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email\"/>
    </mc:Choice>
  </mc:AlternateContent>
  <bookViews>
    <workbookView xWindow="-105" yWindow="-105" windowWidth="23250" windowHeight="12450" tabRatio="678"/>
  </bookViews>
  <sheets>
    <sheet name="DM CQT mới" sheetId="1" r:id="rId1"/>
    <sheet name="DM TCCB 3006" sheetId="17" r:id="rId2"/>
    <sheet name="DM Cơ quan thu Bộ cấp" sheetId="15" r:id="rId3"/>
    <sheet name="DM CQT cũ" sheetId="2" r:id="rId4"/>
    <sheet name="DM Thue co so-TCCB" sheetId="8" r:id="rId5"/>
    <sheet name="Map CQT cu-Thue co so" sheetId="9" state="hidden" r:id="rId6"/>
    <sheet name="DM KB gửi" sheetId="14" r:id="rId7"/>
  </sheets>
  <definedNames>
    <definedName name="_xlnm._FilterDatabase" localSheetId="2" hidden="1">'DM Cơ quan thu Bộ cấp'!$A$1:$E$3320</definedName>
    <definedName name="_xlnm._FilterDatabase" localSheetId="3" hidden="1">'DM CQT cũ'!$A$1:$AB$848</definedName>
    <definedName name="_xlnm._FilterDatabase" localSheetId="0" hidden="1">'DM CQT mới'!$A$6:$AZ$6</definedName>
    <definedName name="_xlnm._FilterDatabase" localSheetId="6" hidden="1">'DM KB gửi'!$A$2:$X$3352</definedName>
    <definedName name="_xlnm._FilterDatabase" localSheetId="1" hidden="1">'DM TCCB 3006'!$A$3:$AP$3359</definedName>
    <definedName name="_xlnm._FilterDatabase" localSheetId="4" hidden="1">'DM Thue co so-TCCB'!$A$4:$WSK$792</definedName>
    <definedName name="_xlnm._FilterDatabase" localSheetId="5" hidden="1">'Map CQT cu-Thue co so'!$A$1:$AD$848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 l="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G1506" i="17" l="1"/>
  <c r="H3359" i="17"/>
  <c r="G3358" i="17"/>
  <c r="H3358" i="17" s="1"/>
  <c r="G3357" i="17"/>
  <c r="H3357" i="17" s="1"/>
  <c r="G3356" i="17"/>
  <c r="H3356" i="17" s="1"/>
  <c r="G3355" i="17"/>
  <c r="H3355" i="17" s="1"/>
  <c r="G3354" i="17"/>
  <c r="H3354" i="17" s="1"/>
  <c r="G3353" i="17"/>
  <c r="H3353" i="17" s="1"/>
  <c r="G3352" i="17"/>
  <c r="H3352" i="17" s="1"/>
  <c r="G3351" i="17"/>
  <c r="H3351" i="17" s="1"/>
  <c r="G3350" i="17"/>
  <c r="H3350" i="17" s="1"/>
  <c r="G3349" i="17"/>
  <c r="H3349" i="17" s="1"/>
  <c r="G3348" i="17"/>
  <c r="H3348" i="17" s="1"/>
  <c r="G3347" i="17"/>
  <c r="H3347" i="17" s="1"/>
  <c r="G3346" i="17"/>
  <c r="H3346" i="17" s="1"/>
  <c r="G3345" i="17"/>
  <c r="H3345" i="17" s="1"/>
  <c r="G3344" i="17"/>
  <c r="H3344" i="17" s="1"/>
  <c r="G3343" i="17"/>
  <c r="H3343" i="17" s="1"/>
  <c r="G3342" i="17"/>
  <c r="H3342" i="17" s="1"/>
  <c r="G3341" i="17"/>
  <c r="H3341" i="17" s="1"/>
  <c r="G3340" i="17"/>
  <c r="H3340" i="17" s="1"/>
  <c r="G3339" i="17"/>
  <c r="H3339" i="17" s="1"/>
  <c r="G3338" i="17"/>
  <c r="H3338" i="17" s="1"/>
  <c r="G3337" i="17"/>
  <c r="H3337" i="17" s="1"/>
  <c r="G3336" i="17"/>
  <c r="H3336" i="17" s="1"/>
  <c r="G3335" i="17"/>
  <c r="H3335" i="17" s="1"/>
  <c r="G3334" i="17"/>
  <c r="H3334" i="17" s="1"/>
  <c r="G3333" i="17"/>
  <c r="H3333" i="17" s="1"/>
  <c r="G3332" i="17"/>
  <c r="H3332" i="17" s="1"/>
  <c r="G3331" i="17"/>
  <c r="H3331" i="17" s="1"/>
  <c r="G3330" i="17"/>
  <c r="H3330" i="17" s="1"/>
  <c r="G3329" i="17"/>
  <c r="H3329" i="17" s="1"/>
  <c r="G3328" i="17"/>
  <c r="H3328" i="17" s="1"/>
  <c r="G3327" i="17"/>
  <c r="H3327" i="17" s="1"/>
  <c r="G3326" i="17"/>
  <c r="H3326" i="17" s="1"/>
  <c r="G3325" i="17"/>
  <c r="H3325" i="17" s="1"/>
  <c r="G3324" i="17"/>
  <c r="H3324" i="17" s="1"/>
  <c r="G3323" i="17"/>
  <c r="H3323" i="17" s="1"/>
  <c r="G3322" i="17"/>
  <c r="H3322" i="17" s="1"/>
  <c r="G3321" i="17"/>
  <c r="H3321" i="17" s="1"/>
  <c r="G3320" i="17"/>
  <c r="H3320" i="17" s="1"/>
  <c r="G3319" i="17"/>
  <c r="H3319" i="17" s="1"/>
  <c r="G3318" i="17"/>
  <c r="H3318" i="17" s="1"/>
  <c r="G3317" i="17"/>
  <c r="H3317" i="17" s="1"/>
  <c r="G3316" i="17"/>
  <c r="H3316" i="17" s="1"/>
  <c r="G3315" i="17"/>
  <c r="H3315" i="17" s="1"/>
  <c r="G3314" i="17"/>
  <c r="H3314" i="17" s="1"/>
  <c r="G3313" i="17"/>
  <c r="H3313" i="17" s="1"/>
  <c r="G3312" i="17"/>
  <c r="H3312" i="17" s="1"/>
  <c r="G3311" i="17"/>
  <c r="H3311" i="17" s="1"/>
  <c r="G3310" i="17"/>
  <c r="H3310" i="17" s="1"/>
  <c r="G3309" i="17"/>
  <c r="H3309" i="17" s="1"/>
  <c r="G3308" i="17"/>
  <c r="H3308" i="17" s="1"/>
  <c r="G3307" i="17"/>
  <c r="H3307" i="17" s="1"/>
  <c r="G3306" i="17"/>
  <c r="H3306" i="17" s="1"/>
  <c r="G3305" i="17"/>
  <c r="H3305" i="17" s="1"/>
  <c r="G3304" i="17"/>
  <c r="H3304" i="17" s="1"/>
  <c r="G3303" i="17"/>
  <c r="H3303" i="17" s="1"/>
  <c r="G3302" i="17"/>
  <c r="H3302" i="17" s="1"/>
  <c r="G3301" i="17"/>
  <c r="H3301" i="17" s="1"/>
  <c r="G3300" i="17"/>
  <c r="H3300" i="17" s="1"/>
  <c r="G3299" i="17"/>
  <c r="H3299" i="17" s="1"/>
  <c r="G3298" i="17"/>
  <c r="H3298" i="17" s="1"/>
  <c r="G3297" i="17"/>
  <c r="H3297" i="17" s="1"/>
  <c r="G3296" i="17"/>
  <c r="H3296" i="17" s="1"/>
  <c r="G3295" i="17"/>
  <c r="H3295" i="17" s="1"/>
  <c r="G3294" i="17"/>
  <c r="H3294" i="17" s="1"/>
  <c r="G3293" i="17"/>
  <c r="H3293" i="17" s="1"/>
  <c r="G3292" i="17"/>
  <c r="H3292" i="17" s="1"/>
  <c r="G3291" i="17"/>
  <c r="H3291" i="17" s="1"/>
  <c r="G3290" i="17"/>
  <c r="H3290" i="17" s="1"/>
  <c r="G3289" i="17"/>
  <c r="H3289" i="17" s="1"/>
  <c r="G3288" i="17"/>
  <c r="H3288" i="17" s="1"/>
  <c r="G3287" i="17"/>
  <c r="H3287" i="17" s="1"/>
  <c r="G3286" i="17"/>
  <c r="H3286" i="17" s="1"/>
  <c r="G3285" i="17"/>
  <c r="H3285" i="17" s="1"/>
  <c r="G3284" i="17"/>
  <c r="H3284" i="17" s="1"/>
  <c r="G3283" i="17"/>
  <c r="H3283" i="17" s="1"/>
  <c r="G3282" i="17"/>
  <c r="H3282" i="17" s="1"/>
  <c r="G3281" i="17"/>
  <c r="H3281" i="17" s="1"/>
  <c r="G3280" i="17"/>
  <c r="H3280" i="17" s="1"/>
  <c r="G3279" i="17"/>
  <c r="H3279" i="17" s="1"/>
  <c r="G3278" i="17"/>
  <c r="H3278" i="17" s="1"/>
  <c r="G3277" i="17"/>
  <c r="H3277" i="17" s="1"/>
  <c r="G3276" i="17"/>
  <c r="H3276" i="17" s="1"/>
  <c r="G3275" i="17"/>
  <c r="H3275" i="17" s="1"/>
  <c r="G3274" i="17"/>
  <c r="H3274" i="17" s="1"/>
  <c r="G3273" i="17"/>
  <c r="H3273" i="17" s="1"/>
  <c r="G3272" i="17"/>
  <c r="H3272" i="17" s="1"/>
  <c r="G3271" i="17"/>
  <c r="H3271" i="17" s="1"/>
  <c r="G3270" i="17"/>
  <c r="H3270" i="17" s="1"/>
  <c r="G3269" i="17"/>
  <c r="H3269" i="17" s="1"/>
  <c r="G3268" i="17"/>
  <c r="H3268" i="17" s="1"/>
  <c r="G3267" i="17"/>
  <c r="H3267" i="17" s="1"/>
  <c r="G3266" i="17"/>
  <c r="H3266" i="17" s="1"/>
  <c r="G3265" i="17"/>
  <c r="H3265" i="17" s="1"/>
  <c r="G3264" i="17"/>
  <c r="H3264" i="17" s="1"/>
  <c r="G3263" i="17"/>
  <c r="H3263" i="17" s="1"/>
  <c r="G3262" i="17"/>
  <c r="H3262" i="17" s="1"/>
  <c r="G3261" i="17"/>
  <c r="H3261" i="17" s="1"/>
  <c r="G3260" i="17"/>
  <c r="H3260" i="17" s="1"/>
  <c r="G3259" i="17"/>
  <c r="H3259" i="17" s="1"/>
  <c r="G3258" i="17"/>
  <c r="H3258" i="17" s="1"/>
  <c r="G3257" i="17"/>
  <c r="H3257" i="17" s="1"/>
  <c r="G3256" i="17"/>
  <c r="H3256" i="17" s="1"/>
  <c r="G3255" i="17"/>
  <c r="H3255" i="17" s="1"/>
  <c r="G3254" i="17"/>
  <c r="H3254" i="17" s="1"/>
  <c r="G3253" i="17"/>
  <c r="H3253" i="17" s="1"/>
  <c r="G3252" i="17"/>
  <c r="H3252" i="17" s="1"/>
  <c r="G3251" i="17"/>
  <c r="H3251" i="17" s="1"/>
  <c r="G3250" i="17"/>
  <c r="H3250" i="17" s="1"/>
  <c r="G3249" i="17"/>
  <c r="H3249" i="17" s="1"/>
  <c r="G3248" i="17"/>
  <c r="H3248" i="17" s="1"/>
  <c r="G3247" i="17"/>
  <c r="H3247" i="17" s="1"/>
  <c r="G3246" i="17"/>
  <c r="H3246" i="17" s="1"/>
  <c r="G3245" i="17"/>
  <c r="H3245" i="17" s="1"/>
  <c r="G3244" i="17"/>
  <c r="H3244" i="17" s="1"/>
  <c r="G3243" i="17"/>
  <c r="H3243" i="17" s="1"/>
  <c r="G3242" i="17"/>
  <c r="H3242" i="17" s="1"/>
  <c r="G3241" i="17"/>
  <c r="H3241" i="17" s="1"/>
  <c r="G3240" i="17"/>
  <c r="H3240" i="17" s="1"/>
  <c r="G3239" i="17"/>
  <c r="H3239" i="17" s="1"/>
  <c r="G3238" i="17"/>
  <c r="H3238" i="17" s="1"/>
  <c r="G3237" i="17"/>
  <c r="H3237" i="17" s="1"/>
  <c r="G3236" i="17"/>
  <c r="H3236" i="17" s="1"/>
  <c r="G3235" i="17"/>
  <c r="H3235" i="17" s="1"/>
  <c r="K3234" i="17"/>
  <c r="H3234" i="17"/>
  <c r="G3233" i="17"/>
  <c r="H3233" i="17" s="1"/>
  <c r="G3232" i="17"/>
  <c r="H3232" i="17" s="1"/>
  <c r="G3231" i="17"/>
  <c r="H3231" i="17" s="1"/>
  <c r="G3230" i="17"/>
  <c r="H3230" i="17" s="1"/>
  <c r="G3229" i="17"/>
  <c r="H3229" i="17" s="1"/>
  <c r="G3228" i="17"/>
  <c r="H3228" i="17" s="1"/>
  <c r="G3227" i="17"/>
  <c r="H3227" i="17" s="1"/>
  <c r="G3226" i="17"/>
  <c r="H3226" i="17" s="1"/>
  <c r="G3225" i="17"/>
  <c r="H3225" i="17" s="1"/>
  <c r="G3224" i="17"/>
  <c r="H3224" i="17" s="1"/>
  <c r="G3223" i="17"/>
  <c r="H3223" i="17" s="1"/>
  <c r="G3222" i="17"/>
  <c r="H3222" i="17" s="1"/>
  <c r="G3221" i="17"/>
  <c r="H3221" i="17" s="1"/>
  <c r="G3220" i="17"/>
  <c r="H3220" i="17" s="1"/>
  <c r="G3219" i="17"/>
  <c r="H3219" i="17" s="1"/>
  <c r="G3218" i="17"/>
  <c r="H3218" i="17" s="1"/>
  <c r="G3217" i="17"/>
  <c r="H3217" i="17" s="1"/>
  <c r="G3216" i="17"/>
  <c r="H3216" i="17" s="1"/>
  <c r="G3215" i="17"/>
  <c r="H3215" i="17" s="1"/>
  <c r="G3214" i="17"/>
  <c r="H3214" i="17" s="1"/>
  <c r="G3213" i="17"/>
  <c r="H3213" i="17" s="1"/>
  <c r="G3212" i="17"/>
  <c r="H3212" i="17" s="1"/>
  <c r="G3211" i="17"/>
  <c r="H3211" i="17" s="1"/>
  <c r="G3210" i="17"/>
  <c r="H3210" i="17" s="1"/>
  <c r="G3209" i="17"/>
  <c r="H3209" i="17" s="1"/>
  <c r="G3208" i="17"/>
  <c r="H3208" i="17" s="1"/>
  <c r="G3207" i="17"/>
  <c r="H3207" i="17" s="1"/>
  <c r="G3206" i="17"/>
  <c r="H3206" i="17" s="1"/>
  <c r="G3205" i="17"/>
  <c r="H3205" i="17" s="1"/>
  <c r="G3204" i="17"/>
  <c r="H3204" i="17" s="1"/>
  <c r="G3203" i="17"/>
  <c r="H3203" i="17" s="1"/>
  <c r="G3202" i="17"/>
  <c r="H3202" i="17" s="1"/>
  <c r="G3201" i="17"/>
  <c r="H3201" i="17" s="1"/>
  <c r="G3200" i="17"/>
  <c r="H3200" i="17" s="1"/>
  <c r="G3199" i="17"/>
  <c r="H3199" i="17" s="1"/>
  <c r="G3198" i="17"/>
  <c r="H3198" i="17" s="1"/>
  <c r="G3197" i="17"/>
  <c r="H3197" i="17" s="1"/>
  <c r="G3196" i="17"/>
  <c r="H3196" i="17" s="1"/>
  <c r="G3195" i="17"/>
  <c r="H3195" i="17" s="1"/>
  <c r="G3194" i="17"/>
  <c r="H3194" i="17" s="1"/>
  <c r="G3193" i="17"/>
  <c r="H3193" i="17" s="1"/>
  <c r="G3192" i="17"/>
  <c r="H3192" i="17" s="1"/>
  <c r="G3191" i="17"/>
  <c r="H3191" i="17" s="1"/>
  <c r="G3190" i="17"/>
  <c r="H3190" i="17" s="1"/>
  <c r="G3189" i="17"/>
  <c r="H3189" i="17" s="1"/>
  <c r="G3188" i="17"/>
  <c r="H3188" i="17" s="1"/>
  <c r="G3187" i="17"/>
  <c r="H3187" i="17" s="1"/>
  <c r="G3186" i="17"/>
  <c r="H3186" i="17" s="1"/>
  <c r="G3185" i="17"/>
  <c r="H3185" i="17" s="1"/>
  <c r="G3184" i="17"/>
  <c r="H3184" i="17" s="1"/>
  <c r="G3183" i="17"/>
  <c r="H3183" i="17" s="1"/>
  <c r="G3182" i="17"/>
  <c r="H3182" i="17" s="1"/>
  <c r="G3181" i="17"/>
  <c r="H3181" i="17" s="1"/>
  <c r="G3180" i="17"/>
  <c r="H3180" i="17" s="1"/>
  <c r="G3179" i="17"/>
  <c r="H3179" i="17" s="1"/>
  <c r="G3178" i="17"/>
  <c r="H3178" i="17" s="1"/>
  <c r="G3177" i="17"/>
  <c r="H3177" i="17" s="1"/>
  <c r="G3176" i="17"/>
  <c r="H3176" i="17" s="1"/>
  <c r="G3175" i="17"/>
  <c r="H3175" i="17" s="1"/>
  <c r="G3174" i="17"/>
  <c r="H3174" i="17" s="1"/>
  <c r="G3173" i="17"/>
  <c r="H3173" i="17" s="1"/>
  <c r="G3172" i="17"/>
  <c r="H3172" i="17" s="1"/>
  <c r="G3171" i="17"/>
  <c r="H3171" i="17" s="1"/>
  <c r="G3170" i="17"/>
  <c r="H3170" i="17" s="1"/>
  <c r="G3169" i="17"/>
  <c r="H3169" i="17" s="1"/>
  <c r="G3168" i="17"/>
  <c r="H3168" i="17" s="1"/>
  <c r="G3167" i="17"/>
  <c r="H3167" i="17" s="1"/>
  <c r="G3166" i="17"/>
  <c r="H3166" i="17" s="1"/>
  <c r="G3165" i="17"/>
  <c r="H3165" i="17" s="1"/>
  <c r="G3164" i="17"/>
  <c r="H3164" i="17" s="1"/>
  <c r="G3163" i="17"/>
  <c r="H3163" i="17" s="1"/>
  <c r="G3162" i="17"/>
  <c r="H3162" i="17" s="1"/>
  <c r="G3161" i="17"/>
  <c r="H3161" i="17" s="1"/>
  <c r="G3160" i="17"/>
  <c r="H3160" i="17" s="1"/>
  <c r="G3159" i="17"/>
  <c r="H3159" i="17" s="1"/>
  <c r="G3158" i="17"/>
  <c r="H3158" i="17" s="1"/>
  <c r="G3157" i="17"/>
  <c r="H3157" i="17" s="1"/>
  <c r="G3156" i="17"/>
  <c r="H3156" i="17" s="1"/>
  <c r="G3155" i="17"/>
  <c r="H3155" i="17" s="1"/>
  <c r="G3154" i="17"/>
  <c r="H3154" i="17" s="1"/>
  <c r="G3153" i="17"/>
  <c r="H3153" i="17" s="1"/>
  <c r="G3152" i="17"/>
  <c r="H3152" i="17" s="1"/>
  <c r="G3151" i="17"/>
  <c r="H3151" i="17" s="1"/>
  <c r="G3150" i="17"/>
  <c r="H3150" i="17" s="1"/>
  <c r="G3149" i="17"/>
  <c r="H3149" i="17" s="1"/>
  <c r="G3148" i="17"/>
  <c r="H3148" i="17" s="1"/>
  <c r="G3147" i="17"/>
  <c r="H3147" i="17" s="1"/>
  <c r="G3146" i="17"/>
  <c r="H3146" i="17" s="1"/>
  <c r="G3145" i="17"/>
  <c r="H3145" i="17" s="1"/>
  <c r="G3144" i="17"/>
  <c r="H3144" i="17" s="1"/>
  <c r="G3143" i="17"/>
  <c r="H3143" i="17" s="1"/>
  <c r="G3142" i="17"/>
  <c r="H3142" i="17" s="1"/>
  <c r="G3141" i="17"/>
  <c r="H3141" i="17" s="1"/>
  <c r="G3140" i="17"/>
  <c r="H3140" i="17" s="1"/>
  <c r="G3139" i="17"/>
  <c r="H3139" i="17" s="1"/>
  <c r="G3138" i="17"/>
  <c r="H3138" i="17" s="1"/>
  <c r="G3137" i="17"/>
  <c r="H3137" i="17" s="1"/>
  <c r="G3136" i="17"/>
  <c r="H3136" i="17" s="1"/>
  <c r="G3135" i="17"/>
  <c r="H3135" i="17" s="1"/>
  <c r="G3134" i="17"/>
  <c r="H3134" i="17" s="1"/>
  <c r="G3133" i="17"/>
  <c r="H3133" i="17" s="1"/>
  <c r="G3132" i="17"/>
  <c r="H3132" i="17" s="1"/>
  <c r="G3131" i="17"/>
  <c r="H3131" i="17" s="1"/>
  <c r="G3130" i="17"/>
  <c r="H3130" i="17" s="1"/>
  <c r="G3129" i="17"/>
  <c r="H3129" i="17" s="1"/>
  <c r="G3128" i="17"/>
  <c r="H3128" i="17" s="1"/>
  <c r="G3127" i="17"/>
  <c r="H3127" i="17" s="1"/>
  <c r="G3126" i="17"/>
  <c r="H3126" i="17" s="1"/>
  <c r="G3125" i="17"/>
  <c r="H3125" i="17" s="1"/>
  <c r="G3124" i="17"/>
  <c r="H3124" i="17" s="1"/>
  <c r="G3123" i="17"/>
  <c r="H3123" i="17" s="1"/>
  <c r="G3122" i="17"/>
  <c r="H3122" i="17" s="1"/>
  <c r="G3121" i="17"/>
  <c r="H3121" i="17" s="1"/>
  <c r="G3120" i="17"/>
  <c r="H3120" i="17" s="1"/>
  <c r="G3119" i="17"/>
  <c r="H3119" i="17" s="1"/>
  <c r="G3118" i="17"/>
  <c r="H3118" i="17" s="1"/>
  <c r="G3117" i="17"/>
  <c r="H3117" i="17" s="1"/>
  <c r="G3116" i="17"/>
  <c r="H3116" i="17" s="1"/>
  <c r="G3115" i="17"/>
  <c r="H3115" i="17" s="1"/>
  <c r="G3114" i="17"/>
  <c r="H3114" i="17" s="1"/>
  <c r="G3113" i="17"/>
  <c r="H3113" i="17" s="1"/>
  <c r="G3112" i="17"/>
  <c r="H3112" i="17" s="1"/>
  <c r="G3111" i="17"/>
  <c r="H3111" i="17" s="1"/>
  <c r="G3110" i="17"/>
  <c r="H3110" i="17" s="1"/>
  <c r="K3109" i="17"/>
  <c r="H3109" i="17"/>
  <c r="G3108" i="17"/>
  <c r="H3108" i="17" s="1"/>
  <c r="G3107" i="17"/>
  <c r="H3107" i="17" s="1"/>
  <c r="G3106" i="17"/>
  <c r="H3106" i="17" s="1"/>
  <c r="G3105" i="17"/>
  <c r="H3105" i="17" s="1"/>
  <c r="G3104" i="17"/>
  <c r="H3104" i="17" s="1"/>
  <c r="G3103" i="17"/>
  <c r="H3103" i="17" s="1"/>
  <c r="G3102" i="17"/>
  <c r="H3102" i="17" s="1"/>
  <c r="G3101" i="17"/>
  <c r="H3101" i="17" s="1"/>
  <c r="G3100" i="17"/>
  <c r="H3100" i="17" s="1"/>
  <c r="G3099" i="17"/>
  <c r="H3099" i="17" s="1"/>
  <c r="G3098" i="17"/>
  <c r="H3098" i="17" s="1"/>
  <c r="G3097" i="17"/>
  <c r="H3097" i="17" s="1"/>
  <c r="G3096" i="17"/>
  <c r="H3096" i="17" s="1"/>
  <c r="G3095" i="17"/>
  <c r="H3095" i="17" s="1"/>
  <c r="G3094" i="17"/>
  <c r="H3094" i="17" s="1"/>
  <c r="G3093" i="17"/>
  <c r="H3093" i="17" s="1"/>
  <c r="G3092" i="17"/>
  <c r="H3092" i="17" s="1"/>
  <c r="G3091" i="17"/>
  <c r="H3091" i="17" s="1"/>
  <c r="G3090" i="17"/>
  <c r="H3090" i="17" s="1"/>
  <c r="G3089" i="17"/>
  <c r="H3089" i="17" s="1"/>
  <c r="G3088" i="17"/>
  <c r="H3088" i="17" s="1"/>
  <c r="G3087" i="17"/>
  <c r="H3087" i="17" s="1"/>
  <c r="G3086" i="17"/>
  <c r="H3086" i="17" s="1"/>
  <c r="G3085" i="17"/>
  <c r="H3085" i="17" s="1"/>
  <c r="G3084" i="17"/>
  <c r="H3084" i="17" s="1"/>
  <c r="G3083" i="17"/>
  <c r="H3083" i="17" s="1"/>
  <c r="G3082" i="17"/>
  <c r="H3082" i="17" s="1"/>
  <c r="G3081" i="17"/>
  <c r="H3081" i="17" s="1"/>
  <c r="G3080" i="17"/>
  <c r="H3080" i="17" s="1"/>
  <c r="G3079" i="17"/>
  <c r="H3079" i="17" s="1"/>
  <c r="G3078" i="17"/>
  <c r="H3078" i="17" s="1"/>
  <c r="G3077" i="17"/>
  <c r="H3077" i="17" s="1"/>
  <c r="G3076" i="17"/>
  <c r="H3076" i="17" s="1"/>
  <c r="G3075" i="17"/>
  <c r="H3075" i="17" s="1"/>
  <c r="G3074" i="17"/>
  <c r="H3074" i="17" s="1"/>
  <c r="G3073" i="17"/>
  <c r="H3073" i="17" s="1"/>
  <c r="G3072" i="17"/>
  <c r="H3072" i="17" s="1"/>
  <c r="G3071" i="17"/>
  <c r="H3071" i="17" s="1"/>
  <c r="G3070" i="17"/>
  <c r="H3070" i="17" s="1"/>
  <c r="G3069" i="17"/>
  <c r="H3069" i="17" s="1"/>
  <c r="G3068" i="17"/>
  <c r="H3068" i="17" s="1"/>
  <c r="G3067" i="17"/>
  <c r="H3067" i="17" s="1"/>
  <c r="G3066" i="17"/>
  <c r="H3066" i="17" s="1"/>
  <c r="G3065" i="17"/>
  <c r="H3065" i="17" s="1"/>
  <c r="G3064" i="17"/>
  <c r="H3064" i="17" s="1"/>
  <c r="G3063" i="17"/>
  <c r="H3063" i="17" s="1"/>
  <c r="G3062" i="17"/>
  <c r="H3062" i="17" s="1"/>
  <c r="G3061" i="17"/>
  <c r="H3061" i="17" s="1"/>
  <c r="G3060" i="17"/>
  <c r="H3060" i="17" s="1"/>
  <c r="G3059" i="17"/>
  <c r="H3059" i="17" s="1"/>
  <c r="G3058" i="17"/>
  <c r="H3058" i="17" s="1"/>
  <c r="G3057" i="17"/>
  <c r="H3057" i="17" s="1"/>
  <c r="G3056" i="17"/>
  <c r="H3056" i="17" s="1"/>
  <c r="G3055" i="17"/>
  <c r="H3055" i="17" s="1"/>
  <c r="G3054" i="17"/>
  <c r="H3054" i="17" s="1"/>
  <c r="G3053" i="17"/>
  <c r="H3053" i="17" s="1"/>
  <c r="G3052" i="17"/>
  <c r="H3052" i="17" s="1"/>
  <c r="G3051" i="17"/>
  <c r="H3051" i="17" s="1"/>
  <c r="G3050" i="17"/>
  <c r="H3050" i="17" s="1"/>
  <c r="G3049" i="17"/>
  <c r="H3049" i="17" s="1"/>
  <c r="G3048" i="17"/>
  <c r="H3048" i="17" s="1"/>
  <c r="G3047" i="17"/>
  <c r="H3047" i="17" s="1"/>
  <c r="G3046" i="17"/>
  <c r="H3046" i="17" s="1"/>
  <c r="G3045" i="17"/>
  <c r="H3045" i="17" s="1"/>
  <c r="G3044" i="17"/>
  <c r="H3044" i="17" s="1"/>
  <c r="G3043" i="17"/>
  <c r="H3043" i="17" s="1"/>
  <c r="G3042" i="17"/>
  <c r="H3042" i="17" s="1"/>
  <c r="G3041" i="17"/>
  <c r="H3041" i="17" s="1"/>
  <c r="G3040" i="17"/>
  <c r="H3040" i="17" s="1"/>
  <c r="G3039" i="17"/>
  <c r="H3039" i="17" s="1"/>
  <c r="G3038" i="17"/>
  <c r="H3038" i="17" s="1"/>
  <c r="G3037" i="17"/>
  <c r="H3037" i="17" s="1"/>
  <c r="G3036" i="17"/>
  <c r="H3036" i="17" s="1"/>
  <c r="G3035" i="17"/>
  <c r="H3035" i="17" s="1"/>
  <c r="G3034" i="17"/>
  <c r="H3034" i="17" s="1"/>
  <c r="G3033" i="17"/>
  <c r="H3033" i="17" s="1"/>
  <c r="G3032" i="17"/>
  <c r="H3032" i="17" s="1"/>
  <c r="G3031" i="17"/>
  <c r="H3031" i="17" s="1"/>
  <c r="G3030" i="17"/>
  <c r="H3030" i="17" s="1"/>
  <c r="G3029" i="17"/>
  <c r="H3029" i="17" s="1"/>
  <c r="G3028" i="17"/>
  <c r="H3028" i="17" s="1"/>
  <c r="G3027" i="17"/>
  <c r="H3027" i="17" s="1"/>
  <c r="G3026" i="17"/>
  <c r="H3026" i="17" s="1"/>
  <c r="G3025" i="17"/>
  <c r="H3025" i="17" s="1"/>
  <c r="G3024" i="17"/>
  <c r="H3024" i="17" s="1"/>
  <c r="G3023" i="17"/>
  <c r="H3023" i="17" s="1"/>
  <c r="G3022" i="17"/>
  <c r="H3022" i="17" s="1"/>
  <c r="G3021" i="17"/>
  <c r="H3021" i="17" s="1"/>
  <c r="G3020" i="17"/>
  <c r="H3020" i="17" s="1"/>
  <c r="G3019" i="17"/>
  <c r="H3019" i="17" s="1"/>
  <c r="G3018" i="17"/>
  <c r="H3018" i="17" s="1"/>
  <c r="G3017" i="17"/>
  <c r="H3017" i="17" s="1"/>
  <c r="G3016" i="17"/>
  <c r="H3016" i="17" s="1"/>
  <c r="G3015" i="17"/>
  <c r="H3015" i="17" s="1"/>
  <c r="G3014" i="17"/>
  <c r="H3014" i="17" s="1"/>
  <c r="G3013" i="17"/>
  <c r="H3013" i="17" s="1"/>
  <c r="G3012" i="17"/>
  <c r="H3012" i="17" s="1"/>
  <c r="G3011" i="17"/>
  <c r="H3011" i="17" s="1"/>
  <c r="G3010" i="17"/>
  <c r="H3010" i="17" s="1"/>
  <c r="G3009" i="17"/>
  <c r="H3009" i="17" s="1"/>
  <c r="G3008" i="17"/>
  <c r="H3008" i="17" s="1"/>
  <c r="G3007" i="17"/>
  <c r="H3007" i="17" s="1"/>
  <c r="G3006" i="17"/>
  <c r="H3006" i="17" s="1"/>
  <c r="G3005" i="17"/>
  <c r="H3005" i="17" s="1"/>
  <c r="G3004" i="17"/>
  <c r="H3004" i="17" s="1"/>
  <c r="G3003" i="17"/>
  <c r="H3003" i="17" s="1"/>
  <c r="G3002" i="17"/>
  <c r="H3002" i="17" s="1"/>
  <c r="G3001" i="17"/>
  <c r="H3001" i="17" s="1"/>
  <c r="G3000" i="17"/>
  <c r="H3000" i="17" s="1"/>
  <c r="G2999" i="17"/>
  <c r="H2999" i="17" s="1"/>
  <c r="G2998" i="17"/>
  <c r="H2998" i="17" s="1"/>
  <c r="G2997" i="17"/>
  <c r="H2997" i="17" s="1"/>
  <c r="G2996" i="17"/>
  <c r="H2996" i="17" s="1"/>
  <c r="G2995" i="17"/>
  <c r="H2995" i="17" s="1"/>
  <c r="G2994" i="17"/>
  <c r="H2994" i="17" s="1"/>
  <c r="G2993" i="17"/>
  <c r="H2993" i="17" s="1"/>
  <c r="G2992" i="17"/>
  <c r="H2992" i="17" s="1"/>
  <c r="G2991" i="17"/>
  <c r="H2991" i="17" s="1"/>
  <c r="G2990" i="17"/>
  <c r="H2990" i="17" s="1"/>
  <c r="G2989" i="17"/>
  <c r="H2989" i="17" s="1"/>
  <c r="G2988" i="17"/>
  <c r="H2988" i="17" s="1"/>
  <c r="G2987" i="17"/>
  <c r="H2987" i="17" s="1"/>
  <c r="G2986" i="17"/>
  <c r="H2986" i="17" s="1"/>
  <c r="G2985" i="17"/>
  <c r="H2985" i="17" s="1"/>
  <c r="G2984" i="17"/>
  <c r="H2984" i="17" s="1"/>
  <c r="G2983" i="17"/>
  <c r="H2983" i="17" s="1"/>
  <c r="G2982" i="17"/>
  <c r="H2982" i="17" s="1"/>
  <c r="G2981" i="17"/>
  <c r="H2981" i="17" s="1"/>
  <c r="G2980" i="17"/>
  <c r="H2980" i="17" s="1"/>
  <c r="G2979" i="17"/>
  <c r="H2979" i="17" s="1"/>
  <c r="G2978" i="17"/>
  <c r="H2978" i="17" s="1"/>
  <c r="G2977" i="17"/>
  <c r="H2977" i="17" s="1"/>
  <c r="G2976" i="17"/>
  <c r="H2976" i="17" s="1"/>
  <c r="G2975" i="17"/>
  <c r="H2975" i="17" s="1"/>
  <c r="G2974" i="17"/>
  <c r="H2974" i="17" s="1"/>
  <c r="G2973" i="17"/>
  <c r="H2973" i="17" s="1"/>
  <c r="G2972" i="17"/>
  <c r="H2972" i="17" s="1"/>
  <c r="G2971" i="17"/>
  <c r="H2971" i="17" s="1"/>
  <c r="G2970" i="17"/>
  <c r="H2970" i="17" s="1"/>
  <c r="G2969" i="17"/>
  <c r="H2969" i="17" s="1"/>
  <c r="G2968" i="17"/>
  <c r="H2968" i="17" s="1"/>
  <c r="G2967" i="17"/>
  <c r="H2967" i="17" s="1"/>
  <c r="G2966" i="17"/>
  <c r="H2966" i="17" s="1"/>
  <c r="G2965" i="17"/>
  <c r="H2965" i="17" s="1"/>
  <c r="G2964" i="17"/>
  <c r="H2964" i="17" s="1"/>
  <c r="G2963" i="17"/>
  <c r="H2963" i="17" s="1"/>
  <c r="G2962" i="17"/>
  <c r="H2962" i="17" s="1"/>
  <c r="G2961" i="17"/>
  <c r="H2961" i="17" s="1"/>
  <c r="G2960" i="17"/>
  <c r="H2960" i="17" s="1"/>
  <c r="G2959" i="17"/>
  <c r="H2959" i="17" s="1"/>
  <c r="G2958" i="17"/>
  <c r="H2958" i="17" s="1"/>
  <c r="G2957" i="17"/>
  <c r="H2957" i="17" s="1"/>
  <c r="G2956" i="17"/>
  <c r="H2956" i="17" s="1"/>
  <c r="G2955" i="17"/>
  <c r="H2955" i="17" s="1"/>
  <c r="G2954" i="17"/>
  <c r="H2954" i="17" s="1"/>
  <c r="G2953" i="17"/>
  <c r="H2953" i="17" s="1"/>
  <c r="G2952" i="17"/>
  <c r="H2952" i="17" s="1"/>
  <c r="G2951" i="17"/>
  <c r="H2951" i="17" s="1"/>
  <c r="G2950" i="17"/>
  <c r="H2950" i="17" s="1"/>
  <c r="G2949" i="17"/>
  <c r="H2949" i="17" s="1"/>
  <c r="G2948" i="17"/>
  <c r="H2948" i="17" s="1"/>
  <c r="G2947" i="17"/>
  <c r="H2947" i="17" s="1"/>
  <c r="G2946" i="17"/>
  <c r="H2946" i="17" s="1"/>
  <c r="G2945" i="17"/>
  <c r="H2945" i="17" s="1"/>
  <c r="G2944" i="17"/>
  <c r="H2944" i="17" s="1"/>
  <c r="G2943" i="17"/>
  <c r="H2943" i="17" s="1"/>
  <c r="G2942" i="17"/>
  <c r="H2942" i="17" s="1"/>
  <c r="G2941" i="17"/>
  <c r="H2941" i="17" s="1"/>
  <c r="K2940" i="17"/>
  <c r="H2940" i="17"/>
  <c r="G2939" i="17"/>
  <c r="H2939" i="17" s="1"/>
  <c r="G2938" i="17"/>
  <c r="H2938" i="17" s="1"/>
  <c r="G2937" i="17"/>
  <c r="H2937" i="17" s="1"/>
  <c r="G2936" i="17"/>
  <c r="H2936" i="17" s="1"/>
  <c r="G2935" i="17"/>
  <c r="H2935" i="17" s="1"/>
  <c r="G2934" i="17"/>
  <c r="H2934" i="17" s="1"/>
  <c r="G2933" i="17"/>
  <c r="H2933" i="17" s="1"/>
  <c r="G2932" i="17"/>
  <c r="H2932" i="17" s="1"/>
  <c r="G2931" i="17"/>
  <c r="H2931" i="17" s="1"/>
  <c r="G2930" i="17"/>
  <c r="H2930" i="17" s="1"/>
  <c r="G2929" i="17"/>
  <c r="H2929" i="17" s="1"/>
  <c r="G2928" i="17"/>
  <c r="H2928" i="17" s="1"/>
  <c r="G2927" i="17"/>
  <c r="H2927" i="17" s="1"/>
  <c r="G2926" i="17"/>
  <c r="H2926" i="17" s="1"/>
  <c r="G2925" i="17"/>
  <c r="H2925" i="17" s="1"/>
  <c r="G2924" i="17"/>
  <c r="H2924" i="17" s="1"/>
  <c r="G2923" i="17"/>
  <c r="H2923" i="17" s="1"/>
  <c r="G2922" i="17"/>
  <c r="H2922" i="17" s="1"/>
  <c r="G2921" i="17"/>
  <c r="H2921" i="17" s="1"/>
  <c r="G2920" i="17"/>
  <c r="H2920" i="17" s="1"/>
  <c r="G2919" i="17"/>
  <c r="H2919" i="17" s="1"/>
  <c r="G2918" i="17"/>
  <c r="H2918" i="17" s="1"/>
  <c r="G2917" i="17"/>
  <c r="H2917" i="17" s="1"/>
  <c r="G2916" i="17"/>
  <c r="H2916" i="17" s="1"/>
  <c r="G2915" i="17"/>
  <c r="H2915" i="17" s="1"/>
  <c r="G2914" i="17"/>
  <c r="H2914" i="17" s="1"/>
  <c r="G2913" i="17"/>
  <c r="H2913" i="17" s="1"/>
  <c r="G2912" i="17"/>
  <c r="H2912" i="17" s="1"/>
  <c r="G2911" i="17"/>
  <c r="H2911" i="17" s="1"/>
  <c r="G2910" i="17"/>
  <c r="H2910" i="17" s="1"/>
  <c r="G2909" i="17"/>
  <c r="H2909" i="17" s="1"/>
  <c r="G2908" i="17"/>
  <c r="H2908" i="17" s="1"/>
  <c r="G2907" i="17"/>
  <c r="H2907" i="17" s="1"/>
  <c r="G2906" i="17"/>
  <c r="H2906" i="17" s="1"/>
  <c r="G2905" i="17"/>
  <c r="H2905" i="17" s="1"/>
  <c r="G2904" i="17"/>
  <c r="H2904" i="17" s="1"/>
  <c r="G2903" i="17"/>
  <c r="H2903" i="17" s="1"/>
  <c r="G2902" i="17"/>
  <c r="H2902" i="17" s="1"/>
  <c r="G2901" i="17"/>
  <c r="H2901" i="17" s="1"/>
  <c r="G2900" i="17"/>
  <c r="H2900" i="17" s="1"/>
  <c r="G2899" i="17"/>
  <c r="H2899" i="17" s="1"/>
  <c r="G2898" i="17"/>
  <c r="H2898" i="17" s="1"/>
  <c r="G2897" i="17"/>
  <c r="H2897" i="17" s="1"/>
  <c r="G2896" i="17"/>
  <c r="H2896" i="17" s="1"/>
  <c r="G2895" i="17"/>
  <c r="H2895" i="17" s="1"/>
  <c r="G2894" i="17"/>
  <c r="H2894" i="17" s="1"/>
  <c r="G2893" i="17"/>
  <c r="H2893" i="17" s="1"/>
  <c r="G2892" i="17"/>
  <c r="H2892" i="17" s="1"/>
  <c r="G2891" i="17"/>
  <c r="H2891" i="17" s="1"/>
  <c r="G2890" i="17"/>
  <c r="H2890" i="17" s="1"/>
  <c r="G2889" i="17"/>
  <c r="H2889" i="17" s="1"/>
  <c r="G2888" i="17"/>
  <c r="H2888" i="17" s="1"/>
  <c r="G2887" i="17"/>
  <c r="H2887" i="17" s="1"/>
  <c r="G2886" i="17"/>
  <c r="H2886" i="17" s="1"/>
  <c r="G2885" i="17"/>
  <c r="H2885" i="17" s="1"/>
  <c r="G2884" i="17"/>
  <c r="H2884" i="17" s="1"/>
  <c r="G2883" i="17"/>
  <c r="H2883" i="17" s="1"/>
  <c r="G2882" i="17"/>
  <c r="H2882" i="17" s="1"/>
  <c r="G2881" i="17"/>
  <c r="H2881" i="17" s="1"/>
  <c r="G2880" i="17"/>
  <c r="H2880" i="17" s="1"/>
  <c r="G2879" i="17"/>
  <c r="H2879" i="17" s="1"/>
  <c r="G2878" i="17"/>
  <c r="H2878" i="17" s="1"/>
  <c r="G2877" i="17"/>
  <c r="H2877" i="17" s="1"/>
  <c r="G2876" i="17"/>
  <c r="H2876" i="17" s="1"/>
  <c r="G2875" i="17"/>
  <c r="H2875" i="17" s="1"/>
  <c r="G2874" i="17"/>
  <c r="H2874" i="17" s="1"/>
  <c r="G2873" i="17"/>
  <c r="H2873" i="17" s="1"/>
  <c r="G2872" i="17"/>
  <c r="H2872" i="17" s="1"/>
  <c r="G2871" i="17"/>
  <c r="H2871" i="17" s="1"/>
  <c r="G2870" i="17"/>
  <c r="H2870" i="17" s="1"/>
  <c r="G2869" i="17"/>
  <c r="H2869" i="17" s="1"/>
  <c r="G2868" i="17"/>
  <c r="H2868" i="17" s="1"/>
  <c r="G2867" i="17"/>
  <c r="H2867" i="17" s="1"/>
  <c r="G2866" i="17"/>
  <c r="H2866" i="17" s="1"/>
  <c r="G2865" i="17"/>
  <c r="H2865" i="17" s="1"/>
  <c r="G2864" i="17"/>
  <c r="H2864" i="17" s="1"/>
  <c r="G2863" i="17"/>
  <c r="H2863" i="17" s="1"/>
  <c r="G2862" i="17"/>
  <c r="H2862" i="17" s="1"/>
  <c r="G2861" i="17"/>
  <c r="H2861" i="17" s="1"/>
  <c r="G2860" i="17"/>
  <c r="H2860" i="17" s="1"/>
  <c r="G2859" i="17"/>
  <c r="H2859" i="17" s="1"/>
  <c r="G2858" i="17"/>
  <c r="H2858" i="17" s="1"/>
  <c r="G2857" i="17"/>
  <c r="H2857" i="17" s="1"/>
  <c r="G2856" i="17"/>
  <c r="H2856" i="17" s="1"/>
  <c r="G2855" i="17"/>
  <c r="H2855" i="17" s="1"/>
  <c r="G2854" i="17"/>
  <c r="H2854" i="17" s="1"/>
  <c r="G2853" i="17"/>
  <c r="H2853" i="17" s="1"/>
  <c r="G2852" i="17"/>
  <c r="H2852" i="17" s="1"/>
  <c r="G2851" i="17"/>
  <c r="H2851" i="17" s="1"/>
  <c r="G2850" i="17"/>
  <c r="H2850" i="17" s="1"/>
  <c r="G2849" i="17"/>
  <c r="H2849" i="17" s="1"/>
  <c r="G2848" i="17"/>
  <c r="H2848" i="17" s="1"/>
  <c r="G2847" i="17"/>
  <c r="H2847" i="17" s="1"/>
  <c r="G2846" i="17"/>
  <c r="H2846" i="17" s="1"/>
  <c r="G2845" i="17"/>
  <c r="H2845" i="17" s="1"/>
  <c r="G2844" i="17"/>
  <c r="H2844" i="17" s="1"/>
  <c r="G2843" i="17"/>
  <c r="H2843" i="17" s="1"/>
  <c r="G2842" i="17"/>
  <c r="H2842" i="17" s="1"/>
  <c r="G2841" i="17"/>
  <c r="H2841" i="17" s="1"/>
  <c r="G2840" i="17"/>
  <c r="H2840" i="17" s="1"/>
  <c r="G2839" i="17"/>
  <c r="H2839" i="17" s="1"/>
  <c r="G2838" i="17"/>
  <c r="H2838" i="17" s="1"/>
  <c r="G2837" i="17"/>
  <c r="H2837" i="17" s="1"/>
  <c r="G2836" i="17"/>
  <c r="H2836" i="17" s="1"/>
  <c r="G2835" i="17"/>
  <c r="H2835" i="17" s="1"/>
  <c r="G2834" i="17"/>
  <c r="H2834" i="17" s="1"/>
  <c r="G2833" i="17"/>
  <c r="H2833" i="17" s="1"/>
  <c r="G2832" i="17"/>
  <c r="H2832" i="17" s="1"/>
  <c r="G2831" i="17"/>
  <c r="H2831" i="17" s="1"/>
  <c r="G2830" i="17"/>
  <c r="H2830" i="17" s="1"/>
  <c r="G2829" i="17"/>
  <c r="H2829" i="17" s="1"/>
  <c r="G2828" i="17"/>
  <c r="H2828" i="17" s="1"/>
  <c r="G2827" i="17"/>
  <c r="H2827" i="17" s="1"/>
  <c r="G2826" i="17"/>
  <c r="H2826" i="17" s="1"/>
  <c r="G2825" i="17"/>
  <c r="H2825" i="17" s="1"/>
  <c r="G2824" i="17"/>
  <c r="H2824" i="17" s="1"/>
  <c r="G2823" i="17"/>
  <c r="H2823" i="17" s="1"/>
  <c r="G2822" i="17"/>
  <c r="H2822" i="17" s="1"/>
  <c r="G2821" i="17"/>
  <c r="H2821" i="17" s="1"/>
  <c r="G2820" i="17"/>
  <c r="H2820" i="17" s="1"/>
  <c r="G2819" i="17"/>
  <c r="H2819" i="17" s="1"/>
  <c r="G2818" i="17"/>
  <c r="H2818" i="17" s="1"/>
  <c r="G2817" i="17"/>
  <c r="H2817" i="17" s="1"/>
  <c r="G2816" i="17"/>
  <c r="H2816" i="17" s="1"/>
  <c r="G2815" i="17"/>
  <c r="H2815" i="17" s="1"/>
  <c r="G2814" i="17"/>
  <c r="H2814" i="17" s="1"/>
  <c r="G2813" i="17"/>
  <c r="H2813" i="17" s="1"/>
  <c r="G2812" i="17"/>
  <c r="H2812" i="17" s="1"/>
  <c r="G2811" i="17"/>
  <c r="H2811" i="17" s="1"/>
  <c r="G2810" i="17"/>
  <c r="H2810" i="17" s="1"/>
  <c r="G2809" i="17"/>
  <c r="H2809" i="17" s="1"/>
  <c r="G2808" i="17"/>
  <c r="H2808" i="17" s="1"/>
  <c r="G2807" i="17"/>
  <c r="H2807" i="17" s="1"/>
  <c r="G2806" i="17"/>
  <c r="H2806" i="17" s="1"/>
  <c r="G2805" i="17"/>
  <c r="H2805" i="17" s="1"/>
  <c r="G2804" i="17"/>
  <c r="H2804" i="17" s="1"/>
  <c r="G2803" i="17"/>
  <c r="H2803" i="17" s="1"/>
  <c r="G2802" i="17"/>
  <c r="H2802" i="17" s="1"/>
  <c r="G2801" i="17"/>
  <c r="H2801" i="17" s="1"/>
  <c r="G2800" i="17"/>
  <c r="H2800" i="17" s="1"/>
  <c r="G2799" i="17"/>
  <c r="H2799" i="17" s="1"/>
  <c r="G2798" i="17"/>
  <c r="H2798" i="17" s="1"/>
  <c r="G2797" i="17"/>
  <c r="H2797" i="17" s="1"/>
  <c r="G2796" i="17"/>
  <c r="H2796" i="17" s="1"/>
  <c r="G2795" i="17"/>
  <c r="H2795" i="17" s="1"/>
  <c r="G2794" i="17"/>
  <c r="H2794" i="17" s="1"/>
  <c r="G2793" i="17"/>
  <c r="H2793" i="17" s="1"/>
  <c r="G2792" i="17"/>
  <c r="H2792" i="17" s="1"/>
  <c r="G2791" i="17"/>
  <c r="H2791" i="17" s="1"/>
  <c r="G2790" i="17"/>
  <c r="H2790" i="17" s="1"/>
  <c r="G2789" i="17"/>
  <c r="H2789" i="17" s="1"/>
  <c r="G2788" i="17"/>
  <c r="H2788" i="17" s="1"/>
  <c r="G2787" i="17"/>
  <c r="H2787" i="17" s="1"/>
  <c r="G2786" i="17"/>
  <c r="H2786" i="17" s="1"/>
  <c r="G2785" i="17"/>
  <c r="H2785" i="17" s="1"/>
  <c r="G2784" i="17"/>
  <c r="H2784" i="17" s="1"/>
  <c r="G2783" i="17"/>
  <c r="H2783" i="17" s="1"/>
  <c r="G2782" i="17"/>
  <c r="H2782" i="17" s="1"/>
  <c r="G2781" i="17"/>
  <c r="H2781" i="17" s="1"/>
  <c r="G2780" i="17"/>
  <c r="H2780" i="17" s="1"/>
  <c r="G2779" i="17"/>
  <c r="H2779" i="17" s="1"/>
  <c r="G2778" i="17"/>
  <c r="H2778" i="17" s="1"/>
  <c r="G2777" i="17"/>
  <c r="H2777" i="17" s="1"/>
  <c r="G2776" i="17"/>
  <c r="H2776" i="17" s="1"/>
  <c r="G2775" i="17"/>
  <c r="H2775" i="17" s="1"/>
  <c r="G2774" i="17"/>
  <c r="H2774" i="17" s="1"/>
  <c r="K2773" i="17"/>
  <c r="H2773" i="17"/>
  <c r="G2772" i="17"/>
  <c r="H2772" i="17" s="1"/>
  <c r="G2771" i="17"/>
  <c r="H2771" i="17" s="1"/>
  <c r="G2770" i="17"/>
  <c r="H2770" i="17" s="1"/>
  <c r="G2769" i="17"/>
  <c r="H2769" i="17" s="1"/>
  <c r="G2768" i="17"/>
  <c r="H2768" i="17" s="1"/>
  <c r="G2767" i="17"/>
  <c r="H2767" i="17" s="1"/>
  <c r="G2766" i="17"/>
  <c r="H2766" i="17" s="1"/>
  <c r="G2765" i="17"/>
  <c r="H2765" i="17" s="1"/>
  <c r="G2764" i="17"/>
  <c r="H2764" i="17" s="1"/>
  <c r="G2763" i="17"/>
  <c r="H2763" i="17" s="1"/>
  <c r="G2762" i="17"/>
  <c r="H2762" i="17" s="1"/>
  <c r="G2761" i="17"/>
  <c r="H2761" i="17" s="1"/>
  <c r="G2760" i="17"/>
  <c r="H2760" i="17" s="1"/>
  <c r="G2759" i="17"/>
  <c r="H2759" i="17" s="1"/>
  <c r="G2758" i="17"/>
  <c r="H2758" i="17" s="1"/>
  <c r="G2757" i="17"/>
  <c r="H2757" i="17" s="1"/>
  <c r="G2756" i="17"/>
  <c r="H2756" i="17" s="1"/>
  <c r="G2755" i="17"/>
  <c r="H2755" i="17" s="1"/>
  <c r="G2754" i="17"/>
  <c r="H2754" i="17" s="1"/>
  <c r="G2753" i="17"/>
  <c r="H2753" i="17" s="1"/>
  <c r="G2752" i="17"/>
  <c r="H2752" i="17" s="1"/>
  <c r="G2751" i="17"/>
  <c r="H2751" i="17" s="1"/>
  <c r="G2750" i="17"/>
  <c r="H2750" i="17" s="1"/>
  <c r="G2749" i="17"/>
  <c r="H2749" i="17" s="1"/>
  <c r="G2748" i="17"/>
  <c r="H2748" i="17" s="1"/>
  <c r="G2747" i="17"/>
  <c r="H2747" i="17" s="1"/>
  <c r="G2746" i="17"/>
  <c r="H2746" i="17" s="1"/>
  <c r="G2745" i="17"/>
  <c r="H2745" i="17" s="1"/>
  <c r="G2744" i="17"/>
  <c r="H2744" i="17" s="1"/>
  <c r="G2743" i="17"/>
  <c r="H2743" i="17" s="1"/>
  <c r="G2742" i="17"/>
  <c r="H2742" i="17" s="1"/>
  <c r="G2741" i="17"/>
  <c r="H2741" i="17" s="1"/>
  <c r="G2740" i="17"/>
  <c r="H2740" i="17" s="1"/>
  <c r="G2739" i="17"/>
  <c r="H2739" i="17" s="1"/>
  <c r="G2738" i="17"/>
  <c r="H2738" i="17" s="1"/>
  <c r="G2737" i="17"/>
  <c r="H2737" i="17" s="1"/>
  <c r="G2736" i="17"/>
  <c r="H2736" i="17" s="1"/>
  <c r="G2735" i="17"/>
  <c r="H2735" i="17" s="1"/>
  <c r="G2734" i="17"/>
  <c r="H2734" i="17" s="1"/>
  <c r="G2733" i="17"/>
  <c r="H2733" i="17" s="1"/>
  <c r="G2732" i="17"/>
  <c r="H2732" i="17" s="1"/>
  <c r="G2731" i="17"/>
  <c r="H2731" i="17" s="1"/>
  <c r="G2730" i="17"/>
  <c r="H2730" i="17" s="1"/>
  <c r="G2729" i="17"/>
  <c r="H2729" i="17" s="1"/>
  <c r="G2728" i="17"/>
  <c r="H2728" i="17" s="1"/>
  <c r="G2727" i="17"/>
  <c r="H2727" i="17" s="1"/>
  <c r="G2726" i="17"/>
  <c r="H2726" i="17" s="1"/>
  <c r="G2725" i="17"/>
  <c r="H2725" i="17" s="1"/>
  <c r="G2724" i="17"/>
  <c r="H2724" i="17" s="1"/>
  <c r="G2723" i="17"/>
  <c r="H2723" i="17" s="1"/>
  <c r="G2722" i="17"/>
  <c r="H2722" i="17" s="1"/>
  <c r="G2721" i="17"/>
  <c r="H2721" i="17" s="1"/>
  <c r="G2720" i="17"/>
  <c r="H2720" i="17" s="1"/>
  <c r="G2719" i="17"/>
  <c r="H2719" i="17" s="1"/>
  <c r="G2718" i="17"/>
  <c r="H2718" i="17" s="1"/>
  <c r="G2717" i="17"/>
  <c r="H2717" i="17" s="1"/>
  <c r="G2716" i="17"/>
  <c r="H2716" i="17" s="1"/>
  <c r="G2715" i="17"/>
  <c r="H2715" i="17" s="1"/>
  <c r="G2714" i="17"/>
  <c r="H2714" i="17" s="1"/>
  <c r="G2713" i="17"/>
  <c r="H2713" i="17" s="1"/>
  <c r="G2712" i="17"/>
  <c r="H2712" i="17" s="1"/>
  <c r="G2711" i="17"/>
  <c r="H2711" i="17" s="1"/>
  <c r="G2710" i="17"/>
  <c r="H2710" i="17" s="1"/>
  <c r="G2709" i="17"/>
  <c r="H2709" i="17" s="1"/>
  <c r="G2708" i="17"/>
  <c r="H2708" i="17" s="1"/>
  <c r="G2707" i="17"/>
  <c r="H2707" i="17" s="1"/>
  <c r="G2706" i="17"/>
  <c r="H2706" i="17" s="1"/>
  <c r="G2705" i="17"/>
  <c r="H2705" i="17" s="1"/>
  <c r="G2704" i="17"/>
  <c r="H2704" i="17" s="1"/>
  <c r="G2703" i="17"/>
  <c r="H2703" i="17" s="1"/>
  <c r="G2702" i="17"/>
  <c r="H2702" i="17" s="1"/>
  <c r="G2701" i="17"/>
  <c r="H2701" i="17" s="1"/>
  <c r="G2700" i="17"/>
  <c r="H2700" i="17" s="1"/>
  <c r="G2699" i="17"/>
  <c r="H2699" i="17" s="1"/>
  <c r="G2698" i="17"/>
  <c r="H2698" i="17" s="1"/>
  <c r="G2697" i="17"/>
  <c r="H2697" i="17" s="1"/>
  <c r="G2696" i="17"/>
  <c r="H2696" i="17" s="1"/>
  <c r="G2695" i="17"/>
  <c r="H2695" i="17" s="1"/>
  <c r="G2694" i="17"/>
  <c r="H2694" i="17" s="1"/>
  <c r="G2693" i="17"/>
  <c r="H2693" i="17" s="1"/>
  <c r="G2692" i="17"/>
  <c r="H2692" i="17" s="1"/>
  <c r="G2691" i="17"/>
  <c r="H2691" i="17" s="1"/>
  <c r="G2690" i="17"/>
  <c r="H2690" i="17" s="1"/>
  <c r="G2689" i="17"/>
  <c r="H2689" i="17" s="1"/>
  <c r="G2688" i="17"/>
  <c r="H2688" i="17" s="1"/>
  <c r="G2687" i="17"/>
  <c r="H2687" i="17" s="1"/>
  <c r="G2686" i="17"/>
  <c r="H2686" i="17" s="1"/>
  <c r="G2685" i="17"/>
  <c r="H2685" i="17" s="1"/>
  <c r="G2684" i="17"/>
  <c r="H2684" i="17" s="1"/>
  <c r="G2683" i="17"/>
  <c r="H2683" i="17" s="1"/>
  <c r="G2682" i="17"/>
  <c r="H2682" i="17" s="1"/>
  <c r="G2681" i="17"/>
  <c r="H2681" i="17" s="1"/>
  <c r="K2680" i="17"/>
  <c r="H2680" i="17"/>
  <c r="G2679" i="17"/>
  <c r="H2679" i="17" s="1"/>
  <c r="G2678" i="17"/>
  <c r="H2678" i="17" s="1"/>
  <c r="G2677" i="17"/>
  <c r="H2677" i="17" s="1"/>
  <c r="G2676" i="17"/>
  <c r="H2676" i="17" s="1"/>
  <c r="G2675" i="17"/>
  <c r="H2675" i="17" s="1"/>
  <c r="G2674" i="17"/>
  <c r="H2674" i="17" s="1"/>
  <c r="G2673" i="17"/>
  <c r="H2673" i="17" s="1"/>
  <c r="G2672" i="17"/>
  <c r="H2672" i="17" s="1"/>
  <c r="G2671" i="17"/>
  <c r="H2671" i="17" s="1"/>
  <c r="G2670" i="17"/>
  <c r="H2670" i="17" s="1"/>
  <c r="G2669" i="17"/>
  <c r="H2669" i="17" s="1"/>
  <c r="G2668" i="17"/>
  <c r="H2668" i="17" s="1"/>
  <c r="G2667" i="17"/>
  <c r="H2667" i="17" s="1"/>
  <c r="G2666" i="17"/>
  <c r="H2666" i="17" s="1"/>
  <c r="G2665" i="17"/>
  <c r="H2665" i="17" s="1"/>
  <c r="G2664" i="17"/>
  <c r="H2664" i="17" s="1"/>
  <c r="G2663" i="17"/>
  <c r="H2663" i="17" s="1"/>
  <c r="G2662" i="17"/>
  <c r="H2662" i="17" s="1"/>
  <c r="G2661" i="17"/>
  <c r="H2661" i="17" s="1"/>
  <c r="G2660" i="17"/>
  <c r="H2660" i="17" s="1"/>
  <c r="G2659" i="17"/>
  <c r="H2659" i="17" s="1"/>
  <c r="G2658" i="17"/>
  <c r="H2658" i="17" s="1"/>
  <c r="G2657" i="17"/>
  <c r="H2657" i="17" s="1"/>
  <c r="G2656" i="17"/>
  <c r="H2656" i="17" s="1"/>
  <c r="G2655" i="17"/>
  <c r="H2655" i="17" s="1"/>
  <c r="G2654" i="17"/>
  <c r="H2654" i="17" s="1"/>
  <c r="G2653" i="17"/>
  <c r="H2653" i="17" s="1"/>
  <c r="G2652" i="17"/>
  <c r="H2652" i="17" s="1"/>
  <c r="G2651" i="17"/>
  <c r="H2651" i="17" s="1"/>
  <c r="G2650" i="17"/>
  <c r="H2650" i="17" s="1"/>
  <c r="G2649" i="17"/>
  <c r="H2649" i="17" s="1"/>
  <c r="G2648" i="17"/>
  <c r="H2648" i="17" s="1"/>
  <c r="G2647" i="17"/>
  <c r="H2647" i="17" s="1"/>
  <c r="G2646" i="17"/>
  <c r="H2646" i="17" s="1"/>
  <c r="G2645" i="17"/>
  <c r="H2645" i="17" s="1"/>
  <c r="G2644" i="17"/>
  <c r="H2644" i="17" s="1"/>
  <c r="G2643" i="17"/>
  <c r="H2643" i="17" s="1"/>
  <c r="G2642" i="17"/>
  <c r="H2642" i="17" s="1"/>
  <c r="G2641" i="17"/>
  <c r="H2641" i="17" s="1"/>
  <c r="G2640" i="17"/>
  <c r="H2640" i="17" s="1"/>
  <c r="G2639" i="17"/>
  <c r="H2639" i="17" s="1"/>
  <c r="G2638" i="17"/>
  <c r="H2638" i="17" s="1"/>
  <c r="G2637" i="17"/>
  <c r="H2637" i="17" s="1"/>
  <c r="G2636" i="17"/>
  <c r="H2636" i="17" s="1"/>
  <c r="G2635" i="17"/>
  <c r="H2635" i="17" s="1"/>
  <c r="G2634" i="17"/>
  <c r="H2634" i="17" s="1"/>
  <c r="G2633" i="17"/>
  <c r="H2633" i="17" s="1"/>
  <c r="G2632" i="17"/>
  <c r="H2632" i="17" s="1"/>
  <c r="G2631" i="17"/>
  <c r="H2631" i="17" s="1"/>
  <c r="G2630" i="17"/>
  <c r="H2630" i="17" s="1"/>
  <c r="G2629" i="17"/>
  <c r="H2629" i="17" s="1"/>
  <c r="G2628" i="17"/>
  <c r="H2628" i="17" s="1"/>
  <c r="G2627" i="17"/>
  <c r="H2627" i="17" s="1"/>
  <c r="G2626" i="17"/>
  <c r="H2626" i="17" s="1"/>
  <c r="G2625" i="17"/>
  <c r="H2625" i="17" s="1"/>
  <c r="G2624" i="17"/>
  <c r="H2624" i="17" s="1"/>
  <c r="G2623" i="17"/>
  <c r="H2623" i="17" s="1"/>
  <c r="G2622" i="17"/>
  <c r="H2622" i="17" s="1"/>
  <c r="G2621" i="17"/>
  <c r="H2621" i="17" s="1"/>
  <c r="G2620" i="17"/>
  <c r="H2620" i="17" s="1"/>
  <c r="G2619" i="17"/>
  <c r="H2619" i="17" s="1"/>
  <c r="G2618" i="17"/>
  <c r="H2618" i="17" s="1"/>
  <c r="G2617" i="17"/>
  <c r="H2617" i="17" s="1"/>
  <c r="G2616" i="17"/>
  <c r="H2616" i="17" s="1"/>
  <c r="G2615" i="17"/>
  <c r="H2615" i="17" s="1"/>
  <c r="G2614" i="17"/>
  <c r="H2614" i="17" s="1"/>
  <c r="G2613" i="17"/>
  <c r="H2613" i="17" s="1"/>
  <c r="G2612" i="17"/>
  <c r="H2612" i="17" s="1"/>
  <c r="G2611" i="17"/>
  <c r="H2611" i="17" s="1"/>
  <c r="G2610" i="17"/>
  <c r="H2610" i="17" s="1"/>
  <c r="G2609" i="17"/>
  <c r="H2609" i="17" s="1"/>
  <c r="G2608" i="17"/>
  <c r="H2608" i="17" s="1"/>
  <c r="G2607" i="17"/>
  <c r="H2607" i="17" s="1"/>
  <c r="G2606" i="17"/>
  <c r="H2606" i="17" s="1"/>
  <c r="G2605" i="17"/>
  <c r="H2605" i="17" s="1"/>
  <c r="G2604" i="17"/>
  <c r="H2604" i="17" s="1"/>
  <c r="G2603" i="17"/>
  <c r="H2603" i="17" s="1"/>
  <c r="G2602" i="17"/>
  <c r="H2602" i="17" s="1"/>
  <c r="G2601" i="17"/>
  <c r="H2601" i="17" s="1"/>
  <c r="G2600" i="17"/>
  <c r="H2600" i="17" s="1"/>
  <c r="G2599" i="17"/>
  <c r="H2599" i="17" s="1"/>
  <c r="G2598" i="17"/>
  <c r="H2598" i="17" s="1"/>
  <c r="G2597" i="17"/>
  <c r="H2597" i="17" s="1"/>
  <c r="G2596" i="17"/>
  <c r="H2596" i="17" s="1"/>
  <c r="G2595" i="17"/>
  <c r="H2595" i="17" s="1"/>
  <c r="G2594" i="17"/>
  <c r="H2594" i="17" s="1"/>
  <c r="G2593" i="17"/>
  <c r="H2593" i="17" s="1"/>
  <c r="G2592" i="17"/>
  <c r="H2592" i="17" s="1"/>
  <c r="G2591" i="17"/>
  <c r="H2591" i="17" s="1"/>
  <c r="G2590" i="17"/>
  <c r="H2590" i="17" s="1"/>
  <c r="G2589" i="17"/>
  <c r="H2589" i="17" s="1"/>
  <c r="G2588" i="17"/>
  <c r="H2588" i="17" s="1"/>
  <c r="G2587" i="17"/>
  <c r="H2587" i="17" s="1"/>
  <c r="G2586" i="17"/>
  <c r="H2586" i="17" s="1"/>
  <c r="G2585" i="17"/>
  <c r="H2585" i="17" s="1"/>
  <c r="G2584" i="17"/>
  <c r="H2584" i="17" s="1"/>
  <c r="K2583" i="17"/>
  <c r="H2583" i="17"/>
  <c r="G2582" i="17"/>
  <c r="H2582" i="17" s="1"/>
  <c r="G2581" i="17"/>
  <c r="H2581" i="17" s="1"/>
  <c r="G2580" i="17"/>
  <c r="H2580" i="17" s="1"/>
  <c r="G2579" i="17"/>
  <c r="H2579" i="17" s="1"/>
  <c r="G2578" i="17"/>
  <c r="H2578" i="17" s="1"/>
  <c r="G2577" i="17"/>
  <c r="H2577" i="17" s="1"/>
  <c r="G2576" i="17"/>
  <c r="H2576" i="17" s="1"/>
  <c r="G2575" i="17"/>
  <c r="H2575" i="17" s="1"/>
  <c r="G2574" i="17"/>
  <c r="H2574" i="17" s="1"/>
  <c r="G2573" i="17"/>
  <c r="H2573" i="17" s="1"/>
  <c r="G2572" i="17"/>
  <c r="H2572" i="17" s="1"/>
  <c r="G2571" i="17"/>
  <c r="H2571" i="17" s="1"/>
  <c r="G2570" i="17"/>
  <c r="H2570" i="17" s="1"/>
  <c r="G2569" i="17"/>
  <c r="H2569" i="17" s="1"/>
  <c r="G2568" i="17"/>
  <c r="H2568" i="17" s="1"/>
  <c r="G2567" i="17"/>
  <c r="H2567" i="17" s="1"/>
  <c r="G2566" i="17"/>
  <c r="H2566" i="17" s="1"/>
  <c r="G2565" i="17"/>
  <c r="H2565" i="17" s="1"/>
  <c r="G2564" i="17"/>
  <c r="H2564" i="17" s="1"/>
  <c r="G2563" i="17"/>
  <c r="H2563" i="17" s="1"/>
  <c r="G2562" i="17"/>
  <c r="H2562" i="17" s="1"/>
  <c r="G2561" i="17"/>
  <c r="H2561" i="17" s="1"/>
  <c r="G2560" i="17"/>
  <c r="H2560" i="17" s="1"/>
  <c r="G2559" i="17"/>
  <c r="H2559" i="17" s="1"/>
  <c r="G2558" i="17"/>
  <c r="H2558" i="17" s="1"/>
  <c r="G2557" i="17"/>
  <c r="H2557" i="17" s="1"/>
  <c r="G2556" i="17"/>
  <c r="H2556" i="17" s="1"/>
  <c r="G2555" i="17"/>
  <c r="H2555" i="17" s="1"/>
  <c r="G2554" i="17"/>
  <c r="H2554" i="17" s="1"/>
  <c r="G2553" i="17"/>
  <c r="H2553" i="17" s="1"/>
  <c r="G2552" i="17"/>
  <c r="H2552" i="17" s="1"/>
  <c r="G2551" i="17"/>
  <c r="H2551" i="17" s="1"/>
  <c r="G2550" i="17"/>
  <c r="H2550" i="17" s="1"/>
  <c r="G2549" i="17"/>
  <c r="H2549" i="17" s="1"/>
  <c r="G2548" i="17"/>
  <c r="H2548" i="17" s="1"/>
  <c r="G2547" i="17"/>
  <c r="H2547" i="17" s="1"/>
  <c r="G2546" i="17"/>
  <c r="H2546" i="17" s="1"/>
  <c r="G2545" i="17"/>
  <c r="H2545" i="17" s="1"/>
  <c r="G2544" i="17"/>
  <c r="H2544" i="17" s="1"/>
  <c r="G2543" i="17"/>
  <c r="H2543" i="17" s="1"/>
  <c r="G2542" i="17"/>
  <c r="H2542" i="17" s="1"/>
  <c r="G2541" i="17"/>
  <c r="H2541" i="17" s="1"/>
  <c r="G2540" i="17"/>
  <c r="H2540" i="17" s="1"/>
  <c r="G2539" i="17"/>
  <c r="H2539" i="17" s="1"/>
  <c r="G2538" i="17"/>
  <c r="H2538" i="17" s="1"/>
  <c r="G2537" i="17"/>
  <c r="H2537" i="17" s="1"/>
  <c r="G2536" i="17"/>
  <c r="H2536" i="17" s="1"/>
  <c r="G2535" i="17"/>
  <c r="H2535" i="17" s="1"/>
  <c r="G2534" i="17"/>
  <c r="H2534" i="17" s="1"/>
  <c r="G2533" i="17"/>
  <c r="H2533" i="17" s="1"/>
  <c r="G2532" i="17"/>
  <c r="H2532" i="17" s="1"/>
  <c r="G2531" i="17"/>
  <c r="H2531" i="17" s="1"/>
  <c r="G2530" i="17"/>
  <c r="H2530" i="17" s="1"/>
  <c r="G2529" i="17"/>
  <c r="H2529" i="17" s="1"/>
  <c r="G2528" i="17"/>
  <c r="H2528" i="17" s="1"/>
  <c r="G2527" i="17"/>
  <c r="H2527" i="17" s="1"/>
  <c r="G2526" i="17"/>
  <c r="H2526" i="17" s="1"/>
  <c r="G2525" i="17"/>
  <c r="H2525" i="17" s="1"/>
  <c r="G2524" i="17"/>
  <c r="H2524" i="17" s="1"/>
  <c r="G2523" i="17"/>
  <c r="H2523" i="17" s="1"/>
  <c r="G2522" i="17"/>
  <c r="H2522" i="17" s="1"/>
  <c r="G2521" i="17"/>
  <c r="H2521" i="17" s="1"/>
  <c r="G2520" i="17"/>
  <c r="H2520" i="17" s="1"/>
  <c r="G2519" i="17"/>
  <c r="H2519" i="17" s="1"/>
  <c r="G2518" i="17"/>
  <c r="H2518" i="17" s="1"/>
  <c r="G2517" i="17"/>
  <c r="H2517" i="17" s="1"/>
  <c r="G2516" i="17"/>
  <c r="H2516" i="17" s="1"/>
  <c r="G2515" i="17"/>
  <c r="H2515" i="17" s="1"/>
  <c r="G2514" i="17"/>
  <c r="H2514" i="17" s="1"/>
  <c r="G2513" i="17"/>
  <c r="H2513" i="17" s="1"/>
  <c r="G2512" i="17"/>
  <c r="H2512" i="17" s="1"/>
  <c r="G2511" i="17"/>
  <c r="H2511" i="17" s="1"/>
  <c r="G2510" i="17"/>
  <c r="H2510" i="17" s="1"/>
  <c r="G2509" i="17"/>
  <c r="H2509" i="17" s="1"/>
  <c r="G2508" i="17"/>
  <c r="H2508" i="17" s="1"/>
  <c r="K2507" i="17"/>
  <c r="H2507" i="17"/>
  <c r="G2506" i="17"/>
  <c r="H2506" i="17" s="1"/>
  <c r="G2505" i="17"/>
  <c r="H2505" i="17" s="1"/>
  <c r="G2504" i="17"/>
  <c r="H2504" i="17" s="1"/>
  <c r="G2503" i="17"/>
  <c r="H2503" i="17" s="1"/>
  <c r="G2502" i="17"/>
  <c r="H2502" i="17" s="1"/>
  <c r="G2501" i="17"/>
  <c r="H2501" i="17" s="1"/>
  <c r="G2500" i="17"/>
  <c r="H2500" i="17" s="1"/>
  <c r="G2499" i="17"/>
  <c r="H2499" i="17" s="1"/>
  <c r="G2498" i="17"/>
  <c r="H2498" i="17" s="1"/>
  <c r="G2497" i="17"/>
  <c r="H2497" i="17" s="1"/>
  <c r="G2496" i="17"/>
  <c r="H2496" i="17" s="1"/>
  <c r="G2495" i="17"/>
  <c r="H2495" i="17" s="1"/>
  <c r="G2494" i="17"/>
  <c r="H2494" i="17" s="1"/>
  <c r="G2493" i="17"/>
  <c r="H2493" i="17" s="1"/>
  <c r="G2492" i="17"/>
  <c r="H2492" i="17" s="1"/>
  <c r="G2491" i="17"/>
  <c r="H2491" i="17" s="1"/>
  <c r="G2490" i="17"/>
  <c r="H2490" i="17" s="1"/>
  <c r="G2489" i="17"/>
  <c r="H2489" i="17" s="1"/>
  <c r="G2488" i="17"/>
  <c r="H2488" i="17" s="1"/>
  <c r="G2487" i="17"/>
  <c r="H2487" i="17" s="1"/>
  <c r="G2486" i="17"/>
  <c r="H2486" i="17" s="1"/>
  <c r="G2485" i="17"/>
  <c r="H2485" i="17" s="1"/>
  <c r="G2484" i="17"/>
  <c r="H2484" i="17" s="1"/>
  <c r="G2483" i="17"/>
  <c r="H2483" i="17" s="1"/>
  <c r="G2482" i="17"/>
  <c r="H2482" i="17" s="1"/>
  <c r="G2481" i="17"/>
  <c r="H2481" i="17" s="1"/>
  <c r="G2480" i="17"/>
  <c r="H2480" i="17" s="1"/>
  <c r="G2479" i="17"/>
  <c r="H2479" i="17" s="1"/>
  <c r="G2478" i="17"/>
  <c r="H2478" i="17" s="1"/>
  <c r="G2477" i="17"/>
  <c r="H2477" i="17" s="1"/>
  <c r="G2476" i="17"/>
  <c r="H2476" i="17" s="1"/>
  <c r="G2475" i="17"/>
  <c r="H2475" i="17" s="1"/>
  <c r="G2474" i="17"/>
  <c r="H2474" i="17" s="1"/>
  <c r="G2473" i="17"/>
  <c r="H2473" i="17" s="1"/>
  <c r="G2472" i="17"/>
  <c r="H2472" i="17" s="1"/>
  <c r="G2471" i="17"/>
  <c r="H2471" i="17" s="1"/>
  <c r="G2470" i="17"/>
  <c r="H2470" i="17" s="1"/>
  <c r="G2469" i="17"/>
  <c r="H2469" i="17" s="1"/>
  <c r="G2468" i="17"/>
  <c r="H2468" i="17" s="1"/>
  <c r="G2467" i="17"/>
  <c r="H2467" i="17" s="1"/>
  <c r="G2466" i="17"/>
  <c r="H2466" i="17" s="1"/>
  <c r="G2465" i="17"/>
  <c r="H2465" i="17" s="1"/>
  <c r="G2464" i="17"/>
  <c r="H2464" i="17" s="1"/>
  <c r="G2463" i="17"/>
  <c r="H2463" i="17" s="1"/>
  <c r="G2462" i="17"/>
  <c r="H2462" i="17" s="1"/>
  <c r="G2461" i="17"/>
  <c r="H2461" i="17" s="1"/>
  <c r="G2460" i="17"/>
  <c r="H2460" i="17" s="1"/>
  <c r="G2459" i="17"/>
  <c r="H2459" i="17" s="1"/>
  <c r="G2458" i="17"/>
  <c r="H2458" i="17" s="1"/>
  <c r="G2457" i="17"/>
  <c r="H2457" i="17" s="1"/>
  <c r="G2456" i="17"/>
  <c r="H2456" i="17" s="1"/>
  <c r="G2455" i="17"/>
  <c r="H2455" i="17" s="1"/>
  <c r="G2454" i="17"/>
  <c r="H2454" i="17" s="1"/>
  <c r="G2453" i="17"/>
  <c r="H2453" i="17" s="1"/>
  <c r="G2452" i="17"/>
  <c r="H2452" i="17" s="1"/>
  <c r="G2451" i="17"/>
  <c r="H2451" i="17" s="1"/>
  <c r="G2450" i="17"/>
  <c r="H2450" i="17" s="1"/>
  <c r="G2449" i="17"/>
  <c r="H2449" i="17" s="1"/>
  <c r="G2448" i="17"/>
  <c r="H2448" i="17" s="1"/>
  <c r="G2447" i="17"/>
  <c r="H2447" i="17" s="1"/>
  <c r="G2446" i="17"/>
  <c r="H2446" i="17" s="1"/>
  <c r="G2445" i="17"/>
  <c r="H2445" i="17" s="1"/>
  <c r="G2444" i="17"/>
  <c r="H2444" i="17" s="1"/>
  <c r="G2443" i="17"/>
  <c r="H2443" i="17" s="1"/>
  <c r="G2442" i="17"/>
  <c r="H2442" i="17" s="1"/>
  <c r="G2441" i="17"/>
  <c r="H2441" i="17" s="1"/>
  <c r="G2440" i="17"/>
  <c r="H2440" i="17" s="1"/>
  <c r="G2439" i="17"/>
  <c r="H2439" i="17" s="1"/>
  <c r="G2438" i="17"/>
  <c r="H2438" i="17" s="1"/>
  <c r="G2437" i="17"/>
  <c r="H2437" i="17" s="1"/>
  <c r="G2436" i="17"/>
  <c r="H2436" i="17" s="1"/>
  <c r="G2435" i="17"/>
  <c r="H2435" i="17" s="1"/>
  <c r="G2434" i="17"/>
  <c r="H2434" i="17" s="1"/>
  <c r="G2433" i="17"/>
  <c r="H2433" i="17" s="1"/>
  <c r="G2432" i="17"/>
  <c r="H2432" i="17" s="1"/>
  <c r="G2431" i="17"/>
  <c r="H2431" i="17" s="1"/>
  <c r="G2430" i="17"/>
  <c r="H2430" i="17" s="1"/>
  <c r="G2429" i="17"/>
  <c r="H2429" i="17" s="1"/>
  <c r="K2428" i="17"/>
  <c r="H2428" i="17"/>
  <c r="G2427" i="17"/>
  <c r="H2427" i="17" s="1"/>
  <c r="G2426" i="17"/>
  <c r="H2426" i="17" s="1"/>
  <c r="G2425" i="17"/>
  <c r="H2425" i="17" s="1"/>
  <c r="G2424" i="17"/>
  <c r="H2424" i="17" s="1"/>
  <c r="G2423" i="17"/>
  <c r="H2423" i="17" s="1"/>
  <c r="G2422" i="17"/>
  <c r="H2422" i="17" s="1"/>
  <c r="G2421" i="17"/>
  <c r="H2421" i="17" s="1"/>
  <c r="G2420" i="17"/>
  <c r="H2420" i="17" s="1"/>
  <c r="G2419" i="17"/>
  <c r="H2419" i="17" s="1"/>
  <c r="G2418" i="17"/>
  <c r="H2418" i="17" s="1"/>
  <c r="G2417" i="17"/>
  <c r="H2417" i="17" s="1"/>
  <c r="G2416" i="17"/>
  <c r="H2416" i="17" s="1"/>
  <c r="G2415" i="17"/>
  <c r="H2415" i="17" s="1"/>
  <c r="G2414" i="17"/>
  <c r="H2414" i="17" s="1"/>
  <c r="G2413" i="17"/>
  <c r="H2413" i="17" s="1"/>
  <c r="G2412" i="17"/>
  <c r="H2412" i="17" s="1"/>
  <c r="G2411" i="17"/>
  <c r="H2411" i="17" s="1"/>
  <c r="G2410" i="17"/>
  <c r="H2410" i="17" s="1"/>
  <c r="G2409" i="17"/>
  <c r="H2409" i="17" s="1"/>
  <c r="G2408" i="17"/>
  <c r="H2408" i="17" s="1"/>
  <c r="G2407" i="17"/>
  <c r="H2407" i="17" s="1"/>
  <c r="G2406" i="17"/>
  <c r="H2406" i="17" s="1"/>
  <c r="G2405" i="17"/>
  <c r="H2405" i="17" s="1"/>
  <c r="G2404" i="17"/>
  <c r="H2404" i="17" s="1"/>
  <c r="G2403" i="17"/>
  <c r="H2403" i="17" s="1"/>
  <c r="G2402" i="17"/>
  <c r="H2402" i="17" s="1"/>
  <c r="G2401" i="17"/>
  <c r="H2401" i="17" s="1"/>
  <c r="G2400" i="17"/>
  <c r="H2400" i="17" s="1"/>
  <c r="G2399" i="17"/>
  <c r="H2399" i="17" s="1"/>
  <c r="G2398" i="17"/>
  <c r="H2398" i="17" s="1"/>
  <c r="G2397" i="17"/>
  <c r="H2397" i="17" s="1"/>
  <c r="G2396" i="17"/>
  <c r="H2396" i="17" s="1"/>
  <c r="G2395" i="17"/>
  <c r="H2395" i="17" s="1"/>
  <c r="G2394" i="17"/>
  <c r="H2394" i="17" s="1"/>
  <c r="G2393" i="17"/>
  <c r="H2393" i="17" s="1"/>
  <c r="G2392" i="17"/>
  <c r="H2392" i="17" s="1"/>
  <c r="G2391" i="17"/>
  <c r="H2391" i="17" s="1"/>
  <c r="G2390" i="17"/>
  <c r="H2390" i="17" s="1"/>
  <c r="G2389" i="17"/>
  <c r="H2389" i="17" s="1"/>
  <c r="G2388" i="17"/>
  <c r="H2388" i="17" s="1"/>
  <c r="G2387" i="17"/>
  <c r="H2387" i="17" s="1"/>
  <c r="G2386" i="17"/>
  <c r="H2386" i="17" s="1"/>
  <c r="G2385" i="17"/>
  <c r="H2385" i="17" s="1"/>
  <c r="G2384" i="17"/>
  <c r="H2384" i="17" s="1"/>
  <c r="G2383" i="17"/>
  <c r="H2383" i="17" s="1"/>
  <c r="G2382" i="17"/>
  <c r="H2382" i="17" s="1"/>
  <c r="G2381" i="17"/>
  <c r="H2381" i="17" s="1"/>
  <c r="G2380" i="17"/>
  <c r="H2380" i="17" s="1"/>
  <c r="G2379" i="17"/>
  <c r="H2379" i="17" s="1"/>
  <c r="G2378" i="17"/>
  <c r="H2378" i="17" s="1"/>
  <c r="G2377" i="17"/>
  <c r="H2377" i="17" s="1"/>
  <c r="G2376" i="17"/>
  <c r="H2376" i="17" s="1"/>
  <c r="G2375" i="17"/>
  <c r="H2375" i="17" s="1"/>
  <c r="G2374" i="17"/>
  <c r="H2374" i="17" s="1"/>
  <c r="K2373" i="17"/>
  <c r="H2373" i="17"/>
  <c r="G2372" i="17"/>
  <c r="H2372" i="17" s="1"/>
  <c r="G2371" i="17"/>
  <c r="H2371" i="17" s="1"/>
  <c r="G2370" i="17"/>
  <c r="H2370" i="17" s="1"/>
  <c r="G2369" i="17"/>
  <c r="H2369" i="17" s="1"/>
  <c r="G2368" i="17"/>
  <c r="H2368" i="17" s="1"/>
  <c r="G2367" i="17"/>
  <c r="H2367" i="17" s="1"/>
  <c r="G2366" i="17"/>
  <c r="H2366" i="17" s="1"/>
  <c r="G2365" i="17"/>
  <c r="H2365" i="17" s="1"/>
  <c r="G2364" i="17"/>
  <c r="H2364" i="17" s="1"/>
  <c r="G2363" i="17"/>
  <c r="H2363" i="17" s="1"/>
  <c r="G2362" i="17"/>
  <c r="H2362" i="17" s="1"/>
  <c r="G2361" i="17"/>
  <c r="H2361" i="17" s="1"/>
  <c r="G2360" i="17"/>
  <c r="H2360" i="17" s="1"/>
  <c r="G2359" i="17"/>
  <c r="H2359" i="17" s="1"/>
  <c r="G2358" i="17"/>
  <c r="H2358" i="17" s="1"/>
  <c r="G2357" i="17"/>
  <c r="H2357" i="17" s="1"/>
  <c r="G2356" i="17"/>
  <c r="H2356" i="17" s="1"/>
  <c r="G2355" i="17"/>
  <c r="H2355" i="17" s="1"/>
  <c r="G2354" i="17"/>
  <c r="H2354" i="17" s="1"/>
  <c r="G2353" i="17"/>
  <c r="H2353" i="17" s="1"/>
  <c r="G2352" i="17"/>
  <c r="H2352" i="17" s="1"/>
  <c r="G2351" i="17"/>
  <c r="H2351" i="17" s="1"/>
  <c r="G2350" i="17"/>
  <c r="H2350" i="17" s="1"/>
  <c r="G2349" i="17"/>
  <c r="H2349" i="17" s="1"/>
  <c r="G2348" i="17"/>
  <c r="H2348" i="17" s="1"/>
  <c r="G2347" i="17"/>
  <c r="H2347" i="17" s="1"/>
  <c r="G2346" i="17"/>
  <c r="H2346" i="17" s="1"/>
  <c r="G2345" i="17"/>
  <c r="H2345" i="17" s="1"/>
  <c r="G2344" i="17"/>
  <c r="H2344" i="17" s="1"/>
  <c r="G2343" i="17"/>
  <c r="H2343" i="17" s="1"/>
  <c r="G2342" i="17"/>
  <c r="H2342" i="17" s="1"/>
  <c r="G2341" i="17"/>
  <c r="H2341" i="17" s="1"/>
  <c r="G2340" i="17"/>
  <c r="H2340" i="17" s="1"/>
  <c r="G2339" i="17"/>
  <c r="H2339" i="17" s="1"/>
  <c r="G2338" i="17"/>
  <c r="H2338" i="17" s="1"/>
  <c r="G2337" i="17"/>
  <c r="H2337" i="17" s="1"/>
  <c r="G2336" i="17"/>
  <c r="H2336" i="17" s="1"/>
  <c r="G2335" i="17"/>
  <c r="H2335" i="17" s="1"/>
  <c r="G2334" i="17"/>
  <c r="H2334" i="17" s="1"/>
  <c r="G2333" i="17"/>
  <c r="H2333" i="17" s="1"/>
  <c r="G2332" i="17"/>
  <c r="H2332" i="17" s="1"/>
  <c r="G2331" i="17"/>
  <c r="H2331" i="17" s="1"/>
  <c r="G2330" i="17"/>
  <c r="H2330" i="17" s="1"/>
  <c r="G2329" i="17"/>
  <c r="H2329" i="17" s="1"/>
  <c r="G2328" i="17"/>
  <c r="H2328" i="17" s="1"/>
  <c r="G2327" i="17"/>
  <c r="H2327" i="17" s="1"/>
  <c r="G2326" i="17"/>
  <c r="H2326" i="17" s="1"/>
  <c r="G2325" i="17"/>
  <c r="H2325" i="17" s="1"/>
  <c r="G2324" i="17"/>
  <c r="H2324" i="17" s="1"/>
  <c r="G2323" i="17"/>
  <c r="H2323" i="17" s="1"/>
  <c r="G2322" i="17"/>
  <c r="H2322" i="17" s="1"/>
  <c r="G2321" i="17"/>
  <c r="H2321" i="17" s="1"/>
  <c r="G2320" i="17"/>
  <c r="H2320" i="17" s="1"/>
  <c r="G2319" i="17"/>
  <c r="H2319" i="17" s="1"/>
  <c r="G2318" i="17"/>
  <c r="H2318" i="17" s="1"/>
  <c r="G2317" i="17"/>
  <c r="H2317" i="17" s="1"/>
  <c r="G2316" i="17"/>
  <c r="H2316" i="17" s="1"/>
  <c r="G2315" i="17"/>
  <c r="H2315" i="17" s="1"/>
  <c r="G2314" i="17"/>
  <c r="H2314" i="17" s="1"/>
  <c r="G2313" i="17"/>
  <c r="H2313" i="17" s="1"/>
  <c r="G2312" i="17"/>
  <c r="H2312" i="17" s="1"/>
  <c r="G2311" i="17"/>
  <c r="H2311" i="17" s="1"/>
  <c r="G2310" i="17"/>
  <c r="H2310" i="17" s="1"/>
  <c r="G2309" i="17"/>
  <c r="H2309" i="17" s="1"/>
  <c r="G2308" i="17"/>
  <c r="H2308" i="17" s="1"/>
  <c r="G2307" i="17"/>
  <c r="H2307" i="17" s="1"/>
  <c r="G2306" i="17"/>
  <c r="H2306" i="17" s="1"/>
  <c r="G2305" i="17"/>
  <c r="H2305" i="17" s="1"/>
  <c r="G2304" i="17"/>
  <c r="H2304" i="17" s="1"/>
  <c r="G2303" i="17"/>
  <c r="H2303" i="17" s="1"/>
  <c r="G2302" i="17"/>
  <c r="H2302" i="17" s="1"/>
  <c r="G2301" i="17"/>
  <c r="H2301" i="17" s="1"/>
  <c r="G2300" i="17"/>
  <c r="H2300" i="17" s="1"/>
  <c r="G2299" i="17"/>
  <c r="H2299" i="17" s="1"/>
  <c r="G2298" i="17"/>
  <c r="H2298" i="17" s="1"/>
  <c r="G2297" i="17"/>
  <c r="H2297" i="17" s="1"/>
  <c r="G2296" i="17"/>
  <c r="H2296" i="17" s="1"/>
  <c r="G2295" i="17"/>
  <c r="H2295" i="17" s="1"/>
  <c r="G2294" i="17"/>
  <c r="H2294" i="17" s="1"/>
  <c r="G2293" i="17"/>
  <c r="H2293" i="17" s="1"/>
  <c r="G2292" i="17"/>
  <c r="H2292" i="17" s="1"/>
  <c r="G2291" i="17"/>
  <c r="H2291" i="17" s="1"/>
  <c r="G2290" i="17"/>
  <c r="H2290" i="17" s="1"/>
  <c r="G2289" i="17"/>
  <c r="H2289" i="17" s="1"/>
  <c r="G2288" i="17"/>
  <c r="H2288" i="17" s="1"/>
  <c r="G2287" i="17"/>
  <c r="H2287" i="17" s="1"/>
  <c r="G2286" i="17"/>
  <c r="H2286" i="17" s="1"/>
  <c r="G2285" i="17"/>
  <c r="H2285" i="17" s="1"/>
  <c r="G2284" i="17"/>
  <c r="H2284" i="17" s="1"/>
  <c r="G2283" i="17"/>
  <c r="H2283" i="17" s="1"/>
  <c r="G2282" i="17"/>
  <c r="H2282" i="17" s="1"/>
  <c r="G2281" i="17"/>
  <c r="H2281" i="17" s="1"/>
  <c r="G2280" i="17"/>
  <c r="H2280" i="17" s="1"/>
  <c r="G2279" i="17"/>
  <c r="H2279" i="17" s="1"/>
  <c r="G2278" i="17"/>
  <c r="H2278" i="17" s="1"/>
  <c r="G2277" i="17"/>
  <c r="H2277" i="17" s="1"/>
  <c r="K2276" i="17"/>
  <c r="H2276" i="17"/>
  <c r="G2275" i="17"/>
  <c r="H2275" i="17" s="1"/>
  <c r="G2274" i="17"/>
  <c r="H2274" i="17" s="1"/>
  <c r="G2273" i="17"/>
  <c r="H2273" i="17" s="1"/>
  <c r="G2272" i="17"/>
  <c r="H2272" i="17" s="1"/>
  <c r="G2271" i="17"/>
  <c r="H2271" i="17" s="1"/>
  <c r="G2270" i="17"/>
  <c r="H2270" i="17" s="1"/>
  <c r="G2269" i="17"/>
  <c r="H2269" i="17" s="1"/>
  <c r="G2268" i="17"/>
  <c r="H2268" i="17" s="1"/>
  <c r="G2267" i="17"/>
  <c r="H2267" i="17" s="1"/>
  <c r="G2266" i="17"/>
  <c r="H2266" i="17" s="1"/>
  <c r="G2265" i="17"/>
  <c r="H2265" i="17" s="1"/>
  <c r="G2264" i="17"/>
  <c r="H2264" i="17" s="1"/>
  <c r="G2263" i="17"/>
  <c r="H2263" i="17" s="1"/>
  <c r="G2262" i="17"/>
  <c r="H2262" i="17" s="1"/>
  <c r="G2261" i="17"/>
  <c r="H2261" i="17" s="1"/>
  <c r="G2260" i="17"/>
  <c r="H2260" i="17" s="1"/>
  <c r="G2259" i="17"/>
  <c r="H2259" i="17" s="1"/>
  <c r="G2258" i="17"/>
  <c r="H2258" i="17" s="1"/>
  <c r="G2257" i="17"/>
  <c r="H2257" i="17" s="1"/>
  <c r="G2256" i="17"/>
  <c r="H2256" i="17" s="1"/>
  <c r="G2255" i="17"/>
  <c r="H2255" i="17" s="1"/>
  <c r="G2254" i="17"/>
  <c r="H2254" i="17" s="1"/>
  <c r="G2253" i="17"/>
  <c r="H2253" i="17" s="1"/>
  <c r="G2252" i="17"/>
  <c r="H2252" i="17" s="1"/>
  <c r="G2251" i="17"/>
  <c r="H2251" i="17" s="1"/>
  <c r="G2250" i="17"/>
  <c r="H2250" i="17" s="1"/>
  <c r="G2249" i="17"/>
  <c r="H2249" i="17" s="1"/>
  <c r="G2248" i="17"/>
  <c r="H2248" i="17" s="1"/>
  <c r="G2247" i="17"/>
  <c r="H2247" i="17" s="1"/>
  <c r="G2246" i="17"/>
  <c r="H2246" i="17" s="1"/>
  <c r="G2245" i="17"/>
  <c r="H2245" i="17" s="1"/>
  <c r="G2244" i="17"/>
  <c r="H2244" i="17" s="1"/>
  <c r="G2243" i="17"/>
  <c r="H2243" i="17" s="1"/>
  <c r="G2242" i="17"/>
  <c r="H2242" i="17" s="1"/>
  <c r="G2241" i="17"/>
  <c r="H2241" i="17" s="1"/>
  <c r="G2240" i="17"/>
  <c r="H2240" i="17" s="1"/>
  <c r="G2239" i="17"/>
  <c r="H2239" i="17" s="1"/>
  <c r="G2238" i="17"/>
  <c r="H2238" i="17" s="1"/>
  <c r="G2237" i="17"/>
  <c r="H2237" i="17" s="1"/>
  <c r="G2236" i="17"/>
  <c r="H2236" i="17" s="1"/>
  <c r="G2235" i="17"/>
  <c r="H2235" i="17" s="1"/>
  <c r="G2234" i="17"/>
  <c r="H2234" i="17" s="1"/>
  <c r="G2233" i="17"/>
  <c r="H2233" i="17" s="1"/>
  <c r="G2232" i="17"/>
  <c r="H2232" i="17" s="1"/>
  <c r="G2231" i="17"/>
  <c r="H2231" i="17" s="1"/>
  <c r="AN2230" i="17"/>
  <c r="G2230" i="17"/>
  <c r="H2230" i="17" s="1"/>
  <c r="G2229" i="17"/>
  <c r="H2229" i="17" s="1"/>
  <c r="G2228" i="17"/>
  <c r="H2228" i="17" s="1"/>
  <c r="G2227" i="17"/>
  <c r="H2227" i="17" s="1"/>
  <c r="G2226" i="17"/>
  <c r="H2226" i="17" s="1"/>
  <c r="G2225" i="17"/>
  <c r="H2225" i="17" s="1"/>
  <c r="G2224" i="17"/>
  <c r="H2224" i="17" s="1"/>
  <c r="G2223" i="17"/>
  <c r="H2223" i="17" s="1"/>
  <c r="G2222" i="17"/>
  <c r="H2222" i="17" s="1"/>
  <c r="G2221" i="17"/>
  <c r="H2221" i="17" s="1"/>
  <c r="G2220" i="17"/>
  <c r="H2220" i="17" s="1"/>
  <c r="G2219" i="17"/>
  <c r="H2219" i="17" s="1"/>
  <c r="G2218" i="17"/>
  <c r="H2218" i="17" s="1"/>
  <c r="G2217" i="17"/>
  <c r="H2217" i="17" s="1"/>
  <c r="G2216" i="17"/>
  <c r="H2216" i="17" s="1"/>
  <c r="G2215" i="17"/>
  <c r="H2215" i="17" s="1"/>
  <c r="G2214" i="17"/>
  <c r="H2214" i="17" s="1"/>
  <c r="G2213" i="17"/>
  <c r="H2213" i="17" s="1"/>
  <c r="G2212" i="17"/>
  <c r="H2212" i="17" s="1"/>
  <c r="G2211" i="17"/>
  <c r="H2211" i="17" s="1"/>
  <c r="G2210" i="17"/>
  <c r="H2210" i="17" s="1"/>
  <c r="G2209" i="17"/>
  <c r="H2209" i="17" s="1"/>
  <c r="G2208" i="17"/>
  <c r="H2208" i="17" s="1"/>
  <c r="G2207" i="17"/>
  <c r="H2207" i="17" s="1"/>
  <c r="G2206" i="17"/>
  <c r="H2206" i="17" s="1"/>
  <c r="G2205" i="17"/>
  <c r="H2205" i="17" s="1"/>
  <c r="G2204" i="17"/>
  <c r="H2204" i="17" s="1"/>
  <c r="G2203" i="17"/>
  <c r="H2203" i="17" s="1"/>
  <c r="G2202" i="17"/>
  <c r="H2202" i="17" s="1"/>
  <c r="G2201" i="17"/>
  <c r="H2201" i="17" s="1"/>
  <c r="G2200" i="17"/>
  <c r="H2200" i="17" s="1"/>
  <c r="G2199" i="17"/>
  <c r="H2199" i="17" s="1"/>
  <c r="G2198" i="17"/>
  <c r="H2198" i="17" s="1"/>
  <c r="G2197" i="17"/>
  <c r="H2197" i="17" s="1"/>
  <c r="G2196" i="17"/>
  <c r="H2196" i="17" s="1"/>
  <c r="G2195" i="17"/>
  <c r="H2195" i="17" s="1"/>
  <c r="AO2194" i="17"/>
  <c r="G2194" i="17"/>
  <c r="H2194" i="17" s="1"/>
  <c r="G2193" i="17"/>
  <c r="H2193" i="17" s="1"/>
  <c r="G2192" i="17"/>
  <c r="H2192" i="17" s="1"/>
  <c r="G2191" i="17"/>
  <c r="H2191" i="17" s="1"/>
  <c r="G2190" i="17"/>
  <c r="H2190" i="17" s="1"/>
  <c r="G2189" i="17"/>
  <c r="H2189" i="17" s="1"/>
  <c r="G2188" i="17"/>
  <c r="H2188" i="17" s="1"/>
  <c r="G2187" i="17"/>
  <c r="H2187" i="17" s="1"/>
  <c r="G2186" i="17"/>
  <c r="H2186" i="17" s="1"/>
  <c r="G2185" i="17"/>
  <c r="H2185" i="17" s="1"/>
  <c r="G2184" i="17"/>
  <c r="H2184" i="17" s="1"/>
  <c r="G2183" i="17"/>
  <c r="H2183" i="17" s="1"/>
  <c r="G2182" i="17"/>
  <c r="H2182" i="17" s="1"/>
  <c r="G2181" i="17"/>
  <c r="H2181" i="17" s="1"/>
  <c r="G2180" i="17"/>
  <c r="H2180" i="17" s="1"/>
  <c r="G2179" i="17"/>
  <c r="H2179" i="17" s="1"/>
  <c r="G2178" i="17"/>
  <c r="H2178" i="17" s="1"/>
  <c r="G2177" i="17"/>
  <c r="H2177" i="17" s="1"/>
  <c r="G2176" i="17"/>
  <c r="H2176" i="17" s="1"/>
  <c r="G2175" i="17"/>
  <c r="H2175" i="17" s="1"/>
  <c r="G2174" i="17"/>
  <c r="H2174" i="17" s="1"/>
  <c r="G2173" i="17"/>
  <c r="H2173" i="17" s="1"/>
  <c r="G2172" i="17"/>
  <c r="H2172" i="17" s="1"/>
  <c r="G2171" i="17"/>
  <c r="H2171" i="17" s="1"/>
  <c r="G2170" i="17"/>
  <c r="H2170" i="17" s="1"/>
  <c r="G2169" i="17"/>
  <c r="H2169" i="17" s="1"/>
  <c r="G2168" i="17"/>
  <c r="H2168" i="17" s="1"/>
  <c r="G2167" i="17"/>
  <c r="H2167" i="17" s="1"/>
  <c r="G2166" i="17"/>
  <c r="H2166" i="17" s="1"/>
  <c r="G2165" i="17"/>
  <c r="H2165" i="17" s="1"/>
  <c r="G2164" i="17"/>
  <c r="H2164" i="17" s="1"/>
  <c r="G2163" i="17"/>
  <c r="H2163" i="17" s="1"/>
  <c r="G2162" i="17"/>
  <c r="H2162" i="17" s="1"/>
  <c r="G2161" i="17"/>
  <c r="H2161" i="17" s="1"/>
  <c r="G2160" i="17"/>
  <c r="H2160" i="17" s="1"/>
  <c r="G2159" i="17"/>
  <c r="H2159" i="17" s="1"/>
  <c r="G2158" i="17"/>
  <c r="H2158" i="17" s="1"/>
  <c r="G2157" i="17"/>
  <c r="H2157" i="17" s="1"/>
  <c r="G2156" i="17"/>
  <c r="H2156" i="17" s="1"/>
  <c r="G2155" i="17"/>
  <c r="H2155" i="17" s="1"/>
  <c r="G2154" i="17"/>
  <c r="H2154" i="17" s="1"/>
  <c r="G2153" i="17"/>
  <c r="H2153" i="17" s="1"/>
  <c r="G2152" i="17"/>
  <c r="H2152" i="17" s="1"/>
  <c r="G2151" i="17"/>
  <c r="H2151" i="17" s="1"/>
  <c r="G2150" i="17"/>
  <c r="H2150" i="17" s="1"/>
  <c r="G2149" i="17"/>
  <c r="H2149" i="17" s="1"/>
  <c r="G2148" i="17"/>
  <c r="H2148" i="17" s="1"/>
  <c r="G2147" i="17"/>
  <c r="H2147" i="17" s="1"/>
  <c r="G2146" i="17"/>
  <c r="H2146" i="17" s="1"/>
  <c r="G2145" i="17"/>
  <c r="H2145" i="17" s="1"/>
  <c r="G2144" i="17"/>
  <c r="H2144" i="17" s="1"/>
  <c r="G2143" i="17"/>
  <c r="H2143" i="17" s="1"/>
  <c r="G2142" i="17"/>
  <c r="H2142" i="17" s="1"/>
  <c r="G2141" i="17"/>
  <c r="H2141" i="17" s="1"/>
  <c r="G2140" i="17"/>
  <c r="H2140" i="17" s="1"/>
  <c r="G2139" i="17"/>
  <c r="H2139" i="17" s="1"/>
  <c r="G2138" i="17"/>
  <c r="H2138" i="17" s="1"/>
  <c r="G2137" i="17"/>
  <c r="H2137" i="17" s="1"/>
  <c r="G2136" i="17"/>
  <c r="H2136" i="17" s="1"/>
  <c r="G2135" i="17"/>
  <c r="H2135" i="17" s="1"/>
  <c r="G2134" i="17"/>
  <c r="H2134" i="17" s="1"/>
  <c r="G2133" i="17"/>
  <c r="H2133" i="17" s="1"/>
  <c r="G2132" i="17"/>
  <c r="H2132" i="17" s="1"/>
  <c r="G2131" i="17"/>
  <c r="H2131" i="17" s="1"/>
  <c r="G2130" i="17"/>
  <c r="H2130" i="17" s="1"/>
  <c r="G2129" i="17"/>
  <c r="H2129" i="17" s="1"/>
  <c r="AN2128" i="17"/>
  <c r="G2128" i="17"/>
  <c r="H2128" i="17" s="1"/>
  <c r="K2127" i="17"/>
  <c r="H2127" i="17"/>
  <c r="G2126" i="17"/>
  <c r="H2126" i="17" s="1"/>
  <c r="G2125" i="17"/>
  <c r="H2125" i="17" s="1"/>
  <c r="G2124" i="17"/>
  <c r="H2124" i="17" s="1"/>
  <c r="G2123" i="17"/>
  <c r="H2123" i="17" s="1"/>
  <c r="G2122" i="17"/>
  <c r="H2122" i="17" s="1"/>
  <c r="G2121" i="17"/>
  <c r="H2121" i="17" s="1"/>
  <c r="G2120" i="17"/>
  <c r="H2120" i="17" s="1"/>
  <c r="G2119" i="17"/>
  <c r="H2119" i="17" s="1"/>
  <c r="G2118" i="17"/>
  <c r="H2118" i="17" s="1"/>
  <c r="G2117" i="17"/>
  <c r="H2117" i="17" s="1"/>
  <c r="G2116" i="17"/>
  <c r="H2116" i="17" s="1"/>
  <c r="G2115" i="17"/>
  <c r="H2115" i="17" s="1"/>
  <c r="G2114" i="17"/>
  <c r="H2114" i="17" s="1"/>
  <c r="G2113" i="17"/>
  <c r="H2113" i="17" s="1"/>
  <c r="G2112" i="17"/>
  <c r="H2112" i="17" s="1"/>
  <c r="G2111" i="17"/>
  <c r="H2111" i="17" s="1"/>
  <c r="G2110" i="17"/>
  <c r="H2110" i="17" s="1"/>
  <c r="G2109" i="17"/>
  <c r="H2109" i="17" s="1"/>
  <c r="G2108" i="17"/>
  <c r="H2108" i="17" s="1"/>
  <c r="G2107" i="17"/>
  <c r="H2107" i="17" s="1"/>
  <c r="G2106" i="17"/>
  <c r="H2106" i="17" s="1"/>
  <c r="G2105" i="17"/>
  <c r="H2105" i="17" s="1"/>
  <c r="G2104" i="17"/>
  <c r="H2104" i="17" s="1"/>
  <c r="G2103" i="17"/>
  <c r="H2103" i="17" s="1"/>
  <c r="G2102" i="17"/>
  <c r="H2102" i="17" s="1"/>
  <c r="G2101" i="17"/>
  <c r="H2101" i="17" s="1"/>
  <c r="G2100" i="17"/>
  <c r="H2100" i="17" s="1"/>
  <c r="G2099" i="17"/>
  <c r="H2099" i="17" s="1"/>
  <c r="G2098" i="17"/>
  <c r="H2098" i="17" s="1"/>
  <c r="G2097" i="17"/>
  <c r="H2097" i="17" s="1"/>
  <c r="G2096" i="17"/>
  <c r="H2096" i="17" s="1"/>
  <c r="G2095" i="17"/>
  <c r="H2095" i="17" s="1"/>
  <c r="G2094" i="17"/>
  <c r="H2094" i="17" s="1"/>
  <c r="G2093" i="17"/>
  <c r="H2093" i="17" s="1"/>
  <c r="G2092" i="17"/>
  <c r="H2092" i="17" s="1"/>
  <c r="G2091" i="17"/>
  <c r="H2091" i="17" s="1"/>
  <c r="G2090" i="17"/>
  <c r="H2090" i="17" s="1"/>
  <c r="G2089" i="17"/>
  <c r="H2089" i="17" s="1"/>
  <c r="G2088" i="17"/>
  <c r="H2088" i="17" s="1"/>
  <c r="G2087" i="17"/>
  <c r="H2087" i="17" s="1"/>
  <c r="G2086" i="17"/>
  <c r="H2086" i="17" s="1"/>
  <c r="G2085" i="17"/>
  <c r="H2085" i="17" s="1"/>
  <c r="G2084" i="17"/>
  <c r="H2084" i="17" s="1"/>
  <c r="G2083" i="17"/>
  <c r="H2083" i="17" s="1"/>
  <c r="G2082" i="17"/>
  <c r="H2082" i="17" s="1"/>
  <c r="G2081" i="17"/>
  <c r="H2081" i="17" s="1"/>
  <c r="G2080" i="17"/>
  <c r="H2080" i="17" s="1"/>
  <c r="G2079" i="17"/>
  <c r="H2079" i="17" s="1"/>
  <c r="G2078" i="17"/>
  <c r="H2078" i="17" s="1"/>
  <c r="G2077" i="17"/>
  <c r="H2077" i="17" s="1"/>
  <c r="G2076" i="17"/>
  <c r="H2076" i="17" s="1"/>
  <c r="G2075" i="17"/>
  <c r="H2075" i="17" s="1"/>
  <c r="G2074" i="17"/>
  <c r="H2074" i="17" s="1"/>
  <c r="G2073" i="17"/>
  <c r="H2073" i="17" s="1"/>
  <c r="G2072" i="17"/>
  <c r="H2072" i="17" s="1"/>
  <c r="G2071" i="17"/>
  <c r="H2071" i="17" s="1"/>
  <c r="G2070" i="17"/>
  <c r="H2070" i="17" s="1"/>
  <c r="G2069" i="17"/>
  <c r="H2069" i="17" s="1"/>
  <c r="G2068" i="17"/>
  <c r="H2068" i="17" s="1"/>
  <c r="G2067" i="17"/>
  <c r="H2067" i="17" s="1"/>
  <c r="G2066" i="17"/>
  <c r="H2066" i="17" s="1"/>
  <c r="G2065" i="17"/>
  <c r="H2065" i="17" s="1"/>
  <c r="G2064" i="17"/>
  <c r="H2064" i="17" s="1"/>
  <c r="G2063" i="17"/>
  <c r="H2063" i="17" s="1"/>
  <c r="G2062" i="17"/>
  <c r="H2062" i="17" s="1"/>
  <c r="G2061" i="17"/>
  <c r="H2061" i="17" s="1"/>
  <c r="G2060" i="17"/>
  <c r="H2060" i="17" s="1"/>
  <c r="G2059" i="17"/>
  <c r="H2059" i="17" s="1"/>
  <c r="G2058" i="17"/>
  <c r="H2058" i="17" s="1"/>
  <c r="G2057" i="17"/>
  <c r="H2057" i="17" s="1"/>
  <c r="G2056" i="17"/>
  <c r="H2056" i="17" s="1"/>
  <c r="G2055" i="17"/>
  <c r="H2055" i="17" s="1"/>
  <c r="G2054" i="17"/>
  <c r="H2054" i="17" s="1"/>
  <c r="G2053" i="17"/>
  <c r="H2053" i="17" s="1"/>
  <c r="G2052" i="17"/>
  <c r="H2052" i="17" s="1"/>
  <c r="G2051" i="17"/>
  <c r="H2051" i="17" s="1"/>
  <c r="G2050" i="17"/>
  <c r="H2050" i="17" s="1"/>
  <c r="G2049" i="17"/>
  <c r="H2049" i="17" s="1"/>
  <c r="G2048" i="17"/>
  <c r="H2048" i="17" s="1"/>
  <c r="G2047" i="17"/>
  <c r="H2047" i="17" s="1"/>
  <c r="G2046" i="17"/>
  <c r="H2046" i="17" s="1"/>
  <c r="G2045" i="17"/>
  <c r="H2045" i="17" s="1"/>
  <c r="G2044" i="17"/>
  <c r="H2044" i="17" s="1"/>
  <c r="G2043" i="17"/>
  <c r="H2043" i="17" s="1"/>
  <c r="G2042" i="17"/>
  <c r="H2042" i="17" s="1"/>
  <c r="G2041" i="17"/>
  <c r="H2041" i="17" s="1"/>
  <c r="G2040" i="17"/>
  <c r="H2040" i="17" s="1"/>
  <c r="G2039" i="17"/>
  <c r="H2039" i="17" s="1"/>
  <c r="G2038" i="17"/>
  <c r="H2038" i="17" s="1"/>
  <c r="G2037" i="17"/>
  <c r="H2037" i="17" s="1"/>
  <c r="G2036" i="17"/>
  <c r="H2036" i="17" s="1"/>
  <c r="G2035" i="17"/>
  <c r="H2035" i="17" s="1"/>
  <c r="G2034" i="17"/>
  <c r="H2034" i="17" s="1"/>
  <c r="G2033" i="17"/>
  <c r="H2033" i="17" s="1"/>
  <c r="G2032" i="17"/>
  <c r="H2032" i="17" s="1"/>
  <c r="G2031" i="17"/>
  <c r="H2031" i="17" s="1"/>
  <c r="G2030" i="17"/>
  <c r="H2030" i="17" s="1"/>
  <c r="G2029" i="17"/>
  <c r="H2029" i="17" s="1"/>
  <c r="G2028" i="17"/>
  <c r="H2028" i="17" s="1"/>
  <c r="G2027" i="17"/>
  <c r="H2027" i="17" s="1"/>
  <c r="G2026" i="17"/>
  <c r="H2026" i="17" s="1"/>
  <c r="G2025" i="17"/>
  <c r="H2025" i="17" s="1"/>
  <c r="G2024" i="17"/>
  <c r="H2024" i="17" s="1"/>
  <c r="G2023" i="17"/>
  <c r="H2023" i="17" s="1"/>
  <c r="G2022" i="17"/>
  <c r="H2022" i="17" s="1"/>
  <c r="G2021" i="17"/>
  <c r="H2021" i="17" s="1"/>
  <c r="G2020" i="17"/>
  <c r="H2020" i="17" s="1"/>
  <c r="G2019" i="17"/>
  <c r="H2019" i="17" s="1"/>
  <c r="G2018" i="17"/>
  <c r="H2018" i="17" s="1"/>
  <c r="G2017" i="17"/>
  <c r="H2017" i="17" s="1"/>
  <c r="G2016" i="17"/>
  <c r="H2016" i="17" s="1"/>
  <c r="G2015" i="17"/>
  <c r="H2015" i="17" s="1"/>
  <c r="G2014" i="17"/>
  <c r="H2014" i="17" s="1"/>
  <c r="G2013" i="17"/>
  <c r="H2013" i="17" s="1"/>
  <c r="G2012" i="17"/>
  <c r="H2012" i="17" s="1"/>
  <c r="G2011" i="17"/>
  <c r="H2011" i="17" s="1"/>
  <c r="G2010" i="17"/>
  <c r="H2010" i="17" s="1"/>
  <c r="G2009" i="17"/>
  <c r="H2009" i="17" s="1"/>
  <c r="G2008" i="17"/>
  <c r="H2008" i="17" s="1"/>
  <c r="G2007" i="17"/>
  <c r="H2007" i="17" s="1"/>
  <c r="G2006" i="17"/>
  <c r="H2006" i="17" s="1"/>
  <c r="G2005" i="17"/>
  <c r="H2005" i="17" s="1"/>
  <c r="G2004" i="17"/>
  <c r="H2004" i="17" s="1"/>
  <c r="G2003" i="17"/>
  <c r="H2003" i="17" s="1"/>
  <c r="G2002" i="17"/>
  <c r="H2002" i="17" s="1"/>
  <c r="G2001" i="17"/>
  <c r="H2001" i="17" s="1"/>
  <c r="G2000" i="17"/>
  <c r="H2000" i="17" s="1"/>
  <c r="G1999" i="17"/>
  <c r="H1999" i="17" s="1"/>
  <c r="G1998" i="17"/>
  <c r="H1998" i="17" s="1"/>
  <c r="K1997" i="17"/>
  <c r="H1997" i="17"/>
  <c r="G1996" i="17"/>
  <c r="H1996" i="17" s="1"/>
  <c r="G1995" i="17"/>
  <c r="H1995" i="17" s="1"/>
  <c r="G1994" i="17"/>
  <c r="H1994" i="17" s="1"/>
  <c r="G1993" i="17"/>
  <c r="H1993" i="17" s="1"/>
  <c r="G1992" i="17"/>
  <c r="H1992" i="17" s="1"/>
  <c r="G1991" i="17"/>
  <c r="H1991" i="17" s="1"/>
  <c r="G1990" i="17"/>
  <c r="H1990" i="17" s="1"/>
  <c r="G1989" i="17"/>
  <c r="H1989" i="17" s="1"/>
  <c r="G1988" i="17"/>
  <c r="H1988" i="17" s="1"/>
  <c r="G1987" i="17"/>
  <c r="H1987" i="17" s="1"/>
  <c r="G1986" i="17"/>
  <c r="H1986" i="17" s="1"/>
  <c r="G1985" i="17"/>
  <c r="H1985" i="17" s="1"/>
  <c r="G1984" i="17"/>
  <c r="H1984" i="17" s="1"/>
  <c r="G1983" i="17"/>
  <c r="H1983" i="17" s="1"/>
  <c r="G1982" i="17"/>
  <c r="H1982" i="17" s="1"/>
  <c r="G1981" i="17"/>
  <c r="H1981" i="17" s="1"/>
  <c r="G1980" i="17"/>
  <c r="H1980" i="17" s="1"/>
  <c r="G1979" i="17"/>
  <c r="H1979" i="17" s="1"/>
  <c r="G1978" i="17"/>
  <c r="H1978" i="17" s="1"/>
  <c r="G1977" i="17"/>
  <c r="H1977" i="17" s="1"/>
  <c r="G1976" i="17"/>
  <c r="H1976" i="17" s="1"/>
  <c r="G1975" i="17"/>
  <c r="H1975" i="17" s="1"/>
  <c r="G1974" i="17"/>
  <c r="H1974" i="17" s="1"/>
  <c r="G1973" i="17"/>
  <c r="H1973" i="17" s="1"/>
  <c r="G1972" i="17"/>
  <c r="H1972" i="17" s="1"/>
  <c r="G1971" i="17"/>
  <c r="H1971" i="17" s="1"/>
  <c r="G1970" i="17"/>
  <c r="H1970" i="17" s="1"/>
  <c r="G1969" i="17"/>
  <c r="H1969" i="17" s="1"/>
  <c r="G1968" i="17"/>
  <c r="H1968" i="17" s="1"/>
  <c r="G1967" i="17"/>
  <c r="H1967" i="17" s="1"/>
  <c r="G1966" i="17"/>
  <c r="H1966" i="17" s="1"/>
  <c r="G1965" i="17"/>
  <c r="H1965" i="17" s="1"/>
  <c r="G1964" i="17"/>
  <c r="H1964" i="17" s="1"/>
  <c r="G1963" i="17"/>
  <c r="H1963" i="17" s="1"/>
  <c r="G1962" i="17"/>
  <c r="H1962" i="17" s="1"/>
  <c r="G1961" i="17"/>
  <c r="H1961" i="17" s="1"/>
  <c r="G1960" i="17"/>
  <c r="H1960" i="17" s="1"/>
  <c r="G1959" i="17"/>
  <c r="H1959" i="17" s="1"/>
  <c r="G1958" i="17"/>
  <c r="H1958" i="17" s="1"/>
  <c r="G1957" i="17"/>
  <c r="H1957" i="17" s="1"/>
  <c r="G1956" i="17"/>
  <c r="H1956" i="17" s="1"/>
  <c r="G1955" i="17"/>
  <c r="H1955" i="17" s="1"/>
  <c r="G1954" i="17"/>
  <c r="H1954" i="17" s="1"/>
  <c r="G1953" i="17"/>
  <c r="H1953" i="17" s="1"/>
  <c r="G1952" i="17"/>
  <c r="H1952" i="17" s="1"/>
  <c r="G1951" i="17"/>
  <c r="H1951" i="17" s="1"/>
  <c r="G1950" i="17"/>
  <c r="H1950" i="17" s="1"/>
  <c r="G1949" i="17"/>
  <c r="H1949" i="17" s="1"/>
  <c r="G1948" i="17"/>
  <c r="H1948" i="17" s="1"/>
  <c r="G1947" i="17"/>
  <c r="H1947" i="17" s="1"/>
  <c r="G1946" i="17"/>
  <c r="H1946" i="17" s="1"/>
  <c r="G1945" i="17"/>
  <c r="H1945" i="17" s="1"/>
  <c r="G1944" i="17"/>
  <c r="H1944" i="17" s="1"/>
  <c r="G1943" i="17"/>
  <c r="H1943" i="17" s="1"/>
  <c r="G1942" i="17"/>
  <c r="H1942" i="17" s="1"/>
  <c r="G1941" i="17"/>
  <c r="H1941" i="17" s="1"/>
  <c r="G1940" i="17"/>
  <c r="H1940" i="17" s="1"/>
  <c r="G1939" i="17"/>
  <c r="H1939" i="17" s="1"/>
  <c r="G1938" i="17"/>
  <c r="H1938" i="17" s="1"/>
  <c r="G1937" i="17"/>
  <c r="H1937" i="17" s="1"/>
  <c r="G1936" i="17"/>
  <c r="H1936" i="17" s="1"/>
  <c r="G1935" i="17"/>
  <c r="H1935" i="17" s="1"/>
  <c r="G1934" i="17"/>
  <c r="H1934" i="17" s="1"/>
  <c r="G1933" i="17"/>
  <c r="H1933" i="17" s="1"/>
  <c r="G1932" i="17"/>
  <c r="H1932" i="17" s="1"/>
  <c r="G1931" i="17"/>
  <c r="H1931" i="17" s="1"/>
  <c r="G1930" i="17"/>
  <c r="H1930" i="17" s="1"/>
  <c r="G1929" i="17"/>
  <c r="H1929" i="17" s="1"/>
  <c r="G1928" i="17"/>
  <c r="H1928" i="17" s="1"/>
  <c r="G1927" i="17"/>
  <c r="H1927" i="17" s="1"/>
  <c r="G1926" i="17"/>
  <c r="H1926" i="17" s="1"/>
  <c r="G1925" i="17"/>
  <c r="H1925" i="17" s="1"/>
  <c r="G1924" i="17"/>
  <c r="H1924" i="17" s="1"/>
  <c r="G1923" i="17"/>
  <c r="H1923" i="17" s="1"/>
  <c r="G1922" i="17"/>
  <c r="H1922" i="17" s="1"/>
  <c r="G1921" i="17"/>
  <c r="H1921" i="17" s="1"/>
  <c r="G1920" i="17"/>
  <c r="H1920" i="17" s="1"/>
  <c r="G1919" i="17"/>
  <c r="H1919" i="17" s="1"/>
  <c r="G1918" i="17"/>
  <c r="H1918" i="17" s="1"/>
  <c r="G1917" i="17"/>
  <c r="H1917" i="17" s="1"/>
  <c r="G1916" i="17"/>
  <c r="H1916" i="17" s="1"/>
  <c r="G1915" i="17"/>
  <c r="H1915" i="17" s="1"/>
  <c r="G1914" i="17"/>
  <c r="H1914" i="17" s="1"/>
  <c r="G1913" i="17"/>
  <c r="H1913" i="17" s="1"/>
  <c r="G1912" i="17"/>
  <c r="H1912" i="17" s="1"/>
  <c r="G1911" i="17"/>
  <c r="H1911" i="17" s="1"/>
  <c r="G1910" i="17"/>
  <c r="H1910" i="17" s="1"/>
  <c r="G1909" i="17"/>
  <c r="H1909" i="17" s="1"/>
  <c r="G1908" i="17"/>
  <c r="H1908" i="17" s="1"/>
  <c r="G1907" i="17"/>
  <c r="H1907" i="17" s="1"/>
  <c r="G1906" i="17"/>
  <c r="H1906" i="17" s="1"/>
  <c r="G1905" i="17"/>
  <c r="H1905" i="17" s="1"/>
  <c r="G1904" i="17"/>
  <c r="H1904" i="17" s="1"/>
  <c r="G1903" i="17"/>
  <c r="H1903" i="17" s="1"/>
  <c r="G1902" i="17"/>
  <c r="H1902" i="17" s="1"/>
  <c r="G1901" i="17"/>
  <c r="H1901" i="17" s="1"/>
  <c r="G1900" i="17"/>
  <c r="H1900" i="17" s="1"/>
  <c r="G1899" i="17"/>
  <c r="H1899" i="17" s="1"/>
  <c r="G1898" i="17"/>
  <c r="H1898" i="17" s="1"/>
  <c r="G1897" i="17"/>
  <c r="H1897" i="17" s="1"/>
  <c r="G1896" i="17"/>
  <c r="H1896" i="17" s="1"/>
  <c r="G1895" i="17"/>
  <c r="H1895" i="17" s="1"/>
  <c r="G1894" i="17"/>
  <c r="H1894" i="17" s="1"/>
  <c r="G1893" i="17"/>
  <c r="H1893" i="17" s="1"/>
  <c r="G1892" i="17"/>
  <c r="H1892" i="17" s="1"/>
  <c r="G1891" i="17"/>
  <c r="H1891" i="17" s="1"/>
  <c r="G1890" i="17"/>
  <c r="H1890" i="17" s="1"/>
  <c r="G1889" i="17"/>
  <c r="H1889" i="17" s="1"/>
  <c r="G1888" i="17"/>
  <c r="H1888" i="17" s="1"/>
  <c r="G1887" i="17"/>
  <c r="H1887" i="17" s="1"/>
  <c r="G1886" i="17"/>
  <c r="H1886" i="17" s="1"/>
  <c r="G1885" i="17"/>
  <c r="H1885" i="17" s="1"/>
  <c r="G1884" i="17"/>
  <c r="H1884" i="17" s="1"/>
  <c r="G1883" i="17"/>
  <c r="H1883" i="17" s="1"/>
  <c r="G1882" i="17"/>
  <c r="H1882" i="17" s="1"/>
  <c r="G1881" i="17"/>
  <c r="H1881" i="17" s="1"/>
  <c r="G1880" i="17"/>
  <c r="H1880" i="17" s="1"/>
  <c r="G1879" i="17"/>
  <c r="H1879" i="17" s="1"/>
  <c r="G1878" i="17"/>
  <c r="H1878" i="17" s="1"/>
  <c r="G1877" i="17"/>
  <c r="H1877" i="17" s="1"/>
  <c r="G1876" i="17"/>
  <c r="H1876" i="17" s="1"/>
  <c r="G1875" i="17"/>
  <c r="H1875" i="17" s="1"/>
  <c r="G1874" i="17"/>
  <c r="H1874" i="17" s="1"/>
  <c r="G1873" i="17"/>
  <c r="H1873" i="17" s="1"/>
  <c r="G1872" i="17"/>
  <c r="H1872" i="17" s="1"/>
  <c r="G1871" i="17"/>
  <c r="H1871" i="17" s="1"/>
  <c r="G1870" i="17"/>
  <c r="H1870" i="17" s="1"/>
  <c r="G1869" i="17"/>
  <c r="H1869" i="17" s="1"/>
  <c r="G1868" i="17"/>
  <c r="H1868" i="17" s="1"/>
  <c r="G1867" i="17"/>
  <c r="H1867" i="17" s="1"/>
  <c r="K1866" i="17"/>
  <c r="H1866" i="17"/>
  <c r="G1865" i="17"/>
  <c r="H1865" i="17" s="1"/>
  <c r="G1864" i="17"/>
  <c r="H1864" i="17" s="1"/>
  <c r="G1863" i="17"/>
  <c r="H1863" i="17" s="1"/>
  <c r="G1862" i="17"/>
  <c r="H1862" i="17" s="1"/>
  <c r="G1861" i="17"/>
  <c r="H1861" i="17" s="1"/>
  <c r="G1860" i="17"/>
  <c r="H1860" i="17" s="1"/>
  <c r="G1859" i="17"/>
  <c r="H1859" i="17" s="1"/>
  <c r="G1858" i="17"/>
  <c r="H1858" i="17" s="1"/>
  <c r="G1857" i="17"/>
  <c r="H1857" i="17" s="1"/>
  <c r="G1856" i="17"/>
  <c r="H1856" i="17" s="1"/>
  <c r="G1855" i="17"/>
  <c r="H1855" i="17" s="1"/>
  <c r="G1854" i="17"/>
  <c r="H1854" i="17" s="1"/>
  <c r="G1853" i="17"/>
  <c r="H1853" i="17" s="1"/>
  <c r="G1852" i="17"/>
  <c r="H1852" i="17" s="1"/>
  <c r="G1851" i="17"/>
  <c r="H1851" i="17" s="1"/>
  <c r="G1850" i="17"/>
  <c r="H1850" i="17" s="1"/>
  <c r="G1849" i="17"/>
  <c r="H1849" i="17" s="1"/>
  <c r="G1848" i="17"/>
  <c r="H1848" i="17" s="1"/>
  <c r="G1847" i="17"/>
  <c r="H1847" i="17" s="1"/>
  <c r="G1846" i="17"/>
  <c r="H1846" i="17" s="1"/>
  <c r="G1845" i="17"/>
  <c r="H1845" i="17" s="1"/>
  <c r="G1844" i="17"/>
  <c r="H1844" i="17" s="1"/>
  <c r="G1843" i="17"/>
  <c r="H1843" i="17" s="1"/>
  <c r="G1842" i="17"/>
  <c r="H1842" i="17" s="1"/>
  <c r="G1841" i="17"/>
  <c r="H1841" i="17" s="1"/>
  <c r="G1840" i="17"/>
  <c r="H1840" i="17" s="1"/>
  <c r="G1839" i="17"/>
  <c r="H1839" i="17" s="1"/>
  <c r="G1838" i="17"/>
  <c r="H1838" i="17" s="1"/>
  <c r="G1837" i="17"/>
  <c r="H1837" i="17" s="1"/>
  <c r="G1836" i="17"/>
  <c r="H1836" i="17" s="1"/>
  <c r="G1835" i="17"/>
  <c r="H1835" i="17" s="1"/>
  <c r="G1834" i="17"/>
  <c r="H1834" i="17" s="1"/>
  <c r="G1833" i="17"/>
  <c r="H1833" i="17" s="1"/>
  <c r="G1832" i="17"/>
  <c r="H1832" i="17" s="1"/>
  <c r="G1831" i="17"/>
  <c r="H1831" i="17" s="1"/>
  <c r="G1830" i="17"/>
  <c r="H1830" i="17" s="1"/>
  <c r="G1829" i="17"/>
  <c r="H1829" i="17" s="1"/>
  <c r="G1828" i="17"/>
  <c r="H1828" i="17" s="1"/>
  <c r="G1827" i="17"/>
  <c r="H1827" i="17" s="1"/>
  <c r="G1826" i="17"/>
  <c r="H1826" i="17" s="1"/>
  <c r="G1825" i="17"/>
  <c r="H1825" i="17" s="1"/>
  <c r="G1824" i="17"/>
  <c r="H1824" i="17" s="1"/>
  <c r="G1823" i="17"/>
  <c r="H1823" i="17" s="1"/>
  <c r="G1822" i="17"/>
  <c r="H1822" i="17" s="1"/>
  <c r="G1821" i="17"/>
  <c r="H1821" i="17" s="1"/>
  <c r="G1820" i="17"/>
  <c r="H1820" i="17" s="1"/>
  <c r="G1819" i="17"/>
  <c r="H1819" i="17" s="1"/>
  <c r="G1818" i="17"/>
  <c r="H1818" i="17" s="1"/>
  <c r="G1817" i="17"/>
  <c r="H1817" i="17" s="1"/>
  <c r="G1816" i="17"/>
  <c r="H1816" i="17" s="1"/>
  <c r="AN1815" i="17"/>
  <c r="G1815" i="17"/>
  <c r="H1815" i="17" s="1"/>
  <c r="G1814" i="17"/>
  <c r="H1814" i="17" s="1"/>
  <c r="G1813" i="17"/>
  <c r="H1813" i="17" s="1"/>
  <c r="G1812" i="17"/>
  <c r="H1812" i="17" s="1"/>
  <c r="G1811" i="17"/>
  <c r="H1811" i="17" s="1"/>
  <c r="G1810" i="17"/>
  <c r="H1810" i="17" s="1"/>
  <c r="G1809" i="17"/>
  <c r="H1809" i="17" s="1"/>
  <c r="G1808" i="17"/>
  <c r="H1808" i="17" s="1"/>
  <c r="G1807" i="17"/>
  <c r="H1807" i="17" s="1"/>
  <c r="G1806" i="17"/>
  <c r="H1806" i="17" s="1"/>
  <c r="G1805" i="17"/>
  <c r="H1805" i="17" s="1"/>
  <c r="G1804" i="17"/>
  <c r="H1804" i="17" s="1"/>
  <c r="G1803" i="17"/>
  <c r="H1803" i="17" s="1"/>
  <c r="G1802" i="17"/>
  <c r="H1802" i="17" s="1"/>
  <c r="G1801" i="17"/>
  <c r="H1801" i="17" s="1"/>
  <c r="G1800" i="17"/>
  <c r="H1800" i="17" s="1"/>
  <c r="G1799" i="17"/>
  <c r="H1799" i="17" s="1"/>
  <c r="G1798" i="17"/>
  <c r="H1798" i="17" s="1"/>
  <c r="G1797" i="17"/>
  <c r="H1797" i="17" s="1"/>
  <c r="G1796" i="17"/>
  <c r="H1796" i="17" s="1"/>
  <c r="G1795" i="17"/>
  <c r="H1795" i="17" s="1"/>
  <c r="G1794" i="17"/>
  <c r="H1794" i="17" s="1"/>
  <c r="G1793" i="17"/>
  <c r="H1793" i="17" s="1"/>
  <c r="G1792" i="17"/>
  <c r="H1792" i="17" s="1"/>
  <c r="G1791" i="17"/>
  <c r="H1791" i="17" s="1"/>
  <c r="G1790" i="17"/>
  <c r="H1790" i="17" s="1"/>
  <c r="G1789" i="17"/>
  <c r="H1789" i="17" s="1"/>
  <c r="G1788" i="17"/>
  <c r="H1788" i="17" s="1"/>
  <c r="G1787" i="17"/>
  <c r="H1787" i="17" s="1"/>
  <c r="G1786" i="17"/>
  <c r="H1786" i="17" s="1"/>
  <c r="G1785" i="17"/>
  <c r="H1785" i="17" s="1"/>
  <c r="G1784" i="17"/>
  <c r="H1784" i="17" s="1"/>
  <c r="G1783" i="17"/>
  <c r="H1783" i="17" s="1"/>
  <c r="G1782" i="17"/>
  <c r="H1782" i="17" s="1"/>
  <c r="G1781" i="17"/>
  <c r="H1781" i="17" s="1"/>
  <c r="G1780" i="17"/>
  <c r="H1780" i="17" s="1"/>
  <c r="G1779" i="17"/>
  <c r="H1779" i="17" s="1"/>
  <c r="G1778" i="17"/>
  <c r="H1778" i="17" s="1"/>
  <c r="G1777" i="17"/>
  <c r="H1777" i="17" s="1"/>
  <c r="G1776" i="17"/>
  <c r="H1776" i="17" s="1"/>
  <c r="G1775" i="17"/>
  <c r="H1775" i="17" s="1"/>
  <c r="G1774" i="17"/>
  <c r="H1774" i="17" s="1"/>
  <c r="G1773" i="17"/>
  <c r="H1773" i="17" s="1"/>
  <c r="G1772" i="17"/>
  <c r="H1772" i="17" s="1"/>
  <c r="G1771" i="17"/>
  <c r="H1771" i="17" s="1"/>
  <c r="G1770" i="17"/>
  <c r="H1770" i="17" s="1"/>
  <c r="G1769" i="17"/>
  <c r="H1769" i="17" s="1"/>
  <c r="G1768" i="17"/>
  <c r="H1768" i="17" s="1"/>
  <c r="G1767" i="17"/>
  <c r="H1767" i="17" s="1"/>
  <c r="K1766" i="17"/>
  <c r="H1766" i="17"/>
  <c r="G1765" i="17"/>
  <c r="H1765" i="17" s="1"/>
  <c r="G1764" i="17"/>
  <c r="H1764" i="17" s="1"/>
  <c r="G1763" i="17"/>
  <c r="H1763" i="17" s="1"/>
  <c r="G1762" i="17"/>
  <c r="H1762" i="17" s="1"/>
  <c r="G1761" i="17"/>
  <c r="H1761" i="17" s="1"/>
  <c r="G1760" i="17"/>
  <c r="H1760" i="17" s="1"/>
  <c r="G1759" i="17"/>
  <c r="H1759" i="17" s="1"/>
  <c r="G1758" i="17"/>
  <c r="H1758" i="17" s="1"/>
  <c r="G1757" i="17"/>
  <c r="H1757" i="17" s="1"/>
  <c r="G1756" i="17"/>
  <c r="H1756" i="17" s="1"/>
  <c r="G1755" i="17"/>
  <c r="H1755" i="17" s="1"/>
  <c r="G1754" i="17"/>
  <c r="H1754" i="17" s="1"/>
  <c r="G1753" i="17"/>
  <c r="H1753" i="17" s="1"/>
  <c r="G1752" i="17"/>
  <c r="H1752" i="17" s="1"/>
  <c r="G1751" i="17"/>
  <c r="H1751" i="17" s="1"/>
  <c r="G1750" i="17"/>
  <c r="H1750" i="17" s="1"/>
  <c r="G1749" i="17"/>
  <c r="H1749" i="17" s="1"/>
  <c r="G1748" i="17"/>
  <c r="H1748" i="17" s="1"/>
  <c r="G1747" i="17"/>
  <c r="H1747" i="17" s="1"/>
  <c r="G1746" i="17"/>
  <c r="H1746" i="17" s="1"/>
  <c r="G1745" i="17"/>
  <c r="H1745" i="17" s="1"/>
  <c r="G1744" i="17"/>
  <c r="H1744" i="17" s="1"/>
  <c r="G1743" i="17"/>
  <c r="H1743" i="17" s="1"/>
  <c r="G1742" i="17"/>
  <c r="H1742" i="17" s="1"/>
  <c r="G1741" i="17"/>
  <c r="H1741" i="17" s="1"/>
  <c r="G1740" i="17"/>
  <c r="H1740" i="17" s="1"/>
  <c r="G1739" i="17"/>
  <c r="H1739" i="17" s="1"/>
  <c r="G1738" i="17"/>
  <c r="H1738" i="17" s="1"/>
  <c r="G1737" i="17"/>
  <c r="H1737" i="17" s="1"/>
  <c r="G1736" i="17"/>
  <c r="H1736" i="17" s="1"/>
  <c r="G1735" i="17"/>
  <c r="H1735" i="17" s="1"/>
  <c r="G1734" i="17"/>
  <c r="H1734" i="17" s="1"/>
  <c r="G1733" i="17"/>
  <c r="H1733" i="17" s="1"/>
  <c r="G1732" i="17"/>
  <c r="H1732" i="17" s="1"/>
  <c r="G1731" i="17"/>
  <c r="H1731" i="17" s="1"/>
  <c r="G1730" i="17"/>
  <c r="H1730" i="17" s="1"/>
  <c r="G1729" i="17"/>
  <c r="H1729" i="17" s="1"/>
  <c r="G1728" i="17"/>
  <c r="H1728" i="17" s="1"/>
  <c r="G1727" i="17"/>
  <c r="H1727" i="17" s="1"/>
  <c r="G1726" i="17"/>
  <c r="H1726" i="17" s="1"/>
  <c r="G1725" i="17"/>
  <c r="H1725" i="17" s="1"/>
  <c r="G1724" i="17"/>
  <c r="H1724" i="17" s="1"/>
  <c r="G1723" i="17"/>
  <c r="H1723" i="17" s="1"/>
  <c r="G1722" i="17"/>
  <c r="H1722" i="17" s="1"/>
  <c r="G1721" i="17"/>
  <c r="H1721" i="17" s="1"/>
  <c r="G1720" i="17"/>
  <c r="H1720" i="17" s="1"/>
  <c r="G1719" i="17"/>
  <c r="H1719" i="17" s="1"/>
  <c r="G1718" i="17"/>
  <c r="H1718" i="17" s="1"/>
  <c r="G1717" i="17"/>
  <c r="H1717" i="17" s="1"/>
  <c r="G1716" i="17"/>
  <c r="H1716" i="17" s="1"/>
  <c r="G1715" i="17"/>
  <c r="H1715" i="17" s="1"/>
  <c r="G1714" i="17"/>
  <c r="H1714" i="17" s="1"/>
  <c r="G1713" i="17"/>
  <c r="H1713" i="17" s="1"/>
  <c r="G1712" i="17"/>
  <c r="H1712" i="17" s="1"/>
  <c r="G1711" i="17"/>
  <c r="H1711" i="17" s="1"/>
  <c r="G1710" i="17"/>
  <c r="H1710" i="17" s="1"/>
  <c r="G1709" i="17"/>
  <c r="H1709" i="17" s="1"/>
  <c r="G1708" i="17"/>
  <c r="H1708" i="17" s="1"/>
  <c r="G1707" i="17"/>
  <c r="H1707" i="17" s="1"/>
  <c r="G1706" i="17"/>
  <c r="H1706" i="17" s="1"/>
  <c r="G1705" i="17"/>
  <c r="H1705" i="17" s="1"/>
  <c r="G1704" i="17"/>
  <c r="H1704" i="17" s="1"/>
  <c r="G1703" i="17"/>
  <c r="H1703" i="17" s="1"/>
  <c r="G1702" i="17"/>
  <c r="H1702" i="17" s="1"/>
  <c r="G1701" i="17"/>
  <c r="H1701" i="17" s="1"/>
  <c r="K1700" i="17"/>
  <c r="H1700" i="17"/>
  <c r="G1699" i="17"/>
  <c r="H1699" i="17" s="1"/>
  <c r="G1698" i="17"/>
  <c r="H1698" i="17" s="1"/>
  <c r="G1697" i="17"/>
  <c r="H1697" i="17" s="1"/>
  <c r="G1696" i="17"/>
  <c r="H1696" i="17" s="1"/>
  <c r="G1695" i="17"/>
  <c r="H1695" i="17" s="1"/>
  <c r="G1694" i="17"/>
  <c r="H1694" i="17" s="1"/>
  <c r="G1693" i="17"/>
  <c r="H1693" i="17" s="1"/>
  <c r="G1692" i="17"/>
  <c r="H1692" i="17" s="1"/>
  <c r="G1691" i="17"/>
  <c r="H1691" i="17" s="1"/>
  <c r="G1690" i="17"/>
  <c r="H1690" i="17" s="1"/>
  <c r="G1689" i="17"/>
  <c r="H1689" i="17" s="1"/>
  <c r="G1688" i="17"/>
  <c r="H1688" i="17" s="1"/>
  <c r="G1687" i="17"/>
  <c r="H1687" i="17" s="1"/>
  <c r="G1686" i="17"/>
  <c r="H1686" i="17" s="1"/>
  <c r="G1685" i="17"/>
  <c r="H1685" i="17" s="1"/>
  <c r="G1684" i="17"/>
  <c r="H1684" i="17" s="1"/>
  <c r="G1683" i="17"/>
  <c r="H1683" i="17" s="1"/>
  <c r="G1682" i="17"/>
  <c r="H1682" i="17" s="1"/>
  <c r="G1681" i="17"/>
  <c r="H1681" i="17" s="1"/>
  <c r="G1680" i="17"/>
  <c r="H1680" i="17" s="1"/>
  <c r="G1679" i="17"/>
  <c r="H1679" i="17" s="1"/>
  <c r="G1678" i="17"/>
  <c r="H1678" i="17" s="1"/>
  <c r="G1677" i="17"/>
  <c r="H1677" i="17" s="1"/>
  <c r="G1676" i="17"/>
  <c r="H1676" i="17" s="1"/>
  <c r="G1675" i="17"/>
  <c r="H1675" i="17" s="1"/>
  <c r="G1674" i="17"/>
  <c r="H1674" i="17" s="1"/>
  <c r="G1673" i="17"/>
  <c r="H1673" i="17" s="1"/>
  <c r="G1672" i="17"/>
  <c r="H1672" i="17" s="1"/>
  <c r="G1671" i="17"/>
  <c r="H1671" i="17" s="1"/>
  <c r="G1670" i="17"/>
  <c r="H1670" i="17" s="1"/>
  <c r="G1669" i="17"/>
  <c r="H1669" i="17" s="1"/>
  <c r="G1668" i="17"/>
  <c r="H1668" i="17" s="1"/>
  <c r="G1667" i="17"/>
  <c r="H1667" i="17" s="1"/>
  <c r="G1666" i="17"/>
  <c r="H1666" i="17" s="1"/>
  <c r="G1665" i="17"/>
  <c r="H1665" i="17" s="1"/>
  <c r="G1664" i="17"/>
  <c r="H1664" i="17" s="1"/>
  <c r="G1663" i="17"/>
  <c r="H1663" i="17" s="1"/>
  <c r="G1662" i="17"/>
  <c r="H1662" i="17" s="1"/>
  <c r="G1661" i="17"/>
  <c r="H1661" i="17" s="1"/>
  <c r="G1660" i="17"/>
  <c r="H1660" i="17" s="1"/>
  <c r="G1659" i="17"/>
  <c r="H1659" i="17" s="1"/>
  <c r="G1658" i="17"/>
  <c r="H1658" i="17" s="1"/>
  <c r="G1657" i="17"/>
  <c r="H1657" i="17" s="1"/>
  <c r="G1656" i="17"/>
  <c r="H1656" i="17" s="1"/>
  <c r="G1655" i="17"/>
  <c r="H1655" i="17" s="1"/>
  <c r="G1654" i="17"/>
  <c r="H1654" i="17" s="1"/>
  <c r="G1653" i="17"/>
  <c r="H1653" i="17" s="1"/>
  <c r="G1652" i="17"/>
  <c r="H1652" i="17" s="1"/>
  <c r="G1651" i="17"/>
  <c r="H1651" i="17" s="1"/>
  <c r="G1650" i="17"/>
  <c r="H1650" i="17" s="1"/>
  <c r="G1649" i="17"/>
  <c r="H1649" i="17" s="1"/>
  <c r="G1648" i="17"/>
  <c r="H1648" i="17" s="1"/>
  <c r="G1647" i="17"/>
  <c r="H1647" i="17" s="1"/>
  <c r="G1646" i="17"/>
  <c r="H1646" i="17" s="1"/>
  <c r="G1645" i="17"/>
  <c r="H1645" i="17" s="1"/>
  <c r="G1644" i="17"/>
  <c r="H1644" i="17" s="1"/>
  <c r="G1643" i="17"/>
  <c r="H1643" i="17" s="1"/>
  <c r="G1642" i="17"/>
  <c r="H1642" i="17" s="1"/>
  <c r="G1641" i="17"/>
  <c r="H1641" i="17" s="1"/>
  <c r="G1640" i="17"/>
  <c r="H1640" i="17" s="1"/>
  <c r="G1639" i="17"/>
  <c r="H1639" i="17" s="1"/>
  <c r="G1638" i="17"/>
  <c r="H1638" i="17" s="1"/>
  <c r="G1637" i="17"/>
  <c r="H1637" i="17" s="1"/>
  <c r="G1636" i="17"/>
  <c r="H1636" i="17" s="1"/>
  <c r="G1635" i="17"/>
  <c r="H1635" i="17" s="1"/>
  <c r="G1634" i="17"/>
  <c r="H1634" i="17" s="1"/>
  <c r="G1633" i="17"/>
  <c r="H1633" i="17" s="1"/>
  <c r="G1632" i="17"/>
  <c r="H1632" i="17" s="1"/>
  <c r="G1631" i="17"/>
  <c r="H1631" i="17" s="1"/>
  <c r="G1630" i="17"/>
  <c r="H1630" i="17" s="1"/>
  <c r="G1629" i="17"/>
  <c r="H1629" i="17" s="1"/>
  <c r="G1628" i="17"/>
  <c r="H1628" i="17" s="1"/>
  <c r="G1627" i="17"/>
  <c r="H1627" i="17" s="1"/>
  <c r="G1626" i="17"/>
  <c r="H1626" i="17" s="1"/>
  <c r="G1625" i="17"/>
  <c r="H1625" i="17" s="1"/>
  <c r="G1624" i="17"/>
  <c r="H1624" i="17" s="1"/>
  <c r="G1623" i="17"/>
  <c r="H1623" i="17" s="1"/>
  <c r="G1622" i="17"/>
  <c r="H1622" i="17" s="1"/>
  <c r="G1621" i="17"/>
  <c r="H1621" i="17" s="1"/>
  <c r="G1620" i="17"/>
  <c r="H1620" i="17" s="1"/>
  <c r="G1619" i="17"/>
  <c r="H1619" i="17" s="1"/>
  <c r="G1618" i="17"/>
  <c r="H1618" i="17" s="1"/>
  <c r="G1617" i="17"/>
  <c r="H1617" i="17" s="1"/>
  <c r="G1616" i="17"/>
  <c r="H1616" i="17" s="1"/>
  <c r="G1615" i="17"/>
  <c r="H1615" i="17" s="1"/>
  <c r="G1614" i="17"/>
  <c r="H1614" i="17" s="1"/>
  <c r="G1613" i="17"/>
  <c r="H1613" i="17" s="1"/>
  <c r="G1612" i="17"/>
  <c r="H1612" i="17" s="1"/>
  <c r="G1611" i="17"/>
  <c r="H1611" i="17" s="1"/>
  <c r="G1610" i="17"/>
  <c r="H1610" i="17" s="1"/>
  <c r="G1609" i="17"/>
  <c r="H1609" i="17" s="1"/>
  <c r="G1608" i="17"/>
  <c r="H1608" i="17" s="1"/>
  <c r="G1607" i="17"/>
  <c r="H1607" i="17" s="1"/>
  <c r="G1606" i="17"/>
  <c r="H1606" i="17" s="1"/>
  <c r="G1605" i="17"/>
  <c r="H1605" i="17" s="1"/>
  <c r="G1604" i="17"/>
  <c r="H1604" i="17" s="1"/>
  <c r="G1603" i="17"/>
  <c r="H1603" i="17" s="1"/>
  <c r="G1602" i="17"/>
  <c r="H1602" i="17" s="1"/>
  <c r="G1601" i="17"/>
  <c r="H1601" i="17" s="1"/>
  <c r="G1600" i="17"/>
  <c r="H1600" i="17" s="1"/>
  <c r="G1599" i="17"/>
  <c r="H1599" i="17" s="1"/>
  <c r="G1598" i="17"/>
  <c r="H1598" i="17" s="1"/>
  <c r="G1597" i="17"/>
  <c r="H1597" i="17" s="1"/>
  <c r="G1596" i="17"/>
  <c r="H1596" i="17" s="1"/>
  <c r="G1595" i="17"/>
  <c r="H1595" i="17" s="1"/>
  <c r="G1594" i="17"/>
  <c r="H1594" i="17" s="1"/>
  <c r="G1593" i="17"/>
  <c r="H1593" i="17" s="1"/>
  <c r="G1592" i="17"/>
  <c r="H1592" i="17" s="1"/>
  <c r="G1591" i="17"/>
  <c r="H1591" i="17" s="1"/>
  <c r="G1590" i="17"/>
  <c r="H1590" i="17" s="1"/>
  <c r="G1589" i="17"/>
  <c r="H1589" i="17" s="1"/>
  <c r="G1588" i="17"/>
  <c r="H1588" i="17" s="1"/>
  <c r="G1587" i="17"/>
  <c r="H1587" i="17" s="1"/>
  <c r="G1586" i="17"/>
  <c r="H1586" i="17" s="1"/>
  <c r="G1585" i="17"/>
  <c r="H1585" i="17" s="1"/>
  <c r="G1584" i="17"/>
  <c r="H1584" i="17" s="1"/>
  <c r="G1583" i="17"/>
  <c r="H1583" i="17" s="1"/>
  <c r="G1582" i="17"/>
  <c r="H1582" i="17" s="1"/>
  <c r="G1581" i="17"/>
  <c r="H1581" i="17" s="1"/>
  <c r="G1580" i="17"/>
  <c r="H1580" i="17" s="1"/>
  <c r="G1579" i="17"/>
  <c r="H1579" i="17" s="1"/>
  <c r="G1578" i="17"/>
  <c r="H1578" i="17" s="1"/>
  <c r="G1577" i="17"/>
  <c r="H1577" i="17" s="1"/>
  <c r="G1576" i="17"/>
  <c r="H1576" i="17" s="1"/>
  <c r="K1575" i="17"/>
  <c r="H1575" i="17"/>
  <c r="G1574" i="17"/>
  <c r="H1574" i="17" s="1"/>
  <c r="G1573" i="17"/>
  <c r="H1573" i="17" s="1"/>
  <c r="G1572" i="17"/>
  <c r="H1572" i="17" s="1"/>
  <c r="G1571" i="17"/>
  <c r="H1571" i="17" s="1"/>
  <c r="G1570" i="17"/>
  <c r="H1570" i="17" s="1"/>
  <c r="G1569" i="17"/>
  <c r="H1569" i="17" s="1"/>
  <c r="G1568" i="17"/>
  <c r="H1568" i="17" s="1"/>
  <c r="G1567" i="17"/>
  <c r="H1567" i="17" s="1"/>
  <c r="G1566" i="17"/>
  <c r="H1566" i="17" s="1"/>
  <c r="G1565" i="17"/>
  <c r="H1565" i="17" s="1"/>
  <c r="G1564" i="17"/>
  <c r="H1564" i="17" s="1"/>
  <c r="G1563" i="17"/>
  <c r="H1563" i="17" s="1"/>
  <c r="G1562" i="17"/>
  <c r="H1562" i="17" s="1"/>
  <c r="G1561" i="17"/>
  <c r="H1561" i="17" s="1"/>
  <c r="G1560" i="17"/>
  <c r="H1560" i="17" s="1"/>
  <c r="G1559" i="17"/>
  <c r="H1559" i="17" s="1"/>
  <c r="G1558" i="17"/>
  <c r="H1558" i="17" s="1"/>
  <c r="G1557" i="17"/>
  <c r="H1557" i="17" s="1"/>
  <c r="G1556" i="17"/>
  <c r="H1556" i="17" s="1"/>
  <c r="G1555" i="17"/>
  <c r="H1555" i="17" s="1"/>
  <c r="G1554" i="17"/>
  <c r="H1554" i="17" s="1"/>
  <c r="G1553" i="17"/>
  <c r="H1553" i="17" s="1"/>
  <c r="G1552" i="17"/>
  <c r="H1552" i="17" s="1"/>
  <c r="G1551" i="17"/>
  <c r="H1551" i="17" s="1"/>
  <c r="G1550" i="17"/>
  <c r="H1550" i="17" s="1"/>
  <c r="G1549" i="17"/>
  <c r="H1549" i="17" s="1"/>
  <c r="G1548" i="17"/>
  <c r="H1548" i="17" s="1"/>
  <c r="G1547" i="17"/>
  <c r="H1547" i="17" s="1"/>
  <c r="G1546" i="17"/>
  <c r="H1546" i="17" s="1"/>
  <c r="G1545" i="17"/>
  <c r="H1545" i="17" s="1"/>
  <c r="G1544" i="17"/>
  <c r="H1544" i="17" s="1"/>
  <c r="G1543" i="17"/>
  <c r="H1543" i="17" s="1"/>
  <c r="G1542" i="17"/>
  <c r="H1542" i="17" s="1"/>
  <c r="G1541" i="17"/>
  <c r="H1541" i="17" s="1"/>
  <c r="G1540" i="17"/>
  <c r="H1540" i="17" s="1"/>
  <c r="G1539" i="17"/>
  <c r="H1539" i="17" s="1"/>
  <c r="G1538" i="17"/>
  <c r="H1538" i="17" s="1"/>
  <c r="G1537" i="17"/>
  <c r="H1537" i="17" s="1"/>
  <c r="K1536" i="17"/>
  <c r="H1536" i="17"/>
  <c r="G1535" i="17"/>
  <c r="H1535" i="17" s="1"/>
  <c r="G1534" i="17"/>
  <c r="H1534" i="17" s="1"/>
  <c r="G1533" i="17"/>
  <c r="H1533" i="17" s="1"/>
  <c r="G1532" i="17"/>
  <c r="H1532" i="17" s="1"/>
  <c r="G1531" i="17"/>
  <c r="H1531" i="17" s="1"/>
  <c r="G1530" i="17"/>
  <c r="H1530" i="17" s="1"/>
  <c r="G1529" i="17"/>
  <c r="H1529" i="17" s="1"/>
  <c r="G1528" i="17"/>
  <c r="H1528" i="17" s="1"/>
  <c r="G1527" i="17"/>
  <c r="H1527" i="17" s="1"/>
  <c r="G1526" i="17"/>
  <c r="H1526" i="17" s="1"/>
  <c r="G1525" i="17"/>
  <c r="H1525" i="17" s="1"/>
  <c r="G1524" i="17"/>
  <c r="H1524" i="17" s="1"/>
  <c r="G1523" i="17"/>
  <c r="H1523" i="17" s="1"/>
  <c r="G1522" i="17"/>
  <c r="H1522" i="17" s="1"/>
  <c r="G1521" i="17"/>
  <c r="H1521" i="17" s="1"/>
  <c r="G1520" i="17"/>
  <c r="H1520" i="17" s="1"/>
  <c r="G1519" i="17"/>
  <c r="H1519" i="17" s="1"/>
  <c r="G1518" i="17"/>
  <c r="H1518" i="17" s="1"/>
  <c r="G1517" i="17"/>
  <c r="H1517" i="17" s="1"/>
  <c r="G1516" i="17"/>
  <c r="H1516" i="17" s="1"/>
  <c r="G1515" i="17"/>
  <c r="H1515" i="17" s="1"/>
  <c r="G1514" i="17"/>
  <c r="H1514" i="17" s="1"/>
  <c r="G1513" i="17"/>
  <c r="H1513" i="17" s="1"/>
  <c r="G1512" i="17"/>
  <c r="H1512" i="17" s="1"/>
  <c r="G1511" i="17"/>
  <c r="H1511" i="17" s="1"/>
  <c r="G1510" i="17"/>
  <c r="H1510" i="17" s="1"/>
  <c r="G1509" i="17"/>
  <c r="H1509" i="17" s="1"/>
  <c r="G1508" i="17"/>
  <c r="H1508" i="17" s="1"/>
  <c r="G1507" i="17"/>
  <c r="H1507" i="17" s="1"/>
  <c r="H1506" i="17"/>
  <c r="G1505" i="17"/>
  <c r="H1505" i="17" s="1"/>
  <c r="G1504" i="17"/>
  <c r="H1504" i="17" s="1"/>
  <c r="G1503" i="17"/>
  <c r="H1503" i="17" s="1"/>
  <c r="G1502" i="17"/>
  <c r="H1502" i="17" s="1"/>
  <c r="G1501" i="17"/>
  <c r="H1501" i="17" s="1"/>
  <c r="G1500" i="17"/>
  <c r="H1500" i="17" s="1"/>
  <c r="G1499" i="17"/>
  <c r="H1499" i="17" s="1"/>
  <c r="G1498" i="17"/>
  <c r="H1498" i="17" s="1"/>
  <c r="G1497" i="17"/>
  <c r="H1497" i="17" s="1"/>
  <c r="G1496" i="17"/>
  <c r="H1496" i="17" s="1"/>
  <c r="G1495" i="17"/>
  <c r="H1495" i="17" s="1"/>
  <c r="G1494" i="17"/>
  <c r="H1494" i="17" s="1"/>
  <c r="G1493" i="17"/>
  <c r="H1493" i="17" s="1"/>
  <c r="G1492" i="17"/>
  <c r="H1492" i="17" s="1"/>
  <c r="G1491" i="17"/>
  <c r="H1491" i="17" s="1"/>
  <c r="G1490" i="17"/>
  <c r="H1490" i="17" s="1"/>
  <c r="G1489" i="17"/>
  <c r="H1489" i="17" s="1"/>
  <c r="G1488" i="17"/>
  <c r="H1488" i="17" s="1"/>
  <c r="G1487" i="17"/>
  <c r="H1487" i="17" s="1"/>
  <c r="G1486" i="17"/>
  <c r="H1486" i="17" s="1"/>
  <c r="G1485" i="17"/>
  <c r="H1485" i="17" s="1"/>
  <c r="G1484" i="17"/>
  <c r="H1484" i="17" s="1"/>
  <c r="G1483" i="17"/>
  <c r="H1483" i="17" s="1"/>
  <c r="G1482" i="17"/>
  <c r="H1482" i="17" s="1"/>
  <c r="G1481" i="17"/>
  <c r="H1481" i="17" s="1"/>
  <c r="G1480" i="17"/>
  <c r="H1480" i="17" s="1"/>
  <c r="G1479" i="17"/>
  <c r="H1479" i="17" s="1"/>
  <c r="G1478" i="17"/>
  <c r="H1478" i="17" s="1"/>
  <c r="G1477" i="17"/>
  <c r="H1477" i="17" s="1"/>
  <c r="G1476" i="17"/>
  <c r="H1476" i="17" s="1"/>
  <c r="G1475" i="17"/>
  <c r="H1475" i="17" s="1"/>
  <c r="G1474" i="17"/>
  <c r="H1474" i="17" s="1"/>
  <c r="G1473" i="17"/>
  <c r="H1473" i="17" s="1"/>
  <c r="G1472" i="17"/>
  <c r="H1472" i="17" s="1"/>
  <c r="G1471" i="17"/>
  <c r="H1471" i="17" s="1"/>
  <c r="K1470" i="17"/>
  <c r="H1470" i="17"/>
  <c r="G1469" i="17"/>
  <c r="H1469" i="17" s="1"/>
  <c r="G1468" i="17"/>
  <c r="H1468" i="17" s="1"/>
  <c r="G1467" i="17"/>
  <c r="H1467" i="17" s="1"/>
  <c r="G1466" i="17"/>
  <c r="H1466" i="17" s="1"/>
  <c r="G1465" i="17"/>
  <c r="H1465" i="17" s="1"/>
  <c r="G1464" i="17"/>
  <c r="H1464" i="17" s="1"/>
  <c r="G1463" i="17"/>
  <c r="H1463" i="17" s="1"/>
  <c r="G1462" i="17"/>
  <c r="H1462" i="17" s="1"/>
  <c r="G1461" i="17"/>
  <c r="H1461" i="17" s="1"/>
  <c r="G1460" i="17"/>
  <c r="H1460" i="17" s="1"/>
  <c r="G1459" i="17"/>
  <c r="H1459" i="17" s="1"/>
  <c r="G1458" i="17"/>
  <c r="H1458" i="17" s="1"/>
  <c r="G1457" i="17"/>
  <c r="H1457" i="17" s="1"/>
  <c r="G1456" i="17"/>
  <c r="H1456" i="17" s="1"/>
  <c r="G1455" i="17"/>
  <c r="H1455" i="17" s="1"/>
  <c r="G1454" i="17"/>
  <c r="H1454" i="17" s="1"/>
  <c r="G1453" i="17"/>
  <c r="H1453" i="17" s="1"/>
  <c r="G1452" i="17"/>
  <c r="H1452" i="17" s="1"/>
  <c r="G1451" i="17"/>
  <c r="H1451" i="17" s="1"/>
  <c r="G1450" i="17"/>
  <c r="H1450" i="17" s="1"/>
  <c r="G1449" i="17"/>
  <c r="H1449" i="17" s="1"/>
  <c r="G1448" i="17"/>
  <c r="H1448" i="17" s="1"/>
  <c r="G1447" i="17"/>
  <c r="H1447" i="17" s="1"/>
  <c r="G1446" i="17"/>
  <c r="H1446" i="17" s="1"/>
  <c r="G1445" i="17"/>
  <c r="H1445" i="17" s="1"/>
  <c r="G1444" i="17"/>
  <c r="H1444" i="17" s="1"/>
  <c r="G1443" i="17"/>
  <c r="H1443" i="17" s="1"/>
  <c r="G1442" i="17"/>
  <c r="H1442" i="17" s="1"/>
  <c r="G1441" i="17"/>
  <c r="H1441" i="17" s="1"/>
  <c r="G1440" i="17"/>
  <c r="H1440" i="17" s="1"/>
  <c r="G1439" i="17"/>
  <c r="H1439" i="17" s="1"/>
  <c r="G1438" i="17"/>
  <c r="H1438" i="17" s="1"/>
  <c r="G1437" i="17"/>
  <c r="H1437" i="17" s="1"/>
  <c r="G1436" i="17"/>
  <c r="H1436" i="17" s="1"/>
  <c r="G1435" i="17"/>
  <c r="H1435" i="17" s="1"/>
  <c r="G1434" i="17"/>
  <c r="H1434" i="17" s="1"/>
  <c r="G1433" i="17"/>
  <c r="H1433" i="17" s="1"/>
  <c r="G1432" i="17"/>
  <c r="H1432" i="17" s="1"/>
  <c r="G1431" i="17"/>
  <c r="H1431" i="17" s="1"/>
  <c r="G1430" i="17"/>
  <c r="H1430" i="17" s="1"/>
  <c r="K1429" i="17"/>
  <c r="H1429" i="17"/>
  <c r="G1428" i="17"/>
  <c r="H1428" i="17" s="1"/>
  <c r="G1427" i="17"/>
  <c r="H1427" i="17" s="1"/>
  <c r="G1426" i="17"/>
  <c r="H1426" i="17" s="1"/>
  <c r="G1425" i="17"/>
  <c r="H1425" i="17" s="1"/>
  <c r="G1424" i="17"/>
  <c r="H1424" i="17" s="1"/>
  <c r="G1423" i="17"/>
  <c r="H1423" i="17" s="1"/>
  <c r="G1422" i="17"/>
  <c r="H1422" i="17" s="1"/>
  <c r="G1421" i="17"/>
  <c r="H1421" i="17" s="1"/>
  <c r="G1420" i="17"/>
  <c r="H1420" i="17" s="1"/>
  <c r="G1419" i="17"/>
  <c r="H1419" i="17" s="1"/>
  <c r="G1418" i="17"/>
  <c r="H1418" i="17" s="1"/>
  <c r="G1417" i="17"/>
  <c r="H1417" i="17" s="1"/>
  <c r="G1416" i="17"/>
  <c r="H1416" i="17" s="1"/>
  <c r="G1415" i="17"/>
  <c r="H1415" i="17" s="1"/>
  <c r="G1414" i="17"/>
  <c r="H1414" i="17" s="1"/>
  <c r="G1413" i="17"/>
  <c r="H1413" i="17" s="1"/>
  <c r="G1412" i="17"/>
  <c r="H1412" i="17" s="1"/>
  <c r="G1411" i="17"/>
  <c r="H1411" i="17" s="1"/>
  <c r="G1410" i="17"/>
  <c r="H1410" i="17" s="1"/>
  <c r="G1409" i="17"/>
  <c r="H1409" i="17" s="1"/>
  <c r="G1408" i="17"/>
  <c r="H1408" i="17" s="1"/>
  <c r="G1407" i="17"/>
  <c r="H1407" i="17" s="1"/>
  <c r="G1406" i="17"/>
  <c r="H1406" i="17" s="1"/>
  <c r="G1405" i="17"/>
  <c r="H1405" i="17" s="1"/>
  <c r="G1404" i="17"/>
  <c r="H1404" i="17" s="1"/>
  <c r="G1403" i="17"/>
  <c r="H1403" i="17" s="1"/>
  <c r="G1402" i="17"/>
  <c r="H1402" i="17" s="1"/>
  <c r="G1401" i="17"/>
  <c r="H1401" i="17" s="1"/>
  <c r="G1400" i="17"/>
  <c r="H1400" i="17" s="1"/>
  <c r="G1399" i="17"/>
  <c r="H1399" i="17" s="1"/>
  <c r="G1398" i="17"/>
  <c r="H1398" i="17" s="1"/>
  <c r="G1397" i="17"/>
  <c r="H1397" i="17" s="1"/>
  <c r="G1396" i="17"/>
  <c r="H1396" i="17" s="1"/>
  <c r="G1395" i="17"/>
  <c r="H1395" i="17" s="1"/>
  <c r="G1394" i="17"/>
  <c r="H1394" i="17" s="1"/>
  <c r="G1393" i="17"/>
  <c r="H1393" i="17" s="1"/>
  <c r="G1392" i="17"/>
  <c r="H1392" i="17" s="1"/>
  <c r="G1391" i="17"/>
  <c r="H1391" i="17" s="1"/>
  <c r="G1390" i="17"/>
  <c r="H1390" i="17" s="1"/>
  <c r="G1389" i="17"/>
  <c r="H1389" i="17" s="1"/>
  <c r="G1388" i="17"/>
  <c r="H1388" i="17" s="1"/>
  <c r="G1387" i="17"/>
  <c r="H1387" i="17" s="1"/>
  <c r="G1386" i="17"/>
  <c r="H1386" i="17" s="1"/>
  <c r="G1385" i="17"/>
  <c r="H1385" i="17" s="1"/>
  <c r="G1384" i="17"/>
  <c r="H1384" i="17" s="1"/>
  <c r="G1383" i="17"/>
  <c r="H1383" i="17" s="1"/>
  <c r="G1382" i="17"/>
  <c r="H1382" i="17" s="1"/>
  <c r="G1381" i="17"/>
  <c r="H1381" i="17" s="1"/>
  <c r="G1380" i="17"/>
  <c r="H1380" i="17" s="1"/>
  <c r="G1379" i="17"/>
  <c r="H1379" i="17" s="1"/>
  <c r="G1378" i="17"/>
  <c r="H1378" i="17" s="1"/>
  <c r="G1377" i="17"/>
  <c r="H1377" i="17" s="1"/>
  <c r="G1376" i="17"/>
  <c r="H1376" i="17" s="1"/>
  <c r="G1375" i="17"/>
  <c r="H1375" i="17" s="1"/>
  <c r="G1374" i="17"/>
  <c r="H1374" i="17" s="1"/>
  <c r="G1373" i="17"/>
  <c r="H1373" i="17" s="1"/>
  <c r="G1372" i="17"/>
  <c r="H1372" i="17" s="1"/>
  <c r="G1371" i="17"/>
  <c r="H1371" i="17" s="1"/>
  <c r="G1370" i="17"/>
  <c r="H1370" i="17" s="1"/>
  <c r="G1369" i="17"/>
  <c r="H1369" i="17" s="1"/>
  <c r="G1368" i="17"/>
  <c r="H1368" i="17" s="1"/>
  <c r="G1367" i="17"/>
  <c r="H1367" i="17" s="1"/>
  <c r="G1366" i="17"/>
  <c r="H1366" i="17" s="1"/>
  <c r="G1365" i="17"/>
  <c r="H1365" i="17" s="1"/>
  <c r="G1364" i="17"/>
  <c r="H1364" i="17" s="1"/>
  <c r="G1363" i="17"/>
  <c r="H1363" i="17" s="1"/>
  <c r="G1362" i="17"/>
  <c r="H1362" i="17" s="1"/>
  <c r="G1361" i="17"/>
  <c r="H1361" i="17" s="1"/>
  <c r="G1360" i="17"/>
  <c r="H1360" i="17" s="1"/>
  <c r="G1359" i="17"/>
  <c r="H1359" i="17" s="1"/>
  <c r="G1358" i="17"/>
  <c r="H1358" i="17" s="1"/>
  <c r="G1357" i="17"/>
  <c r="H1357" i="17" s="1"/>
  <c r="G1356" i="17"/>
  <c r="H1356" i="17" s="1"/>
  <c r="G1355" i="17"/>
  <c r="H1355" i="17" s="1"/>
  <c r="G1354" i="17"/>
  <c r="H1354" i="17" s="1"/>
  <c r="G1353" i="17"/>
  <c r="H1353" i="17" s="1"/>
  <c r="G1352" i="17"/>
  <c r="H1352" i="17" s="1"/>
  <c r="G1351" i="17"/>
  <c r="H1351" i="17" s="1"/>
  <c r="G1350" i="17"/>
  <c r="H1350" i="17" s="1"/>
  <c r="G1349" i="17"/>
  <c r="H1349" i="17" s="1"/>
  <c r="G1348" i="17"/>
  <c r="H1348" i="17" s="1"/>
  <c r="G1347" i="17"/>
  <c r="H1347" i="17" s="1"/>
  <c r="G1346" i="17"/>
  <c r="H1346" i="17" s="1"/>
  <c r="G1345" i="17"/>
  <c r="H1345" i="17" s="1"/>
  <c r="G1344" i="17"/>
  <c r="H1344" i="17" s="1"/>
  <c r="G1343" i="17"/>
  <c r="H1343" i="17" s="1"/>
  <c r="G1342" i="17"/>
  <c r="H1342" i="17" s="1"/>
  <c r="G1341" i="17"/>
  <c r="H1341" i="17" s="1"/>
  <c r="G1340" i="17"/>
  <c r="H1340" i="17" s="1"/>
  <c r="G1339" i="17"/>
  <c r="H1339" i="17" s="1"/>
  <c r="G1338" i="17"/>
  <c r="H1338" i="17" s="1"/>
  <c r="G1337" i="17"/>
  <c r="H1337" i="17" s="1"/>
  <c r="G1336" i="17"/>
  <c r="H1336" i="17" s="1"/>
  <c r="G1335" i="17"/>
  <c r="H1335" i="17" s="1"/>
  <c r="G1334" i="17"/>
  <c r="H1334" i="17" s="1"/>
  <c r="G1333" i="17"/>
  <c r="H1333" i="17" s="1"/>
  <c r="G1332" i="17"/>
  <c r="H1332" i="17" s="1"/>
  <c r="G1331" i="17"/>
  <c r="H1331" i="17" s="1"/>
  <c r="G1330" i="17"/>
  <c r="H1330" i="17" s="1"/>
  <c r="G1329" i="17"/>
  <c r="H1329" i="17" s="1"/>
  <c r="G1328" i="17"/>
  <c r="H1328" i="17" s="1"/>
  <c r="G1327" i="17"/>
  <c r="H1327" i="17" s="1"/>
  <c r="G1326" i="17"/>
  <c r="H1326" i="17" s="1"/>
  <c r="G1325" i="17"/>
  <c r="H1325" i="17" s="1"/>
  <c r="K1324" i="17"/>
  <c r="H1324" i="17"/>
  <c r="G1323" i="17"/>
  <c r="H1323" i="17" s="1"/>
  <c r="G1322" i="17"/>
  <c r="H1322" i="17" s="1"/>
  <c r="G1321" i="17"/>
  <c r="H1321" i="17" s="1"/>
  <c r="G1320" i="17"/>
  <c r="H1320" i="17" s="1"/>
  <c r="G1319" i="17"/>
  <c r="H1319" i="17" s="1"/>
  <c r="G1318" i="17"/>
  <c r="H1318" i="17" s="1"/>
  <c r="G1317" i="17"/>
  <c r="H1317" i="17" s="1"/>
  <c r="G1316" i="17"/>
  <c r="H1316" i="17" s="1"/>
  <c r="G1315" i="17"/>
  <c r="H1315" i="17" s="1"/>
  <c r="G1314" i="17"/>
  <c r="H1314" i="17" s="1"/>
  <c r="G1313" i="17"/>
  <c r="H1313" i="17" s="1"/>
  <c r="G1312" i="17"/>
  <c r="H1312" i="17" s="1"/>
  <c r="G1311" i="17"/>
  <c r="H1311" i="17" s="1"/>
  <c r="G1310" i="17"/>
  <c r="H1310" i="17" s="1"/>
  <c r="G1309" i="17"/>
  <c r="H1309" i="17" s="1"/>
  <c r="G1308" i="17"/>
  <c r="H1308" i="17" s="1"/>
  <c r="G1307" i="17"/>
  <c r="H1307" i="17" s="1"/>
  <c r="G1306" i="17"/>
  <c r="H1306" i="17" s="1"/>
  <c r="G1305" i="17"/>
  <c r="H1305" i="17" s="1"/>
  <c r="G1304" i="17"/>
  <c r="H1304" i="17" s="1"/>
  <c r="G1303" i="17"/>
  <c r="H1303" i="17" s="1"/>
  <c r="G1302" i="17"/>
  <c r="H1302" i="17" s="1"/>
  <c r="G1301" i="17"/>
  <c r="H1301" i="17" s="1"/>
  <c r="G1300" i="17"/>
  <c r="H1300" i="17" s="1"/>
  <c r="G1299" i="17"/>
  <c r="H1299" i="17" s="1"/>
  <c r="G1298" i="17"/>
  <c r="H1298" i="17" s="1"/>
  <c r="G1297" i="17"/>
  <c r="H1297" i="17" s="1"/>
  <c r="G1296" i="17"/>
  <c r="H1296" i="17" s="1"/>
  <c r="G1295" i="17"/>
  <c r="H1295" i="17" s="1"/>
  <c r="G1294" i="17"/>
  <c r="H1294" i="17" s="1"/>
  <c r="G1293" i="17"/>
  <c r="H1293" i="17" s="1"/>
  <c r="G1292" i="17"/>
  <c r="H1292" i="17" s="1"/>
  <c r="G1291" i="17"/>
  <c r="H1291" i="17" s="1"/>
  <c r="G1290" i="17"/>
  <c r="H1290" i="17" s="1"/>
  <c r="G1289" i="17"/>
  <c r="H1289" i="17" s="1"/>
  <c r="G1288" i="17"/>
  <c r="H1288" i="17" s="1"/>
  <c r="G1287" i="17"/>
  <c r="H1287" i="17" s="1"/>
  <c r="G1286" i="17"/>
  <c r="H1286" i="17" s="1"/>
  <c r="G1285" i="17"/>
  <c r="H1285" i="17" s="1"/>
  <c r="G1284" i="17"/>
  <c r="H1284" i="17" s="1"/>
  <c r="G1283" i="17"/>
  <c r="H1283" i="17" s="1"/>
  <c r="G1282" i="17"/>
  <c r="H1282" i="17" s="1"/>
  <c r="G1281" i="17"/>
  <c r="H1281" i="17" s="1"/>
  <c r="G1280" i="17"/>
  <c r="H1280" i="17" s="1"/>
  <c r="G1279" i="17"/>
  <c r="H1279" i="17" s="1"/>
  <c r="G1278" i="17"/>
  <c r="H1278" i="17" s="1"/>
  <c r="G1277" i="17"/>
  <c r="H1277" i="17" s="1"/>
  <c r="G1276" i="17"/>
  <c r="H1276" i="17" s="1"/>
  <c r="G1275" i="17"/>
  <c r="H1275" i="17" s="1"/>
  <c r="G1274" i="17"/>
  <c r="H1274" i="17" s="1"/>
  <c r="G1273" i="17"/>
  <c r="H1273" i="17" s="1"/>
  <c r="G1272" i="17"/>
  <c r="H1272" i="17" s="1"/>
  <c r="G1271" i="17"/>
  <c r="H1271" i="17" s="1"/>
  <c r="G1270" i="17"/>
  <c r="H1270" i="17" s="1"/>
  <c r="G1269" i="17"/>
  <c r="H1269" i="17" s="1"/>
  <c r="G1268" i="17"/>
  <c r="H1268" i="17" s="1"/>
  <c r="G1267" i="17"/>
  <c r="H1267" i="17" s="1"/>
  <c r="G1266" i="17"/>
  <c r="H1266" i="17" s="1"/>
  <c r="G1265" i="17"/>
  <c r="H1265" i="17" s="1"/>
  <c r="G1264" i="17"/>
  <c r="H1264" i="17" s="1"/>
  <c r="G1263" i="17"/>
  <c r="H1263" i="17" s="1"/>
  <c r="G1262" i="17"/>
  <c r="H1262" i="17" s="1"/>
  <c r="G1261" i="17"/>
  <c r="H1261" i="17" s="1"/>
  <c r="G1260" i="17"/>
  <c r="H1260" i="17" s="1"/>
  <c r="G1259" i="17"/>
  <c r="H1259" i="17" s="1"/>
  <c r="G1258" i="17"/>
  <c r="H1258" i="17" s="1"/>
  <c r="G1257" i="17"/>
  <c r="H1257" i="17" s="1"/>
  <c r="G1256" i="17"/>
  <c r="H1256" i="17" s="1"/>
  <c r="G1255" i="17"/>
  <c r="H1255" i="17" s="1"/>
  <c r="G1254" i="17"/>
  <c r="H1254" i="17" s="1"/>
  <c r="G1253" i="17"/>
  <c r="H1253" i="17" s="1"/>
  <c r="G1252" i="17"/>
  <c r="H1252" i="17" s="1"/>
  <c r="G1251" i="17"/>
  <c r="H1251" i="17" s="1"/>
  <c r="G1250" i="17"/>
  <c r="H1250" i="17" s="1"/>
  <c r="G1249" i="17"/>
  <c r="H1249" i="17" s="1"/>
  <c r="G1248" i="17"/>
  <c r="H1248" i="17" s="1"/>
  <c r="G1247" i="17"/>
  <c r="H1247" i="17" s="1"/>
  <c r="G1246" i="17"/>
  <c r="H1246" i="17" s="1"/>
  <c r="G1245" i="17"/>
  <c r="H1245" i="17" s="1"/>
  <c r="G1244" i="17"/>
  <c r="H1244" i="17" s="1"/>
  <c r="G1243" i="17"/>
  <c r="H1243" i="17" s="1"/>
  <c r="G1242" i="17"/>
  <c r="H1242" i="17" s="1"/>
  <c r="G1241" i="17"/>
  <c r="H1241" i="17" s="1"/>
  <c r="G1240" i="17"/>
  <c r="H1240" i="17" s="1"/>
  <c r="G1239" i="17"/>
  <c r="H1239" i="17" s="1"/>
  <c r="G1238" i="17"/>
  <c r="H1238" i="17" s="1"/>
  <c r="G1237" i="17"/>
  <c r="H1237" i="17" s="1"/>
  <c r="G1236" i="17"/>
  <c r="H1236" i="17" s="1"/>
  <c r="G1235" i="17"/>
  <c r="H1235" i="17" s="1"/>
  <c r="G1234" i="17"/>
  <c r="H1234" i="17" s="1"/>
  <c r="G1233" i="17"/>
  <c r="H1233" i="17" s="1"/>
  <c r="G1232" i="17"/>
  <c r="H1232" i="17" s="1"/>
  <c r="G1231" i="17"/>
  <c r="H1231" i="17" s="1"/>
  <c r="G1230" i="17"/>
  <c r="H1230" i="17" s="1"/>
  <c r="G1229" i="17"/>
  <c r="H1229" i="17" s="1"/>
  <c r="G1228" i="17"/>
  <c r="H1228" i="17" s="1"/>
  <c r="G1227" i="17"/>
  <c r="H1227" i="17" s="1"/>
  <c r="G1226" i="17"/>
  <c r="H1226" i="17" s="1"/>
  <c r="G1225" i="17"/>
  <c r="H1225" i="17" s="1"/>
  <c r="G1224" i="17"/>
  <c r="H1224" i="17" s="1"/>
  <c r="G1223" i="17"/>
  <c r="H1223" i="17" s="1"/>
  <c r="G1222" i="17"/>
  <c r="H1222" i="17" s="1"/>
  <c r="G1221" i="17"/>
  <c r="H1221" i="17" s="1"/>
  <c r="G1220" i="17"/>
  <c r="H1220" i="17" s="1"/>
  <c r="G1219" i="17"/>
  <c r="H1219" i="17" s="1"/>
  <c r="G1218" i="17"/>
  <c r="H1218" i="17" s="1"/>
  <c r="G1217" i="17"/>
  <c r="H1217" i="17" s="1"/>
  <c r="G1216" i="17"/>
  <c r="H1216" i="17" s="1"/>
  <c r="G1215" i="17"/>
  <c r="H1215" i="17" s="1"/>
  <c r="G1214" i="17"/>
  <c r="H1214" i="17" s="1"/>
  <c r="G1213" i="17"/>
  <c r="H1213" i="17" s="1"/>
  <c r="G1212" i="17"/>
  <c r="H1212" i="17" s="1"/>
  <c r="G1211" i="17"/>
  <c r="H1211" i="17" s="1"/>
  <c r="G1210" i="17"/>
  <c r="H1210" i="17" s="1"/>
  <c r="K1209" i="17"/>
  <c r="H1209" i="17"/>
  <c r="G1208" i="17"/>
  <c r="H1208" i="17" s="1"/>
  <c r="G1207" i="17"/>
  <c r="H1207" i="17" s="1"/>
  <c r="G1206" i="17"/>
  <c r="H1206" i="17" s="1"/>
  <c r="G1205" i="17"/>
  <c r="H1205" i="17" s="1"/>
  <c r="G1204" i="17"/>
  <c r="H1204" i="17" s="1"/>
  <c r="G1203" i="17"/>
  <c r="H1203" i="17" s="1"/>
  <c r="G1202" i="17"/>
  <c r="H1202" i="17" s="1"/>
  <c r="G1201" i="17"/>
  <c r="H1201" i="17" s="1"/>
  <c r="G1200" i="17"/>
  <c r="H1200" i="17" s="1"/>
  <c r="G1199" i="17"/>
  <c r="H1199" i="17" s="1"/>
  <c r="G1198" i="17"/>
  <c r="H1198" i="17" s="1"/>
  <c r="G1197" i="17"/>
  <c r="H1197" i="17" s="1"/>
  <c r="G1196" i="17"/>
  <c r="H1196" i="17" s="1"/>
  <c r="G1195" i="17"/>
  <c r="H1195" i="17" s="1"/>
  <c r="G1194" i="17"/>
  <c r="H1194" i="17" s="1"/>
  <c r="G1193" i="17"/>
  <c r="H1193" i="17" s="1"/>
  <c r="G1192" i="17"/>
  <c r="H1192" i="17" s="1"/>
  <c r="G1191" i="17"/>
  <c r="H1191" i="17" s="1"/>
  <c r="G1190" i="17"/>
  <c r="H1190" i="17" s="1"/>
  <c r="G1189" i="17"/>
  <c r="H1189" i="17" s="1"/>
  <c r="G1188" i="17"/>
  <c r="H1188" i="17" s="1"/>
  <c r="G1187" i="17"/>
  <c r="H1187" i="17" s="1"/>
  <c r="G1186" i="17"/>
  <c r="H1186" i="17" s="1"/>
  <c r="G1185" i="17"/>
  <c r="H1185" i="17" s="1"/>
  <c r="G1184" i="17"/>
  <c r="H1184" i="17" s="1"/>
  <c r="G1183" i="17"/>
  <c r="H1183" i="17" s="1"/>
  <c r="G1182" i="17"/>
  <c r="H1182" i="17" s="1"/>
  <c r="G1181" i="17"/>
  <c r="H1181" i="17" s="1"/>
  <c r="G1180" i="17"/>
  <c r="H1180" i="17" s="1"/>
  <c r="G1179" i="17"/>
  <c r="H1179" i="17" s="1"/>
  <c r="G1178" i="17"/>
  <c r="H1178" i="17" s="1"/>
  <c r="G1177" i="17"/>
  <c r="H1177" i="17" s="1"/>
  <c r="G1176" i="17"/>
  <c r="H1176" i="17" s="1"/>
  <c r="G1175" i="17"/>
  <c r="H1175" i="17" s="1"/>
  <c r="G1174" i="17"/>
  <c r="H1174" i="17" s="1"/>
  <c r="G1173" i="17"/>
  <c r="H1173" i="17" s="1"/>
  <c r="G1172" i="17"/>
  <c r="H1172" i="17" s="1"/>
  <c r="G1171" i="17"/>
  <c r="H1171" i="17" s="1"/>
  <c r="G1170" i="17"/>
  <c r="H1170" i="17" s="1"/>
  <c r="G1169" i="17"/>
  <c r="H1169" i="17" s="1"/>
  <c r="G1168" i="17"/>
  <c r="H1168" i="17" s="1"/>
  <c r="G1167" i="17"/>
  <c r="H1167" i="17" s="1"/>
  <c r="G1166" i="17"/>
  <c r="H1166" i="17" s="1"/>
  <c r="G1165" i="17"/>
  <c r="H1165" i="17" s="1"/>
  <c r="G1164" i="17"/>
  <c r="H1164" i="17" s="1"/>
  <c r="G1163" i="17"/>
  <c r="H1163" i="17" s="1"/>
  <c r="G1162" i="17"/>
  <c r="H1162" i="17" s="1"/>
  <c r="G1161" i="17"/>
  <c r="H1161" i="17" s="1"/>
  <c r="G1160" i="17"/>
  <c r="H1160" i="17" s="1"/>
  <c r="G1159" i="17"/>
  <c r="H1159" i="17" s="1"/>
  <c r="G1158" i="17"/>
  <c r="H1158" i="17" s="1"/>
  <c r="G1157" i="17"/>
  <c r="H1157" i="17" s="1"/>
  <c r="G1156" i="17"/>
  <c r="H1156" i="17" s="1"/>
  <c r="G1155" i="17"/>
  <c r="H1155" i="17" s="1"/>
  <c r="G1154" i="17"/>
  <c r="H1154" i="17" s="1"/>
  <c r="G1153" i="17"/>
  <c r="H1153" i="17" s="1"/>
  <c r="G1152" i="17"/>
  <c r="H1152" i="17" s="1"/>
  <c r="G1151" i="17"/>
  <c r="H1151" i="17" s="1"/>
  <c r="G1150" i="17"/>
  <c r="H1150" i="17" s="1"/>
  <c r="G1149" i="17"/>
  <c r="H1149" i="17" s="1"/>
  <c r="G1148" i="17"/>
  <c r="H1148" i="17" s="1"/>
  <c r="G1147" i="17"/>
  <c r="H1147" i="17" s="1"/>
  <c r="G1146" i="17"/>
  <c r="H1146" i="17" s="1"/>
  <c r="G1145" i="17"/>
  <c r="H1145" i="17" s="1"/>
  <c r="G1144" i="17"/>
  <c r="H1144" i="17" s="1"/>
  <c r="G1143" i="17"/>
  <c r="H1143" i="17" s="1"/>
  <c r="G1142" i="17"/>
  <c r="H1142" i="17" s="1"/>
  <c r="G1141" i="17"/>
  <c r="H1141" i="17" s="1"/>
  <c r="G1140" i="17"/>
  <c r="H1140" i="17" s="1"/>
  <c r="K1139" i="17"/>
  <c r="H1139" i="17"/>
  <c r="G1138" i="17"/>
  <c r="H1138" i="17" s="1"/>
  <c r="G1137" i="17"/>
  <c r="H1137" i="17" s="1"/>
  <c r="G1136" i="17"/>
  <c r="H1136" i="17" s="1"/>
  <c r="G1135" i="17"/>
  <c r="H1135" i="17" s="1"/>
  <c r="G1134" i="17"/>
  <c r="H1134" i="17" s="1"/>
  <c r="G1133" i="17"/>
  <c r="H1133" i="17" s="1"/>
  <c r="G1132" i="17"/>
  <c r="H1132" i="17" s="1"/>
  <c r="G1131" i="17"/>
  <c r="H1131" i="17" s="1"/>
  <c r="G1130" i="17"/>
  <c r="H1130" i="17" s="1"/>
  <c r="G1129" i="17"/>
  <c r="H1129" i="17" s="1"/>
  <c r="G1128" i="17"/>
  <c r="H1128" i="17" s="1"/>
  <c r="G1127" i="17"/>
  <c r="H1127" i="17" s="1"/>
  <c r="G1126" i="17"/>
  <c r="H1126" i="17" s="1"/>
  <c r="G1125" i="17"/>
  <c r="H1125" i="17" s="1"/>
  <c r="G1124" i="17"/>
  <c r="H1124" i="17" s="1"/>
  <c r="G1123" i="17"/>
  <c r="H1123" i="17" s="1"/>
  <c r="G1122" i="17"/>
  <c r="H1122" i="17" s="1"/>
  <c r="G1121" i="17"/>
  <c r="H1121" i="17" s="1"/>
  <c r="G1120" i="17"/>
  <c r="H1120" i="17" s="1"/>
  <c r="G1119" i="17"/>
  <c r="H1119" i="17" s="1"/>
  <c r="G1118" i="17"/>
  <c r="H1118" i="17" s="1"/>
  <c r="G1117" i="17"/>
  <c r="H1117" i="17" s="1"/>
  <c r="G1116" i="17"/>
  <c r="H1116" i="17" s="1"/>
  <c r="G1115" i="17"/>
  <c r="H1115" i="17" s="1"/>
  <c r="G1114" i="17"/>
  <c r="H1114" i="17" s="1"/>
  <c r="G1113" i="17"/>
  <c r="H1113" i="17" s="1"/>
  <c r="G1112" i="17"/>
  <c r="H1112" i="17" s="1"/>
  <c r="G1111" i="17"/>
  <c r="H1111" i="17" s="1"/>
  <c r="G1110" i="17"/>
  <c r="H1110" i="17" s="1"/>
  <c r="G1109" i="17"/>
  <c r="H1109" i="17" s="1"/>
  <c r="G1108" i="17"/>
  <c r="H1108" i="17" s="1"/>
  <c r="G1107" i="17"/>
  <c r="H1107" i="17" s="1"/>
  <c r="G1106" i="17"/>
  <c r="H1106" i="17" s="1"/>
  <c r="G1105" i="17"/>
  <c r="H1105" i="17" s="1"/>
  <c r="G1104" i="17"/>
  <c r="H1104" i="17" s="1"/>
  <c r="G1103" i="17"/>
  <c r="H1103" i="17" s="1"/>
  <c r="G1102" i="17"/>
  <c r="H1102" i="17" s="1"/>
  <c r="G1101" i="17"/>
  <c r="H1101" i="17" s="1"/>
  <c r="G1100" i="17"/>
  <c r="H1100" i="17" s="1"/>
  <c r="G1099" i="17"/>
  <c r="H1099" i="17" s="1"/>
  <c r="G1098" i="17"/>
  <c r="H1098" i="17" s="1"/>
  <c r="G1097" i="17"/>
  <c r="H1097" i="17" s="1"/>
  <c r="G1096" i="17"/>
  <c r="H1096" i="17" s="1"/>
  <c r="G1095" i="17"/>
  <c r="H1095" i="17" s="1"/>
  <c r="G1094" i="17"/>
  <c r="H1094" i="17" s="1"/>
  <c r="G1093" i="17"/>
  <c r="H1093" i="17" s="1"/>
  <c r="G1092" i="17"/>
  <c r="H1092" i="17" s="1"/>
  <c r="G1091" i="17"/>
  <c r="H1091" i="17" s="1"/>
  <c r="G1090" i="17"/>
  <c r="H1090" i="17" s="1"/>
  <c r="G1089" i="17"/>
  <c r="H1089" i="17" s="1"/>
  <c r="G1088" i="17"/>
  <c r="H1088" i="17" s="1"/>
  <c r="G1087" i="17"/>
  <c r="H1087" i="17" s="1"/>
  <c r="G1086" i="17"/>
  <c r="H1086" i="17" s="1"/>
  <c r="G1085" i="17"/>
  <c r="H1085" i="17" s="1"/>
  <c r="G1084" i="17"/>
  <c r="H1084" i="17" s="1"/>
  <c r="G1083" i="17"/>
  <c r="H1083" i="17" s="1"/>
  <c r="G1082" i="17"/>
  <c r="H1082" i="17" s="1"/>
  <c r="G1081" i="17"/>
  <c r="H1081" i="17" s="1"/>
  <c r="G1080" i="17"/>
  <c r="H1080" i="17" s="1"/>
  <c r="G1079" i="17"/>
  <c r="H1079" i="17" s="1"/>
  <c r="G1078" i="17"/>
  <c r="H1078" i="17" s="1"/>
  <c r="G1077" i="17"/>
  <c r="H1077" i="17" s="1"/>
  <c r="G1076" i="17"/>
  <c r="H1076" i="17" s="1"/>
  <c r="G1075" i="17"/>
  <c r="H1075" i="17" s="1"/>
  <c r="G1074" i="17"/>
  <c r="H1074" i="17" s="1"/>
  <c r="G1073" i="17"/>
  <c r="H1073" i="17" s="1"/>
  <c r="G1072" i="17"/>
  <c r="H1072" i="17" s="1"/>
  <c r="G1071" i="17"/>
  <c r="H1071" i="17" s="1"/>
  <c r="G1070" i="17"/>
  <c r="H1070" i="17" s="1"/>
  <c r="G1069" i="17"/>
  <c r="H1069" i="17" s="1"/>
  <c r="G1068" i="17"/>
  <c r="H1068" i="17" s="1"/>
  <c r="G1067" i="17"/>
  <c r="H1067" i="17" s="1"/>
  <c r="G1066" i="17"/>
  <c r="H1066" i="17" s="1"/>
  <c r="G1065" i="17"/>
  <c r="H1065" i="17" s="1"/>
  <c r="G1064" i="17"/>
  <c r="H1064" i="17" s="1"/>
  <c r="G1063" i="17"/>
  <c r="H1063" i="17" s="1"/>
  <c r="G1062" i="17"/>
  <c r="H1062" i="17" s="1"/>
  <c r="G1061" i="17"/>
  <c r="H1061" i="17" s="1"/>
  <c r="G1060" i="17"/>
  <c r="H1060" i="17" s="1"/>
  <c r="G1059" i="17"/>
  <c r="H1059" i="17" s="1"/>
  <c r="G1058" i="17"/>
  <c r="H1058" i="17" s="1"/>
  <c r="G1057" i="17"/>
  <c r="H1057" i="17" s="1"/>
  <c r="G1056" i="17"/>
  <c r="H1056" i="17" s="1"/>
  <c r="G1055" i="17"/>
  <c r="H1055" i="17" s="1"/>
  <c r="G1054" i="17"/>
  <c r="H1054" i="17" s="1"/>
  <c r="G1053" i="17"/>
  <c r="H1053" i="17" s="1"/>
  <c r="G1052" i="17"/>
  <c r="H1052" i="17" s="1"/>
  <c r="G1051" i="17"/>
  <c r="H1051" i="17" s="1"/>
  <c r="G1050" i="17"/>
  <c r="H1050" i="17" s="1"/>
  <c r="G1049" i="17"/>
  <c r="H1049" i="17" s="1"/>
  <c r="G1048" i="17"/>
  <c r="H1048" i="17" s="1"/>
  <c r="G1047" i="17"/>
  <c r="H1047" i="17" s="1"/>
  <c r="G1046" i="17"/>
  <c r="H1046" i="17" s="1"/>
  <c r="G1045" i="17"/>
  <c r="H1045" i="17" s="1"/>
  <c r="G1044" i="17"/>
  <c r="H1044" i="17" s="1"/>
  <c r="G1043" i="17"/>
  <c r="H1043" i="17" s="1"/>
  <c r="G1042" i="17"/>
  <c r="H1042" i="17" s="1"/>
  <c r="G1041" i="17"/>
  <c r="H1041" i="17" s="1"/>
  <c r="G1040" i="17"/>
  <c r="H1040" i="17" s="1"/>
  <c r="G1039" i="17"/>
  <c r="H1039" i="17" s="1"/>
  <c r="G1038" i="17"/>
  <c r="H1038" i="17" s="1"/>
  <c r="G1037" i="17"/>
  <c r="H1037" i="17" s="1"/>
  <c r="G1036" i="17"/>
  <c r="H1036" i="17" s="1"/>
  <c r="G1035" i="17"/>
  <c r="H1035" i="17" s="1"/>
  <c r="G1034" i="17"/>
  <c r="H1034" i="17" s="1"/>
  <c r="G1033" i="17"/>
  <c r="H1033" i="17" s="1"/>
  <c r="G1032" i="17"/>
  <c r="H1032" i="17" s="1"/>
  <c r="G1031" i="17"/>
  <c r="H1031" i="17" s="1"/>
  <c r="G1030" i="17"/>
  <c r="H1030" i="17" s="1"/>
  <c r="G1029" i="17"/>
  <c r="H1029" i="17" s="1"/>
  <c r="G1028" i="17"/>
  <c r="H1028" i="17" s="1"/>
  <c r="G1027" i="17"/>
  <c r="H1027" i="17" s="1"/>
  <c r="G1026" i="17"/>
  <c r="H1026" i="17" s="1"/>
  <c r="G1025" i="17"/>
  <c r="H1025" i="17" s="1"/>
  <c r="G1024" i="17"/>
  <c r="H1024" i="17" s="1"/>
  <c r="G1023" i="17"/>
  <c r="H1023" i="17" s="1"/>
  <c r="G1022" i="17"/>
  <c r="H1022" i="17" s="1"/>
  <c r="G1021" i="17"/>
  <c r="H1021" i="17" s="1"/>
  <c r="G1020" i="17"/>
  <c r="H1020" i="17" s="1"/>
  <c r="G1019" i="17"/>
  <c r="H1019" i="17" s="1"/>
  <c r="G1018" i="17"/>
  <c r="H1018" i="17" s="1"/>
  <c r="G1017" i="17"/>
  <c r="H1017" i="17" s="1"/>
  <c r="G1016" i="17"/>
  <c r="H1016" i="17" s="1"/>
  <c r="G1015" i="17"/>
  <c r="H1015" i="17" s="1"/>
  <c r="G1014" i="17"/>
  <c r="H1014" i="17" s="1"/>
  <c r="G1013" i="17"/>
  <c r="H1013" i="17" s="1"/>
  <c r="K1012" i="17"/>
  <c r="H1012" i="17"/>
  <c r="G1011" i="17"/>
  <c r="H1011" i="17" s="1"/>
  <c r="G1010" i="17"/>
  <c r="H1010" i="17" s="1"/>
  <c r="G1009" i="17"/>
  <c r="H1009" i="17" s="1"/>
  <c r="G1008" i="17"/>
  <c r="H1008" i="17" s="1"/>
  <c r="G1007" i="17"/>
  <c r="H1007" i="17" s="1"/>
  <c r="G1006" i="17"/>
  <c r="H1006" i="17" s="1"/>
  <c r="G1005" i="17"/>
  <c r="H1005" i="17" s="1"/>
  <c r="G1004" i="17"/>
  <c r="H1004" i="17" s="1"/>
  <c r="G1003" i="17"/>
  <c r="H1003" i="17" s="1"/>
  <c r="G1002" i="17"/>
  <c r="H1002" i="17" s="1"/>
  <c r="G1001" i="17"/>
  <c r="H1001" i="17" s="1"/>
  <c r="G1000" i="17"/>
  <c r="H1000" i="17" s="1"/>
  <c r="G999" i="17"/>
  <c r="H999" i="17" s="1"/>
  <c r="G998" i="17"/>
  <c r="H998" i="17" s="1"/>
  <c r="G997" i="17"/>
  <c r="H997" i="17" s="1"/>
  <c r="G996" i="17"/>
  <c r="H996" i="17" s="1"/>
  <c r="G995" i="17"/>
  <c r="H995" i="17" s="1"/>
  <c r="G994" i="17"/>
  <c r="H994" i="17" s="1"/>
  <c r="G993" i="17"/>
  <c r="H993" i="17" s="1"/>
  <c r="G992" i="17"/>
  <c r="H992" i="17" s="1"/>
  <c r="G991" i="17"/>
  <c r="H991" i="17" s="1"/>
  <c r="G990" i="17"/>
  <c r="H990" i="17" s="1"/>
  <c r="G989" i="17"/>
  <c r="H989" i="17" s="1"/>
  <c r="G988" i="17"/>
  <c r="H988" i="17" s="1"/>
  <c r="G987" i="17"/>
  <c r="H987" i="17" s="1"/>
  <c r="G986" i="17"/>
  <c r="H986" i="17" s="1"/>
  <c r="G985" i="17"/>
  <c r="H985" i="17" s="1"/>
  <c r="G984" i="17"/>
  <c r="H984" i="17" s="1"/>
  <c r="G983" i="17"/>
  <c r="H983" i="17" s="1"/>
  <c r="G982" i="17"/>
  <c r="H982" i="17" s="1"/>
  <c r="G981" i="17"/>
  <c r="H981" i="17" s="1"/>
  <c r="G980" i="17"/>
  <c r="H980" i="17" s="1"/>
  <c r="G979" i="17"/>
  <c r="H979" i="17" s="1"/>
  <c r="G978" i="17"/>
  <c r="H978" i="17" s="1"/>
  <c r="G977" i="17"/>
  <c r="H977" i="17" s="1"/>
  <c r="G976" i="17"/>
  <c r="H976" i="17" s="1"/>
  <c r="G975" i="17"/>
  <c r="H975" i="17" s="1"/>
  <c r="G974" i="17"/>
  <c r="H974" i="17" s="1"/>
  <c r="G973" i="17"/>
  <c r="H973" i="17" s="1"/>
  <c r="G972" i="17"/>
  <c r="H972" i="17" s="1"/>
  <c r="G971" i="17"/>
  <c r="H971" i="17" s="1"/>
  <c r="G970" i="17"/>
  <c r="H970" i="17" s="1"/>
  <c r="G969" i="17"/>
  <c r="H969" i="17" s="1"/>
  <c r="G968" i="17"/>
  <c r="H968" i="17" s="1"/>
  <c r="G967" i="17"/>
  <c r="H967" i="17" s="1"/>
  <c r="G966" i="17"/>
  <c r="H966" i="17" s="1"/>
  <c r="G965" i="17"/>
  <c r="H965" i="17" s="1"/>
  <c r="G964" i="17"/>
  <c r="H964" i="17" s="1"/>
  <c r="G963" i="17"/>
  <c r="H963" i="17" s="1"/>
  <c r="G962" i="17"/>
  <c r="H962" i="17" s="1"/>
  <c r="G961" i="17"/>
  <c r="H961" i="17" s="1"/>
  <c r="G960" i="17"/>
  <c r="H960" i="17" s="1"/>
  <c r="G959" i="17"/>
  <c r="H959" i="17" s="1"/>
  <c r="G958" i="17"/>
  <c r="H958" i="17" s="1"/>
  <c r="G957" i="17"/>
  <c r="H957" i="17" s="1"/>
  <c r="G956" i="17"/>
  <c r="H956" i="17" s="1"/>
  <c r="G955" i="17"/>
  <c r="H955" i="17" s="1"/>
  <c r="G954" i="17"/>
  <c r="H954" i="17" s="1"/>
  <c r="G953" i="17"/>
  <c r="H953" i="17" s="1"/>
  <c r="G952" i="17"/>
  <c r="H952" i="17" s="1"/>
  <c r="G951" i="17"/>
  <c r="H951" i="17" s="1"/>
  <c r="G950" i="17"/>
  <c r="H950" i="17" s="1"/>
  <c r="G949" i="17"/>
  <c r="H949" i="17" s="1"/>
  <c r="G948" i="17"/>
  <c r="H948" i="17" s="1"/>
  <c r="G947" i="17"/>
  <c r="H947" i="17" s="1"/>
  <c r="G946" i="17"/>
  <c r="H946" i="17" s="1"/>
  <c r="G945" i="17"/>
  <c r="H945" i="17" s="1"/>
  <c r="G944" i="17"/>
  <c r="H944" i="17" s="1"/>
  <c r="G943" i="17"/>
  <c r="H943" i="17" s="1"/>
  <c r="G942" i="17"/>
  <c r="H942" i="17" s="1"/>
  <c r="G941" i="17"/>
  <c r="H941" i="17" s="1"/>
  <c r="G940" i="17"/>
  <c r="H940" i="17" s="1"/>
  <c r="G939" i="17"/>
  <c r="H939" i="17" s="1"/>
  <c r="G938" i="17"/>
  <c r="H938" i="17" s="1"/>
  <c r="G937" i="17"/>
  <c r="H937" i="17" s="1"/>
  <c r="G936" i="17"/>
  <c r="H936" i="17" s="1"/>
  <c r="G935" i="17"/>
  <c r="H935" i="17" s="1"/>
  <c r="G934" i="17"/>
  <c r="H934" i="17" s="1"/>
  <c r="G933" i="17"/>
  <c r="H933" i="17" s="1"/>
  <c r="G932" i="17"/>
  <c r="H932" i="17" s="1"/>
  <c r="G931" i="17"/>
  <c r="H931" i="17" s="1"/>
  <c r="G930" i="17"/>
  <c r="H930" i="17" s="1"/>
  <c r="G929" i="17"/>
  <c r="H929" i="17" s="1"/>
  <c r="G928" i="17"/>
  <c r="H928" i="17" s="1"/>
  <c r="G927" i="17"/>
  <c r="H927" i="17" s="1"/>
  <c r="G926" i="17"/>
  <c r="H926" i="17" s="1"/>
  <c r="G925" i="17"/>
  <c r="H925" i="17" s="1"/>
  <c r="G924" i="17"/>
  <c r="H924" i="17" s="1"/>
  <c r="G923" i="17"/>
  <c r="H923" i="17" s="1"/>
  <c r="G922" i="17"/>
  <c r="H922" i="17" s="1"/>
  <c r="G921" i="17"/>
  <c r="H921" i="17" s="1"/>
  <c r="G920" i="17"/>
  <c r="H920" i="17" s="1"/>
  <c r="G919" i="17"/>
  <c r="H919" i="17" s="1"/>
  <c r="G918" i="17"/>
  <c r="H918" i="17" s="1"/>
  <c r="G917" i="17"/>
  <c r="H917" i="17" s="1"/>
  <c r="G916" i="17"/>
  <c r="H916" i="17" s="1"/>
  <c r="G915" i="17"/>
  <c r="H915" i="17" s="1"/>
  <c r="G914" i="17"/>
  <c r="H914" i="17" s="1"/>
  <c r="G913" i="17"/>
  <c r="H913" i="17" s="1"/>
  <c r="G912" i="17"/>
  <c r="H912" i="17" s="1"/>
  <c r="G911" i="17"/>
  <c r="H911" i="17" s="1"/>
  <c r="G910" i="17"/>
  <c r="H910" i="17" s="1"/>
  <c r="G909" i="17"/>
  <c r="H909" i="17" s="1"/>
  <c r="G908" i="17"/>
  <c r="H908" i="17" s="1"/>
  <c r="G907" i="17"/>
  <c r="H907" i="17" s="1"/>
  <c r="G906" i="17"/>
  <c r="H906" i="17" s="1"/>
  <c r="G905" i="17"/>
  <c r="H905" i="17" s="1"/>
  <c r="G904" i="17"/>
  <c r="H904" i="17" s="1"/>
  <c r="G903" i="17"/>
  <c r="H903" i="17" s="1"/>
  <c r="G902" i="17"/>
  <c r="H902" i="17" s="1"/>
  <c r="G901" i="17"/>
  <c r="H901" i="17" s="1"/>
  <c r="G900" i="17"/>
  <c r="H900" i="17" s="1"/>
  <c r="G899" i="17"/>
  <c r="H899" i="17" s="1"/>
  <c r="G898" i="17"/>
  <c r="H898" i="17" s="1"/>
  <c r="G897" i="17"/>
  <c r="H897" i="17" s="1"/>
  <c r="G896" i="17"/>
  <c r="H896" i="17" s="1"/>
  <c r="G895" i="17"/>
  <c r="H895" i="17" s="1"/>
  <c r="G894" i="17"/>
  <c r="H894" i="17" s="1"/>
  <c r="G893" i="17"/>
  <c r="H893" i="17" s="1"/>
  <c r="G892" i="17"/>
  <c r="H892" i="17" s="1"/>
  <c r="G891" i="17"/>
  <c r="H891" i="17" s="1"/>
  <c r="G890" i="17"/>
  <c r="H890" i="17" s="1"/>
  <c r="G889" i="17"/>
  <c r="H889" i="17" s="1"/>
  <c r="G888" i="17"/>
  <c r="H888" i="17" s="1"/>
  <c r="G887" i="17"/>
  <c r="H887" i="17" s="1"/>
  <c r="G886" i="17"/>
  <c r="H886" i="17" s="1"/>
  <c r="G885" i="17"/>
  <c r="H885" i="17" s="1"/>
  <c r="G884" i="17"/>
  <c r="H884" i="17" s="1"/>
  <c r="G883" i="17"/>
  <c r="H883" i="17" s="1"/>
  <c r="G882" i="17"/>
  <c r="H882" i="17" s="1"/>
  <c r="G881" i="17"/>
  <c r="H881" i="17" s="1"/>
  <c r="G880" i="17"/>
  <c r="H880" i="17" s="1"/>
  <c r="G879" i="17"/>
  <c r="H879" i="17" s="1"/>
  <c r="G878" i="17"/>
  <c r="H878" i="17" s="1"/>
  <c r="G877" i="17"/>
  <c r="H877" i="17" s="1"/>
  <c r="K876" i="17"/>
  <c r="H876" i="17"/>
  <c r="G875" i="17"/>
  <c r="H875" i="17" s="1"/>
  <c r="G874" i="17"/>
  <c r="H874" i="17" s="1"/>
  <c r="G873" i="17"/>
  <c r="H873" i="17" s="1"/>
  <c r="G872" i="17"/>
  <c r="H872" i="17" s="1"/>
  <c r="G871" i="17"/>
  <c r="H871" i="17" s="1"/>
  <c r="G870" i="17"/>
  <c r="H870" i="17" s="1"/>
  <c r="G869" i="17"/>
  <c r="H869" i="17" s="1"/>
  <c r="G868" i="17"/>
  <c r="H868" i="17" s="1"/>
  <c r="G867" i="17"/>
  <c r="H867" i="17" s="1"/>
  <c r="G866" i="17"/>
  <c r="H866" i="17" s="1"/>
  <c r="G865" i="17"/>
  <c r="H865" i="17" s="1"/>
  <c r="G864" i="17"/>
  <c r="H864" i="17" s="1"/>
  <c r="G863" i="17"/>
  <c r="H863" i="17" s="1"/>
  <c r="G862" i="17"/>
  <c r="H862" i="17" s="1"/>
  <c r="G861" i="17"/>
  <c r="H861" i="17" s="1"/>
  <c r="G860" i="17"/>
  <c r="H860" i="17" s="1"/>
  <c r="G859" i="17"/>
  <c r="H859" i="17" s="1"/>
  <c r="G858" i="17"/>
  <c r="H858" i="17" s="1"/>
  <c r="G857" i="17"/>
  <c r="H857" i="17" s="1"/>
  <c r="G856" i="17"/>
  <c r="H856" i="17" s="1"/>
  <c r="G855" i="17"/>
  <c r="H855" i="17" s="1"/>
  <c r="G854" i="17"/>
  <c r="H854" i="17" s="1"/>
  <c r="G853" i="17"/>
  <c r="H853" i="17" s="1"/>
  <c r="G852" i="17"/>
  <c r="H852" i="17" s="1"/>
  <c r="G851" i="17"/>
  <c r="H851" i="17" s="1"/>
  <c r="G850" i="17"/>
  <c r="H850" i="17" s="1"/>
  <c r="G849" i="17"/>
  <c r="H849" i="17" s="1"/>
  <c r="G848" i="17"/>
  <c r="H848" i="17" s="1"/>
  <c r="G847" i="17"/>
  <c r="H847" i="17" s="1"/>
  <c r="G846" i="17"/>
  <c r="H846" i="17" s="1"/>
  <c r="G845" i="17"/>
  <c r="H845" i="17" s="1"/>
  <c r="G844" i="17"/>
  <c r="H844" i="17" s="1"/>
  <c r="G843" i="17"/>
  <c r="H843" i="17" s="1"/>
  <c r="G842" i="17"/>
  <c r="H842" i="17" s="1"/>
  <c r="G841" i="17"/>
  <c r="H841" i="17" s="1"/>
  <c r="G840" i="17"/>
  <c r="H840" i="17" s="1"/>
  <c r="G839" i="17"/>
  <c r="H839" i="17" s="1"/>
  <c r="G838" i="17"/>
  <c r="H838" i="17" s="1"/>
  <c r="G837" i="17"/>
  <c r="H837" i="17" s="1"/>
  <c r="G836" i="17"/>
  <c r="H836" i="17" s="1"/>
  <c r="G835" i="17"/>
  <c r="H835" i="17" s="1"/>
  <c r="G834" i="17"/>
  <c r="H834" i="17" s="1"/>
  <c r="G833" i="17"/>
  <c r="H833" i="17" s="1"/>
  <c r="G832" i="17"/>
  <c r="H832" i="17" s="1"/>
  <c r="G831" i="17"/>
  <c r="H831" i="17" s="1"/>
  <c r="G830" i="17"/>
  <c r="H830" i="17" s="1"/>
  <c r="G829" i="17"/>
  <c r="H829" i="17" s="1"/>
  <c r="G828" i="17"/>
  <c r="H828" i="17" s="1"/>
  <c r="G827" i="17"/>
  <c r="H827" i="17" s="1"/>
  <c r="G826" i="17"/>
  <c r="H826" i="17" s="1"/>
  <c r="G825" i="17"/>
  <c r="H825" i="17" s="1"/>
  <c r="G824" i="17"/>
  <c r="H824" i="17" s="1"/>
  <c r="G823" i="17"/>
  <c r="H823" i="17" s="1"/>
  <c r="G822" i="17"/>
  <c r="H822" i="17" s="1"/>
  <c r="G821" i="17"/>
  <c r="H821" i="17" s="1"/>
  <c r="G820" i="17"/>
  <c r="H820" i="17" s="1"/>
  <c r="G819" i="17"/>
  <c r="H819" i="17" s="1"/>
  <c r="G818" i="17"/>
  <c r="H818" i="17" s="1"/>
  <c r="G817" i="17"/>
  <c r="H817" i="17" s="1"/>
  <c r="G816" i="17"/>
  <c r="H816" i="17" s="1"/>
  <c r="G815" i="17"/>
  <c r="H815" i="17" s="1"/>
  <c r="G814" i="17"/>
  <c r="H814" i="17" s="1"/>
  <c r="G813" i="17"/>
  <c r="H813" i="17" s="1"/>
  <c r="G812" i="17"/>
  <c r="H812" i="17" s="1"/>
  <c r="G811" i="17"/>
  <c r="H811" i="17" s="1"/>
  <c r="G810" i="17"/>
  <c r="H810" i="17" s="1"/>
  <c r="G809" i="17"/>
  <c r="H809" i="17" s="1"/>
  <c r="G808" i="17"/>
  <c r="H808" i="17" s="1"/>
  <c r="G807" i="17"/>
  <c r="H807" i="17" s="1"/>
  <c r="G806" i="17"/>
  <c r="H806" i="17" s="1"/>
  <c r="G805" i="17"/>
  <c r="H805" i="17" s="1"/>
  <c r="G804" i="17"/>
  <c r="H804" i="17" s="1"/>
  <c r="G803" i="17"/>
  <c r="H803" i="17" s="1"/>
  <c r="G802" i="17"/>
  <c r="H802" i="17" s="1"/>
  <c r="G801" i="17"/>
  <c r="H801" i="17" s="1"/>
  <c r="G800" i="17"/>
  <c r="H800" i="17" s="1"/>
  <c r="G799" i="17"/>
  <c r="H799" i="17" s="1"/>
  <c r="G798" i="17"/>
  <c r="H798" i="17" s="1"/>
  <c r="G797" i="17"/>
  <c r="H797" i="17" s="1"/>
  <c r="G796" i="17"/>
  <c r="H796" i="17" s="1"/>
  <c r="G795" i="17"/>
  <c r="H795" i="17" s="1"/>
  <c r="G794" i="17"/>
  <c r="H794" i="17" s="1"/>
  <c r="G793" i="17"/>
  <c r="H793" i="17" s="1"/>
  <c r="G792" i="17"/>
  <c r="H792" i="17" s="1"/>
  <c r="G791" i="17"/>
  <c r="H791" i="17" s="1"/>
  <c r="G790" i="17"/>
  <c r="H790" i="17" s="1"/>
  <c r="G789" i="17"/>
  <c r="H789" i="17" s="1"/>
  <c r="G788" i="17"/>
  <c r="H788" i="17" s="1"/>
  <c r="G787" i="17"/>
  <c r="H787" i="17" s="1"/>
  <c r="G786" i="17"/>
  <c r="H786" i="17" s="1"/>
  <c r="G785" i="17"/>
  <c r="H785" i="17" s="1"/>
  <c r="G784" i="17"/>
  <c r="H784" i="17" s="1"/>
  <c r="G783" i="17"/>
  <c r="H783" i="17" s="1"/>
  <c r="G782" i="17"/>
  <c r="H782" i="17" s="1"/>
  <c r="G781" i="17"/>
  <c r="H781" i="17" s="1"/>
  <c r="G780" i="17"/>
  <c r="H780" i="17" s="1"/>
  <c r="G779" i="17"/>
  <c r="H779" i="17" s="1"/>
  <c r="G778" i="17"/>
  <c r="H778" i="17" s="1"/>
  <c r="G777" i="17"/>
  <c r="H777" i="17" s="1"/>
  <c r="G776" i="17"/>
  <c r="H776" i="17" s="1"/>
  <c r="G775" i="17"/>
  <c r="H775" i="17" s="1"/>
  <c r="G774" i="17"/>
  <c r="H774" i="17" s="1"/>
  <c r="K773" i="17"/>
  <c r="H773" i="17"/>
  <c r="G772" i="17"/>
  <c r="H772" i="17" s="1"/>
  <c r="G771" i="17"/>
  <c r="H771" i="17" s="1"/>
  <c r="G770" i="17"/>
  <c r="H770" i="17" s="1"/>
  <c r="G769" i="17"/>
  <c r="H769" i="17" s="1"/>
  <c r="G768" i="17"/>
  <c r="H768" i="17" s="1"/>
  <c r="G767" i="17"/>
  <c r="H767" i="17" s="1"/>
  <c r="G766" i="17"/>
  <c r="H766" i="17" s="1"/>
  <c r="G765" i="17"/>
  <c r="H765" i="17" s="1"/>
  <c r="G764" i="17"/>
  <c r="H764" i="17" s="1"/>
  <c r="G763" i="17"/>
  <c r="H763" i="17" s="1"/>
  <c r="G762" i="17"/>
  <c r="H762" i="17" s="1"/>
  <c r="G761" i="17"/>
  <c r="H761" i="17" s="1"/>
  <c r="G760" i="17"/>
  <c r="H760" i="17" s="1"/>
  <c r="G759" i="17"/>
  <c r="H759" i="17" s="1"/>
  <c r="G758" i="17"/>
  <c r="H758" i="17" s="1"/>
  <c r="G757" i="17"/>
  <c r="H757" i="17" s="1"/>
  <c r="G756" i="17"/>
  <c r="H756" i="17" s="1"/>
  <c r="G755" i="17"/>
  <c r="H755" i="17" s="1"/>
  <c r="G754" i="17"/>
  <c r="H754" i="17" s="1"/>
  <c r="G753" i="17"/>
  <c r="H753" i="17" s="1"/>
  <c r="G752" i="17"/>
  <c r="H752" i="17" s="1"/>
  <c r="G751" i="17"/>
  <c r="H751" i="17" s="1"/>
  <c r="G750" i="17"/>
  <c r="H750" i="17" s="1"/>
  <c r="G749" i="17"/>
  <c r="H749" i="17" s="1"/>
  <c r="G748" i="17"/>
  <c r="H748" i="17" s="1"/>
  <c r="G747" i="17"/>
  <c r="H747" i="17" s="1"/>
  <c r="G746" i="17"/>
  <c r="H746" i="17" s="1"/>
  <c r="G745" i="17"/>
  <c r="H745" i="17" s="1"/>
  <c r="G744" i="17"/>
  <c r="H744" i="17" s="1"/>
  <c r="G743" i="17"/>
  <c r="H743" i="17" s="1"/>
  <c r="G742" i="17"/>
  <c r="H742" i="17" s="1"/>
  <c r="G741" i="17"/>
  <c r="H741" i="17" s="1"/>
  <c r="G740" i="17"/>
  <c r="H740" i="17" s="1"/>
  <c r="G739" i="17"/>
  <c r="H739" i="17" s="1"/>
  <c r="G738" i="17"/>
  <c r="H738" i="17" s="1"/>
  <c r="G737" i="17"/>
  <c r="H737" i="17" s="1"/>
  <c r="G736" i="17"/>
  <c r="H736" i="17" s="1"/>
  <c r="G735" i="17"/>
  <c r="H735" i="17" s="1"/>
  <c r="G734" i="17"/>
  <c r="H734" i="17" s="1"/>
  <c r="G733" i="17"/>
  <c r="H733" i="17" s="1"/>
  <c r="G732" i="17"/>
  <c r="H732" i="17" s="1"/>
  <c r="G731" i="17"/>
  <c r="H731" i="17" s="1"/>
  <c r="G730" i="17"/>
  <c r="H730" i="17" s="1"/>
  <c r="G729" i="17"/>
  <c r="H729" i="17" s="1"/>
  <c r="G728" i="17"/>
  <c r="H728" i="17" s="1"/>
  <c r="G727" i="17"/>
  <c r="H727" i="17" s="1"/>
  <c r="G726" i="17"/>
  <c r="H726" i="17" s="1"/>
  <c r="G725" i="17"/>
  <c r="H725" i="17" s="1"/>
  <c r="G724" i="17"/>
  <c r="H724" i="17" s="1"/>
  <c r="G723" i="17"/>
  <c r="H723" i="17" s="1"/>
  <c r="G722" i="17"/>
  <c r="H722" i="17" s="1"/>
  <c r="G721" i="17"/>
  <c r="H721" i="17" s="1"/>
  <c r="G720" i="17"/>
  <c r="H720" i="17" s="1"/>
  <c r="G719" i="17"/>
  <c r="H719" i="17" s="1"/>
  <c r="G718" i="17"/>
  <c r="H718" i="17" s="1"/>
  <c r="G717" i="17"/>
  <c r="H717" i="17" s="1"/>
  <c r="G716" i="17"/>
  <c r="H716" i="17" s="1"/>
  <c r="G715" i="17"/>
  <c r="H715" i="17" s="1"/>
  <c r="G714" i="17"/>
  <c r="H714" i="17" s="1"/>
  <c r="G713" i="17"/>
  <c r="H713" i="17" s="1"/>
  <c r="G712" i="17"/>
  <c r="H712" i="17" s="1"/>
  <c r="G711" i="17"/>
  <c r="H711" i="17" s="1"/>
  <c r="G710" i="17"/>
  <c r="H710" i="17" s="1"/>
  <c r="G709" i="17"/>
  <c r="H709" i="17" s="1"/>
  <c r="G708" i="17"/>
  <c r="H708" i="17" s="1"/>
  <c r="G707" i="17"/>
  <c r="H707" i="17" s="1"/>
  <c r="G706" i="17"/>
  <c r="H706" i="17" s="1"/>
  <c r="G705" i="17"/>
  <c r="H705" i="17" s="1"/>
  <c r="G704" i="17"/>
  <c r="H704" i="17" s="1"/>
  <c r="G703" i="17"/>
  <c r="H703" i="17" s="1"/>
  <c r="G702" i="17"/>
  <c r="H702" i="17" s="1"/>
  <c r="G701" i="17"/>
  <c r="H701" i="17" s="1"/>
  <c r="G700" i="17"/>
  <c r="H700" i="17" s="1"/>
  <c r="G699" i="17"/>
  <c r="H699" i="17" s="1"/>
  <c r="G698" i="17"/>
  <c r="H698" i="17" s="1"/>
  <c r="G697" i="17"/>
  <c r="H697" i="17" s="1"/>
  <c r="G696" i="17"/>
  <c r="H696" i="17" s="1"/>
  <c r="G695" i="17"/>
  <c r="H695" i="17" s="1"/>
  <c r="G694" i="17"/>
  <c r="H694" i="17" s="1"/>
  <c r="G693" i="17"/>
  <c r="H693" i="17" s="1"/>
  <c r="G692" i="17"/>
  <c r="H692" i="17" s="1"/>
  <c r="G691" i="17"/>
  <c r="H691" i="17" s="1"/>
  <c r="G690" i="17"/>
  <c r="H690" i="17" s="1"/>
  <c r="G689" i="17"/>
  <c r="H689" i="17" s="1"/>
  <c r="G688" i="17"/>
  <c r="H688" i="17" s="1"/>
  <c r="G687" i="17"/>
  <c r="H687" i="17" s="1"/>
  <c r="G686" i="17"/>
  <c r="H686" i="17" s="1"/>
  <c r="G685" i="17"/>
  <c r="H685" i="17" s="1"/>
  <c r="G684" i="17"/>
  <c r="H684" i="17" s="1"/>
  <c r="G683" i="17"/>
  <c r="H683" i="17" s="1"/>
  <c r="G682" i="17"/>
  <c r="H682" i="17" s="1"/>
  <c r="G681" i="17"/>
  <c r="H681" i="17" s="1"/>
  <c r="G680" i="17"/>
  <c r="H680" i="17" s="1"/>
  <c r="G679" i="17"/>
  <c r="H679" i="17" s="1"/>
  <c r="G678" i="17"/>
  <c r="H678" i="17" s="1"/>
  <c r="K677" i="17"/>
  <c r="H677" i="17"/>
  <c r="G676" i="17"/>
  <c r="H676" i="17" s="1"/>
  <c r="G675" i="17"/>
  <c r="H675" i="17" s="1"/>
  <c r="G674" i="17"/>
  <c r="H674" i="17" s="1"/>
  <c r="G673" i="17"/>
  <c r="H673" i="17" s="1"/>
  <c r="G672" i="17"/>
  <c r="H672" i="17" s="1"/>
  <c r="G671" i="17"/>
  <c r="H671" i="17" s="1"/>
  <c r="G670" i="17"/>
  <c r="H670" i="17" s="1"/>
  <c r="G669" i="17"/>
  <c r="H669" i="17" s="1"/>
  <c r="G668" i="17"/>
  <c r="H668" i="17" s="1"/>
  <c r="G667" i="17"/>
  <c r="H667" i="17" s="1"/>
  <c r="G666" i="17"/>
  <c r="H666" i="17" s="1"/>
  <c r="G665" i="17"/>
  <c r="H665" i="17" s="1"/>
  <c r="G664" i="17"/>
  <c r="H664" i="17" s="1"/>
  <c r="G663" i="17"/>
  <c r="H663" i="17" s="1"/>
  <c r="G662" i="17"/>
  <c r="H662" i="17" s="1"/>
  <c r="G661" i="17"/>
  <c r="H661" i="17" s="1"/>
  <c r="G660" i="17"/>
  <c r="H660" i="17" s="1"/>
  <c r="G659" i="17"/>
  <c r="H659" i="17" s="1"/>
  <c r="G658" i="17"/>
  <c r="H658" i="17" s="1"/>
  <c r="G657" i="17"/>
  <c r="H657" i="17" s="1"/>
  <c r="G656" i="17"/>
  <c r="H656" i="17" s="1"/>
  <c r="G655" i="17"/>
  <c r="H655" i="17" s="1"/>
  <c r="G654" i="17"/>
  <c r="H654" i="17" s="1"/>
  <c r="G653" i="17"/>
  <c r="H653" i="17" s="1"/>
  <c r="G652" i="17"/>
  <c r="H652" i="17" s="1"/>
  <c r="G651" i="17"/>
  <c r="H651" i="17" s="1"/>
  <c r="G650" i="17"/>
  <c r="H650" i="17" s="1"/>
  <c r="G649" i="17"/>
  <c r="H649" i="17" s="1"/>
  <c r="G648" i="17"/>
  <c r="H648" i="17" s="1"/>
  <c r="G647" i="17"/>
  <c r="H647" i="17" s="1"/>
  <c r="G646" i="17"/>
  <c r="H646" i="17" s="1"/>
  <c r="G645" i="17"/>
  <c r="H645" i="17" s="1"/>
  <c r="G644" i="17"/>
  <c r="H644" i="17" s="1"/>
  <c r="G643" i="17"/>
  <c r="H643" i="17" s="1"/>
  <c r="G642" i="17"/>
  <c r="H642" i="17" s="1"/>
  <c r="G641" i="17"/>
  <c r="H641" i="17" s="1"/>
  <c r="G640" i="17"/>
  <c r="H640" i="17" s="1"/>
  <c r="G639" i="17"/>
  <c r="H639" i="17" s="1"/>
  <c r="G638" i="17"/>
  <c r="H638" i="17" s="1"/>
  <c r="G637" i="17"/>
  <c r="H637" i="17" s="1"/>
  <c r="G636" i="17"/>
  <c r="H636" i="17" s="1"/>
  <c r="G635" i="17"/>
  <c r="H635" i="17" s="1"/>
  <c r="G634" i="17"/>
  <c r="H634" i="17" s="1"/>
  <c r="G633" i="17"/>
  <c r="H633" i="17" s="1"/>
  <c r="G632" i="17"/>
  <c r="H632" i="17" s="1"/>
  <c r="K631" i="17"/>
  <c r="H631" i="17"/>
  <c r="G630" i="17"/>
  <c r="H630" i="17" s="1"/>
  <c r="G629" i="17"/>
  <c r="H629" i="17" s="1"/>
  <c r="G628" i="17"/>
  <c r="H628" i="17" s="1"/>
  <c r="G627" i="17"/>
  <c r="H627" i="17" s="1"/>
  <c r="G626" i="17"/>
  <c r="H626" i="17" s="1"/>
  <c r="G625" i="17"/>
  <c r="H625" i="17" s="1"/>
  <c r="G624" i="17"/>
  <c r="H624" i="17" s="1"/>
  <c r="G623" i="17"/>
  <c r="H623" i="17" s="1"/>
  <c r="G622" i="17"/>
  <c r="H622" i="17" s="1"/>
  <c r="G621" i="17"/>
  <c r="H621" i="17" s="1"/>
  <c r="G620" i="17"/>
  <c r="H620" i="17" s="1"/>
  <c r="G619" i="17"/>
  <c r="H619" i="17" s="1"/>
  <c r="G618" i="17"/>
  <c r="H618" i="17" s="1"/>
  <c r="G617" i="17"/>
  <c r="H617" i="17" s="1"/>
  <c r="G616" i="17"/>
  <c r="H616" i="17" s="1"/>
  <c r="G615" i="17"/>
  <c r="H615" i="17" s="1"/>
  <c r="G614" i="17"/>
  <c r="H614" i="17" s="1"/>
  <c r="G613" i="17"/>
  <c r="H613" i="17" s="1"/>
  <c r="G612" i="17"/>
  <c r="H612" i="17" s="1"/>
  <c r="G611" i="17"/>
  <c r="H611" i="17" s="1"/>
  <c r="G610" i="17"/>
  <c r="H610" i="17" s="1"/>
  <c r="G609" i="17"/>
  <c r="H609" i="17" s="1"/>
  <c r="G608" i="17"/>
  <c r="H608" i="17" s="1"/>
  <c r="G607" i="17"/>
  <c r="H607" i="17" s="1"/>
  <c r="G606" i="17"/>
  <c r="H606" i="17" s="1"/>
  <c r="G605" i="17"/>
  <c r="H605" i="17" s="1"/>
  <c r="G604" i="17"/>
  <c r="H604" i="17" s="1"/>
  <c r="G603" i="17"/>
  <c r="H603" i="17" s="1"/>
  <c r="G602" i="17"/>
  <c r="H602" i="17" s="1"/>
  <c r="G601" i="17"/>
  <c r="H601" i="17" s="1"/>
  <c r="G600" i="17"/>
  <c r="H600" i="17" s="1"/>
  <c r="G599" i="17"/>
  <c r="H599" i="17" s="1"/>
  <c r="G598" i="17"/>
  <c r="H598" i="17" s="1"/>
  <c r="G597" i="17"/>
  <c r="H597" i="17" s="1"/>
  <c r="G596" i="17"/>
  <c r="H596" i="17" s="1"/>
  <c r="G595" i="17"/>
  <c r="H595" i="17" s="1"/>
  <c r="G594" i="17"/>
  <c r="H594" i="17" s="1"/>
  <c r="G593" i="17"/>
  <c r="H593" i="17" s="1"/>
  <c r="G592" i="17"/>
  <c r="H592" i="17" s="1"/>
  <c r="G591" i="17"/>
  <c r="H591" i="17" s="1"/>
  <c r="G590" i="17"/>
  <c r="H590" i="17" s="1"/>
  <c r="G589" i="17"/>
  <c r="H589" i="17" s="1"/>
  <c r="G588" i="17"/>
  <c r="H588" i="17" s="1"/>
  <c r="G587" i="17"/>
  <c r="H587" i="17" s="1"/>
  <c r="G586" i="17"/>
  <c r="H586" i="17" s="1"/>
  <c r="G585" i="17"/>
  <c r="H585" i="17" s="1"/>
  <c r="G584" i="17"/>
  <c r="H584" i="17" s="1"/>
  <c r="G583" i="17"/>
  <c r="H583" i="17" s="1"/>
  <c r="G582" i="17"/>
  <c r="H582" i="17" s="1"/>
  <c r="G581" i="17"/>
  <c r="H581" i="17" s="1"/>
  <c r="G580" i="17"/>
  <c r="H580" i="17" s="1"/>
  <c r="G579" i="17"/>
  <c r="H579" i="17" s="1"/>
  <c r="G578" i="17"/>
  <c r="H578" i="17" s="1"/>
  <c r="G577" i="17"/>
  <c r="H577" i="17" s="1"/>
  <c r="G576" i="17"/>
  <c r="H576" i="17" s="1"/>
  <c r="G575" i="17"/>
  <c r="H575" i="17" s="1"/>
  <c r="G574" i="17"/>
  <c r="H574" i="17" s="1"/>
  <c r="G573" i="17"/>
  <c r="H573" i="17" s="1"/>
  <c r="G572" i="17"/>
  <c r="H572" i="17" s="1"/>
  <c r="G571" i="17"/>
  <c r="H571" i="17" s="1"/>
  <c r="G570" i="17"/>
  <c r="H570" i="17" s="1"/>
  <c r="G569" i="17"/>
  <c r="H569" i="17" s="1"/>
  <c r="G568" i="17"/>
  <c r="H568" i="17" s="1"/>
  <c r="G567" i="17"/>
  <c r="H567" i="17" s="1"/>
  <c r="G566" i="17"/>
  <c r="H566" i="17" s="1"/>
  <c r="G565" i="17"/>
  <c r="H565" i="17" s="1"/>
  <c r="G564" i="17"/>
  <c r="H564" i="17" s="1"/>
  <c r="G563" i="17"/>
  <c r="H563" i="17" s="1"/>
  <c r="G562" i="17"/>
  <c r="H562" i="17" s="1"/>
  <c r="G561" i="17"/>
  <c r="H561" i="17" s="1"/>
  <c r="G560" i="17"/>
  <c r="H560" i="17" s="1"/>
  <c r="G559" i="17"/>
  <c r="H559" i="17" s="1"/>
  <c r="G558" i="17"/>
  <c r="H558" i="17" s="1"/>
  <c r="G557" i="17"/>
  <c r="H557" i="17" s="1"/>
  <c r="G556" i="17"/>
  <c r="H556" i="17" s="1"/>
  <c r="G555" i="17"/>
  <c r="H555" i="17" s="1"/>
  <c r="G554" i="17"/>
  <c r="H554" i="17" s="1"/>
  <c r="G553" i="17"/>
  <c r="H553" i="17" s="1"/>
  <c r="G552" i="17"/>
  <c r="H552" i="17" s="1"/>
  <c r="G551" i="17"/>
  <c r="H551" i="17" s="1"/>
  <c r="G550" i="17"/>
  <c r="H550" i="17" s="1"/>
  <c r="G549" i="17"/>
  <c r="H549" i="17" s="1"/>
  <c r="G548" i="17"/>
  <c r="H548" i="17" s="1"/>
  <c r="G547" i="17"/>
  <c r="H547" i="17" s="1"/>
  <c r="G546" i="17"/>
  <c r="H546" i="17" s="1"/>
  <c r="G545" i="17"/>
  <c r="H545" i="17" s="1"/>
  <c r="G544" i="17"/>
  <c r="H544" i="17" s="1"/>
  <c r="G543" i="17"/>
  <c r="H543" i="17" s="1"/>
  <c r="G542" i="17"/>
  <c r="H542" i="17" s="1"/>
  <c r="G541" i="17"/>
  <c r="H541" i="17" s="1"/>
  <c r="G540" i="17"/>
  <c r="H540" i="17" s="1"/>
  <c r="G539" i="17"/>
  <c r="H539" i="17" s="1"/>
  <c r="G538" i="17"/>
  <c r="H538" i="17" s="1"/>
  <c r="G537" i="17"/>
  <c r="H537" i="17" s="1"/>
  <c r="G536" i="17"/>
  <c r="H536" i="17" s="1"/>
  <c r="G535" i="17"/>
  <c r="H535" i="17" s="1"/>
  <c r="G534" i="17"/>
  <c r="H534" i="17" s="1"/>
  <c r="G533" i="17"/>
  <c r="H533" i="17" s="1"/>
  <c r="G532" i="17"/>
  <c r="H532" i="17" s="1"/>
  <c r="G531" i="17"/>
  <c r="H531" i="17" s="1"/>
  <c r="G530" i="17"/>
  <c r="H530" i="17" s="1"/>
  <c r="G529" i="17"/>
  <c r="H529" i="17" s="1"/>
  <c r="K528" i="17"/>
  <c r="H528" i="17"/>
  <c r="G527" i="17"/>
  <c r="H527" i="17" s="1"/>
  <c r="G526" i="17"/>
  <c r="H526" i="17" s="1"/>
  <c r="G525" i="17"/>
  <c r="H525" i="17" s="1"/>
  <c r="G524" i="17"/>
  <c r="H524" i="17" s="1"/>
  <c r="G523" i="17"/>
  <c r="H523" i="17" s="1"/>
  <c r="G522" i="17"/>
  <c r="H522" i="17" s="1"/>
  <c r="G521" i="17"/>
  <c r="H521" i="17" s="1"/>
  <c r="G520" i="17"/>
  <c r="H520" i="17" s="1"/>
  <c r="G519" i="17"/>
  <c r="H519" i="17" s="1"/>
  <c r="G518" i="17"/>
  <c r="H518" i="17" s="1"/>
  <c r="G517" i="17"/>
  <c r="H517" i="17" s="1"/>
  <c r="G516" i="17"/>
  <c r="H516" i="17" s="1"/>
  <c r="G515" i="17"/>
  <c r="H515" i="17" s="1"/>
  <c r="G514" i="17"/>
  <c r="H514" i="17" s="1"/>
  <c r="G513" i="17"/>
  <c r="H513" i="17" s="1"/>
  <c r="G512" i="17"/>
  <c r="H512" i="17" s="1"/>
  <c r="G511" i="17"/>
  <c r="H511" i="17" s="1"/>
  <c r="G510" i="17"/>
  <c r="H510" i="17" s="1"/>
  <c r="G509" i="17"/>
  <c r="H509" i="17" s="1"/>
  <c r="G508" i="17"/>
  <c r="H508" i="17" s="1"/>
  <c r="G507" i="17"/>
  <c r="H507" i="17" s="1"/>
  <c r="G506" i="17"/>
  <c r="H506" i="17" s="1"/>
  <c r="G505" i="17"/>
  <c r="H505" i="17" s="1"/>
  <c r="G504" i="17"/>
  <c r="H504" i="17" s="1"/>
  <c r="G503" i="17"/>
  <c r="H503" i="17" s="1"/>
  <c r="G502" i="17"/>
  <c r="H502" i="17" s="1"/>
  <c r="G501" i="17"/>
  <c r="H501" i="17" s="1"/>
  <c r="G500" i="17"/>
  <c r="H500" i="17" s="1"/>
  <c r="G499" i="17"/>
  <c r="H499" i="17" s="1"/>
  <c r="G498" i="17"/>
  <c r="H498" i="17" s="1"/>
  <c r="G497" i="17"/>
  <c r="H497" i="17" s="1"/>
  <c r="G496" i="17"/>
  <c r="H496" i="17" s="1"/>
  <c r="G495" i="17"/>
  <c r="H495" i="17" s="1"/>
  <c r="G494" i="17"/>
  <c r="H494" i="17" s="1"/>
  <c r="G493" i="17"/>
  <c r="H493" i="17" s="1"/>
  <c r="G492" i="17"/>
  <c r="H492" i="17" s="1"/>
  <c r="G491" i="17"/>
  <c r="H491" i="17" s="1"/>
  <c r="G490" i="17"/>
  <c r="H490" i="17" s="1"/>
  <c r="G489" i="17"/>
  <c r="H489" i="17" s="1"/>
  <c r="G488" i="17"/>
  <c r="H488" i="17" s="1"/>
  <c r="G487" i="17"/>
  <c r="H487" i="17" s="1"/>
  <c r="G486" i="17"/>
  <c r="H486" i="17" s="1"/>
  <c r="G485" i="17"/>
  <c r="H485" i="17" s="1"/>
  <c r="G484" i="17"/>
  <c r="H484" i="17" s="1"/>
  <c r="G483" i="17"/>
  <c r="H483" i="17" s="1"/>
  <c r="G482" i="17"/>
  <c r="H482" i="17" s="1"/>
  <c r="G481" i="17"/>
  <c r="H481" i="17" s="1"/>
  <c r="G480" i="17"/>
  <c r="H480" i="17" s="1"/>
  <c r="G479" i="17"/>
  <c r="H479" i="17" s="1"/>
  <c r="G478" i="17"/>
  <c r="H478" i="17" s="1"/>
  <c r="G477" i="17"/>
  <c r="H477" i="17" s="1"/>
  <c r="G476" i="17"/>
  <c r="H476" i="17" s="1"/>
  <c r="G475" i="17"/>
  <c r="H475" i="17" s="1"/>
  <c r="G474" i="17"/>
  <c r="H474" i="17" s="1"/>
  <c r="G473" i="17"/>
  <c r="H473" i="17" s="1"/>
  <c r="G472" i="17"/>
  <c r="H472" i="17" s="1"/>
  <c r="G471" i="17"/>
  <c r="H471" i="17" s="1"/>
  <c r="G470" i="17"/>
  <c r="H470" i="17" s="1"/>
  <c r="G469" i="17"/>
  <c r="H469" i="17" s="1"/>
  <c r="G468" i="17"/>
  <c r="H468" i="17" s="1"/>
  <c r="G467" i="17"/>
  <c r="H467" i="17" s="1"/>
  <c r="G466" i="17"/>
  <c r="H466" i="17" s="1"/>
  <c r="G465" i="17"/>
  <c r="H465" i="17" s="1"/>
  <c r="G464" i="17"/>
  <c r="H464" i="17" s="1"/>
  <c r="G463" i="17"/>
  <c r="H463" i="17" s="1"/>
  <c r="G462" i="17"/>
  <c r="H462" i="17" s="1"/>
  <c r="G461" i="17"/>
  <c r="H461" i="17" s="1"/>
  <c r="G460" i="17"/>
  <c r="H460" i="17" s="1"/>
  <c r="G459" i="17"/>
  <c r="H459" i="17" s="1"/>
  <c r="G458" i="17"/>
  <c r="H458" i="17" s="1"/>
  <c r="G457" i="17"/>
  <c r="H457" i="17" s="1"/>
  <c r="G456" i="17"/>
  <c r="H456" i="17" s="1"/>
  <c r="G455" i="17"/>
  <c r="H455" i="17" s="1"/>
  <c r="G454" i="17"/>
  <c r="H454" i="17" s="1"/>
  <c r="G453" i="17"/>
  <c r="H453" i="17" s="1"/>
  <c r="G452" i="17"/>
  <c r="H452" i="17" s="1"/>
  <c r="G451" i="17"/>
  <c r="H451" i="17" s="1"/>
  <c r="G450" i="17"/>
  <c r="H450" i="17" s="1"/>
  <c r="G449" i="17"/>
  <c r="H449" i="17" s="1"/>
  <c r="G448" i="17"/>
  <c r="H448" i="17" s="1"/>
  <c r="G447" i="17"/>
  <c r="H447" i="17" s="1"/>
  <c r="G446" i="17"/>
  <c r="H446" i="17" s="1"/>
  <c r="G445" i="17"/>
  <c r="H445" i="17" s="1"/>
  <c r="G444" i="17"/>
  <c r="H444" i="17" s="1"/>
  <c r="G443" i="17"/>
  <c r="H443" i="17" s="1"/>
  <c r="G442" i="17"/>
  <c r="H442" i="17" s="1"/>
  <c r="G441" i="17"/>
  <c r="H441" i="17" s="1"/>
  <c r="G440" i="17"/>
  <c r="H440" i="17" s="1"/>
  <c r="G439" i="17"/>
  <c r="H439" i="17" s="1"/>
  <c r="G438" i="17"/>
  <c r="H438" i="17" s="1"/>
  <c r="G437" i="17"/>
  <c r="H437" i="17" s="1"/>
  <c r="G436" i="17"/>
  <c r="H436" i="17" s="1"/>
  <c r="G435" i="17"/>
  <c r="H435" i="17" s="1"/>
  <c r="G434" i="17"/>
  <c r="H434" i="17" s="1"/>
  <c r="K433" i="17"/>
  <c r="H433" i="17"/>
  <c r="G432" i="17"/>
  <c r="H432" i="17" s="1"/>
  <c r="G431" i="17"/>
  <c r="H431" i="17" s="1"/>
  <c r="G430" i="17"/>
  <c r="H430" i="17" s="1"/>
  <c r="G429" i="17"/>
  <c r="H429" i="17" s="1"/>
  <c r="G428" i="17"/>
  <c r="H428" i="17" s="1"/>
  <c r="G427" i="17"/>
  <c r="H427" i="17" s="1"/>
  <c r="G426" i="17"/>
  <c r="H426" i="17" s="1"/>
  <c r="G425" i="17"/>
  <c r="H425" i="17" s="1"/>
  <c r="G424" i="17"/>
  <c r="H424" i="17" s="1"/>
  <c r="G423" i="17"/>
  <c r="H423" i="17" s="1"/>
  <c r="G422" i="17"/>
  <c r="H422" i="17" s="1"/>
  <c r="G421" i="17"/>
  <c r="H421" i="17" s="1"/>
  <c r="G420" i="17"/>
  <c r="H420" i="17" s="1"/>
  <c r="G419" i="17"/>
  <c r="H419" i="17" s="1"/>
  <c r="G418" i="17"/>
  <c r="H418" i="17" s="1"/>
  <c r="G417" i="17"/>
  <c r="H417" i="17" s="1"/>
  <c r="G416" i="17"/>
  <c r="H416" i="17" s="1"/>
  <c r="G415" i="17"/>
  <c r="H415" i="17" s="1"/>
  <c r="G414" i="17"/>
  <c r="H414" i="17" s="1"/>
  <c r="G413" i="17"/>
  <c r="H413" i="17" s="1"/>
  <c r="G412" i="17"/>
  <c r="H412" i="17" s="1"/>
  <c r="G411" i="17"/>
  <c r="H411" i="17" s="1"/>
  <c r="G410" i="17"/>
  <c r="H410" i="17" s="1"/>
  <c r="G409" i="17"/>
  <c r="H409" i="17" s="1"/>
  <c r="G408" i="17"/>
  <c r="H408" i="17" s="1"/>
  <c r="G407" i="17"/>
  <c r="H407" i="17" s="1"/>
  <c r="G406" i="17"/>
  <c r="H406" i="17" s="1"/>
  <c r="G405" i="17"/>
  <c r="H405" i="17" s="1"/>
  <c r="G404" i="17"/>
  <c r="H404" i="17" s="1"/>
  <c r="G403" i="17"/>
  <c r="H403" i="17" s="1"/>
  <c r="G402" i="17"/>
  <c r="H402" i="17" s="1"/>
  <c r="G401" i="17"/>
  <c r="H401" i="17" s="1"/>
  <c r="G400" i="17"/>
  <c r="H400" i="17" s="1"/>
  <c r="G399" i="17"/>
  <c r="H399" i="17" s="1"/>
  <c r="G398" i="17"/>
  <c r="H398" i="17" s="1"/>
  <c r="G397" i="17"/>
  <c r="H397" i="17" s="1"/>
  <c r="G396" i="17"/>
  <c r="H396" i="17" s="1"/>
  <c r="G395" i="17"/>
  <c r="H395" i="17" s="1"/>
  <c r="G394" i="17"/>
  <c r="H394" i="17" s="1"/>
  <c r="G393" i="17"/>
  <c r="H393" i="17" s="1"/>
  <c r="G392" i="17"/>
  <c r="H392" i="17" s="1"/>
  <c r="G391" i="17"/>
  <c r="H391" i="17" s="1"/>
  <c r="G390" i="17"/>
  <c r="H390" i="17" s="1"/>
  <c r="G389" i="17"/>
  <c r="H389" i="17" s="1"/>
  <c r="G388" i="17"/>
  <c r="H388" i="17" s="1"/>
  <c r="G387" i="17"/>
  <c r="H387" i="17" s="1"/>
  <c r="G386" i="17"/>
  <c r="H386" i="17" s="1"/>
  <c r="G385" i="17"/>
  <c r="H385" i="17" s="1"/>
  <c r="G384" i="17"/>
  <c r="H384" i="17" s="1"/>
  <c r="G383" i="17"/>
  <c r="H383" i="17" s="1"/>
  <c r="G382" i="17"/>
  <c r="H382" i="17" s="1"/>
  <c r="G381" i="17"/>
  <c r="H381" i="17" s="1"/>
  <c r="G380" i="17"/>
  <c r="H380" i="17" s="1"/>
  <c r="G379" i="17"/>
  <c r="H379" i="17" s="1"/>
  <c r="G378" i="17"/>
  <c r="H378" i="17" s="1"/>
  <c r="G377" i="17"/>
  <c r="H377" i="17" s="1"/>
  <c r="K376" i="17"/>
  <c r="H376" i="17"/>
  <c r="G375" i="17"/>
  <c r="H375" i="17" s="1"/>
  <c r="G374" i="17"/>
  <c r="H374" i="17" s="1"/>
  <c r="G373" i="17"/>
  <c r="H373" i="17" s="1"/>
  <c r="G372" i="17"/>
  <c r="H372" i="17" s="1"/>
  <c r="G371" i="17"/>
  <c r="H371" i="17" s="1"/>
  <c r="G370" i="17"/>
  <c r="H370" i="17" s="1"/>
  <c r="G369" i="17"/>
  <c r="H369" i="17" s="1"/>
  <c r="G368" i="17"/>
  <c r="H368" i="17" s="1"/>
  <c r="G367" i="17"/>
  <c r="H367" i="17" s="1"/>
  <c r="G366" i="17"/>
  <c r="H366" i="17" s="1"/>
  <c r="G365" i="17"/>
  <c r="H365" i="17" s="1"/>
  <c r="G364" i="17"/>
  <c r="H364" i="17" s="1"/>
  <c r="G363" i="17"/>
  <c r="H363" i="17" s="1"/>
  <c r="G362" i="17"/>
  <c r="H362" i="17" s="1"/>
  <c r="G361" i="17"/>
  <c r="H361" i="17" s="1"/>
  <c r="G360" i="17"/>
  <c r="H360" i="17" s="1"/>
  <c r="G359" i="17"/>
  <c r="H359" i="17" s="1"/>
  <c r="G358" i="17"/>
  <c r="H358" i="17" s="1"/>
  <c r="G357" i="17"/>
  <c r="H357" i="17" s="1"/>
  <c r="G356" i="17"/>
  <c r="H356" i="17" s="1"/>
  <c r="G355" i="17"/>
  <c r="H355" i="17" s="1"/>
  <c r="G354" i="17"/>
  <c r="H354" i="17" s="1"/>
  <c r="G353" i="17"/>
  <c r="H353" i="17" s="1"/>
  <c r="G352" i="17"/>
  <c r="H352" i="17" s="1"/>
  <c r="G351" i="17"/>
  <c r="H351" i="17" s="1"/>
  <c r="G350" i="17"/>
  <c r="H350" i="17" s="1"/>
  <c r="G349" i="17"/>
  <c r="H349" i="17" s="1"/>
  <c r="G348" i="17"/>
  <c r="H348" i="17" s="1"/>
  <c r="G347" i="17"/>
  <c r="H347" i="17" s="1"/>
  <c r="G346" i="17"/>
  <c r="H346" i="17" s="1"/>
  <c r="G345" i="17"/>
  <c r="H345" i="17" s="1"/>
  <c r="G344" i="17"/>
  <c r="H344" i="17" s="1"/>
  <c r="G343" i="17"/>
  <c r="H343" i="17" s="1"/>
  <c r="G342" i="17"/>
  <c r="H342" i="17" s="1"/>
  <c r="G341" i="17"/>
  <c r="H341" i="17" s="1"/>
  <c r="G340" i="17"/>
  <c r="H340" i="17" s="1"/>
  <c r="G339" i="17"/>
  <c r="H339" i="17" s="1"/>
  <c r="G338" i="17"/>
  <c r="H338" i="17" s="1"/>
  <c r="G337" i="17"/>
  <c r="H337" i="17" s="1"/>
  <c r="G336" i="17"/>
  <c r="H336" i="17" s="1"/>
  <c r="G335" i="17"/>
  <c r="H335" i="17" s="1"/>
  <c r="G334" i="17"/>
  <c r="H334" i="17" s="1"/>
  <c r="G333" i="17"/>
  <c r="H333" i="17" s="1"/>
  <c r="G332" i="17"/>
  <c r="H332" i="17" s="1"/>
  <c r="G331" i="17"/>
  <c r="H331" i="17" s="1"/>
  <c r="G330" i="17"/>
  <c r="H330" i="17" s="1"/>
  <c r="G329" i="17"/>
  <c r="H329" i="17" s="1"/>
  <c r="G328" i="17"/>
  <c r="H328" i="17" s="1"/>
  <c r="G327" i="17"/>
  <c r="H327" i="17" s="1"/>
  <c r="G326" i="17"/>
  <c r="H326" i="17" s="1"/>
  <c r="G325" i="17"/>
  <c r="H325" i="17" s="1"/>
  <c r="G324" i="17"/>
  <c r="H324" i="17" s="1"/>
  <c r="G323" i="17"/>
  <c r="H323" i="17" s="1"/>
  <c r="G322" i="17"/>
  <c r="H322" i="17" s="1"/>
  <c r="G321" i="17"/>
  <c r="H321" i="17" s="1"/>
  <c r="G320" i="17"/>
  <c r="H320" i="17" s="1"/>
  <c r="G319" i="17"/>
  <c r="H319" i="17" s="1"/>
  <c r="G318" i="17"/>
  <c r="H318" i="17" s="1"/>
  <c r="G317" i="17"/>
  <c r="H317" i="17" s="1"/>
  <c r="G316" i="17"/>
  <c r="H316" i="17" s="1"/>
  <c r="G315" i="17"/>
  <c r="H315" i="17" s="1"/>
  <c r="G314" i="17"/>
  <c r="H314" i="17" s="1"/>
  <c r="G313" i="17"/>
  <c r="H313" i="17" s="1"/>
  <c r="G312" i="17"/>
  <c r="H312" i="17" s="1"/>
  <c r="G311" i="17"/>
  <c r="H311" i="17" s="1"/>
  <c r="G310" i="17"/>
  <c r="H310" i="17" s="1"/>
  <c r="G309" i="17"/>
  <c r="H309" i="17" s="1"/>
  <c r="G308" i="17"/>
  <c r="H308" i="17" s="1"/>
  <c r="G307" i="17"/>
  <c r="H307" i="17" s="1"/>
  <c r="G306" i="17"/>
  <c r="H306" i="17" s="1"/>
  <c r="G305" i="17"/>
  <c r="H305" i="17" s="1"/>
  <c r="G304" i="17"/>
  <c r="H304" i="17" s="1"/>
  <c r="G303" i="17"/>
  <c r="H303" i="17" s="1"/>
  <c r="G302" i="17"/>
  <c r="H302" i="17" s="1"/>
  <c r="G301" i="17"/>
  <c r="H301" i="17" s="1"/>
  <c r="G300" i="17"/>
  <c r="H300" i="17" s="1"/>
  <c r="G299" i="17"/>
  <c r="H299" i="17" s="1"/>
  <c r="G298" i="17"/>
  <c r="H298" i="17" s="1"/>
  <c r="G297" i="17"/>
  <c r="H297" i="17" s="1"/>
  <c r="G296" i="17"/>
  <c r="H296" i="17" s="1"/>
  <c r="G295" i="17"/>
  <c r="H295" i="17" s="1"/>
  <c r="G294" i="17"/>
  <c r="H294" i="17" s="1"/>
  <c r="G293" i="17"/>
  <c r="H293" i="17" s="1"/>
  <c r="G292" i="17"/>
  <c r="H292" i="17" s="1"/>
  <c r="G291" i="17"/>
  <c r="H291" i="17" s="1"/>
  <c r="G290" i="17"/>
  <c r="H290" i="17" s="1"/>
  <c r="G289" i="17"/>
  <c r="H289" i="17" s="1"/>
  <c r="G288" i="17"/>
  <c r="H288" i="17" s="1"/>
  <c r="G287" i="17"/>
  <c r="H287" i="17" s="1"/>
  <c r="G286" i="17"/>
  <c r="H286" i="17" s="1"/>
  <c r="G285" i="17"/>
  <c r="H285" i="17" s="1"/>
  <c r="G284" i="17"/>
  <c r="H284" i="17" s="1"/>
  <c r="G283" i="17"/>
  <c r="H283" i="17" s="1"/>
  <c r="G282" i="17"/>
  <c r="H282" i="17" s="1"/>
  <c r="G281" i="17"/>
  <c r="H281" i="17" s="1"/>
  <c r="G280" i="17"/>
  <c r="H280" i="17" s="1"/>
  <c r="G279" i="17"/>
  <c r="H279" i="17" s="1"/>
  <c r="G278" i="17"/>
  <c r="H278" i="17" s="1"/>
  <c r="G277" i="17"/>
  <c r="H277" i="17" s="1"/>
  <c r="G276" i="17"/>
  <c r="H276" i="17" s="1"/>
  <c r="G275" i="17"/>
  <c r="H275" i="17" s="1"/>
  <c r="G274" i="17"/>
  <c r="H274" i="17" s="1"/>
  <c r="G273" i="17"/>
  <c r="H273" i="17" s="1"/>
  <c r="K272" i="17"/>
  <c r="H272" i="17"/>
  <c r="G271" i="17"/>
  <c r="H271" i="17" s="1"/>
  <c r="G270" i="17"/>
  <c r="H270" i="17" s="1"/>
  <c r="G269" i="17"/>
  <c r="H269" i="17" s="1"/>
  <c r="G268" i="17"/>
  <c r="H268" i="17" s="1"/>
  <c r="G267" i="17"/>
  <c r="H267" i="17" s="1"/>
  <c r="G266" i="17"/>
  <c r="H266" i="17" s="1"/>
  <c r="G265" i="17"/>
  <c r="H265" i="17" s="1"/>
  <c r="G264" i="17"/>
  <c r="H264" i="17" s="1"/>
  <c r="G263" i="17"/>
  <c r="H263" i="17" s="1"/>
  <c r="G262" i="17"/>
  <c r="H262" i="17" s="1"/>
  <c r="G261" i="17"/>
  <c r="H261" i="17" s="1"/>
  <c r="G260" i="17"/>
  <c r="H260" i="17" s="1"/>
  <c r="G259" i="17"/>
  <c r="H259" i="17" s="1"/>
  <c r="G258" i="17"/>
  <c r="H258" i="17" s="1"/>
  <c r="G257" i="17"/>
  <c r="H257" i="17" s="1"/>
  <c r="G256" i="17"/>
  <c r="H256" i="17" s="1"/>
  <c r="G255" i="17"/>
  <c r="H255" i="17" s="1"/>
  <c r="G254" i="17"/>
  <c r="H254" i="17" s="1"/>
  <c r="G253" i="17"/>
  <c r="H253" i="17" s="1"/>
  <c r="G252" i="17"/>
  <c r="H252" i="17" s="1"/>
  <c r="G251" i="17"/>
  <c r="H251" i="17" s="1"/>
  <c r="G250" i="17"/>
  <c r="H250" i="17" s="1"/>
  <c r="G249" i="17"/>
  <c r="H249" i="17" s="1"/>
  <c r="G248" i="17"/>
  <c r="H248" i="17" s="1"/>
  <c r="G247" i="17"/>
  <c r="H247" i="17" s="1"/>
  <c r="G246" i="17"/>
  <c r="H246" i="17" s="1"/>
  <c r="G245" i="17"/>
  <c r="H245" i="17" s="1"/>
  <c r="G244" i="17"/>
  <c r="H244" i="17" s="1"/>
  <c r="G243" i="17"/>
  <c r="H243" i="17" s="1"/>
  <c r="G242" i="17"/>
  <c r="H242" i="17" s="1"/>
  <c r="G241" i="17"/>
  <c r="H241" i="17" s="1"/>
  <c r="G240" i="17"/>
  <c r="H240" i="17" s="1"/>
  <c r="G239" i="17"/>
  <c r="H239" i="17" s="1"/>
  <c r="G238" i="17"/>
  <c r="H238" i="17" s="1"/>
  <c r="G237" i="17"/>
  <c r="H237" i="17" s="1"/>
  <c r="G236" i="17"/>
  <c r="H236" i="17" s="1"/>
  <c r="G235" i="17"/>
  <c r="H235" i="17" s="1"/>
  <c r="G234" i="17"/>
  <c r="H234" i="17" s="1"/>
  <c r="G233" i="17"/>
  <c r="H233" i="17" s="1"/>
  <c r="G232" i="17"/>
  <c r="H232" i="17" s="1"/>
  <c r="G231" i="17"/>
  <c r="H231" i="17" s="1"/>
  <c r="G230" i="17"/>
  <c r="H230" i="17" s="1"/>
  <c r="G229" i="17"/>
  <c r="H229" i="17" s="1"/>
  <c r="G228" i="17"/>
  <c r="H228" i="17" s="1"/>
  <c r="G227" i="17"/>
  <c r="H227" i="17" s="1"/>
  <c r="G226" i="17"/>
  <c r="H226" i="17" s="1"/>
  <c r="G225" i="17"/>
  <c r="H225" i="17" s="1"/>
  <c r="G224" i="17"/>
  <c r="H224" i="17" s="1"/>
  <c r="G223" i="17"/>
  <c r="H223" i="17" s="1"/>
  <c r="G222" i="17"/>
  <c r="H222" i="17" s="1"/>
  <c r="G221" i="17"/>
  <c r="H221" i="17" s="1"/>
  <c r="G220" i="17"/>
  <c r="H220" i="17" s="1"/>
  <c r="G219" i="17"/>
  <c r="H219" i="17" s="1"/>
  <c r="G218" i="17"/>
  <c r="H218" i="17" s="1"/>
  <c r="G217" i="17"/>
  <c r="H217" i="17" s="1"/>
  <c r="G216" i="17"/>
  <c r="H216" i="17" s="1"/>
  <c r="G215" i="17"/>
  <c r="H215" i="17" s="1"/>
  <c r="G214" i="17"/>
  <c r="H214" i="17" s="1"/>
  <c r="G213" i="17"/>
  <c r="H213" i="17" s="1"/>
  <c r="G212" i="17"/>
  <c r="H212" i="17" s="1"/>
  <c r="G211" i="17"/>
  <c r="H211" i="17" s="1"/>
  <c r="G210" i="17"/>
  <c r="H210" i="17" s="1"/>
  <c r="G209" i="17"/>
  <c r="H209" i="17" s="1"/>
  <c r="G208" i="17"/>
  <c r="H208" i="17" s="1"/>
  <c r="K207" i="17"/>
  <c r="H207" i="17"/>
  <c r="G206" i="17"/>
  <c r="H206" i="17" s="1"/>
  <c r="G205" i="17"/>
  <c r="H205" i="17" s="1"/>
  <c r="G204" i="17"/>
  <c r="H204" i="17" s="1"/>
  <c r="G203" i="17"/>
  <c r="H203" i="17" s="1"/>
  <c r="G202" i="17"/>
  <c r="H202" i="17" s="1"/>
  <c r="G201" i="17"/>
  <c r="H201" i="17" s="1"/>
  <c r="G200" i="17"/>
  <c r="H200" i="17" s="1"/>
  <c r="G199" i="17"/>
  <c r="H199" i="17" s="1"/>
  <c r="G198" i="17"/>
  <c r="H198" i="17" s="1"/>
  <c r="G197" i="17"/>
  <c r="H197" i="17" s="1"/>
  <c r="G196" i="17"/>
  <c r="H196" i="17" s="1"/>
  <c r="G195" i="17"/>
  <c r="H195" i="17" s="1"/>
  <c r="G194" i="17"/>
  <c r="H194" i="17" s="1"/>
  <c r="G193" i="17"/>
  <c r="H193" i="17" s="1"/>
  <c r="G192" i="17"/>
  <c r="H192" i="17" s="1"/>
  <c r="G191" i="17"/>
  <c r="H191" i="17" s="1"/>
  <c r="G190" i="17"/>
  <c r="H190" i="17" s="1"/>
  <c r="G189" i="17"/>
  <c r="H189" i="17" s="1"/>
  <c r="G188" i="17"/>
  <c r="H188" i="17" s="1"/>
  <c r="G187" i="17"/>
  <c r="H187" i="17" s="1"/>
  <c r="G186" i="17"/>
  <c r="H186" i="17" s="1"/>
  <c r="G185" i="17"/>
  <c r="H185" i="17" s="1"/>
  <c r="G184" i="17"/>
  <c r="H184" i="17" s="1"/>
  <c r="G183" i="17"/>
  <c r="H183" i="17" s="1"/>
  <c r="G182" i="17"/>
  <c r="H182" i="17" s="1"/>
  <c r="G181" i="17"/>
  <c r="H181" i="17" s="1"/>
  <c r="G180" i="17"/>
  <c r="H180" i="17" s="1"/>
  <c r="G179" i="17"/>
  <c r="H179" i="17" s="1"/>
  <c r="G178" i="17"/>
  <c r="H178" i="17" s="1"/>
  <c r="G177" i="17"/>
  <c r="H177" i="17" s="1"/>
  <c r="G176" i="17"/>
  <c r="H176" i="17" s="1"/>
  <c r="G175" i="17"/>
  <c r="H175" i="17" s="1"/>
  <c r="G174" i="17"/>
  <c r="H174" i="17" s="1"/>
  <c r="G173" i="17"/>
  <c r="H173" i="17" s="1"/>
  <c r="G172" i="17"/>
  <c r="H172" i="17" s="1"/>
  <c r="G171" i="17"/>
  <c r="H171" i="17" s="1"/>
  <c r="G170" i="17"/>
  <c r="H170" i="17" s="1"/>
  <c r="G169" i="17"/>
  <c r="H169" i="17" s="1"/>
  <c r="G168" i="17"/>
  <c r="H168" i="17" s="1"/>
  <c r="G167" i="17"/>
  <c r="H167" i="17" s="1"/>
  <c r="G166" i="17"/>
  <c r="H166" i="17" s="1"/>
  <c r="G165" i="17"/>
  <c r="H165" i="17" s="1"/>
  <c r="G164" i="17"/>
  <c r="H164" i="17" s="1"/>
  <c r="G163" i="17"/>
  <c r="H163" i="17" s="1"/>
  <c r="G162" i="17"/>
  <c r="H162" i="17" s="1"/>
  <c r="G161" i="17"/>
  <c r="H161" i="17" s="1"/>
  <c r="G160" i="17"/>
  <c r="H160" i="17" s="1"/>
  <c r="G159" i="17"/>
  <c r="H159" i="17" s="1"/>
  <c r="G158" i="17"/>
  <c r="H158" i="17" s="1"/>
  <c r="G157" i="17"/>
  <c r="H157" i="17" s="1"/>
  <c r="G156" i="17"/>
  <c r="H156" i="17" s="1"/>
  <c r="G155" i="17"/>
  <c r="H155" i="17" s="1"/>
  <c r="G154" i="17"/>
  <c r="H154" i="17" s="1"/>
  <c r="G153" i="17"/>
  <c r="H153" i="17" s="1"/>
  <c r="G152" i="17"/>
  <c r="H152" i="17" s="1"/>
  <c r="G151" i="17"/>
  <c r="H151" i="17" s="1"/>
  <c r="G150" i="17"/>
  <c r="H150" i="17" s="1"/>
  <c r="G149" i="17"/>
  <c r="H149" i="17" s="1"/>
  <c r="G148" i="17"/>
  <c r="H148" i="17" s="1"/>
  <c r="G147" i="17"/>
  <c r="H147" i="17" s="1"/>
  <c r="G146" i="17"/>
  <c r="H146" i="17" s="1"/>
  <c r="G145" i="17"/>
  <c r="H145" i="17" s="1"/>
  <c r="G144" i="17"/>
  <c r="H144" i="17" s="1"/>
  <c r="G143" i="17"/>
  <c r="H143" i="17" s="1"/>
  <c r="G142" i="17"/>
  <c r="H142" i="17" s="1"/>
  <c r="G141" i="17"/>
  <c r="H141" i="17" s="1"/>
  <c r="G140" i="17"/>
  <c r="H140" i="17" s="1"/>
  <c r="G139" i="17"/>
  <c r="H139" i="17" s="1"/>
  <c r="G138" i="17"/>
  <c r="H138" i="17" s="1"/>
  <c r="G137" i="17"/>
  <c r="H137" i="17" s="1"/>
  <c r="G136" i="17"/>
  <c r="H136" i="17" s="1"/>
  <c r="G135" i="17"/>
  <c r="H135" i="17" s="1"/>
  <c r="G134" i="17"/>
  <c r="H134" i="17" s="1"/>
  <c r="G133" i="17"/>
  <c r="H133" i="17" s="1"/>
  <c r="G132" i="17"/>
  <c r="H132" i="17" s="1"/>
  <c r="G131" i="17"/>
  <c r="H131" i="17" s="1"/>
  <c r="G130" i="17"/>
  <c r="H130" i="17" s="1"/>
  <c r="G129" i="17"/>
  <c r="H129" i="17" s="1"/>
  <c r="G128" i="17"/>
  <c r="H128" i="17" s="1"/>
  <c r="G127" i="17"/>
  <c r="H127" i="17" s="1"/>
  <c r="G126" i="17"/>
  <c r="H126" i="17" s="1"/>
  <c r="G125" i="17"/>
  <c r="H125" i="17" s="1"/>
  <c r="G124" i="17"/>
  <c r="H124" i="17" s="1"/>
  <c r="G123" i="17"/>
  <c r="H123" i="17" s="1"/>
  <c r="G122" i="17"/>
  <c r="H122" i="17" s="1"/>
  <c r="G121" i="17"/>
  <c r="H121" i="17" s="1"/>
  <c r="G120" i="17"/>
  <c r="H120" i="17" s="1"/>
  <c r="G119" i="17"/>
  <c r="H119" i="17" s="1"/>
  <c r="G118" i="17"/>
  <c r="H118" i="17" s="1"/>
  <c r="G117" i="17"/>
  <c r="H117" i="17" s="1"/>
  <c r="G116" i="17"/>
  <c r="H116" i="17" s="1"/>
  <c r="G115" i="17"/>
  <c r="H115" i="17" s="1"/>
  <c r="G114" i="17"/>
  <c r="H114" i="17" s="1"/>
  <c r="G113" i="17"/>
  <c r="H113" i="17" s="1"/>
  <c r="G112" i="17"/>
  <c r="H112" i="17" s="1"/>
  <c r="G111" i="17"/>
  <c r="H111" i="17" s="1"/>
  <c r="G110" i="17"/>
  <c r="H110" i="17" s="1"/>
  <c r="G109" i="17"/>
  <c r="H109" i="17" s="1"/>
  <c r="G108" i="17"/>
  <c r="H108" i="17" s="1"/>
  <c r="K107" i="17"/>
  <c r="H107" i="17"/>
  <c r="G106" i="17"/>
  <c r="H106" i="17" s="1"/>
  <c r="G105" i="17"/>
  <c r="H105" i="17" s="1"/>
  <c r="G104" i="17"/>
  <c r="H104" i="17" s="1"/>
  <c r="G103" i="17"/>
  <c r="H103" i="17" s="1"/>
  <c r="G102" i="17"/>
  <c r="H102" i="17" s="1"/>
  <c r="G101" i="17"/>
  <c r="H101" i="17" s="1"/>
  <c r="G100" i="17"/>
  <c r="H100" i="17" s="1"/>
  <c r="G99" i="17"/>
  <c r="H99" i="17" s="1"/>
  <c r="G98" i="17"/>
  <c r="H98" i="17" s="1"/>
  <c r="G97" i="17"/>
  <c r="H97" i="17" s="1"/>
  <c r="G96" i="17"/>
  <c r="H96" i="17" s="1"/>
  <c r="G95" i="17"/>
  <c r="H95" i="17" s="1"/>
  <c r="G94" i="17"/>
  <c r="H94" i="17" s="1"/>
  <c r="G93" i="17"/>
  <c r="H93" i="17" s="1"/>
  <c r="G92" i="17"/>
  <c r="H92" i="17" s="1"/>
  <c r="G91" i="17"/>
  <c r="H91" i="17" s="1"/>
  <c r="G90" i="17"/>
  <c r="H90" i="17" s="1"/>
  <c r="G89" i="17"/>
  <c r="H89" i="17" s="1"/>
  <c r="G88" i="17"/>
  <c r="H88" i="17" s="1"/>
  <c r="G87" i="17"/>
  <c r="H87" i="17" s="1"/>
  <c r="G86" i="17"/>
  <c r="H86" i="17" s="1"/>
  <c r="G85" i="17"/>
  <c r="H85" i="17" s="1"/>
  <c r="G84" i="17"/>
  <c r="H84" i="17" s="1"/>
  <c r="G83" i="17"/>
  <c r="H83" i="17" s="1"/>
  <c r="G82" i="17"/>
  <c r="H82" i="17" s="1"/>
  <c r="G81" i="17"/>
  <c r="H81" i="17" s="1"/>
  <c r="G80" i="17"/>
  <c r="H80" i="17" s="1"/>
  <c r="G79" i="17"/>
  <c r="H79" i="17" s="1"/>
  <c r="G78" i="17"/>
  <c r="H78" i="17" s="1"/>
  <c r="G77" i="17"/>
  <c r="H77" i="17" s="1"/>
  <c r="G76" i="17"/>
  <c r="H76" i="17" s="1"/>
  <c r="G75" i="17"/>
  <c r="H75" i="17" s="1"/>
  <c r="G74" i="17"/>
  <c r="H74" i="17" s="1"/>
  <c r="G73" i="17"/>
  <c r="H73" i="17" s="1"/>
  <c r="G72" i="17"/>
  <c r="H72" i="17" s="1"/>
  <c r="G71" i="17"/>
  <c r="H71" i="17" s="1"/>
  <c r="G70" i="17"/>
  <c r="H70" i="17" s="1"/>
  <c r="G69" i="17"/>
  <c r="H69" i="17" s="1"/>
  <c r="G68" i="17"/>
  <c r="H68" i="17" s="1"/>
  <c r="G67" i="17"/>
  <c r="H67" i="17" s="1"/>
  <c r="G66" i="17"/>
  <c r="H66" i="17" s="1"/>
  <c r="G65" i="17"/>
  <c r="H65" i="17" s="1"/>
  <c r="G64" i="17"/>
  <c r="H64" i="17" s="1"/>
  <c r="G63" i="17"/>
  <c r="H63" i="17" s="1"/>
  <c r="G62" i="17"/>
  <c r="H62" i="17" s="1"/>
  <c r="G61" i="17"/>
  <c r="H61" i="17" s="1"/>
  <c r="G60" i="17"/>
  <c r="H60" i="17" s="1"/>
  <c r="G59" i="17"/>
  <c r="H59" i="17" s="1"/>
  <c r="G58" i="17"/>
  <c r="H58" i="17" s="1"/>
  <c r="G57" i="17"/>
  <c r="H57" i="17" s="1"/>
  <c r="G56" i="17"/>
  <c r="H56" i="17" s="1"/>
  <c r="G55" i="17"/>
  <c r="H55" i="17" s="1"/>
  <c r="G54" i="17"/>
  <c r="H54" i="17" s="1"/>
  <c r="G53" i="17"/>
  <c r="H53" i="17" s="1"/>
  <c r="G52" i="17"/>
  <c r="H52" i="17" s="1"/>
  <c r="G51" i="17"/>
  <c r="H51" i="17" s="1"/>
  <c r="G50" i="17"/>
  <c r="H50" i="17" s="1"/>
  <c r="G49" i="17"/>
  <c r="H49" i="17" s="1"/>
  <c r="G48" i="17"/>
  <c r="H48" i="17" s="1"/>
  <c r="G47" i="17"/>
  <c r="H47" i="17" s="1"/>
  <c r="G46" i="17"/>
  <c r="H46" i="17" s="1"/>
  <c r="G45" i="17"/>
  <c r="H45" i="17" s="1"/>
  <c r="G44" i="17"/>
  <c r="H44" i="17" s="1"/>
  <c r="G43" i="17"/>
  <c r="H43" i="17" s="1"/>
  <c r="G42" i="17"/>
  <c r="H42" i="17" s="1"/>
  <c r="G41" i="17"/>
  <c r="H41" i="17" s="1"/>
  <c r="G40" i="17"/>
  <c r="H40" i="17" s="1"/>
  <c r="G39" i="17"/>
  <c r="H39" i="17" s="1"/>
  <c r="G38" i="17"/>
  <c r="H38" i="17" s="1"/>
  <c r="G37" i="17"/>
  <c r="H37" i="17" s="1"/>
  <c r="G36" i="17"/>
  <c r="H36" i="17" s="1"/>
  <c r="G35" i="17"/>
  <c r="H35" i="17" s="1"/>
  <c r="G34" i="17"/>
  <c r="H34" i="17" s="1"/>
  <c r="G33" i="17"/>
  <c r="H33" i="17" s="1"/>
  <c r="G32" i="17"/>
  <c r="H32" i="17" s="1"/>
  <c r="G31" i="17"/>
  <c r="H31" i="17" s="1"/>
  <c r="G30" i="17"/>
  <c r="H30" i="17" s="1"/>
  <c r="G29" i="17"/>
  <c r="H29" i="17" s="1"/>
  <c r="G28" i="17"/>
  <c r="H28" i="17" s="1"/>
  <c r="G27" i="17"/>
  <c r="H27" i="17" s="1"/>
  <c r="G26" i="17"/>
  <c r="H26" i="17" s="1"/>
  <c r="G25" i="17"/>
  <c r="H25" i="17" s="1"/>
  <c r="G24" i="17"/>
  <c r="H24" i="17" s="1"/>
  <c r="G23" i="17"/>
  <c r="H23" i="17" s="1"/>
  <c r="G22" i="17"/>
  <c r="H22" i="17" s="1"/>
  <c r="G21" i="17"/>
  <c r="H21" i="17" s="1"/>
  <c r="G20" i="17"/>
  <c r="H20" i="17" s="1"/>
  <c r="G19" i="17"/>
  <c r="H19" i="17" s="1"/>
  <c r="G18" i="17"/>
  <c r="H18" i="17" s="1"/>
  <c r="G17" i="17"/>
  <c r="H17" i="17" s="1"/>
  <c r="G16" i="17"/>
  <c r="H16" i="17" s="1"/>
  <c r="G15" i="17"/>
  <c r="H15" i="17" s="1"/>
  <c r="G14" i="17"/>
  <c r="H14" i="17" s="1"/>
  <c r="G13" i="17"/>
  <c r="H13" i="17" s="1"/>
  <c r="G12" i="17"/>
  <c r="H12" i="17" s="1"/>
  <c r="G11" i="17"/>
  <c r="H11" i="17" s="1"/>
  <c r="G10" i="17"/>
  <c r="H10" i="17" s="1"/>
  <c r="G9" i="17"/>
  <c r="H9" i="17" s="1"/>
  <c r="G8" i="17"/>
  <c r="H8" i="17" s="1"/>
  <c r="G7" i="17"/>
  <c r="H7" i="17" s="1"/>
  <c r="G6" i="17"/>
  <c r="H6" i="17" s="1"/>
  <c r="G5" i="17"/>
  <c r="K4" i="17"/>
  <c r="H5" i="17" l="1"/>
  <c r="AC15" i="1"/>
  <c r="AD15" i="1" s="1"/>
  <c r="AF15" i="1" s="1"/>
  <c r="AC27" i="1"/>
  <c r="AD27" i="1" s="1"/>
  <c r="AF27" i="1" s="1"/>
  <c r="AC39" i="1"/>
  <c r="AD39" i="1" s="1"/>
  <c r="AF39" i="1" s="1"/>
  <c r="AC51" i="1"/>
  <c r="AD51" i="1" s="1"/>
  <c r="AF51" i="1" s="1"/>
  <c r="AC63" i="1"/>
  <c r="AD63" i="1" s="1"/>
  <c r="AF63" i="1" s="1"/>
  <c r="AC75" i="1"/>
  <c r="AD75" i="1" s="1"/>
  <c r="AF75" i="1" s="1"/>
  <c r="AC87" i="1"/>
  <c r="AD87" i="1" s="1"/>
  <c r="AF87" i="1" s="1"/>
  <c r="AC99" i="1"/>
  <c r="AD99" i="1" s="1"/>
  <c r="AF99" i="1" s="1"/>
  <c r="AC111" i="1"/>
  <c r="AD111" i="1" s="1"/>
  <c r="AF111" i="1" s="1"/>
  <c r="AC123" i="1"/>
  <c r="AD123" i="1" s="1"/>
  <c r="AF123" i="1" s="1"/>
  <c r="AC16" i="1"/>
  <c r="AD16" i="1" s="1"/>
  <c r="AF16" i="1" s="1"/>
  <c r="AC28" i="1"/>
  <c r="AD28" i="1" s="1"/>
  <c r="AF28" i="1" s="1"/>
  <c r="AC40" i="1"/>
  <c r="AD40" i="1" s="1"/>
  <c r="AF40" i="1" s="1"/>
  <c r="AC52" i="1"/>
  <c r="AD52" i="1" s="1"/>
  <c r="AF52" i="1" s="1"/>
  <c r="AC64" i="1"/>
  <c r="AD64" i="1" s="1"/>
  <c r="AF64" i="1" s="1"/>
  <c r="AC76" i="1"/>
  <c r="AD76" i="1" s="1"/>
  <c r="AF76" i="1" s="1"/>
  <c r="AC88" i="1"/>
  <c r="AD88" i="1" s="1"/>
  <c r="AF88" i="1" s="1"/>
  <c r="AC100" i="1"/>
  <c r="AD100" i="1" s="1"/>
  <c r="AF100" i="1" s="1"/>
  <c r="AC112" i="1"/>
  <c r="AD112" i="1" s="1"/>
  <c r="AF112" i="1" s="1"/>
  <c r="AC124" i="1"/>
  <c r="AD124" i="1" s="1"/>
  <c r="AF124" i="1" s="1"/>
  <c r="AC17" i="1"/>
  <c r="AD17" i="1" s="1"/>
  <c r="AF17" i="1" s="1"/>
  <c r="AC29" i="1"/>
  <c r="AD29" i="1" s="1"/>
  <c r="AF29" i="1" s="1"/>
  <c r="AC41" i="1"/>
  <c r="AD41" i="1" s="1"/>
  <c r="AF41" i="1" s="1"/>
  <c r="AC53" i="1"/>
  <c r="AD53" i="1" s="1"/>
  <c r="AF53" i="1" s="1"/>
  <c r="AC65" i="1"/>
  <c r="AD65" i="1" s="1"/>
  <c r="AF65" i="1" s="1"/>
  <c r="AC77" i="1"/>
  <c r="AD77" i="1" s="1"/>
  <c r="AF77" i="1" s="1"/>
  <c r="AC89" i="1"/>
  <c r="AD89" i="1" s="1"/>
  <c r="AF89" i="1" s="1"/>
  <c r="AC101" i="1"/>
  <c r="AD101" i="1" s="1"/>
  <c r="AF101" i="1" s="1"/>
  <c r="AC113" i="1"/>
  <c r="AD113" i="1" s="1"/>
  <c r="AF113" i="1" s="1"/>
  <c r="AC125" i="1"/>
  <c r="AD125" i="1" s="1"/>
  <c r="AF125" i="1" s="1"/>
  <c r="AC18" i="1"/>
  <c r="AD18" i="1" s="1"/>
  <c r="AF18" i="1" s="1"/>
  <c r="AC30" i="1"/>
  <c r="AD30" i="1" s="1"/>
  <c r="AF30" i="1" s="1"/>
  <c r="AC42" i="1"/>
  <c r="AD42" i="1" s="1"/>
  <c r="AF42" i="1" s="1"/>
  <c r="AC54" i="1"/>
  <c r="AD54" i="1" s="1"/>
  <c r="AF54" i="1" s="1"/>
  <c r="AC66" i="1"/>
  <c r="AD66" i="1" s="1"/>
  <c r="AF66" i="1" s="1"/>
  <c r="AC78" i="1"/>
  <c r="AD78" i="1" s="1"/>
  <c r="AF78" i="1" s="1"/>
  <c r="AC90" i="1"/>
  <c r="AD90" i="1" s="1"/>
  <c r="AF90" i="1" s="1"/>
  <c r="AC102" i="1"/>
  <c r="AD102" i="1" s="1"/>
  <c r="AF102" i="1" s="1"/>
  <c r="AC114" i="1"/>
  <c r="AD114" i="1" s="1"/>
  <c r="AF114" i="1" s="1"/>
  <c r="AC126" i="1"/>
  <c r="AD126" i="1" s="1"/>
  <c r="AF126" i="1" s="1"/>
  <c r="AC7" i="1"/>
  <c r="AD7" i="1" s="1"/>
  <c r="AF7" i="1" s="1"/>
  <c r="AC19" i="1"/>
  <c r="AD19" i="1" s="1"/>
  <c r="AF19" i="1" s="1"/>
  <c r="AC31" i="1"/>
  <c r="AD31" i="1" s="1"/>
  <c r="AF31" i="1" s="1"/>
  <c r="AC43" i="1"/>
  <c r="AD43" i="1" s="1"/>
  <c r="AF43" i="1" s="1"/>
  <c r="AC55" i="1"/>
  <c r="AD55" i="1" s="1"/>
  <c r="AF55" i="1" s="1"/>
  <c r="AC67" i="1"/>
  <c r="AD67" i="1" s="1"/>
  <c r="AF67" i="1" s="1"/>
  <c r="AC79" i="1"/>
  <c r="AD79" i="1" s="1"/>
  <c r="AF79" i="1" s="1"/>
  <c r="AC91" i="1"/>
  <c r="AD91" i="1" s="1"/>
  <c r="AF91" i="1" s="1"/>
  <c r="AC103" i="1"/>
  <c r="AD103" i="1" s="1"/>
  <c r="AF103" i="1" s="1"/>
  <c r="AC115" i="1"/>
  <c r="AD115" i="1" s="1"/>
  <c r="AF115" i="1" s="1"/>
  <c r="AC127" i="1"/>
  <c r="AD127" i="1" s="1"/>
  <c r="AF127" i="1" s="1"/>
  <c r="AC8" i="1"/>
  <c r="AD8" i="1" s="1"/>
  <c r="AF8" i="1" s="1"/>
  <c r="AC20" i="1"/>
  <c r="AD20" i="1" s="1"/>
  <c r="AF20" i="1" s="1"/>
  <c r="AC32" i="1"/>
  <c r="AD32" i="1" s="1"/>
  <c r="AF32" i="1" s="1"/>
  <c r="AC44" i="1"/>
  <c r="AD44" i="1" s="1"/>
  <c r="AF44" i="1" s="1"/>
  <c r="AC56" i="1"/>
  <c r="AD56" i="1" s="1"/>
  <c r="AF56" i="1" s="1"/>
  <c r="AC68" i="1"/>
  <c r="AD68" i="1" s="1"/>
  <c r="AF68" i="1" s="1"/>
  <c r="AC80" i="1"/>
  <c r="AD80" i="1" s="1"/>
  <c r="AF80" i="1" s="1"/>
  <c r="AC92" i="1"/>
  <c r="AD92" i="1" s="1"/>
  <c r="AF92" i="1" s="1"/>
  <c r="AC104" i="1"/>
  <c r="AD104" i="1" s="1"/>
  <c r="AF104" i="1" s="1"/>
  <c r="AC116" i="1"/>
  <c r="AD116" i="1" s="1"/>
  <c r="AF116" i="1" s="1"/>
  <c r="AC128" i="1"/>
  <c r="AD128" i="1" s="1"/>
  <c r="AF128" i="1" s="1"/>
  <c r="AC9" i="1"/>
  <c r="AD9" i="1" s="1"/>
  <c r="AF9" i="1" s="1"/>
  <c r="AC21" i="1"/>
  <c r="AD21" i="1" s="1"/>
  <c r="AF21" i="1" s="1"/>
  <c r="AC33" i="1"/>
  <c r="AD33" i="1" s="1"/>
  <c r="AF33" i="1" s="1"/>
  <c r="AC45" i="1"/>
  <c r="AD45" i="1" s="1"/>
  <c r="AF45" i="1" s="1"/>
  <c r="AC57" i="1"/>
  <c r="AD57" i="1" s="1"/>
  <c r="AF57" i="1" s="1"/>
  <c r="AC69" i="1"/>
  <c r="AD69" i="1" s="1"/>
  <c r="AF69" i="1" s="1"/>
  <c r="AC81" i="1"/>
  <c r="AD81" i="1" s="1"/>
  <c r="AF81" i="1" s="1"/>
  <c r="AC93" i="1"/>
  <c r="AD93" i="1" s="1"/>
  <c r="AF93" i="1" s="1"/>
  <c r="AC105" i="1"/>
  <c r="AD105" i="1" s="1"/>
  <c r="AF105" i="1" s="1"/>
  <c r="AC117" i="1"/>
  <c r="AD117" i="1" s="1"/>
  <c r="AF117" i="1" s="1"/>
  <c r="AC129" i="1"/>
  <c r="AD129" i="1" s="1"/>
  <c r="AF129" i="1" s="1"/>
  <c r="AC10" i="1"/>
  <c r="AD10" i="1" s="1"/>
  <c r="AF10" i="1" s="1"/>
  <c r="AC22" i="1"/>
  <c r="AD22" i="1" s="1"/>
  <c r="AF22" i="1" s="1"/>
  <c r="AC34" i="1"/>
  <c r="AD34" i="1" s="1"/>
  <c r="AF34" i="1" s="1"/>
  <c r="AC46" i="1"/>
  <c r="AD46" i="1" s="1"/>
  <c r="AF46" i="1" s="1"/>
  <c r="AC58" i="1"/>
  <c r="AD58" i="1" s="1"/>
  <c r="AF58" i="1" s="1"/>
  <c r="AC70" i="1"/>
  <c r="AD70" i="1" s="1"/>
  <c r="AF70" i="1" s="1"/>
  <c r="AC82" i="1"/>
  <c r="AD82" i="1" s="1"/>
  <c r="AF82" i="1" s="1"/>
  <c r="AC94" i="1"/>
  <c r="AD94" i="1" s="1"/>
  <c r="AF94" i="1" s="1"/>
  <c r="AC106" i="1"/>
  <c r="AD106" i="1" s="1"/>
  <c r="AF106" i="1" s="1"/>
  <c r="AC118" i="1"/>
  <c r="AD118" i="1" s="1"/>
  <c r="AF118" i="1" s="1"/>
  <c r="AC130" i="1"/>
  <c r="AD130" i="1" s="1"/>
  <c r="AF130" i="1" s="1"/>
  <c r="AC12" i="1"/>
  <c r="AD12" i="1" s="1"/>
  <c r="AF12" i="1" s="1"/>
  <c r="AC24" i="1"/>
  <c r="AD24" i="1" s="1"/>
  <c r="AF24" i="1" s="1"/>
  <c r="AC36" i="1"/>
  <c r="AD36" i="1" s="1"/>
  <c r="AF36" i="1" s="1"/>
  <c r="AC48" i="1"/>
  <c r="AD48" i="1" s="1"/>
  <c r="AF48" i="1" s="1"/>
  <c r="AC60" i="1"/>
  <c r="AD60" i="1" s="1"/>
  <c r="AF60" i="1" s="1"/>
  <c r="AC72" i="1"/>
  <c r="AD72" i="1" s="1"/>
  <c r="AF72" i="1" s="1"/>
  <c r="AC84" i="1"/>
  <c r="AD84" i="1" s="1"/>
  <c r="AF84" i="1" s="1"/>
  <c r="AC96" i="1"/>
  <c r="AD96" i="1" s="1"/>
  <c r="AF96" i="1" s="1"/>
  <c r="AC108" i="1"/>
  <c r="AD108" i="1" s="1"/>
  <c r="AF108" i="1" s="1"/>
  <c r="AC120" i="1"/>
  <c r="AD120" i="1" s="1"/>
  <c r="AF120" i="1" s="1"/>
  <c r="AC132" i="1"/>
  <c r="AD132" i="1" s="1"/>
  <c r="AF132" i="1" s="1"/>
  <c r="AC14" i="1"/>
  <c r="AD14" i="1" s="1"/>
  <c r="AF14" i="1" s="1"/>
  <c r="AC26" i="1"/>
  <c r="AD26" i="1" s="1"/>
  <c r="AF26" i="1" s="1"/>
  <c r="AC38" i="1"/>
  <c r="AD38" i="1" s="1"/>
  <c r="AF38" i="1" s="1"/>
  <c r="AC50" i="1"/>
  <c r="AD50" i="1" s="1"/>
  <c r="AF50" i="1" s="1"/>
  <c r="AC62" i="1"/>
  <c r="AD62" i="1" s="1"/>
  <c r="AF62" i="1" s="1"/>
  <c r="AC74" i="1"/>
  <c r="AD74" i="1" s="1"/>
  <c r="AF74" i="1" s="1"/>
  <c r="AC86" i="1"/>
  <c r="AD86" i="1" s="1"/>
  <c r="AF86" i="1" s="1"/>
  <c r="AC98" i="1"/>
  <c r="AD98" i="1" s="1"/>
  <c r="AF98" i="1" s="1"/>
  <c r="AC110" i="1"/>
  <c r="AD110" i="1" s="1"/>
  <c r="AF110" i="1" s="1"/>
  <c r="AC122" i="1"/>
  <c r="AD122" i="1" s="1"/>
  <c r="AF122" i="1" s="1"/>
  <c r="AC11" i="1"/>
  <c r="AD11" i="1" s="1"/>
  <c r="AF11" i="1" s="1"/>
  <c r="AC83" i="1"/>
  <c r="AD83" i="1" s="1"/>
  <c r="AF83" i="1" s="1"/>
  <c r="AC13" i="1"/>
  <c r="AD13" i="1" s="1"/>
  <c r="AF13" i="1" s="1"/>
  <c r="AC85" i="1"/>
  <c r="AD85" i="1" s="1"/>
  <c r="AF85" i="1" s="1"/>
  <c r="AC23" i="1"/>
  <c r="AD23" i="1" s="1"/>
  <c r="AF23" i="1" s="1"/>
  <c r="AC95" i="1"/>
  <c r="AD95" i="1" s="1"/>
  <c r="AF95" i="1" s="1"/>
  <c r="AC25" i="1"/>
  <c r="AD25" i="1" s="1"/>
  <c r="AF25" i="1" s="1"/>
  <c r="AC97" i="1"/>
  <c r="AD97" i="1" s="1"/>
  <c r="AF97" i="1" s="1"/>
  <c r="AC35" i="1"/>
  <c r="AD35" i="1" s="1"/>
  <c r="AF35" i="1" s="1"/>
  <c r="AC107" i="1"/>
  <c r="AD107" i="1" s="1"/>
  <c r="AF107" i="1" s="1"/>
  <c r="AC37" i="1"/>
  <c r="AD37" i="1" s="1"/>
  <c r="AF37" i="1" s="1"/>
  <c r="AC109" i="1"/>
  <c r="AD109" i="1" s="1"/>
  <c r="AF109" i="1" s="1"/>
  <c r="AC47" i="1"/>
  <c r="AD47" i="1" s="1"/>
  <c r="AF47" i="1" s="1"/>
  <c r="AC119" i="1"/>
  <c r="AD119" i="1" s="1"/>
  <c r="AF119" i="1" s="1"/>
  <c r="AC49" i="1"/>
  <c r="AD49" i="1" s="1"/>
  <c r="AF49" i="1" s="1"/>
  <c r="AC121" i="1"/>
  <c r="AD121" i="1" s="1"/>
  <c r="AF121" i="1" s="1"/>
  <c r="AC59" i="1"/>
  <c r="AD59" i="1" s="1"/>
  <c r="AF59" i="1" s="1"/>
  <c r="AC131" i="1"/>
  <c r="AD131" i="1" s="1"/>
  <c r="AF131" i="1" s="1"/>
  <c r="AC61" i="1"/>
  <c r="AD61" i="1" s="1"/>
  <c r="AF61" i="1" s="1"/>
  <c r="AC71" i="1"/>
  <c r="AD71" i="1" s="1"/>
  <c r="AF71" i="1" s="1"/>
  <c r="AC73" i="1"/>
  <c r="AD73" i="1" s="1"/>
  <c r="AF73" i="1" s="1"/>
  <c r="H8" i="1"/>
  <c r="I8" i="1" s="1"/>
  <c r="AB8" i="1" s="1"/>
  <c r="H9" i="1"/>
  <c r="I9" i="1" s="1"/>
  <c r="AB9" i="1" s="1"/>
  <c r="H10" i="1"/>
  <c r="I10" i="1" s="1"/>
  <c r="AB10" i="1" s="1"/>
  <c r="H11" i="1"/>
  <c r="I11" i="1" s="1"/>
  <c r="AB11" i="1" s="1"/>
  <c r="H12" i="1"/>
  <c r="I12" i="1" s="1"/>
  <c r="AB12" i="1" s="1"/>
  <c r="H13" i="1"/>
  <c r="I13" i="1" s="1"/>
  <c r="AB13" i="1" s="1"/>
  <c r="H14" i="1"/>
  <c r="I14" i="1" s="1"/>
  <c r="AB14" i="1" s="1"/>
  <c r="H15" i="1"/>
  <c r="I15" i="1" s="1"/>
  <c r="AB15" i="1" s="1"/>
  <c r="H16" i="1"/>
  <c r="I16" i="1" s="1"/>
  <c r="AB16" i="1" s="1"/>
  <c r="H17" i="1"/>
  <c r="I17" i="1" s="1"/>
  <c r="AB17" i="1" s="1"/>
  <c r="H18" i="1"/>
  <c r="I18" i="1" s="1"/>
  <c r="AB18" i="1" s="1"/>
  <c r="H19" i="1"/>
  <c r="I19" i="1" s="1"/>
  <c r="AB19" i="1" s="1"/>
  <c r="H20" i="1"/>
  <c r="I20" i="1" s="1"/>
  <c r="AB20" i="1" s="1"/>
  <c r="H21" i="1"/>
  <c r="I21" i="1" s="1"/>
  <c r="AB21" i="1" s="1"/>
  <c r="H22" i="1"/>
  <c r="I22" i="1" s="1"/>
  <c r="AB22" i="1" s="1"/>
  <c r="H23" i="1"/>
  <c r="I23" i="1" s="1"/>
  <c r="AB23" i="1" s="1"/>
  <c r="H24" i="1"/>
  <c r="I24" i="1" s="1"/>
  <c r="AB24" i="1" s="1"/>
  <c r="H25" i="1"/>
  <c r="I25" i="1" s="1"/>
  <c r="AB25" i="1" s="1"/>
  <c r="H26" i="1"/>
  <c r="I26" i="1" s="1"/>
  <c r="AB26" i="1" s="1"/>
  <c r="H27" i="1"/>
  <c r="I27" i="1" s="1"/>
  <c r="AB27" i="1" s="1"/>
  <c r="H28" i="1"/>
  <c r="I28" i="1" s="1"/>
  <c r="AB28" i="1" s="1"/>
  <c r="H29" i="1"/>
  <c r="I29" i="1" s="1"/>
  <c r="AB29" i="1" s="1"/>
  <c r="H30" i="1"/>
  <c r="I30" i="1" s="1"/>
  <c r="AB30" i="1" s="1"/>
  <c r="H31" i="1"/>
  <c r="I31" i="1" s="1"/>
  <c r="AB31" i="1" s="1"/>
  <c r="H32" i="1"/>
  <c r="I32" i="1" s="1"/>
  <c r="AB32" i="1" s="1"/>
  <c r="H33" i="1"/>
  <c r="I33" i="1" s="1"/>
  <c r="AB33" i="1" s="1"/>
  <c r="H34" i="1"/>
  <c r="I34" i="1" s="1"/>
  <c r="AB34" i="1" s="1"/>
  <c r="H35" i="1"/>
  <c r="I35" i="1" s="1"/>
  <c r="AB35" i="1" s="1"/>
  <c r="H36" i="1"/>
  <c r="I36" i="1" s="1"/>
  <c r="AB36" i="1" s="1"/>
  <c r="H37" i="1"/>
  <c r="I37" i="1" s="1"/>
  <c r="AB37" i="1" s="1"/>
  <c r="H38" i="1"/>
  <c r="I38" i="1" s="1"/>
  <c r="AB38" i="1" s="1"/>
  <c r="H39" i="1"/>
  <c r="I39" i="1" s="1"/>
  <c r="AB39" i="1" s="1"/>
  <c r="H40" i="1"/>
  <c r="I40" i="1" s="1"/>
  <c r="AB40" i="1" s="1"/>
  <c r="H41" i="1"/>
  <c r="I41" i="1" s="1"/>
  <c r="AB41" i="1" s="1"/>
  <c r="H42" i="1"/>
  <c r="I42" i="1" s="1"/>
  <c r="AB42" i="1" s="1"/>
  <c r="H43" i="1"/>
  <c r="I43" i="1" s="1"/>
  <c r="AB43" i="1" s="1"/>
  <c r="H44" i="1"/>
  <c r="I44" i="1" s="1"/>
  <c r="AB44" i="1" s="1"/>
  <c r="H45" i="1"/>
  <c r="I45" i="1" s="1"/>
  <c r="AB45" i="1" s="1"/>
  <c r="H46" i="1"/>
  <c r="I46" i="1" s="1"/>
  <c r="AB46" i="1" s="1"/>
  <c r="H47" i="1"/>
  <c r="I47" i="1" s="1"/>
  <c r="AB47" i="1" s="1"/>
  <c r="H48" i="1"/>
  <c r="I48" i="1" s="1"/>
  <c r="AB48" i="1" s="1"/>
  <c r="H49" i="1"/>
  <c r="I49" i="1" s="1"/>
  <c r="AB49" i="1" s="1"/>
  <c r="H50" i="1"/>
  <c r="I50" i="1" s="1"/>
  <c r="AB50" i="1" s="1"/>
  <c r="H51" i="1"/>
  <c r="I51" i="1" s="1"/>
  <c r="AB51" i="1" s="1"/>
  <c r="H52" i="1"/>
  <c r="I52" i="1" s="1"/>
  <c r="AB52" i="1" s="1"/>
  <c r="H53" i="1"/>
  <c r="I53" i="1" s="1"/>
  <c r="AB53" i="1" s="1"/>
  <c r="H54" i="1"/>
  <c r="I54" i="1" s="1"/>
  <c r="AB54" i="1" s="1"/>
  <c r="H55" i="1"/>
  <c r="I55" i="1" s="1"/>
  <c r="AB55" i="1" s="1"/>
  <c r="H56" i="1"/>
  <c r="I56" i="1" s="1"/>
  <c r="AB56" i="1" s="1"/>
  <c r="H57" i="1"/>
  <c r="I57" i="1" s="1"/>
  <c r="AB57" i="1" s="1"/>
  <c r="H58" i="1"/>
  <c r="I58" i="1" s="1"/>
  <c r="AB58" i="1" s="1"/>
  <c r="H59" i="1"/>
  <c r="I59" i="1" s="1"/>
  <c r="AB59" i="1" s="1"/>
  <c r="H60" i="1"/>
  <c r="I60" i="1" s="1"/>
  <c r="AB60" i="1" s="1"/>
  <c r="H61" i="1"/>
  <c r="I61" i="1" s="1"/>
  <c r="AB61" i="1" s="1"/>
  <c r="H62" i="1"/>
  <c r="I62" i="1" s="1"/>
  <c r="AB62" i="1" s="1"/>
  <c r="H63" i="1"/>
  <c r="I63" i="1" s="1"/>
  <c r="AB63" i="1" s="1"/>
  <c r="H64" i="1"/>
  <c r="I64" i="1" s="1"/>
  <c r="AB64" i="1" s="1"/>
  <c r="H65" i="1"/>
  <c r="I65" i="1" s="1"/>
  <c r="AB65" i="1" s="1"/>
  <c r="H66" i="1"/>
  <c r="I66" i="1" s="1"/>
  <c r="AB66" i="1" s="1"/>
  <c r="H67" i="1"/>
  <c r="I67" i="1" s="1"/>
  <c r="AB67" i="1" s="1"/>
  <c r="H68" i="1"/>
  <c r="I68" i="1" s="1"/>
  <c r="AB68" i="1" s="1"/>
  <c r="H69" i="1"/>
  <c r="I69" i="1" s="1"/>
  <c r="AB69" i="1" s="1"/>
  <c r="H70" i="1"/>
  <c r="I70" i="1" s="1"/>
  <c r="AB70" i="1" s="1"/>
  <c r="H71" i="1"/>
  <c r="I71" i="1" s="1"/>
  <c r="AB71" i="1" s="1"/>
  <c r="H72" i="1"/>
  <c r="I72" i="1" s="1"/>
  <c r="AB72" i="1" s="1"/>
  <c r="H73" i="1"/>
  <c r="I73" i="1" s="1"/>
  <c r="AB73" i="1" s="1"/>
  <c r="H74" i="1"/>
  <c r="I74" i="1" s="1"/>
  <c r="AB74" i="1" s="1"/>
  <c r="H75" i="1"/>
  <c r="I75" i="1" s="1"/>
  <c r="AB75" i="1" s="1"/>
  <c r="H76" i="1"/>
  <c r="I76" i="1" s="1"/>
  <c r="AB76" i="1" s="1"/>
  <c r="H77" i="1"/>
  <c r="I77" i="1" s="1"/>
  <c r="AB77" i="1" s="1"/>
  <c r="H78" i="1"/>
  <c r="I78" i="1" s="1"/>
  <c r="AB78" i="1" s="1"/>
  <c r="H79" i="1"/>
  <c r="I79" i="1" s="1"/>
  <c r="AB79" i="1" s="1"/>
  <c r="H80" i="1"/>
  <c r="I80" i="1" s="1"/>
  <c r="AB80" i="1" s="1"/>
  <c r="H81" i="1"/>
  <c r="I81" i="1" s="1"/>
  <c r="AB81" i="1" s="1"/>
  <c r="H82" i="1"/>
  <c r="I82" i="1" s="1"/>
  <c r="AB82" i="1" s="1"/>
  <c r="H83" i="1"/>
  <c r="I83" i="1" s="1"/>
  <c r="AB83" i="1" s="1"/>
  <c r="H84" i="1"/>
  <c r="I84" i="1" s="1"/>
  <c r="AB84" i="1" s="1"/>
  <c r="H85" i="1"/>
  <c r="I85" i="1" s="1"/>
  <c r="AB85" i="1" s="1"/>
  <c r="H86" i="1"/>
  <c r="I86" i="1" s="1"/>
  <c r="AB86" i="1" s="1"/>
  <c r="H87" i="1"/>
  <c r="I87" i="1" s="1"/>
  <c r="AB87" i="1" s="1"/>
  <c r="H88" i="1"/>
  <c r="I88" i="1" s="1"/>
  <c r="AB88" i="1" s="1"/>
  <c r="H89" i="1"/>
  <c r="I89" i="1" s="1"/>
  <c r="AB89" i="1" s="1"/>
  <c r="H90" i="1"/>
  <c r="I90" i="1" s="1"/>
  <c r="AB90" i="1" s="1"/>
  <c r="H91" i="1"/>
  <c r="I91" i="1" s="1"/>
  <c r="AB91" i="1" s="1"/>
  <c r="H92" i="1"/>
  <c r="I92" i="1" s="1"/>
  <c r="AB92" i="1" s="1"/>
  <c r="H93" i="1"/>
  <c r="I93" i="1" s="1"/>
  <c r="AB93" i="1" s="1"/>
  <c r="H94" i="1"/>
  <c r="I94" i="1" s="1"/>
  <c r="AB94" i="1" s="1"/>
  <c r="H95" i="1"/>
  <c r="I95" i="1" s="1"/>
  <c r="AB95" i="1" s="1"/>
  <c r="H96" i="1"/>
  <c r="I96" i="1" s="1"/>
  <c r="AB96" i="1" s="1"/>
  <c r="H97" i="1"/>
  <c r="I97" i="1" s="1"/>
  <c r="AB97" i="1" s="1"/>
  <c r="H98" i="1"/>
  <c r="I98" i="1" s="1"/>
  <c r="AB98" i="1" s="1"/>
  <c r="H99" i="1"/>
  <c r="I99" i="1" s="1"/>
  <c r="AB99" i="1" s="1"/>
  <c r="H100" i="1"/>
  <c r="I100" i="1" s="1"/>
  <c r="AB100" i="1" s="1"/>
  <c r="H101" i="1"/>
  <c r="I101" i="1" s="1"/>
  <c r="AB101" i="1" s="1"/>
  <c r="H102" i="1"/>
  <c r="I102" i="1" s="1"/>
  <c r="AB102" i="1" s="1"/>
  <c r="H103" i="1"/>
  <c r="I103" i="1" s="1"/>
  <c r="AB103" i="1" s="1"/>
  <c r="H104" i="1"/>
  <c r="I104" i="1" s="1"/>
  <c r="AB104" i="1" s="1"/>
  <c r="H105" i="1"/>
  <c r="I105" i="1" s="1"/>
  <c r="AB105" i="1" s="1"/>
  <c r="H106" i="1"/>
  <c r="I106" i="1" s="1"/>
  <c r="AB106" i="1" s="1"/>
  <c r="H107" i="1"/>
  <c r="I107" i="1" s="1"/>
  <c r="AB107" i="1" s="1"/>
  <c r="H108" i="1"/>
  <c r="I108" i="1" s="1"/>
  <c r="AB108" i="1" s="1"/>
  <c r="H109" i="1"/>
  <c r="I109" i="1" s="1"/>
  <c r="AB109" i="1" s="1"/>
  <c r="H110" i="1"/>
  <c r="I110" i="1" s="1"/>
  <c r="AB110" i="1" s="1"/>
  <c r="H111" i="1"/>
  <c r="I111" i="1" s="1"/>
  <c r="AB111" i="1" s="1"/>
  <c r="H112" i="1"/>
  <c r="I112" i="1" s="1"/>
  <c r="AB112" i="1" s="1"/>
  <c r="H113" i="1"/>
  <c r="I113" i="1" s="1"/>
  <c r="AB113" i="1" s="1"/>
  <c r="H114" i="1"/>
  <c r="I114" i="1" s="1"/>
  <c r="AB114" i="1" s="1"/>
  <c r="H115" i="1"/>
  <c r="I115" i="1" s="1"/>
  <c r="AB115" i="1" s="1"/>
  <c r="H116" i="1"/>
  <c r="I116" i="1" s="1"/>
  <c r="AB116" i="1" s="1"/>
  <c r="H117" i="1"/>
  <c r="I117" i="1" s="1"/>
  <c r="AB117" i="1" s="1"/>
  <c r="H118" i="1"/>
  <c r="I118" i="1" s="1"/>
  <c r="AB118" i="1" s="1"/>
  <c r="H119" i="1"/>
  <c r="I119" i="1" s="1"/>
  <c r="AB119" i="1" s="1"/>
  <c r="H120" i="1"/>
  <c r="I120" i="1" s="1"/>
  <c r="AB120" i="1" s="1"/>
  <c r="H121" i="1"/>
  <c r="I121" i="1" s="1"/>
  <c r="AB121" i="1" s="1"/>
  <c r="H122" i="1"/>
  <c r="I122" i="1" s="1"/>
  <c r="AB122" i="1" s="1"/>
  <c r="H123" i="1"/>
  <c r="I123" i="1" s="1"/>
  <c r="AB123" i="1" s="1"/>
  <c r="H124" i="1"/>
  <c r="I124" i="1" s="1"/>
  <c r="AB124" i="1" s="1"/>
  <c r="H125" i="1"/>
  <c r="I125" i="1" s="1"/>
  <c r="AB125" i="1" s="1"/>
  <c r="H126" i="1"/>
  <c r="I126" i="1" s="1"/>
  <c r="AB126" i="1" s="1"/>
  <c r="H127" i="1"/>
  <c r="I127" i="1" s="1"/>
  <c r="AB127" i="1" s="1"/>
  <c r="H128" i="1"/>
  <c r="I128" i="1" s="1"/>
  <c r="AB128" i="1" s="1"/>
  <c r="H129" i="1"/>
  <c r="I129" i="1" s="1"/>
  <c r="AB129" i="1" s="1"/>
  <c r="H130" i="1"/>
  <c r="I130" i="1" s="1"/>
  <c r="AB130" i="1" s="1"/>
  <c r="H131" i="1"/>
  <c r="I131" i="1" s="1"/>
  <c r="AB131" i="1" s="1"/>
  <c r="H132" i="1"/>
  <c r="I132" i="1" s="1"/>
  <c r="AB132" i="1" s="1"/>
  <c r="H7" i="1"/>
  <c r="I7" i="1" s="1"/>
  <c r="AB7" i="1" s="1"/>
  <c r="L824" i="9"/>
  <c r="U6" i="1" l="1"/>
  <c r="T1027" i="14" l="1"/>
  <c r="T1028" i="14"/>
  <c r="T1029" i="14"/>
  <c r="T1030" i="14"/>
  <c r="T1031" i="14"/>
  <c r="T1032" i="14"/>
  <c r="T1033" i="14"/>
  <c r="T1034" i="14"/>
  <c r="T1035" i="14"/>
  <c r="T1036" i="14"/>
  <c r="T1037" i="14"/>
  <c r="T1038" i="14"/>
  <c r="T1039" i="14"/>
  <c r="T1040" i="14"/>
  <c r="T1041" i="14"/>
  <c r="T1042" i="14"/>
  <c r="T1043" i="14"/>
  <c r="T1044" i="14"/>
  <c r="T1045" i="14"/>
  <c r="T1046" i="14"/>
  <c r="T1047" i="14"/>
  <c r="T1048" i="14"/>
  <c r="T1049" i="14"/>
  <c r="T1050" i="14"/>
  <c r="T1051" i="14"/>
  <c r="T1052" i="14"/>
  <c r="T1053" i="14"/>
  <c r="T1054" i="14"/>
  <c r="T1055" i="14"/>
  <c r="T1056" i="14"/>
  <c r="T1057" i="14"/>
  <c r="T1058" i="14"/>
  <c r="T1059" i="14"/>
  <c r="T1060" i="14"/>
  <c r="T1061" i="14"/>
  <c r="T1062" i="14"/>
  <c r="T1063" i="14"/>
  <c r="T1064" i="14"/>
  <c r="T1065" i="14"/>
  <c r="T1066" i="14"/>
  <c r="T1067" i="14"/>
  <c r="T1068" i="14"/>
  <c r="T1069" i="14"/>
  <c r="T1070" i="14"/>
  <c r="T1071" i="14"/>
  <c r="T1072" i="14"/>
  <c r="T1073" i="14"/>
  <c r="T1074" i="14"/>
  <c r="T1075" i="14"/>
  <c r="T1076" i="14"/>
  <c r="T1077" i="14"/>
  <c r="T1078" i="14"/>
  <c r="T1079" i="14"/>
  <c r="T1080" i="14"/>
  <c r="T1081" i="14"/>
  <c r="T1082" i="14"/>
  <c r="T1083" i="14"/>
  <c r="T1084" i="14"/>
  <c r="T1085" i="14"/>
  <c r="T1086" i="14"/>
  <c r="T1087" i="14"/>
  <c r="T1088" i="14"/>
  <c r="T1089" i="14"/>
  <c r="T1090" i="14"/>
  <c r="T1091" i="14"/>
  <c r="T1092" i="14"/>
  <c r="T1093" i="14"/>
  <c r="T1094" i="14"/>
  <c r="T1095" i="14"/>
  <c r="T1096" i="14"/>
  <c r="T1097" i="14"/>
  <c r="T1098" i="14"/>
  <c r="T1099" i="14"/>
  <c r="T1100" i="14"/>
  <c r="T1101" i="14"/>
  <c r="T1102" i="14"/>
  <c r="T1103" i="14"/>
  <c r="T1104" i="14"/>
  <c r="T1105" i="14"/>
  <c r="T1106" i="14"/>
  <c r="T1107" i="14"/>
  <c r="T1108" i="14"/>
  <c r="T1109" i="14"/>
  <c r="T1110" i="14"/>
  <c r="T1111" i="14"/>
  <c r="T1112" i="14"/>
  <c r="T1113" i="14"/>
  <c r="T1114" i="14"/>
  <c r="T1115" i="14"/>
  <c r="T1116" i="14"/>
  <c r="T1117" i="14"/>
  <c r="T1118" i="14"/>
  <c r="T1119" i="14"/>
  <c r="T1120" i="14"/>
  <c r="T1121" i="14"/>
  <c r="T1122" i="14"/>
  <c r="T1123" i="14"/>
  <c r="T1124" i="14"/>
  <c r="T1125" i="14"/>
  <c r="T1126" i="14"/>
  <c r="T1127" i="14"/>
  <c r="T1128" i="14"/>
  <c r="T1129" i="14"/>
  <c r="T1130" i="14"/>
  <c r="T1131" i="14"/>
  <c r="T1132" i="14"/>
  <c r="T1133" i="14"/>
  <c r="T1134" i="14"/>
  <c r="T1135" i="14"/>
  <c r="T1136" i="14"/>
  <c r="T1137" i="14"/>
  <c r="T1138" i="14"/>
  <c r="T1139" i="14"/>
  <c r="T1140" i="14"/>
  <c r="T1141" i="14"/>
  <c r="T1142" i="14"/>
  <c r="T1143" i="14"/>
  <c r="T1144" i="14"/>
  <c r="T1145" i="14"/>
  <c r="T1146" i="14"/>
  <c r="T1147" i="14"/>
  <c r="T1148" i="14"/>
  <c r="T1149" i="14"/>
  <c r="T1150" i="14"/>
  <c r="T1151" i="14"/>
  <c r="T1152" i="14"/>
  <c r="T1153" i="14"/>
  <c r="T1154" i="14"/>
  <c r="T1155" i="14"/>
  <c r="T1156" i="14"/>
  <c r="T1157" i="14"/>
  <c r="T1158" i="14"/>
  <c r="T1159" i="14"/>
  <c r="T1160" i="14"/>
  <c r="T1161" i="14"/>
  <c r="T1162" i="14"/>
  <c r="T1163" i="14"/>
  <c r="T1164" i="14"/>
  <c r="T1165" i="14"/>
  <c r="T1166" i="14"/>
  <c r="T1167" i="14"/>
  <c r="T1168" i="14"/>
  <c r="T1169" i="14"/>
  <c r="T1170" i="14"/>
  <c r="T1171" i="14"/>
  <c r="T1172" i="14"/>
  <c r="T1173" i="14"/>
  <c r="T1174" i="14"/>
  <c r="T1175" i="14"/>
  <c r="T1176" i="14"/>
  <c r="T1177" i="14"/>
  <c r="T1178" i="14"/>
  <c r="T1179" i="14"/>
  <c r="T1180" i="14"/>
  <c r="T1181" i="14"/>
  <c r="T1182" i="14"/>
  <c r="T1183" i="14"/>
  <c r="T1184" i="14"/>
  <c r="T1185" i="14"/>
  <c r="T1186" i="14"/>
  <c r="T1187" i="14"/>
  <c r="T1188" i="14"/>
  <c r="T1189" i="14"/>
  <c r="T1190" i="14"/>
  <c r="T1191" i="14"/>
  <c r="T1192" i="14"/>
  <c r="T1193" i="14"/>
  <c r="T1194" i="14"/>
  <c r="T1195" i="14"/>
  <c r="T1196" i="14"/>
  <c r="T1197" i="14"/>
  <c r="T1198" i="14"/>
  <c r="T1199" i="14"/>
  <c r="T1200" i="14"/>
  <c r="T1201" i="14"/>
  <c r="T1202" i="14"/>
  <c r="T1203" i="14"/>
  <c r="T1204" i="14"/>
  <c r="T1205" i="14"/>
  <c r="T1206" i="14"/>
  <c r="T1207" i="14"/>
  <c r="T1208" i="14"/>
  <c r="T1209" i="14"/>
  <c r="T1210" i="14"/>
  <c r="T1211" i="14"/>
  <c r="T1212" i="14"/>
  <c r="T1213" i="14"/>
  <c r="T1214" i="14"/>
  <c r="T1215" i="14"/>
  <c r="T1216" i="14"/>
  <c r="T1217" i="14"/>
  <c r="T1218" i="14"/>
  <c r="T1219" i="14"/>
  <c r="T1220" i="14"/>
  <c r="T1221" i="14"/>
  <c r="T1222" i="14"/>
  <c r="T1223" i="14"/>
  <c r="T1224" i="14"/>
  <c r="T1225" i="14"/>
  <c r="T1226" i="14"/>
  <c r="T1227" i="14"/>
  <c r="T1228" i="14"/>
  <c r="T1229" i="14"/>
  <c r="T1230" i="14"/>
  <c r="T1231" i="14"/>
  <c r="T1232" i="14"/>
  <c r="T1233" i="14"/>
  <c r="T1234" i="14"/>
  <c r="T1235" i="14"/>
  <c r="T1236" i="14"/>
  <c r="T1237" i="14"/>
  <c r="T1238" i="14"/>
  <c r="T1239" i="14"/>
  <c r="T1240" i="14"/>
  <c r="T1241" i="14"/>
  <c r="T1242" i="14"/>
  <c r="T1243" i="14"/>
  <c r="T1244" i="14"/>
  <c r="T1245" i="14"/>
  <c r="T1246" i="14"/>
  <c r="T1247" i="14"/>
  <c r="T1248" i="14"/>
  <c r="T1249" i="14"/>
  <c r="T1250" i="14"/>
  <c r="T1251" i="14"/>
  <c r="T1252" i="14"/>
  <c r="T1253" i="14"/>
  <c r="T1254" i="14"/>
  <c r="T1255" i="14"/>
  <c r="T1256" i="14"/>
  <c r="T1257" i="14"/>
  <c r="T1258" i="14"/>
  <c r="T1259" i="14"/>
  <c r="T1260" i="14"/>
  <c r="T1261" i="14"/>
  <c r="T1262" i="14"/>
  <c r="T1263" i="14"/>
  <c r="T1264" i="14"/>
  <c r="T1265" i="14"/>
  <c r="T1266" i="14"/>
  <c r="T1267" i="14"/>
  <c r="T1268" i="14"/>
  <c r="T1269" i="14"/>
  <c r="T1270" i="14"/>
  <c r="T1271" i="14"/>
  <c r="T1272" i="14"/>
  <c r="T1273" i="14"/>
  <c r="T1274" i="14"/>
  <c r="T1275" i="14"/>
  <c r="T1276" i="14"/>
  <c r="T1277" i="14"/>
  <c r="T1278" i="14"/>
  <c r="T1279" i="14"/>
  <c r="T1280" i="14"/>
  <c r="T1281" i="14"/>
  <c r="T1282" i="14"/>
  <c r="T1283" i="14"/>
  <c r="T1284" i="14"/>
  <c r="T1285" i="14"/>
  <c r="T1286" i="14"/>
  <c r="T1287" i="14"/>
  <c r="T1288" i="14"/>
  <c r="T1289" i="14"/>
  <c r="T1290" i="14"/>
  <c r="T1291" i="14"/>
  <c r="T1292" i="14"/>
  <c r="T1293" i="14"/>
  <c r="T1294" i="14"/>
  <c r="T1295" i="14"/>
  <c r="T1296" i="14"/>
  <c r="T1297" i="14"/>
  <c r="T1298" i="14"/>
  <c r="T1299" i="14"/>
  <c r="T1300" i="14"/>
  <c r="T1301" i="14"/>
  <c r="T1302" i="14"/>
  <c r="T1303" i="14"/>
  <c r="T1304" i="14"/>
  <c r="T1305" i="14"/>
  <c r="T1306" i="14"/>
  <c r="T1307" i="14"/>
  <c r="T1308" i="14"/>
  <c r="T1309" i="14"/>
  <c r="T1310" i="14"/>
  <c r="T1311" i="14"/>
  <c r="T1312" i="14"/>
  <c r="T1313" i="14"/>
  <c r="T1314" i="14"/>
  <c r="T1315" i="14"/>
  <c r="T1316" i="14"/>
  <c r="T1317" i="14"/>
  <c r="T1318" i="14"/>
  <c r="T1319" i="14"/>
  <c r="T1320" i="14"/>
  <c r="T1321" i="14"/>
  <c r="T1322" i="14"/>
  <c r="T1323" i="14"/>
  <c r="T1324" i="14"/>
  <c r="T1325" i="14"/>
  <c r="T1326" i="14"/>
  <c r="T1327" i="14"/>
  <c r="T1328" i="14"/>
  <c r="T1329" i="14"/>
  <c r="T1330" i="14"/>
  <c r="T1331" i="14"/>
  <c r="T1332" i="14"/>
  <c r="T1333" i="14"/>
  <c r="T1334" i="14"/>
  <c r="T1335" i="14"/>
  <c r="T1336" i="14"/>
  <c r="T1337" i="14"/>
  <c r="T1338" i="14"/>
  <c r="T1339" i="14"/>
  <c r="T1340" i="14"/>
  <c r="T1341" i="14"/>
  <c r="T1342" i="14"/>
  <c r="T1343" i="14"/>
  <c r="T1344" i="14"/>
  <c r="T1345" i="14"/>
  <c r="T1346" i="14"/>
  <c r="T1347" i="14"/>
  <c r="T1348" i="14"/>
  <c r="T1349" i="14"/>
  <c r="T1350" i="14"/>
  <c r="T1351" i="14"/>
  <c r="T1352" i="14"/>
  <c r="T1353" i="14"/>
  <c r="T1354" i="14"/>
  <c r="T1355" i="14"/>
  <c r="T1356" i="14"/>
  <c r="T1357" i="14"/>
  <c r="T1358" i="14"/>
  <c r="T1359" i="14"/>
  <c r="T1360" i="14"/>
  <c r="T1361" i="14"/>
  <c r="T1362" i="14"/>
  <c r="T1363" i="14"/>
  <c r="T1364" i="14"/>
  <c r="T1365" i="14"/>
  <c r="T1366" i="14"/>
  <c r="T1367" i="14"/>
  <c r="T1368" i="14"/>
  <c r="T1369" i="14"/>
  <c r="T1370" i="14"/>
  <c r="T1371" i="14"/>
  <c r="T1372" i="14"/>
  <c r="T1373" i="14"/>
  <c r="T1374" i="14"/>
  <c r="T1375" i="14"/>
  <c r="T1376" i="14"/>
  <c r="T1377" i="14"/>
  <c r="T1378" i="14"/>
  <c r="T1379" i="14"/>
  <c r="T1380" i="14"/>
  <c r="T1381" i="14"/>
  <c r="T1382" i="14"/>
  <c r="T1383" i="14"/>
  <c r="T1384" i="14"/>
  <c r="T1385" i="14"/>
  <c r="T1386" i="14"/>
  <c r="T1387" i="14"/>
  <c r="T1388" i="14"/>
  <c r="T1389" i="14"/>
  <c r="T1390" i="14"/>
  <c r="T1391" i="14"/>
  <c r="T1392" i="14"/>
  <c r="T1393" i="14"/>
  <c r="T1394" i="14"/>
  <c r="T1395" i="14"/>
  <c r="T1396" i="14"/>
  <c r="T1397" i="14"/>
  <c r="T1398" i="14"/>
  <c r="T1399" i="14"/>
  <c r="T1400" i="14"/>
  <c r="T1401" i="14"/>
  <c r="T1402" i="14"/>
  <c r="T1403" i="14"/>
  <c r="T1404" i="14"/>
  <c r="T1405" i="14"/>
  <c r="T1406" i="14"/>
  <c r="T1407" i="14"/>
  <c r="T1408" i="14"/>
  <c r="T1409" i="14"/>
  <c r="T1410" i="14"/>
  <c r="T1411" i="14"/>
  <c r="T1412" i="14"/>
  <c r="T1413" i="14"/>
  <c r="T1414" i="14"/>
  <c r="T1415" i="14"/>
  <c r="T1416" i="14"/>
  <c r="T1417" i="14"/>
  <c r="T1418" i="14"/>
  <c r="T1419" i="14"/>
  <c r="T1420" i="14"/>
  <c r="T1421" i="14"/>
  <c r="T1422" i="14"/>
  <c r="T1423" i="14"/>
  <c r="T1424" i="14"/>
  <c r="T1425" i="14"/>
  <c r="T1426" i="14"/>
  <c r="T1427" i="14"/>
  <c r="T1428" i="14"/>
  <c r="T1429" i="14"/>
  <c r="T1430" i="14"/>
  <c r="T1431" i="14"/>
  <c r="T1432" i="14"/>
  <c r="T1433" i="14"/>
  <c r="T1434" i="14"/>
  <c r="T1435" i="14"/>
  <c r="T1436" i="14"/>
  <c r="T1437" i="14"/>
  <c r="T1438" i="14"/>
  <c r="T1439" i="14"/>
  <c r="T1440" i="14"/>
  <c r="T1441" i="14"/>
  <c r="T1442" i="14"/>
  <c r="T1443" i="14"/>
  <c r="T1444" i="14"/>
  <c r="T1445" i="14"/>
  <c r="T1446" i="14"/>
  <c r="T1447" i="14"/>
  <c r="T1448" i="14"/>
  <c r="T1449" i="14"/>
  <c r="T1450" i="14"/>
  <c r="T1451" i="14"/>
  <c r="T1452" i="14"/>
  <c r="T1453" i="14"/>
  <c r="T1454" i="14"/>
  <c r="T1455" i="14"/>
  <c r="T1456" i="14"/>
  <c r="T1457" i="14"/>
  <c r="T1458" i="14"/>
  <c r="T1459" i="14"/>
  <c r="T1460" i="14"/>
  <c r="T1461" i="14"/>
  <c r="T1462" i="14"/>
  <c r="T1463" i="14"/>
  <c r="T1464" i="14"/>
  <c r="T1465" i="14"/>
  <c r="T1466" i="14"/>
  <c r="T1467" i="14"/>
  <c r="T1468" i="14"/>
  <c r="T1469" i="14"/>
  <c r="T1470" i="14"/>
  <c r="T1471" i="14"/>
  <c r="T1472" i="14"/>
  <c r="T1473" i="14"/>
  <c r="T1474" i="14"/>
  <c r="T1475" i="14"/>
  <c r="T1476" i="14"/>
  <c r="T1477" i="14"/>
  <c r="T1478" i="14"/>
  <c r="T1479" i="14"/>
  <c r="T1480" i="14"/>
  <c r="T1481" i="14"/>
  <c r="T1482" i="14"/>
  <c r="T1483" i="14"/>
  <c r="T1484" i="14"/>
  <c r="T1485" i="14"/>
  <c r="T1486" i="14"/>
  <c r="T1487" i="14"/>
  <c r="T1488" i="14"/>
  <c r="T1489" i="14"/>
  <c r="T1490" i="14"/>
  <c r="T1491" i="14"/>
  <c r="T1492" i="14"/>
  <c r="T1493" i="14"/>
  <c r="T1494" i="14"/>
  <c r="T1495" i="14"/>
  <c r="T1496" i="14"/>
  <c r="T1497" i="14"/>
  <c r="T1498" i="14"/>
  <c r="T1499" i="14"/>
  <c r="T1500" i="14"/>
  <c r="T1501" i="14"/>
  <c r="T1502" i="14"/>
  <c r="T1503" i="14"/>
  <c r="T1504" i="14"/>
  <c r="T1505" i="14"/>
  <c r="T1506" i="14"/>
  <c r="T1507" i="14"/>
  <c r="T1508" i="14"/>
  <c r="T1509" i="14"/>
  <c r="T1510" i="14"/>
  <c r="T1511" i="14"/>
  <c r="T1512" i="14"/>
  <c r="T1513" i="14"/>
  <c r="T1514" i="14"/>
  <c r="T1515" i="14"/>
  <c r="T1516" i="14"/>
  <c r="T1517" i="14"/>
  <c r="T1518" i="14"/>
  <c r="T1519" i="14"/>
  <c r="T1520" i="14"/>
  <c r="T1521" i="14"/>
  <c r="T1522" i="14"/>
  <c r="T1523" i="14"/>
  <c r="T1524" i="14"/>
  <c r="T1525" i="14"/>
  <c r="T1526" i="14"/>
  <c r="T1527" i="14"/>
  <c r="T1528" i="14"/>
  <c r="T1529" i="14"/>
  <c r="T1530" i="14"/>
  <c r="T1531" i="14"/>
  <c r="T1532" i="14"/>
  <c r="T1533" i="14"/>
  <c r="T1534" i="14"/>
  <c r="T1535" i="14"/>
  <c r="T1536" i="14"/>
  <c r="T1537" i="14"/>
  <c r="T1538" i="14"/>
  <c r="T1539" i="14"/>
  <c r="T1540" i="14"/>
  <c r="T1541" i="14"/>
  <c r="T1542" i="14"/>
  <c r="T1543" i="14"/>
  <c r="T1544" i="14"/>
  <c r="T1545" i="14"/>
  <c r="T1546" i="14"/>
  <c r="T1547" i="14"/>
  <c r="T1548" i="14"/>
  <c r="T1549" i="14"/>
  <c r="T1550" i="14"/>
  <c r="T1551" i="14"/>
  <c r="T1552" i="14"/>
  <c r="T1553" i="14"/>
  <c r="T1554" i="14"/>
  <c r="T1555" i="14"/>
  <c r="T1556" i="14"/>
  <c r="T1557" i="14"/>
  <c r="T1558" i="14"/>
  <c r="T1559" i="14"/>
  <c r="T1560" i="14"/>
  <c r="T1561" i="14"/>
  <c r="T1562" i="14"/>
  <c r="T1563" i="14"/>
  <c r="T1564" i="14"/>
  <c r="T1565" i="14"/>
  <c r="T1566" i="14"/>
  <c r="T1567" i="14"/>
  <c r="T1568" i="14"/>
  <c r="T1569" i="14"/>
  <c r="T1570" i="14"/>
  <c r="T1571" i="14"/>
  <c r="T1572" i="14"/>
  <c r="T1573" i="14"/>
  <c r="T1574" i="14"/>
  <c r="T1575" i="14"/>
  <c r="T1576" i="14"/>
  <c r="T1577" i="14"/>
  <c r="T1578" i="14"/>
  <c r="T1579" i="14"/>
  <c r="T1580" i="14"/>
  <c r="T1581" i="14"/>
  <c r="T1582" i="14"/>
  <c r="T1583" i="14"/>
  <c r="T1584" i="14"/>
  <c r="T1585" i="14"/>
  <c r="T1586" i="14"/>
  <c r="T1587" i="14"/>
  <c r="T1588" i="14"/>
  <c r="T1589" i="14"/>
  <c r="T1590" i="14"/>
  <c r="T1591" i="14"/>
  <c r="T1592" i="14"/>
  <c r="T1593" i="14"/>
  <c r="T1594" i="14"/>
  <c r="T1595" i="14"/>
  <c r="T1596" i="14"/>
  <c r="T1597" i="14"/>
  <c r="T1598" i="14"/>
  <c r="T1599" i="14"/>
  <c r="T1600" i="14"/>
  <c r="T1601" i="14"/>
  <c r="T1602" i="14"/>
  <c r="T1603" i="14"/>
  <c r="T1604" i="14"/>
  <c r="T1605" i="14"/>
  <c r="T1606" i="14"/>
  <c r="T1607" i="14"/>
  <c r="T1608" i="14"/>
  <c r="T1609" i="14"/>
  <c r="T1610" i="14"/>
  <c r="T1611" i="14"/>
  <c r="T1612" i="14"/>
  <c r="T1613" i="14"/>
  <c r="T1614" i="14"/>
  <c r="T1615" i="14"/>
  <c r="T1616" i="14"/>
  <c r="T1617" i="14"/>
  <c r="T1618" i="14"/>
  <c r="T1619" i="14"/>
  <c r="T1620" i="14"/>
  <c r="T1621" i="14"/>
  <c r="T1622" i="14"/>
  <c r="T1623" i="14"/>
  <c r="T1624" i="14"/>
  <c r="T1625" i="14"/>
  <c r="T1626" i="14"/>
  <c r="T1627" i="14"/>
  <c r="T1628" i="14"/>
  <c r="T1629" i="14"/>
  <c r="T1630" i="14"/>
  <c r="T1631" i="14"/>
  <c r="T1632" i="14"/>
  <c r="T1633" i="14"/>
  <c r="T1634" i="14"/>
  <c r="T1635" i="14"/>
  <c r="T1636" i="14"/>
  <c r="T1637" i="14"/>
  <c r="T1638" i="14"/>
  <c r="T1639" i="14"/>
  <c r="T1640" i="14"/>
  <c r="T1641" i="14"/>
  <c r="T1642" i="14"/>
  <c r="T1643" i="14"/>
  <c r="T1644" i="14"/>
  <c r="T1645" i="14"/>
  <c r="T1646" i="14"/>
  <c r="T1647" i="14"/>
  <c r="T1648" i="14"/>
  <c r="T1649" i="14"/>
  <c r="T1650" i="14"/>
  <c r="T1651" i="14"/>
  <c r="T1652" i="14"/>
  <c r="T1653" i="14"/>
  <c r="T1654" i="14"/>
  <c r="T1655" i="14"/>
  <c r="T1656" i="14"/>
  <c r="T1657" i="14"/>
  <c r="T1658" i="14"/>
  <c r="T1659" i="14"/>
  <c r="T1660" i="14"/>
  <c r="T1661" i="14"/>
  <c r="T1662" i="14"/>
  <c r="T1663" i="14"/>
  <c r="T1664" i="14"/>
  <c r="T1665" i="14"/>
  <c r="T1666" i="14"/>
  <c r="T1667" i="14"/>
  <c r="T1668" i="14"/>
  <c r="T1669" i="14"/>
  <c r="T1670" i="14"/>
  <c r="T1671" i="14"/>
  <c r="T1672" i="14"/>
  <c r="T1673" i="14"/>
  <c r="T1674" i="14"/>
  <c r="T1675" i="14"/>
  <c r="T1676" i="14"/>
  <c r="T1677" i="14"/>
  <c r="T1678" i="14"/>
  <c r="T1679" i="14"/>
  <c r="T1680" i="14"/>
  <c r="T1681" i="14"/>
  <c r="T1682" i="14"/>
  <c r="T1683" i="14"/>
  <c r="T1684" i="14"/>
  <c r="T1685" i="14"/>
  <c r="T1686" i="14"/>
  <c r="T1687" i="14"/>
  <c r="T1688" i="14"/>
  <c r="T1689" i="14"/>
  <c r="T1690" i="14"/>
  <c r="T1691" i="14"/>
  <c r="T1692" i="14"/>
  <c r="T1693" i="14"/>
  <c r="T1694" i="14"/>
  <c r="T1695" i="14"/>
  <c r="T1696" i="14"/>
  <c r="T1697" i="14"/>
  <c r="T1698" i="14"/>
  <c r="T1699" i="14"/>
  <c r="T1700" i="14"/>
  <c r="T1701" i="14"/>
  <c r="T1702" i="14"/>
  <c r="T1703" i="14"/>
  <c r="T1704" i="14"/>
  <c r="T1705" i="14"/>
  <c r="T1706" i="14"/>
  <c r="T1707" i="14"/>
  <c r="T1708" i="14"/>
  <c r="T1709" i="14"/>
  <c r="T1710" i="14"/>
  <c r="T1711" i="14"/>
  <c r="T1712" i="14"/>
  <c r="T1713" i="14"/>
  <c r="T1714" i="14"/>
  <c r="T1715" i="14"/>
  <c r="T1716" i="14"/>
  <c r="T1717" i="14"/>
  <c r="T1718" i="14"/>
  <c r="T1719" i="14"/>
  <c r="T1720" i="14"/>
  <c r="T1721" i="14"/>
  <c r="T1722" i="14"/>
  <c r="T1723" i="14"/>
  <c r="T1724" i="14"/>
  <c r="T1725" i="14"/>
  <c r="T1726" i="14"/>
  <c r="T1727" i="14"/>
  <c r="T1728" i="14"/>
  <c r="T1729" i="14"/>
  <c r="T1730" i="14"/>
  <c r="T1731" i="14"/>
  <c r="T1732" i="14"/>
  <c r="T1733" i="14"/>
  <c r="T1734" i="14"/>
  <c r="T1735" i="14"/>
  <c r="T1736" i="14"/>
  <c r="T1737" i="14"/>
  <c r="T1738" i="14"/>
  <c r="T1739" i="14"/>
  <c r="T1740" i="14"/>
  <c r="T1741" i="14"/>
  <c r="T1742" i="14"/>
  <c r="T1743" i="14"/>
  <c r="T1744" i="14"/>
  <c r="T1745" i="14"/>
  <c r="T1746" i="14"/>
  <c r="T1747" i="14"/>
  <c r="T1748" i="14"/>
  <c r="T1749" i="14"/>
  <c r="T1750" i="14"/>
  <c r="T1751" i="14"/>
  <c r="T1752" i="14"/>
  <c r="T1753" i="14"/>
  <c r="T1754" i="14"/>
  <c r="T1755" i="14"/>
  <c r="T1756" i="14"/>
  <c r="T1757" i="14"/>
  <c r="T1758" i="14"/>
  <c r="T1759" i="14"/>
  <c r="T1760" i="14"/>
  <c r="T1761" i="14"/>
  <c r="T1762" i="14"/>
  <c r="T1763" i="14"/>
  <c r="T1764" i="14"/>
  <c r="T1765" i="14"/>
  <c r="T1766" i="14"/>
  <c r="T1767" i="14"/>
  <c r="T1768" i="14"/>
  <c r="T1769" i="14"/>
  <c r="T1770" i="14"/>
  <c r="T1771" i="14"/>
  <c r="T1772" i="14"/>
  <c r="T1773" i="14"/>
  <c r="T1774" i="14"/>
  <c r="T1775" i="14"/>
  <c r="T1776" i="14"/>
  <c r="T1777" i="14"/>
  <c r="T1778" i="14"/>
  <c r="T1779" i="14"/>
  <c r="T1780" i="14"/>
  <c r="T1781" i="14"/>
  <c r="T1782" i="14"/>
  <c r="T1783" i="14"/>
  <c r="T1784" i="14"/>
  <c r="T1785" i="14"/>
  <c r="T1786" i="14"/>
  <c r="T1787" i="14"/>
  <c r="T1788" i="14"/>
  <c r="T1789" i="14"/>
  <c r="T1790" i="14"/>
  <c r="T1791" i="14"/>
  <c r="T1792" i="14"/>
  <c r="T1793" i="14"/>
  <c r="T1794" i="14"/>
  <c r="T1795" i="14"/>
  <c r="T1796" i="14"/>
  <c r="T1797" i="14"/>
  <c r="T1798" i="14"/>
  <c r="T1799" i="14"/>
  <c r="T1800" i="14"/>
  <c r="T1801" i="14"/>
  <c r="T1802" i="14"/>
  <c r="T1803" i="14"/>
  <c r="T1804" i="14"/>
  <c r="T1805" i="14"/>
  <c r="T1806" i="14"/>
  <c r="T1807" i="14"/>
  <c r="T1808" i="14"/>
  <c r="T1809" i="14"/>
  <c r="T1810" i="14"/>
  <c r="T1811" i="14"/>
  <c r="T1812" i="14"/>
  <c r="T1813" i="14"/>
  <c r="T1814" i="14"/>
  <c r="T1815" i="14"/>
  <c r="T1816" i="14"/>
  <c r="T1817" i="14"/>
  <c r="T1818" i="14"/>
  <c r="T1819" i="14"/>
  <c r="T1820" i="14"/>
  <c r="T1821" i="14"/>
  <c r="T1822" i="14"/>
  <c r="T1823" i="14"/>
  <c r="T1824" i="14"/>
  <c r="T1825" i="14"/>
  <c r="T1826" i="14"/>
  <c r="T1827" i="14"/>
  <c r="T1828" i="14"/>
  <c r="T1829" i="14"/>
  <c r="T1830" i="14"/>
  <c r="T1831" i="14"/>
  <c r="T1832" i="14"/>
  <c r="T1833" i="14"/>
  <c r="T1834" i="14"/>
  <c r="T1835" i="14"/>
  <c r="T1836" i="14"/>
  <c r="T1837" i="14"/>
  <c r="T1838" i="14"/>
  <c r="T1839" i="14"/>
  <c r="T1840" i="14"/>
  <c r="T1841" i="14"/>
  <c r="T1842" i="14"/>
  <c r="T1843" i="14"/>
  <c r="T1844" i="14"/>
  <c r="T1845" i="14"/>
  <c r="T1846" i="14"/>
  <c r="T1847" i="14"/>
  <c r="T1848" i="14"/>
  <c r="T1849" i="14"/>
  <c r="T1850" i="14"/>
  <c r="T1851" i="14"/>
  <c r="T1852" i="14"/>
  <c r="T1853" i="14"/>
  <c r="T1854" i="14"/>
  <c r="T1855" i="14"/>
  <c r="T1856" i="14"/>
  <c r="T1857" i="14"/>
  <c r="T1858" i="14"/>
  <c r="T1859" i="14"/>
  <c r="T1860" i="14"/>
  <c r="T1861" i="14"/>
  <c r="T1862" i="14"/>
  <c r="T1863" i="14"/>
  <c r="T1864" i="14"/>
  <c r="T1865" i="14"/>
  <c r="T1866" i="14"/>
  <c r="T1867" i="14"/>
  <c r="T1868" i="14"/>
  <c r="T1869" i="14"/>
  <c r="T1870" i="14"/>
  <c r="T1871" i="14"/>
  <c r="T1872" i="14"/>
  <c r="T1873" i="14"/>
  <c r="T1874" i="14"/>
  <c r="T1875" i="14"/>
  <c r="T1876" i="14"/>
  <c r="T1877" i="14"/>
  <c r="T1878" i="14"/>
  <c r="T1879" i="14"/>
  <c r="T1880" i="14"/>
  <c r="T1881" i="14"/>
  <c r="T1882" i="14"/>
  <c r="T1883" i="14"/>
  <c r="T1884" i="14"/>
  <c r="T1885" i="14"/>
  <c r="T1886" i="14"/>
  <c r="T1887" i="14"/>
  <c r="T1888" i="14"/>
  <c r="T1889" i="14"/>
  <c r="T1890" i="14"/>
  <c r="T1891" i="14"/>
  <c r="T1892" i="14"/>
  <c r="T1893" i="14"/>
  <c r="T1894" i="14"/>
  <c r="T1895" i="14"/>
  <c r="T1896" i="14"/>
  <c r="T1897" i="14"/>
  <c r="T1898" i="14"/>
  <c r="T1899" i="14"/>
  <c r="T1900" i="14"/>
  <c r="T1901" i="14"/>
  <c r="T1902" i="14"/>
  <c r="T1903" i="14"/>
  <c r="T1904" i="14"/>
  <c r="T1905" i="14"/>
  <c r="T1906" i="14"/>
  <c r="T1907" i="14"/>
  <c r="T1908" i="14"/>
  <c r="T1909" i="14"/>
  <c r="T1910" i="14"/>
  <c r="T1911" i="14"/>
  <c r="T1912" i="14"/>
  <c r="T1913" i="14"/>
  <c r="T1914" i="14"/>
  <c r="T1915" i="14"/>
  <c r="T1916" i="14"/>
  <c r="T1917" i="14"/>
  <c r="T1918" i="14"/>
  <c r="T1919" i="14"/>
  <c r="T1920" i="14"/>
  <c r="T1921" i="14"/>
  <c r="T1922" i="14"/>
  <c r="T1923" i="14"/>
  <c r="T1924" i="14"/>
  <c r="T1925" i="14"/>
  <c r="T1926" i="14"/>
  <c r="T1927" i="14"/>
  <c r="T1928" i="14"/>
  <c r="T1929" i="14"/>
  <c r="T1930" i="14"/>
  <c r="T1931" i="14"/>
  <c r="T1932" i="14"/>
  <c r="T1933" i="14"/>
  <c r="T1934" i="14"/>
  <c r="T1935" i="14"/>
  <c r="T1936" i="14"/>
  <c r="T1937" i="14"/>
  <c r="T1938" i="14"/>
  <c r="T1939" i="14"/>
  <c r="T1940" i="14"/>
  <c r="T1941" i="14"/>
  <c r="T1942" i="14"/>
  <c r="T1943" i="14"/>
  <c r="T1944" i="14"/>
  <c r="T1945" i="14"/>
  <c r="T1946" i="14"/>
  <c r="T1947" i="14"/>
  <c r="T1948" i="14"/>
  <c r="T1949" i="14"/>
  <c r="T1950" i="14"/>
  <c r="T1951" i="14"/>
  <c r="T1952" i="14"/>
  <c r="T1953" i="14"/>
  <c r="T1954" i="14"/>
  <c r="T1955" i="14"/>
  <c r="T1956" i="14"/>
  <c r="T1957" i="14"/>
  <c r="T1958" i="14"/>
  <c r="T1959" i="14"/>
  <c r="T1960" i="14"/>
  <c r="T1961" i="14"/>
  <c r="T1962" i="14"/>
  <c r="T1963" i="14"/>
  <c r="T1964" i="14"/>
  <c r="T1965" i="14"/>
  <c r="T1966" i="14"/>
  <c r="T1967" i="14"/>
  <c r="T1968" i="14"/>
  <c r="T1969" i="14"/>
  <c r="T1970" i="14"/>
  <c r="T1971" i="14"/>
  <c r="T1972" i="14"/>
  <c r="T1973" i="14"/>
  <c r="T1974" i="14"/>
  <c r="T1975" i="14"/>
  <c r="T1976" i="14"/>
  <c r="T1977" i="14"/>
  <c r="T1978" i="14"/>
  <c r="T1979" i="14"/>
  <c r="T1980" i="14"/>
  <c r="T1981" i="14"/>
  <c r="T1982" i="14"/>
  <c r="T1983" i="14"/>
  <c r="T1984" i="14"/>
  <c r="T1985" i="14"/>
  <c r="T1986" i="14"/>
  <c r="T1987" i="14"/>
  <c r="T1988" i="14"/>
  <c r="T1989" i="14"/>
  <c r="T1990" i="14"/>
  <c r="T1991" i="14"/>
  <c r="T1992" i="14"/>
  <c r="T1993" i="14"/>
  <c r="T1994" i="14"/>
  <c r="T1995" i="14"/>
  <c r="T1996" i="14"/>
  <c r="T1997" i="14"/>
  <c r="T1998" i="14"/>
  <c r="T1999" i="14"/>
  <c r="T2000" i="14"/>
  <c r="T2001" i="14"/>
  <c r="T2002" i="14"/>
  <c r="T2003" i="14"/>
  <c r="T2004" i="14"/>
  <c r="T2005" i="14"/>
  <c r="T2006" i="14"/>
  <c r="T2007" i="14"/>
  <c r="T2008" i="14"/>
  <c r="T2009" i="14"/>
  <c r="T2010" i="14"/>
  <c r="T2011" i="14"/>
  <c r="T2012" i="14"/>
  <c r="T2013" i="14"/>
  <c r="T2014" i="14"/>
  <c r="T2015" i="14"/>
  <c r="T2016" i="14"/>
  <c r="T2017" i="14"/>
  <c r="T2018" i="14"/>
  <c r="T2019" i="14"/>
  <c r="T2020" i="14"/>
  <c r="T2021" i="14"/>
  <c r="T2022" i="14"/>
  <c r="T2023" i="14"/>
  <c r="T2024" i="14"/>
  <c r="T2025" i="14"/>
  <c r="T2026" i="14"/>
  <c r="T2027" i="14"/>
  <c r="T2028" i="14"/>
  <c r="T2029" i="14"/>
  <c r="T2030" i="14"/>
  <c r="T2031" i="14"/>
  <c r="T2032" i="14"/>
  <c r="T2033" i="14"/>
  <c r="T2034" i="14"/>
  <c r="T2035" i="14"/>
  <c r="T2036" i="14"/>
  <c r="T2037" i="14"/>
  <c r="T2038" i="14"/>
  <c r="T2039" i="14"/>
  <c r="T2040" i="14"/>
  <c r="T2041" i="14"/>
  <c r="T2042" i="14"/>
  <c r="T2043" i="14"/>
  <c r="T2044" i="14"/>
  <c r="T2045" i="14"/>
  <c r="T2046" i="14"/>
  <c r="T2047" i="14"/>
  <c r="T2048" i="14"/>
  <c r="T2049" i="14"/>
  <c r="T2050" i="14"/>
  <c r="T2051" i="14"/>
  <c r="T2052" i="14"/>
  <c r="T2053" i="14"/>
  <c r="T2054" i="14"/>
  <c r="T2055" i="14"/>
  <c r="T2056" i="14"/>
  <c r="T2057" i="14"/>
  <c r="T2058" i="14"/>
  <c r="T2059" i="14"/>
  <c r="T2060" i="14"/>
  <c r="T2061" i="14"/>
  <c r="T2062" i="14"/>
  <c r="T2063" i="14"/>
  <c r="T2064" i="14"/>
  <c r="T2065" i="14"/>
  <c r="T2066" i="14"/>
  <c r="T2067" i="14"/>
  <c r="T2068" i="14"/>
  <c r="T2069" i="14"/>
  <c r="T2070" i="14"/>
  <c r="T2071" i="14"/>
  <c r="T2072" i="14"/>
  <c r="T2073" i="14"/>
  <c r="T2074" i="14"/>
  <c r="T2075" i="14"/>
  <c r="T2076" i="14"/>
  <c r="T2077" i="14"/>
  <c r="T2078" i="14"/>
  <c r="T2079" i="14"/>
  <c r="T2080" i="14"/>
  <c r="T2081" i="14"/>
  <c r="T2082" i="14"/>
  <c r="T2083" i="14"/>
  <c r="T2084" i="14"/>
  <c r="T2085" i="14"/>
  <c r="T2086" i="14"/>
  <c r="T2087" i="14"/>
  <c r="T2088" i="14"/>
  <c r="T2089" i="14"/>
  <c r="T2090" i="14"/>
  <c r="T2091" i="14"/>
  <c r="T2092" i="14"/>
  <c r="T2093" i="14"/>
  <c r="T2094" i="14"/>
  <c r="T2095" i="14"/>
  <c r="T2096" i="14"/>
  <c r="T2097" i="14"/>
  <c r="T2098" i="14"/>
  <c r="T2099" i="14"/>
  <c r="T2100" i="14"/>
  <c r="T2101" i="14"/>
  <c r="T2102" i="14"/>
  <c r="T2103" i="14"/>
  <c r="T2104" i="14"/>
  <c r="T2105" i="14"/>
  <c r="T2106" i="14"/>
  <c r="T2107" i="14"/>
  <c r="T2108" i="14"/>
  <c r="T2109" i="14"/>
  <c r="T2110" i="14"/>
  <c r="T2111" i="14"/>
  <c r="T2112" i="14"/>
  <c r="T2113" i="14"/>
  <c r="T2114" i="14"/>
  <c r="T2115" i="14"/>
  <c r="T2116" i="14"/>
  <c r="T2117" i="14"/>
  <c r="T2118" i="14"/>
  <c r="T2119" i="14"/>
  <c r="T2120" i="14"/>
  <c r="T2121" i="14"/>
  <c r="T2122" i="14"/>
  <c r="T2123" i="14"/>
  <c r="T2124" i="14"/>
  <c r="T2125" i="14"/>
  <c r="T2126" i="14"/>
  <c r="T2127" i="14"/>
  <c r="T2128" i="14"/>
  <c r="T2129" i="14"/>
  <c r="T2130" i="14"/>
  <c r="T2131" i="14"/>
  <c r="T2132" i="14"/>
  <c r="T2133" i="14"/>
  <c r="T2134" i="14"/>
  <c r="T2135" i="14"/>
  <c r="T2136" i="14"/>
  <c r="T2137" i="14"/>
  <c r="T2138" i="14"/>
  <c r="T2139" i="14"/>
  <c r="T2140" i="14"/>
  <c r="T2141" i="14"/>
  <c r="T2142" i="14"/>
  <c r="T2143" i="14"/>
  <c r="T2144" i="14"/>
  <c r="T2145" i="14"/>
  <c r="T2146" i="14"/>
  <c r="T2147" i="14"/>
  <c r="T2148" i="14"/>
  <c r="T2149" i="14"/>
  <c r="T2150" i="14"/>
  <c r="T2151" i="14"/>
  <c r="T2152" i="14"/>
  <c r="T2153" i="14"/>
  <c r="T2154" i="14"/>
  <c r="T2155" i="14"/>
  <c r="T2156" i="14"/>
  <c r="T2157" i="14"/>
  <c r="T2158" i="14"/>
  <c r="T2159" i="14"/>
  <c r="T2160" i="14"/>
  <c r="T2161" i="14"/>
  <c r="T2162" i="14"/>
  <c r="T2163" i="14"/>
  <c r="T2164" i="14"/>
  <c r="T2165" i="14"/>
  <c r="T2166" i="14"/>
  <c r="T2167" i="14"/>
  <c r="T2168" i="14"/>
  <c r="T2169" i="14"/>
  <c r="T2170" i="14"/>
  <c r="T2171" i="14"/>
  <c r="T2172" i="14"/>
  <c r="T2173" i="14"/>
  <c r="T2174" i="14"/>
  <c r="T2175" i="14"/>
  <c r="T2176" i="14"/>
  <c r="T2177" i="14"/>
  <c r="T2178" i="14"/>
  <c r="T2179" i="14"/>
  <c r="T2180" i="14"/>
  <c r="T2181" i="14"/>
  <c r="T2182" i="14"/>
  <c r="T2183" i="14"/>
  <c r="T2184" i="14"/>
  <c r="T2185" i="14"/>
  <c r="T2186" i="14"/>
  <c r="T2187" i="14"/>
  <c r="T2188" i="14"/>
  <c r="T2189" i="14"/>
  <c r="T2190" i="14"/>
  <c r="T2191" i="14"/>
  <c r="T2192" i="14"/>
  <c r="T2193" i="14"/>
  <c r="T2194" i="14"/>
  <c r="T2195" i="14"/>
  <c r="T2196" i="14"/>
  <c r="T2197" i="14"/>
  <c r="T2198" i="14"/>
  <c r="T2199" i="14"/>
  <c r="T2200" i="14"/>
  <c r="T2201" i="14"/>
  <c r="T2202" i="14"/>
  <c r="T2203" i="14"/>
  <c r="T2204" i="14"/>
  <c r="T2205" i="14"/>
  <c r="T2206" i="14"/>
  <c r="T2207" i="14"/>
  <c r="T2208" i="14"/>
  <c r="T2209" i="14"/>
  <c r="T2210" i="14"/>
  <c r="T2211" i="14"/>
  <c r="T2212" i="14"/>
  <c r="T2213" i="14"/>
  <c r="T2214" i="14"/>
  <c r="T2215" i="14"/>
  <c r="T2216" i="14"/>
  <c r="T2217" i="14"/>
  <c r="T2218" i="14"/>
  <c r="T2219" i="14"/>
  <c r="T2220" i="14"/>
  <c r="T2221" i="14"/>
  <c r="T2222" i="14"/>
  <c r="T2223" i="14"/>
  <c r="T2224" i="14"/>
  <c r="T2225" i="14"/>
  <c r="T2226" i="14"/>
  <c r="T2227" i="14"/>
  <c r="T2228" i="14"/>
  <c r="T2229" i="14"/>
  <c r="T2230" i="14"/>
  <c r="T2231" i="14"/>
  <c r="T2232" i="14"/>
  <c r="T2233" i="14"/>
  <c r="T2234" i="14"/>
  <c r="T2235" i="14"/>
  <c r="T2236" i="14"/>
  <c r="T2237" i="14"/>
  <c r="T2238" i="14"/>
  <c r="T2239" i="14"/>
  <c r="T2240" i="14"/>
  <c r="T2241" i="14"/>
  <c r="T2242" i="14"/>
  <c r="T2243" i="14"/>
  <c r="T2244" i="14"/>
  <c r="T2245" i="14"/>
  <c r="T2246" i="14"/>
  <c r="T2247" i="14"/>
  <c r="T2248" i="14"/>
  <c r="T2249" i="14"/>
  <c r="T2250" i="14"/>
  <c r="T2251" i="14"/>
  <c r="T2252" i="14"/>
  <c r="T2253" i="14"/>
  <c r="T2254" i="14"/>
  <c r="T2255" i="14"/>
  <c r="T2256" i="14"/>
  <c r="T2257" i="14"/>
  <c r="T2258" i="14"/>
  <c r="T2259" i="14"/>
  <c r="T2260" i="14"/>
  <c r="T2261" i="14"/>
  <c r="T2262" i="14"/>
  <c r="T2263" i="14"/>
  <c r="T2264" i="14"/>
  <c r="T2265" i="14"/>
  <c r="T2266" i="14"/>
  <c r="T2267" i="14"/>
  <c r="T2268" i="14"/>
  <c r="T2269" i="14"/>
  <c r="T2270" i="14"/>
  <c r="T2271" i="14"/>
  <c r="T2272" i="14"/>
  <c r="T2273" i="14"/>
  <c r="T2274" i="14"/>
  <c r="T2275" i="14"/>
  <c r="T2276" i="14"/>
  <c r="T2277" i="14"/>
  <c r="T2278" i="14"/>
  <c r="T2279" i="14"/>
  <c r="T2280" i="14"/>
  <c r="T2281" i="14"/>
  <c r="T2282" i="14"/>
  <c r="T2283" i="14"/>
  <c r="T2284" i="14"/>
  <c r="T2285" i="14"/>
  <c r="T2286" i="14"/>
  <c r="T2287" i="14"/>
  <c r="T2288" i="14"/>
  <c r="T2289" i="14"/>
  <c r="T2290" i="14"/>
  <c r="T2291" i="14"/>
  <c r="T2292" i="14"/>
  <c r="T2293" i="14"/>
  <c r="T2294" i="14"/>
  <c r="T2295" i="14"/>
  <c r="T2296" i="14"/>
  <c r="T2297" i="14"/>
  <c r="T2298" i="14"/>
  <c r="T2299" i="14"/>
  <c r="T2300" i="14"/>
  <c r="T2301" i="14"/>
  <c r="T2302" i="14"/>
  <c r="T2303" i="14"/>
  <c r="T2304" i="14"/>
  <c r="T2305" i="14"/>
  <c r="T2306" i="14"/>
  <c r="T2307" i="14"/>
  <c r="T2308" i="14"/>
  <c r="T2309" i="14"/>
  <c r="T2310" i="14"/>
  <c r="T2311" i="14"/>
  <c r="T2312" i="14"/>
  <c r="T2313" i="14"/>
  <c r="T2314" i="14"/>
  <c r="T2315" i="14"/>
  <c r="T2316" i="14"/>
  <c r="T2317" i="14"/>
  <c r="T2318" i="14"/>
  <c r="T2319" i="14"/>
  <c r="T2320" i="14"/>
  <c r="T2321" i="14"/>
  <c r="T2322" i="14"/>
  <c r="T2323" i="14"/>
  <c r="T2324" i="14"/>
  <c r="T2325" i="14"/>
  <c r="T2326" i="14"/>
  <c r="T2327" i="14"/>
  <c r="T2328" i="14"/>
  <c r="T2329" i="14"/>
  <c r="T2330" i="14"/>
  <c r="T2331" i="14"/>
  <c r="T2332" i="14"/>
  <c r="T2333" i="14"/>
  <c r="T2334" i="14"/>
  <c r="T2335" i="14"/>
  <c r="T2336" i="14"/>
  <c r="T2337" i="14"/>
  <c r="T2338" i="14"/>
  <c r="T2339" i="14"/>
  <c r="T2340" i="14"/>
  <c r="T2341" i="14"/>
  <c r="T2342" i="14"/>
  <c r="T2343" i="14"/>
  <c r="T2344" i="14"/>
  <c r="T2345" i="14"/>
  <c r="T2346" i="14"/>
  <c r="T2347" i="14"/>
  <c r="T2348" i="14"/>
  <c r="T2349" i="14"/>
  <c r="T2350" i="14"/>
  <c r="T2351" i="14"/>
  <c r="T2352" i="14"/>
  <c r="T2353" i="14"/>
  <c r="T2354" i="14"/>
  <c r="T2355" i="14"/>
  <c r="T2356" i="14"/>
  <c r="T2357" i="14"/>
  <c r="T2358" i="14"/>
  <c r="T2359" i="14"/>
  <c r="T2360" i="14"/>
  <c r="T2361" i="14"/>
  <c r="T2362" i="14"/>
  <c r="T2363" i="14"/>
  <c r="T2364" i="14"/>
  <c r="T2365" i="14"/>
  <c r="T2366" i="14"/>
  <c r="T2367" i="14"/>
  <c r="T2368" i="14"/>
  <c r="T2369" i="14"/>
  <c r="T2370" i="14"/>
  <c r="T2371" i="14"/>
  <c r="T2372" i="14"/>
  <c r="T2373" i="14"/>
  <c r="T2374" i="14"/>
  <c r="T2375" i="14"/>
  <c r="T2376" i="14"/>
  <c r="T2377" i="14"/>
  <c r="T2378" i="14"/>
  <c r="T2379" i="14"/>
  <c r="T2380" i="14"/>
  <c r="T2381" i="14"/>
  <c r="T2382" i="14"/>
  <c r="T2383" i="14"/>
  <c r="T2384" i="14"/>
  <c r="T2385" i="14"/>
  <c r="T2386" i="14"/>
  <c r="T2387" i="14"/>
  <c r="T2388" i="14"/>
  <c r="T2389" i="14"/>
  <c r="T2390" i="14"/>
  <c r="T2391" i="14"/>
  <c r="T2392" i="14"/>
  <c r="T2393" i="14"/>
  <c r="T2394" i="14"/>
  <c r="T2395" i="14"/>
  <c r="T2396" i="14"/>
  <c r="T2397" i="14"/>
  <c r="T2398" i="14"/>
  <c r="T2399" i="14"/>
  <c r="T2400" i="14"/>
  <c r="T2401" i="14"/>
  <c r="T2402" i="14"/>
  <c r="T2403" i="14"/>
  <c r="T2404" i="14"/>
  <c r="T2405" i="14"/>
  <c r="T2406" i="14"/>
  <c r="T2407" i="14"/>
  <c r="T2408" i="14"/>
  <c r="T2409" i="14"/>
  <c r="T2410" i="14"/>
  <c r="T2411" i="14"/>
  <c r="T2412" i="14"/>
  <c r="T2413" i="14"/>
  <c r="T2414" i="14"/>
  <c r="T2415" i="14"/>
  <c r="T2416" i="14"/>
  <c r="T2417" i="14"/>
  <c r="T2418" i="14"/>
  <c r="T2419" i="14"/>
  <c r="T2420" i="14"/>
  <c r="T2421" i="14"/>
  <c r="T2422" i="14"/>
  <c r="T2423" i="14"/>
  <c r="T2424" i="14"/>
  <c r="T2425" i="14"/>
  <c r="T2426" i="14"/>
  <c r="T2427" i="14"/>
  <c r="T2428" i="14"/>
  <c r="T2429" i="14"/>
  <c r="T2430" i="14"/>
  <c r="T2431" i="14"/>
  <c r="T2432" i="14"/>
  <c r="T2433" i="14"/>
  <c r="T2434" i="14"/>
  <c r="T2435" i="14"/>
  <c r="T2436" i="14"/>
  <c r="T2437" i="14"/>
  <c r="T2438" i="14"/>
  <c r="T2439" i="14"/>
  <c r="T2440" i="14"/>
  <c r="T2441" i="14"/>
  <c r="T2442" i="14"/>
  <c r="T2443" i="14"/>
  <c r="T2444" i="14"/>
  <c r="T2445" i="14"/>
  <c r="T2446" i="14"/>
  <c r="T2447" i="14"/>
  <c r="T2448" i="14"/>
  <c r="T2449" i="14"/>
  <c r="T2450" i="14"/>
  <c r="T2451" i="14"/>
  <c r="T2452" i="14"/>
  <c r="T2453" i="14"/>
  <c r="T2454" i="14"/>
  <c r="T2455" i="14"/>
  <c r="T2456" i="14"/>
  <c r="T2457" i="14"/>
  <c r="T2458" i="14"/>
  <c r="T2459" i="14"/>
  <c r="T2460" i="14"/>
  <c r="T2461" i="14"/>
  <c r="T2462" i="14"/>
  <c r="T2463" i="14"/>
  <c r="T2464" i="14"/>
  <c r="T2465" i="14"/>
  <c r="T2466" i="14"/>
  <c r="T2467" i="14"/>
  <c r="T2468" i="14"/>
  <c r="T2469" i="14"/>
  <c r="T2470" i="14"/>
  <c r="T2471" i="14"/>
  <c r="T2472" i="14"/>
  <c r="T2473" i="14"/>
  <c r="T2474" i="14"/>
  <c r="T2475" i="14"/>
  <c r="T2476" i="14"/>
  <c r="T2477" i="14"/>
  <c r="T2478" i="14"/>
  <c r="T2479" i="14"/>
  <c r="T2480" i="14"/>
  <c r="T2481" i="14"/>
  <c r="T2482" i="14"/>
  <c r="T2483" i="14"/>
  <c r="T2484" i="14"/>
  <c r="T2485" i="14"/>
  <c r="T2486" i="14"/>
  <c r="T2487" i="14"/>
  <c r="T2488" i="14"/>
  <c r="T2489" i="14"/>
  <c r="T2490" i="14"/>
  <c r="T2491" i="14"/>
  <c r="T2492" i="14"/>
  <c r="T2493" i="14"/>
  <c r="T2494" i="14"/>
  <c r="T2495" i="14"/>
  <c r="T2496" i="14"/>
  <c r="T2497" i="14"/>
  <c r="T2498" i="14"/>
  <c r="T2499" i="14"/>
  <c r="T2500" i="14"/>
  <c r="T2501" i="14"/>
  <c r="T2502" i="14"/>
  <c r="T2503" i="14"/>
  <c r="T2504" i="14"/>
  <c r="T2505" i="14"/>
  <c r="T2506" i="14"/>
  <c r="T2507" i="14"/>
  <c r="T2508" i="14"/>
  <c r="T2509" i="14"/>
  <c r="T2510" i="14"/>
  <c r="T2511" i="14"/>
  <c r="T2512" i="14"/>
  <c r="T2513" i="14"/>
  <c r="T2514" i="14"/>
  <c r="T2515" i="14"/>
  <c r="T2516" i="14"/>
  <c r="T2517" i="14"/>
  <c r="T2518" i="14"/>
  <c r="T2519" i="14"/>
  <c r="T2520" i="14"/>
  <c r="T2521" i="14"/>
  <c r="T2522" i="14"/>
  <c r="T2523" i="14"/>
  <c r="T2524" i="14"/>
  <c r="T2525" i="14"/>
  <c r="T2526" i="14"/>
  <c r="T2527" i="14"/>
  <c r="T2528" i="14"/>
  <c r="T2529" i="14"/>
  <c r="T2530" i="14"/>
  <c r="T2531" i="14"/>
  <c r="T2532" i="14"/>
  <c r="T2533" i="14"/>
  <c r="T2534" i="14"/>
  <c r="T2535" i="14"/>
  <c r="T2536" i="14"/>
  <c r="T2537" i="14"/>
  <c r="T2538" i="14"/>
  <c r="T2539" i="14"/>
  <c r="T2540" i="14"/>
  <c r="T2541" i="14"/>
  <c r="T2542" i="14"/>
  <c r="T2543" i="14"/>
  <c r="T2544" i="14"/>
  <c r="T2545" i="14"/>
  <c r="T2546" i="14"/>
  <c r="T2547" i="14"/>
  <c r="T2548" i="14"/>
  <c r="T2549" i="14"/>
  <c r="T2550" i="14"/>
  <c r="T2551" i="14"/>
  <c r="T2552" i="14"/>
  <c r="T2553" i="14"/>
  <c r="T2554" i="14"/>
  <c r="T2555" i="14"/>
  <c r="T2556" i="14"/>
  <c r="T2557" i="14"/>
  <c r="T2558" i="14"/>
  <c r="T2559" i="14"/>
  <c r="T2560" i="14"/>
  <c r="T2561" i="14"/>
  <c r="T2562" i="14"/>
  <c r="T2563" i="14"/>
  <c r="T2564" i="14"/>
  <c r="T2565" i="14"/>
  <c r="T2566" i="14"/>
  <c r="T2567" i="14"/>
  <c r="T2568" i="14"/>
  <c r="T2569" i="14"/>
  <c r="T2570" i="14"/>
  <c r="T2571" i="14"/>
  <c r="T2572" i="14"/>
  <c r="T2573" i="14"/>
  <c r="T2574" i="14"/>
  <c r="T2575" i="14"/>
  <c r="T2576" i="14"/>
  <c r="T2577" i="14"/>
  <c r="T2578" i="14"/>
  <c r="T2579" i="14"/>
  <c r="T2580" i="14"/>
  <c r="T2581" i="14"/>
  <c r="T2582" i="14"/>
  <c r="T2583" i="14"/>
  <c r="T2584" i="14"/>
  <c r="T2585" i="14"/>
  <c r="T2586" i="14"/>
  <c r="T2587" i="14"/>
  <c r="T2588" i="14"/>
  <c r="T2589" i="14"/>
  <c r="T2590" i="14"/>
  <c r="T2591" i="14"/>
  <c r="T2592" i="14"/>
  <c r="T2593" i="14"/>
  <c r="T2594" i="14"/>
  <c r="T2595" i="14"/>
  <c r="T2596" i="14"/>
  <c r="T2597" i="14"/>
  <c r="T2598" i="14"/>
  <c r="T2599" i="14"/>
  <c r="T2600" i="14"/>
  <c r="T2601" i="14"/>
  <c r="T2602" i="14"/>
  <c r="T2603" i="14"/>
  <c r="T2604" i="14"/>
  <c r="T2605" i="14"/>
  <c r="T2606" i="14"/>
  <c r="T2607" i="14"/>
  <c r="T2608" i="14"/>
  <c r="T2609" i="14"/>
  <c r="T2610" i="14"/>
  <c r="T2611" i="14"/>
  <c r="T2612" i="14"/>
  <c r="T2613" i="14"/>
  <c r="T2614" i="14"/>
  <c r="T2615" i="14"/>
  <c r="T2616" i="14"/>
  <c r="T2617" i="14"/>
  <c r="T2618" i="14"/>
  <c r="T2619" i="14"/>
  <c r="T2620" i="14"/>
  <c r="T2621" i="14"/>
  <c r="T2622" i="14"/>
  <c r="T2623" i="14"/>
  <c r="T2624" i="14"/>
  <c r="T2625" i="14"/>
  <c r="T2626" i="14"/>
  <c r="T2627" i="14"/>
  <c r="T2628" i="14"/>
  <c r="T2629" i="14"/>
  <c r="T2630" i="14"/>
  <c r="T2631" i="14"/>
  <c r="T2632" i="14"/>
  <c r="T2633" i="14"/>
  <c r="T2634" i="14"/>
  <c r="T2635" i="14"/>
  <c r="T2636" i="14"/>
  <c r="T2637" i="14"/>
  <c r="T2638" i="14"/>
  <c r="T2639" i="14"/>
  <c r="T2640" i="14"/>
  <c r="T2641" i="14"/>
  <c r="T2642" i="14"/>
  <c r="T2643" i="14"/>
  <c r="T2644" i="14"/>
  <c r="T2645" i="14"/>
  <c r="T2646" i="14"/>
  <c r="T2647" i="14"/>
  <c r="T2648" i="14"/>
  <c r="T2649" i="14"/>
  <c r="T2650" i="14"/>
  <c r="T2651" i="14"/>
  <c r="T2652" i="14"/>
  <c r="T2653" i="14"/>
  <c r="T2654" i="14"/>
  <c r="T2655" i="14"/>
  <c r="T2656" i="14"/>
  <c r="T2657" i="14"/>
  <c r="T2658" i="14"/>
  <c r="T2659" i="14"/>
  <c r="T2660" i="14"/>
  <c r="T2661" i="14"/>
  <c r="T2662" i="14"/>
  <c r="T2663" i="14"/>
  <c r="T2664" i="14"/>
  <c r="T2665" i="14"/>
  <c r="T2666" i="14"/>
  <c r="T2667" i="14"/>
  <c r="T2668" i="14"/>
  <c r="T2669" i="14"/>
  <c r="T2670" i="14"/>
  <c r="T2671" i="14"/>
  <c r="T2672" i="14"/>
  <c r="T2673" i="14"/>
  <c r="T2674" i="14"/>
  <c r="T2675" i="14"/>
  <c r="T2676" i="14"/>
  <c r="T2677" i="14"/>
  <c r="T2678" i="14"/>
  <c r="T2679" i="14"/>
  <c r="T2680" i="14"/>
  <c r="T2681" i="14"/>
  <c r="T2682" i="14"/>
  <c r="T2683" i="14"/>
  <c r="T2684" i="14"/>
  <c r="T2685" i="14"/>
  <c r="T2686" i="14"/>
  <c r="T2687" i="14"/>
  <c r="T2688" i="14"/>
  <c r="T2689" i="14"/>
  <c r="T2690" i="14"/>
  <c r="T2691" i="14"/>
  <c r="T2692" i="14"/>
  <c r="T2693" i="14"/>
  <c r="T2694" i="14"/>
  <c r="T2695" i="14"/>
  <c r="T2696" i="14"/>
  <c r="T2697" i="14"/>
  <c r="T2698" i="14"/>
  <c r="T2699" i="14"/>
  <c r="T2700" i="14"/>
  <c r="T2701" i="14"/>
  <c r="T2702" i="14"/>
  <c r="T2703" i="14"/>
  <c r="T2704" i="14"/>
  <c r="T2705" i="14"/>
  <c r="T2706" i="14"/>
  <c r="T2707" i="14"/>
  <c r="T2708" i="14"/>
  <c r="T2709" i="14"/>
  <c r="T2710" i="14"/>
  <c r="T2711" i="14"/>
  <c r="T2712" i="14"/>
  <c r="T2713" i="14"/>
  <c r="T2714" i="14"/>
  <c r="T2715" i="14"/>
  <c r="T2716" i="14"/>
  <c r="T2717" i="14"/>
  <c r="T2718" i="14"/>
  <c r="T2719" i="14"/>
  <c r="T2720" i="14"/>
  <c r="T2721" i="14"/>
  <c r="T2722" i="14"/>
  <c r="T2723" i="14"/>
  <c r="T2724" i="14"/>
  <c r="T2725" i="14"/>
  <c r="T2726" i="14"/>
  <c r="T2727" i="14"/>
  <c r="T2728" i="14"/>
  <c r="T2729" i="14"/>
  <c r="T2730" i="14"/>
  <c r="T2731" i="14"/>
  <c r="T2732" i="14"/>
  <c r="T2733" i="14"/>
  <c r="T2734" i="14"/>
  <c r="T2735" i="14"/>
  <c r="T2736" i="14"/>
  <c r="T2737" i="14"/>
  <c r="T2738" i="14"/>
  <c r="T2739" i="14"/>
  <c r="T2740" i="14"/>
  <c r="T2741" i="14"/>
  <c r="T2742" i="14"/>
  <c r="T2743" i="14"/>
  <c r="T2744" i="14"/>
  <c r="T2745" i="14"/>
  <c r="T2746" i="14"/>
  <c r="T2747" i="14"/>
  <c r="T2748" i="14"/>
  <c r="T2749" i="14"/>
  <c r="T2750" i="14"/>
  <c r="T2751" i="14"/>
  <c r="T2752" i="14"/>
  <c r="T2753" i="14"/>
  <c r="T2754" i="14"/>
  <c r="T2755" i="14"/>
  <c r="T2756" i="14"/>
  <c r="T2757" i="14"/>
  <c r="T2758" i="14"/>
  <c r="T2759" i="14"/>
  <c r="T2760" i="14"/>
  <c r="T2761" i="14"/>
  <c r="T2762" i="14"/>
  <c r="T2763" i="14"/>
  <c r="T2764" i="14"/>
  <c r="T2765" i="14"/>
  <c r="T2766" i="14"/>
  <c r="T2767" i="14"/>
  <c r="T2768" i="14"/>
  <c r="T2769" i="14"/>
  <c r="T2770" i="14"/>
  <c r="T2771" i="14"/>
  <c r="T2772" i="14"/>
  <c r="T2773" i="14"/>
  <c r="T2774" i="14"/>
  <c r="T2775" i="14"/>
  <c r="T2776" i="14"/>
  <c r="T2777" i="14"/>
  <c r="T2778" i="14"/>
  <c r="T2779" i="14"/>
  <c r="T2780" i="14"/>
  <c r="T2781" i="14"/>
  <c r="T2782" i="14"/>
  <c r="T2783" i="14"/>
  <c r="T2784" i="14"/>
  <c r="T2785" i="14"/>
  <c r="T2786" i="14"/>
  <c r="T2787" i="14"/>
  <c r="T2788" i="14"/>
  <c r="T2789" i="14"/>
  <c r="T2790" i="14"/>
  <c r="T2791" i="14"/>
  <c r="T2792" i="14"/>
  <c r="T2793" i="14"/>
  <c r="T2794" i="14"/>
  <c r="T2795" i="14"/>
  <c r="T2796" i="14"/>
  <c r="T2797" i="14"/>
  <c r="T2798" i="14"/>
  <c r="T2799" i="14"/>
  <c r="T2800" i="14"/>
  <c r="T2801" i="14"/>
  <c r="T2802" i="14"/>
  <c r="T2803" i="14"/>
  <c r="T2804" i="14"/>
  <c r="T2805" i="14"/>
  <c r="T2806" i="14"/>
  <c r="T2807" i="14"/>
  <c r="T2808" i="14"/>
  <c r="T2809" i="14"/>
  <c r="T2810" i="14"/>
  <c r="T2811" i="14"/>
  <c r="T2812" i="14"/>
  <c r="T2813" i="14"/>
  <c r="T2814" i="14"/>
  <c r="T2815" i="14"/>
  <c r="T2816" i="14"/>
  <c r="T2817" i="14"/>
  <c r="T2818" i="14"/>
  <c r="T2819" i="14"/>
  <c r="T2820" i="14"/>
  <c r="T2821" i="14"/>
  <c r="T2822" i="14"/>
  <c r="T2823" i="14"/>
  <c r="T2824" i="14"/>
  <c r="T2825" i="14"/>
  <c r="T2826" i="14"/>
  <c r="T2827" i="14"/>
  <c r="T2828" i="14"/>
  <c r="T2829" i="14"/>
  <c r="T2830" i="14"/>
  <c r="T2831" i="14"/>
  <c r="T2832" i="14"/>
  <c r="T2833" i="14"/>
  <c r="T2834" i="14"/>
  <c r="T2835" i="14"/>
  <c r="T2836" i="14"/>
  <c r="T2837" i="14"/>
  <c r="T2838" i="14"/>
  <c r="T2839" i="14"/>
  <c r="T2840" i="14"/>
  <c r="T2841" i="14"/>
  <c r="T2842" i="14"/>
  <c r="T2843" i="14"/>
  <c r="T2844" i="14"/>
  <c r="T2845" i="14"/>
  <c r="T2846" i="14"/>
  <c r="T2847" i="14"/>
  <c r="T2848" i="14"/>
  <c r="T2849" i="14"/>
  <c r="T2850" i="14"/>
  <c r="T2851" i="14"/>
  <c r="T2852" i="14"/>
  <c r="T2853" i="14"/>
  <c r="T2854" i="14"/>
  <c r="T2855" i="14"/>
  <c r="T2856" i="14"/>
  <c r="T2857" i="14"/>
  <c r="T2858" i="14"/>
  <c r="T2859" i="14"/>
  <c r="T2860" i="14"/>
  <c r="T2861" i="14"/>
  <c r="T2862" i="14"/>
  <c r="T2863" i="14"/>
  <c r="T2864" i="14"/>
  <c r="T2865" i="14"/>
  <c r="T2866" i="14"/>
  <c r="T2867" i="14"/>
  <c r="T2868" i="14"/>
  <c r="T2869" i="14"/>
  <c r="T2870" i="14"/>
  <c r="T2871" i="14"/>
  <c r="T2872" i="14"/>
  <c r="T2873" i="14"/>
  <c r="T2874" i="14"/>
  <c r="T2875" i="14"/>
  <c r="T2876" i="14"/>
  <c r="T2877" i="14"/>
  <c r="T2878" i="14"/>
  <c r="T2879" i="14"/>
  <c r="T2880" i="14"/>
  <c r="T2881" i="14"/>
  <c r="T2882" i="14"/>
  <c r="T2883" i="14"/>
  <c r="T2884" i="14"/>
  <c r="T2885" i="14"/>
  <c r="T2886" i="14"/>
  <c r="T2887" i="14"/>
  <c r="T2888" i="14"/>
  <c r="T2889" i="14"/>
  <c r="T2890" i="14"/>
  <c r="T2891" i="14"/>
  <c r="T2892" i="14"/>
  <c r="T2893" i="14"/>
  <c r="T2894" i="14"/>
  <c r="T2895" i="14"/>
  <c r="T2896" i="14"/>
  <c r="T2897" i="14"/>
  <c r="T2898" i="14"/>
  <c r="T2899" i="14"/>
  <c r="T2900" i="14"/>
  <c r="T2901" i="14"/>
  <c r="T2902" i="14"/>
  <c r="T2903" i="14"/>
  <c r="T2904" i="14"/>
  <c r="T2905" i="14"/>
  <c r="T2906" i="14"/>
  <c r="T2907" i="14"/>
  <c r="T2908" i="14"/>
  <c r="T2909" i="14"/>
  <c r="T2910" i="14"/>
  <c r="T2911" i="14"/>
  <c r="T2912" i="14"/>
  <c r="T2913" i="14"/>
  <c r="T2914" i="14"/>
  <c r="T2915" i="14"/>
  <c r="T2916" i="14"/>
  <c r="T2917" i="14"/>
  <c r="T2918" i="14"/>
  <c r="T2919" i="14"/>
  <c r="T2920" i="14"/>
  <c r="T2921" i="14"/>
  <c r="T2922" i="14"/>
  <c r="T2923" i="14"/>
  <c r="T2924" i="14"/>
  <c r="T2925" i="14"/>
  <c r="T2926" i="14"/>
  <c r="T2927" i="14"/>
  <c r="T2928" i="14"/>
  <c r="T2929" i="14"/>
  <c r="T2930" i="14"/>
  <c r="T2931" i="14"/>
  <c r="T2932" i="14"/>
  <c r="T2933" i="14"/>
  <c r="T2934" i="14"/>
  <c r="T2935" i="14"/>
  <c r="T2936" i="14"/>
  <c r="T2937" i="14"/>
  <c r="T2938" i="14"/>
  <c r="T2939" i="14"/>
  <c r="T2940" i="14"/>
  <c r="T2941" i="14"/>
  <c r="T2942" i="14"/>
  <c r="T2943" i="14"/>
  <c r="T2944" i="14"/>
  <c r="T2945" i="14"/>
  <c r="T2946" i="14"/>
  <c r="T2947" i="14"/>
  <c r="T2948" i="14"/>
  <c r="T2949" i="14"/>
  <c r="T2950" i="14"/>
  <c r="T2951" i="14"/>
  <c r="T2952" i="14"/>
  <c r="T2953" i="14"/>
  <c r="T2954" i="14"/>
  <c r="T2955" i="14"/>
  <c r="T2956" i="14"/>
  <c r="T2957" i="14"/>
  <c r="T2958" i="14"/>
  <c r="T2959" i="14"/>
  <c r="T2960" i="14"/>
  <c r="T2961" i="14"/>
  <c r="T2962" i="14"/>
  <c r="T2963" i="14"/>
  <c r="T2964" i="14"/>
  <c r="T2965" i="14"/>
  <c r="T2966" i="14"/>
  <c r="T2967" i="14"/>
  <c r="T2968" i="14"/>
  <c r="T2969" i="14"/>
  <c r="T2970" i="14"/>
  <c r="T2971" i="14"/>
  <c r="T2972" i="14"/>
  <c r="T2973" i="14"/>
  <c r="T2974" i="14"/>
  <c r="T2975" i="14"/>
  <c r="T2976" i="14"/>
  <c r="T2977" i="14"/>
  <c r="T2978" i="14"/>
  <c r="T2979" i="14"/>
  <c r="T2980" i="14"/>
  <c r="T2981" i="14"/>
  <c r="T2982" i="14"/>
  <c r="T2983" i="14"/>
  <c r="T2984" i="14"/>
  <c r="T2985" i="14"/>
  <c r="T2986" i="14"/>
  <c r="T2987" i="14"/>
  <c r="T2988" i="14"/>
  <c r="T2989" i="14"/>
  <c r="T2990" i="14"/>
  <c r="T2991" i="14"/>
  <c r="T2992" i="14"/>
  <c r="T2993" i="14"/>
  <c r="T2994" i="14"/>
  <c r="T2995" i="14"/>
  <c r="T2996" i="14"/>
  <c r="T2997" i="14"/>
  <c r="T2998" i="14"/>
  <c r="T2999" i="14"/>
  <c r="T3000" i="14"/>
  <c r="T3001" i="14"/>
  <c r="T3002" i="14"/>
  <c r="T3003" i="14"/>
  <c r="T3004" i="14"/>
  <c r="T3005" i="14"/>
  <c r="T3006" i="14"/>
  <c r="T3007" i="14"/>
  <c r="T3008" i="14"/>
  <c r="T3009" i="14"/>
  <c r="T3010" i="14"/>
  <c r="T3011" i="14"/>
  <c r="T3012" i="14"/>
  <c r="T3013" i="14"/>
  <c r="T3014" i="14"/>
  <c r="T3015" i="14"/>
  <c r="T3016" i="14"/>
  <c r="T3017" i="14"/>
  <c r="T3018" i="14"/>
  <c r="T3019" i="14"/>
  <c r="T3020" i="14"/>
  <c r="T3021" i="14"/>
  <c r="T3022" i="14"/>
  <c r="T3023" i="14"/>
  <c r="T3024" i="14"/>
  <c r="T3025" i="14"/>
  <c r="T3026" i="14"/>
  <c r="T3027" i="14"/>
  <c r="T3028" i="14"/>
  <c r="T3029" i="14"/>
  <c r="T3030" i="14"/>
  <c r="T3031" i="14"/>
  <c r="T3032" i="14"/>
  <c r="T3033" i="14"/>
  <c r="T3034" i="14"/>
  <c r="T3035" i="14"/>
  <c r="T3036" i="14"/>
  <c r="T3037" i="14"/>
  <c r="T3038" i="14"/>
  <c r="T3039" i="14"/>
  <c r="T3040" i="14"/>
  <c r="T3041" i="14"/>
  <c r="T3042" i="14"/>
  <c r="T3043" i="14"/>
  <c r="T3044" i="14"/>
  <c r="T3045" i="14"/>
  <c r="T3046" i="14"/>
  <c r="T3047" i="14"/>
  <c r="T3048" i="14"/>
  <c r="T3049" i="14"/>
  <c r="T3050" i="14"/>
  <c r="T3051" i="14"/>
  <c r="T3052" i="14"/>
  <c r="T3053" i="14"/>
  <c r="T3054" i="14"/>
  <c r="T3055" i="14"/>
  <c r="T3056" i="14"/>
  <c r="T3057" i="14"/>
  <c r="T3058" i="14"/>
  <c r="T3059" i="14"/>
  <c r="T3060" i="14"/>
  <c r="T3061" i="14"/>
  <c r="T3062" i="14"/>
  <c r="T3063" i="14"/>
  <c r="T3064" i="14"/>
  <c r="T3065" i="14"/>
  <c r="T3066" i="14"/>
  <c r="T3067" i="14"/>
  <c r="T3068" i="14"/>
  <c r="T3069" i="14"/>
  <c r="T3070" i="14"/>
  <c r="T3071" i="14"/>
  <c r="T3072" i="14"/>
  <c r="T3073" i="14"/>
  <c r="T3074" i="14"/>
  <c r="T3075" i="14"/>
  <c r="T3076" i="14"/>
  <c r="T3077" i="14"/>
  <c r="T3078" i="14"/>
  <c r="T3079" i="14"/>
  <c r="T3080" i="14"/>
  <c r="T3081" i="14"/>
  <c r="T3082" i="14"/>
  <c r="T3083" i="14"/>
  <c r="T3084" i="14"/>
  <c r="T3085" i="14"/>
  <c r="T3086" i="14"/>
  <c r="T3087" i="14"/>
  <c r="T3088" i="14"/>
  <c r="T3089" i="14"/>
  <c r="T3090" i="14"/>
  <c r="T3091" i="14"/>
  <c r="T3092" i="14"/>
  <c r="T3093" i="14"/>
  <c r="T3094" i="14"/>
  <c r="T3095" i="14"/>
  <c r="T3096" i="14"/>
  <c r="T3097" i="14"/>
  <c r="T3098" i="14"/>
  <c r="T3099" i="14"/>
  <c r="T3100" i="14"/>
  <c r="T3101" i="14"/>
  <c r="T3102" i="14"/>
  <c r="T3103" i="14"/>
  <c r="T3104" i="14"/>
  <c r="T3105" i="14"/>
  <c r="T3106" i="14"/>
  <c r="T3107" i="14"/>
  <c r="T3108" i="14"/>
  <c r="T3109" i="14"/>
  <c r="T3110" i="14"/>
  <c r="T3111" i="14"/>
  <c r="T3112" i="14"/>
  <c r="T3113" i="14"/>
  <c r="T3114" i="14"/>
  <c r="T3115" i="14"/>
  <c r="T3116" i="14"/>
  <c r="T3117" i="14"/>
  <c r="T3118" i="14"/>
  <c r="T3119" i="14"/>
  <c r="T3120" i="14"/>
  <c r="T3121" i="14"/>
  <c r="T3122" i="14"/>
  <c r="T3123" i="14"/>
  <c r="T3124" i="14"/>
  <c r="T3125" i="14"/>
  <c r="T3126" i="14"/>
  <c r="T3127" i="14"/>
  <c r="T3128" i="14"/>
  <c r="T3129" i="14"/>
  <c r="T3130" i="14"/>
  <c r="T3131" i="14"/>
  <c r="T3132" i="14"/>
  <c r="T3133" i="14"/>
  <c r="T3134" i="14"/>
  <c r="T3135" i="14"/>
  <c r="T3136" i="14"/>
  <c r="T3137" i="14"/>
  <c r="T3138" i="14"/>
  <c r="T3139" i="14"/>
  <c r="T3140" i="14"/>
  <c r="T3141" i="14"/>
  <c r="T3142" i="14"/>
  <c r="T3143" i="14"/>
  <c r="T3144" i="14"/>
  <c r="T3145" i="14"/>
  <c r="T3146" i="14"/>
  <c r="T3147" i="14"/>
  <c r="T3148" i="14"/>
  <c r="T3149" i="14"/>
  <c r="T3150" i="14"/>
  <c r="T3151" i="14"/>
  <c r="T3152" i="14"/>
  <c r="T3153" i="14"/>
  <c r="T3154" i="14"/>
  <c r="T3155" i="14"/>
  <c r="T3156" i="14"/>
  <c r="T3157" i="14"/>
  <c r="T3158" i="14"/>
  <c r="T3159" i="14"/>
  <c r="T3160" i="14"/>
  <c r="T3161" i="14"/>
  <c r="T3162" i="14"/>
  <c r="T3163" i="14"/>
  <c r="T3164" i="14"/>
  <c r="T3165" i="14"/>
  <c r="T3166" i="14"/>
  <c r="T3167" i="14"/>
  <c r="T3168" i="14"/>
  <c r="T3169" i="14"/>
  <c r="T3170" i="14"/>
  <c r="T3171" i="14"/>
  <c r="T3172" i="14"/>
  <c r="T3173" i="14"/>
  <c r="T3174" i="14"/>
  <c r="T3175" i="14"/>
  <c r="T3176" i="14"/>
  <c r="T3177" i="14"/>
  <c r="T3178" i="14"/>
  <c r="T3179" i="14"/>
  <c r="T3180" i="14"/>
  <c r="T3181" i="14"/>
  <c r="T3182" i="14"/>
  <c r="T3183" i="14"/>
  <c r="T3184" i="14"/>
  <c r="T3185" i="14"/>
  <c r="T3186" i="14"/>
  <c r="T3187" i="14"/>
  <c r="T3188" i="14"/>
  <c r="T3189" i="14"/>
  <c r="T3190" i="14"/>
  <c r="T3191" i="14"/>
  <c r="T3192" i="14"/>
  <c r="T3193" i="14"/>
  <c r="T3194" i="14"/>
  <c r="T3195" i="14"/>
  <c r="T3196" i="14"/>
  <c r="T3197" i="14"/>
  <c r="T3198" i="14"/>
  <c r="T3199" i="14"/>
  <c r="T3200" i="14"/>
  <c r="T3201" i="14"/>
  <c r="T3202" i="14"/>
  <c r="T3203" i="14"/>
  <c r="T3204" i="14"/>
  <c r="T3205" i="14"/>
  <c r="T3206" i="14"/>
  <c r="T3207" i="14"/>
  <c r="T3208" i="14"/>
  <c r="T3209" i="14"/>
  <c r="T3210" i="14"/>
  <c r="T3211" i="14"/>
  <c r="T3212" i="14"/>
  <c r="T3213" i="14"/>
  <c r="T3214" i="14"/>
  <c r="T3215" i="14"/>
  <c r="T3216" i="14"/>
  <c r="T3217" i="14"/>
  <c r="T3218" i="14"/>
  <c r="T3219" i="14"/>
  <c r="T3220" i="14"/>
  <c r="T3221" i="14"/>
  <c r="T3222" i="14"/>
  <c r="T3223" i="14"/>
  <c r="T3224" i="14"/>
  <c r="T3225" i="14"/>
  <c r="T3226" i="14"/>
  <c r="T3227" i="14"/>
  <c r="T3228" i="14"/>
  <c r="T3229" i="14"/>
  <c r="T3230" i="14"/>
  <c r="T3231" i="14"/>
  <c r="T3232" i="14"/>
  <c r="T3233" i="14"/>
  <c r="T3234" i="14"/>
  <c r="T3235" i="14"/>
  <c r="T3236" i="14"/>
  <c r="T3237" i="14"/>
  <c r="T3238" i="14"/>
  <c r="T3239" i="14"/>
  <c r="T3240" i="14"/>
  <c r="T3241" i="14"/>
  <c r="T3242" i="14"/>
  <c r="T3243" i="14"/>
  <c r="T3244" i="14"/>
  <c r="T3245" i="14"/>
  <c r="T3246" i="14"/>
  <c r="T3247" i="14"/>
  <c r="T3248" i="14"/>
  <c r="T3249" i="14"/>
  <c r="T3250" i="14"/>
  <c r="T3251" i="14"/>
  <c r="T3252" i="14"/>
  <c r="T3253" i="14"/>
  <c r="T3254" i="14"/>
  <c r="T3255" i="14"/>
  <c r="T3256" i="14"/>
  <c r="T3257" i="14"/>
  <c r="T3258" i="14"/>
  <c r="T3259" i="14"/>
  <c r="T3260" i="14"/>
  <c r="T3261" i="14"/>
  <c r="T3262" i="14"/>
  <c r="T3263" i="14"/>
  <c r="T3264" i="14"/>
  <c r="T3265" i="14"/>
  <c r="T3266" i="14"/>
  <c r="T3267" i="14"/>
  <c r="T3268" i="14"/>
  <c r="T3269" i="14"/>
  <c r="T3270" i="14"/>
  <c r="T3271" i="14"/>
  <c r="T3272" i="14"/>
  <c r="T3273" i="14"/>
  <c r="T3274" i="14"/>
  <c r="T3275" i="14"/>
  <c r="T3276" i="14"/>
  <c r="T3277" i="14"/>
  <c r="T3278" i="14"/>
  <c r="T3279" i="14"/>
  <c r="T3280" i="14"/>
  <c r="T3281" i="14"/>
  <c r="T3282" i="14"/>
  <c r="T3283" i="14"/>
  <c r="T3284" i="14"/>
  <c r="T3285" i="14"/>
  <c r="T3286" i="14"/>
  <c r="T3287" i="14"/>
  <c r="T3288" i="14"/>
  <c r="T3289" i="14"/>
  <c r="T3290" i="14"/>
  <c r="T3291" i="14"/>
  <c r="T3292" i="14"/>
  <c r="T3293" i="14"/>
  <c r="T3294" i="14"/>
  <c r="T3295" i="14"/>
  <c r="T3296" i="14"/>
  <c r="T3297" i="14"/>
  <c r="T3298" i="14"/>
  <c r="T3299" i="14"/>
  <c r="T3300" i="14"/>
  <c r="T3301" i="14"/>
  <c r="T3302" i="14"/>
  <c r="T3303" i="14"/>
  <c r="T3304" i="14"/>
  <c r="T3305" i="14"/>
  <c r="T3306" i="14"/>
  <c r="T3307" i="14"/>
  <c r="T3308" i="14"/>
  <c r="T3309" i="14"/>
  <c r="T3310" i="14"/>
  <c r="T3311" i="14"/>
  <c r="T3312" i="14"/>
  <c r="T3313" i="14"/>
  <c r="T3314" i="14"/>
  <c r="T3315" i="14"/>
  <c r="T3316" i="14"/>
  <c r="T3317" i="14"/>
  <c r="T3318" i="14"/>
  <c r="T3319" i="14"/>
  <c r="T3320" i="14"/>
  <c r="T3321" i="14"/>
  <c r="T3322" i="14"/>
  <c r="T3323" i="14"/>
  <c r="T3324" i="14"/>
  <c r="T3325" i="14"/>
  <c r="T3326" i="14"/>
  <c r="T3327" i="14"/>
  <c r="T3328" i="14"/>
  <c r="T3329" i="14"/>
  <c r="T3330" i="14"/>
  <c r="T3331" i="14"/>
  <c r="T3332" i="14"/>
  <c r="T3333" i="14"/>
  <c r="T3334" i="14"/>
  <c r="T3335" i="14"/>
  <c r="T3336" i="14"/>
  <c r="T3337" i="14"/>
  <c r="T3338" i="14"/>
  <c r="T3339" i="14"/>
  <c r="T3340" i="14"/>
  <c r="T3341" i="14"/>
  <c r="T3342" i="14"/>
  <c r="T3343" i="14"/>
  <c r="T3344" i="14"/>
  <c r="T3345" i="14"/>
  <c r="T3346" i="14"/>
  <c r="T3347" i="14"/>
  <c r="T3348" i="14"/>
  <c r="T3349" i="14"/>
  <c r="T3350" i="14"/>
  <c r="T3351" i="14"/>
  <c r="T3352" i="14"/>
  <c r="T5" i="14"/>
  <c r="T6" i="14"/>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1026" i="14"/>
  <c r="T4" i="14"/>
  <c r="X4" i="14"/>
  <c r="X5" i="14"/>
  <c r="X6" i="14"/>
  <c r="X7" i="14"/>
  <c r="X8"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208" i="14"/>
  <c r="X209" i="14"/>
  <c r="X210" i="14"/>
  <c r="X211" i="14"/>
  <c r="X212" i="14"/>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X241" i="14"/>
  <c r="X242" i="14"/>
  <c r="X243" i="14"/>
  <c r="X244" i="14"/>
  <c r="X245" i="14"/>
  <c r="X246" i="14"/>
  <c r="X247" i="14"/>
  <c r="X248" i="14"/>
  <c r="X249" i="14"/>
  <c r="X250" i="14"/>
  <c r="X251" i="14"/>
  <c r="X252" i="14"/>
  <c r="X253" i="14"/>
  <c r="X254" i="14"/>
  <c r="X255" i="14"/>
  <c r="X256" i="14"/>
  <c r="X257" i="14"/>
  <c r="X258" i="14"/>
  <c r="X259" i="14"/>
  <c r="X260" i="14"/>
  <c r="X261" i="14"/>
  <c r="X262" i="14"/>
  <c r="X263" i="14"/>
  <c r="X264" i="14"/>
  <c r="X265" i="14"/>
  <c r="X266" i="14"/>
  <c r="X267" i="14"/>
  <c r="X268" i="14"/>
  <c r="X269" i="14"/>
  <c r="X270" i="14"/>
  <c r="X271" i="14"/>
  <c r="X272" i="14"/>
  <c r="X273" i="14"/>
  <c r="X274" i="14"/>
  <c r="X275" i="14"/>
  <c r="X276" i="14"/>
  <c r="X277" i="14"/>
  <c r="X278" i="14"/>
  <c r="X279" i="14"/>
  <c r="X280" i="14"/>
  <c r="X281" i="14"/>
  <c r="X282" i="14"/>
  <c r="X283" i="14"/>
  <c r="X284" i="14"/>
  <c r="X285" i="14"/>
  <c r="X286" i="14"/>
  <c r="X287" i="14"/>
  <c r="X288" i="14"/>
  <c r="X289" i="14"/>
  <c r="X290" i="14"/>
  <c r="X291" i="14"/>
  <c r="X292" i="14"/>
  <c r="X293" i="14"/>
  <c r="X294" i="14"/>
  <c r="X295" i="14"/>
  <c r="X296" i="14"/>
  <c r="X297" i="14"/>
  <c r="X298" i="14"/>
  <c r="X299" i="14"/>
  <c r="X300" i="14"/>
  <c r="X301" i="14"/>
  <c r="X302" i="14"/>
  <c r="X303" i="14"/>
  <c r="X304" i="14"/>
  <c r="X305" i="14"/>
  <c r="X306" i="14"/>
  <c r="X307" i="14"/>
  <c r="X308" i="14"/>
  <c r="X309" i="14"/>
  <c r="X310" i="14"/>
  <c r="X311" i="14"/>
  <c r="X312" i="14"/>
  <c r="X313" i="14"/>
  <c r="X314" i="14"/>
  <c r="X315" i="14"/>
  <c r="X316" i="14"/>
  <c r="X317" i="14"/>
  <c r="X318" i="14"/>
  <c r="X319" i="14"/>
  <c r="X320" i="14"/>
  <c r="X321" i="14"/>
  <c r="X322" i="14"/>
  <c r="X323" i="14"/>
  <c r="X324" i="14"/>
  <c r="X325" i="14"/>
  <c r="X326" i="14"/>
  <c r="X327" i="14"/>
  <c r="X328" i="14"/>
  <c r="X329" i="14"/>
  <c r="X330" i="14"/>
  <c r="X331" i="14"/>
  <c r="X332" i="14"/>
  <c r="X333" i="14"/>
  <c r="X334" i="14"/>
  <c r="X335" i="14"/>
  <c r="X336" i="14"/>
  <c r="X337" i="14"/>
  <c r="X338" i="14"/>
  <c r="X339" i="14"/>
  <c r="X340" i="14"/>
  <c r="X341" i="14"/>
  <c r="X342" i="14"/>
  <c r="X343" i="14"/>
  <c r="X344" i="14"/>
  <c r="X345" i="14"/>
  <c r="X346" i="14"/>
  <c r="X347" i="14"/>
  <c r="X348" i="14"/>
  <c r="X349" i="14"/>
  <c r="X350" i="14"/>
  <c r="X351" i="14"/>
  <c r="X352" i="14"/>
  <c r="X353" i="14"/>
  <c r="X354" i="14"/>
  <c r="X355" i="14"/>
  <c r="X356" i="14"/>
  <c r="X357" i="14"/>
  <c r="X358" i="14"/>
  <c r="X359" i="14"/>
  <c r="X360" i="14"/>
  <c r="X361" i="14"/>
  <c r="X362" i="14"/>
  <c r="X363" i="14"/>
  <c r="X364" i="14"/>
  <c r="X365" i="14"/>
  <c r="X366" i="14"/>
  <c r="X367" i="14"/>
  <c r="X368" i="14"/>
  <c r="X369" i="14"/>
  <c r="X370" i="14"/>
  <c r="X371" i="14"/>
  <c r="X372" i="14"/>
  <c r="X373" i="14"/>
  <c r="X374" i="14"/>
  <c r="X375" i="14"/>
  <c r="X376" i="14"/>
  <c r="X377" i="14"/>
  <c r="X378" i="14"/>
  <c r="X379" i="14"/>
  <c r="X380" i="14"/>
  <c r="X381" i="14"/>
  <c r="X382" i="14"/>
  <c r="X383" i="14"/>
  <c r="X384" i="14"/>
  <c r="X385" i="14"/>
  <c r="X386" i="14"/>
  <c r="X387" i="14"/>
  <c r="X388" i="14"/>
  <c r="X389" i="14"/>
  <c r="X390" i="14"/>
  <c r="X391" i="14"/>
  <c r="X392" i="14"/>
  <c r="X393" i="14"/>
  <c r="X394" i="14"/>
  <c r="X395" i="14"/>
  <c r="X396" i="14"/>
  <c r="X397" i="14"/>
  <c r="X398" i="14"/>
  <c r="X399" i="14"/>
  <c r="X400" i="14"/>
  <c r="X401" i="14"/>
  <c r="X402" i="14"/>
  <c r="X403" i="14"/>
  <c r="X404" i="14"/>
  <c r="X405" i="14"/>
  <c r="X406" i="14"/>
  <c r="X407" i="14"/>
  <c r="X408" i="14"/>
  <c r="X409" i="14"/>
  <c r="X410" i="14"/>
  <c r="X411" i="14"/>
  <c r="X412" i="14"/>
  <c r="X413" i="14"/>
  <c r="X414" i="14"/>
  <c r="X415" i="14"/>
  <c r="X416" i="14"/>
  <c r="X417" i="14"/>
  <c r="X418" i="14"/>
  <c r="X419" i="14"/>
  <c r="X420" i="14"/>
  <c r="X421" i="14"/>
  <c r="X422" i="14"/>
  <c r="X423" i="14"/>
  <c r="X424" i="14"/>
  <c r="X425" i="14"/>
  <c r="X426" i="14"/>
  <c r="X427" i="14"/>
  <c r="X428" i="14"/>
  <c r="X429" i="14"/>
  <c r="X430" i="14"/>
  <c r="X431" i="14"/>
  <c r="X432" i="14"/>
  <c r="X433" i="14"/>
  <c r="X434" i="14"/>
  <c r="X435" i="14"/>
  <c r="X436" i="14"/>
  <c r="X437" i="14"/>
  <c r="X438" i="14"/>
  <c r="X439" i="14"/>
  <c r="X440" i="14"/>
  <c r="X441" i="14"/>
  <c r="X442" i="14"/>
  <c r="X443" i="14"/>
  <c r="X444" i="14"/>
  <c r="X445" i="14"/>
  <c r="X446" i="14"/>
  <c r="X447" i="14"/>
  <c r="X448" i="14"/>
  <c r="X449" i="14"/>
  <c r="X450" i="14"/>
  <c r="X451" i="14"/>
  <c r="X452" i="14"/>
  <c r="X453" i="14"/>
  <c r="X454" i="14"/>
  <c r="X455" i="14"/>
  <c r="X456" i="14"/>
  <c r="X457" i="14"/>
  <c r="X458" i="14"/>
  <c r="X459" i="14"/>
  <c r="X460" i="14"/>
  <c r="X461" i="14"/>
  <c r="X462" i="14"/>
  <c r="X463" i="14"/>
  <c r="X464" i="14"/>
  <c r="X465" i="14"/>
  <c r="X466" i="14"/>
  <c r="X467" i="14"/>
  <c r="X468" i="14"/>
  <c r="X469" i="14"/>
  <c r="X470" i="14"/>
  <c r="X471" i="14"/>
  <c r="X472" i="14"/>
  <c r="X473" i="14"/>
  <c r="X474" i="14"/>
  <c r="X475" i="14"/>
  <c r="X476" i="14"/>
  <c r="X477" i="14"/>
  <c r="X478" i="14"/>
  <c r="X479" i="14"/>
  <c r="X480" i="14"/>
  <c r="X481" i="14"/>
  <c r="X482" i="14"/>
  <c r="X483" i="14"/>
  <c r="X484" i="14"/>
  <c r="X485" i="14"/>
  <c r="X486" i="14"/>
  <c r="X487" i="14"/>
  <c r="X488" i="14"/>
  <c r="X489" i="14"/>
  <c r="X490" i="14"/>
  <c r="X491" i="14"/>
  <c r="X492" i="14"/>
  <c r="X493" i="14"/>
  <c r="X494" i="14"/>
  <c r="X495" i="14"/>
  <c r="X496" i="14"/>
  <c r="X497" i="14"/>
  <c r="X498" i="14"/>
  <c r="X499" i="14"/>
  <c r="X500" i="14"/>
  <c r="X501" i="14"/>
  <c r="X502" i="14"/>
  <c r="X503" i="14"/>
  <c r="X504" i="14"/>
  <c r="X505" i="14"/>
  <c r="X506" i="14"/>
  <c r="X507" i="14"/>
  <c r="X508" i="14"/>
  <c r="X509" i="14"/>
  <c r="X510" i="14"/>
  <c r="X511" i="14"/>
  <c r="X512" i="14"/>
  <c r="X513" i="14"/>
  <c r="X514" i="14"/>
  <c r="X515" i="14"/>
  <c r="X516" i="14"/>
  <c r="X517" i="14"/>
  <c r="X518" i="14"/>
  <c r="X519" i="14"/>
  <c r="X520" i="14"/>
  <c r="X521" i="14"/>
  <c r="X522" i="14"/>
  <c r="X523" i="14"/>
  <c r="X524" i="14"/>
  <c r="X525" i="14"/>
  <c r="X526" i="14"/>
  <c r="X527" i="14"/>
  <c r="X528" i="14"/>
  <c r="X529" i="14"/>
  <c r="X530" i="14"/>
  <c r="X531" i="14"/>
  <c r="X532" i="14"/>
  <c r="X533" i="14"/>
  <c r="X534" i="14"/>
  <c r="X535" i="14"/>
  <c r="X536" i="14"/>
  <c r="X537" i="14"/>
  <c r="X538" i="14"/>
  <c r="X539" i="14"/>
  <c r="X540" i="14"/>
  <c r="X541" i="14"/>
  <c r="X542" i="14"/>
  <c r="X543" i="14"/>
  <c r="X544" i="14"/>
  <c r="X545" i="14"/>
  <c r="X546" i="14"/>
  <c r="X547" i="14"/>
  <c r="X548" i="14"/>
  <c r="X549" i="14"/>
  <c r="X550" i="14"/>
  <c r="X551" i="14"/>
  <c r="X552" i="14"/>
  <c r="X553" i="14"/>
  <c r="X554" i="14"/>
  <c r="X555" i="14"/>
  <c r="X556" i="14"/>
  <c r="X557" i="14"/>
  <c r="X558" i="14"/>
  <c r="X559" i="14"/>
  <c r="X560" i="14"/>
  <c r="X561" i="14"/>
  <c r="X562" i="14"/>
  <c r="X563" i="14"/>
  <c r="X564" i="14"/>
  <c r="X565" i="14"/>
  <c r="X566" i="14"/>
  <c r="X567" i="14"/>
  <c r="X568" i="14"/>
  <c r="X569" i="14"/>
  <c r="X570" i="14"/>
  <c r="X571" i="14"/>
  <c r="X572" i="14"/>
  <c r="X573" i="14"/>
  <c r="X574" i="14"/>
  <c r="X575" i="14"/>
  <c r="X576" i="14"/>
  <c r="X577" i="14"/>
  <c r="X578" i="14"/>
  <c r="X579" i="14"/>
  <c r="X580" i="14"/>
  <c r="X581" i="14"/>
  <c r="X582" i="14"/>
  <c r="X583" i="14"/>
  <c r="X584" i="14"/>
  <c r="X585" i="14"/>
  <c r="X586" i="14"/>
  <c r="X587" i="14"/>
  <c r="X588" i="14"/>
  <c r="X589" i="14"/>
  <c r="X590" i="14"/>
  <c r="X591" i="14"/>
  <c r="X592" i="14"/>
  <c r="X593" i="14"/>
  <c r="X594" i="14"/>
  <c r="X595" i="14"/>
  <c r="X596" i="14"/>
  <c r="X597" i="14"/>
  <c r="X598" i="14"/>
  <c r="X599" i="14"/>
  <c r="X600" i="14"/>
  <c r="X601" i="14"/>
  <c r="X602" i="14"/>
  <c r="X603" i="14"/>
  <c r="X604" i="14"/>
  <c r="X605" i="14"/>
  <c r="X606" i="14"/>
  <c r="X607" i="14"/>
  <c r="X608" i="14"/>
  <c r="X609" i="14"/>
  <c r="X610" i="14"/>
  <c r="X611" i="14"/>
  <c r="X612" i="14"/>
  <c r="X613" i="14"/>
  <c r="X614" i="14"/>
  <c r="X615" i="14"/>
  <c r="X616" i="14"/>
  <c r="X617" i="14"/>
  <c r="X618" i="14"/>
  <c r="X619" i="14"/>
  <c r="X620" i="14"/>
  <c r="X621" i="14"/>
  <c r="X622" i="14"/>
  <c r="X623" i="14"/>
  <c r="X624" i="14"/>
  <c r="X625" i="14"/>
  <c r="X626" i="14"/>
  <c r="X627" i="14"/>
  <c r="X628" i="14"/>
  <c r="X629" i="14"/>
  <c r="X630" i="14"/>
  <c r="X631" i="14"/>
  <c r="X632" i="14"/>
  <c r="X633" i="14"/>
  <c r="X634" i="14"/>
  <c r="X635" i="14"/>
  <c r="X636" i="14"/>
  <c r="X637" i="14"/>
  <c r="X638" i="14"/>
  <c r="X639" i="14"/>
  <c r="X640" i="14"/>
  <c r="X641" i="14"/>
  <c r="X642" i="14"/>
  <c r="X643" i="14"/>
  <c r="X644" i="14"/>
  <c r="X645" i="14"/>
  <c r="X646" i="14"/>
  <c r="X647" i="14"/>
  <c r="X648" i="14"/>
  <c r="X649" i="14"/>
  <c r="X650" i="14"/>
  <c r="X651" i="14"/>
  <c r="X652" i="14"/>
  <c r="X653" i="14"/>
  <c r="X654" i="14"/>
  <c r="X655" i="14"/>
  <c r="X656" i="14"/>
  <c r="X657" i="14"/>
  <c r="X658" i="14"/>
  <c r="X659" i="14"/>
  <c r="X660" i="14"/>
  <c r="X661" i="14"/>
  <c r="X662" i="14"/>
  <c r="X663" i="14"/>
  <c r="X664" i="14"/>
  <c r="X665" i="14"/>
  <c r="X666" i="14"/>
  <c r="X667" i="14"/>
  <c r="X668" i="14"/>
  <c r="X669" i="14"/>
  <c r="X670" i="14"/>
  <c r="X671" i="14"/>
  <c r="X672" i="14"/>
  <c r="X673" i="14"/>
  <c r="X674" i="14"/>
  <c r="X675" i="14"/>
  <c r="X676" i="14"/>
  <c r="X677" i="14"/>
  <c r="X678" i="14"/>
  <c r="X679" i="14"/>
  <c r="X680" i="14"/>
  <c r="X681" i="14"/>
  <c r="X682" i="14"/>
  <c r="X683" i="14"/>
  <c r="X684" i="14"/>
  <c r="X685" i="14"/>
  <c r="X686" i="14"/>
  <c r="X687" i="14"/>
  <c r="X688" i="14"/>
  <c r="X689" i="14"/>
  <c r="X690" i="14"/>
  <c r="X691" i="14"/>
  <c r="X692" i="14"/>
  <c r="X693" i="14"/>
  <c r="X694" i="14"/>
  <c r="X695" i="14"/>
  <c r="X696" i="14"/>
  <c r="X697" i="14"/>
  <c r="X698" i="14"/>
  <c r="X699" i="14"/>
  <c r="X700" i="14"/>
  <c r="X701" i="14"/>
  <c r="X702" i="14"/>
  <c r="X703" i="14"/>
  <c r="X704" i="14"/>
  <c r="X705" i="14"/>
  <c r="X706" i="14"/>
  <c r="X707" i="14"/>
  <c r="X708" i="14"/>
  <c r="X709" i="14"/>
  <c r="X710" i="14"/>
  <c r="X711" i="14"/>
  <c r="X712" i="14"/>
  <c r="X713" i="14"/>
  <c r="X714" i="14"/>
  <c r="X715" i="14"/>
  <c r="X716" i="14"/>
  <c r="X717" i="14"/>
  <c r="X718" i="14"/>
  <c r="X719" i="14"/>
  <c r="X720" i="14"/>
  <c r="X721" i="14"/>
  <c r="X722" i="14"/>
  <c r="X723" i="14"/>
  <c r="X724" i="14"/>
  <c r="X725" i="14"/>
  <c r="X726" i="14"/>
  <c r="X727" i="14"/>
  <c r="X728" i="14"/>
  <c r="X729" i="14"/>
  <c r="X730" i="14"/>
  <c r="X731" i="14"/>
  <c r="X732" i="14"/>
  <c r="X733" i="14"/>
  <c r="X734" i="14"/>
  <c r="X735" i="14"/>
  <c r="X736" i="14"/>
  <c r="X737" i="14"/>
  <c r="X738" i="14"/>
  <c r="X739" i="14"/>
  <c r="X740" i="14"/>
  <c r="X741" i="14"/>
  <c r="X742" i="14"/>
  <c r="X743" i="14"/>
  <c r="X744" i="14"/>
  <c r="X745" i="14"/>
  <c r="X746" i="14"/>
  <c r="X747" i="14"/>
  <c r="X748" i="14"/>
  <c r="X749" i="14"/>
  <c r="X750" i="14"/>
  <c r="X751" i="14"/>
  <c r="X752" i="14"/>
  <c r="X753" i="14"/>
  <c r="X754" i="14"/>
  <c r="X755" i="14"/>
  <c r="X756" i="14"/>
  <c r="X757" i="14"/>
  <c r="X758" i="14"/>
  <c r="X759" i="14"/>
  <c r="X760" i="14"/>
  <c r="X761" i="14"/>
  <c r="X762" i="14"/>
  <c r="X763" i="14"/>
  <c r="X764" i="14"/>
  <c r="X765" i="14"/>
  <c r="X766" i="14"/>
  <c r="X767" i="14"/>
  <c r="X768" i="14"/>
  <c r="X769" i="14"/>
  <c r="X770" i="14"/>
  <c r="X771" i="14"/>
  <c r="X772" i="14"/>
  <c r="X773" i="14"/>
  <c r="X774" i="14"/>
  <c r="X775" i="14"/>
  <c r="X776" i="14"/>
  <c r="X777" i="14"/>
  <c r="X778" i="14"/>
  <c r="X779" i="14"/>
  <c r="X780" i="14"/>
  <c r="X781" i="14"/>
  <c r="X782" i="14"/>
  <c r="X783" i="14"/>
  <c r="X784" i="14"/>
  <c r="X785" i="14"/>
  <c r="X786" i="14"/>
  <c r="X787" i="14"/>
  <c r="X788" i="14"/>
  <c r="X789" i="14"/>
  <c r="X790" i="14"/>
  <c r="X791" i="14"/>
  <c r="X792" i="14"/>
  <c r="X793" i="14"/>
  <c r="X794" i="14"/>
  <c r="X795" i="14"/>
  <c r="X796" i="14"/>
  <c r="X797" i="14"/>
  <c r="X798" i="14"/>
  <c r="X799" i="14"/>
  <c r="X800" i="14"/>
  <c r="X801" i="14"/>
  <c r="X802" i="14"/>
  <c r="X803" i="14"/>
  <c r="X804" i="14"/>
  <c r="X805" i="14"/>
  <c r="X806" i="14"/>
  <c r="X807" i="14"/>
  <c r="X808" i="14"/>
  <c r="X809" i="14"/>
  <c r="X810" i="14"/>
  <c r="X811" i="14"/>
  <c r="X812" i="14"/>
  <c r="X813" i="14"/>
  <c r="X814" i="14"/>
  <c r="X815" i="14"/>
  <c r="X816" i="14"/>
  <c r="X817" i="14"/>
  <c r="X818" i="14"/>
  <c r="X819" i="14"/>
  <c r="X820" i="14"/>
  <c r="X821" i="14"/>
  <c r="X822" i="14"/>
  <c r="X823" i="14"/>
  <c r="X824" i="14"/>
  <c r="X825" i="14"/>
  <c r="X826" i="14"/>
  <c r="X827" i="14"/>
  <c r="X828" i="14"/>
  <c r="X829" i="14"/>
  <c r="X830" i="14"/>
  <c r="X831" i="14"/>
  <c r="X832" i="14"/>
  <c r="X833" i="14"/>
  <c r="X834" i="14"/>
  <c r="X835" i="14"/>
  <c r="X836" i="14"/>
  <c r="X837" i="14"/>
  <c r="X838" i="14"/>
  <c r="X839" i="14"/>
  <c r="X840" i="14"/>
  <c r="X841" i="14"/>
  <c r="X842" i="14"/>
  <c r="X843" i="14"/>
  <c r="X844" i="14"/>
  <c r="X845" i="14"/>
  <c r="X846" i="14"/>
  <c r="X847" i="14"/>
  <c r="X848" i="14"/>
  <c r="X849" i="14"/>
  <c r="X850" i="14"/>
  <c r="X851" i="14"/>
  <c r="X852" i="14"/>
  <c r="X853" i="14"/>
  <c r="X854" i="14"/>
  <c r="X855" i="14"/>
  <c r="X856" i="14"/>
  <c r="X857" i="14"/>
  <c r="X858" i="14"/>
  <c r="X859" i="14"/>
  <c r="X860" i="14"/>
  <c r="X861" i="14"/>
  <c r="X862" i="14"/>
  <c r="X863" i="14"/>
  <c r="X864" i="14"/>
  <c r="X865" i="14"/>
  <c r="X866" i="14"/>
  <c r="X867" i="14"/>
  <c r="X868" i="14"/>
  <c r="X869" i="14"/>
  <c r="X870" i="14"/>
  <c r="X871" i="14"/>
  <c r="X872" i="14"/>
  <c r="X873" i="14"/>
  <c r="X874" i="14"/>
  <c r="X875" i="14"/>
  <c r="X876" i="14"/>
  <c r="X877" i="14"/>
  <c r="X878" i="14"/>
  <c r="X879" i="14"/>
  <c r="X880" i="14"/>
  <c r="X881" i="14"/>
  <c r="X882" i="14"/>
  <c r="X883" i="14"/>
  <c r="X884" i="14"/>
  <c r="X885" i="14"/>
  <c r="X886" i="14"/>
  <c r="X887" i="14"/>
  <c r="X888" i="14"/>
  <c r="X889" i="14"/>
  <c r="X890" i="14"/>
  <c r="X891" i="14"/>
  <c r="X892" i="14"/>
  <c r="X893" i="14"/>
  <c r="X894" i="14"/>
  <c r="X895" i="14"/>
  <c r="X896" i="14"/>
  <c r="X897" i="14"/>
  <c r="X898" i="14"/>
  <c r="X899" i="14"/>
  <c r="X900" i="14"/>
  <c r="X901" i="14"/>
  <c r="X902" i="14"/>
  <c r="X903" i="14"/>
  <c r="X904" i="14"/>
  <c r="X905" i="14"/>
  <c r="X906" i="14"/>
  <c r="X907" i="14"/>
  <c r="X908" i="14"/>
  <c r="X909" i="14"/>
  <c r="X910" i="14"/>
  <c r="X911" i="14"/>
  <c r="X912" i="14"/>
  <c r="X913" i="14"/>
  <c r="X914" i="14"/>
  <c r="X915" i="14"/>
  <c r="X916" i="14"/>
  <c r="X917" i="14"/>
  <c r="X918" i="14"/>
  <c r="X919" i="14"/>
  <c r="X920" i="14"/>
  <c r="X921" i="14"/>
  <c r="X922" i="14"/>
  <c r="X923" i="14"/>
  <c r="X924" i="14"/>
  <c r="X925" i="14"/>
  <c r="X926" i="14"/>
  <c r="X927" i="14"/>
  <c r="X928" i="14"/>
  <c r="X929" i="14"/>
  <c r="X930" i="14"/>
  <c r="X931" i="14"/>
  <c r="X932" i="14"/>
  <c r="X933" i="14"/>
  <c r="X934" i="14"/>
  <c r="X935" i="14"/>
  <c r="X936" i="14"/>
  <c r="X937" i="14"/>
  <c r="X938" i="14"/>
  <c r="X939" i="14"/>
  <c r="X940" i="14"/>
  <c r="X941" i="14"/>
  <c r="X942" i="14"/>
  <c r="X943" i="14"/>
  <c r="X944" i="14"/>
  <c r="X945" i="14"/>
  <c r="X946" i="14"/>
  <c r="X947" i="14"/>
  <c r="X948" i="14"/>
  <c r="X949" i="14"/>
  <c r="X950" i="14"/>
  <c r="X951" i="14"/>
  <c r="X952" i="14"/>
  <c r="X953" i="14"/>
  <c r="X954" i="14"/>
  <c r="X955" i="14"/>
  <c r="X956" i="14"/>
  <c r="X957" i="14"/>
  <c r="X958" i="14"/>
  <c r="X959" i="14"/>
  <c r="X960" i="14"/>
  <c r="X961" i="14"/>
  <c r="X962" i="14"/>
  <c r="X963" i="14"/>
  <c r="X964" i="14"/>
  <c r="X965" i="14"/>
  <c r="X966" i="14"/>
  <c r="X967" i="14"/>
  <c r="X968" i="14"/>
  <c r="X969" i="14"/>
  <c r="X970" i="14"/>
  <c r="X971" i="14"/>
  <c r="X972" i="14"/>
  <c r="X973" i="14"/>
  <c r="X974" i="14"/>
  <c r="X975" i="14"/>
  <c r="X976" i="14"/>
  <c r="X977" i="14"/>
  <c r="X978" i="14"/>
  <c r="X979" i="14"/>
  <c r="X980" i="14"/>
  <c r="X981" i="14"/>
  <c r="X982" i="14"/>
  <c r="X983" i="14"/>
  <c r="X984" i="14"/>
  <c r="X985" i="14"/>
  <c r="X986" i="14"/>
  <c r="X987" i="14"/>
  <c r="X988" i="14"/>
  <c r="X989" i="14"/>
  <c r="X990" i="14"/>
  <c r="X991" i="14"/>
  <c r="X992" i="14"/>
  <c r="X993" i="14"/>
  <c r="X994" i="14"/>
  <c r="X995" i="14"/>
  <c r="X996" i="14"/>
  <c r="X997" i="14"/>
  <c r="X998" i="14"/>
  <c r="X999" i="14"/>
  <c r="X1000" i="14"/>
  <c r="X1001" i="14"/>
  <c r="X1002" i="14"/>
  <c r="X1003" i="14"/>
  <c r="X1004" i="14"/>
  <c r="X1005" i="14"/>
  <c r="X1006" i="14"/>
  <c r="X1007" i="14"/>
  <c r="X1008" i="14"/>
  <c r="X1009" i="14"/>
  <c r="X1010" i="14"/>
  <c r="X1011" i="14"/>
  <c r="X1012" i="14"/>
  <c r="X1013" i="14"/>
  <c r="X1014" i="14"/>
  <c r="X1015" i="14"/>
  <c r="X1016" i="14"/>
  <c r="X1017" i="14"/>
  <c r="X1018" i="14"/>
  <c r="X1019" i="14"/>
  <c r="X1020" i="14"/>
  <c r="X1021" i="14"/>
  <c r="X1022" i="14"/>
  <c r="X1023" i="14"/>
  <c r="X1024" i="14"/>
  <c r="X1025" i="14"/>
  <c r="X1026" i="14"/>
  <c r="X1027" i="14"/>
  <c r="X1028" i="14"/>
  <c r="X1029" i="14"/>
  <c r="X1030" i="14"/>
  <c r="X1031" i="14"/>
  <c r="X1032" i="14"/>
  <c r="X1033" i="14"/>
  <c r="X1034" i="14"/>
  <c r="X1035" i="14"/>
  <c r="X1036" i="14"/>
  <c r="X1037" i="14"/>
  <c r="X1038" i="14"/>
  <c r="X1039" i="14"/>
  <c r="X1040" i="14"/>
  <c r="X1041" i="14"/>
  <c r="X1042" i="14"/>
  <c r="X1043" i="14"/>
  <c r="X1044" i="14"/>
  <c r="X1045" i="14"/>
  <c r="X1046" i="14"/>
  <c r="X1047" i="14"/>
  <c r="X1048" i="14"/>
  <c r="X1049" i="14"/>
  <c r="X1050" i="14"/>
  <c r="X1051" i="14"/>
  <c r="X1052" i="14"/>
  <c r="X1053" i="14"/>
  <c r="X1054" i="14"/>
  <c r="X1055" i="14"/>
  <c r="X1056" i="14"/>
  <c r="X1057" i="14"/>
  <c r="X1058" i="14"/>
  <c r="X1059" i="14"/>
  <c r="X1060" i="14"/>
  <c r="X1061" i="14"/>
  <c r="X1062" i="14"/>
  <c r="X1063" i="14"/>
  <c r="X1064" i="14"/>
  <c r="X1065" i="14"/>
  <c r="X1066" i="14"/>
  <c r="X1067" i="14"/>
  <c r="X1068" i="14"/>
  <c r="X1069" i="14"/>
  <c r="X1070" i="14"/>
  <c r="X1071" i="14"/>
  <c r="X1072" i="14"/>
  <c r="X1073" i="14"/>
  <c r="X1074" i="14"/>
  <c r="X1075" i="14"/>
  <c r="X1076" i="14"/>
  <c r="X1077" i="14"/>
  <c r="X1078" i="14"/>
  <c r="X1079" i="14"/>
  <c r="X1080" i="14"/>
  <c r="X1081" i="14"/>
  <c r="X1082" i="14"/>
  <c r="X1083" i="14"/>
  <c r="X1084" i="14"/>
  <c r="X1085" i="14"/>
  <c r="X1086" i="14"/>
  <c r="X1087" i="14"/>
  <c r="X1088" i="14"/>
  <c r="X1089" i="14"/>
  <c r="X1090" i="14"/>
  <c r="X1091" i="14"/>
  <c r="X1092" i="14"/>
  <c r="X1093" i="14"/>
  <c r="X1094" i="14"/>
  <c r="X1095" i="14"/>
  <c r="X1096" i="14"/>
  <c r="X1097" i="14"/>
  <c r="X1098" i="14"/>
  <c r="X1099" i="14"/>
  <c r="X1100" i="14"/>
  <c r="X1101" i="14"/>
  <c r="X1102" i="14"/>
  <c r="X1103" i="14"/>
  <c r="X1104" i="14"/>
  <c r="X1105" i="14"/>
  <c r="X1106" i="14"/>
  <c r="X1107" i="14"/>
  <c r="X1108" i="14"/>
  <c r="X1109" i="14"/>
  <c r="X1110" i="14"/>
  <c r="X1111" i="14"/>
  <c r="X1112" i="14"/>
  <c r="X1113" i="14"/>
  <c r="X1114" i="14"/>
  <c r="X1115" i="14"/>
  <c r="X1116" i="14"/>
  <c r="X1117" i="14"/>
  <c r="X1118" i="14"/>
  <c r="X1119" i="14"/>
  <c r="X1120" i="14"/>
  <c r="X1121" i="14"/>
  <c r="X1122" i="14"/>
  <c r="X1123" i="14"/>
  <c r="X1124" i="14"/>
  <c r="X1125" i="14"/>
  <c r="X1126" i="14"/>
  <c r="X1127" i="14"/>
  <c r="X1128" i="14"/>
  <c r="X1129" i="14"/>
  <c r="X1130" i="14"/>
  <c r="X1131" i="14"/>
  <c r="X1132" i="14"/>
  <c r="X1133" i="14"/>
  <c r="X1134" i="14"/>
  <c r="X1135" i="14"/>
  <c r="X1136" i="14"/>
  <c r="X1137" i="14"/>
  <c r="X1138" i="14"/>
  <c r="X1139" i="14"/>
  <c r="X1140" i="14"/>
  <c r="X1141" i="14"/>
  <c r="X1142" i="14"/>
  <c r="X1143" i="14"/>
  <c r="X1144" i="14"/>
  <c r="X1145" i="14"/>
  <c r="X1146" i="14"/>
  <c r="X1147" i="14"/>
  <c r="X1148" i="14"/>
  <c r="X1149" i="14"/>
  <c r="X1150" i="14"/>
  <c r="X1151" i="14"/>
  <c r="X1152" i="14"/>
  <c r="X1153" i="14"/>
  <c r="X1154" i="14"/>
  <c r="X1155" i="14"/>
  <c r="X1156" i="14"/>
  <c r="X1157" i="14"/>
  <c r="X1158" i="14"/>
  <c r="X1159" i="14"/>
  <c r="X1160" i="14"/>
  <c r="X1161" i="14"/>
  <c r="X1162" i="14"/>
  <c r="X1163" i="14"/>
  <c r="X1164" i="14"/>
  <c r="X1165" i="14"/>
  <c r="X1166" i="14"/>
  <c r="X1167" i="14"/>
  <c r="X1168" i="14"/>
  <c r="X1169" i="14"/>
  <c r="X1170" i="14"/>
  <c r="X1171" i="14"/>
  <c r="X1172" i="14"/>
  <c r="X1173" i="14"/>
  <c r="X1174" i="14"/>
  <c r="X1175" i="14"/>
  <c r="X1176" i="14"/>
  <c r="X1177" i="14"/>
  <c r="X1178" i="14"/>
  <c r="X1179" i="14"/>
  <c r="X1180" i="14"/>
  <c r="X1181" i="14"/>
  <c r="X1182" i="14"/>
  <c r="X1183" i="14"/>
  <c r="X1184" i="14"/>
  <c r="X1185" i="14"/>
  <c r="X1186" i="14"/>
  <c r="X1187" i="14"/>
  <c r="X1188" i="14"/>
  <c r="X1189" i="14"/>
  <c r="X1190" i="14"/>
  <c r="X1191" i="14"/>
  <c r="X1192" i="14"/>
  <c r="X1193" i="14"/>
  <c r="X1194" i="14"/>
  <c r="X1195" i="14"/>
  <c r="X1196" i="14"/>
  <c r="X1197" i="14"/>
  <c r="X1198" i="14"/>
  <c r="X1199" i="14"/>
  <c r="X1200" i="14"/>
  <c r="X1201" i="14"/>
  <c r="X1202" i="14"/>
  <c r="X1203" i="14"/>
  <c r="X1204" i="14"/>
  <c r="X1205" i="14"/>
  <c r="X1206" i="14"/>
  <c r="X1207" i="14"/>
  <c r="X1208" i="14"/>
  <c r="X1209" i="14"/>
  <c r="X1210" i="14"/>
  <c r="X1211" i="14"/>
  <c r="X1212" i="14"/>
  <c r="X1213" i="14"/>
  <c r="X1214" i="14"/>
  <c r="X1215" i="14"/>
  <c r="X1216" i="14"/>
  <c r="X1217" i="14"/>
  <c r="X1218" i="14"/>
  <c r="X1219" i="14"/>
  <c r="X1220" i="14"/>
  <c r="X1221" i="14"/>
  <c r="X1222" i="14"/>
  <c r="X1223" i="14"/>
  <c r="X1224" i="14"/>
  <c r="X1225" i="14"/>
  <c r="X1226" i="14"/>
  <c r="X1227" i="14"/>
  <c r="X1228" i="14"/>
  <c r="X1229" i="14"/>
  <c r="X1230" i="14"/>
  <c r="X1231" i="14"/>
  <c r="X1232" i="14"/>
  <c r="X1233" i="14"/>
  <c r="X1234" i="14"/>
  <c r="X1235" i="14"/>
  <c r="X1236" i="14"/>
  <c r="X1237" i="14"/>
  <c r="X1238" i="14"/>
  <c r="X1239" i="14"/>
  <c r="X1240" i="14"/>
  <c r="X1241" i="14"/>
  <c r="X1242" i="14"/>
  <c r="X1243" i="14"/>
  <c r="X1244" i="14"/>
  <c r="X1245" i="14"/>
  <c r="X1246" i="14"/>
  <c r="X1247" i="14"/>
  <c r="X1248" i="14"/>
  <c r="X1249" i="14"/>
  <c r="X1250" i="14"/>
  <c r="X1251" i="14"/>
  <c r="X1252" i="14"/>
  <c r="X1253" i="14"/>
  <c r="X1254" i="14"/>
  <c r="X1255" i="14"/>
  <c r="X1256" i="14"/>
  <c r="X1257" i="14"/>
  <c r="X1258" i="14"/>
  <c r="X1259" i="14"/>
  <c r="X1260" i="14"/>
  <c r="X1261" i="14"/>
  <c r="X1262" i="14"/>
  <c r="X1263" i="14"/>
  <c r="X1264" i="14"/>
  <c r="X1265" i="14"/>
  <c r="X1266" i="14"/>
  <c r="X1267" i="14"/>
  <c r="X1268" i="14"/>
  <c r="X1269" i="14"/>
  <c r="X1270" i="14"/>
  <c r="X1271" i="14"/>
  <c r="X1272" i="14"/>
  <c r="X1273" i="14"/>
  <c r="X1274" i="14"/>
  <c r="X1275" i="14"/>
  <c r="X1276" i="14"/>
  <c r="X1277" i="14"/>
  <c r="X1278" i="14"/>
  <c r="X1279" i="14"/>
  <c r="X1280" i="14"/>
  <c r="X1281" i="14"/>
  <c r="X1282" i="14"/>
  <c r="X1283" i="14"/>
  <c r="X1284" i="14"/>
  <c r="X1285" i="14"/>
  <c r="X1286" i="14"/>
  <c r="X1287" i="14"/>
  <c r="X1288" i="14"/>
  <c r="X1289" i="14"/>
  <c r="X1290" i="14"/>
  <c r="X1291" i="14"/>
  <c r="X1292" i="14"/>
  <c r="X1293" i="14"/>
  <c r="X1294" i="14"/>
  <c r="X1295" i="14"/>
  <c r="X1296" i="14"/>
  <c r="X1297" i="14"/>
  <c r="X1298" i="14"/>
  <c r="X1299" i="14"/>
  <c r="X1300" i="14"/>
  <c r="X1301" i="14"/>
  <c r="X1302" i="14"/>
  <c r="X1303" i="14"/>
  <c r="X1304" i="14"/>
  <c r="X1305" i="14"/>
  <c r="X1306" i="14"/>
  <c r="X1307" i="14"/>
  <c r="X1308" i="14"/>
  <c r="X1309" i="14"/>
  <c r="X1310" i="14"/>
  <c r="X1311" i="14"/>
  <c r="X1312" i="14"/>
  <c r="X1313" i="14"/>
  <c r="X1314" i="14"/>
  <c r="X1315" i="14"/>
  <c r="X1316" i="14"/>
  <c r="X1317" i="14"/>
  <c r="X1318" i="14"/>
  <c r="X1319" i="14"/>
  <c r="X1320" i="14"/>
  <c r="X1321" i="14"/>
  <c r="X1322" i="14"/>
  <c r="X1323" i="14"/>
  <c r="X1324" i="14"/>
  <c r="X1325" i="14"/>
  <c r="X1326" i="14"/>
  <c r="X1327" i="14"/>
  <c r="X1328" i="14"/>
  <c r="X1329" i="14"/>
  <c r="X1330" i="14"/>
  <c r="X1331" i="14"/>
  <c r="X1332" i="14"/>
  <c r="X1333" i="14"/>
  <c r="X1334" i="14"/>
  <c r="X1335" i="14"/>
  <c r="X1336" i="14"/>
  <c r="X1337" i="14"/>
  <c r="X1338" i="14"/>
  <c r="X1339" i="14"/>
  <c r="X1340" i="14"/>
  <c r="X1341" i="14"/>
  <c r="X1342" i="14"/>
  <c r="X1343" i="14"/>
  <c r="X1344" i="14"/>
  <c r="X1345" i="14"/>
  <c r="X1346" i="14"/>
  <c r="X1347" i="14"/>
  <c r="X1348" i="14"/>
  <c r="X1349" i="14"/>
  <c r="X1350" i="14"/>
  <c r="X1351" i="14"/>
  <c r="X1352" i="14"/>
  <c r="X1353" i="14"/>
  <c r="X1354" i="14"/>
  <c r="X1355" i="14"/>
  <c r="X1356" i="14"/>
  <c r="X1357" i="14"/>
  <c r="X1358" i="14"/>
  <c r="X1359" i="14"/>
  <c r="X1360" i="14"/>
  <c r="X1361" i="14"/>
  <c r="X1362" i="14"/>
  <c r="X1363" i="14"/>
  <c r="X1364" i="14"/>
  <c r="X1365" i="14"/>
  <c r="X1366" i="14"/>
  <c r="X1367" i="14"/>
  <c r="X1368" i="14"/>
  <c r="X1369" i="14"/>
  <c r="X1370" i="14"/>
  <c r="X1371" i="14"/>
  <c r="X1372" i="14"/>
  <c r="X1373" i="14"/>
  <c r="X1374" i="14"/>
  <c r="X1375" i="14"/>
  <c r="X1376" i="14"/>
  <c r="X1377" i="14"/>
  <c r="X1378" i="14"/>
  <c r="X1379" i="14"/>
  <c r="X1380" i="14"/>
  <c r="X1381" i="14"/>
  <c r="X1382" i="14"/>
  <c r="X1383" i="14"/>
  <c r="X1384" i="14"/>
  <c r="X1385" i="14"/>
  <c r="X1386" i="14"/>
  <c r="X1387" i="14"/>
  <c r="X1388" i="14"/>
  <c r="X1389" i="14"/>
  <c r="X1390" i="14"/>
  <c r="X1391" i="14"/>
  <c r="X1392" i="14"/>
  <c r="X1393" i="14"/>
  <c r="X1394" i="14"/>
  <c r="X1395" i="14"/>
  <c r="X1396" i="14"/>
  <c r="X1397" i="14"/>
  <c r="X1398" i="14"/>
  <c r="X1399" i="14"/>
  <c r="X1400" i="14"/>
  <c r="X1401" i="14"/>
  <c r="X1402" i="14"/>
  <c r="X1403" i="14"/>
  <c r="X1404" i="14"/>
  <c r="X1405" i="14"/>
  <c r="X1406" i="14"/>
  <c r="X1407" i="14"/>
  <c r="X1408" i="14"/>
  <c r="X1409" i="14"/>
  <c r="X1410" i="14"/>
  <c r="X1411" i="14"/>
  <c r="X1412" i="14"/>
  <c r="X1413" i="14"/>
  <c r="X1414" i="14"/>
  <c r="X1415" i="14"/>
  <c r="X1416" i="14"/>
  <c r="X1417" i="14"/>
  <c r="X1418" i="14"/>
  <c r="X1419" i="14"/>
  <c r="X1420" i="14"/>
  <c r="X1421" i="14"/>
  <c r="X1422" i="14"/>
  <c r="X1423" i="14"/>
  <c r="X1424" i="14"/>
  <c r="X1425" i="14"/>
  <c r="X1426" i="14"/>
  <c r="X1427" i="14"/>
  <c r="X1428" i="14"/>
  <c r="X1429" i="14"/>
  <c r="X1430" i="14"/>
  <c r="X1431" i="14"/>
  <c r="X1432" i="14"/>
  <c r="X1433" i="14"/>
  <c r="X1434" i="14"/>
  <c r="X1435" i="14"/>
  <c r="X1436" i="14"/>
  <c r="X1437" i="14"/>
  <c r="X1438" i="14"/>
  <c r="X1439" i="14"/>
  <c r="X1440" i="14"/>
  <c r="X1441" i="14"/>
  <c r="X1442" i="14"/>
  <c r="X1443" i="14"/>
  <c r="X1444" i="14"/>
  <c r="X1445" i="14"/>
  <c r="X1446" i="14"/>
  <c r="X1447" i="14"/>
  <c r="X1448" i="14"/>
  <c r="X1449" i="14"/>
  <c r="X1450" i="14"/>
  <c r="X1451" i="14"/>
  <c r="X1452" i="14"/>
  <c r="X1453" i="14"/>
  <c r="X1454" i="14"/>
  <c r="X1455" i="14"/>
  <c r="X1456" i="14"/>
  <c r="X1457" i="14"/>
  <c r="X1458" i="14"/>
  <c r="X1459" i="14"/>
  <c r="X1460" i="14"/>
  <c r="X1461" i="14"/>
  <c r="X1462" i="14"/>
  <c r="X1463" i="14"/>
  <c r="X1464" i="14"/>
  <c r="X1465" i="14"/>
  <c r="X1466" i="14"/>
  <c r="X1467" i="14"/>
  <c r="X1468" i="14"/>
  <c r="X1469" i="14"/>
  <c r="X1470" i="14"/>
  <c r="X1471" i="14"/>
  <c r="X1472" i="14"/>
  <c r="X1473" i="14"/>
  <c r="X1474" i="14"/>
  <c r="X1475" i="14"/>
  <c r="X1476" i="14"/>
  <c r="X1477" i="14"/>
  <c r="X1478" i="14"/>
  <c r="X1479" i="14"/>
  <c r="X1480" i="14"/>
  <c r="X1481" i="14"/>
  <c r="X1482" i="14"/>
  <c r="X1483" i="14"/>
  <c r="X1484" i="14"/>
  <c r="X1485" i="14"/>
  <c r="X1486" i="14"/>
  <c r="X1487" i="14"/>
  <c r="X1488" i="14"/>
  <c r="X1489" i="14"/>
  <c r="X1490" i="14"/>
  <c r="X1491" i="14"/>
  <c r="X1492" i="14"/>
  <c r="X1493" i="14"/>
  <c r="X1494" i="14"/>
  <c r="X1495" i="14"/>
  <c r="X1496" i="14"/>
  <c r="X1497" i="14"/>
  <c r="X1498" i="14"/>
  <c r="X1499" i="14"/>
  <c r="X1500" i="14"/>
  <c r="X1501" i="14"/>
  <c r="X1502" i="14"/>
  <c r="X1503" i="14"/>
  <c r="X1504" i="14"/>
  <c r="X1505" i="14"/>
  <c r="X1506" i="14"/>
  <c r="X1507" i="14"/>
  <c r="X1508" i="14"/>
  <c r="X1509" i="14"/>
  <c r="X1510" i="14"/>
  <c r="X1511" i="14"/>
  <c r="X1512" i="14"/>
  <c r="X1513" i="14"/>
  <c r="X1514" i="14"/>
  <c r="X1515" i="14"/>
  <c r="X1516" i="14"/>
  <c r="X1517" i="14"/>
  <c r="X1518" i="14"/>
  <c r="X1519" i="14"/>
  <c r="X1520" i="14"/>
  <c r="X1521" i="14"/>
  <c r="X1522" i="14"/>
  <c r="X1523" i="14"/>
  <c r="X1524" i="14"/>
  <c r="X1525" i="14"/>
  <c r="X1526" i="14"/>
  <c r="X1527" i="14"/>
  <c r="X1528" i="14"/>
  <c r="X1529" i="14"/>
  <c r="X1530" i="14"/>
  <c r="X1531" i="14"/>
  <c r="X1532" i="14"/>
  <c r="X1533" i="14"/>
  <c r="X1534" i="14"/>
  <c r="X1535" i="14"/>
  <c r="X1536" i="14"/>
  <c r="X1537" i="14"/>
  <c r="X1538" i="14"/>
  <c r="X1539" i="14"/>
  <c r="X1540" i="14"/>
  <c r="X1541" i="14"/>
  <c r="X1542" i="14"/>
  <c r="X1543" i="14"/>
  <c r="X1544" i="14"/>
  <c r="X1545" i="14"/>
  <c r="X1546" i="14"/>
  <c r="X1547" i="14"/>
  <c r="X1548" i="14"/>
  <c r="X1549" i="14"/>
  <c r="X1550" i="14"/>
  <c r="X1551" i="14"/>
  <c r="X1552" i="14"/>
  <c r="X1553" i="14"/>
  <c r="X1554" i="14"/>
  <c r="X1555" i="14"/>
  <c r="X1556" i="14"/>
  <c r="X1557" i="14"/>
  <c r="X1558" i="14"/>
  <c r="X1559" i="14"/>
  <c r="X1560" i="14"/>
  <c r="X1561" i="14"/>
  <c r="X1562" i="14"/>
  <c r="X1563" i="14"/>
  <c r="X1564" i="14"/>
  <c r="X1565" i="14"/>
  <c r="X1566" i="14"/>
  <c r="X1567" i="14"/>
  <c r="X1568" i="14"/>
  <c r="X1569" i="14"/>
  <c r="X1570" i="14"/>
  <c r="X1571" i="14"/>
  <c r="X1572" i="14"/>
  <c r="X1573" i="14"/>
  <c r="X1574" i="14"/>
  <c r="X1575" i="14"/>
  <c r="X1576" i="14"/>
  <c r="X1577" i="14"/>
  <c r="X1578" i="14"/>
  <c r="X1579" i="14"/>
  <c r="X1580" i="14"/>
  <c r="X1581" i="14"/>
  <c r="X1582" i="14"/>
  <c r="X1583" i="14"/>
  <c r="X1584" i="14"/>
  <c r="X1585" i="14"/>
  <c r="X1586" i="14"/>
  <c r="X1587" i="14"/>
  <c r="X1588" i="14"/>
  <c r="X1589" i="14"/>
  <c r="X1590" i="14"/>
  <c r="X1591" i="14"/>
  <c r="X1592" i="14"/>
  <c r="X1593" i="14"/>
  <c r="X1594" i="14"/>
  <c r="X1595" i="14"/>
  <c r="X1596" i="14"/>
  <c r="X1597" i="14"/>
  <c r="X1598" i="14"/>
  <c r="X1599" i="14"/>
  <c r="X1600" i="14"/>
  <c r="X1601" i="14"/>
  <c r="X1602" i="14"/>
  <c r="X1603" i="14"/>
  <c r="X1604" i="14"/>
  <c r="X1605" i="14"/>
  <c r="X1606" i="14"/>
  <c r="X1607" i="14"/>
  <c r="X1608" i="14"/>
  <c r="X1609" i="14"/>
  <c r="X1610" i="14"/>
  <c r="X1611" i="14"/>
  <c r="X1612" i="14"/>
  <c r="X1613" i="14"/>
  <c r="X1614" i="14"/>
  <c r="X1615" i="14"/>
  <c r="X1616" i="14"/>
  <c r="X1617" i="14"/>
  <c r="X1618" i="14"/>
  <c r="X1619" i="14"/>
  <c r="X1620" i="14"/>
  <c r="X1621" i="14"/>
  <c r="X1622" i="14"/>
  <c r="X1623" i="14"/>
  <c r="X1624" i="14"/>
  <c r="X1625" i="14"/>
  <c r="X1626" i="14"/>
  <c r="X1627" i="14"/>
  <c r="X1628" i="14"/>
  <c r="X1629" i="14"/>
  <c r="X1630" i="14"/>
  <c r="X1631" i="14"/>
  <c r="X1632" i="14"/>
  <c r="X1633" i="14"/>
  <c r="X1634" i="14"/>
  <c r="X1635" i="14"/>
  <c r="X1636" i="14"/>
  <c r="X1637" i="14"/>
  <c r="X1638" i="14"/>
  <c r="X1639" i="14"/>
  <c r="X1640" i="14"/>
  <c r="X1641" i="14"/>
  <c r="X1642" i="14"/>
  <c r="X1643" i="14"/>
  <c r="X1644" i="14"/>
  <c r="X1645" i="14"/>
  <c r="X1646" i="14"/>
  <c r="X1647" i="14"/>
  <c r="X1648" i="14"/>
  <c r="X1649" i="14"/>
  <c r="X1650" i="14"/>
  <c r="X1651" i="14"/>
  <c r="X1652" i="14"/>
  <c r="X1653" i="14"/>
  <c r="X1654" i="14"/>
  <c r="X1655" i="14"/>
  <c r="X1656" i="14"/>
  <c r="X1657" i="14"/>
  <c r="X1658" i="14"/>
  <c r="X1659" i="14"/>
  <c r="X1660" i="14"/>
  <c r="X1661" i="14"/>
  <c r="X1662" i="14"/>
  <c r="X1663" i="14"/>
  <c r="X1664" i="14"/>
  <c r="X1665" i="14"/>
  <c r="X1666" i="14"/>
  <c r="X1667" i="14"/>
  <c r="X1668" i="14"/>
  <c r="X1669" i="14"/>
  <c r="X1670" i="14"/>
  <c r="X1671" i="14"/>
  <c r="X1672" i="14"/>
  <c r="X1673" i="14"/>
  <c r="X1674" i="14"/>
  <c r="X1675" i="14"/>
  <c r="X1676" i="14"/>
  <c r="X1677" i="14"/>
  <c r="X1678" i="14"/>
  <c r="X1679" i="14"/>
  <c r="X1680" i="14"/>
  <c r="X1681" i="14"/>
  <c r="X1682" i="14"/>
  <c r="X1683" i="14"/>
  <c r="X1684" i="14"/>
  <c r="X1685" i="14"/>
  <c r="X1686" i="14"/>
  <c r="X1687" i="14"/>
  <c r="X1688" i="14"/>
  <c r="X1689" i="14"/>
  <c r="X1690" i="14"/>
  <c r="X1691" i="14"/>
  <c r="X1692" i="14"/>
  <c r="X1693" i="14"/>
  <c r="X1694" i="14"/>
  <c r="X1695" i="14"/>
  <c r="X1696" i="14"/>
  <c r="X1697" i="14"/>
  <c r="X1698" i="14"/>
  <c r="X1699" i="14"/>
  <c r="X1700" i="14"/>
  <c r="X1701" i="14"/>
  <c r="X1702" i="14"/>
  <c r="X1703" i="14"/>
  <c r="X1704" i="14"/>
  <c r="X1705" i="14"/>
  <c r="X1706" i="14"/>
  <c r="X1707" i="14"/>
  <c r="X1708" i="14"/>
  <c r="X1709" i="14"/>
  <c r="X1710" i="14"/>
  <c r="X1711" i="14"/>
  <c r="X1712" i="14"/>
  <c r="X1713" i="14"/>
  <c r="X1714" i="14"/>
  <c r="X1715" i="14"/>
  <c r="X1716" i="14"/>
  <c r="X1717" i="14"/>
  <c r="X1718" i="14"/>
  <c r="X1719" i="14"/>
  <c r="X1720" i="14"/>
  <c r="X1721" i="14"/>
  <c r="X1722" i="14"/>
  <c r="X1723" i="14"/>
  <c r="X1724" i="14"/>
  <c r="X1725" i="14"/>
  <c r="X1726" i="14"/>
  <c r="X1727" i="14"/>
  <c r="X1728" i="14"/>
  <c r="X1729" i="14"/>
  <c r="X1730" i="14"/>
  <c r="X1731" i="14"/>
  <c r="X1732" i="14"/>
  <c r="X1733" i="14"/>
  <c r="X1734" i="14"/>
  <c r="X1735" i="14"/>
  <c r="X1736" i="14"/>
  <c r="X1737" i="14"/>
  <c r="X1738" i="14"/>
  <c r="X1739" i="14"/>
  <c r="X1740" i="14"/>
  <c r="X1741" i="14"/>
  <c r="X1742" i="14"/>
  <c r="X1743" i="14"/>
  <c r="X1744" i="14"/>
  <c r="X1745" i="14"/>
  <c r="X1746" i="14"/>
  <c r="X1747" i="14"/>
  <c r="X1748" i="14"/>
  <c r="X1749" i="14"/>
  <c r="X1750" i="14"/>
  <c r="X1751" i="14"/>
  <c r="X1752" i="14"/>
  <c r="X1753" i="14"/>
  <c r="X1754" i="14"/>
  <c r="X1755" i="14"/>
  <c r="X1756" i="14"/>
  <c r="X1757" i="14"/>
  <c r="X1758" i="14"/>
  <c r="X1759" i="14"/>
  <c r="X1760" i="14"/>
  <c r="X1761" i="14"/>
  <c r="X1762" i="14"/>
  <c r="X1763" i="14"/>
  <c r="X1764" i="14"/>
  <c r="X1765" i="14"/>
  <c r="X1766" i="14"/>
  <c r="X1767" i="14"/>
  <c r="X1768" i="14"/>
  <c r="X1769" i="14"/>
  <c r="X1770" i="14"/>
  <c r="X1771" i="14"/>
  <c r="X1772" i="14"/>
  <c r="X1773" i="14"/>
  <c r="X1774" i="14"/>
  <c r="X1775" i="14"/>
  <c r="X1776" i="14"/>
  <c r="X1777" i="14"/>
  <c r="X1778" i="14"/>
  <c r="X1779" i="14"/>
  <c r="X1780" i="14"/>
  <c r="X1781" i="14"/>
  <c r="X1782" i="14"/>
  <c r="X1783" i="14"/>
  <c r="X1784" i="14"/>
  <c r="X1785" i="14"/>
  <c r="X1786" i="14"/>
  <c r="X1787" i="14"/>
  <c r="X1788" i="14"/>
  <c r="X1789" i="14"/>
  <c r="X1790" i="14"/>
  <c r="X1791" i="14"/>
  <c r="X1792" i="14"/>
  <c r="X1793" i="14"/>
  <c r="X1794" i="14"/>
  <c r="X1795" i="14"/>
  <c r="X1796" i="14"/>
  <c r="X1797" i="14"/>
  <c r="X1798" i="14"/>
  <c r="X1799" i="14"/>
  <c r="X1800" i="14"/>
  <c r="X1801" i="14"/>
  <c r="X1802" i="14"/>
  <c r="X1803" i="14"/>
  <c r="X1804" i="14"/>
  <c r="X1805" i="14"/>
  <c r="X1806" i="14"/>
  <c r="X1807" i="14"/>
  <c r="X1808" i="14"/>
  <c r="X1809" i="14"/>
  <c r="X1810" i="14"/>
  <c r="X1811" i="14"/>
  <c r="X1812" i="14"/>
  <c r="X1813" i="14"/>
  <c r="X1814" i="14"/>
  <c r="X1815" i="14"/>
  <c r="X1816" i="14"/>
  <c r="X1817" i="14"/>
  <c r="X1818" i="14"/>
  <c r="X1819" i="14"/>
  <c r="X1820" i="14"/>
  <c r="X1821" i="14"/>
  <c r="X1822" i="14"/>
  <c r="X1823" i="14"/>
  <c r="X1824" i="14"/>
  <c r="X1825" i="14"/>
  <c r="X1826" i="14"/>
  <c r="X1827" i="14"/>
  <c r="X1828" i="14"/>
  <c r="X1829" i="14"/>
  <c r="X1830" i="14"/>
  <c r="X1831" i="14"/>
  <c r="X1832" i="14"/>
  <c r="X1833" i="14"/>
  <c r="X1834" i="14"/>
  <c r="X1835" i="14"/>
  <c r="X1836" i="14"/>
  <c r="X1837" i="14"/>
  <c r="X1838" i="14"/>
  <c r="X1839" i="14"/>
  <c r="X1840" i="14"/>
  <c r="X1841" i="14"/>
  <c r="X1842" i="14"/>
  <c r="X1843" i="14"/>
  <c r="X1844" i="14"/>
  <c r="X1845" i="14"/>
  <c r="X1846" i="14"/>
  <c r="X1847" i="14"/>
  <c r="X1848" i="14"/>
  <c r="X1849" i="14"/>
  <c r="X1850" i="14"/>
  <c r="X1851" i="14"/>
  <c r="X1852" i="14"/>
  <c r="X1853" i="14"/>
  <c r="X1854" i="14"/>
  <c r="X1855" i="14"/>
  <c r="X1856" i="14"/>
  <c r="X1857" i="14"/>
  <c r="X1858" i="14"/>
  <c r="X1859" i="14"/>
  <c r="X1860" i="14"/>
  <c r="X1861" i="14"/>
  <c r="X1862" i="14"/>
  <c r="X1863" i="14"/>
  <c r="X1864" i="14"/>
  <c r="X1865" i="14"/>
  <c r="X1866" i="14"/>
  <c r="X1867" i="14"/>
  <c r="X1868" i="14"/>
  <c r="X1869" i="14"/>
  <c r="X1870" i="14"/>
  <c r="X1871" i="14"/>
  <c r="X1872" i="14"/>
  <c r="X1873" i="14"/>
  <c r="X1874" i="14"/>
  <c r="X1875" i="14"/>
  <c r="X1876" i="14"/>
  <c r="X1877" i="14"/>
  <c r="X1878" i="14"/>
  <c r="X1879" i="14"/>
  <c r="X1880" i="14"/>
  <c r="X1881" i="14"/>
  <c r="X1882" i="14"/>
  <c r="X1883" i="14"/>
  <c r="X1884" i="14"/>
  <c r="X1885" i="14"/>
  <c r="X1886" i="14"/>
  <c r="X1887" i="14"/>
  <c r="X1888" i="14"/>
  <c r="X1889" i="14"/>
  <c r="X1890" i="14"/>
  <c r="X1891" i="14"/>
  <c r="X1892" i="14"/>
  <c r="X1893" i="14"/>
  <c r="X1894" i="14"/>
  <c r="X1895" i="14"/>
  <c r="X1896" i="14"/>
  <c r="X1897" i="14"/>
  <c r="X1898" i="14"/>
  <c r="X1899" i="14"/>
  <c r="X1900" i="14"/>
  <c r="X1901" i="14"/>
  <c r="X1902" i="14"/>
  <c r="X1903" i="14"/>
  <c r="X1904" i="14"/>
  <c r="X1905" i="14"/>
  <c r="X1906" i="14"/>
  <c r="X1907" i="14"/>
  <c r="X1908" i="14"/>
  <c r="X1909" i="14"/>
  <c r="X1910" i="14"/>
  <c r="X1911" i="14"/>
  <c r="X1912" i="14"/>
  <c r="X1913" i="14"/>
  <c r="X1914" i="14"/>
  <c r="X1915" i="14"/>
  <c r="X1916" i="14"/>
  <c r="X1917" i="14"/>
  <c r="X1918" i="14"/>
  <c r="X1919" i="14"/>
  <c r="X1920" i="14"/>
  <c r="X1921" i="14"/>
  <c r="X1922" i="14"/>
  <c r="X1923" i="14"/>
  <c r="X1924" i="14"/>
  <c r="X1925" i="14"/>
  <c r="X1926" i="14"/>
  <c r="X1927" i="14"/>
  <c r="X1928" i="14"/>
  <c r="X1929" i="14"/>
  <c r="X1930" i="14"/>
  <c r="X1931" i="14"/>
  <c r="X1932" i="14"/>
  <c r="X1933" i="14"/>
  <c r="X1934" i="14"/>
  <c r="X1935" i="14"/>
  <c r="X1936" i="14"/>
  <c r="X1937" i="14"/>
  <c r="X1938" i="14"/>
  <c r="X1939" i="14"/>
  <c r="X1940" i="14"/>
  <c r="X1941" i="14"/>
  <c r="X1942" i="14"/>
  <c r="X1943" i="14"/>
  <c r="X1944" i="14"/>
  <c r="X1945" i="14"/>
  <c r="X1946" i="14"/>
  <c r="X1947" i="14"/>
  <c r="X1948" i="14"/>
  <c r="X1949" i="14"/>
  <c r="X1950" i="14"/>
  <c r="X1951" i="14"/>
  <c r="X1952" i="14"/>
  <c r="X1953" i="14"/>
  <c r="X1954" i="14"/>
  <c r="X1955" i="14"/>
  <c r="X1956" i="14"/>
  <c r="X1957" i="14"/>
  <c r="X1958" i="14"/>
  <c r="X1959" i="14"/>
  <c r="X1960" i="14"/>
  <c r="X1961" i="14"/>
  <c r="X1962" i="14"/>
  <c r="X1963" i="14"/>
  <c r="X1964" i="14"/>
  <c r="X1965" i="14"/>
  <c r="X1966" i="14"/>
  <c r="X1967" i="14"/>
  <c r="X1968" i="14"/>
  <c r="X1969" i="14"/>
  <c r="X1970" i="14"/>
  <c r="X1971" i="14"/>
  <c r="X1972" i="14"/>
  <c r="X1973" i="14"/>
  <c r="X1974" i="14"/>
  <c r="X1975" i="14"/>
  <c r="X1976" i="14"/>
  <c r="X1977" i="14"/>
  <c r="X1978" i="14"/>
  <c r="X1979" i="14"/>
  <c r="X1980" i="14"/>
  <c r="X1981" i="14"/>
  <c r="X1982" i="14"/>
  <c r="X1983" i="14"/>
  <c r="X1984" i="14"/>
  <c r="X1985" i="14"/>
  <c r="X1986" i="14"/>
  <c r="X1987" i="14"/>
  <c r="X1988" i="14"/>
  <c r="X1989" i="14"/>
  <c r="X1990" i="14"/>
  <c r="X1991" i="14"/>
  <c r="X1992" i="14"/>
  <c r="X1993" i="14"/>
  <c r="X1994" i="14"/>
  <c r="X1995" i="14"/>
  <c r="X1996" i="14"/>
  <c r="X1997" i="14"/>
  <c r="X1998" i="14"/>
  <c r="X1999" i="14"/>
  <c r="X2000" i="14"/>
  <c r="X2001" i="14"/>
  <c r="X2002" i="14"/>
  <c r="X2003" i="14"/>
  <c r="X2004" i="14"/>
  <c r="X2005" i="14"/>
  <c r="X2006" i="14"/>
  <c r="X2007" i="14"/>
  <c r="X2008" i="14"/>
  <c r="X2009" i="14"/>
  <c r="X2010" i="14"/>
  <c r="X2011" i="14"/>
  <c r="X2012" i="14"/>
  <c r="X2013" i="14"/>
  <c r="X2014" i="14"/>
  <c r="X2015" i="14"/>
  <c r="X2016" i="14"/>
  <c r="X2017" i="14"/>
  <c r="X2018" i="14"/>
  <c r="X2019" i="14"/>
  <c r="X2020" i="14"/>
  <c r="X2021" i="14"/>
  <c r="X2022" i="14"/>
  <c r="X2023" i="14"/>
  <c r="X2024" i="14"/>
  <c r="X2025" i="14"/>
  <c r="X2026" i="14"/>
  <c r="X2027" i="14"/>
  <c r="X2028" i="14"/>
  <c r="X2029" i="14"/>
  <c r="X2030" i="14"/>
  <c r="X2031" i="14"/>
  <c r="X2032" i="14"/>
  <c r="X2033" i="14"/>
  <c r="X2034" i="14"/>
  <c r="X2035" i="14"/>
  <c r="X2036" i="14"/>
  <c r="X2037" i="14"/>
  <c r="X2038" i="14"/>
  <c r="X2039" i="14"/>
  <c r="X2040" i="14"/>
  <c r="X2041" i="14"/>
  <c r="X2042" i="14"/>
  <c r="X2043" i="14"/>
  <c r="X2044" i="14"/>
  <c r="X2045" i="14"/>
  <c r="X2046" i="14"/>
  <c r="X2047" i="14"/>
  <c r="X2048" i="14"/>
  <c r="X2049" i="14"/>
  <c r="X2050" i="14"/>
  <c r="X2051" i="14"/>
  <c r="X2052" i="14"/>
  <c r="X2053" i="14"/>
  <c r="X2054" i="14"/>
  <c r="X2055" i="14"/>
  <c r="X2056" i="14"/>
  <c r="X2057" i="14"/>
  <c r="X2058" i="14"/>
  <c r="X2059" i="14"/>
  <c r="X2060" i="14"/>
  <c r="X2061" i="14"/>
  <c r="X2062" i="14"/>
  <c r="X2063" i="14"/>
  <c r="X2064" i="14"/>
  <c r="X2065" i="14"/>
  <c r="X2066" i="14"/>
  <c r="X2067" i="14"/>
  <c r="X2068" i="14"/>
  <c r="X2069" i="14"/>
  <c r="X2070" i="14"/>
  <c r="X2071" i="14"/>
  <c r="X2072" i="14"/>
  <c r="X2073" i="14"/>
  <c r="X2074" i="14"/>
  <c r="X2075" i="14"/>
  <c r="X2076" i="14"/>
  <c r="X2077" i="14"/>
  <c r="X2078" i="14"/>
  <c r="X2079" i="14"/>
  <c r="X2080" i="14"/>
  <c r="X2081" i="14"/>
  <c r="X2082" i="14"/>
  <c r="X2083" i="14"/>
  <c r="X2084" i="14"/>
  <c r="X2085" i="14"/>
  <c r="X2086" i="14"/>
  <c r="X2087" i="14"/>
  <c r="X2088" i="14"/>
  <c r="X2089" i="14"/>
  <c r="X2090" i="14"/>
  <c r="X2091" i="14"/>
  <c r="X2092" i="14"/>
  <c r="X2093" i="14"/>
  <c r="X2094" i="14"/>
  <c r="X2095" i="14"/>
  <c r="X2096" i="14"/>
  <c r="X2097" i="14"/>
  <c r="X2098" i="14"/>
  <c r="X2099" i="14"/>
  <c r="X2100" i="14"/>
  <c r="X2101" i="14"/>
  <c r="X2102" i="14"/>
  <c r="X2103" i="14"/>
  <c r="X2104" i="14"/>
  <c r="X2105" i="14"/>
  <c r="X2106" i="14"/>
  <c r="X2107" i="14"/>
  <c r="X2108" i="14"/>
  <c r="X2109" i="14"/>
  <c r="X2110" i="14"/>
  <c r="X2111" i="14"/>
  <c r="X2112" i="14"/>
  <c r="X2113" i="14"/>
  <c r="X2114" i="14"/>
  <c r="X2115" i="14"/>
  <c r="X2116" i="14"/>
  <c r="X2117" i="14"/>
  <c r="X2118" i="14"/>
  <c r="X2119" i="14"/>
  <c r="X2120" i="14"/>
  <c r="X2121" i="14"/>
  <c r="X2122" i="14"/>
  <c r="X2123" i="14"/>
  <c r="X2124" i="14"/>
  <c r="X2125" i="14"/>
  <c r="X2126" i="14"/>
  <c r="X2127" i="14"/>
  <c r="X2128" i="14"/>
  <c r="X2129" i="14"/>
  <c r="X2130" i="14"/>
  <c r="X2131" i="14"/>
  <c r="X2132" i="14"/>
  <c r="X2133" i="14"/>
  <c r="X2134" i="14"/>
  <c r="X2135" i="14"/>
  <c r="X2136" i="14"/>
  <c r="X2137" i="14"/>
  <c r="X2138" i="14"/>
  <c r="X2139" i="14"/>
  <c r="X2140" i="14"/>
  <c r="X2141" i="14"/>
  <c r="X2142" i="14"/>
  <c r="X2143" i="14"/>
  <c r="X2144" i="14"/>
  <c r="X2145" i="14"/>
  <c r="X2146" i="14"/>
  <c r="X2147" i="14"/>
  <c r="X2148" i="14"/>
  <c r="X2149" i="14"/>
  <c r="X2150" i="14"/>
  <c r="X2151" i="14"/>
  <c r="X2152" i="14"/>
  <c r="X2153" i="14"/>
  <c r="X2154" i="14"/>
  <c r="X2155" i="14"/>
  <c r="X2156" i="14"/>
  <c r="X2157" i="14"/>
  <c r="X2158" i="14"/>
  <c r="X2159" i="14"/>
  <c r="X2160" i="14"/>
  <c r="X2161" i="14"/>
  <c r="X2162" i="14"/>
  <c r="X2163" i="14"/>
  <c r="X2164" i="14"/>
  <c r="X2165" i="14"/>
  <c r="X2166" i="14"/>
  <c r="X2167" i="14"/>
  <c r="X2168" i="14"/>
  <c r="X2169" i="14"/>
  <c r="X2170" i="14"/>
  <c r="X2171" i="14"/>
  <c r="X2172" i="14"/>
  <c r="X2173" i="14"/>
  <c r="X2174" i="14"/>
  <c r="X2175" i="14"/>
  <c r="X2176" i="14"/>
  <c r="X2177" i="14"/>
  <c r="X2178" i="14"/>
  <c r="X2179" i="14"/>
  <c r="X2180" i="14"/>
  <c r="X2181" i="14"/>
  <c r="X2182" i="14"/>
  <c r="X2183" i="14"/>
  <c r="X2184" i="14"/>
  <c r="X2185" i="14"/>
  <c r="X2186" i="14"/>
  <c r="X2187" i="14"/>
  <c r="X2188" i="14"/>
  <c r="X2189" i="14"/>
  <c r="X2190" i="14"/>
  <c r="X2191" i="14"/>
  <c r="X2192" i="14"/>
  <c r="X2193" i="14"/>
  <c r="X2194" i="14"/>
  <c r="X2195" i="14"/>
  <c r="X2196" i="14"/>
  <c r="X2197" i="14"/>
  <c r="X2198" i="14"/>
  <c r="X2199" i="14"/>
  <c r="X2200" i="14"/>
  <c r="X2201" i="14"/>
  <c r="X2202" i="14"/>
  <c r="X2203" i="14"/>
  <c r="X2204" i="14"/>
  <c r="X2205" i="14"/>
  <c r="X2206" i="14"/>
  <c r="X2207" i="14"/>
  <c r="X2208" i="14"/>
  <c r="X2209" i="14"/>
  <c r="X2210" i="14"/>
  <c r="X2211" i="14"/>
  <c r="X2212" i="14"/>
  <c r="X2213" i="14"/>
  <c r="X2214" i="14"/>
  <c r="X2215" i="14"/>
  <c r="X2216" i="14"/>
  <c r="X2217" i="14"/>
  <c r="X2218" i="14"/>
  <c r="X2219" i="14"/>
  <c r="X2220" i="14"/>
  <c r="X2221" i="14"/>
  <c r="X2222" i="14"/>
  <c r="X2223" i="14"/>
  <c r="X2224" i="14"/>
  <c r="X2225" i="14"/>
  <c r="X2226" i="14"/>
  <c r="X2227" i="14"/>
  <c r="X2228" i="14"/>
  <c r="X2229" i="14"/>
  <c r="X2230" i="14"/>
  <c r="X2231" i="14"/>
  <c r="X2232" i="14"/>
  <c r="X2233" i="14"/>
  <c r="X2234" i="14"/>
  <c r="X2235" i="14"/>
  <c r="X2236" i="14"/>
  <c r="X2237" i="14"/>
  <c r="X2238" i="14"/>
  <c r="X2239" i="14"/>
  <c r="X2240" i="14"/>
  <c r="X2241" i="14"/>
  <c r="X2242" i="14"/>
  <c r="X2243" i="14"/>
  <c r="X2244" i="14"/>
  <c r="X2245" i="14"/>
  <c r="X2246" i="14"/>
  <c r="X2247" i="14"/>
  <c r="X2248" i="14"/>
  <c r="X2249" i="14"/>
  <c r="X2250" i="14"/>
  <c r="X2251" i="14"/>
  <c r="X2252" i="14"/>
  <c r="X2253" i="14"/>
  <c r="X2254" i="14"/>
  <c r="X2255" i="14"/>
  <c r="X2256" i="14"/>
  <c r="X2257" i="14"/>
  <c r="X2258" i="14"/>
  <c r="X2259" i="14"/>
  <c r="X2260" i="14"/>
  <c r="X2261" i="14"/>
  <c r="X2262" i="14"/>
  <c r="X2263" i="14"/>
  <c r="X2264" i="14"/>
  <c r="X2265" i="14"/>
  <c r="X2266" i="14"/>
  <c r="X2267" i="14"/>
  <c r="X2268" i="14"/>
  <c r="X2269" i="14"/>
  <c r="X2270" i="14"/>
  <c r="X2271" i="14"/>
  <c r="X2272" i="14"/>
  <c r="X2273" i="14"/>
  <c r="X2274" i="14"/>
  <c r="X2275" i="14"/>
  <c r="X2276" i="14"/>
  <c r="X2277" i="14"/>
  <c r="X2278" i="14"/>
  <c r="X2279" i="14"/>
  <c r="X2280" i="14"/>
  <c r="X2281" i="14"/>
  <c r="X2282" i="14"/>
  <c r="X2283" i="14"/>
  <c r="X2284" i="14"/>
  <c r="X2285" i="14"/>
  <c r="X2286" i="14"/>
  <c r="X2287" i="14"/>
  <c r="X2288" i="14"/>
  <c r="X2289" i="14"/>
  <c r="X2290" i="14"/>
  <c r="X2291" i="14"/>
  <c r="X2292" i="14"/>
  <c r="X2293" i="14"/>
  <c r="X2294" i="14"/>
  <c r="X2295" i="14"/>
  <c r="X2296" i="14"/>
  <c r="X2297" i="14"/>
  <c r="X2298" i="14"/>
  <c r="X2299" i="14"/>
  <c r="X2300" i="14"/>
  <c r="X2301" i="14"/>
  <c r="X2302" i="14"/>
  <c r="X2303" i="14"/>
  <c r="X2304" i="14"/>
  <c r="X2305" i="14"/>
  <c r="X2306" i="14"/>
  <c r="X2307" i="14"/>
  <c r="X2308" i="14"/>
  <c r="X2309" i="14"/>
  <c r="X2310" i="14"/>
  <c r="X2311" i="14"/>
  <c r="X2312" i="14"/>
  <c r="X2313" i="14"/>
  <c r="X2314" i="14"/>
  <c r="X2315" i="14"/>
  <c r="X2316" i="14"/>
  <c r="X2317" i="14"/>
  <c r="X2318" i="14"/>
  <c r="X2319" i="14"/>
  <c r="X2320" i="14"/>
  <c r="X2321" i="14"/>
  <c r="X2322" i="14"/>
  <c r="X2323" i="14"/>
  <c r="X2324" i="14"/>
  <c r="X2325" i="14"/>
  <c r="X2326" i="14"/>
  <c r="X2327" i="14"/>
  <c r="X2328" i="14"/>
  <c r="X2329" i="14"/>
  <c r="X2330" i="14"/>
  <c r="X2331" i="14"/>
  <c r="X2332" i="14"/>
  <c r="X2333" i="14"/>
  <c r="X2334" i="14"/>
  <c r="X2335" i="14"/>
  <c r="X2336" i="14"/>
  <c r="X2337" i="14"/>
  <c r="X2338" i="14"/>
  <c r="X2339" i="14"/>
  <c r="X2340" i="14"/>
  <c r="X2341" i="14"/>
  <c r="X2342" i="14"/>
  <c r="X2343" i="14"/>
  <c r="X2344" i="14"/>
  <c r="X2345" i="14"/>
  <c r="X2346" i="14"/>
  <c r="X2347" i="14"/>
  <c r="X2348" i="14"/>
  <c r="X2349" i="14"/>
  <c r="X2350" i="14"/>
  <c r="X2351" i="14"/>
  <c r="X2352" i="14"/>
  <c r="X2353" i="14"/>
  <c r="X2354" i="14"/>
  <c r="X2355" i="14"/>
  <c r="X2356" i="14"/>
  <c r="X2357" i="14"/>
  <c r="X2358" i="14"/>
  <c r="X2359" i="14"/>
  <c r="X2360" i="14"/>
  <c r="X2361" i="14"/>
  <c r="X2362" i="14"/>
  <c r="X2363" i="14"/>
  <c r="X2364" i="14"/>
  <c r="X2365" i="14"/>
  <c r="X2366" i="14"/>
  <c r="X2367" i="14"/>
  <c r="X2368" i="14"/>
  <c r="X2369" i="14"/>
  <c r="X2370" i="14"/>
  <c r="X2371" i="14"/>
  <c r="X2372" i="14"/>
  <c r="X2373" i="14"/>
  <c r="X2374" i="14"/>
  <c r="X2375" i="14"/>
  <c r="X2376" i="14"/>
  <c r="X2377" i="14"/>
  <c r="X2378" i="14"/>
  <c r="X2379" i="14"/>
  <c r="X2380" i="14"/>
  <c r="X2381" i="14"/>
  <c r="X2382" i="14"/>
  <c r="X2383" i="14"/>
  <c r="X2384" i="14"/>
  <c r="X2385" i="14"/>
  <c r="X2386" i="14"/>
  <c r="X2387" i="14"/>
  <c r="X2388" i="14"/>
  <c r="X2389" i="14"/>
  <c r="X2390" i="14"/>
  <c r="X2391" i="14"/>
  <c r="X2392" i="14"/>
  <c r="X2393" i="14"/>
  <c r="X2394" i="14"/>
  <c r="X2395" i="14"/>
  <c r="X2396" i="14"/>
  <c r="X2397" i="14"/>
  <c r="X2398" i="14"/>
  <c r="X2399" i="14"/>
  <c r="X2400" i="14"/>
  <c r="X2401" i="14"/>
  <c r="X2402" i="14"/>
  <c r="X2403" i="14"/>
  <c r="X2404" i="14"/>
  <c r="X2405" i="14"/>
  <c r="X2406" i="14"/>
  <c r="X2407" i="14"/>
  <c r="X2408" i="14"/>
  <c r="X2409" i="14"/>
  <c r="X2410" i="14"/>
  <c r="X2411" i="14"/>
  <c r="X2412" i="14"/>
  <c r="X2413" i="14"/>
  <c r="X2414" i="14"/>
  <c r="X2415" i="14"/>
  <c r="X2416" i="14"/>
  <c r="X2417" i="14"/>
  <c r="X2418" i="14"/>
  <c r="X2419" i="14"/>
  <c r="X2420" i="14"/>
  <c r="X2421" i="14"/>
  <c r="X2422" i="14"/>
  <c r="X2423" i="14"/>
  <c r="X2424" i="14"/>
  <c r="X2425" i="14"/>
  <c r="X2426" i="14"/>
  <c r="X2427" i="14"/>
  <c r="X2428" i="14"/>
  <c r="X2429" i="14"/>
  <c r="X2430" i="14"/>
  <c r="X2431" i="14"/>
  <c r="X2432" i="14"/>
  <c r="X2433" i="14"/>
  <c r="X2434" i="14"/>
  <c r="X2435" i="14"/>
  <c r="X2436" i="14"/>
  <c r="X2437" i="14"/>
  <c r="X2438" i="14"/>
  <c r="X2439" i="14"/>
  <c r="X2440" i="14"/>
  <c r="X2441" i="14"/>
  <c r="X2442" i="14"/>
  <c r="X2443" i="14"/>
  <c r="X2444" i="14"/>
  <c r="X2445" i="14"/>
  <c r="X2446" i="14"/>
  <c r="X2447" i="14"/>
  <c r="X2448" i="14"/>
  <c r="X2449" i="14"/>
  <c r="X2450" i="14"/>
  <c r="X2451" i="14"/>
  <c r="X2452" i="14"/>
  <c r="X2453" i="14"/>
  <c r="X2454" i="14"/>
  <c r="X2455" i="14"/>
  <c r="X2456" i="14"/>
  <c r="X2457" i="14"/>
  <c r="X2458" i="14"/>
  <c r="X2459" i="14"/>
  <c r="X2460" i="14"/>
  <c r="X2461" i="14"/>
  <c r="X2462" i="14"/>
  <c r="X2463" i="14"/>
  <c r="X2464" i="14"/>
  <c r="X2465" i="14"/>
  <c r="X2466" i="14"/>
  <c r="X2467" i="14"/>
  <c r="X2468" i="14"/>
  <c r="X2469" i="14"/>
  <c r="X2470" i="14"/>
  <c r="X2471" i="14"/>
  <c r="X2472" i="14"/>
  <c r="X2473" i="14"/>
  <c r="X2474" i="14"/>
  <c r="X2475" i="14"/>
  <c r="X2476" i="14"/>
  <c r="X2477" i="14"/>
  <c r="X2478" i="14"/>
  <c r="X2479" i="14"/>
  <c r="X2480" i="14"/>
  <c r="X2481" i="14"/>
  <c r="X2482" i="14"/>
  <c r="X2483" i="14"/>
  <c r="X2484" i="14"/>
  <c r="X2485" i="14"/>
  <c r="X2486" i="14"/>
  <c r="X2487" i="14"/>
  <c r="X2488" i="14"/>
  <c r="X2489" i="14"/>
  <c r="X2490" i="14"/>
  <c r="X2491" i="14"/>
  <c r="X2492" i="14"/>
  <c r="X2493" i="14"/>
  <c r="X2494" i="14"/>
  <c r="X2495" i="14"/>
  <c r="X2496" i="14"/>
  <c r="X2497" i="14"/>
  <c r="X2498" i="14"/>
  <c r="X2499" i="14"/>
  <c r="X2500" i="14"/>
  <c r="X2501" i="14"/>
  <c r="X2502" i="14"/>
  <c r="X2503" i="14"/>
  <c r="X2504" i="14"/>
  <c r="X2505" i="14"/>
  <c r="X2506" i="14"/>
  <c r="X2507" i="14"/>
  <c r="X2508" i="14"/>
  <c r="X2509" i="14"/>
  <c r="X2510" i="14"/>
  <c r="X2511" i="14"/>
  <c r="X2512" i="14"/>
  <c r="X2513" i="14"/>
  <c r="X2514" i="14"/>
  <c r="X2515" i="14"/>
  <c r="X2516" i="14"/>
  <c r="X2517" i="14"/>
  <c r="X2518" i="14"/>
  <c r="X2519" i="14"/>
  <c r="X2520" i="14"/>
  <c r="X2521" i="14"/>
  <c r="X2522" i="14"/>
  <c r="X2523" i="14"/>
  <c r="X2524" i="14"/>
  <c r="X2525" i="14"/>
  <c r="X2526" i="14"/>
  <c r="X2527" i="14"/>
  <c r="X2528" i="14"/>
  <c r="X2529" i="14"/>
  <c r="X2530" i="14"/>
  <c r="X2531" i="14"/>
  <c r="X2532" i="14"/>
  <c r="X2533" i="14"/>
  <c r="X2534" i="14"/>
  <c r="X2535" i="14"/>
  <c r="X2536" i="14"/>
  <c r="X2537" i="14"/>
  <c r="X2538" i="14"/>
  <c r="X2539" i="14"/>
  <c r="X2540" i="14"/>
  <c r="X2541" i="14"/>
  <c r="X2542" i="14"/>
  <c r="X2543" i="14"/>
  <c r="X2544" i="14"/>
  <c r="X2545" i="14"/>
  <c r="X2546" i="14"/>
  <c r="X2547" i="14"/>
  <c r="X2548" i="14"/>
  <c r="X2549" i="14"/>
  <c r="X2550" i="14"/>
  <c r="X2551" i="14"/>
  <c r="X2552" i="14"/>
  <c r="X2553" i="14"/>
  <c r="X2554" i="14"/>
  <c r="X2555" i="14"/>
  <c r="X2556" i="14"/>
  <c r="X2557" i="14"/>
  <c r="X2558" i="14"/>
  <c r="X2559" i="14"/>
  <c r="X2560" i="14"/>
  <c r="X2561" i="14"/>
  <c r="X2562" i="14"/>
  <c r="X2563" i="14"/>
  <c r="X2564" i="14"/>
  <c r="X2565" i="14"/>
  <c r="X2566" i="14"/>
  <c r="X2567" i="14"/>
  <c r="X2568" i="14"/>
  <c r="X2569" i="14"/>
  <c r="X2570" i="14"/>
  <c r="X2571" i="14"/>
  <c r="X2572" i="14"/>
  <c r="X2573" i="14"/>
  <c r="X2574" i="14"/>
  <c r="X2575" i="14"/>
  <c r="X2576" i="14"/>
  <c r="X2577" i="14"/>
  <c r="X2578" i="14"/>
  <c r="X2579" i="14"/>
  <c r="X2580" i="14"/>
  <c r="X2581" i="14"/>
  <c r="X2582" i="14"/>
  <c r="X2583" i="14"/>
  <c r="X2584" i="14"/>
  <c r="X2585" i="14"/>
  <c r="X2586" i="14"/>
  <c r="X2587" i="14"/>
  <c r="X2588" i="14"/>
  <c r="X2589" i="14"/>
  <c r="X2590" i="14"/>
  <c r="X2591" i="14"/>
  <c r="X2592" i="14"/>
  <c r="X2593" i="14"/>
  <c r="X2594" i="14"/>
  <c r="X2595" i="14"/>
  <c r="X2596" i="14"/>
  <c r="X2597" i="14"/>
  <c r="X2598" i="14"/>
  <c r="X2599" i="14"/>
  <c r="X2600" i="14"/>
  <c r="X2601" i="14"/>
  <c r="X2602" i="14"/>
  <c r="X2603" i="14"/>
  <c r="X2604" i="14"/>
  <c r="X2605" i="14"/>
  <c r="X2606" i="14"/>
  <c r="X2607" i="14"/>
  <c r="X2608" i="14"/>
  <c r="X2609" i="14"/>
  <c r="X2610" i="14"/>
  <c r="X2611" i="14"/>
  <c r="X2612" i="14"/>
  <c r="X2613" i="14"/>
  <c r="X2614" i="14"/>
  <c r="X2615" i="14"/>
  <c r="X2616" i="14"/>
  <c r="X2617" i="14"/>
  <c r="X2618" i="14"/>
  <c r="X2619" i="14"/>
  <c r="X2620" i="14"/>
  <c r="X2621" i="14"/>
  <c r="X2622" i="14"/>
  <c r="X2623" i="14"/>
  <c r="X2624" i="14"/>
  <c r="X2625" i="14"/>
  <c r="X2626" i="14"/>
  <c r="X2627" i="14"/>
  <c r="X2628" i="14"/>
  <c r="X2629" i="14"/>
  <c r="X2630" i="14"/>
  <c r="X2631" i="14"/>
  <c r="X2632" i="14"/>
  <c r="X2633" i="14"/>
  <c r="X2634" i="14"/>
  <c r="X2635" i="14"/>
  <c r="X2636" i="14"/>
  <c r="X2637" i="14"/>
  <c r="X2638" i="14"/>
  <c r="X2639" i="14"/>
  <c r="X2640" i="14"/>
  <c r="X2641" i="14"/>
  <c r="X2642" i="14"/>
  <c r="X2643" i="14"/>
  <c r="X2644" i="14"/>
  <c r="X2645" i="14"/>
  <c r="X2646" i="14"/>
  <c r="X2647" i="14"/>
  <c r="X2648" i="14"/>
  <c r="X2649" i="14"/>
  <c r="X2650" i="14"/>
  <c r="X2651" i="14"/>
  <c r="X2652" i="14"/>
  <c r="X2653" i="14"/>
  <c r="X2654" i="14"/>
  <c r="X2655" i="14"/>
  <c r="X2656" i="14"/>
  <c r="X2657" i="14"/>
  <c r="X2658" i="14"/>
  <c r="X2659" i="14"/>
  <c r="X2660" i="14"/>
  <c r="X2661" i="14"/>
  <c r="X2662" i="14"/>
  <c r="X2663" i="14"/>
  <c r="X2664" i="14"/>
  <c r="X2665" i="14"/>
  <c r="X2666" i="14"/>
  <c r="X2667" i="14"/>
  <c r="X2668" i="14"/>
  <c r="X2669" i="14"/>
  <c r="X2670" i="14"/>
  <c r="X2671" i="14"/>
  <c r="X2672" i="14"/>
  <c r="X2673" i="14"/>
  <c r="X2674" i="14"/>
  <c r="X2675" i="14"/>
  <c r="X2676" i="14"/>
  <c r="X2677" i="14"/>
  <c r="X2678" i="14"/>
  <c r="X2679" i="14"/>
  <c r="X2680" i="14"/>
  <c r="X2681" i="14"/>
  <c r="X2682" i="14"/>
  <c r="X2683" i="14"/>
  <c r="X2684" i="14"/>
  <c r="X2685" i="14"/>
  <c r="X2686" i="14"/>
  <c r="X2687" i="14"/>
  <c r="X2688" i="14"/>
  <c r="X2689" i="14"/>
  <c r="X2690" i="14"/>
  <c r="X2691" i="14"/>
  <c r="X2692" i="14"/>
  <c r="X2693" i="14"/>
  <c r="X2694" i="14"/>
  <c r="X2695" i="14"/>
  <c r="X2696" i="14"/>
  <c r="X2697" i="14"/>
  <c r="X2698" i="14"/>
  <c r="X2699" i="14"/>
  <c r="X2700" i="14"/>
  <c r="X2701" i="14"/>
  <c r="X2702" i="14"/>
  <c r="X2703" i="14"/>
  <c r="X2704" i="14"/>
  <c r="X2705" i="14"/>
  <c r="X2706" i="14"/>
  <c r="X2707" i="14"/>
  <c r="X2708" i="14"/>
  <c r="X2709" i="14"/>
  <c r="X2710" i="14"/>
  <c r="X2711" i="14"/>
  <c r="X2712" i="14"/>
  <c r="X2713" i="14"/>
  <c r="X2714" i="14"/>
  <c r="X2715" i="14"/>
  <c r="X2716" i="14"/>
  <c r="X2717" i="14"/>
  <c r="X2718" i="14"/>
  <c r="X2719" i="14"/>
  <c r="X2720" i="14"/>
  <c r="X2721" i="14"/>
  <c r="X2722" i="14"/>
  <c r="X2723" i="14"/>
  <c r="X2724" i="14"/>
  <c r="X2725" i="14"/>
  <c r="X2726" i="14"/>
  <c r="X2727" i="14"/>
  <c r="X2728" i="14"/>
  <c r="X2729" i="14"/>
  <c r="X2730" i="14"/>
  <c r="X2731" i="14"/>
  <c r="X2732" i="14"/>
  <c r="X2733" i="14"/>
  <c r="X2734" i="14"/>
  <c r="X2735" i="14"/>
  <c r="X2736" i="14"/>
  <c r="X2737" i="14"/>
  <c r="X2738" i="14"/>
  <c r="X2739" i="14"/>
  <c r="X2740" i="14"/>
  <c r="X2741" i="14"/>
  <c r="X2742" i="14"/>
  <c r="X2743" i="14"/>
  <c r="X2744" i="14"/>
  <c r="X2745" i="14"/>
  <c r="X2746" i="14"/>
  <c r="X2747" i="14"/>
  <c r="X2748" i="14"/>
  <c r="X2749" i="14"/>
  <c r="X2750" i="14"/>
  <c r="X2751" i="14"/>
  <c r="X2752" i="14"/>
  <c r="X2753" i="14"/>
  <c r="X2754" i="14"/>
  <c r="X2755" i="14"/>
  <c r="X2756" i="14"/>
  <c r="X2757" i="14"/>
  <c r="X2758" i="14"/>
  <c r="X2759" i="14"/>
  <c r="X2760" i="14"/>
  <c r="X2761" i="14"/>
  <c r="X2762" i="14"/>
  <c r="X2763" i="14"/>
  <c r="X2764" i="14"/>
  <c r="X2765" i="14"/>
  <c r="X2766" i="14"/>
  <c r="X2767" i="14"/>
  <c r="X2768" i="14"/>
  <c r="X2769" i="14"/>
  <c r="X2770" i="14"/>
  <c r="X2771" i="14"/>
  <c r="X2772" i="14"/>
  <c r="X2773" i="14"/>
  <c r="X2774" i="14"/>
  <c r="X2775" i="14"/>
  <c r="X2776" i="14"/>
  <c r="X2777" i="14"/>
  <c r="X2778" i="14"/>
  <c r="X2779" i="14"/>
  <c r="X2780" i="14"/>
  <c r="X2781" i="14"/>
  <c r="X2782" i="14"/>
  <c r="X2783" i="14"/>
  <c r="X2784" i="14"/>
  <c r="X2785" i="14"/>
  <c r="X2786" i="14"/>
  <c r="X2787" i="14"/>
  <c r="X2788" i="14"/>
  <c r="X2789" i="14"/>
  <c r="X2790" i="14"/>
  <c r="X2791" i="14"/>
  <c r="X2792" i="14"/>
  <c r="X2793" i="14"/>
  <c r="X2794" i="14"/>
  <c r="X2795" i="14"/>
  <c r="X2796" i="14"/>
  <c r="X2797" i="14"/>
  <c r="X2798" i="14"/>
  <c r="X2799" i="14"/>
  <c r="X2800" i="14"/>
  <c r="X2801" i="14"/>
  <c r="X2802" i="14"/>
  <c r="X2803" i="14"/>
  <c r="X2804" i="14"/>
  <c r="X2805" i="14"/>
  <c r="X2806" i="14"/>
  <c r="X2807" i="14"/>
  <c r="X2808" i="14"/>
  <c r="X2809" i="14"/>
  <c r="X2810" i="14"/>
  <c r="X2811" i="14"/>
  <c r="X2812" i="14"/>
  <c r="X2813" i="14"/>
  <c r="X2814" i="14"/>
  <c r="X2815" i="14"/>
  <c r="X2816" i="14"/>
  <c r="X2817" i="14"/>
  <c r="X2818" i="14"/>
  <c r="X2819" i="14"/>
  <c r="X2820" i="14"/>
  <c r="X2821" i="14"/>
  <c r="X2822" i="14"/>
  <c r="X2823" i="14"/>
  <c r="X2824" i="14"/>
  <c r="X2825" i="14"/>
  <c r="X2826" i="14"/>
  <c r="X2827" i="14"/>
  <c r="X2828" i="14"/>
  <c r="X2829" i="14"/>
  <c r="X2830" i="14"/>
  <c r="X2831" i="14"/>
  <c r="X2832" i="14"/>
  <c r="X2833" i="14"/>
  <c r="X2834" i="14"/>
  <c r="X2835" i="14"/>
  <c r="X2836" i="14"/>
  <c r="X2837" i="14"/>
  <c r="X2838" i="14"/>
  <c r="X2839" i="14"/>
  <c r="X2840" i="14"/>
  <c r="X2841" i="14"/>
  <c r="X2842" i="14"/>
  <c r="X2843" i="14"/>
  <c r="X2844" i="14"/>
  <c r="X2845" i="14"/>
  <c r="X2846" i="14"/>
  <c r="X2847" i="14"/>
  <c r="X2848" i="14"/>
  <c r="X2849" i="14"/>
  <c r="X2850" i="14"/>
  <c r="X2851" i="14"/>
  <c r="X2852" i="14"/>
  <c r="X2853" i="14"/>
  <c r="X2854" i="14"/>
  <c r="X2855" i="14"/>
  <c r="X2856" i="14"/>
  <c r="X2857" i="14"/>
  <c r="X2858" i="14"/>
  <c r="X2859" i="14"/>
  <c r="X2860" i="14"/>
  <c r="X2861" i="14"/>
  <c r="X2862" i="14"/>
  <c r="X2863" i="14"/>
  <c r="X2864" i="14"/>
  <c r="X2865" i="14"/>
  <c r="X2866" i="14"/>
  <c r="X2867" i="14"/>
  <c r="X2868" i="14"/>
  <c r="X2869" i="14"/>
  <c r="X2870" i="14"/>
  <c r="X2871" i="14"/>
  <c r="X2872" i="14"/>
  <c r="X2873" i="14"/>
  <c r="X2874" i="14"/>
  <c r="X2875" i="14"/>
  <c r="X2876" i="14"/>
  <c r="X2877" i="14"/>
  <c r="X2878" i="14"/>
  <c r="X2879" i="14"/>
  <c r="X2880" i="14"/>
  <c r="X2881" i="14"/>
  <c r="X2882" i="14"/>
  <c r="X2883" i="14"/>
  <c r="X2884" i="14"/>
  <c r="X2885" i="14"/>
  <c r="X2886" i="14"/>
  <c r="X2887" i="14"/>
  <c r="X2888" i="14"/>
  <c r="X2889" i="14"/>
  <c r="X2890" i="14"/>
  <c r="X2891" i="14"/>
  <c r="X2892" i="14"/>
  <c r="X2893" i="14"/>
  <c r="X2894" i="14"/>
  <c r="X2895" i="14"/>
  <c r="X2896" i="14"/>
  <c r="X2897" i="14"/>
  <c r="X2898" i="14"/>
  <c r="X2899" i="14"/>
  <c r="X2900" i="14"/>
  <c r="X2901" i="14"/>
  <c r="X2902" i="14"/>
  <c r="X2903" i="14"/>
  <c r="X2904" i="14"/>
  <c r="X2905" i="14"/>
  <c r="X2906" i="14"/>
  <c r="X2907" i="14"/>
  <c r="X2908" i="14"/>
  <c r="X2909" i="14"/>
  <c r="X2910" i="14"/>
  <c r="X2911" i="14"/>
  <c r="X2912" i="14"/>
  <c r="X2913" i="14"/>
  <c r="X2914" i="14"/>
  <c r="X2915" i="14"/>
  <c r="X2916" i="14"/>
  <c r="X2917" i="14"/>
  <c r="X2918" i="14"/>
  <c r="X2919" i="14"/>
  <c r="X2920" i="14"/>
  <c r="X2921" i="14"/>
  <c r="X2922" i="14"/>
  <c r="X2923" i="14"/>
  <c r="X2924" i="14"/>
  <c r="X2925" i="14"/>
  <c r="X2926" i="14"/>
  <c r="X2927" i="14"/>
  <c r="X2928" i="14"/>
  <c r="X2929" i="14"/>
  <c r="X2930" i="14"/>
  <c r="X2931" i="14"/>
  <c r="X2932" i="14"/>
  <c r="X2933" i="14"/>
  <c r="X2934" i="14"/>
  <c r="X2935" i="14"/>
  <c r="X2936" i="14"/>
  <c r="X2937" i="14"/>
  <c r="X2938" i="14"/>
  <c r="X2939" i="14"/>
  <c r="X2940" i="14"/>
  <c r="X2941" i="14"/>
  <c r="X2942" i="14"/>
  <c r="X2943" i="14"/>
  <c r="X2944" i="14"/>
  <c r="X2945" i="14"/>
  <c r="X2946" i="14"/>
  <c r="X2947" i="14"/>
  <c r="X2948" i="14"/>
  <c r="X2949" i="14"/>
  <c r="X2950" i="14"/>
  <c r="X2951" i="14"/>
  <c r="X2952" i="14"/>
  <c r="X2953" i="14"/>
  <c r="X2954" i="14"/>
  <c r="X2955" i="14"/>
  <c r="X2956" i="14"/>
  <c r="X2957" i="14"/>
  <c r="X2958" i="14"/>
  <c r="X2959" i="14"/>
  <c r="X2960" i="14"/>
  <c r="X2961" i="14"/>
  <c r="X2962" i="14"/>
  <c r="X2963" i="14"/>
  <c r="X2964" i="14"/>
  <c r="X2965" i="14"/>
  <c r="X2966" i="14"/>
  <c r="X2967" i="14"/>
  <c r="X2968" i="14"/>
  <c r="X2969" i="14"/>
  <c r="X2970" i="14"/>
  <c r="X2971" i="14"/>
  <c r="X2972" i="14"/>
  <c r="X2973" i="14"/>
  <c r="X2974" i="14"/>
  <c r="X2975" i="14"/>
  <c r="X2976" i="14"/>
  <c r="X2977" i="14"/>
  <c r="X2978" i="14"/>
  <c r="X2979" i="14"/>
  <c r="X2980" i="14"/>
  <c r="X2981" i="14"/>
  <c r="X2982" i="14"/>
  <c r="X2983" i="14"/>
  <c r="X2984" i="14"/>
  <c r="X2985" i="14"/>
  <c r="X2986" i="14"/>
  <c r="X2987" i="14"/>
  <c r="X2988" i="14"/>
  <c r="X2989" i="14"/>
  <c r="X2990" i="14"/>
  <c r="X2991" i="14"/>
  <c r="X2992" i="14"/>
  <c r="X2993" i="14"/>
  <c r="X2994" i="14"/>
  <c r="X2995" i="14"/>
  <c r="X2996" i="14"/>
  <c r="X2997" i="14"/>
  <c r="X2998" i="14"/>
  <c r="X2999" i="14"/>
  <c r="X3000" i="14"/>
  <c r="X3001" i="14"/>
  <c r="X3002" i="14"/>
  <c r="X3003" i="14"/>
  <c r="X3004" i="14"/>
  <c r="X3005" i="14"/>
  <c r="X3006" i="14"/>
  <c r="X3007" i="14"/>
  <c r="X3008" i="14"/>
  <c r="X3009" i="14"/>
  <c r="X3010" i="14"/>
  <c r="X3011" i="14"/>
  <c r="X3012" i="14"/>
  <c r="X3013" i="14"/>
  <c r="X3014" i="14"/>
  <c r="X3015" i="14"/>
  <c r="X3016" i="14"/>
  <c r="X3017" i="14"/>
  <c r="X3018" i="14"/>
  <c r="X3019" i="14"/>
  <c r="X3020" i="14"/>
  <c r="X3021" i="14"/>
  <c r="X3022" i="14"/>
  <c r="X3023" i="14"/>
  <c r="X3024" i="14"/>
  <c r="X3025" i="14"/>
  <c r="X3026" i="14"/>
  <c r="X3027" i="14"/>
  <c r="X3028" i="14"/>
  <c r="X3029" i="14"/>
  <c r="X3030" i="14"/>
  <c r="X3031" i="14"/>
  <c r="X3032" i="14"/>
  <c r="X3033" i="14"/>
  <c r="X3034" i="14"/>
  <c r="X3035" i="14"/>
  <c r="X3036" i="14"/>
  <c r="X3037" i="14"/>
  <c r="X3038" i="14"/>
  <c r="X3039" i="14"/>
  <c r="X3040" i="14"/>
  <c r="X3041" i="14"/>
  <c r="X3042" i="14"/>
  <c r="X3043" i="14"/>
  <c r="X3044" i="14"/>
  <c r="X3045" i="14"/>
  <c r="X3046" i="14"/>
  <c r="X3047" i="14"/>
  <c r="X3048" i="14"/>
  <c r="X3049" i="14"/>
  <c r="X3050" i="14"/>
  <c r="X3051" i="14"/>
  <c r="X3052" i="14"/>
  <c r="X3053" i="14"/>
  <c r="X3054" i="14"/>
  <c r="X3055" i="14"/>
  <c r="X3056" i="14"/>
  <c r="X3057" i="14"/>
  <c r="X3058" i="14"/>
  <c r="X3059" i="14"/>
  <c r="X3060" i="14"/>
  <c r="X3061" i="14"/>
  <c r="X3062" i="14"/>
  <c r="X3063" i="14"/>
  <c r="X3064" i="14"/>
  <c r="X3065" i="14"/>
  <c r="X3066" i="14"/>
  <c r="X3067" i="14"/>
  <c r="X3068" i="14"/>
  <c r="X3069" i="14"/>
  <c r="X3070" i="14"/>
  <c r="X3071" i="14"/>
  <c r="X3072" i="14"/>
  <c r="X3073" i="14"/>
  <c r="X3074" i="14"/>
  <c r="X3075" i="14"/>
  <c r="X3076" i="14"/>
  <c r="X3077" i="14"/>
  <c r="X3078" i="14"/>
  <c r="X3079" i="14"/>
  <c r="X3080" i="14"/>
  <c r="X3081" i="14"/>
  <c r="X3082" i="14"/>
  <c r="X3083" i="14"/>
  <c r="X3084" i="14"/>
  <c r="X3085" i="14"/>
  <c r="X3086" i="14"/>
  <c r="X3087" i="14"/>
  <c r="X3088" i="14"/>
  <c r="X3089" i="14"/>
  <c r="X3090" i="14"/>
  <c r="X3091" i="14"/>
  <c r="X3092" i="14"/>
  <c r="X3093" i="14"/>
  <c r="X3094" i="14"/>
  <c r="X3095" i="14"/>
  <c r="X3096" i="14"/>
  <c r="X3097" i="14"/>
  <c r="X3098" i="14"/>
  <c r="X3099" i="14"/>
  <c r="X3100" i="14"/>
  <c r="X3101" i="14"/>
  <c r="X3102" i="14"/>
  <c r="X3103" i="14"/>
  <c r="X3104" i="14"/>
  <c r="X3105" i="14"/>
  <c r="X3106" i="14"/>
  <c r="X3107" i="14"/>
  <c r="X3108" i="14"/>
  <c r="X3109" i="14"/>
  <c r="X3110" i="14"/>
  <c r="X3111" i="14"/>
  <c r="X3112" i="14"/>
  <c r="X3113" i="14"/>
  <c r="X3114" i="14"/>
  <c r="X3115" i="14"/>
  <c r="X3116" i="14"/>
  <c r="X3117" i="14"/>
  <c r="X3118" i="14"/>
  <c r="X3119" i="14"/>
  <c r="X3120" i="14"/>
  <c r="X3121" i="14"/>
  <c r="X3122" i="14"/>
  <c r="X3123" i="14"/>
  <c r="X3124" i="14"/>
  <c r="X3125" i="14"/>
  <c r="X3126" i="14"/>
  <c r="X3127" i="14"/>
  <c r="X3128" i="14"/>
  <c r="X3129" i="14"/>
  <c r="X3130" i="14"/>
  <c r="X3131" i="14"/>
  <c r="X3132" i="14"/>
  <c r="X3133" i="14"/>
  <c r="X3134" i="14"/>
  <c r="X3135" i="14"/>
  <c r="X3136" i="14"/>
  <c r="X3137" i="14"/>
  <c r="X3138" i="14"/>
  <c r="X3139" i="14"/>
  <c r="X3140" i="14"/>
  <c r="X3141" i="14"/>
  <c r="X3142" i="14"/>
  <c r="X3143" i="14"/>
  <c r="X3144" i="14"/>
  <c r="X3145" i="14"/>
  <c r="X3146" i="14"/>
  <c r="X3147" i="14"/>
  <c r="X3148" i="14"/>
  <c r="X3149" i="14"/>
  <c r="X3150" i="14"/>
  <c r="X3151" i="14"/>
  <c r="X3152" i="14"/>
  <c r="X3153" i="14"/>
  <c r="X3154" i="14"/>
  <c r="X3155" i="14"/>
  <c r="X3156" i="14"/>
  <c r="X3157" i="14"/>
  <c r="X3158" i="14"/>
  <c r="X3159" i="14"/>
  <c r="X3160" i="14"/>
  <c r="X3161" i="14"/>
  <c r="X3162" i="14"/>
  <c r="X3163" i="14"/>
  <c r="X3164" i="14"/>
  <c r="X3165" i="14"/>
  <c r="X3166" i="14"/>
  <c r="X3167" i="14"/>
  <c r="X3168" i="14"/>
  <c r="X3169" i="14"/>
  <c r="X3170" i="14"/>
  <c r="X3171" i="14"/>
  <c r="X3172" i="14"/>
  <c r="X3173" i="14"/>
  <c r="X3174" i="14"/>
  <c r="X3175" i="14"/>
  <c r="X3176" i="14"/>
  <c r="X3177" i="14"/>
  <c r="X3178" i="14"/>
  <c r="X3179" i="14"/>
  <c r="X3180" i="14"/>
  <c r="X3181" i="14"/>
  <c r="X3182" i="14"/>
  <c r="X3183" i="14"/>
  <c r="X3184" i="14"/>
  <c r="X3185" i="14"/>
  <c r="X3186" i="14"/>
  <c r="X3187" i="14"/>
  <c r="X3188" i="14"/>
  <c r="X3189" i="14"/>
  <c r="X3190" i="14"/>
  <c r="X3191" i="14"/>
  <c r="X3192" i="14"/>
  <c r="X3193" i="14"/>
  <c r="X3194" i="14"/>
  <c r="X3195" i="14"/>
  <c r="X3196" i="14"/>
  <c r="X3197" i="14"/>
  <c r="X3198" i="14"/>
  <c r="X3199" i="14"/>
  <c r="X3200" i="14"/>
  <c r="X3201" i="14"/>
  <c r="X3202" i="14"/>
  <c r="X3203" i="14"/>
  <c r="X3204" i="14"/>
  <c r="X3205" i="14"/>
  <c r="X3206" i="14"/>
  <c r="X3207" i="14"/>
  <c r="X3208" i="14"/>
  <c r="X3209" i="14"/>
  <c r="X3210" i="14"/>
  <c r="X3211" i="14"/>
  <c r="X3212" i="14"/>
  <c r="X3213" i="14"/>
  <c r="X3214" i="14"/>
  <c r="X3215" i="14"/>
  <c r="X3216" i="14"/>
  <c r="X3217" i="14"/>
  <c r="X3218" i="14"/>
  <c r="X3219" i="14"/>
  <c r="X3220" i="14"/>
  <c r="X3221" i="14"/>
  <c r="X3222" i="14"/>
  <c r="X3223" i="14"/>
  <c r="X3224" i="14"/>
  <c r="X3225" i="14"/>
  <c r="X3226" i="14"/>
  <c r="X3227" i="14"/>
  <c r="X3228" i="14"/>
  <c r="X3229" i="14"/>
  <c r="X3230" i="14"/>
  <c r="X3231" i="14"/>
  <c r="X3232" i="14"/>
  <c r="X3233" i="14"/>
  <c r="X3234" i="14"/>
  <c r="X3235" i="14"/>
  <c r="X3236" i="14"/>
  <c r="X3237" i="14"/>
  <c r="X3238" i="14"/>
  <c r="X3239" i="14"/>
  <c r="X3240" i="14"/>
  <c r="X3241" i="14"/>
  <c r="X3242" i="14"/>
  <c r="X3243" i="14"/>
  <c r="X3244" i="14"/>
  <c r="X3245" i="14"/>
  <c r="X3246" i="14"/>
  <c r="X3247" i="14"/>
  <c r="X3248" i="14"/>
  <c r="X3249" i="14"/>
  <c r="X3250" i="14"/>
  <c r="X3251" i="14"/>
  <c r="X3252" i="14"/>
  <c r="X3253" i="14"/>
  <c r="X3254" i="14"/>
  <c r="X3255" i="14"/>
  <c r="X3256" i="14"/>
  <c r="X3257" i="14"/>
  <c r="X3258" i="14"/>
  <c r="X3259" i="14"/>
  <c r="X3260" i="14"/>
  <c r="X3261" i="14"/>
  <c r="X3262" i="14"/>
  <c r="X3263" i="14"/>
  <c r="X3264" i="14"/>
  <c r="X3265" i="14"/>
  <c r="X3266" i="14"/>
  <c r="X3267" i="14"/>
  <c r="X3268" i="14"/>
  <c r="X3269" i="14"/>
  <c r="X3270" i="14"/>
  <c r="X3271" i="14"/>
  <c r="X3272" i="14"/>
  <c r="X3273" i="14"/>
  <c r="X3274" i="14"/>
  <c r="X3275" i="14"/>
  <c r="X3276" i="14"/>
  <c r="X3277" i="14"/>
  <c r="X3278" i="14"/>
  <c r="X3279" i="14"/>
  <c r="X3280" i="14"/>
  <c r="X3281" i="14"/>
  <c r="X3282" i="14"/>
  <c r="X3283" i="14"/>
  <c r="X3284" i="14"/>
  <c r="X3285" i="14"/>
  <c r="X3286" i="14"/>
  <c r="X3287" i="14"/>
  <c r="X3288" i="14"/>
  <c r="X3289" i="14"/>
  <c r="X3290" i="14"/>
  <c r="X3291" i="14"/>
  <c r="X3292" i="14"/>
  <c r="X3293" i="14"/>
  <c r="X3294" i="14"/>
  <c r="X3295" i="14"/>
  <c r="X3296" i="14"/>
  <c r="X3297" i="14"/>
  <c r="X3298" i="14"/>
  <c r="X3299" i="14"/>
  <c r="X3300" i="14"/>
  <c r="X3301" i="14"/>
  <c r="X3302" i="14"/>
  <c r="X3303" i="14"/>
  <c r="X3304" i="14"/>
  <c r="X3305" i="14"/>
  <c r="X3306" i="14"/>
  <c r="X3307" i="14"/>
  <c r="X3308" i="14"/>
  <c r="X3309" i="14"/>
  <c r="X3310" i="14"/>
  <c r="X3311" i="14"/>
  <c r="X3312" i="14"/>
  <c r="X3313" i="14"/>
  <c r="X3314" i="14"/>
  <c r="X3315" i="14"/>
  <c r="X3316" i="14"/>
  <c r="X3317" i="14"/>
  <c r="X3318" i="14"/>
  <c r="X3319" i="14"/>
  <c r="X3320" i="14"/>
  <c r="X3321" i="14"/>
  <c r="X3322" i="14"/>
  <c r="X3323" i="14"/>
  <c r="X3324" i="14"/>
  <c r="X3325" i="14"/>
  <c r="X3326" i="14"/>
  <c r="X3327" i="14"/>
  <c r="X3328" i="14"/>
  <c r="X3329" i="14"/>
  <c r="X3330" i="14"/>
  <c r="X3331" i="14"/>
  <c r="X3332" i="14"/>
  <c r="X3333" i="14"/>
  <c r="X3334" i="14"/>
  <c r="X3335" i="14"/>
  <c r="X3336" i="14"/>
  <c r="X3337" i="14"/>
  <c r="X3338" i="14"/>
  <c r="X3339" i="14"/>
  <c r="X3340" i="14"/>
  <c r="X3341" i="14"/>
  <c r="X3342" i="14"/>
  <c r="X3343" i="14"/>
  <c r="X3344" i="14"/>
  <c r="X3345" i="14"/>
  <c r="X3346" i="14"/>
  <c r="X3347" i="14"/>
  <c r="X3348" i="14"/>
  <c r="X3349" i="14"/>
  <c r="X3350" i="14"/>
  <c r="X3351" i="14"/>
  <c r="X3352" i="14"/>
  <c r="X3" i="14"/>
  <c r="U5" i="14"/>
  <c r="U6" i="14"/>
  <c r="U7" i="14"/>
  <c r="U8" i="1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1026" i="14"/>
  <c r="U1027" i="14"/>
  <c r="U1028" i="14"/>
  <c r="U1029" i="14"/>
  <c r="U1030" i="14"/>
  <c r="U1031" i="14"/>
  <c r="U1032" i="14"/>
  <c r="U1033" i="14"/>
  <c r="U1034" i="14"/>
  <c r="U1035" i="14"/>
  <c r="U1036" i="14"/>
  <c r="U1037" i="14"/>
  <c r="U1038" i="14"/>
  <c r="U1039" i="14"/>
  <c r="U1040" i="14"/>
  <c r="U1041" i="14"/>
  <c r="U1042" i="14"/>
  <c r="U1043" i="14"/>
  <c r="U1044" i="14"/>
  <c r="U1045" i="14"/>
  <c r="U1046" i="14"/>
  <c r="U1047" i="14"/>
  <c r="U1048" i="14"/>
  <c r="U1049" i="14"/>
  <c r="U1050" i="14"/>
  <c r="U1051" i="14"/>
  <c r="U1052" i="14"/>
  <c r="U1053" i="14"/>
  <c r="U1054" i="14"/>
  <c r="U1055" i="14"/>
  <c r="U1056" i="14"/>
  <c r="U1057" i="14"/>
  <c r="U1058" i="14"/>
  <c r="U1059" i="14"/>
  <c r="U1060" i="14"/>
  <c r="U1061" i="14"/>
  <c r="U1062" i="14"/>
  <c r="U1063" i="14"/>
  <c r="U1064" i="14"/>
  <c r="U1065" i="14"/>
  <c r="U1066" i="14"/>
  <c r="U1067" i="14"/>
  <c r="U1068" i="14"/>
  <c r="U1069" i="14"/>
  <c r="U1070" i="14"/>
  <c r="U1071" i="14"/>
  <c r="U1072" i="14"/>
  <c r="U1073" i="14"/>
  <c r="U1074" i="14"/>
  <c r="U1075" i="14"/>
  <c r="U1076" i="14"/>
  <c r="U1077" i="14"/>
  <c r="U1078" i="14"/>
  <c r="U1079" i="14"/>
  <c r="U1080" i="14"/>
  <c r="U1081" i="14"/>
  <c r="U1082" i="14"/>
  <c r="U1083" i="14"/>
  <c r="U1084" i="14"/>
  <c r="U1085" i="14"/>
  <c r="U1086" i="14"/>
  <c r="U1087" i="14"/>
  <c r="U1088" i="14"/>
  <c r="U1089" i="14"/>
  <c r="U1090" i="14"/>
  <c r="U1091" i="14"/>
  <c r="U1092" i="14"/>
  <c r="U1093" i="14"/>
  <c r="U1094" i="14"/>
  <c r="U1095" i="14"/>
  <c r="U1096" i="14"/>
  <c r="U1097" i="14"/>
  <c r="U1098" i="14"/>
  <c r="U1099" i="14"/>
  <c r="U1100" i="14"/>
  <c r="U1101" i="14"/>
  <c r="U1102" i="14"/>
  <c r="U1103" i="14"/>
  <c r="U1104" i="14"/>
  <c r="U1105" i="14"/>
  <c r="U1106" i="14"/>
  <c r="U1107" i="14"/>
  <c r="U1108" i="14"/>
  <c r="U1109" i="14"/>
  <c r="U1110" i="14"/>
  <c r="U1111" i="14"/>
  <c r="U1112" i="14"/>
  <c r="U1113" i="14"/>
  <c r="U1114" i="14"/>
  <c r="U1115" i="14"/>
  <c r="U1116" i="14"/>
  <c r="U1117" i="14"/>
  <c r="U1118" i="14"/>
  <c r="U1119" i="14"/>
  <c r="U1120" i="14"/>
  <c r="U1121" i="14"/>
  <c r="U1122" i="14"/>
  <c r="U1123" i="14"/>
  <c r="U1124" i="14"/>
  <c r="U1125" i="14"/>
  <c r="U1126" i="14"/>
  <c r="U1127" i="14"/>
  <c r="U1128" i="14"/>
  <c r="U1129" i="14"/>
  <c r="U1130" i="14"/>
  <c r="U1131" i="14"/>
  <c r="U1132" i="14"/>
  <c r="U1133" i="14"/>
  <c r="U1134" i="14"/>
  <c r="U1135" i="14"/>
  <c r="U1136" i="14"/>
  <c r="U1137" i="14"/>
  <c r="U1138" i="14"/>
  <c r="U1139" i="14"/>
  <c r="U1140" i="14"/>
  <c r="U1141" i="14"/>
  <c r="U1142" i="14"/>
  <c r="U1143" i="14"/>
  <c r="U1144" i="14"/>
  <c r="U1145" i="14"/>
  <c r="U1146" i="14"/>
  <c r="U1147" i="14"/>
  <c r="U1148" i="14"/>
  <c r="U1149" i="14"/>
  <c r="U1150" i="14"/>
  <c r="U1151" i="14"/>
  <c r="U1152" i="14"/>
  <c r="U1153" i="14"/>
  <c r="U1154" i="14"/>
  <c r="U1155" i="14"/>
  <c r="U1156" i="14"/>
  <c r="U1157" i="14"/>
  <c r="U1158" i="14"/>
  <c r="U1159" i="14"/>
  <c r="U1160" i="14"/>
  <c r="U1161" i="14"/>
  <c r="U1162" i="14"/>
  <c r="U1163" i="14"/>
  <c r="U1164" i="14"/>
  <c r="U1165" i="14"/>
  <c r="U1166" i="14"/>
  <c r="U1167" i="14"/>
  <c r="U1168" i="14"/>
  <c r="U1169" i="14"/>
  <c r="U1170" i="14"/>
  <c r="U1172" i="14"/>
  <c r="U1173" i="14"/>
  <c r="U1174" i="14"/>
  <c r="U1175" i="14"/>
  <c r="U1176" i="14"/>
  <c r="U1177" i="14"/>
  <c r="U1178" i="14"/>
  <c r="U1179" i="14"/>
  <c r="U1180" i="14"/>
  <c r="U1181" i="14"/>
  <c r="U1182" i="14"/>
  <c r="U1183" i="14"/>
  <c r="U1184" i="14"/>
  <c r="U1185" i="14"/>
  <c r="U1186" i="14"/>
  <c r="U1187" i="14"/>
  <c r="U1188" i="14"/>
  <c r="U1189" i="14"/>
  <c r="U1190" i="14"/>
  <c r="U1191" i="14"/>
  <c r="U1192" i="14"/>
  <c r="U1193" i="14"/>
  <c r="U1194" i="14"/>
  <c r="U1195" i="14"/>
  <c r="U1196" i="14"/>
  <c r="U1197" i="14"/>
  <c r="U1198" i="14"/>
  <c r="U1199" i="14"/>
  <c r="U1200" i="14"/>
  <c r="U1201" i="14"/>
  <c r="U1202" i="14"/>
  <c r="U1203" i="14"/>
  <c r="U1204" i="14"/>
  <c r="U1205" i="14"/>
  <c r="U1206" i="14"/>
  <c r="U1207" i="14"/>
  <c r="U1208" i="14"/>
  <c r="U1209" i="14"/>
  <c r="U1210" i="14"/>
  <c r="U1211" i="14"/>
  <c r="U1212" i="14"/>
  <c r="U1213" i="14"/>
  <c r="U1214" i="14"/>
  <c r="U1215" i="14"/>
  <c r="U1216" i="14"/>
  <c r="U1217" i="14"/>
  <c r="U1218" i="14"/>
  <c r="U1219" i="14"/>
  <c r="U1220" i="14"/>
  <c r="U1221" i="14"/>
  <c r="U1222" i="14"/>
  <c r="U1223" i="14"/>
  <c r="U1224" i="14"/>
  <c r="U1225" i="14"/>
  <c r="U1226" i="14"/>
  <c r="U1227" i="14"/>
  <c r="U1228" i="14"/>
  <c r="U1229" i="14"/>
  <c r="U1230" i="14"/>
  <c r="U1231" i="14"/>
  <c r="U1232" i="14"/>
  <c r="U1233" i="14"/>
  <c r="U1234" i="14"/>
  <c r="U1235" i="14"/>
  <c r="U1236" i="14"/>
  <c r="U1237" i="14"/>
  <c r="U1238" i="14"/>
  <c r="U1239" i="14"/>
  <c r="U1240" i="14"/>
  <c r="U1241" i="14"/>
  <c r="U1242" i="14"/>
  <c r="U1243" i="14"/>
  <c r="U1244" i="14"/>
  <c r="U1245" i="14"/>
  <c r="U1246" i="14"/>
  <c r="U1247" i="14"/>
  <c r="U1248" i="14"/>
  <c r="U1249" i="14"/>
  <c r="U1250" i="14"/>
  <c r="U1251" i="14"/>
  <c r="U1252" i="14"/>
  <c r="U1253" i="14"/>
  <c r="U1254" i="14"/>
  <c r="U1255" i="14"/>
  <c r="U1256" i="14"/>
  <c r="U1257" i="14"/>
  <c r="U1258" i="14"/>
  <c r="U1259" i="14"/>
  <c r="U1260" i="14"/>
  <c r="U1261" i="14"/>
  <c r="U1262" i="14"/>
  <c r="U1263" i="14"/>
  <c r="U1264" i="14"/>
  <c r="U1265" i="14"/>
  <c r="U1266" i="14"/>
  <c r="U1267" i="14"/>
  <c r="U1268" i="14"/>
  <c r="U1269" i="14"/>
  <c r="U1270" i="14"/>
  <c r="U1271" i="14"/>
  <c r="U1272" i="14"/>
  <c r="U1273" i="14"/>
  <c r="U1274" i="14"/>
  <c r="U1275" i="14"/>
  <c r="U1276" i="14"/>
  <c r="U1277" i="14"/>
  <c r="U1278" i="14"/>
  <c r="U1279" i="14"/>
  <c r="U1280" i="14"/>
  <c r="U1281" i="14"/>
  <c r="U1282" i="14"/>
  <c r="U1283" i="14"/>
  <c r="U1284" i="14"/>
  <c r="U1285" i="14"/>
  <c r="U1286" i="14"/>
  <c r="U1287" i="14"/>
  <c r="U1288" i="14"/>
  <c r="U1289" i="14"/>
  <c r="U1290" i="14"/>
  <c r="U1291" i="14"/>
  <c r="U1292" i="14"/>
  <c r="U1293" i="14"/>
  <c r="U1294" i="14"/>
  <c r="U1296" i="14"/>
  <c r="U1297" i="14"/>
  <c r="U1298" i="14"/>
  <c r="U1299" i="14"/>
  <c r="U1300" i="14"/>
  <c r="U1301" i="14"/>
  <c r="U1302" i="14"/>
  <c r="U1303" i="14"/>
  <c r="U1304" i="14"/>
  <c r="U1305" i="14"/>
  <c r="U1306" i="14"/>
  <c r="U1307" i="14"/>
  <c r="U1308" i="14"/>
  <c r="U1309" i="14"/>
  <c r="U1310" i="14"/>
  <c r="U1311" i="14"/>
  <c r="U1312" i="14"/>
  <c r="U1313" i="14"/>
  <c r="U1314" i="14"/>
  <c r="U1315" i="14"/>
  <c r="U1316" i="14"/>
  <c r="U1317" i="14"/>
  <c r="U1318" i="14"/>
  <c r="U1319" i="14"/>
  <c r="U1320" i="14"/>
  <c r="U1321" i="14"/>
  <c r="U1322" i="14"/>
  <c r="U1323" i="14"/>
  <c r="U1324" i="14"/>
  <c r="U1325" i="14"/>
  <c r="U1326" i="14"/>
  <c r="U1327" i="14"/>
  <c r="U1328" i="14"/>
  <c r="U1329" i="14"/>
  <c r="U1330" i="14"/>
  <c r="U1331" i="14"/>
  <c r="U1332" i="14"/>
  <c r="U1333" i="14"/>
  <c r="U1334" i="14"/>
  <c r="U1335" i="14"/>
  <c r="U1336" i="14"/>
  <c r="U1337" i="14"/>
  <c r="U1338" i="14"/>
  <c r="U1339" i="14"/>
  <c r="U1340" i="14"/>
  <c r="U1341" i="14"/>
  <c r="U1342" i="14"/>
  <c r="U1343" i="14"/>
  <c r="U1344" i="14"/>
  <c r="U1345" i="14"/>
  <c r="U1346" i="14"/>
  <c r="U1347" i="14"/>
  <c r="U1348" i="14"/>
  <c r="U1349" i="14"/>
  <c r="U1350" i="14"/>
  <c r="U1351" i="14"/>
  <c r="U1352" i="14"/>
  <c r="U1353" i="14"/>
  <c r="U1354" i="14"/>
  <c r="U1355" i="14"/>
  <c r="U1356" i="14"/>
  <c r="U1357" i="14"/>
  <c r="U1358" i="14"/>
  <c r="U1359" i="14"/>
  <c r="U1360" i="14"/>
  <c r="U1361" i="14"/>
  <c r="U1362" i="14"/>
  <c r="U1363" i="14"/>
  <c r="U1364" i="14"/>
  <c r="U1365" i="14"/>
  <c r="U1366" i="14"/>
  <c r="U1367" i="14"/>
  <c r="U1368" i="14"/>
  <c r="U1369" i="14"/>
  <c r="U1370" i="14"/>
  <c r="U1371" i="14"/>
  <c r="U1372" i="14"/>
  <c r="U1373" i="14"/>
  <c r="U1374" i="14"/>
  <c r="U1375" i="14"/>
  <c r="U1376" i="14"/>
  <c r="U1377" i="14"/>
  <c r="U1378" i="14"/>
  <c r="U1379" i="14"/>
  <c r="U1380" i="14"/>
  <c r="U1381" i="14"/>
  <c r="U1382" i="14"/>
  <c r="U1383" i="14"/>
  <c r="U1384" i="14"/>
  <c r="U1385" i="14"/>
  <c r="U1386" i="14"/>
  <c r="U1387" i="14"/>
  <c r="U1388" i="14"/>
  <c r="U1389" i="14"/>
  <c r="U1390" i="14"/>
  <c r="U1391" i="14"/>
  <c r="U1392" i="14"/>
  <c r="U1394" i="14"/>
  <c r="U1395" i="14"/>
  <c r="U1396" i="14"/>
  <c r="U1397" i="14"/>
  <c r="U1398" i="14"/>
  <c r="U1399" i="14"/>
  <c r="U1400" i="14"/>
  <c r="U1401" i="14"/>
  <c r="U1402" i="14"/>
  <c r="U1403" i="14"/>
  <c r="U1404" i="14"/>
  <c r="U1405" i="14"/>
  <c r="U1406" i="14"/>
  <c r="U1407" i="14"/>
  <c r="U1408" i="14"/>
  <c r="U1409" i="14"/>
  <c r="U1410" i="14"/>
  <c r="U1411" i="14"/>
  <c r="U1412" i="14"/>
  <c r="U1413" i="14"/>
  <c r="U1414" i="14"/>
  <c r="U1415" i="14"/>
  <c r="U1416" i="14"/>
  <c r="U1417" i="14"/>
  <c r="U1418" i="14"/>
  <c r="U1419" i="14"/>
  <c r="U1420" i="14"/>
  <c r="U1421" i="14"/>
  <c r="U1422" i="14"/>
  <c r="U1423" i="14"/>
  <c r="U1424" i="14"/>
  <c r="U1425" i="14"/>
  <c r="U1426" i="14"/>
  <c r="U1427" i="14"/>
  <c r="U1428" i="14"/>
  <c r="U1429" i="14"/>
  <c r="U1430" i="14"/>
  <c r="U1431" i="14"/>
  <c r="U1432" i="14"/>
  <c r="U1433" i="14"/>
  <c r="U1434" i="14"/>
  <c r="U1435" i="14"/>
  <c r="U1436" i="14"/>
  <c r="U1437" i="14"/>
  <c r="U1438" i="14"/>
  <c r="U1439" i="14"/>
  <c r="U1440" i="14"/>
  <c r="U1441" i="14"/>
  <c r="U1442" i="14"/>
  <c r="U1443" i="14"/>
  <c r="U1444" i="14"/>
  <c r="U1445" i="14"/>
  <c r="U1446" i="14"/>
  <c r="U1447" i="14"/>
  <c r="U1448" i="14"/>
  <c r="U1449" i="14"/>
  <c r="U1450" i="14"/>
  <c r="U1451" i="14"/>
  <c r="U1452" i="14"/>
  <c r="U1453" i="14"/>
  <c r="U1454" i="14"/>
  <c r="U1455" i="14"/>
  <c r="U1456" i="14"/>
  <c r="U1457" i="14"/>
  <c r="U1458" i="14"/>
  <c r="U1459" i="14"/>
  <c r="U1460" i="14"/>
  <c r="U1461" i="14"/>
  <c r="U1462" i="14"/>
  <c r="U1463" i="14"/>
  <c r="U1464" i="14"/>
  <c r="U1465" i="14"/>
  <c r="U1466" i="14"/>
  <c r="U1467" i="14"/>
  <c r="U1468" i="14"/>
  <c r="U1469" i="14"/>
  <c r="U1470" i="14"/>
  <c r="U1471" i="14"/>
  <c r="U1472" i="14"/>
  <c r="U1473" i="14"/>
  <c r="U1474" i="14"/>
  <c r="U1475" i="14"/>
  <c r="U1476" i="14"/>
  <c r="U1477" i="14"/>
  <c r="U1478" i="14"/>
  <c r="U1480" i="14"/>
  <c r="U1481" i="14"/>
  <c r="U1482" i="14"/>
  <c r="U1483" i="14"/>
  <c r="U1484" i="14"/>
  <c r="U1485" i="14"/>
  <c r="U1486" i="14"/>
  <c r="U1487" i="14"/>
  <c r="U1488" i="14"/>
  <c r="U1489" i="14"/>
  <c r="U1490" i="14"/>
  <c r="U1491" i="14"/>
  <c r="U1492" i="14"/>
  <c r="U1493" i="14"/>
  <c r="U1494" i="14"/>
  <c r="U1495" i="14"/>
  <c r="U1496" i="14"/>
  <c r="U1497" i="14"/>
  <c r="U1498" i="14"/>
  <c r="U1499" i="14"/>
  <c r="U1500" i="14"/>
  <c r="U1501" i="14"/>
  <c r="U1502" i="14"/>
  <c r="U1503" i="14"/>
  <c r="U1504" i="14"/>
  <c r="U1505" i="14"/>
  <c r="U1506" i="14"/>
  <c r="U1507" i="14"/>
  <c r="U1508" i="14"/>
  <c r="U1509" i="14"/>
  <c r="U1510" i="14"/>
  <c r="U1511" i="14"/>
  <c r="U1512" i="14"/>
  <c r="U1513" i="14"/>
  <c r="U1514" i="14"/>
  <c r="U1515" i="14"/>
  <c r="U1516" i="14"/>
  <c r="U1517" i="14"/>
  <c r="U1518" i="14"/>
  <c r="U1519" i="14"/>
  <c r="U1520" i="14"/>
  <c r="U1521" i="14"/>
  <c r="U1522" i="14"/>
  <c r="U1523" i="14"/>
  <c r="U1524" i="14"/>
  <c r="U1525" i="14"/>
  <c r="U1526" i="14"/>
  <c r="U1527" i="14"/>
  <c r="U1528" i="14"/>
  <c r="U1529" i="14"/>
  <c r="U1530" i="14"/>
  <c r="U1531" i="14"/>
  <c r="U1532" i="14"/>
  <c r="U1533" i="14"/>
  <c r="U1534" i="14"/>
  <c r="U1535" i="14"/>
  <c r="U1536" i="14"/>
  <c r="U1537" i="14"/>
  <c r="U1538" i="14"/>
  <c r="U1539" i="14"/>
  <c r="U1540" i="14"/>
  <c r="U1541" i="14"/>
  <c r="U1542" i="14"/>
  <c r="U1543" i="14"/>
  <c r="U1544" i="14"/>
  <c r="U1545" i="14"/>
  <c r="U1546" i="14"/>
  <c r="U1547" i="14"/>
  <c r="U1548" i="14"/>
  <c r="U1549" i="14"/>
  <c r="U1550" i="14"/>
  <c r="U1551" i="14"/>
  <c r="U1552" i="14"/>
  <c r="U1553" i="14"/>
  <c r="U1554" i="14"/>
  <c r="U1555" i="14"/>
  <c r="U1556" i="14"/>
  <c r="U1557" i="14"/>
  <c r="U1558" i="14"/>
  <c r="U1559" i="14"/>
  <c r="U1561" i="14"/>
  <c r="U1562" i="14"/>
  <c r="U1563" i="14"/>
  <c r="U1564" i="14"/>
  <c r="U1565" i="14"/>
  <c r="U1566" i="14"/>
  <c r="U1567" i="14"/>
  <c r="U1568" i="14"/>
  <c r="U1569" i="14"/>
  <c r="U1570" i="14"/>
  <c r="U1571" i="14"/>
  <c r="U1572" i="14"/>
  <c r="U1573" i="14"/>
  <c r="U1574" i="14"/>
  <c r="U1575" i="14"/>
  <c r="U1576" i="14"/>
  <c r="U1577" i="14"/>
  <c r="U1578" i="14"/>
  <c r="U1579" i="14"/>
  <c r="U1580" i="14"/>
  <c r="U1581" i="14"/>
  <c r="U1582" i="14"/>
  <c r="U1583" i="14"/>
  <c r="U1584" i="14"/>
  <c r="U1585" i="14"/>
  <c r="U1586" i="14"/>
  <c r="U1587" i="14"/>
  <c r="U1588" i="14"/>
  <c r="U1589" i="14"/>
  <c r="U1590" i="14"/>
  <c r="U1591" i="14"/>
  <c r="U1592" i="14"/>
  <c r="U1593" i="14"/>
  <c r="U1594" i="14"/>
  <c r="U1595" i="14"/>
  <c r="U1596" i="14"/>
  <c r="U1597" i="14"/>
  <c r="U1598" i="14"/>
  <c r="U1599" i="14"/>
  <c r="U1600" i="14"/>
  <c r="U1601" i="14"/>
  <c r="U1602" i="14"/>
  <c r="U1603" i="14"/>
  <c r="U1604" i="14"/>
  <c r="U1605" i="14"/>
  <c r="U1606" i="14"/>
  <c r="U1607" i="14"/>
  <c r="U1608" i="14"/>
  <c r="U1609" i="14"/>
  <c r="U1610" i="14"/>
  <c r="U1611" i="14"/>
  <c r="U1612" i="14"/>
  <c r="U1613" i="14"/>
  <c r="U1614" i="14"/>
  <c r="U1615" i="14"/>
  <c r="U1616" i="14"/>
  <c r="U1617" i="14"/>
  <c r="U1618" i="14"/>
  <c r="U1619" i="14"/>
  <c r="U1620" i="14"/>
  <c r="U1621" i="14"/>
  <c r="U1622" i="14"/>
  <c r="U1623" i="14"/>
  <c r="U1624" i="14"/>
  <c r="U1625" i="14"/>
  <c r="U1626" i="14"/>
  <c r="U1627" i="14"/>
  <c r="U1628" i="14"/>
  <c r="U1629" i="14"/>
  <c r="U1630" i="14"/>
  <c r="U1631" i="14"/>
  <c r="U1632" i="14"/>
  <c r="U1633" i="14"/>
  <c r="U1634" i="14"/>
  <c r="U1635" i="14"/>
  <c r="U1636" i="14"/>
  <c r="U1637" i="14"/>
  <c r="U1638" i="14"/>
  <c r="U1639" i="14"/>
  <c r="U1640" i="14"/>
  <c r="U1641" i="14"/>
  <c r="U1642" i="14"/>
  <c r="U1643" i="14"/>
  <c r="U1644" i="14"/>
  <c r="U1645" i="14"/>
  <c r="U1646" i="14"/>
  <c r="U1647" i="14"/>
  <c r="U1648" i="14"/>
  <c r="U1649" i="14"/>
  <c r="U1650" i="14"/>
  <c r="U1651" i="14"/>
  <c r="U1652" i="14"/>
  <c r="U1653" i="14"/>
  <c r="U1654" i="14"/>
  <c r="U1655" i="14"/>
  <c r="U1656" i="14"/>
  <c r="U1657" i="14"/>
  <c r="U1658" i="14"/>
  <c r="U1659" i="14"/>
  <c r="U1660" i="14"/>
  <c r="U1661" i="14"/>
  <c r="U1662" i="14"/>
  <c r="U1663" i="14"/>
  <c r="U1664" i="14"/>
  <c r="U1665" i="14"/>
  <c r="U1666" i="14"/>
  <c r="U1667" i="14"/>
  <c r="U1668" i="14"/>
  <c r="U1669" i="14"/>
  <c r="U1670" i="14"/>
  <c r="U1671" i="14"/>
  <c r="U1672" i="14"/>
  <c r="U1673" i="14"/>
  <c r="U1674" i="14"/>
  <c r="U1675" i="14"/>
  <c r="U1676" i="14"/>
  <c r="U1677" i="14"/>
  <c r="U1678" i="14"/>
  <c r="U1679" i="14"/>
  <c r="U1680" i="14"/>
  <c r="U1681" i="14"/>
  <c r="U1682" i="14"/>
  <c r="U1683" i="14"/>
  <c r="U1684" i="14"/>
  <c r="U1685" i="14"/>
  <c r="U1686" i="14"/>
  <c r="U1687" i="14"/>
  <c r="U1688" i="14"/>
  <c r="U1689" i="14"/>
  <c r="U1690" i="14"/>
  <c r="U1691" i="14"/>
  <c r="U1692" i="14"/>
  <c r="U1693" i="14"/>
  <c r="U1694" i="14"/>
  <c r="U1695" i="14"/>
  <c r="U1696" i="14"/>
  <c r="U1697" i="14"/>
  <c r="U1698" i="14"/>
  <c r="U1699" i="14"/>
  <c r="U1700" i="14"/>
  <c r="U1701" i="14"/>
  <c r="U1702" i="14"/>
  <c r="U1703" i="14"/>
  <c r="U1704" i="14"/>
  <c r="U1705" i="14"/>
  <c r="U1706" i="14"/>
  <c r="U1707" i="14"/>
  <c r="U1708" i="14"/>
  <c r="U1709" i="14"/>
  <c r="U1710" i="14"/>
  <c r="U1711" i="14"/>
  <c r="U1712" i="14"/>
  <c r="U1713" i="14"/>
  <c r="U1714" i="14"/>
  <c r="U1715" i="14"/>
  <c r="U1716" i="14"/>
  <c r="U1717" i="14"/>
  <c r="U1719" i="14"/>
  <c r="U1720" i="14"/>
  <c r="U1721" i="14"/>
  <c r="U1722" i="14"/>
  <c r="U1723" i="14"/>
  <c r="U1724" i="14"/>
  <c r="U1725" i="14"/>
  <c r="U1726" i="14"/>
  <c r="U1727" i="14"/>
  <c r="U1728" i="14"/>
  <c r="U1729" i="14"/>
  <c r="U1730" i="14"/>
  <c r="U1731" i="14"/>
  <c r="U1732" i="14"/>
  <c r="U1733" i="14"/>
  <c r="U1734" i="14"/>
  <c r="U1735" i="14"/>
  <c r="U1736" i="14"/>
  <c r="U1737" i="14"/>
  <c r="U1738" i="14"/>
  <c r="U1739" i="14"/>
  <c r="U1740" i="14"/>
  <c r="U1741" i="14"/>
  <c r="U1742" i="14"/>
  <c r="U1743" i="14"/>
  <c r="U1744" i="14"/>
  <c r="U1745" i="14"/>
  <c r="U1746" i="14"/>
  <c r="U1747" i="14"/>
  <c r="U1748" i="14"/>
  <c r="U1749" i="14"/>
  <c r="U1750" i="14"/>
  <c r="U1751" i="14"/>
  <c r="U1752" i="14"/>
  <c r="U1753" i="14"/>
  <c r="U1754" i="14"/>
  <c r="U1755" i="14"/>
  <c r="U1756" i="14"/>
  <c r="U1757" i="14"/>
  <c r="U1758" i="14"/>
  <c r="U1759" i="14"/>
  <c r="U1760" i="14"/>
  <c r="U1761" i="14"/>
  <c r="U1762" i="14"/>
  <c r="U1763" i="14"/>
  <c r="U1764" i="14"/>
  <c r="U1765" i="14"/>
  <c r="U1766" i="14"/>
  <c r="U1767" i="14"/>
  <c r="U1768" i="14"/>
  <c r="U1769" i="14"/>
  <c r="U1770" i="14"/>
  <c r="U1771" i="14"/>
  <c r="U1772" i="14"/>
  <c r="U1773" i="14"/>
  <c r="U1774" i="14"/>
  <c r="U1775" i="14"/>
  <c r="U1776" i="14"/>
  <c r="U1777" i="14"/>
  <c r="U1778" i="14"/>
  <c r="U1779" i="14"/>
  <c r="U1780" i="14"/>
  <c r="U1781" i="14"/>
  <c r="U1782" i="14"/>
  <c r="U1783" i="14"/>
  <c r="U1784" i="14"/>
  <c r="U1785" i="14"/>
  <c r="U1786" i="14"/>
  <c r="U1787" i="14"/>
  <c r="U1788" i="14"/>
  <c r="U1789" i="14"/>
  <c r="U1790" i="14"/>
  <c r="U1791" i="14"/>
  <c r="U1792" i="14"/>
  <c r="U1793" i="14"/>
  <c r="U1794" i="14"/>
  <c r="U1795" i="14"/>
  <c r="U1796" i="14"/>
  <c r="U1797" i="14"/>
  <c r="U1798" i="14"/>
  <c r="U1799" i="14"/>
  <c r="U1800" i="14"/>
  <c r="U1801" i="14"/>
  <c r="U1802" i="14"/>
  <c r="U1803" i="14"/>
  <c r="U1804" i="14"/>
  <c r="U1805" i="14"/>
  <c r="U1806" i="14"/>
  <c r="U1807" i="14"/>
  <c r="U1808" i="14"/>
  <c r="U1809" i="14"/>
  <c r="U1810" i="14"/>
  <c r="U1811" i="14"/>
  <c r="U1812" i="14"/>
  <c r="U1813" i="14"/>
  <c r="U1814" i="14"/>
  <c r="U1815" i="14"/>
  <c r="U1816" i="14"/>
  <c r="U1817" i="14"/>
  <c r="U1818" i="14"/>
  <c r="U1819" i="14"/>
  <c r="U1820" i="14"/>
  <c r="U1821" i="14"/>
  <c r="U1822" i="14"/>
  <c r="U1823" i="14"/>
  <c r="U1824" i="14"/>
  <c r="U1825" i="14"/>
  <c r="U1826" i="14"/>
  <c r="U1827" i="14"/>
  <c r="U1828" i="14"/>
  <c r="U1829" i="14"/>
  <c r="U1830" i="14"/>
  <c r="U1831" i="14"/>
  <c r="U1832" i="14"/>
  <c r="U1833" i="14"/>
  <c r="U1834" i="14"/>
  <c r="U1835" i="14"/>
  <c r="U1836" i="14"/>
  <c r="U1837" i="14"/>
  <c r="U1838" i="14"/>
  <c r="U1839" i="14"/>
  <c r="U1840" i="14"/>
  <c r="U1841" i="14"/>
  <c r="U1842" i="14"/>
  <c r="U1843" i="14"/>
  <c r="U1844" i="14"/>
  <c r="U1845" i="14"/>
  <c r="U1846" i="14"/>
  <c r="U1847" i="14"/>
  <c r="U1848" i="14"/>
  <c r="U1849" i="14"/>
  <c r="U1850" i="14"/>
  <c r="U1851" i="14"/>
  <c r="U1852" i="14"/>
  <c r="U1853" i="14"/>
  <c r="U1854" i="14"/>
  <c r="U1855" i="14"/>
  <c r="U1856" i="14"/>
  <c r="U1857" i="14"/>
  <c r="U1858" i="14"/>
  <c r="U1859" i="14"/>
  <c r="U1860" i="14"/>
  <c r="U1861" i="14"/>
  <c r="U1862" i="14"/>
  <c r="U1863" i="14"/>
  <c r="U1864" i="14"/>
  <c r="U1865" i="14"/>
  <c r="U1866" i="14"/>
  <c r="U1867" i="14"/>
  <c r="U1868" i="14"/>
  <c r="U1869" i="14"/>
  <c r="U1870" i="14"/>
  <c r="U1871" i="14"/>
  <c r="U1872" i="14"/>
  <c r="U1873" i="14"/>
  <c r="U1874" i="14"/>
  <c r="U1875" i="14"/>
  <c r="U1876" i="14"/>
  <c r="U1877" i="14"/>
  <c r="U1878" i="14"/>
  <c r="U1879" i="14"/>
  <c r="U1880" i="14"/>
  <c r="U1881" i="14"/>
  <c r="U1882" i="14"/>
  <c r="U1883" i="14"/>
  <c r="U1884" i="14"/>
  <c r="U1885" i="14"/>
  <c r="U1886" i="14"/>
  <c r="U1887" i="14"/>
  <c r="U1888" i="14"/>
  <c r="U1889" i="14"/>
  <c r="U1890" i="14"/>
  <c r="U1891" i="14"/>
  <c r="U1892" i="14"/>
  <c r="U1893" i="14"/>
  <c r="U1894" i="14"/>
  <c r="U1895" i="14"/>
  <c r="U1896" i="14"/>
  <c r="U1897" i="14"/>
  <c r="U1898" i="14"/>
  <c r="U1899" i="14"/>
  <c r="U1900" i="14"/>
  <c r="U1901" i="14"/>
  <c r="U1902" i="14"/>
  <c r="U1903" i="14"/>
  <c r="U1904" i="14"/>
  <c r="U1905" i="14"/>
  <c r="U1906" i="14"/>
  <c r="U1907" i="14"/>
  <c r="U1908" i="14"/>
  <c r="U1909" i="14"/>
  <c r="U1910" i="14"/>
  <c r="U1911" i="14"/>
  <c r="U1912" i="14"/>
  <c r="U1913" i="14"/>
  <c r="U1914" i="14"/>
  <c r="U1915" i="14"/>
  <c r="U1916" i="14"/>
  <c r="U1917" i="14"/>
  <c r="U1918" i="14"/>
  <c r="U1919" i="14"/>
  <c r="U1920" i="14"/>
  <c r="U1921" i="14"/>
  <c r="U1923" i="14"/>
  <c r="U1924" i="14"/>
  <c r="U1925" i="14"/>
  <c r="U1926" i="14"/>
  <c r="U1927" i="14"/>
  <c r="U1928" i="14"/>
  <c r="U1929" i="14"/>
  <c r="U1930" i="14"/>
  <c r="U1931" i="14"/>
  <c r="U1932" i="14"/>
  <c r="U1933" i="14"/>
  <c r="U1934" i="14"/>
  <c r="U1935" i="14"/>
  <c r="U1936" i="14"/>
  <c r="U1937" i="14"/>
  <c r="U1938" i="14"/>
  <c r="U1939" i="14"/>
  <c r="U1940" i="14"/>
  <c r="U1941" i="14"/>
  <c r="U1942" i="14"/>
  <c r="U1943" i="14"/>
  <c r="U1944" i="14"/>
  <c r="U1945" i="14"/>
  <c r="U1946" i="14"/>
  <c r="U1947" i="14"/>
  <c r="U1948" i="14"/>
  <c r="U1949" i="14"/>
  <c r="U1950" i="14"/>
  <c r="U1951" i="14"/>
  <c r="U1952" i="14"/>
  <c r="U1953" i="14"/>
  <c r="U1954" i="14"/>
  <c r="U1955" i="14"/>
  <c r="U1956" i="14"/>
  <c r="U1957" i="14"/>
  <c r="U1958" i="14"/>
  <c r="U1959" i="14"/>
  <c r="U1960" i="14"/>
  <c r="U1961" i="14"/>
  <c r="U1962" i="14"/>
  <c r="U1963" i="14"/>
  <c r="U1964" i="14"/>
  <c r="U1965" i="14"/>
  <c r="U1966" i="14"/>
  <c r="U1967" i="14"/>
  <c r="U1968" i="14"/>
  <c r="U1969" i="14"/>
  <c r="U1970" i="14"/>
  <c r="U1971" i="14"/>
  <c r="U1972" i="14"/>
  <c r="U1973" i="14"/>
  <c r="U1974" i="14"/>
  <c r="U1975" i="14"/>
  <c r="U1976" i="14"/>
  <c r="U1977" i="14"/>
  <c r="U1978" i="14"/>
  <c r="U1979" i="14"/>
  <c r="U1980" i="14"/>
  <c r="U1981" i="14"/>
  <c r="U1982" i="14"/>
  <c r="U1983" i="14"/>
  <c r="U1984" i="14"/>
  <c r="U1985" i="14"/>
  <c r="U1986" i="14"/>
  <c r="U1987" i="14"/>
  <c r="U1988" i="14"/>
  <c r="U1989" i="14"/>
  <c r="U1990" i="14"/>
  <c r="U1991" i="14"/>
  <c r="U1992" i="14"/>
  <c r="U1993" i="14"/>
  <c r="U1994" i="14"/>
  <c r="U1995" i="14"/>
  <c r="U1996" i="14"/>
  <c r="U1997" i="14"/>
  <c r="U1998" i="14"/>
  <c r="U1999" i="14"/>
  <c r="U2000" i="14"/>
  <c r="U2004" i="14"/>
  <c r="U2005" i="14"/>
  <c r="U2006" i="14"/>
  <c r="U2007" i="14"/>
  <c r="U2008" i="14"/>
  <c r="U2009" i="14"/>
  <c r="U2010" i="14"/>
  <c r="U2011" i="14"/>
  <c r="U2012" i="14"/>
  <c r="U2013" i="14"/>
  <c r="U2014" i="14"/>
  <c r="U2015" i="14"/>
  <c r="U2016" i="14"/>
  <c r="U2017" i="14"/>
  <c r="U2018" i="14"/>
  <c r="U2019" i="14"/>
  <c r="U2020" i="14"/>
  <c r="U2021" i="14"/>
  <c r="U2022" i="14"/>
  <c r="U2023" i="14"/>
  <c r="U2024" i="14"/>
  <c r="U2025" i="14"/>
  <c r="U2026" i="14"/>
  <c r="U2027" i="14"/>
  <c r="U2028" i="14"/>
  <c r="U2029" i="14"/>
  <c r="U2030" i="14"/>
  <c r="U2031" i="14"/>
  <c r="U2032" i="14"/>
  <c r="U2033" i="14"/>
  <c r="U2034" i="14"/>
  <c r="U2035" i="14"/>
  <c r="U2036" i="14"/>
  <c r="U2037" i="14"/>
  <c r="U2038" i="14"/>
  <c r="U2039" i="14"/>
  <c r="U2040" i="14"/>
  <c r="U2041" i="14"/>
  <c r="U2042" i="14"/>
  <c r="U2043" i="14"/>
  <c r="U2044" i="14"/>
  <c r="U2045" i="14"/>
  <c r="U2046" i="14"/>
  <c r="U2047" i="14"/>
  <c r="U2048" i="14"/>
  <c r="U2049" i="14"/>
  <c r="U2050" i="14"/>
  <c r="U2051" i="14"/>
  <c r="U2052" i="14"/>
  <c r="U2053" i="14"/>
  <c r="U2054" i="14"/>
  <c r="U2055" i="14"/>
  <c r="U2056" i="14"/>
  <c r="U2057" i="14"/>
  <c r="U2058" i="14"/>
  <c r="U2059" i="14"/>
  <c r="U2060" i="14"/>
  <c r="U2061" i="14"/>
  <c r="U2062" i="14"/>
  <c r="U2063" i="14"/>
  <c r="U2064" i="14"/>
  <c r="U2065" i="14"/>
  <c r="U2066" i="14"/>
  <c r="U2067" i="14"/>
  <c r="U2068" i="14"/>
  <c r="U2069" i="14"/>
  <c r="U2070" i="14"/>
  <c r="U2071" i="14"/>
  <c r="U2072" i="14"/>
  <c r="U2073" i="14"/>
  <c r="U2074" i="14"/>
  <c r="U2075" i="14"/>
  <c r="U2076" i="14"/>
  <c r="U2077" i="14"/>
  <c r="U2078" i="14"/>
  <c r="U2079" i="14"/>
  <c r="U2080" i="14"/>
  <c r="U2081" i="14"/>
  <c r="U2082" i="14"/>
  <c r="U2083" i="14"/>
  <c r="U2084" i="14"/>
  <c r="U2085" i="14"/>
  <c r="U2086" i="14"/>
  <c r="U2087" i="14"/>
  <c r="U2088" i="14"/>
  <c r="U2089" i="14"/>
  <c r="U2090" i="14"/>
  <c r="U2091" i="14"/>
  <c r="U2092" i="14"/>
  <c r="U2093" i="14"/>
  <c r="U2094" i="14"/>
  <c r="U2095" i="14"/>
  <c r="U2096" i="14"/>
  <c r="U2097" i="14"/>
  <c r="U2098" i="14"/>
  <c r="U2099" i="14"/>
  <c r="U2100" i="14"/>
  <c r="U2101" i="14"/>
  <c r="U2102" i="14"/>
  <c r="U2103" i="14"/>
  <c r="U2104" i="14"/>
  <c r="U2105" i="14"/>
  <c r="U2106" i="14"/>
  <c r="U2107" i="14"/>
  <c r="U2108" i="14"/>
  <c r="U2109" i="14"/>
  <c r="U2110" i="14"/>
  <c r="U2111" i="14"/>
  <c r="U2112" i="14"/>
  <c r="U2113" i="14"/>
  <c r="U2114" i="14"/>
  <c r="U2115" i="14"/>
  <c r="U2116" i="14"/>
  <c r="U2117" i="14"/>
  <c r="U2118" i="14"/>
  <c r="U2119" i="14"/>
  <c r="U2120" i="14"/>
  <c r="U2121" i="14"/>
  <c r="U2122" i="14"/>
  <c r="U2123" i="14"/>
  <c r="U2124" i="14"/>
  <c r="U2125" i="14"/>
  <c r="U2126" i="14"/>
  <c r="U2127" i="14"/>
  <c r="U2128" i="14"/>
  <c r="U2129" i="14"/>
  <c r="U2130" i="14"/>
  <c r="U2131" i="14"/>
  <c r="U2132" i="14"/>
  <c r="U2133" i="14"/>
  <c r="U2134" i="14"/>
  <c r="U2135" i="14"/>
  <c r="U2136" i="14"/>
  <c r="U2137" i="14"/>
  <c r="U2138" i="14"/>
  <c r="U2139" i="14"/>
  <c r="U2140" i="14"/>
  <c r="U2141" i="14"/>
  <c r="U2142" i="14"/>
  <c r="U2143" i="14"/>
  <c r="U2144" i="14"/>
  <c r="U2145" i="14"/>
  <c r="U2146" i="14"/>
  <c r="U2147" i="14"/>
  <c r="U2148" i="14"/>
  <c r="U2149" i="14"/>
  <c r="U2150" i="14"/>
  <c r="U2152" i="14"/>
  <c r="U2153" i="14"/>
  <c r="U2154" i="14"/>
  <c r="U2155" i="14"/>
  <c r="U2156" i="14"/>
  <c r="U2157" i="14"/>
  <c r="U2158" i="14"/>
  <c r="U2159" i="14"/>
  <c r="U2160" i="14"/>
  <c r="U2161" i="14"/>
  <c r="U2162" i="14"/>
  <c r="U2163" i="14"/>
  <c r="U2164" i="14"/>
  <c r="U2165" i="14"/>
  <c r="U2166" i="14"/>
  <c r="U2167" i="14"/>
  <c r="U2168" i="14"/>
  <c r="U2169" i="14"/>
  <c r="U2170" i="14"/>
  <c r="U2171" i="14"/>
  <c r="U2172" i="14"/>
  <c r="U2173" i="14"/>
  <c r="U2174" i="14"/>
  <c r="U2175" i="14"/>
  <c r="U2176" i="14"/>
  <c r="U2177" i="14"/>
  <c r="U2178" i="14"/>
  <c r="U2179" i="14"/>
  <c r="U2180" i="14"/>
  <c r="U2181" i="14"/>
  <c r="U2182" i="14"/>
  <c r="U2183" i="14"/>
  <c r="U2184" i="14"/>
  <c r="U2185" i="14"/>
  <c r="U2186" i="14"/>
  <c r="U2187" i="14"/>
  <c r="U2188" i="14"/>
  <c r="U2189" i="14"/>
  <c r="U2190" i="14"/>
  <c r="U2191" i="14"/>
  <c r="U2192" i="14"/>
  <c r="U2193" i="14"/>
  <c r="U2194" i="14"/>
  <c r="U2195" i="14"/>
  <c r="U2196" i="14"/>
  <c r="U2197" i="14"/>
  <c r="U2198" i="14"/>
  <c r="U2199" i="14"/>
  <c r="U2200" i="14"/>
  <c r="U2201" i="14"/>
  <c r="U2202" i="14"/>
  <c r="U2203" i="14"/>
  <c r="U2204" i="14"/>
  <c r="U2205" i="14"/>
  <c r="U2206" i="14"/>
  <c r="U2207" i="14"/>
  <c r="U2208" i="14"/>
  <c r="U2209" i="14"/>
  <c r="U2210" i="14"/>
  <c r="U2211" i="14"/>
  <c r="U2212" i="14"/>
  <c r="U2213" i="14"/>
  <c r="U2214" i="14"/>
  <c r="U2215" i="14"/>
  <c r="U2216" i="14"/>
  <c r="U2217" i="14"/>
  <c r="U2218" i="14"/>
  <c r="U2219" i="14"/>
  <c r="U2220" i="14"/>
  <c r="U2221" i="14"/>
  <c r="U2222" i="14"/>
  <c r="U2223" i="14"/>
  <c r="U2224" i="14"/>
  <c r="U2225" i="14"/>
  <c r="U2226" i="14"/>
  <c r="U2227" i="14"/>
  <c r="U2228" i="14"/>
  <c r="U2229" i="14"/>
  <c r="U2230" i="14"/>
  <c r="U2231" i="14"/>
  <c r="U2232" i="14"/>
  <c r="U2233" i="14"/>
  <c r="U2234" i="14"/>
  <c r="U2235" i="14"/>
  <c r="U2236" i="14"/>
  <c r="U2237" i="14"/>
  <c r="U2238" i="14"/>
  <c r="U2239" i="14"/>
  <c r="U2240" i="14"/>
  <c r="U2241" i="14"/>
  <c r="U2242" i="14"/>
  <c r="U2243" i="14"/>
  <c r="U2244" i="14"/>
  <c r="U2245" i="14"/>
  <c r="U2246" i="14"/>
  <c r="U2247" i="14"/>
  <c r="U2248" i="14"/>
  <c r="U2249" i="14"/>
  <c r="U2250" i="14"/>
  <c r="U2251" i="14"/>
  <c r="U2252" i="14"/>
  <c r="U2253" i="14"/>
  <c r="U2254" i="14"/>
  <c r="U2255" i="14"/>
  <c r="U2256" i="14"/>
  <c r="U2257" i="14"/>
  <c r="U2258" i="14"/>
  <c r="U2259" i="14"/>
  <c r="U2260" i="14"/>
  <c r="U2261" i="14"/>
  <c r="U2262" i="14"/>
  <c r="U2263" i="14"/>
  <c r="U2264" i="14"/>
  <c r="U2265" i="14"/>
  <c r="U2266" i="14"/>
  <c r="U2267" i="14"/>
  <c r="U2268" i="14"/>
  <c r="U2269" i="14"/>
  <c r="U2270" i="14"/>
  <c r="U2271" i="14"/>
  <c r="U2272" i="14"/>
  <c r="U2273" i="14"/>
  <c r="U2274" i="14"/>
  <c r="U2275" i="14"/>
  <c r="U2276" i="14"/>
  <c r="U2277" i="14"/>
  <c r="U2278" i="14"/>
  <c r="U2279" i="14"/>
  <c r="U2280" i="14"/>
  <c r="U2281" i="14"/>
  <c r="U2282" i="14"/>
  <c r="U2283" i="14"/>
  <c r="U2284" i="14"/>
  <c r="U2285" i="14"/>
  <c r="U2286" i="14"/>
  <c r="U2287" i="14"/>
  <c r="U2288" i="14"/>
  <c r="U2289" i="14"/>
  <c r="U2290" i="14"/>
  <c r="U2291" i="14"/>
  <c r="U2292" i="14"/>
  <c r="U2293" i="14"/>
  <c r="U2294" i="14"/>
  <c r="U2295" i="14"/>
  <c r="U2296" i="14"/>
  <c r="U2297" i="14"/>
  <c r="U2298" i="14"/>
  <c r="U2299" i="14"/>
  <c r="U2300" i="14"/>
  <c r="U2301" i="14"/>
  <c r="U2302" i="14"/>
  <c r="U2303" i="14"/>
  <c r="U2304" i="14"/>
  <c r="U2305" i="14"/>
  <c r="U2306" i="14"/>
  <c r="U2307" i="14"/>
  <c r="U2308" i="14"/>
  <c r="U2309" i="14"/>
  <c r="U2312" i="14"/>
  <c r="U2313" i="14"/>
  <c r="U2314" i="14"/>
  <c r="U2315" i="14"/>
  <c r="U2316" i="14"/>
  <c r="U2317" i="14"/>
  <c r="U2318" i="14"/>
  <c r="U2319" i="14"/>
  <c r="U2320" i="14"/>
  <c r="U2321" i="14"/>
  <c r="U2322" i="14"/>
  <c r="U2323" i="14"/>
  <c r="U2324" i="14"/>
  <c r="U2325" i="14"/>
  <c r="U2326" i="14"/>
  <c r="U2327" i="14"/>
  <c r="U2328" i="14"/>
  <c r="U2329" i="14"/>
  <c r="U2330" i="14"/>
  <c r="U2331" i="14"/>
  <c r="U2332" i="14"/>
  <c r="U2333" i="14"/>
  <c r="U2334" i="14"/>
  <c r="U2335" i="14"/>
  <c r="U2336" i="14"/>
  <c r="U2337" i="14"/>
  <c r="U2338" i="14"/>
  <c r="U2339" i="14"/>
  <c r="U2340" i="14"/>
  <c r="U2341" i="14"/>
  <c r="U2342" i="14"/>
  <c r="U2343" i="14"/>
  <c r="U2344" i="14"/>
  <c r="U2345" i="14"/>
  <c r="U2346" i="14"/>
  <c r="U2347" i="14"/>
  <c r="U2348" i="14"/>
  <c r="U2349" i="14"/>
  <c r="U2350" i="14"/>
  <c r="U2351" i="14"/>
  <c r="U2352" i="14"/>
  <c r="U2353" i="14"/>
  <c r="U2354" i="14"/>
  <c r="U2355" i="14"/>
  <c r="U2356" i="14"/>
  <c r="U2357" i="14"/>
  <c r="U2358" i="14"/>
  <c r="U2359" i="14"/>
  <c r="U2360" i="14"/>
  <c r="U2361" i="14"/>
  <c r="U2362" i="14"/>
  <c r="U2363" i="14"/>
  <c r="U2364" i="14"/>
  <c r="U2365" i="14"/>
  <c r="U2366" i="14"/>
  <c r="U2367" i="14"/>
  <c r="U2368" i="14"/>
  <c r="U2369" i="14"/>
  <c r="U2370" i="14"/>
  <c r="U2371" i="14"/>
  <c r="U2372" i="14"/>
  <c r="U2373" i="14"/>
  <c r="U2374" i="14"/>
  <c r="U2375" i="14"/>
  <c r="U2376" i="14"/>
  <c r="U2377" i="14"/>
  <c r="U2378" i="14"/>
  <c r="U2379" i="14"/>
  <c r="U2380" i="14"/>
  <c r="U2381" i="14"/>
  <c r="U2382" i="14"/>
  <c r="U2383" i="14"/>
  <c r="U2384" i="14"/>
  <c r="U2385" i="14"/>
  <c r="U2386" i="14"/>
  <c r="U2387" i="14"/>
  <c r="U2388" i="14"/>
  <c r="U2389" i="14"/>
  <c r="U2390" i="14"/>
  <c r="U2391" i="14"/>
  <c r="U2392" i="14"/>
  <c r="U2393" i="14"/>
  <c r="U2394" i="14"/>
  <c r="U2395" i="14"/>
  <c r="U2396" i="14"/>
  <c r="U2397" i="14"/>
  <c r="U2398" i="14"/>
  <c r="U2399" i="14"/>
  <c r="U2400" i="14"/>
  <c r="U2401" i="14"/>
  <c r="U2402" i="14"/>
  <c r="U2403" i="14"/>
  <c r="U2404" i="14"/>
  <c r="U2405" i="14"/>
  <c r="U2406" i="14"/>
  <c r="U2407" i="14"/>
  <c r="U2408" i="14"/>
  <c r="U2409" i="14"/>
  <c r="U2410" i="14"/>
  <c r="U2411" i="14"/>
  <c r="U2412" i="14"/>
  <c r="U2413" i="14"/>
  <c r="U2414" i="14"/>
  <c r="U2415" i="14"/>
  <c r="U2416" i="14"/>
  <c r="U2417" i="14"/>
  <c r="U2418" i="14"/>
  <c r="U2419" i="14"/>
  <c r="U2420" i="14"/>
  <c r="U2421" i="14"/>
  <c r="U2422" i="14"/>
  <c r="U2423" i="14"/>
  <c r="U2424" i="14"/>
  <c r="U2425" i="14"/>
  <c r="U2426" i="14"/>
  <c r="U2427" i="14"/>
  <c r="U2428" i="14"/>
  <c r="U2429" i="14"/>
  <c r="U2430" i="14"/>
  <c r="U2431" i="14"/>
  <c r="U2432" i="14"/>
  <c r="U2433" i="14"/>
  <c r="U2434" i="14"/>
  <c r="U2435" i="14"/>
  <c r="U2436" i="14"/>
  <c r="U2437" i="14"/>
  <c r="U2438" i="14"/>
  <c r="U2439" i="14"/>
  <c r="U2440" i="14"/>
  <c r="U2441" i="14"/>
  <c r="U2442" i="14"/>
  <c r="U2443" i="14"/>
  <c r="U2444" i="14"/>
  <c r="U2445" i="14"/>
  <c r="U2446" i="14"/>
  <c r="U2447" i="14"/>
  <c r="U2448" i="14"/>
  <c r="U2449" i="14"/>
  <c r="U2450" i="14"/>
  <c r="U2451" i="14"/>
  <c r="U2452" i="14"/>
  <c r="U2453" i="14"/>
  <c r="U2454" i="14"/>
  <c r="U2455" i="14"/>
  <c r="U2456" i="14"/>
  <c r="U2457" i="14"/>
  <c r="U2458" i="14"/>
  <c r="U2459" i="14"/>
  <c r="U2460" i="14"/>
  <c r="U2461" i="14"/>
  <c r="U2462" i="14"/>
  <c r="U2463" i="14"/>
  <c r="U2464" i="14"/>
  <c r="U2465" i="14"/>
  <c r="U2466" i="14"/>
  <c r="U2467" i="14"/>
  <c r="U2468" i="14"/>
  <c r="U2469" i="14"/>
  <c r="U2470" i="14"/>
  <c r="U2471" i="14"/>
  <c r="U2472" i="14"/>
  <c r="U2473" i="14"/>
  <c r="U2474" i="14"/>
  <c r="U2475" i="14"/>
  <c r="U2476" i="14"/>
  <c r="U2477" i="14"/>
  <c r="U2478" i="14"/>
  <c r="U2479" i="14"/>
  <c r="U2480" i="14"/>
  <c r="U2481" i="14"/>
  <c r="U2482" i="14"/>
  <c r="U2483" i="14"/>
  <c r="U2484" i="14"/>
  <c r="U2485" i="14"/>
  <c r="U2486" i="14"/>
  <c r="U2487" i="14"/>
  <c r="U2488" i="14"/>
  <c r="U2489" i="14"/>
  <c r="U2490" i="14"/>
  <c r="U2491" i="14"/>
  <c r="U2492" i="14"/>
  <c r="U2493" i="14"/>
  <c r="U2494" i="14"/>
  <c r="U2495" i="14"/>
  <c r="U2496" i="14"/>
  <c r="U2497" i="14"/>
  <c r="U2498" i="14"/>
  <c r="U2499" i="14"/>
  <c r="U2500" i="14"/>
  <c r="U2501" i="14"/>
  <c r="U2502" i="14"/>
  <c r="U2503" i="14"/>
  <c r="U2504" i="14"/>
  <c r="U2505" i="14"/>
  <c r="U2506" i="14"/>
  <c r="U2507" i="14"/>
  <c r="U2508" i="14"/>
  <c r="U2509" i="14"/>
  <c r="U2510" i="14"/>
  <c r="U2511" i="14"/>
  <c r="U2512" i="14"/>
  <c r="U2513" i="14"/>
  <c r="U2514" i="14"/>
  <c r="U2515" i="14"/>
  <c r="U2516" i="14"/>
  <c r="U2517" i="14"/>
  <c r="U2518" i="14"/>
  <c r="U2519" i="14"/>
  <c r="U2520" i="14"/>
  <c r="U2521" i="14"/>
  <c r="U2522" i="14"/>
  <c r="U2523" i="14"/>
  <c r="U2524" i="14"/>
  <c r="U2525" i="14"/>
  <c r="U2526" i="14"/>
  <c r="U2527" i="14"/>
  <c r="U2528" i="14"/>
  <c r="U2529" i="14"/>
  <c r="U2530" i="14"/>
  <c r="U2531" i="14"/>
  <c r="U2532" i="14"/>
  <c r="U2533" i="14"/>
  <c r="U2534" i="14"/>
  <c r="U2535" i="14"/>
  <c r="U2536" i="14"/>
  <c r="U2537" i="14"/>
  <c r="U2538" i="14"/>
  <c r="U2539" i="14"/>
  <c r="U2540" i="14"/>
  <c r="U2541" i="14"/>
  <c r="U2543" i="14"/>
  <c r="U2544" i="14"/>
  <c r="U2545" i="14"/>
  <c r="U2546" i="14"/>
  <c r="U2547" i="14"/>
  <c r="U2548" i="14"/>
  <c r="U2549" i="14"/>
  <c r="U2550" i="14"/>
  <c r="U2551" i="14"/>
  <c r="U2552" i="14"/>
  <c r="U2553" i="14"/>
  <c r="U2554" i="14"/>
  <c r="U2555" i="14"/>
  <c r="U2556" i="14"/>
  <c r="U2557" i="14"/>
  <c r="U2558" i="14"/>
  <c r="U2559" i="14"/>
  <c r="U2560" i="14"/>
  <c r="U2561" i="14"/>
  <c r="U2562" i="14"/>
  <c r="U2563" i="14"/>
  <c r="U2564" i="14"/>
  <c r="U2565" i="14"/>
  <c r="U2566" i="14"/>
  <c r="U2567" i="14"/>
  <c r="U2568" i="14"/>
  <c r="U2569" i="14"/>
  <c r="U2570" i="14"/>
  <c r="U2571" i="14"/>
  <c r="U2572" i="14"/>
  <c r="U2573" i="14"/>
  <c r="U2574" i="14"/>
  <c r="U2575" i="14"/>
  <c r="U2576" i="14"/>
  <c r="U2577" i="14"/>
  <c r="U2578" i="14"/>
  <c r="U2579" i="14"/>
  <c r="U2580" i="14"/>
  <c r="U2581" i="14"/>
  <c r="U2582" i="14"/>
  <c r="U2583" i="14"/>
  <c r="U2584" i="14"/>
  <c r="U2585" i="14"/>
  <c r="U2586" i="14"/>
  <c r="U2587" i="14"/>
  <c r="U2588" i="14"/>
  <c r="U2589" i="14"/>
  <c r="U2590" i="14"/>
  <c r="U2591" i="14"/>
  <c r="U2592" i="14"/>
  <c r="U2593" i="14"/>
  <c r="U2594" i="14"/>
  <c r="U2595" i="14"/>
  <c r="U2596" i="14"/>
  <c r="U2597" i="14"/>
  <c r="U2598" i="14"/>
  <c r="U2599" i="14"/>
  <c r="U2600" i="14"/>
  <c r="U2601" i="14"/>
  <c r="U2602" i="14"/>
  <c r="U2603" i="14"/>
  <c r="U2604" i="14"/>
  <c r="U2605" i="14"/>
  <c r="U2606" i="14"/>
  <c r="U2607" i="14"/>
  <c r="U2608" i="14"/>
  <c r="U2609" i="14"/>
  <c r="U2610" i="14"/>
  <c r="U2611" i="14"/>
  <c r="U2612" i="14"/>
  <c r="U2613" i="14"/>
  <c r="U2614" i="14"/>
  <c r="U2615" i="14"/>
  <c r="U2616" i="14"/>
  <c r="U2617" i="14"/>
  <c r="U2618" i="14"/>
  <c r="U2619" i="14"/>
  <c r="U2620" i="14"/>
  <c r="U2621" i="14"/>
  <c r="U2622" i="14"/>
  <c r="U2623" i="14"/>
  <c r="U2624" i="14"/>
  <c r="U2625" i="14"/>
  <c r="U2626" i="14"/>
  <c r="U2627" i="14"/>
  <c r="U2628" i="14"/>
  <c r="U2629" i="14"/>
  <c r="U2630" i="14"/>
  <c r="U2631" i="14"/>
  <c r="U2632" i="14"/>
  <c r="U2633" i="14"/>
  <c r="U2634" i="14"/>
  <c r="U2635" i="14"/>
  <c r="U2636" i="14"/>
  <c r="U2637" i="14"/>
  <c r="U2638" i="14"/>
  <c r="U2639" i="14"/>
  <c r="U2640" i="14"/>
  <c r="U2641" i="14"/>
  <c r="U2642" i="14"/>
  <c r="U2643" i="14"/>
  <c r="U2644" i="14"/>
  <c r="U2645" i="14"/>
  <c r="U2646" i="14"/>
  <c r="U2647" i="14"/>
  <c r="U2648" i="14"/>
  <c r="U2649" i="14"/>
  <c r="U2650" i="14"/>
  <c r="U2651" i="14"/>
  <c r="U2652" i="14"/>
  <c r="U2653" i="14"/>
  <c r="U2654" i="14"/>
  <c r="U2655" i="14"/>
  <c r="U2656" i="14"/>
  <c r="U2657" i="14"/>
  <c r="U2658" i="14"/>
  <c r="U2659" i="14"/>
  <c r="U2660" i="14"/>
  <c r="U2661" i="14"/>
  <c r="U2662" i="14"/>
  <c r="U2663" i="14"/>
  <c r="U2664" i="14"/>
  <c r="U2665" i="14"/>
  <c r="U2666" i="14"/>
  <c r="U2667" i="14"/>
  <c r="U2668" i="14"/>
  <c r="U2669" i="14"/>
  <c r="U2670" i="14"/>
  <c r="U2671" i="14"/>
  <c r="U2674" i="14"/>
  <c r="U2675" i="14"/>
  <c r="U2676" i="14"/>
  <c r="U2677" i="14"/>
  <c r="U2678" i="14"/>
  <c r="U2679" i="14"/>
  <c r="U2680" i="14"/>
  <c r="U2681" i="14"/>
  <c r="U2682" i="14"/>
  <c r="U2683" i="14"/>
  <c r="U2684" i="14"/>
  <c r="U2685" i="14"/>
  <c r="U2686" i="14"/>
  <c r="U2687" i="14"/>
  <c r="U2688" i="14"/>
  <c r="U2689" i="14"/>
  <c r="U2690" i="14"/>
  <c r="U2691" i="14"/>
  <c r="U2692" i="14"/>
  <c r="U2693" i="14"/>
  <c r="U2694" i="14"/>
  <c r="U2695" i="14"/>
  <c r="U2696" i="14"/>
  <c r="U2697" i="14"/>
  <c r="U2698" i="14"/>
  <c r="U2699" i="14"/>
  <c r="U2700" i="14"/>
  <c r="U2701" i="14"/>
  <c r="U2702" i="14"/>
  <c r="U2703" i="14"/>
  <c r="U2704" i="14"/>
  <c r="U2705" i="14"/>
  <c r="U2706" i="14"/>
  <c r="U2707" i="14"/>
  <c r="U2708" i="14"/>
  <c r="U2709" i="14"/>
  <c r="U2710" i="14"/>
  <c r="U2711" i="14"/>
  <c r="U2712" i="14"/>
  <c r="U2713" i="14"/>
  <c r="U2714" i="14"/>
  <c r="U2715" i="14"/>
  <c r="U2716" i="14"/>
  <c r="U2717" i="14"/>
  <c r="U2718" i="14"/>
  <c r="U2719" i="14"/>
  <c r="U2720" i="14"/>
  <c r="U2721" i="14"/>
  <c r="U2722" i="14"/>
  <c r="U2723" i="14"/>
  <c r="U2724" i="14"/>
  <c r="U2725" i="14"/>
  <c r="U2726" i="14"/>
  <c r="U2727" i="14"/>
  <c r="U2728" i="14"/>
  <c r="U2729" i="14"/>
  <c r="U2730" i="14"/>
  <c r="U2731" i="14"/>
  <c r="U2732" i="14"/>
  <c r="U2733" i="14"/>
  <c r="U2734" i="14"/>
  <c r="U2735" i="14"/>
  <c r="U2736" i="14"/>
  <c r="U2737" i="14"/>
  <c r="U2738" i="14"/>
  <c r="U2739" i="14"/>
  <c r="U2740" i="14"/>
  <c r="U2741" i="14"/>
  <c r="U2742" i="14"/>
  <c r="U2743" i="14"/>
  <c r="U2744" i="14"/>
  <c r="U2745" i="14"/>
  <c r="U2746" i="14"/>
  <c r="U2747" i="14"/>
  <c r="U2748" i="14"/>
  <c r="U2749" i="14"/>
  <c r="U2750" i="14"/>
  <c r="U2751" i="14"/>
  <c r="U2752" i="14"/>
  <c r="U2753" i="14"/>
  <c r="U2754" i="14"/>
  <c r="U2755" i="14"/>
  <c r="U2756" i="14"/>
  <c r="U2757" i="14"/>
  <c r="U2758" i="14"/>
  <c r="U2759" i="14"/>
  <c r="U2760" i="14"/>
  <c r="U2761" i="14"/>
  <c r="U2762" i="14"/>
  <c r="U2763" i="14"/>
  <c r="U2764" i="14"/>
  <c r="U2765" i="14"/>
  <c r="U2766" i="14"/>
  <c r="U2767" i="14"/>
  <c r="U2768" i="14"/>
  <c r="U2769" i="14"/>
  <c r="U2770" i="14"/>
  <c r="U2771" i="14"/>
  <c r="U2772" i="14"/>
  <c r="U2773" i="14"/>
  <c r="U2774" i="14"/>
  <c r="U2775" i="14"/>
  <c r="U2776" i="14"/>
  <c r="U2777" i="14"/>
  <c r="U2778" i="14"/>
  <c r="U2779" i="14"/>
  <c r="U2780" i="14"/>
  <c r="U2781" i="14"/>
  <c r="U2782" i="14"/>
  <c r="U2783" i="14"/>
  <c r="U2784" i="14"/>
  <c r="U2785" i="14"/>
  <c r="U2786" i="14"/>
  <c r="U2787" i="14"/>
  <c r="U2788" i="14"/>
  <c r="U2789" i="14"/>
  <c r="U2790" i="14"/>
  <c r="U2791" i="14"/>
  <c r="U2792" i="14"/>
  <c r="U2793" i="14"/>
  <c r="U2794" i="14"/>
  <c r="U2795" i="14"/>
  <c r="U2796" i="14"/>
  <c r="U2797" i="14"/>
  <c r="U2798" i="14"/>
  <c r="U2799" i="14"/>
  <c r="U2800" i="14"/>
  <c r="U2801" i="14"/>
  <c r="U2802" i="14"/>
  <c r="U2803" i="14"/>
  <c r="U2804" i="14"/>
  <c r="U2805" i="14"/>
  <c r="U2806" i="14"/>
  <c r="U2807" i="14"/>
  <c r="U2808" i="14"/>
  <c r="U2809" i="14"/>
  <c r="U2810" i="14"/>
  <c r="U2811" i="14"/>
  <c r="U2812" i="14"/>
  <c r="U2813" i="14"/>
  <c r="U2814" i="14"/>
  <c r="U2815" i="14"/>
  <c r="U2816" i="14"/>
  <c r="U2817" i="14"/>
  <c r="U2818" i="14"/>
  <c r="U2819" i="14"/>
  <c r="U2820" i="14"/>
  <c r="U2821" i="14"/>
  <c r="U2822" i="14"/>
  <c r="U2823" i="14"/>
  <c r="U2824" i="14"/>
  <c r="U2825" i="14"/>
  <c r="U2826" i="14"/>
  <c r="U2827" i="14"/>
  <c r="U2828" i="14"/>
  <c r="U2829" i="14"/>
  <c r="U2830" i="14"/>
  <c r="U2831" i="14"/>
  <c r="U2832" i="14"/>
  <c r="U2833" i="14"/>
  <c r="U2834" i="14"/>
  <c r="U2835" i="14"/>
  <c r="U2836" i="14"/>
  <c r="U2837" i="14"/>
  <c r="U2838" i="14"/>
  <c r="U2839" i="14"/>
  <c r="U2840" i="14"/>
  <c r="U2841" i="14"/>
  <c r="U2842" i="14"/>
  <c r="U2843" i="14"/>
  <c r="U2844" i="14"/>
  <c r="U2845" i="14"/>
  <c r="U2846" i="14"/>
  <c r="U2847" i="14"/>
  <c r="U2848" i="14"/>
  <c r="U2849" i="14"/>
  <c r="U2850" i="14"/>
  <c r="U2851" i="14"/>
  <c r="U2852" i="14"/>
  <c r="U2853" i="14"/>
  <c r="U2854" i="14"/>
  <c r="U2855" i="14"/>
  <c r="U2856" i="14"/>
  <c r="U2857" i="14"/>
  <c r="U2858" i="14"/>
  <c r="U2859" i="14"/>
  <c r="U2861" i="14"/>
  <c r="U2862" i="14"/>
  <c r="U2863" i="14"/>
  <c r="U2864" i="14"/>
  <c r="U2865" i="14"/>
  <c r="U2866" i="14"/>
  <c r="U2867" i="14"/>
  <c r="U2868" i="14"/>
  <c r="U2869" i="14"/>
  <c r="U2870" i="14"/>
  <c r="U2871" i="14"/>
  <c r="U2872" i="14"/>
  <c r="U2873" i="14"/>
  <c r="U2874" i="14"/>
  <c r="U2875" i="14"/>
  <c r="U2876" i="14"/>
  <c r="U2877" i="14"/>
  <c r="U2878" i="14"/>
  <c r="U2879" i="14"/>
  <c r="U2880" i="14"/>
  <c r="U2881" i="14"/>
  <c r="U2882" i="14"/>
  <c r="U2883" i="14"/>
  <c r="U2884" i="14"/>
  <c r="U2885" i="14"/>
  <c r="U2886" i="14"/>
  <c r="U2887" i="14"/>
  <c r="U2888" i="14"/>
  <c r="U2889" i="14"/>
  <c r="U2890" i="14"/>
  <c r="U2891" i="14"/>
  <c r="U2892" i="14"/>
  <c r="U2893" i="14"/>
  <c r="U2894" i="14"/>
  <c r="U2895" i="14"/>
  <c r="U2896" i="14"/>
  <c r="U2897" i="14"/>
  <c r="U2898" i="14"/>
  <c r="U2899" i="14"/>
  <c r="U2900" i="14"/>
  <c r="U2901" i="14"/>
  <c r="U2902" i="14"/>
  <c r="U2903" i="14"/>
  <c r="U2904" i="14"/>
  <c r="U2905" i="14"/>
  <c r="U2906" i="14"/>
  <c r="U2907" i="14"/>
  <c r="U2908" i="14"/>
  <c r="U2909" i="14"/>
  <c r="U2910" i="14"/>
  <c r="U2911" i="14"/>
  <c r="U2912" i="14"/>
  <c r="U2913" i="14"/>
  <c r="U2914" i="14"/>
  <c r="U2915" i="14"/>
  <c r="U2916" i="14"/>
  <c r="U2917" i="14"/>
  <c r="U2918" i="14"/>
  <c r="U2919" i="14"/>
  <c r="U2920" i="14"/>
  <c r="U2921" i="14"/>
  <c r="U2922" i="14"/>
  <c r="U2923" i="14"/>
  <c r="U2924" i="14"/>
  <c r="U2925" i="14"/>
  <c r="U2926" i="14"/>
  <c r="U2927" i="14"/>
  <c r="U2928" i="14"/>
  <c r="U2929" i="14"/>
  <c r="U2930" i="14"/>
  <c r="U2931" i="14"/>
  <c r="U2932" i="14"/>
  <c r="U2933" i="14"/>
  <c r="U2934" i="14"/>
  <c r="U2935" i="14"/>
  <c r="U2936" i="14"/>
  <c r="U2937" i="14"/>
  <c r="U2938" i="14"/>
  <c r="U2939" i="14"/>
  <c r="U2940" i="14"/>
  <c r="U2941" i="14"/>
  <c r="U2942" i="14"/>
  <c r="U2943" i="14"/>
  <c r="U2944" i="14"/>
  <c r="U2945" i="14"/>
  <c r="U2946" i="14"/>
  <c r="U2947" i="14"/>
  <c r="U2948" i="14"/>
  <c r="U2949" i="14"/>
  <c r="U2950" i="14"/>
  <c r="U2951" i="14"/>
  <c r="U2952" i="14"/>
  <c r="U2953" i="14"/>
  <c r="U2954" i="14"/>
  <c r="U2955" i="14"/>
  <c r="U2956" i="14"/>
  <c r="U2957" i="14"/>
  <c r="U2958" i="14"/>
  <c r="U2959" i="14"/>
  <c r="U2960" i="14"/>
  <c r="U2962" i="14"/>
  <c r="U2963" i="14"/>
  <c r="U2964" i="14"/>
  <c r="U2965" i="14"/>
  <c r="U2966" i="14"/>
  <c r="U2967" i="14"/>
  <c r="U2968" i="14"/>
  <c r="U2969" i="14"/>
  <c r="U2970" i="14"/>
  <c r="U2971" i="14"/>
  <c r="U2972" i="14"/>
  <c r="U2973" i="14"/>
  <c r="U2974" i="14"/>
  <c r="U2975" i="14"/>
  <c r="U2976" i="14"/>
  <c r="U2977" i="14"/>
  <c r="U2978" i="14"/>
  <c r="U2979" i="14"/>
  <c r="U2980" i="14"/>
  <c r="U2981" i="14"/>
  <c r="U2982" i="14"/>
  <c r="U2983" i="14"/>
  <c r="U2984" i="14"/>
  <c r="U2985" i="14"/>
  <c r="U2986" i="14"/>
  <c r="U2987" i="14"/>
  <c r="U2988" i="14"/>
  <c r="U2989" i="14"/>
  <c r="U2990" i="14"/>
  <c r="U2991" i="14"/>
  <c r="U2992" i="14"/>
  <c r="U2993" i="14"/>
  <c r="U2994" i="14"/>
  <c r="U2995" i="14"/>
  <c r="U2996" i="14"/>
  <c r="U2997" i="14"/>
  <c r="U2998" i="14"/>
  <c r="U2999" i="14"/>
  <c r="U3000" i="14"/>
  <c r="U3001" i="14"/>
  <c r="U3002" i="14"/>
  <c r="U3003" i="14"/>
  <c r="U3004" i="14"/>
  <c r="U3005" i="14"/>
  <c r="U3006" i="14"/>
  <c r="U3007" i="14"/>
  <c r="U3008" i="14"/>
  <c r="U3009" i="14"/>
  <c r="U3010" i="14"/>
  <c r="U3011" i="14"/>
  <c r="U3012" i="14"/>
  <c r="U3013" i="14"/>
  <c r="U3014" i="14"/>
  <c r="U3015" i="14"/>
  <c r="U3016" i="14"/>
  <c r="U3017" i="14"/>
  <c r="U3018" i="14"/>
  <c r="U3019" i="14"/>
  <c r="U3020" i="14"/>
  <c r="U3021" i="14"/>
  <c r="U3022" i="14"/>
  <c r="U3023" i="14"/>
  <c r="U3024" i="14"/>
  <c r="U3025" i="14"/>
  <c r="U3026" i="14"/>
  <c r="U3027" i="14"/>
  <c r="U3028" i="14"/>
  <c r="U3029" i="14"/>
  <c r="U3030" i="14"/>
  <c r="U3031" i="14"/>
  <c r="U3032" i="14"/>
  <c r="U3033" i="14"/>
  <c r="U3034" i="14"/>
  <c r="U3035" i="14"/>
  <c r="U3036" i="14"/>
  <c r="U3037" i="14"/>
  <c r="U3038" i="14"/>
  <c r="U3039" i="14"/>
  <c r="U3040" i="14"/>
  <c r="U3041" i="14"/>
  <c r="U3042" i="14"/>
  <c r="U3043" i="14"/>
  <c r="U3044" i="14"/>
  <c r="U3045" i="14"/>
  <c r="U3046" i="14"/>
  <c r="U3047" i="14"/>
  <c r="U3048" i="14"/>
  <c r="U3049" i="14"/>
  <c r="U3050" i="14"/>
  <c r="U3051" i="14"/>
  <c r="U3052" i="14"/>
  <c r="U3053" i="14"/>
  <c r="U3054" i="14"/>
  <c r="U3055" i="14"/>
  <c r="U3056" i="14"/>
  <c r="U3057" i="14"/>
  <c r="U3058" i="14"/>
  <c r="U3059" i="14"/>
  <c r="U3060" i="14"/>
  <c r="U3061" i="14"/>
  <c r="U3062" i="14"/>
  <c r="U3063" i="14"/>
  <c r="U3064" i="14"/>
  <c r="U3065" i="14"/>
  <c r="U3066" i="14"/>
  <c r="U3067" i="14"/>
  <c r="U3068" i="14"/>
  <c r="U3069" i="14"/>
  <c r="U3070" i="14"/>
  <c r="U3071" i="14"/>
  <c r="U3072" i="14"/>
  <c r="U3073" i="14"/>
  <c r="U3074" i="14"/>
  <c r="U3075" i="14"/>
  <c r="U3076" i="14"/>
  <c r="U3077" i="14"/>
  <c r="U3078" i="14"/>
  <c r="U3079" i="14"/>
  <c r="U3080" i="14"/>
  <c r="U3081" i="14"/>
  <c r="U3082" i="14"/>
  <c r="U3083" i="14"/>
  <c r="U3084" i="14"/>
  <c r="U3085" i="14"/>
  <c r="U3086" i="14"/>
  <c r="U3087" i="14"/>
  <c r="U3088" i="14"/>
  <c r="U3089" i="14"/>
  <c r="U3090" i="14"/>
  <c r="U3091" i="14"/>
  <c r="U3092" i="14"/>
  <c r="U3093" i="14"/>
  <c r="U3094" i="14"/>
  <c r="U3095" i="14"/>
  <c r="U3096" i="14"/>
  <c r="U3097" i="14"/>
  <c r="U3098" i="14"/>
  <c r="U3099" i="14"/>
  <c r="U3100" i="14"/>
  <c r="U3101" i="14"/>
  <c r="U3102" i="14"/>
  <c r="U3103" i="14"/>
  <c r="U3104" i="14"/>
  <c r="U3105" i="14"/>
  <c r="U3106" i="14"/>
  <c r="U3107" i="14"/>
  <c r="U3108" i="14"/>
  <c r="U3109" i="14"/>
  <c r="U3110" i="14"/>
  <c r="U3111" i="14"/>
  <c r="U3112" i="14"/>
  <c r="U3113" i="14"/>
  <c r="U3114" i="14"/>
  <c r="U3115" i="14"/>
  <c r="U3116" i="14"/>
  <c r="U3117" i="14"/>
  <c r="U3118" i="14"/>
  <c r="U3119" i="14"/>
  <c r="U3120" i="14"/>
  <c r="U3121" i="14"/>
  <c r="U3122" i="14"/>
  <c r="U3123" i="14"/>
  <c r="U3124" i="14"/>
  <c r="U3125" i="14"/>
  <c r="U3126" i="14"/>
  <c r="U3127" i="14"/>
  <c r="U3128" i="14"/>
  <c r="U3129" i="14"/>
  <c r="U3130" i="14"/>
  <c r="U3131" i="14"/>
  <c r="U3132" i="14"/>
  <c r="U3133" i="14"/>
  <c r="U3134" i="14"/>
  <c r="U3135" i="14"/>
  <c r="U3136" i="14"/>
  <c r="U3137" i="14"/>
  <c r="U3138" i="14"/>
  <c r="U3139" i="14"/>
  <c r="U3140" i="14"/>
  <c r="U3141" i="14"/>
  <c r="U3142" i="14"/>
  <c r="U3143" i="14"/>
  <c r="U3144" i="14"/>
  <c r="U3145" i="14"/>
  <c r="U3146" i="14"/>
  <c r="U3147" i="14"/>
  <c r="U3148" i="14"/>
  <c r="U3149" i="14"/>
  <c r="U3150" i="14"/>
  <c r="U3151" i="14"/>
  <c r="U3152" i="14"/>
  <c r="U3153" i="14"/>
  <c r="U3154" i="14"/>
  <c r="U3155" i="14"/>
  <c r="U3156" i="14"/>
  <c r="U3157" i="14"/>
  <c r="U3158" i="14"/>
  <c r="U3159" i="14"/>
  <c r="U3160" i="14"/>
  <c r="U3161" i="14"/>
  <c r="U3162" i="14"/>
  <c r="U3163" i="14"/>
  <c r="U3164" i="14"/>
  <c r="U3165" i="14"/>
  <c r="U3166" i="14"/>
  <c r="U3167" i="14"/>
  <c r="U3168" i="14"/>
  <c r="U3169" i="14"/>
  <c r="U3170" i="14"/>
  <c r="U3171" i="14"/>
  <c r="U3172" i="14"/>
  <c r="U3173" i="14"/>
  <c r="U3174" i="14"/>
  <c r="U3175" i="14"/>
  <c r="U3176" i="14"/>
  <c r="U3177" i="14"/>
  <c r="U3178" i="14"/>
  <c r="U3179" i="14"/>
  <c r="U3180" i="14"/>
  <c r="U3181" i="14"/>
  <c r="U3182" i="14"/>
  <c r="U3183" i="14"/>
  <c r="U3184" i="14"/>
  <c r="U3185" i="14"/>
  <c r="U3186" i="14"/>
  <c r="U3187" i="14"/>
  <c r="U3188" i="14"/>
  <c r="U3189" i="14"/>
  <c r="U3190" i="14"/>
  <c r="U3191" i="14"/>
  <c r="U3192" i="14"/>
  <c r="U3193" i="14"/>
  <c r="U3194" i="14"/>
  <c r="U3196" i="14"/>
  <c r="U3197" i="14"/>
  <c r="U3198" i="14"/>
  <c r="U3199" i="14"/>
  <c r="U3200" i="14"/>
  <c r="U3201" i="14"/>
  <c r="U3202" i="14"/>
  <c r="U3203" i="14"/>
  <c r="U3204" i="14"/>
  <c r="U3205" i="14"/>
  <c r="U3206" i="14"/>
  <c r="U3207" i="14"/>
  <c r="U3208" i="14"/>
  <c r="U3209" i="14"/>
  <c r="U3210" i="14"/>
  <c r="U3211" i="14"/>
  <c r="U3212" i="14"/>
  <c r="U3213" i="14"/>
  <c r="U3214" i="14"/>
  <c r="U3215" i="14"/>
  <c r="U3216" i="14"/>
  <c r="U3217" i="14"/>
  <c r="U3218" i="14"/>
  <c r="U3219" i="14"/>
  <c r="U3220" i="14"/>
  <c r="U3221" i="14"/>
  <c r="U3222" i="14"/>
  <c r="U3223" i="14"/>
  <c r="U3224" i="14"/>
  <c r="U3225" i="14"/>
  <c r="U3226" i="14"/>
  <c r="U3227" i="14"/>
  <c r="U3228" i="14"/>
  <c r="U3229" i="14"/>
  <c r="U3230" i="14"/>
  <c r="U3231" i="14"/>
  <c r="U3232" i="14"/>
  <c r="U3233" i="14"/>
  <c r="U3234" i="14"/>
  <c r="U3235" i="14"/>
  <c r="U3236" i="14"/>
  <c r="U3237" i="14"/>
  <c r="U3238" i="14"/>
  <c r="U3239" i="14"/>
  <c r="U3240" i="14"/>
  <c r="U3241" i="14"/>
  <c r="U3242" i="14"/>
  <c r="U3243" i="14"/>
  <c r="U3244" i="14"/>
  <c r="U3245" i="14"/>
  <c r="U3246" i="14"/>
  <c r="U3247" i="14"/>
  <c r="U3248" i="14"/>
  <c r="U3249" i="14"/>
  <c r="U3250" i="14"/>
  <c r="U3251" i="14"/>
  <c r="U3252" i="14"/>
  <c r="U3253" i="14"/>
  <c r="U3254" i="14"/>
  <c r="U3255" i="14"/>
  <c r="U3256" i="14"/>
  <c r="U3257" i="14"/>
  <c r="U3258" i="14"/>
  <c r="U3259" i="14"/>
  <c r="U3260" i="14"/>
  <c r="U3261" i="14"/>
  <c r="U3262" i="14"/>
  <c r="U3263" i="14"/>
  <c r="U3264" i="14"/>
  <c r="U3265" i="14"/>
  <c r="U3266" i="14"/>
  <c r="U3267" i="14"/>
  <c r="U3268" i="14"/>
  <c r="U3269" i="14"/>
  <c r="U3270" i="14"/>
  <c r="U3271" i="14"/>
  <c r="U3272" i="14"/>
  <c r="U3273" i="14"/>
  <c r="U3274" i="14"/>
  <c r="U3275" i="14"/>
  <c r="U3276" i="14"/>
  <c r="U3277" i="14"/>
  <c r="U3278" i="14"/>
  <c r="U3279" i="14"/>
  <c r="U3280" i="14"/>
  <c r="U3281" i="14"/>
  <c r="U3282" i="14"/>
  <c r="U3283" i="14"/>
  <c r="U3284" i="14"/>
  <c r="U3285" i="14"/>
  <c r="U3286" i="14"/>
  <c r="U3287" i="14"/>
  <c r="U3288" i="14"/>
  <c r="U3289" i="14"/>
  <c r="U3290" i="14"/>
  <c r="U3291" i="14"/>
  <c r="U3292" i="14"/>
  <c r="U3293" i="14"/>
  <c r="U3294" i="14"/>
  <c r="U3295" i="14"/>
  <c r="U3296" i="14"/>
  <c r="U3297" i="14"/>
  <c r="U3298" i="14"/>
  <c r="U3299" i="14"/>
  <c r="U3300" i="14"/>
  <c r="U3301" i="14"/>
  <c r="U3302" i="14"/>
  <c r="U3303" i="14"/>
  <c r="U3304" i="14"/>
  <c r="U3305" i="14"/>
  <c r="U3306" i="14"/>
  <c r="U3307" i="14"/>
  <c r="U3308" i="14"/>
  <c r="U3309" i="14"/>
  <c r="U3310" i="14"/>
  <c r="U3311" i="14"/>
  <c r="U3312" i="14"/>
  <c r="U3313" i="14"/>
  <c r="U3314" i="14"/>
  <c r="U3315" i="14"/>
  <c r="U3316" i="14"/>
  <c r="U3317" i="14"/>
  <c r="U3318" i="14"/>
  <c r="U3319" i="14"/>
  <c r="U3320" i="14"/>
  <c r="U3321" i="14"/>
  <c r="U3322" i="14"/>
  <c r="U3323" i="14"/>
  <c r="U3324" i="14"/>
  <c r="U3325" i="14"/>
  <c r="U3326" i="14"/>
  <c r="U3327" i="14"/>
  <c r="U3328" i="14"/>
  <c r="U3329" i="14"/>
  <c r="U3330" i="14"/>
  <c r="U3331" i="14"/>
  <c r="U3332" i="14"/>
  <c r="U3333" i="14"/>
  <c r="U3334" i="14"/>
  <c r="U3335" i="14"/>
  <c r="U3336" i="14"/>
  <c r="U3337" i="14"/>
  <c r="U3338" i="14"/>
  <c r="U3339" i="14"/>
  <c r="U3340" i="14"/>
  <c r="U3341" i="14"/>
  <c r="U3342" i="14"/>
  <c r="U3343" i="14"/>
  <c r="U3344" i="14"/>
  <c r="U3345" i="14"/>
  <c r="U3346" i="14"/>
  <c r="U3347" i="14"/>
  <c r="U3348" i="14"/>
  <c r="U3349" i="14"/>
  <c r="U3350" i="14"/>
  <c r="U3351" i="14"/>
  <c r="U3352" i="14"/>
  <c r="U4" i="14"/>
  <c r="AR7" i="1" l="1"/>
  <c r="AT7" i="1"/>
  <c r="AR8" i="1"/>
  <c r="AR14" i="1"/>
  <c r="AR20" i="1"/>
  <c r="AR26" i="1"/>
  <c r="AR32" i="1"/>
  <c r="AR38" i="1"/>
  <c r="AR44" i="1"/>
  <c r="AR50" i="1"/>
  <c r="AR56" i="1"/>
  <c r="AR62" i="1"/>
  <c r="AR68" i="1"/>
  <c r="AR74" i="1"/>
  <c r="AR80" i="1"/>
  <c r="AR86" i="1"/>
  <c r="AR92" i="1"/>
  <c r="AR98" i="1"/>
  <c r="AR104" i="1"/>
  <c r="AR110" i="1"/>
  <c r="AR116" i="1"/>
  <c r="AR122" i="1"/>
  <c r="AR128" i="1"/>
  <c r="AT8" i="1"/>
  <c r="AT14" i="1"/>
  <c r="AT20" i="1"/>
  <c r="AT26" i="1"/>
  <c r="AT32" i="1"/>
  <c r="AT38" i="1"/>
  <c r="AT44" i="1"/>
  <c r="AT50" i="1"/>
  <c r="AT56" i="1"/>
  <c r="AT62" i="1"/>
  <c r="AT68" i="1"/>
  <c r="AT74" i="1"/>
  <c r="AT80" i="1"/>
  <c r="AT86" i="1"/>
  <c r="AT92" i="1"/>
  <c r="AT98" i="1"/>
  <c r="AT104" i="1"/>
  <c r="AT110" i="1"/>
  <c r="AT116" i="1"/>
  <c r="AT122" i="1"/>
  <c r="AT128" i="1"/>
  <c r="AR9" i="1"/>
  <c r="AR15" i="1"/>
  <c r="AR21" i="1"/>
  <c r="AR27" i="1"/>
  <c r="AR33" i="1"/>
  <c r="AR39" i="1"/>
  <c r="AR45" i="1"/>
  <c r="AR51" i="1"/>
  <c r="AR57" i="1"/>
  <c r="AR63" i="1"/>
  <c r="AR69" i="1"/>
  <c r="AR75" i="1"/>
  <c r="AR81" i="1"/>
  <c r="AR87" i="1"/>
  <c r="AR93" i="1"/>
  <c r="AR99" i="1"/>
  <c r="AR105" i="1"/>
  <c r="AR111" i="1"/>
  <c r="AR117" i="1"/>
  <c r="AR123" i="1"/>
  <c r="AR129" i="1"/>
  <c r="AT9" i="1"/>
  <c r="AR10" i="1"/>
  <c r="AR16" i="1"/>
  <c r="AR22" i="1"/>
  <c r="AR28" i="1"/>
  <c r="AR34" i="1"/>
  <c r="AR40" i="1"/>
  <c r="AR46" i="1"/>
  <c r="AR52" i="1"/>
  <c r="AR58" i="1"/>
  <c r="AR64" i="1"/>
  <c r="AR70" i="1"/>
  <c r="AR76" i="1"/>
  <c r="AR82" i="1"/>
  <c r="AR88" i="1"/>
  <c r="AR94" i="1"/>
  <c r="AR100" i="1"/>
  <c r="AR106" i="1"/>
  <c r="AR112" i="1"/>
  <c r="AR118" i="1"/>
  <c r="AR124" i="1"/>
  <c r="AR130" i="1"/>
  <c r="AT10" i="1"/>
  <c r="AT16" i="1"/>
  <c r="AT22" i="1"/>
  <c r="AT28" i="1"/>
  <c r="AT34" i="1"/>
  <c r="AT40" i="1"/>
  <c r="AT46" i="1"/>
  <c r="AT52" i="1"/>
  <c r="AT58" i="1"/>
  <c r="AT64" i="1"/>
  <c r="AT70" i="1"/>
  <c r="AT76" i="1"/>
  <c r="AT82" i="1"/>
  <c r="AT88" i="1"/>
  <c r="AT94" i="1"/>
  <c r="AT100" i="1"/>
  <c r="AT106" i="1"/>
  <c r="AT112" i="1"/>
  <c r="AT118" i="1"/>
  <c r="AT124" i="1"/>
  <c r="AT130" i="1"/>
  <c r="AR11" i="1"/>
  <c r="AR17" i="1"/>
  <c r="AR23" i="1"/>
  <c r="AR29" i="1"/>
  <c r="AR35" i="1"/>
  <c r="AR41" i="1"/>
  <c r="AR47" i="1"/>
  <c r="AR53" i="1"/>
  <c r="AR59" i="1"/>
  <c r="AR65" i="1"/>
  <c r="AR71" i="1"/>
  <c r="AR77" i="1"/>
  <c r="AR83" i="1"/>
  <c r="AR89" i="1"/>
  <c r="AR95" i="1"/>
  <c r="AR101" i="1"/>
  <c r="AR107" i="1"/>
  <c r="AR113" i="1"/>
  <c r="AR119" i="1"/>
  <c r="AR125" i="1"/>
  <c r="AR131" i="1"/>
  <c r="AT11" i="1"/>
  <c r="AT17" i="1"/>
  <c r="AT23" i="1"/>
  <c r="AT29" i="1"/>
  <c r="AT35" i="1"/>
  <c r="AT41" i="1"/>
  <c r="AT47" i="1"/>
  <c r="AT53" i="1"/>
  <c r="AT59" i="1"/>
  <c r="AT65" i="1"/>
  <c r="AT71" i="1"/>
  <c r="AT77" i="1"/>
  <c r="AT83" i="1"/>
  <c r="AT89" i="1"/>
  <c r="AT95" i="1"/>
  <c r="AT101" i="1"/>
  <c r="AT107" i="1"/>
  <c r="AT113" i="1"/>
  <c r="AT119" i="1"/>
  <c r="AT125" i="1"/>
  <c r="AT131" i="1"/>
  <c r="AR12" i="1"/>
  <c r="AR18" i="1"/>
  <c r="AR24" i="1"/>
  <c r="AR30" i="1"/>
  <c r="AR36" i="1"/>
  <c r="AR42" i="1"/>
  <c r="AR48" i="1"/>
  <c r="AR54" i="1"/>
  <c r="AR60" i="1"/>
  <c r="AR66" i="1"/>
  <c r="AR72" i="1"/>
  <c r="AR78" i="1"/>
  <c r="AR84" i="1"/>
  <c r="AR90" i="1"/>
  <c r="AR96" i="1"/>
  <c r="AR102" i="1"/>
  <c r="AR108" i="1"/>
  <c r="AR114" i="1"/>
  <c r="AR120" i="1"/>
  <c r="AR126" i="1"/>
  <c r="AR132" i="1"/>
  <c r="AT12" i="1"/>
  <c r="AT18" i="1"/>
  <c r="AT24" i="1"/>
  <c r="AT30" i="1"/>
  <c r="AT36" i="1"/>
  <c r="AT42" i="1"/>
  <c r="AT48" i="1"/>
  <c r="AT54" i="1"/>
  <c r="AT60" i="1"/>
  <c r="AT66" i="1"/>
  <c r="AT72" i="1"/>
  <c r="AT78" i="1"/>
  <c r="AT84" i="1"/>
  <c r="AT90" i="1"/>
  <c r="AT96" i="1"/>
  <c r="AT102" i="1"/>
  <c r="AT108" i="1"/>
  <c r="AT114" i="1"/>
  <c r="AT120" i="1"/>
  <c r="AT126" i="1"/>
  <c r="AT132" i="1"/>
  <c r="AR13" i="1"/>
  <c r="AR19" i="1"/>
  <c r="AR25" i="1"/>
  <c r="AR31" i="1"/>
  <c r="AR37" i="1"/>
  <c r="AR43" i="1"/>
  <c r="AR49" i="1"/>
  <c r="AR55" i="1"/>
  <c r="AR61" i="1"/>
  <c r="AR67" i="1"/>
  <c r="AR73" i="1"/>
  <c r="AR79" i="1"/>
  <c r="AR85" i="1"/>
  <c r="AR91" i="1"/>
  <c r="AR97" i="1"/>
  <c r="AR103" i="1"/>
  <c r="AR109" i="1"/>
  <c r="AR115" i="1"/>
  <c r="AR121" i="1"/>
  <c r="AR127" i="1"/>
  <c r="AT13" i="1"/>
  <c r="AT49" i="1"/>
  <c r="AT85" i="1"/>
  <c r="AT121" i="1"/>
  <c r="AT15" i="1"/>
  <c r="AT51" i="1"/>
  <c r="AT87" i="1"/>
  <c r="AT123" i="1"/>
  <c r="AT19" i="1"/>
  <c r="AT55" i="1"/>
  <c r="AT91" i="1"/>
  <c r="AT127" i="1"/>
  <c r="AT21" i="1"/>
  <c r="AT57" i="1"/>
  <c r="AT93" i="1"/>
  <c r="AT129" i="1"/>
  <c r="AT25" i="1"/>
  <c r="AT61" i="1"/>
  <c r="AT97" i="1"/>
  <c r="AT27" i="1"/>
  <c r="AT63" i="1"/>
  <c r="AT99" i="1"/>
  <c r="AT31" i="1"/>
  <c r="AT67" i="1"/>
  <c r="AT103" i="1"/>
  <c r="AT39" i="1"/>
  <c r="AT75" i="1"/>
  <c r="AT111" i="1"/>
  <c r="AT33" i="1"/>
  <c r="AT37" i="1"/>
  <c r="AT43" i="1"/>
  <c r="AT45" i="1"/>
  <c r="AT69" i="1"/>
  <c r="AT73" i="1"/>
  <c r="AT79" i="1"/>
  <c r="AT81" i="1"/>
  <c r="AT109" i="1"/>
  <c r="AT105" i="1"/>
  <c r="AT115" i="1"/>
  <c r="AT117" i="1"/>
  <c r="K264" i="9"/>
  <c r="L740" i="9" l="1"/>
  <c r="K740" i="9"/>
  <c r="L505" i="9"/>
  <c r="L266" i="9"/>
  <c r="L268" i="9"/>
  <c r="L269" i="9"/>
  <c r="L356" i="9"/>
  <c r="L454" i="9"/>
  <c r="L463" i="9"/>
  <c r="L241" i="9"/>
  <c r="L242" i="9"/>
  <c r="L243" i="9"/>
  <c r="L244" i="9"/>
  <c r="L246" i="9"/>
  <c r="L247" i="9"/>
  <c r="L251" i="9"/>
  <c r="L252" i="9"/>
  <c r="L253" i="9"/>
  <c r="L254" i="9"/>
  <c r="L255" i="9"/>
  <c r="L256" i="9"/>
  <c r="D16" i="8"/>
  <c r="D18" i="8"/>
  <c r="D20" i="8"/>
  <c r="D22" i="8"/>
  <c r="D24" i="8"/>
  <c r="D39" i="8"/>
  <c r="D40" i="8" s="1"/>
  <c r="D42" i="8"/>
  <c r="D45" i="8"/>
  <c r="D47" i="8"/>
  <c r="D48" i="8" s="1"/>
  <c r="D51" i="8"/>
  <c r="D71" i="8"/>
  <c r="D72" i="8" s="1"/>
  <c r="D75" i="8"/>
  <c r="D76" i="8" s="1"/>
  <c r="D79" i="8"/>
  <c r="D82" i="8"/>
  <c r="D84" i="8"/>
  <c r="D86" i="8"/>
  <c r="D88" i="8"/>
  <c r="D91" i="8"/>
  <c r="D95" i="8"/>
  <c r="D98" i="8"/>
  <c r="D99" i="8" s="1"/>
  <c r="D101" i="8"/>
  <c r="D102" i="8" s="1"/>
  <c r="D103" i="8" s="1"/>
  <c r="D106" i="8"/>
  <c r="D108" i="8"/>
  <c r="D110" i="8"/>
  <c r="D112" i="8"/>
  <c r="D114" i="8"/>
  <c r="D117" i="8"/>
  <c r="D119" i="8"/>
  <c r="D121" i="8"/>
  <c r="D124" i="8"/>
  <c r="D127" i="8"/>
  <c r="D129" i="8"/>
  <c r="D131" i="8"/>
  <c r="D135" i="8"/>
  <c r="D137" i="8"/>
  <c r="D139" i="8"/>
  <c r="D140" i="8" s="1"/>
  <c r="D143" i="8"/>
  <c r="D146" i="8"/>
  <c r="D149" i="8"/>
  <c r="D152" i="8"/>
  <c r="D153" i="8" s="1"/>
  <c r="D155" i="8"/>
  <c r="D156" i="8" s="1"/>
  <c r="D159" i="8"/>
  <c r="D162" i="8"/>
  <c r="D165" i="8"/>
  <c r="D167" i="8"/>
  <c r="D169" i="8"/>
  <c r="D171" i="8"/>
  <c r="D172" i="8" s="1"/>
  <c r="D175" i="8"/>
  <c r="D177" i="8"/>
  <c r="D180" i="8"/>
  <c r="D182" i="8"/>
  <c r="D183" i="8" s="1"/>
  <c r="D186" i="8"/>
  <c r="D188" i="8"/>
  <c r="D190" i="8"/>
  <c r="D192" i="8"/>
  <c r="D193" i="8" s="1"/>
  <c r="D195" i="8"/>
  <c r="D198" i="8"/>
  <c r="D200" i="8"/>
  <c r="D201" i="8" s="1"/>
  <c r="D203" i="8"/>
  <c r="D204" i="8" s="1"/>
  <c r="D207" i="8"/>
  <c r="D209" i="8"/>
  <c r="D211" i="8"/>
  <c r="D212" i="8" s="1"/>
  <c r="D214" i="8"/>
  <c r="D215" i="8" s="1"/>
  <c r="D216" i="8" s="1"/>
  <c r="D219" i="8"/>
  <c r="D221" i="8"/>
  <c r="D223" i="8"/>
  <c r="D224" i="8" s="1"/>
  <c r="D226" i="8"/>
  <c r="D228" i="8"/>
  <c r="D232" i="8"/>
  <c r="D234" i="8"/>
  <c r="D236" i="8"/>
  <c r="D239" i="8"/>
  <c r="D240" i="8" s="1"/>
  <c r="D242" i="8"/>
  <c r="D244" i="8"/>
  <c r="D245" i="8" s="1"/>
  <c r="D246" i="8" s="1"/>
  <c r="D248" i="8"/>
  <c r="D249" i="8" s="1"/>
  <c r="D250" i="8" s="1"/>
  <c r="D251" i="8" s="1"/>
  <c r="D254" i="8"/>
  <c r="D257" i="8"/>
  <c r="D259" i="8"/>
  <c r="D261" i="8"/>
  <c r="D264" i="8"/>
  <c r="D266" i="8"/>
  <c r="D268" i="8"/>
  <c r="D270" i="8"/>
  <c r="D272" i="8"/>
  <c r="D274" i="8"/>
  <c r="D275" i="8" s="1"/>
  <c r="D278" i="8"/>
  <c r="D280" i="8"/>
  <c r="D281" i="8" s="1"/>
  <c r="D282" i="8" s="1"/>
  <c r="D285" i="8"/>
  <c r="D288" i="8"/>
  <c r="D289" i="8" s="1"/>
  <c r="D291" i="8"/>
  <c r="D293" i="8"/>
  <c r="D296" i="8"/>
  <c r="D299" i="8"/>
  <c r="D300" i="8" s="1"/>
  <c r="D301" i="8" s="1"/>
  <c r="D303" i="8"/>
  <c r="D305" i="8"/>
  <c r="D307" i="8"/>
  <c r="D309" i="8"/>
  <c r="D312" i="8"/>
  <c r="D314" i="8"/>
  <c r="D316" i="8"/>
  <c r="D318" i="8"/>
  <c r="D320" i="8"/>
  <c r="D321" i="8" s="1"/>
  <c r="D324" i="8"/>
  <c r="D326" i="8"/>
  <c r="D328" i="8"/>
  <c r="D330" i="8"/>
  <c r="D331" i="8" s="1"/>
  <c r="D334" i="8"/>
  <c r="D335" i="8" s="1"/>
  <c r="D338" i="8"/>
  <c r="D341" i="8"/>
  <c r="D343" i="8"/>
  <c r="D345" i="8"/>
  <c r="D346" i="8" s="1"/>
  <c r="D348" i="8"/>
  <c r="D350" i="8"/>
  <c r="D352" i="8"/>
  <c r="D354" i="8"/>
  <c r="D356" i="8"/>
  <c r="D358" i="8"/>
  <c r="D361" i="8"/>
  <c r="D362" i="8" s="1"/>
  <c r="D363" i="8" s="1"/>
  <c r="D365" i="8"/>
  <c r="D367" i="8"/>
  <c r="D369" i="8"/>
  <c r="D371" i="8"/>
  <c r="D373" i="8"/>
  <c r="D374" i="8" s="1"/>
  <c r="D376" i="8"/>
  <c r="D378" i="8"/>
  <c r="D379" i="8" s="1"/>
  <c r="D381" i="8"/>
  <c r="D382" i="8" s="1"/>
  <c r="D385" i="8"/>
  <c r="D387" i="8"/>
  <c r="D389" i="8"/>
  <c r="D391" i="8"/>
  <c r="D393" i="8"/>
  <c r="D395" i="8"/>
  <c r="D399" i="8"/>
  <c r="D402" i="8"/>
  <c r="D404" i="8"/>
  <c r="D407" i="8"/>
  <c r="D410" i="8"/>
  <c r="D412" i="8"/>
  <c r="D414" i="8"/>
  <c r="D415" i="8" s="1"/>
  <c r="D416" i="8" s="1"/>
  <c r="D419" i="8"/>
  <c r="D420" i="8" s="1"/>
  <c r="D424" i="8"/>
  <c r="D425" i="8" s="1"/>
  <c r="D427" i="8"/>
  <c r="D430" i="8"/>
  <c r="D433" i="8"/>
  <c r="D434" i="8" s="1"/>
  <c r="D436" i="8"/>
  <c r="D439" i="8"/>
  <c r="D440" i="8" s="1"/>
  <c r="D442" i="8"/>
  <c r="D444" i="8"/>
  <c r="D445" i="8" s="1"/>
  <c r="D447" i="8"/>
  <c r="D448" i="8" s="1"/>
  <c r="D450" i="8"/>
  <c r="D451" i="8" s="1"/>
  <c r="D453" i="8"/>
  <c r="D454" i="8" s="1"/>
  <c r="D457" i="8"/>
  <c r="D460" i="8"/>
  <c r="D462" i="8"/>
  <c r="D463" i="8" s="1"/>
  <c r="D464" i="8" s="1"/>
  <c r="D465" i="8" s="1"/>
  <c r="D467" i="8"/>
  <c r="D468" i="8" s="1"/>
  <c r="D469" i="8" s="1"/>
  <c r="D472" i="8"/>
  <c r="D473" i="8" s="1"/>
  <c r="D475" i="8"/>
  <c r="D478" i="8"/>
  <c r="D479" i="8" s="1"/>
  <c r="D481" i="8"/>
  <c r="D484" i="8"/>
  <c r="D485" i="8" s="1"/>
  <c r="D486" i="8" s="1"/>
  <c r="D490" i="8"/>
  <c r="D494" i="8"/>
  <c r="D496" i="8"/>
  <c r="D498" i="8"/>
  <c r="D500" i="8"/>
  <c r="D501" i="8" s="1"/>
  <c r="D504" i="8"/>
  <c r="D505" i="8" s="1"/>
  <c r="D508" i="8"/>
  <c r="D510" i="8"/>
  <c r="D512" i="8"/>
  <c r="D513" i="8" s="1"/>
  <c r="D517" i="8"/>
  <c r="D519" i="8"/>
  <c r="D520" i="8" s="1"/>
  <c r="D522" i="8"/>
  <c r="D527" i="8"/>
  <c r="D528" i="8" s="1"/>
  <c r="D529" i="8" s="1"/>
  <c r="D531" i="8"/>
  <c r="D532" i="8" s="1"/>
  <c r="D533" i="8" s="1"/>
  <c r="D535" i="8"/>
  <c r="D537" i="8"/>
  <c r="D539" i="8"/>
  <c r="D541" i="8"/>
  <c r="D542" i="8" s="1"/>
  <c r="D545" i="8"/>
  <c r="D546" i="8" s="1"/>
  <c r="D548" i="8"/>
  <c r="D550" i="8"/>
  <c r="D552" i="8"/>
  <c r="D554" i="8"/>
  <c r="D555" i="8" s="1"/>
  <c r="D557" i="8"/>
  <c r="D558" i="8" s="1"/>
  <c r="D561" i="8"/>
  <c r="D563" i="8"/>
  <c r="D565" i="8"/>
  <c r="D567" i="8"/>
  <c r="D568" i="8" s="1"/>
  <c r="D571" i="8"/>
  <c r="D574" i="8"/>
  <c r="D576" i="8"/>
  <c r="D579" i="8"/>
  <c r="D580" i="8" s="1"/>
  <c r="D583" i="8"/>
  <c r="D585" i="8"/>
  <c r="D586" i="8" s="1"/>
  <c r="D587" i="8" s="1"/>
  <c r="D591" i="8"/>
  <c r="D593" i="8"/>
  <c r="D595" i="8"/>
  <c r="D597" i="8"/>
  <c r="D599" i="8"/>
  <c r="D602" i="8"/>
  <c r="D605" i="8"/>
  <c r="D607" i="8"/>
  <c r="D608" i="8" s="1"/>
  <c r="D614" i="8"/>
  <c r="D615" i="8" s="1"/>
  <c r="D617" i="8"/>
  <c r="D618" i="8" s="1"/>
  <c r="D621" i="8"/>
  <c r="D622" i="8" s="1"/>
  <c r="D624" i="8"/>
  <c r="D625" i="8" s="1"/>
  <c r="D627" i="8"/>
  <c r="D629" i="8"/>
  <c r="D630" i="8" s="1"/>
  <c r="D635" i="8"/>
  <c r="D637" i="8"/>
  <c r="D638" i="8" s="1"/>
  <c r="D641" i="8"/>
  <c r="D644" i="8"/>
  <c r="D645" i="8" s="1"/>
  <c r="D647" i="8"/>
  <c r="D649" i="8"/>
  <c r="D650" i="8" s="1"/>
  <c r="D652" i="8"/>
  <c r="D653" i="8" s="1"/>
  <c r="D655" i="8"/>
  <c r="D657" i="8"/>
  <c r="D660" i="8"/>
  <c r="D661" i="8" s="1"/>
  <c r="D662" i="8" s="1"/>
  <c r="D664" i="8"/>
  <c r="D665" i="8" s="1"/>
  <c r="D668" i="8"/>
  <c r="D669" i="8" s="1"/>
  <c r="D672" i="8"/>
  <c r="D674" i="8"/>
  <c r="D676" i="8"/>
  <c r="D678" i="8"/>
  <c r="D679" i="8" s="1"/>
  <c r="D682" i="8"/>
  <c r="D686" i="8"/>
  <c r="D687" i="8" s="1"/>
  <c r="D689" i="8"/>
  <c r="D690" i="8" s="1"/>
  <c r="D693" i="8"/>
  <c r="D694" i="8" s="1"/>
  <c r="D696" i="8"/>
  <c r="D698" i="8"/>
  <c r="D700" i="8"/>
  <c r="D703" i="8"/>
  <c r="D704" i="8" s="1"/>
  <c r="D706" i="8"/>
  <c r="D707" i="8" s="1"/>
  <c r="D709" i="8"/>
  <c r="D711" i="8"/>
  <c r="D712" i="8" s="1"/>
  <c r="D713" i="8" s="1"/>
  <c r="D716" i="8"/>
  <c r="D717" i="8" s="1"/>
  <c r="D719" i="8"/>
  <c r="D721" i="8"/>
  <c r="D723" i="8"/>
  <c r="D725" i="8"/>
  <c r="D728" i="8"/>
  <c r="D730" i="8"/>
  <c r="D732" i="8"/>
  <c r="D733" i="8" s="1"/>
  <c r="D734" i="8" s="1"/>
  <c r="D736" i="8"/>
  <c r="D738" i="8"/>
  <c r="D741" i="8"/>
  <c r="D743" i="8"/>
  <c r="D745" i="8"/>
  <c r="D748" i="8"/>
  <c r="D751" i="8"/>
  <c r="D753" i="8"/>
  <c r="D755" i="8"/>
  <c r="D757" i="8"/>
  <c r="D758" i="8" s="1"/>
  <c r="D761" i="8"/>
  <c r="D763" i="8"/>
  <c r="D766" i="8"/>
  <c r="D768" i="8"/>
  <c r="D769" i="8" s="1"/>
  <c r="D770" i="8" s="1"/>
  <c r="D772" i="8"/>
  <c r="D773" i="8" s="1"/>
  <c r="D774" i="8" s="1"/>
  <c r="D777" i="8"/>
  <c r="D779" i="8"/>
  <c r="D781" i="8"/>
  <c r="D782" i="8" s="1"/>
  <c r="D784" i="8"/>
  <c r="D787" i="8"/>
  <c r="D790" i="8"/>
  <c r="D792" i="8"/>
  <c r="G680" i="8"/>
  <c r="L844" i="9" l="1"/>
  <c r="K844" i="9"/>
  <c r="L843" i="9" l="1"/>
  <c r="K843" i="9"/>
  <c r="L777" i="9"/>
  <c r="L773" i="9"/>
  <c r="K777" i="9"/>
  <c r="K773" i="9"/>
  <c r="L718" i="9"/>
  <c r="L717" i="9"/>
  <c r="K718" i="9"/>
  <c r="K717" i="9"/>
  <c r="L842" i="9"/>
  <c r="L776" i="9" l="1"/>
  <c r="L779" i="9"/>
  <c r="K774" i="9"/>
  <c r="K775" i="9"/>
  <c r="L723" i="9"/>
  <c r="L774" i="9"/>
  <c r="K721" i="9"/>
  <c r="L778" i="9"/>
  <c r="K722" i="9"/>
  <c r="K840" i="9"/>
  <c r="K832" i="9"/>
  <c r="K723" i="9"/>
  <c r="K841" i="9"/>
  <c r="L828" i="9"/>
  <c r="K720" i="9"/>
  <c r="L724" i="9"/>
  <c r="L775" i="9"/>
  <c r="K833" i="9"/>
  <c r="K839" i="9"/>
  <c r="K724" i="9"/>
  <c r="L830" i="9"/>
  <c r="L829" i="9"/>
  <c r="K6" i="9"/>
  <c r="K776" i="9"/>
  <c r="L780" i="9"/>
  <c r="L831" i="9"/>
  <c r="L837" i="9"/>
  <c r="L6" i="9"/>
  <c r="K827" i="9"/>
  <c r="L832" i="9"/>
  <c r="L838" i="9"/>
  <c r="L719" i="9"/>
  <c r="K778" i="9"/>
  <c r="K828" i="9"/>
  <c r="L833" i="9"/>
  <c r="L839" i="9"/>
  <c r="L720" i="9"/>
  <c r="K779" i="9"/>
  <c r="K829" i="9"/>
  <c r="K836" i="9"/>
  <c r="L840" i="9"/>
  <c r="L827" i="9"/>
  <c r="K842" i="9"/>
  <c r="L721" i="9"/>
  <c r="K780" i="9"/>
  <c r="K830" i="9"/>
  <c r="L836" i="9"/>
  <c r="L841" i="9"/>
  <c r="L722" i="9"/>
  <c r="K831" i="9"/>
  <c r="K837" i="9"/>
  <c r="K719" i="9"/>
  <c r="K838" i="9"/>
  <c r="AK6" i="1"/>
  <c r="AX8" i="1"/>
  <c r="AV8" i="1" s="1"/>
  <c r="AX9" i="1"/>
  <c r="AV9" i="1" s="1"/>
  <c r="AX10" i="1"/>
  <c r="AV10" i="1" s="1"/>
  <c r="AX11" i="1"/>
  <c r="AV11" i="1" s="1"/>
  <c r="AX12" i="1"/>
  <c r="AV12" i="1" s="1"/>
  <c r="AX13" i="1"/>
  <c r="AV13" i="1" s="1"/>
  <c r="AX14" i="1"/>
  <c r="AV14" i="1" s="1"/>
  <c r="AX15" i="1"/>
  <c r="AV15" i="1" s="1"/>
  <c r="AX16" i="1"/>
  <c r="AV16" i="1" s="1"/>
  <c r="AX17" i="1"/>
  <c r="AV17" i="1" s="1"/>
  <c r="AX18" i="1"/>
  <c r="AV18" i="1" s="1"/>
  <c r="AX19" i="1"/>
  <c r="AV19" i="1" s="1"/>
  <c r="AX20" i="1"/>
  <c r="AV20" i="1" s="1"/>
  <c r="AX21" i="1"/>
  <c r="AV21" i="1" s="1"/>
  <c r="AX22" i="1"/>
  <c r="AV22" i="1" s="1"/>
  <c r="AX23" i="1"/>
  <c r="AV23" i="1" s="1"/>
  <c r="AX24" i="1"/>
  <c r="AV24" i="1" s="1"/>
  <c r="AX25" i="1"/>
  <c r="AV25" i="1" s="1"/>
  <c r="AX26" i="1"/>
  <c r="AV26" i="1" s="1"/>
  <c r="AX27" i="1"/>
  <c r="AV27" i="1" s="1"/>
  <c r="AX28" i="1"/>
  <c r="AV28" i="1" s="1"/>
  <c r="AX29" i="1"/>
  <c r="AV29" i="1" s="1"/>
  <c r="AX30" i="1"/>
  <c r="AV30" i="1" s="1"/>
  <c r="AX31" i="1"/>
  <c r="AV31" i="1" s="1"/>
  <c r="AX32" i="1"/>
  <c r="AV32" i="1" s="1"/>
  <c r="AX33" i="1"/>
  <c r="AV33" i="1" s="1"/>
  <c r="AX34" i="1"/>
  <c r="AV34" i="1" s="1"/>
  <c r="AX35" i="1"/>
  <c r="AV35" i="1" s="1"/>
  <c r="AX36" i="1"/>
  <c r="AV36" i="1" s="1"/>
  <c r="AX37" i="1"/>
  <c r="AV37" i="1" s="1"/>
  <c r="AX38" i="1"/>
  <c r="AV38" i="1" s="1"/>
  <c r="AX39" i="1"/>
  <c r="AV39" i="1" s="1"/>
  <c r="AX40" i="1"/>
  <c r="AV40" i="1" s="1"/>
  <c r="AX41" i="1"/>
  <c r="AV41" i="1" s="1"/>
  <c r="AX42" i="1"/>
  <c r="AV42" i="1" s="1"/>
  <c r="AX43" i="1"/>
  <c r="AV43" i="1" s="1"/>
  <c r="AX44" i="1"/>
  <c r="AV44" i="1" s="1"/>
  <c r="AX45" i="1"/>
  <c r="AV45" i="1" s="1"/>
  <c r="AX46" i="1"/>
  <c r="AV46" i="1" s="1"/>
  <c r="AX47" i="1"/>
  <c r="AV47" i="1" s="1"/>
  <c r="AX48" i="1"/>
  <c r="AV48" i="1" s="1"/>
  <c r="AX49" i="1"/>
  <c r="AV49" i="1" s="1"/>
  <c r="AX50" i="1"/>
  <c r="AV50" i="1" s="1"/>
  <c r="AX51" i="1"/>
  <c r="AV51" i="1" s="1"/>
  <c r="AX52" i="1"/>
  <c r="AV52" i="1" s="1"/>
  <c r="AX53" i="1"/>
  <c r="AV53" i="1" s="1"/>
  <c r="AX54" i="1"/>
  <c r="AV54" i="1" s="1"/>
  <c r="AX55" i="1"/>
  <c r="AV55" i="1" s="1"/>
  <c r="AX56" i="1"/>
  <c r="AV56" i="1" s="1"/>
  <c r="AX57" i="1"/>
  <c r="AV57" i="1" s="1"/>
  <c r="AX58" i="1"/>
  <c r="AV58" i="1" s="1"/>
  <c r="AX59" i="1"/>
  <c r="AV59" i="1" s="1"/>
  <c r="AX60" i="1"/>
  <c r="AV60" i="1" s="1"/>
  <c r="AX61" i="1"/>
  <c r="AV61" i="1" s="1"/>
  <c r="AX62" i="1"/>
  <c r="AV62" i="1" s="1"/>
  <c r="AX63" i="1"/>
  <c r="AV63" i="1" s="1"/>
  <c r="AX64" i="1"/>
  <c r="AV64" i="1" s="1"/>
  <c r="AX65" i="1"/>
  <c r="AV65" i="1" s="1"/>
  <c r="AX66" i="1"/>
  <c r="AV66" i="1" s="1"/>
  <c r="AX67" i="1"/>
  <c r="AV67" i="1" s="1"/>
  <c r="AX68" i="1"/>
  <c r="AV68" i="1" s="1"/>
  <c r="AX69" i="1"/>
  <c r="AV69" i="1" s="1"/>
  <c r="AX70" i="1"/>
  <c r="AV70" i="1" s="1"/>
  <c r="AX71" i="1"/>
  <c r="AV71" i="1" s="1"/>
  <c r="AX72" i="1"/>
  <c r="AV72" i="1" s="1"/>
  <c r="AX73" i="1"/>
  <c r="AV73" i="1" s="1"/>
  <c r="AX74" i="1"/>
  <c r="AV74" i="1" s="1"/>
  <c r="AX75" i="1"/>
  <c r="AV75" i="1" s="1"/>
  <c r="AX76" i="1"/>
  <c r="AV76" i="1" s="1"/>
  <c r="AX77" i="1"/>
  <c r="AV77" i="1" s="1"/>
  <c r="AX78" i="1"/>
  <c r="AV78" i="1" s="1"/>
  <c r="AX79" i="1"/>
  <c r="AV79" i="1" s="1"/>
  <c r="AX80" i="1"/>
  <c r="AV80" i="1" s="1"/>
  <c r="AX81" i="1"/>
  <c r="AV81" i="1" s="1"/>
  <c r="AX82" i="1"/>
  <c r="AV82" i="1" s="1"/>
  <c r="AX83" i="1"/>
  <c r="AV83" i="1" s="1"/>
  <c r="AX84" i="1"/>
  <c r="AV84" i="1" s="1"/>
  <c r="AX85" i="1"/>
  <c r="AV85" i="1" s="1"/>
  <c r="AX86" i="1"/>
  <c r="AV86" i="1" s="1"/>
  <c r="AX87" i="1"/>
  <c r="AV87" i="1" s="1"/>
  <c r="AX88" i="1"/>
  <c r="AV88" i="1" s="1"/>
  <c r="AX89" i="1"/>
  <c r="AV89" i="1" s="1"/>
  <c r="AX90" i="1"/>
  <c r="AV90" i="1" s="1"/>
  <c r="AX91" i="1"/>
  <c r="AV91" i="1" s="1"/>
  <c r="AX92" i="1"/>
  <c r="AV92" i="1" s="1"/>
  <c r="AX93" i="1"/>
  <c r="AV93" i="1" s="1"/>
  <c r="AX94" i="1"/>
  <c r="AV94" i="1" s="1"/>
  <c r="AX95" i="1"/>
  <c r="AV95" i="1" s="1"/>
  <c r="AX96" i="1"/>
  <c r="AV96" i="1" s="1"/>
  <c r="AX97" i="1"/>
  <c r="AV97" i="1" s="1"/>
  <c r="AX98" i="1"/>
  <c r="AV98" i="1" s="1"/>
  <c r="AX99" i="1"/>
  <c r="AV99" i="1" s="1"/>
  <c r="AX100" i="1"/>
  <c r="AV100" i="1" s="1"/>
  <c r="AX101" i="1"/>
  <c r="AV101" i="1" s="1"/>
  <c r="AX102" i="1"/>
  <c r="AV102" i="1" s="1"/>
  <c r="AX103" i="1"/>
  <c r="AV103" i="1" s="1"/>
  <c r="AX104" i="1"/>
  <c r="AV104" i="1" s="1"/>
  <c r="AX105" i="1"/>
  <c r="AV105" i="1" s="1"/>
  <c r="AX106" i="1"/>
  <c r="AV106" i="1" s="1"/>
  <c r="AX107" i="1"/>
  <c r="AV107" i="1" s="1"/>
  <c r="AX108" i="1"/>
  <c r="AV108" i="1" s="1"/>
  <c r="AX109" i="1"/>
  <c r="AV109" i="1" s="1"/>
  <c r="AX110" i="1"/>
  <c r="AV110" i="1" s="1"/>
  <c r="AX111" i="1"/>
  <c r="AV111" i="1" s="1"/>
  <c r="AX112" i="1"/>
  <c r="AV112" i="1" s="1"/>
  <c r="AX113" i="1"/>
  <c r="AV113" i="1" s="1"/>
  <c r="AX114" i="1"/>
  <c r="AV114" i="1" s="1"/>
  <c r="AX115" i="1"/>
  <c r="AV115" i="1" s="1"/>
  <c r="AX116" i="1"/>
  <c r="AV116" i="1" s="1"/>
  <c r="AX117" i="1"/>
  <c r="AV117" i="1" s="1"/>
  <c r="AX118" i="1"/>
  <c r="AV118" i="1" s="1"/>
  <c r="AX119" i="1"/>
  <c r="AV119" i="1" s="1"/>
  <c r="AX120" i="1"/>
  <c r="AV120" i="1" s="1"/>
  <c r="AX121" i="1"/>
  <c r="AV121" i="1" s="1"/>
  <c r="AX122" i="1"/>
  <c r="AV122" i="1" s="1"/>
  <c r="AX123" i="1"/>
  <c r="AV123" i="1" s="1"/>
  <c r="AX124" i="1"/>
  <c r="AV124" i="1" s="1"/>
  <c r="AX125" i="1"/>
  <c r="AV125" i="1" s="1"/>
  <c r="AX126" i="1"/>
  <c r="AV126" i="1" s="1"/>
  <c r="AX127" i="1"/>
  <c r="AV127" i="1" s="1"/>
  <c r="AX128" i="1"/>
  <c r="AV128" i="1" s="1"/>
  <c r="AX129" i="1"/>
  <c r="AV129" i="1" s="1"/>
  <c r="AX130" i="1"/>
  <c r="AV130" i="1" s="1"/>
  <c r="AX131" i="1"/>
  <c r="AV131" i="1" s="1"/>
  <c r="AX132" i="1"/>
  <c r="AV132" i="1" s="1"/>
  <c r="AX7" i="1" l="1"/>
  <c r="AV7" i="1" s="1"/>
  <c r="L797" i="9"/>
  <c r="L798" i="9"/>
  <c r="L799" i="9"/>
  <c r="L800" i="9"/>
  <c r="L801" i="9"/>
  <c r="L802" i="9"/>
  <c r="L803" i="9"/>
  <c r="L804" i="9"/>
  <c r="L805" i="9"/>
  <c r="L806" i="9"/>
  <c r="L807" i="9"/>
  <c r="L796" i="9"/>
  <c r="K796" i="9"/>
  <c r="L202" i="9"/>
  <c r="L203" i="9"/>
  <c r="L204" i="9"/>
  <c r="L205" i="9"/>
  <c r="L206" i="9"/>
  <c r="L207" i="9"/>
  <c r="L208" i="9"/>
  <c r="L209" i="9"/>
  <c r="L210" i="9"/>
  <c r="L211" i="9"/>
  <c r="L201" i="9"/>
  <c r="K201" i="9"/>
  <c r="L7" i="9"/>
  <c r="L8" i="9"/>
  <c r="L9" i="9"/>
  <c r="L10" i="9"/>
  <c r="L11" i="9"/>
  <c r="L12" i="9"/>
  <c r="L13" i="9"/>
  <c r="L14" i="9"/>
  <c r="L15" i="9"/>
  <c r="L16" i="9"/>
  <c r="L17" i="9"/>
  <c r="L19" i="9"/>
  <c r="L20" i="9"/>
  <c r="L21" i="9"/>
  <c r="L22" i="9"/>
  <c r="L23" i="9"/>
  <c r="L24" i="9"/>
  <c r="L25" i="9"/>
  <c r="L26" i="9"/>
  <c r="L27" i="9"/>
  <c r="L28" i="9"/>
  <c r="L29" i="9"/>
  <c r="L30" i="9"/>
  <c r="L31" i="9"/>
  <c r="L32" i="9"/>
  <c r="L33" i="9"/>
  <c r="L34" i="9"/>
  <c r="L35" i="9"/>
  <c r="L36" i="9"/>
  <c r="L39" i="9"/>
  <c r="L40" i="9"/>
  <c r="L41" i="9"/>
  <c r="L42" i="9"/>
  <c r="L43" i="9"/>
  <c r="L44" i="9"/>
  <c r="L45" i="9"/>
  <c r="L46" i="9"/>
  <c r="L47" i="9"/>
  <c r="L48" i="9"/>
  <c r="L49" i="9"/>
  <c r="L52" i="9"/>
  <c r="L54" i="9"/>
  <c r="L55" i="9"/>
  <c r="L56" i="9"/>
  <c r="L57" i="9"/>
  <c r="L58" i="9"/>
  <c r="L59" i="9"/>
  <c r="L61" i="9"/>
  <c r="L62" i="9"/>
  <c r="L63" i="9"/>
  <c r="L64" i="9"/>
  <c r="L65" i="9"/>
  <c r="L66" i="9"/>
  <c r="L67" i="9"/>
  <c r="L68" i="9"/>
  <c r="L70" i="9"/>
  <c r="L71" i="9"/>
  <c r="L72" i="9"/>
  <c r="L73" i="9"/>
  <c r="L74" i="9"/>
  <c r="L75" i="9"/>
  <c r="L76" i="9"/>
  <c r="L79" i="9"/>
  <c r="L80" i="9"/>
  <c r="L81" i="9"/>
  <c r="L82" i="9"/>
  <c r="L83" i="9"/>
  <c r="L84" i="9"/>
  <c r="L85" i="9"/>
  <c r="L86" i="9"/>
  <c r="L87" i="9"/>
  <c r="L88" i="9"/>
  <c r="L89" i="9"/>
  <c r="L90" i="9"/>
  <c r="L91" i="9"/>
  <c r="L92" i="9"/>
  <c r="L93" i="9"/>
  <c r="L96" i="9"/>
  <c r="L97" i="9"/>
  <c r="L98" i="9"/>
  <c r="L99" i="9"/>
  <c r="L100" i="9"/>
  <c r="L101" i="9"/>
  <c r="L102" i="9"/>
  <c r="L103" i="9"/>
  <c r="L104" i="9"/>
  <c r="L105" i="9"/>
  <c r="L106" i="9"/>
  <c r="L107" i="9"/>
  <c r="L108" i="9"/>
  <c r="L109" i="9"/>
  <c r="L112" i="9"/>
  <c r="L113" i="9"/>
  <c r="L114" i="9"/>
  <c r="L115" i="9"/>
  <c r="L116" i="9"/>
  <c r="L117" i="9"/>
  <c r="L118" i="9"/>
  <c r="L119" i="9"/>
  <c r="L120" i="9"/>
  <c r="L121" i="9"/>
  <c r="L124" i="9"/>
  <c r="L125" i="9"/>
  <c r="L126" i="9"/>
  <c r="L127" i="9"/>
  <c r="L128" i="9"/>
  <c r="L129" i="9"/>
  <c r="L132" i="9"/>
  <c r="L133" i="9"/>
  <c r="L134" i="9"/>
  <c r="L135" i="9"/>
  <c r="L136" i="9"/>
  <c r="L137" i="9"/>
  <c r="L138" i="9"/>
  <c r="L139" i="9"/>
  <c r="L140" i="9"/>
  <c r="L141" i="9"/>
  <c r="L144" i="9"/>
  <c r="L145" i="9"/>
  <c r="L146" i="9"/>
  <c r="L147" i="9"/>
  <c r="L148" i="9"/>
  <c r="L149" i="9"/>
  <c r="L150" i="9"/>
  <c r="L151" i="9"/>
  <c r="L154" i="9"/>
  <c r="L155" i="9"/>
  <c r="L156" i="9"/>
  <c r="L157" i="9"/>
  <c r="L158" i="9"/>
  <c r="L159" i="9"/>
  <c r="L160" i="9"/>
  <c r="L161" i="9"/>
  <c r="L162" i="9"/>
  <c r="L163" i="9"/>
  <c r="L164" i="9"/>
  <c r="L165" i="9"/>
  <c r="L168" i="9"/>
  <c r="L169" i="9"/>
  <c r="L170" i="9"/>
  <c r="L171" i="9"/>
  <c r="L172" i="9"/>
  <c r="L173" i="9"/>
  <c r="L174" i="9"/>
  <c r="L175" i="9"/>
  <c r="L178" i="9"/>
  <c r="L179" i="9"/>
  <c r="L180" i="9"/>
  <c r="L181" i="9"/>
  <c r="L182" i="9"/>
  <c r="L183" i="9"/>
  <c r="L184" i="9"/>
  <c r="L185" i="9"/>
  <c r="L188" i="9"/>
  <c r="L189" i="9"/>
  <c r="L190" i="9"/>
  <c r="L191" i="9"/>
  <c r="L192" i="9"/>
  <c r="L193" i="9"/>
  <c r="L194" i="9"/>
  <c r="L195" i="9"/>
  <c r="L196" i="9"/>
  <c r="L197" i="9"/>
  <c r="L198" i="9"/>
  <c r="L214" i="9"/>
  <c r="L215" i="9"/>
  <c r="L216" i="9"/>
  <c r="L219" i="9"/>
  <c r="L220" i="9"/>
  <c r="L221" i="9"/>
  <c r="L222" i="9"/>
  <c r="L224" i="9"/>
  <c r="L225" i="9"/>
  <c r="L226" i="9"/>
  <c r="L229" i="9"/>
  <c r="L230" i="9"/>
  <c r="L231" i="9"/>
  <c r="L232" i="9"/>
  <c r="L233" i="9"/>
  <c r="L234" i="9"/>
  <c r="L235" i="9"/>
  <c r="L236" i="9"/>
  <c r="L239" i="9"/>
  <c r="L250" i="9"/>
  <c r="L259" i="9"/>
  <c r="L260" i="9"/>
  <c r="L261" i="9"/>
  <c r="L262" i="9"/>
  <c r="L263" i="9"/>
  <c r="L264" i="9"/>
  <c r="L265" i="9"/>
  <c r="L267" i="9"/>
  <c r="L272" i="9"/>
  <c r="L273" i="9"/>
  <c r="L274" i="9"/>
  <c r="L275" i="9"/>
  <c r="L276" i="9"/>
  <c r="L277" i="9"/>
  <c r="L278" i="9"/>
  <c r="L279" i="9"/>
  <c r="L280" i="9"/>
  <c r="L281" i="9"/>
  <c r="L282" i="9"/>
  <c r="L283" i="9"/>
  <c r="L284" i="9"/>
  <c r="L287" i="9"/>
  <c r="L288" i="9"/>
  <c r="L289" i="9"/>
  <c r="L290" i="9"/>
  <c r="L291" i="9"/>
  <c r="L292" i="9"/>
  <c r="L293" i="9"/>
  <c r="L294" i="9"/>
  <c r="L295" i="9"/>
  <c r="L298" i="9"/>
  <c r="L299" i="9"/>
  <c r="L300" i="9"/>
  <c r="L301" i="9"/>
  <c r="L302" i="9"/>
  <c r="L303" i="9"/>
  <c r="L304" i="9"/>
  <c r="L305" i="9"/>
  <c r="L306" i="9"/>
  <c r="L309" i="9"/>
  <c r="L310" i="9"/>
  <c r="L311" i="9"/>
  <c r="L312" i="9"/>
  <c r="L313" i="9"/>
  <c r="L314" i="9"/>
  <c r="L315" i="9"/>
  <c r="L316" i="9"/>
  <c r="L317" i="9"/>
  <c r="L320" i="9"/>
  <c r="L321" i="9"/>
  <c r="L322" i="9"/>
  <c r="L323" i="9"/>
  <c r="L324" i="9"/>
  <c r="L325" i="9"/>
  <c r="L326" i="9"/>
  <c r="L327" i="9"/>
  <c r="L328" i="9"/>
  <c r="L329" i="9"/>
  <c r="L330" i="9"/>
  <c r="L331" i="9"/>
  <c r="L334" i="9"/>
  <c r="L335" i="9"/>
  <c r="L336" i="9"/>
  <c r="L337" i="9"/>
  <c r="L338" i="9"/>
  <c r="L339" i="9"/>
  <c r="L340" i="9"/>
  <c r="L341" i="9"/>
  <c r="L342" i="9"/>
  <c r="L343" i="9"/>
  <c r="L346" i="9"/>
  <c r="L347" i="9"/>
  <c r="L348" i="9"/>
  <c r="L349" i="9"/>
  <c r="L350" i="9"/>
  <c r="L351" i="9"/>
  <c r="L352" i="9"/>
  <c r="L353" i="9"/>
  <c r="L357" i="9"/>
  <c r="L358" i="9"/>
  <c r="L359" i="9"/>
  <c r="L360" i="9"/>
  <c r="L361" i="9"/>
  <c r="L362" i="9"/>
  <c r="L363" i="9"/>
  <c r="L364" i="9"/>
  <c r="L365" i="9"/>
  <c r="L366" i="9"/>
  <c r="L367" i="9"/>
  <c r="L368" i="9"/>
  <c r="L369" i="9"/>
  <c r="L370" i="9"/>
  <c r="L371" i="9"/>
  <c r="L372" i="9"/>
  <c r="L373" i="9"/>
  <c r="L374" i="9"/>
  <c r="L375" i="9"/>
  <c r="L376"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8" i="9"/>
  <c r="L409" i="9"/>
  <c r="L410" i="9"/>
  <c r="L411" i="9"/>
  <c r="L412" i="9"/>
  <c r="L413" i="9"/>
  <c r="L414" i="9"/>
  <c r="L415" i="9"/>
  <c r="L416" i="9"/>
  <c r="L417" i="9"/>
  <c r="L418" i="9"/>
  <c r="L419" i="9"/>
  <c r="L420" i="9"/>
  <c r="L423" i="9"/>
  <c r="L424" i="9"/>
  <c r="L425" i="9"/>
  <c r="L426" i="9"/>
  <c r="L427" i="9"/>
  <c r="L428" i="9"/>
  <c r="L429" i="9"/>
  <c r="L430" i="9"/>
  <c r="L433" i="9"/>
  <c r="L434" i="9"/>
  <c r="L435" i="9"/>
  <c r="L436" i="9"/>
  <c r="L437" i="9"/>
  <c r="L438" i="9"/>
  <c r="L439" i="9"/>
  <c r="L440" i="9"/>
  <c r="L441" i="9"/>
  <c r="L442" i="9"/>
  <c r="L445" i="9"/>
  <c r="L446" i="9"/>
  <c r="L447" i="9"/>
  <c r="L448" i="9"/>
  <c r="L450" i="9"/>
  <c r="L451" i="9"/>
  <c r="L455" i="9"/>
  <c r="L456" i="9"/>
  <c r="L457" i="9"/>
  <c r="L458" i="9"/>
  <c r="L459" i="9"/>
  <c r="L460" i="9"/>
  <c r="L461" i="9"/>
  <c r="L462" i="9"/>
  <c r="L466" i="9"/>
  <c r="L467" i="9"/>
  <c r="L468" i="9"/>
  <c r="L469" i="9"/>
  <c r="L470" i="9"/>
  <c r="L471" i="9"/>
  <c r="L472" i="9"/>
  <c r="L473" i="9"/>
  <c r="L474" i="9"/>
  <c r="L475" i="9"/>
  <c r="L476" i="9"/>
  <c r="L477" i="9"/>
  <c r="L478" i="9"/>
  <c r="L479" i="9"/>
  <c r="L480" i="9"/>
  <c r="L481" i="9"/>
  <c r="L482" i="9"/>
  <c r="L483" i="9"/>
  <c r="L486" i="9"/>
  <c r="L487" i="9"/>
  <c r="L488" i="9"/>
  <c r="L489" i="9"/>
  <c r="L490" i="9"/>
  <c r="L491" i="9"/>
  <c r="L492" i="9"/>
  <c r="L493" i="9"/>
  <c r="L494" i="9"/>
  <c r="L502" i="9"/>
  <c r="L503" i="9"/>
  <c r="L504" i="9"/>
  <c r="L507" i="9"/>
  <c r="L512" i="9"/>
  <c r="L513" i="9"/>
  <c r="L514" i="9"/>
  <c r="L515" i="9"/>
  <c r="L516" i="9"/>
  <c r="L517" i="9"/>
  <c r="L518" i="9"/>
  <c r="L519" i="9"/>
  <c r="L520" i="9"/>
  <c r="L521" i="9"/>
  <c r="L522" i="9"/>
  <c r="L525" i="9"/>
  <c r="L526" i="9"/>
  <c r="L527" i="9"/>
  <c r="L528" i="9"/>
  <c r="L529" i="9"/>
  <c r="L530" i="9"/>
  <c r="L531" i="9"/>
  <c r="L532" i="9"/>
  <c r="L533" i="9"/>
  <c r="L536" i="9"/>
  <c r="L537" i="9"/>
  <c r="L538" i="9"/>
  <c r="L539" i="9"/>
  <c r="L540" i="9"/>
  <c r="L541" i="9"/>
  <c r="L542" i="9"/>
  <c r="L543" i="9"/>
  <c r="L544" i="9"/>
  <c r="L545" i="9"/>
  <c r="L546" i="9"/>
  <c r="L547" i="9"/>
  <c r="L550" i="9"/>
  <c r="L551" i="9"/>
  <c r="L552" i="9"/>
  <c r="L553" i="9"/>
  <c r="L554" i="9"/>
  <c r="L555" i="9"/>
  <c r="L556" i="9"/>
  <c r="L557" i="9"/>
  <c r="L558" i="9"/>
  <c r="L559" i="9"/>
  <c r="L560" i="9"/>
  <c r="L561" i="9"/>
  <c r="L562" i="9"/>
  <c r="L563" i="9"/>
  <c r="L564" i="9"/>
  <c r="L567" i="9"/>
  <c r="L568" i="9"/>
  <c r="L569" i="9"/>
  <c r="L570" i="9"/>
  <c r="L571" i="9"/>
  <c r="L572" i="9"/>
  <c r="L573" i="9"/>
  <c r="L574" i="9"/>
  <c r="L575" i="9"/>
  <c r="L576" i="9"/>
  <c r="L579" i="9"/>
  <c r="L580" i="9"/>
  <c r="L581" i="9"/>
  <c r="L582" i="9"/>
  <c r="L583" i="9"/>
  <c r="L584" i="9"/>
  <c r="L585" i="9"/>
  <c r="L586" i="9"/>
  <c r="L587" i="9"/>
  <c r="L588" i="9"/>
  <c r="L589" i="9"/>
  <c r="L590" i="9"/>
  <c r="L591" i="9"/>
  <c r="L592" i="9"/>
  <c r="L593" i="9"/>
  <c r="L594" i="9"/>
  <c r="L595" i="9"/>
  <c r="L598" i="9"/>
  <c r="L599" i="9"/>
  <c r="L600" i="9"/>
  <c r="L601" i="9"/>
  <c r="L602" i="9"/>
  <c r="L603" i="9"/>
  <c r="L604" i="9"/>
  <c r="L605" i="9"/>
  <c r="L608" i="9"/>
  <c r="L609" i="9"/>
  <c r="L610" i="9"/>
  <c r="L611" i="9"/>
  <c r="L612" i="9"/>
  <c r="L613" i="9"/>
  <c r="L614" i="9"/>
  <c r="L615" i="9"/>
  <c r="L618" i="9"/>
  <c r="L619" i="9"/>
  <c r="L620" i="9"/>
  <c r="L621" i="9"/>
  <c r="L622" i="9"/>
  <c r="L623" i="9"/>
  <c r="L624" i="9"/>
  <c r="L627" i="9"/>
  <c r="L628" i="9"/>
  <c r="L629" i="9"/>
  <c r="L630" i="9"/>
  <c r="L631" i="9"/>
  <c r="L632" i="9"/>
  <c r="L633" i="9"/>
  <c r="L634" i="9"/>
  <c r="L635" i="9"/>
  <c r="L636" i="9"/>
  <c r="L639" i="9"/>
  <c r="L640" i="9"/>
  <c r="L641" i="9"/>
  <c r="L642" i="9"/>
  <c r="L643" i="9"/>
  <c r="L644" i="9"/>
  <c r="L645" i="9"/>
  <c r="L646" i="9"/>
  <c r="L647" i="9"/>
  <c r="L648" i="9"/>
  <c r="L649" i="9"/>
  <c r="L652" i="9"/>
  <c r="L653" i="9"/>
  <c r="L654" i="9"/>
  <c r="L655" i="9"/>
  <c r="L656" i="9"/>
  <c r="L657" i="9"/>
  <c r="L658" i="9"/>
  <c r="L659" i="9"/>
  <c r="L660" i="9"/>
  <c r="L663" i="9"/>
  <c r="L664" i="9"/>
  <c r="L665" i="9"/>
  <c r="L666" i="9"/>
  <c r="L667" i="9"/>
  <c r="L668" i="9"/>
  <c r="L669" i="9"/>
  <c r="L670" i="9"/>
  <c r="L671" i="9"/>
  <c r="L672" i="9"/>
  <c r="L673" i="9"/>
  <c r="L676" i="9"/>
  <c r="L677" i="9"/>
  <c r="L678" i="9"/>
  <c r="L679" i="9"/>
  <c r="L680" i="9"/>
  <c r="L681" i="9"/>
  <c r="L682" i="9"/>
  <c r="L683" i="9"/>
  <c r="L684" i="9"/>
  <c r="L687" i="9"/>
  <c r="L688" i="9"/>
  <c r="L689" i="9"/>
  <c r="L690" i="9"/>
  <c r="L691" i="9"/>
  <c r="L692" i="9"/>
  <c r="L693" i="9"/>
  <c r="L694" i="9"/>
  <c r="L695" i="9"/>
  <c r="L696" i="9"/>
  <c r="L697" i="9"/>
  <c r="L698" i="9"/>
  <c r="L699" i="9"/>
  <c r="L700" i="9"/>
  <c r="L701" i="9"/>
  <c r="L704" i="9"/>
  <c r="L705" i="9"/>
  <c r="L706" i="9"/>
  <c r="L707" i="9"/>
  <c r="L708" i="9"/>
  <c r="L709" i="9"/>
  <c r="L710" i="9"/>
  <c r="L711" i="9"/>
  <c r="L712" i="9"/>
  <c r="L713" i="9"/>
  <c r="L714" i="9"/>
  <c r="L727" i="9"/>
  <c r="L728" i="9"/>
  <c r="L729" i="9"/>
  <c r="L730" i="9"/>
  <c r="L731" i="9"/>
  <c r="L732" i="9"/>
  <c r="L733" i="9"/>
  <c r="L734" i="9"/>
  <c r="L735" i="9"/>
  <c r="L738" i="9"/>
  <c r="L739" i="9"/>
  <c r="L742" i="9"/>
  <c r="L743" i="9"/>
  <c r="L744" i="9"/>
  <c r="L745" i="9"/>
  <c r="L746" i="9"/>
  <c r="L749" i="9"/>
  <c r="L750" i="9"/>
  <c r="L751" i="9"/>
  <c r="L752" i="9"/>
  <c r="L753" i="9"/>
  <c r="L754" i="9"/>
  <c r="L755" i="9"/>
  <c r="L756" i="9"/>
  <c r="L757" i="9"/>
  <c r="L758" i="9"/>
  <c r="L759" i="9"/>
  <c r="L762" i="9"/>
  <c r="L763" i="9"/>
  <c r="L764" i="9"/>
  <c r="L765" i="9"/>
  <c r="L766" i="9"/>
  <c r="L767" i="9"/>
  <c r="L768" i="9"/>
  <c r="L769" i="9"/>
  <c r="L770" i="9"/>
  <c r="L783" i="9"/>
  <c r="L784" i="9"/>
  <c r="L785" i="9"/>
  <c r="L786" i="9"/>
  <c r="L787" i="9"/>
  <c r="L788" i="9"/>
  <c r="L789" i="9"/>
  <c r="L790" i="9"/>
  <c r="L791" i="9"/>
  <c r="L792" i="9"/>
  <c r="L793" i="9"/>
  <c r="L810" i="9"/>
  <c r="L811" i="9"/>
  <c r="L812" i="9"/>
  <c r="L813" i="9"/>
  <c r="L814" i="9"/>
  <c r="L815" i="9"/>
  <c r="L816" i="9"/>
  <c r="L817" i="9"/>
  <c r="L818" i="9"/>
  <c r="L819" i="9"/>
  <c r="L820" i="9"/>
  <c r="L821" i="9"/>
  <c r="L822" i="9"/>
  <c r="L823" i="9"/>
  <c r="K100" i="9"/>
  <c r="K208" i="9"/>
  <c r="K209" i="9"/>
  <c r="K210" i="9"/>
  <c r="K211" i="9"/>
  <c r="K9" i="9"/>
  <c r="K10" i="9"/>
  <c r="K11" i="9"/>
  <c r="K12" i="9"/>
  <c r="K13" i="9"/>
  <c r="K14" i="9"/>
  <c r="K15" i="9"/>
  <c r="K16" i="9"/>
  <c r="K17" i="9"/>
  <c r="K19" i="9"/>
  <c r="K20" i="9"/>
  <c r="K21" i="9"/>
  <c r="K22" i="9"/>
  <c r="K23" i="9"/>
  <c r="K24" i="9"/>
  <c r="K25" i="9"/>
  <c r="K26" i="9"/>
  <c r="K27" i="9"/>
  <c r="K28" i="9"/>
  <c r="K29" i="9"/>
  <c r="K30" i="9"/>
  <c r="K31" i="9"/>
  <c r="K32" i="9"/>
  <c r="K33" i="9"/>
  <c r="K34" i="9"/>
  <c r="K35" i="9"/>
  <c r="K36" i="9"/>
  <c r="K39" i="9"/>
  <c r="K40" i="9"/>
  <c r="K41" i="9"/>
  <c r="K42" i="9"/>
  <c r="K43" i="9"/>
  <c r="K44" i="9"/>
  <c r="K45" i="9"/>
  <c r="K46" i="9"/>
  <c r="K47" i="9"/>
  <c r="K48" i="9"/>
  <c r="K49" i="9"/>
  <c r="K52" i="9"/>
  <c r="K54" i="9"/>
  <c r="K55" i="9"/>
  <c r="K56" i="9"/>
  <c r="K57" i="9"/>
  <c r="K58" i="9"/>
  <c r="K59" i="9"/>
  <c r="K61" i="9"/>
  <c r="K62" i="9"/>
  <c r="K63" i="9"/>
  <c r="K64" i="9"/>
  <c r="K65" i="9"/>
  <c r="K66" i="9"/>
  <c r="K67" i="9"/>
  <c r="K68" i="9"/>
  <c r="K70" i="9"/>
  <c r="K71" i="9"/>
  <c r="K72" i="9"/>
  <c r="K73" i="9"/>
  <c r="K74" i="9"/>
  <c r="K75" i="9"/>
  <c r="K76" i="9"/>
  <c r="K79" i="9"/>
  <c r="K80" i="9"/>
  <c r="K81" i="9"/>
  <c r="K82" i="9"/>
  <c r="K83" i="9"/>
  <c r="K84" i="9"/>
  <c r="K85" i="9"/>
  <c r="K86" i="9"/>
  <c r="K87" i="9"/>
  <c r="K88" i="9"/>
  <c r="K89" i="9"/>
  <c r="K90" i="9"/>
  <c r="K91" i="9"/>
  <c r="K92" i="9"/>
  <c r="K93" i="9"/>
  <c r="K96" i="9"/>
  <c r="K97" i="9"/>
  <c r="K98" i="9"/>
  <c r="K99" i="9"/>
  <c r="K101" i="9"/>
  <c r="K102" i="9"/>
  <c r="K103" i="9"/>
  <c r="K104" i="9"/>
  <c r="K105" i="9"/>
  <c r="K106" i="9"/>
  <c r="K107" i="9"/>
  <c r="K108" i="9"/>
  <c r="K109" i="9"/>
  <c r="K112" i="9"/>
  <c r="K113" i="9"/>
  <c r="K114" i="9"/>
  <c r="K115" i="9"/>
  <c r="K116" i="9"/>
  <c r="K117" i="9"/>
  <c r="K118" i="9"/>
  <c r="K119" i="9"/>
  <c r="K120" i="9"/>
  <c r="K121" i="9"/>
  <c r="K124" i="9"/>
  <c r="K125" i="9"/>
  <c r="K126" i="9"/>
  <c r="K127" i="9"/>
  <c r="K128" i="9"/>
  <c r="K129" i="9"/>
  <c r="K132" i="9"/>
  <c r="K133" i="9"/>
  <c r="K134" i="9"/>
  <c r="K135" i="9"/>
  <c r="K136" i="9"/>
  <c r="K137" i="9"/>
  <c r="K138" i="9"/>
  <c r="K139" i="9"/>
  <c r="K140" i="9"/>
  <c r="K141" i="9"/>
  <c r="K144" i="9"/>
  <c r="K145" i="9"/>
  <c r="K146" i="9"/>
  <c r="K147" i="9"/>
  <c r="K148" i="9"/>
  <c r="K149" i="9"/>
  <c r="K150" i="9"/>
  <c r="K151" i="9"/>
  <c r="K154" i="9"/>
  <c r="K155" i="9"/>
  <c r="K156" i="9"/>
  <c r="K157" i="9"/>
  <c r="K158" i="9"/>
  <c r="K159" i="9"/>
  <c r="K160" i="9"/>
  <c r="K161" i="9"/>
  <c r="K162" i="9"/>
  <c r="K163" i="9"/>
  <c r="K164" i="9"/>
  <c r="K165" i="9"/>
  <c r="K168" i="9"/>
  <c r="K169" i="9"/>
  <c r="K170" i="9"/>
  <c r="K171" i="9"/>
  <c r="K172" i="9"/>
  <c r="K173" i="9"/>
  <c r="K174" i="9"/>
  <c r="K175" i="9"/>
  <c r="K178" i="9"/>
  <c r="K179" i="9"/>
  <c r="K180" i="9"/>
  <c r="K181" i="9"/>
  <c r="K182" i="9"/>
  <c r="K183" i="9"/>
  <c r="K184" i="9"/>
  <c r="K185" i="9"/>
  <c r="K188" i="9"/>
  <c r="K189" i="9"/>
  <c r="K190" i="9"/>
  <c r="K191" i="9"/>
  <c r="K192" i="9"/>
  <c r="K193" i="9"/>
  <c r="K194" i="9"/>
  <c r="K195" i="9"/>
  <c r="K196" i="9"/>
  <c r="K197" i="9"/>
  <c r="K198" i="9"/>
  <c r="K243" i="9"/>
  <c r="K254" i="9"/>
  <c r="K256" i="9"/>
  <c r="K267" i="9"/>
  <c r="K269" i="9"/>
  <c r="K7" i="9"/>
  <c r="K8" i="9"/>
  <c r="K225" i="9"/>
  <c r="Q848" i="9"/>
  <c r="Q847" i="9"/>
  <c r="Q846" i="9"/>
  <c r="Q845" i="9"/>
  <c r="Q844" i="9"/>
  <c r="Q843" i="9"/>
  <c r="Q842" i="9"/>
  <c r="Q841" i="9"/>
  <c r="Q840" i="9"/>
  <c r="Q839" i="9"/>
  <c r="Q838" i="9"/>
  <c r="Q837" i="9"/>
  <c r="Q836" i="9"/>
  <c r="Q835" i="9"/>
  <c r="Q834" i="9"/>
  <c r="Q833" i="9"/>
  <c r="Q832" i="9"/>
  <c r="Q831" i="9"/>
  <c r="Q830" i="9"/>
  <c r="Q829" i="9"/>
  <c r="Q828" i="9"/>
  <c r="Q827" i="9"/>
  <c r="Q826" i="9"/>
  <c r="Q825" i="9"/>
  <c r="Q824" i="9"/>
  <c r="Q823" i="9"/>
  <c r="Q822" i="9"/>
  <c r="Q821" i="9"/>
  <c r="Q820" i="9"/>
  <c r="Q819" i="9"/>
  <c r="Q818" i="9"/>
  <c r="Q817" i="9"/>
  <c r="Q816" i="9"/>
  <c r="Q815" i="9"/>
  <c r="Q814" i="9"/>
  <c r="Q813" i="9"/>
  <c r="Q812" i="9"/>
  <c r="Q811" i="9"/>
  <c r="Q810" i="9"/>
  <c r="Q809" i="9"/>
  <c r="Q808" i="9"/>
  <c r="Q807" i="9"/>
  <c r="Q806" i="9"/>
  <c r="Q805" i="9"/>
  <c r="Q804" i="9"/>
  <c r="Q803" i="9"/>
  <c r="Q802" i="9"/>
  <c r="Q801" i="9"/>
  <c r="Q800" i="9"/>
  <c r="Q799" i="9"/>
  <c r="Q798" i="9"/>
  <c r="Q797" i="9"/>
  <c r="Q796" i="9"/>
  <c r="Q795" i="9"/>
  <c r="Q794" i="9"/>
  <c r="Q793" i="9"/>
  <c r="Q792" i="9"/>
  <c r="Q791" i="9"/>
  <c r="Q790" i="9"/>
  <c r="Q789" i="9"/>
  <c r="Q788" i="9"/>
  <c r="Q787" i="9"/>
  <c r="Q786" i="9"/>
  <c r="Q785" i="9"/>
  <c r="Q784" i="9"/>
  <c r="Q783" i="9"/>
  <c r="Q782" i="9"/>
  <c r="Q781" i="9"/>
  <c r="Q780" i="9"/>
  <c r="Q779" i="9"/>
  <c r="Q778" i="9"/>
  <c r="Q777" i="9"/>
  <c r="Q776" i="9"/>
  <c r="Q775" i="9"/>
  <c r="Q774" i="9"/>
  <c r="Q773" i="9"/>
  <c r="Q772" i="9"/>
  <c r="Q771" i="9"/>
  <c r="Q770" i="9"/>
  <c r="Q769" i="9"/>
  <c r="Q768" i="9"/>
  <c r="Q767" i="9"/>
  <c r="Q766" i="9"/>
  <c r="Q765" i="9"/>
  <c r="Q764" i="9"/>
  <c r="Q763" i="9"/>
  <c r="Q762" i="9"/>
  <c r="Q761" i="9"/>
  <c r="Q760" i="9"/>
  <c r="Q759" i="9"/>
  <c r="Q758" i="9"/>
  <c r="Q757" i="9"/>
  <c r="Q756" i="9"/>
  <c r="Q755" i="9"/>
  <c r="Q754" i="9"/>
  <c r="Q753" i="9"/>
  <c r="Q752" i="9"/>
  <c r="Q751" i="9"/>
  <c r="Q750" i="9"/>
  <c r="Q749" i="9"/>
  <c r="Q748" i="9"/>
  <c r="Q747" i="9"/>
  <c r="Q746" i="9"/>
  <c r="Q745" i="9"/>
  <c r="Q744" i="9"/>
  <c r="Q743" i="9"/>
  <c r="Q742" i="9"/>
  <c r="Q741" i="9"/>
  <c r="Q740" i="9"/>
  <c r="Q739" i="9"/>
  <c r="Q738" i="9"/>
  <c r="Q737" i="9"/>
  <c r="Q736" i="9"/>
  <c r="Q735" i="9"/>
  <c r="Q734" i="9"/>
  <c r="Q733" i="9"/>
  <c r="Q732" i="9"/>
  <c r="Q731" i="9"/>
  <c r="Q730" i="9"/>
  <c r="Q729" i="9"/>
  <c r="Q728" i="9"/>
  <c r="Q727" i="9"/>
  <c r="Q726" i="9"/>
  <c r="Q725" i="9"/>
  <c r="Q724" i="9"/>
  <c r="Q723" i="9"/>
  <c r="Q722" i="9"/>
  <c r="Q721" i="9"/>
  <c r="Q720" i="9"/>
  <c r="Q719" i="9"/>
  <c r="Q718" i="9"/>
  <c r="Q717" i="9"/>
  <c r="Q716" i="9"/>
  <c r="Q715" i="9"/>
  <c r="Q714" i="9"/>
  <c r="Q713" i="9"/>
  <c r="Q712" i="9"/>
  <c r="Q711" i="9"/>
  <c r="Q710" i="9"/>
  <c r="Q709" i="9"/>
  <c r="Q708" i="9"/>
  <c r="Q707" i="9"/>
  <c r="Q706" i="9"/>
  <c r="Q705" i="9"/>
  <c r="Q704" i="9"/>
  <c r="Q703" i="9"/>
  <c r="Q702" i="9"/>
  <c r="Q701" i="9"/>
  <c r="Q700" i="9"/>
  <c r="Q699" i="9"/>
  <c r="Q698" i="9"/>
  <c r="Q697" i="9"/>
  <c r="Q696" i="9"/>
  <c r="Q695" i="9"/>
  <c r="Q694" i="9"/>
  <c r="Q693" i="9"/>
  <c r="Q692" i="9"/>
  <c r="Q691" i="9"/>
  <c r="Q690" i="9"/>
  <c r="Q689" i="9"/>
  <c r="Q688" i="9"/>
  <c r="Q687" i="9"/>
  <c r="Q686" i="9"/>
  <c r="Q685" i="9"/>
  <c r="Q684" i="9"/>
  <c r="Q683" i="9"/>
  <c r="Q682" i="9"/>
  <c r="Q681" i="9"/>
  <c r="Q680" i="9"/>
  <c r="Q679" i="9"/>
  <c r="Q678" i="9"/>
  <c r="Q677" i="9"/>
  <c r="Q676" i="9"/>
  <c r="Q675" i="9"/>
  <c r="Q674" i="9"/>
  <c r="Q673" i="9"/>
  <c r="Q672" i="9"/>
  <c r="Q671" i="9"/>
  <c r="Q670" i="9"/>
  <c r="Q669" i="9"/>
  <c r="Q668" i="9"/>
  <c r="Q667" i="9"/>
  <c r="Q666" i="9"/>
  <c r="Q665" i="9"/>
  <c r="Q664" i="9"/>
  <c r="Q663" i="9"/>
  <c r="Q662" i="9"/>
  <c r="Q661" i="9"/>
  <c r="Q660" i="9"/>
  <c r="Q659" i="9"/>
  <c r="Q658" i="9"/>
  <c r="Q657" i="9"/>
  <c r="Q656" i="9"/>
  <c r="Q655" i="9"/>
  <c r="Q654" i="9"/>
  <c r="Q653" i="9"/>
  <c r="Q652" i="9"/>
  <c r="Q651" i="9"/>
  <c r="Q650" i="9"/>
  <c r="Q649" i="9"/>
  <c r="Q648" i="9"/>
  <c r="Q647" i="9"/>
  <c r="Q646" i="9"/>
  <c r="Q645" i="9"/>
  <c r="Q644" i="9"/>
  <c r="Q643" i="9"/>
  <c r="Q642" i="9"/>
  <c r="Q641" i="9"/>
  <c r="Q640" i="9"/>
  <c r="Q639" i="9"/>
  <c r="Q638" i="9"/>
  <c r="Q637" i="9"/>
  <c r="Q636" i="9"/>
  <c r="Q635" i="9"/>
  <c r="Q634" i="9"/>
  <c r="Q633" i="9"/>
  <c r="Q632" i="9"/>
  <c r="Q631" i="9"/>
  <c r="Q630" i="9"/>
  <c r="Q629" i="9"/>
  <c r="Q628" i="9"/>
  <c r="Q627" i="9"/>
  <c r="Q626" i="9"/>
  <c r="Q625" i="9"/>
  <c r="Q624" i="9"/>
  <c r="Q623" i="9"/>
  <c r="Q622" i="9"/>
  <c r="Q621" i="9"/>
  <c r="Q620" i="9"/>
  <c r="Q619" i="9"/>
  <c r="Q618" i="9"/>
  <c r="Q617" i="9"/>
  <c r="Q616" i="9"/>
  <c r="Q615" i="9"/>
  <c r="Q614" i="9"/>
  <c r="Q613" i="9"/>
  <c r="Q612" i="9"/>
  <c r="Q611" i="9"/>
  <c r="Q610" i="9"/>
  <c r="Q609" i="9"/>
  <c r="Q608" i="9"/>
  <c r="Q607" i="9"/>
  <c r="Q606" i="9"/>
  <c r="Q605" i="9"/>
  <c r="Q604" i="9"/>
  <c r="Q603" i="9"/>
  <c r="Q602" i="9"/>
  <c r="Q601" i="9"/>
  <c r="Q600" i="9"/>
  <c r="Q599" i="9"/>
  <c r="Q598" i="9"/>
  <c r="Q597" i="9"/>
  <c r="Q596" i="9"/>
  <c r="Q595" i="9"/>
  <c r="Q594" i="9"/>
  <c r="Q593" i="9"/>
  <c r="Q592" i="9"/>
  <c r="Q591" i="9"/>
  <c r="Q590" i="9"/>
  <c r="Q589" i="9"/>
  <c r="Q588" i="9"/>
  <c r="Q587" i="9"/>
  <c r="Q586" i="9"/>
  <c r="Q585" i="9"/>
  <c r="Q584" i="9"/>
  <c r="Q583" i="9"/>
  <c r="Q582" i="9"/>
  <c r="Q581" i="9"/>
  <c r="Q580" i="9"/>
  <c r="Q579" i="9"/>
  <c r="Q578" i="9"/>
  <c r="Q577" i="9"/>
  <c r="Q576" i="9"/>
  <c r="Q575" i="9"/>
  <c r="Q574" i="9"/>
  <c r="Q573" i="9"/>
  <c r="Q572" i="9"/>
  <c r="Q571" i="9"/>
  <c r="Q570" i="9"/>
  <c r="Q569" i="9"/>
  <c r="Q568" i="9"/>
  <c r="Q567" i="9"/>
  <c r="Q566" i="9"/>
  <c r="Q565" i="9"/>
  <c r="Q564" i="9"/>
  <c r="Q563" i="9"/>
  <c r="Q562" i="9"/>
  <c r="Q561" i="9"/>
  <c r="Q560" i="9"/>
  <c r="Q559" i="9"/>
  <c r="Q558" i="9"/>
  <c r="Q557" i="9"/>
  <c r="Q556" i="9"/>
  <c r="Q555" i="9"/>
  <c r="Q554" i="9"/>
  <c r="Q553" i="9"/>
  <c r="Q552" i="9"/>
  <c r="Q551" i="9"/>
  <c r="Q550" i="9"/>
  <c r="Q549" i="9"/>
  <c r="Q548" i="9"/>
  <c r="Q547" i="9"/>
  <c r="Q546" i="9"/>
  <c r="Q545" i="9"/>
  <c r="Q544" i="9"/>
  <c r="Q543" i="9"/>
  <c r="Q542" i="9"/>
  <c r="Q541" i="9"/>
  <c r="Q540" i="9"/>
  <c r="Q539" i="9"/>
  <c r="Q538" i="9"/>
  <c r="Q537" i="9"/>
  <c r="Q536" i="9"/>
  <c r="Q535" i="9"/>
  <c r="Q534" i="9"/>
  <c r="Q533" i="9"/>
  <c r="Q532" i="9"/>
  <c r="Q531" i="9"/>
  <c r="Q530" i="9"/>
  <c r="Q529" i="9"/>
  <c r="Q528" i="9"/>
  <c r="Q527" i="9"/>
  <c r="Q526" i="9"/>
  <c r="Q525" i="9"/>
  <c r="Q524" i="9"/>
  <c r="Q523" i="9"/>
  <c r="Q522" i="9"/>
  <c r="Q521" i="9"/>
  <c r="Q520" i="9"/>
  <c r="Q519" i="9"/>
  <c r="Q518" i="9"/>
  <c r="Q517" i="9"/>
  <c r="Q516" i="9"/>
  <c r="Q515" i="9"/>
  <c r="Q514" i="9"/>
  <c r="Q513" i="9"/>
  <c r="Q512" i="9"/>
  <c r="Q511" i="9"/>
  <c r="Q510" i="9"/>
  <c r="Q509" i="9"/>
  <c r="Q508" i="9"/>
  <c r="Q507" i="9"/>
  <c r="Q506" i="9"/>
  <c r="Q505" i="9"/>
  <c r="Q504" i="9"/>
  <c r="Q503" i="9"/>
  <c r="Q502" i="9"/>
  <c r="Q501" i="9"/>
  <c r="Q500" i="9"/>
  <c r="Q499" i="9"/>
  <c r="Q498" i="9"/>
  <c r="Q497" i="9"/>
  <c r="Q496" i="9"/>
  <c r="Q495" i="9"/>
  <c r="Q494" i="9"/>
  <c r="Q493" i="9"/>
  <c r="Q492" i="9"/>
  <c r="Q491" i="9"/>
  <c r="Q490" i="9"/>
  <c r="Q489" i="9"/>
  <c r="Q488" i="9"/>
  <c r="Q487" i="9"/>
  <c r="Q486" i="9"/>
  <c r="Q485" i="9"/>
  <c r="Q484" i="9"/>
  <c r="Q483" i="9"/>
  <c r="Q482" i="9"/>
  <c r="Q481" i="9"/>
  <c r="Q480" i="9"/>
  <c r="Q479" i="9"/>
  <c r="Q478" i="9"/>
  <c r="Q477" i="9"/>
  <c r="Q476" i="9"/>
  <c r="Q475" i="9"/>
  <c r="Q474" i="9"/>
  <c r="Q473" i="9"/>
  <c r="Q472" i="9"/>
  <c r="Q471" i="9"/>
  <c r="Q470" i="9"/>
  <c r="Q469" i="9"/>
  <c r="Q468" i="9"/>
  <c r="Q467" i="9"/>
  <c r="Q466" i="9"/>
  <c r="Q465" i="9"/>
  <c r="Q464" i="9"/>
  <c r="Q463" i="9"/>
  <c r="Q462" i="9"/>
  <c r="Q461" i="9"/>
  <c r="Q460" i="9"/>
  <c r="Q459" i="9"/>
  <c r="Q458" i="9"/>
  <c r="Q457" i="9"/>
  <c r="Q456" i="9"/>
  <c r="Q455" i="9"/>
  <c r="Q454" i="9"/>
  <c r="Q453" i="9"/>
  <c r="Q452" i="9"/>
  <c r="Q451" i="9"/>
  <c r="Q450" i="9"/>
  <c r="Q449" i="9"/>
  <c r="Q448" i="9"/>
  <c r="Q447" i="9"/>
  <c r="Q446" i="9"/>
  <c r="Q445" i="9"/>
  <c r="Q444" i="9"/>
  <c r="Q443" i="9"/>
  <c r="Q442" i="9"/>
  <c r="Q441" i="9"/>
  <c r="Q440" i="9"/>
  <c r="Q439" i="9"/>
  <c r="Q438" i="9"/>
  <c r="Q437" i="9"/>
  <c r="Q436" i="9"/>
  <c r="Q435" i="9"/>
  <c r="Q434" i="9"/>
  <c r="Q433" i="9"/>
  <c r="Q432" i="9"/>
  <c r="Q431" i="9"/>
  <c r="Q430" i="9"/>
  <c r="Q429" i="9"/>
  <c r="Q428" i="9"/>
  <c r="Q427" i="9"/>
  <c r="Q426" i="9"/>
  <c r="Q425" i="9"/>
  <c r="Q424" i="9"/>
  <c r="Q423" i="9"/>
  <c r="Q422" i="9"/>
  <c r="Q421" i="9"/>
  <c r="Q420" i="9"/>
  <c r="Q419" i="9"/>
  <c r="Q418" i="9"/>
  <c r="Q417" i="9"/>
  <c r="Q416" i="9"/>
  <c r="Q415" i="9"/>
  <c r="Q414" i="9"/>
  <c r="Q413" i="9"/>
  <c r="Q412" i="9"/>
  <c r="Q411" i="9"/>
  <c r="Q410" i="9"/>
  <c r="Q409" i="9"/>
  <c r="Q408" i="9"/>
  <c r="Q407" i="9"/>
  <c r="Q406" i="9"/>
  <c r="Q405" i="9"/>
  <c r="Q404" i="9"/>
  <c r="Q403" i="9"/>
  <c r="Q402" i="9"/>
  <c r="Q401" i="9"/>
  <c r="Q400" i="9"/>
  <c r="Q399" i="9"/>
  <c r="Q398" i="9"/>
  <c r="Q397" i="9"/>
  <c r="Q396" i="9"/>
  <c r="Q395" i="9"/>
  <c r="Q394" i="9"/>
  <c r="Q393" i="9"/>
  <c r="Q392" i="9"/>
  <c r="Q391" i="9"/>
  <c r="Q390" i="9"/>
  <c r="Q389" i="9"/>
  <c r="Q388" i="9"/>
  <c r="Q387" i="9"/>
  <c r="Q386" i="9"/>
  <c r="Q385" i="9"/>
  <c r="Q384" i="9"/>
  <c r="Q383" i="9"/>
  <c r="Q382" i="9"/>
  <c r="Q381" i="9"/>
  <c r="Q380" i="9"/>
  <c r="Q379" i="9"/>
  <c r="Q378" i="9"/>
  <c r="Q377" i="9"/>
  <c r="Q376" i="9"/>
  <c r="Q375" i="9"/>
  <c r="Q374" i="9"/>
  <c r="Q373" i="9"/>
  <c r="Q372" i="9"/>
  <c r="Q371" i="9"/>
  <c r="Q370" i="9"/>
  <c r="Q369" i="9"/>
  <c r="Q368" i="9"/>
  <c r="Q367" i="9"/>
  <c r="Q366" i="9"/>
  <c r="Q365" i="9"/>
  <c r="Q364" i="9"/>
  <c r="Q363" i="9"/>
  <c r="Q362" i="9"/>
  <c r="Q361" i="9"/>
  <c r="Q360" i="9"/>
  <c r="Q359" i="9"/>
  <c r="Q358" i="9"/>
  <c r="Q357" i="9"/>
  <c r="Q356" i="9"/>
  <c r="Q355" i="9"/>
  <c r="Q354" i="9"/>
  <c r="Q353" i="9"/>
  <c r="Q352" i="9"/>
  <c r="Q351" i="9"/>
  <c r="Q350" i="9"/>
  <c r="Q349" i="9"/>
  <c r="Q348" i="9"/>
  <c r="Q347" i="9"/>
  <c r="Q346" i="9"/>
  <c r="Q345" i="9"/>
  <c r="Q344" i="9"/>
  <c r="Q343" i="9"/>
  <c r="Q342" i="9"/>
  <c r="Q341" i="9"/>
  <c r="Q340" i="9"/>
  <c r="Q339" i="9"/>
  <c r="Q338" i="9"/>
  <c r="Q337" i="9"/>
  <c r="Q336" i="9"/>
  <c r="Q335" i="9"/>
  <c r="Q334" i="9"/>
  <c r="Q333" i="9"/>
  <c r="Q332" i="9"/>
  <c r="Q331" i="9"/>
  <c r="Q330" i="9"/>
  <c r="Q329" i="9"/>
  <c r="Q328" i="9"/>
  <c r="Q327" i="9"/>
  <c r="Q326" i="9"/>
  <c r="Q325" i="9"/>
  <c r="Q324" i="9"/>
  <c r="Q323" i="9"/>
  <c r="Q322" i="9"/>
  <c r="Q321" i="9"/>
  <c r="Q320" i="9"/>
  <c r="Q319" i="9"/>
  <c r="Q318" i="9"/>
  <c r="Q317" i="9"/>
  <c r="Q316" i="9"/>
  <c r="Q315" i="9"/>
  <c r="Q314" i="9"/>
  <c r="Q313" i="9"/>
  <c r="Q312" i="9"/>
  <c r="Q311" i="9"/>
  <c r="Q310" i="9"/>
  <c r="Q309" i="9"/>
  <c r="Q308" i="9"/>
  <c r="Q307" i="9"/>
  <c r="Q306" i="9"/>
  <c r="Q305" i="9"/>
  <c r="Q304" i="9"/>
  <c r="Q303" i="9"/>
  <c r="Q302" i="9"/>
  <c r="Q301" i="9"/>
  <c r="Q300" i="9"/>
  <c r="Q299" i="9"/>
  <c r="Q298" i="9"/>
  <c r="Q297" i="9"/>
  <c r="Q296" i="9"/>
  <c r="Q295" i="9"/>
  <c r="Q294" i="9"/>
  <c r="Q293" i="9"/>
  <c r="Q292" i="9"/>
  <c r="Q291" i="9"/>
  <c r="Q290" i="9"/>
  <c r="Q289" i="9"/>
  <c r="Q288" i="9"/>
  <c r="Q287" i="9"/>
  <c r="Q286" i="9"/>
  <c r="Q285" i="9"/>
  <c r="Q284" i="9"/>
  <c r="Q283" i="9"/>
  <c r="Q282" i="9"/>
  <c r="Q281" i="9"/>
  <c r="Q280" i="9"/>
  <c r="Q279" i="9"/>
  <c r="Q278" i="9"/>
  <c r="Q277" i="9"/>
  <c r="Q276" i="9"/>
  <c r="Q275" i="9"/>
  <c r="Q274" i="9"/>
  <c r="Q273" i="9"/>
  <c r="Q272" i="9"/>
  <c r="Q271" i="9"/>
  <c r="Q270" i="9"/>
  <c r="Q269" i="9"/>
  <c r="Q268" i="9"/>
  <c r="Q267" i="9"/>
  <c r="Q266" i="9"/>
  <c r="Q265" i="9"/>
  <c r="Q264" i="9"/>
  <c r="Q263" i="9"/>
  <c r="Q262" i="9"/>
  <c r="Q261" i="9"/>
  <c r="Q260" i="9"/>
  <c r="Q259" i="9"/>
  <c r="Q258" i="9"/>
  <c r="Q257" i="9"/>
  <c r="Q256" i="9"/>
  <c r="Q255" i="9"/>
  <c r="Q254" i="9"/>
  <c r="Q253" i="9"/>
  <c r="Q252" i="9"/>
  <c r="Q251" i="9"/>
  <c r="Q250" i="9"/>
  <c r="Q249" i="9"/>
  <c r="Q248" i="9"/>
  <c r="Q247" i="9"/>
  <c r="Q246" i="9"/>
  <c r="Q245" i="9"/>
  <c r="Q244" i="9"/>
  <c r="Q243" i="9"/>
  <c r="Q242" i="9"/>
  <c r="Q241" i="9"/>
  <c r="Q240" i="9"/>
  <c r="Q239" i="9"/>
  <c r="Q238" i="9"/>
  <c r="Q237" i="9"/>
  <c r="Q236" i="9"/>
  <c r="Q235" i="9"/>
  <c r="Q234" i="9"/>
  <c r="Q233" i="9"/>
  <c r="Q232" i="9"/>
  <c r="Q231" i="9"/>
  <c r="Q230" i="9"/>
  <c r="Q229" i="9"/>
  <c r="Q228" i="9"/>
  <c r="Q227" i="9"/>
  <c r="Q226" i="9"/>
  <c r="Q225" i="9"/>
  <c r="Q224" i="9"/>
  <c r="Q223" i="9"/>
  <c r="Q222" i="9"/>
  <c r="Q221" i="9"/>
  <c r="Q220" i="9"/>
  <c r="Q219" i="9"/>
  <c r="Q218" i="9"/>
  <c r="Q217" i="9"/>
  <c r="Q216" i="9"/>
  <c r="Q215" i="9"/>
  <c r="Q214" i="9"/>
  <c r="Q213" i="9"/>
  <c r="Q212" i="9"/>
  <c r="Q211" i="9"/>
  <c r="Q210" i="9"/>
  <c r="Q209" i="9"/>
  <c r="Q208" i="9"/>
  <c r="Q207" i="9"/>
  <c r="Q206" i="9"/>
  <c r="Q205" i="9"/>
  <c r="Q204" i="9"/>
  <c r="Q203" i="9"/>
  <c r="Q202" i="9"/>
  <c r="Q201" i="9"/>
  <c r="Q200" i="9"/>
  <c r="Q199" i="9"/>
  <c r="Q198" i="9"/>
  <c r="Q197" i="9"/>
  <c r="Q196" i="9"/>
  <c r="Q195" i="9"/>
  <c r="Q194" i="9"/>
  <c r="Q193" i="9"/>
  <c r="Q192" i="9"/>
  <c r="Q191" i="9"/>
  <c r="Q190" i="9"/>
  <c r="Q189" i="9"/>
  <c r="Q188" i="9"/>
  <c r="Q187"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1" i="9"/>
  <c r="Q150" i="9"/>
  <c r="Q149" i="9"/>
  <c r="Q148" i="9"/>
  <c r="Q147" i="9"/>
  <c r="Q146" i="9"/>
  <c r="Q145" i="9"/>
  <c r="Q144" i="9"/>
  <c r="Q143"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09" i="9"/>
  <c r="Q108" i="9"/>
  <c r="Q107" i="9"/>
  <c r="Q106" i="9"/>
  <c r="Q104" i="9"/>
  <c r="Q103" i="9"/>
  <c r="Q102" i="9"/>
  <c r="Q101" i="9"/>
  <c r="Q100" i="9"/>
  <c r="Q99" i="9"/>
  <c r="Q98" i="9"/>
  <c r="Q97" i="9"/>
  <c r="Q96" i="9"/>
  <c r="Q95" i="9"/>
  <c r="Q93" i="9"/>
  <c r="Q92" i="9"/>
  <c r="Q91" i="9"/>
  <c r="Q90" i="9"/>
  <c r="Q89" i="9"/>
  <c r="Q88" i="9"/>
  <c r="Q87" i="9"/>
  <c r="Q86" i="9"/>
  <c r="Q85" i="9"/>
  <c r="Q84" i="9"/>
  <c r="Q83" i="9"/>
  <c r="Q82" i="9"/>
  <c r="Q81" i="9"/>
  <c r="Q80" i="9"/>
  <c r="Q79" i="9"/>
  <c r="Q78" i="9"/>
  <c r="Q74" i="9"/>
  <c r="Q72" i="9"/>
  <c r="Q63" i="9"/>
  <c r="Q58" i="9"/>
  <c r="Q51" i="9"/>
  <c r="Q49" i="9"/>
  <c r="Q48" i="9"/>
  <c r="Q47" i="9"/>
  <c r="Q46" i="9"/>
  <c r="Q45" i="9"/>
  <c r="Q44" i="9"/>
  <c r="Q43" i="9"/>
  <c r="Q41" i="9"/>
  <c r="Q40" i="9"/>
  <c r="Q39" i="9"/>
  <c r="Q38" i="9"/>
  <c r="Q34" i="9"/>
  <c r="Q32" i="9"/>
  <c r="Q31" i="9"/>
  <c r="Q30" i="9"/>
  <c r="Q29" i="9"/>
  <c r="Q28" i="9"/>
  <c r="Q27" i="9"/>
  <c r="Q25" i="9"/>
  <c r="Q20" i="9"/>
  <c r="Q18" i="9"/>
  <c r="Q15" i="9"/>
  <c r="Q5" i="9"/>
  <c r="Q4" i="9"/>
  <c r="K251" i="9" l="1"/>
  <c r="K224" i="9"/>
  <c r="K263" i="9"/>
  <c r="K250" i="9"/>
  <c r="K236" i="9"/>
  <c r="K222" i="9"/>
  <c r="K262" i="9"/>
  <c r="K235" i="9"/>
  <c r="K221" i="9"/>
  <c r="K261" i="9"/>
  <c r="K247" i="9"/>
  <c r="K234" i="9"/>
  <c r="K220" i="9"/>
  <c r="K260" i="9"/>
  <c r="K246" i="9"/>
  <c r="K233" i="9"/>
  <c r="K219" i="9"/>
  <c r="K259" i="9"/>
  <c r="K232" i="9"/>
  <c r="K216" i="9"/>
  <c r="K207" i="9"/>
  <c r="K244" i="9"/>
  <c r="K231" i="9"/>
  <c r="K215" i="9"/>
  <c r="K206" i="9"/>
  <c r="K230" i="9"/>
  <c r="K214" i="9"/>
  <c r="K205" i="9"/>
  <c r="K268" i="9"/>
  <c r="K255" i="9"/>
  <c r="K242" i="9"/>
  <c r="K229" i="9"/>
  <c r="K204" i="9"/>
  <c r="K241" i="9"/>
  <c r="K203" i="9"/>
  <c r="K266" i="9"/>
  <c r="K253" i="9"/>
  <c r="K240" i="9"/>
  <c r="K226" i="9"/>
  <c r="K202" i="9"/>
  <c r="K265" i="9"/>
  <c r="K252" i="9"/>
  <c r="K239" i="9"/>
  <c r="K822" i="9"/>
  <c r="K804" i="9"/>
  <c r="K563" i="9"/>
  <c r="K819" i="9"/>
  <c r="K783" i="9"/>
  <c r="K769" i="9"/>
  <c r="K647" i="9"/>
  <c r="K551" i="9"/>
  <c r="K818" i="9"/>
  <c r="K802" i="9"/>
  <c r="K768" i="9"/>
  <c r="K745" i="9"/>
  <c r="K695" i="9"/>
  <c r="K646" i="9"/>
  <c r="K539" i="9"/>
  <c r="K817" i="9"/>
  <c r="K801" i="9"/>
  <c r="K767" i="9"/>
  <c r="K744" i="9"/>
  <c r="K694" i="9"/>
  <c r="K635" i="9"/>
  <c r="K527" i="9"/>
  <c r="K816" i="9"/>
  <c r="K798" i="9"/>
  <c r="K766" i="9"/>
  <c r="K743" i="9"/>
  <c r="K690" i="9"/>
  <c r="K634" i="9"/>
  <c r="K515" i="9"/>
  <c r="K765" i="9"/>
  <c r="K742" i="9"/>
  <c r="K683" i="9"/>
  <c r="K623" i="9"/>
  <c r="K503" i="9"/>
  <c r="K682" i="9"/>
  <c r="K622" i="9"/>
  <c r="K793" i="9"/>
  <c r="K759" i="9"/>
  <c r="K735" i="9"/>
  <c r="K678" i="9"/>
  <c r="K611" i="9"/>
  <c r="K671" i="9"/>
  <c r="K610" i="9"/>
  <c r="K807" i="9"/>
  <c r="K791" i="9"/>
  <c r="K756" i="9"/>
  <c r="K732" i="9"/>
  <c r="K711" i="9"/>
  <c r="K670" i="9"/>
  <c r="K599" i="9"/>
  <c r="K806" i="9"/>
  <c r="K790" i="9"/>
  <c r="K755" i="9"/>
  <c r="K731" i="9"/>
  <c r="K709" i="9"/>
  <c r="K666" i="9"/>
  <c r="K824" i="9"/>
  <c r="K812" i="9"/>
  <c r="K800" i="9"/>
  <c r="K788" i="9"/>
  <c r="K764" i="9"/>
  <c r="K752" i="9"/>
  <c r="K728" i="9"/>
  <c r="K704" i="9"/>
  <c r="K692" i="9"/>
  <c r="K680" i="9"/>
  <c r="K668" i="9"/>
  <c r="K656" i="9"/>
  <c r="K644" i="9"/>
  <c r="K632" i="9"/>
  <c r="K620" i="9"/>
  <c r="K608" i="9"/>
  <c r="K584" i="9"/>
  <c r="K572" i="9"/>
  <c r="K560" i="9"/>
  <c r="K536" i="9"/>
  <c r="K512" i="9"/>
  <c r="K488" i="9"/>
  <c r="K476" i="9"/>
  <c r="K440" i="9"/>
  <c r="K428" i="9"/>
  <c r="K416" i="9"/>
  <c r="K404" i="9"/>
  <c r="K392" i="9"/>
  <c r="K380" i="9"/>
  <c r="K368" i="9"/>
  <c r="K356" i="9"/>
  <c r="K320" i="9"/>
  <c r="K284" i="9"/>
  <c r="K272" i="9"/>
  <c r="K823" i="9"/>
  <c r="K811" i="9"/>
  <c r="K799" i="9"/>
  <c r="K787" i="9"/>
  <c r="K763" i="9"/>
  <c r="K751" i="9"/>
  <c r="K739" i="9"/>
  <c r="K727" i="9"/>
  <c r="K691" i="9"/>
  <c r="K679" i="9"/>
  <c r="K667" i="9"/>
  <c r="K655" i="9"/>
  <c r="K643" i="9"/>
  <c r="K631" i="9"/>
  <c r="K619" i="9"/>
  <c r="K595" i="9"/>
  <c r="K583" i="9"/>
  <c r="K571" i="9"/>
  <c r="K559" i="9"/>
  <c r="K547" i="9"/>
  <c r="K487" i="9"/>
  <c r="K475" i="9"/>
  <c r="K463" i="9"/>
  <c r="K451" i="9"/>
  <c r="K439" i="9"/>
  <c r="K427" i="9"/>
  <c r="K415" i="9"/>
  <c r="K403" i="9"/>
  <c r="K391" i="9"/>
  <c r="K379" i="9"/>
  <c r="K367" i="9"/>
  <c r="K343" i="9"/>
  <c r="K331" i="9"/>
  <c r="K295" i="9"/>
  <c r="K283" i="9"/>
  <c r="K654" i="9"/>
  <c r="K642" i="9"/>
  <c r="K630" i="9"/>
  <c r="K618" i="9"/>
  <c r="K594" i="9"/>
  <c r="K582" i="9"/>
  <c r="K570" i="9"/>
  <c r="K558" i="9"/>
  <c r="K546" i="9"/>
  <c r="K522" i="9"/>
  <c r="K486" i="9"/>
  <c r="K474" i="9"/>
  <c r="K462" i="9"/>
  <c r="K450" i="9"/>
  <c r="K438" i="9"/>
  <c r="K426" i="9"/>
  <c r="K414" i="9"/>
  <c r="K402" i="9"/>
  <c r="K390" i="9"/>
  <c r="K366" i="9"/>
  <c r="K342" i="9"/>
  <c r="K330" i="9"/>
  <c r="K306" i="9"/>
  <c r="K294" i="9"/>
  <c r="K282" i="9"/>
  <c r="K821" i="9"/>
  <c r="K797" i="9"/>
  <c r="K785" i="9"/>
  <c r="K749" i="9"/>
  <c r="K713" i="9"/>
  <c r="K701" i="9"/>
  <c r="K689" i="9"/>
  <c r="K677" i="9"/>
  <c r="K665" i="9"/>
  <c r="K653" i="9"/>
  <c r="K641" i="9"/>
  <c r="K629" i="9"/>
  <c r="K605" i="9"/>
  <c r="K593" i="9"/>
  <c r="K581" i="9"/>
  <c r="K569" i="9"/>
  <c r="K557" i="9"/>
  <c r="K545" i="9"/>
  <c r="K533" i="9"/>
  <c r="K521" i="9"/>
  <c r="K473" i="9"/>
  <c r="K461" i="9"/>
  <c r="K437" i="9"/>
  <c r="K425" i="9"/>
  <c r="K413" i="9"/>
  <c r="K401" i="9"/>
  <c r="K389" i="9"/>
  <c r="K365" i="9"/>
  <c r="K353" i="9"/>
  <c r="K341" i="9"/>
  <c r="K329" i="9"/>
  <c r="K317" i="9"/>
  <c r="K305" i="9"/>
  <c r="K293" i="9"/>
  <c r="K281" i="9"/>
  <c r="K820" i="9"/>
  <c r="K784" i="9"/>
  <c r="K712" i="9"/>
  <c r="K700" i="9"/>
  <c r="K688" i="9"/>
  <c r="K676" i="9"/>
  <c r="K664" i="9"/>
  <c r="K652" i="9"/>
  <c r="K640" i="9"/>
  <c r="K628" i="9"/>
  <c r="K604" i="9"/>
  <c r="K592" i="9"/>
  <c r="K580" i="9"/>
  <c r="K568" i="9"/>
  <c r="K556" i="9"/>
  <c r="K544" i="9"/>
  <c r="K532" i="9"/>
  <c r="K520" i="9"/>
  <c r="K496" i="9"/>
  <c r="K472" i="9"/>
  <c r="K460" i="9"/>
  <c r="K448" i="9"/>
  <c r="K436" i="9"/>
  <c r="K424" i="9"/>
  <c r="K412" i="9"/>
  <c r="K400" i="9"/>
  <c r="K388" i="9"/>
  <c r="K376" i="9"/>
  <c r="K364" i="9"/>
  <c r="K352" i="9"/>
  <c r="K340" i="9"/>
  <c r="K328" i="9"/>
  <c r="K316" i="9"/>
  <c r="K304" i="9"/>
  <c r="K292" i="9"/>
  <c r="K280" i="9"/>
  <c r="K699" i="9"/>
  <c r="K687" i="9"/>
  <c r="K663" i="9"/>
  <c r="K639" i="9"/>
  <c r="K627" i="9"/>
  <c r="K615" i="9"/>
  <c r="K603" i="9"/>
  <c r="K591" i="9"/>
  <c r="K579" i="9"/>
  <c r="K567" i="9"/>
  <c r="K555" i="9"/>
  <c r="K543" i="9"/>
  <c r="K531" i="9"/>
  <c r="K519" i="9"/>
  <c r="K507" i="9"/>
  <c r="K495" i="9"/>
  <c r="K483" i="9"/>
  <c r="K471" i="9"/>
  <c r="K459" i="9"/>
  <c r="K447" i="9"/>
  <c r="K435" i="9"/>
  <c r="K423" i="9"/>
  <c r="K411" i="9"/>
  <c r="K399" i="9"/>
  <c r="K387" i="9"/>
  <c r="K375" i="9"/>
  <c r="K363" i="9"/>
  <c r="K351" i="9"/>
  <c r="K339" i="9"/>
  <c r="K327" i="9"/>
  <c r="K315" i="9"/>
  <c r="K303" i="9"/>
  <c r="K291" i="9"/>
  <c r="K279" i="9"/>
  <c r="K758" i="9"/>
  <c r="K746" i="9"/>
  <c r="K734" i="9"/>
  <c r="K710" i="9"/>
  <c r="K698" i="9"/>
  <c r="K614" i="9"/>
  <c r="K602" i="9"/>
  <c r="K590" i="9"/>
  <c r="K554" i="9"/>
  <c r="K542" i="9"/>
  <c r="K530" i="9"/>
  <c r="K518" i="9"/>
  <c r="K494" i="9"/>
  <c r="K482" i="9"/>
  <c r="K470" i="9"/>
  <c r="K458" i="9"/>
  <c r="K446" i="9"/>
  <c r="K434" i="9"/>
  <c r="K410" i="9"/>
  <c r="K398" i="9"/>
  <c r="K386" i="9"/>
  <c r="K374" i="9"/>
  <c r="K362" i="9"/>
  <c r="K350" i="9"/>
  <c r="K338" i="9"/>
  <c r="K326" i="9"/>
  <c r="K314" i="9"/>
  <c r="K302" i="9"/>
  <c r="K290" i="9"/>
  <c r="K278" i="9"/>
  <c r="K697" i="9"/>
  <c r="K673" i="9"/>
  <c r="K649" i="9"/>
  <c r="K613" i="9"/>
  <c r="K601" i="9"/>
  <c r="K589" i="9"/>
  <c r="K553" i="9"/>
  <c r="K541" i="9"/>
  <c r="K529" i="9"/>
  <c r="K517" i="9"/>
  <c r="K505" i="9"/>
  <c r="K493" i="9"/>
  <c r="K481" i="9"/>
  <c r="K469" i="9"/>
  <c r="K457" i="9"/>
  <c r="K445" i="9"/>
  <c r="K433" i="9"/>
  <c r="K409" i="9"/>
  <c r="K397" i="9"/>
  <c r="K385" i="9"/>
  <c r="K373" i="9"/>
  <c r="K361" i="9"/>
  <c r="K349" i="9"/>
  <c r="K337" i="9"/>
  <c r="K325" i="9"/>
  <c r="K313" i="9"/>
  <c r="K301" i="9"/>
  <c r="K289" i="9"/>
  <c r="K277" i="9"/>
  <c r="K708" i="9"/>
  <c r="K696" i="9"/>
  <c r="K684" i="9"/>
  <c r="K672" i="9"/>
  <c r="K660" i="9"/>
  <c r="K648" i="9"/>
  <c r="K636" i="9"/>
  <c r="K624" i="9"/>
  <c r="K612" i="9"/>
  <c r="K600" i="9"/>
  <c r="K588" i="9"/>
  <c r="K576" i="9"/>
  <c r="K564" i="9"/>
  <c r="K552" i="9"/>
  <c r="K540" i="9"/>
  <c r="K528" i="9"/>
  <c r="K516" i="9"/>
  <c r="K504" i="9"/>
  <c r="K492" i="9"/>
  <c r="K480" i="9"/>
  <c r="K468" i="9"/>
  <c r="K456" i="9"/>
  <c r="K420" i="9"/>
  <c r="K408" i="9"/>
  <c r="K396" i="9"/>
  <c r="K384" i="9"/>
  <c r="K372" i="9"/>
  <c r="K360" i="9"/>
  <c r="K348" i="9"/>
  <c r="K336" i="9"/>
  <c r="K324" i="9"/>
  <c r="K312" i="9"/>
  <c r="K300" i="9"/>
  <c r="K288" i="9"/>
  <c r="K276" i="9"/>
  <c r="K491" i="9"/>
  <c r="K479" i="9"/>
  <c r="K467" i="9"/>
  <c r="K455" i="9"/>
  <c r="K419" i="9"/>
  <c r="K395" i="9"/>
  <c r="K383" i="9"/>
  <c r="K371" i="9"/>
  <c r="K359" i="9"/>
  <c r="K347" i="9"/>
  <c r="K335" i="9"/>
  <c r="K323" i="9"/>
  <c r="K311" i="9"/>
  <c r="K299" i="9"/>
  <c r="K287" i="9"/>
  <c r="K275" i="9"/>
  <c r="K598" i="9"/>
  <c r="K586" i="9"/>
  <c r="K574" i="9"/>
  <c r="K562" i="9"/>
  <c r="K550" i="9"/>
  <c r="K538" i="9"/>
  <c r="K526" i="9"/>
  <c r="K514" i="9"/>
  <c r="K502" i="9"/>
  <c r="K490" i="9"/>
  <c r="K478" i="9"/>
  <c r="K466" i="9"/>
  <c r="K454" i="9"/>
  <c r="K442" i="9"/>
  <c r="K430" i="9"/>
  <c r="K418" i="9"/>
  <c r="K394" i="9"/>
  <c r="K382" i="9"/>
  <c r="K370" i="9"/>
  <c r="K358" i="9"/>
  <c r="K346" i="9"/>
  <c r="K334" i="9"/>
  <c r="K322" i="9"/>
  <c r="K310" i="9"/>
  <c r="K298" i="9"/>
  <c r="K274" i="9"/>
  <c r="K753" i="9"/>
  <c r="K729" i="9"/>
  <c r="K705" i="9"/>
  <c r="K693" i="9"/>
  <c r="K681" i="9"/>
  <c r="K669" i="9"/>
  <c r="K657" i="9"/>
  <c r="K645" i="9"/>
  <c r="K633" i="9"/>
  <c r="K621" i="9"/>
  <c r="K609" i="9"/>
  <c r="K585" i="9"/>
  <c r="K573" i="9"/>
  <c r="K561" i="9"/>
  <c r="K537" i="9"/>
  <c r="K525" i="9"/>
  <c r="K513" i="9"/>
  <c r="K489" i="9"/>
  <c r="K477" i="9"/>
  <c r="K441" i="9"/>
  <c r="K429" i="9"/>
  <c r="K417" i="9"/>
  <c r="K405" i="9"/>
  <c r="K393" i="9"/>
  <c r="K381" i="9"/>
  <c r="K369" i="9"/>
  <c r="K357" i="9"/>
  <c r="K321" i="9"/>
  <c r="K309" i="9"/>
  <c r="K273" i="9"/>
  <c r="K575" i="9" l="1"/>
  <c r="K803" i="9"/>
  <c r="K659" i="9"/>
  <c r="K707" i="9"/>
  <c r="K730" i="9"/>
  <c r="K658" i="9"/>
  <c r="K754" i="9"/>
  <c r="K706" i="9"/>
  <c r="K789" i="9"/>
  <c r="K750" i="9"/>
  <c r="K805" i="9"/>
  <c r="K770" i="9"/>
  <c r="K810" i="9"/>
  <c r="K714" i="9"/>
  <c r="K733" i="9"/>
  <c r="K814" i="9"/>
  <c r="K813" i="9"/>
  <c r="K738" i="9"/>
  <c r="K762" i="9"/>
  <c r="K815" i="9"/>
  <c r="K792" i="9"/>
  <c r="K757" i="9"/>
  <c r="K786" i="9"/>
  <c r="K587" i="9"/>
  <c r="L132" i="1" l="1"/>
  <c r="L131" i="1"/>
  <c r="L130" i="1"/>
  <c r="AL130" i="1" s="1"/>
  <c r="L129" i="1"/>
  <c r="L128" i="1"/>
  <c r="L127" i="1"/>
  <c r="L126" i="1"/>
  <c r="L125" i="1"/>
  <c r="L124" i="1"/>
  <c r="L123" i="1"/>
  <c r="L122" i="1"/>
  <c r="L121" i="1"/>
  <c r="AL121" i="1" s="1"/>
  <c r="L120" i="1"/>
  <c r="L119" i="1"/>
  <c r="L118" i="1"/>
  <c r="AL118" i="1" s="1"/>
  <c r="L117" i="1"/>
  <c r="L116" i="1"/>
  <c r="L115" i="1"/>
  <c r="AL115" i="1" s="1"/>
  <c r="L114" i="1"/>
  <c r="L113" i="1"/>
  <c r="L112" i="1"/>
  <c r="AL112" i="1" s="1"/>
  <c r="L111" i="1"/>
  <c r="L110" i="1"/>
  <c r="L109" i="1"/>
  <c r="L108" i="1"/>
  <c r="L107" i="1"/>
  <c r="L106" i="1"/>
  <c r="L105" i="1"/>
  <c r="L104" i="1"/>
  <c r="L103" i="1"/>
  <c r="L102" i="1"/>
  <c r="L101" i="1"/>
  <c r="L100" i="1"/>
  <c r="AL100" i="1" s="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AK100" i="1" l="1"/>
  <c r="AK112" i="1"/>
  <c r="AK115" i="1"/>
  <c r="AK118" i="1"/>
  <c r="AK130" i="1"/>
  <c r="AK121" i="1"/>
  <c r="M85" i="1"/>
  <c r="AL85" i="1"/>
  <c r="U15" i="1"/>
  <c r="AP15" i="1" s="1"/>
  <c r="AL15" i="1"/>
  <c r="AL75" i="1"/>
  <c r="U123" i="1"/>
  <c r="AP123" i="1" s="1"/>
  <c r="AL123" i="1"/>
  <c r="M37" i="1"/>
  <c r="AL37" i="1"/>
  <c r="U39" i="1"/>
  <c r="AP39" i="1" s="1"/>
  <c r="AL39" i="1"/>
  <c r="AL51" i="1"/>
  <c r="U87" i="1"/>
  <c r="AL87" i="1"/>
  <c r="U111" i="1"/>
  <c r="AP111" i="1" s="1"/>
  <c r="AL111" i="1"/>
  <c r="M16" i="1"/>
  <c r="AL16" i="1"/>
  <c r="M40" i="1"/>
  <c r="AL40" i="1"/>
  <c r="M64" i="1"/>
  <c r="AL64" i="1"/>
  <c r="M124" i="1"/>
  <c r="AL124" i="1"/>
  <c r="M73" i="1"/>
  <c r="AL73" i="1"/>
  <c r="U27" i="1"/>
  <c r="AN27" i="1" s="1"/>
  <c r="AL27" i="1"/>
  <c r="AL63" i="1"/>
  <c r="U99" i="1"/>
  <c r="AP99" i="1" s="1"/>
  <c r="AL99" i="1"/>
  <c r="M28" i="1"/>
  <c r="AL28" i="1"/>
  <c r="M52" i="1"/>
  <c r="AL52" i="1"/>
  <c r="M76" i="1"/>
  <c r="AL76" i="1"/>
  <c r="M88" i="1"/>
  <c r="AL88" i="1"/>
  <c r="S17" i="1"/>
  <c r="AL17" i="1"/>
  <c r="S29" i="1"/>
  <c r="AL29" i="1"/>
  <c r="S41" i="1"/>
  <c r="AL41" i="1"/>
  <c r="S53" i="1"/>
  <c r="AL53" i="1"/>
  <c r="S65" i="1"/>
  <c r="AL65" i="1"/>
  <c r="S77" i="1"/>
  <c r="AL77" i="1"/>
  <c r="S89" i="1"/>
  <c r="AL89" i="1"/>
  <c r="S101" i="1"/>
  <c r="AL101" i="1"/>
  <c r="S113" i="1"/>
  <c r="AL113" i="1"/>
  <c r="S125" i="1"/>
  <c r="AL125" i="1"/>
  <c r="M109" i="1"/>
  <c r="AL109" i="1"/>
  <c r="U18" i="1"/>
  <c r="AN18" i="1" s="1"/>
  <c r="AL18" i="1"/>
  <c r="U30" i="1"/>
  <c r="AP30" i="1" s="1"/>
  <c r="AL30" i="1"/>
  <c r="AL42" i="1"/>
  <c r="AL54" i="1"/>
  <c r="AL66" i="1"/>
  <c r="AL78" i="1"/>
  <c r="U90" i="1"/>
  <c r="AP90" i="1" s="1"/>
  <c r="AL90" i="1"/>
  <c r="U102" i="1"/>
  <c r="AL102" i="1"/>
  <c r="U114" i="1"/>
  <c r="AP114" i="1" s="1"/>
  <c r="AL114" i="1"/>
  <c r="U126" i="1"/>
  <c r="AP126" i="1" s="1"/>
  <c r="AL126" i="1"/>
  <c r="M31" i="1"/>
  <c r="AL31" i="1"/>
  <c r="M43" i="1"/>
  <c r="AL43" i="1"/>
  <c r="M103" i="1"/>
  <c r="AL103" i="1"/>
  <c r="S44" i="1"/>
  <c r="AL44" i="1"/>
  <c r="S116" i="1"/>
  <c r="AL116" i="1"/>
  <c r="M25" i="1"/>
  <c r="AL25" i="1"/>
  <c r="M97" i="1"/>
  <c r="AL97" i="1"/>
  <c r="M19" i="1"/>
  <c r="AL19" i="1"/>
  <c r="M79" i="1"/>
  <c r="AL79" i="1"/>
  <c r="S32" i="1"/>
  <c r="AL32" i="1"/>
  <c r="S68" i="1"/>
  <c r="AL68" i="1"/>
  <c r="S92" i="1"/>
  <c r="AL92" i="1"/>
  <c r="S104" i="1"/>
  <c r="AL104" i="1"/>
  <c r="S128" i="1"/>
  <c r="AL128" i="1"/>
  <c r="U9" i="1"/>
  <c r="AP9" i="1" s="1"/>
  <c r="AL9" i="1"/>
  <c r="U21" i="1"/>
  <c r="AN21" i="1" s="1"/>
  <c r="AL21" i="1"/>
  <c r="U33" i="1"/>
  <c r="AN33" i="1" s="1"/>
  <c r="AL33" i="1"/>
  <c r="AL45" i="1"/>
  <c r="AL57" i="1"/>
  <c r="AL69" i="1"/>
  <c r="AL81" i="1"/>
  <c r="U93" i="1"/>
  <c r="AP93" i="1" s="1"/>
  <c r="AL93" i="1"/>
  <c r="U105" i="1"/>
  <c r="AN105" i="1" s="1"/>
  <c r="AL105" i="1"/>
  <c r="U117" i="1"/>
  <c r="AP117" i="1" s="1"/>
  <c r="AL117" i="1"/>
  <c r="U129" i="1"/>
  <c r="AP129" i="1" s="1"/>
  <c r="AL129" i="1"/>
  <c r="AL7" i="1"/>
  <c r="AK7" i="1" s="1"/>
  <c r="Q7" i="1"/>
  <c r="M7" i="1"/>
  <c r="M67" i="1"/>
  <c r="AL67" i="1"/>
  <c r="M127" i="1"/>
  <c r="AL127" i="1"/>
  <c r="S8" i="1"/>
  <c r="AL8" i="1"/>
  <c r="S80" i="1"/>
  <c r="AL80" i="1"/>
  <c r="M22" i="1"/>
  <c r="AL22" i="1"/>
  <c r="M46" i="1"/>
  <c r="AL46" i="1"/>
  <c r="M70" i="1"/>
  <c r="AL70" i="1"/>
  <c r="M94" i="1"/>
  <c r="AL94" i="1"/>
  <c r="M106" i="1"/>
  <c r="AL106" i="1"/>
  <c r="M49" i="1"/>
  <c r="AL49" i="1"/>
  <c r="S20" i="1"/>
  <c r="AL20" i="1"/>
  <c r="S56" i="1"/>
  <c r="AL56" i="1"/>
  <c r="M10" i="1"/>
  <c r="AL10" i="1"/>
  <c r="M34" i="1"/>
  <c r="AL34" i="1"/>
  <c r="M58" i="1"/>
  <c r="AL58" i="1"/>
  <c r="M82" i="1"/>
  <c r="AL82" i="1"/>
  <c r="S11" i="1"/>
  <c r="AL11" i="1"/>
  <c r="S23" i="1"/>
  <c r="AL23" i="1"/>
  <c r="S35" i="1"/>
  <c r="AL35" i="1"/>
  <c r="S47" i="1"/>
  <c r="AL47" i="1"/>
  <c r="S59" i="1"/>
  <c r="AL59" i="1"/>
  <c r="S71" i="1"/>
  <c r="AL71" i="1"/>
  <c r="S83" i="1"/>
  <c r="AL83" i="1"/>
  <c r="S95" i="1"/>
  <c r="AL95" i="1"/>
  <c r="S107" i="1"/>
  <c r="AL107" i="1"/>
  <c r="S119" i="1"/>
  <c r="AL119" i="1"/>
  <c r="S131" i="1"/>
  <c r="AL131" i="1"/>
  <c r="M13" i="1"/>
  <c r="AL13" i="1"/>
  <c r="M55" i="1"/>
  <c r="AL55" i="1"/>
  <c r="M91" i="1"/>
  <c r="AL91" i="1"/>
  <c r="U12" i="1"/>
  <c r="AP12" i="1" s="1"/>
  <c r="AL12" i="1"/>
  <c r="U24" i="1"/>
  <c r="AP24" i="1" s="1"/>
  <c r="AL24" i="1"/>
  <c r="U36" i="1"/>
  <c r="AP36" i="1" s="1"/>
  <c r="AL36" i="1"/>
  <c r="AL48" i="1"/>
  <c r="AL60" i="1"/>
  <c r="AL72" i="1"/>
  <c r="AL84" i="1"/>
  <c r="U96" i="1"/>
  <c r="AN96" i="1" s="1"/>
  <c r="AL96" i="1"/>
  <c r="U108" i="1"/>
  <c r="AP108" i="1" s="1"/>
  <c r="AL108" i="1"/>
  <c r="U120" i="1"/>
  <c r="AP120" i="1" s="1"/>
  <c r="AL120" i="1"/>
  <c r="U132" i="1"/>
  <c r="AN132" i="1" s="1"/>
  <c r="AL132" i="1"/>
  <c r="M61" i="1"/>
  <c r="AL61" i="1"/>
  <c r="S14" i="1"/>
  <c r="AL14" i="1"/>
  <c r="S26" i="1"/>
  <c r="AL26" i="1"/>
  <c r="S38" i="1"/>
  <c r="AL38" i="1"/>
  <c r="S50" i="1"/>
  <c r="AL50" i="1"/>
  <c r="S62" i="1"/>
  <c r="AL62" i="1"/>
  <c r="S74" i="1"/>
  <c r="AL74" i="1"/>
  <c r="S86" i="1"/>
  <c r="AL86" i="1"/>
  <c r="S98" i="1"/>
  <c r="AL98" i="1"/>
  <c r="S110" i="1"/>
  <c r="AL110" i="1"/>
  <c r="S122" i="1"/>
  <c r="AL122" i="1"/>
  <c r="U17" i="1"/>
  <c r="AP17" i="1" s="1"/>
  <c r="U101" i="1"/>
  <c r="AP101" i="1" s="1"/>
  <c r="U35" i="1"/>
  <c r="AP35" i="1" s="1"/>
  <c r="U29" i="1"/>
  <c r="AP29" i="1" s="1"/>
  <c r="U8" i="1"/>
  <c r="AP8" i="1" s="1"/>
  <c r="U95" i="1"/>
  <c r="AP95" i="1" s="1"/>
  <c r="U20" i="1"/>
  <c r="AP20" i="1" s="1"/>
  <c r="U92" i="1"/>
  <c r="AP92" i="1" s="1"/>
  <c r="U89" i="1"/>
  <c r="AP89" i="1" s="1"/>
  <c r="U122" i="1"/>
  <c r="AN122" i="1" s="1"/>
  <c r="U38" i="1"/>
  <c r="AP38" i="1" s="1"/>
  <c r="U125" i="1"/>
  <c r="AP125" i="1" s="1"/>
  <c r="U26" i="1"/>
  <c r="AP26" i="1" s="1"/>
  <c r="U11" i="1"/>
  <c r="AP11" i="1" s="1"/>
  <c r="U14" i="1"/>
  <c r="AP14" i="1" s="1"/>
  <c r="U23" i="1"/>
  <c r="AP23" i="1" s="1"/>
  <c r="U32" i="1"/>
  <c r="AP32" i="1" s="1"/>
  <c r="U41" i="1"/>
  <c r="AP41" i="1" s="1"/>
  <c r="U86" i="1"/>
  <c r="AP86" i="1" s="1"/>
  <c r="U104" i="1"/>
  <c r="U113" i="1"/>
  <c r="AP113" i="1" s="1"/>
  <c r="U128" i="1"/>
  <c r="AP128" i="1" s="1"/>
  <c r="U119" i="1"/>
  <c r="AN119" i="1" s="1"/>
  <c r="U110" i="1"/>
  <c r="AP110" i="1" s="1"/>
  <c r="U116" i="1"/>
  <c r="AP116" i="1" s="1"/>
  <c r="U131" i="1"/>
  <c r="AN131" i="1" s="1"/>
  <c r="U98" i="1"/>
  <c r="AP98" i="1" s="1"/>
  <c r="U107" i="1"/>
  <c r="AP107" i="1" s="1"/>
  <c r="U124" i="1"/>
  <c r="S124" i="1"/>
  <c r="Q124" i="1"/>
  <c r="U10" i="1"/>
  <c r="S10" i="1"/>
  <c r="Q10" i="1"/>
  <c r="U22" i="1"/>
  <c r="S22" i="1"/>
  <c r="Q22" i="1"/>
  <c r="U34" i="1"/>
  <c r="S34" i="1"/>
  <c r="Q34" i="1"/>
  <c r="S46" i="1"/>
  <c r="Q46" i="1"/>
  <c r="S58" i="1"/>
  <c r="Q58" i="1"/>
  <c r="S70" i="1"/>
  <c r="Q70" i="1"/>
  <c r="S82" i="1"/>
  <c r="Q82" i="1"/>
  <c r="U94" i="1"/>
  <c r="S94" i="1"/>
  <c r="Q94" i="1"/>
  <c r="U106" i="1"/>
  <c r="S106" i="1"/>
  <c r="Q106" i="1"/>
  <c r="AP102" i="1"/>
  <c r="AN102" i="1"/>
  <c r="U115" i="1"/>
  <c r="S115" i="1"/>
  <c r="M115" i="1"/>
  <c r="Q115" i="1"/>
  <c r="U7" i="1"/>
  <c r="S7" i="1"/>
  <c r="U19" i="1"/>
  <c r="S19" i="1"/>
  <c r="Q19" i="1"/>
  <c r="U31" i="1"/>
  <c r="S31" i="1"/>
  <c r="Q31" i="1"/>
  <c r="S43" i="1"/>
  <c r="Q43" i="1"/>
  <c r="S55" i="1"/>
  <c r="Q55" i="1"/>
  <c r="S67" i="1"/>
  <c r="Q67" i="1"/>
  <c r="S79" i="1"/>
  <c r="Q79" i="1"/>
  <c r="U91" i="1"/>
  <c r="S91" i="1"/>
  <c r="Q91" i="1"/>
  <c r="U103" i="1"/>
  <c r="S103" i="1"/>
  <c r="Q103" i="1"/>
  <c r="U121" i="1"/>
  <c r="S121" i="1"/>
  <c r="M121" i="1"/>
  <c r="Q121" i="1"/>
  <c r="U130" i="1"/>
  <c r="S130" i="1"/>
  <c r="Q130" i="1"/>
  <c r="M130" i="1"/>
  <c r="AP87" i="1"/>
  <c r="AN87" i="1"/>
  <c r="U16" i="1"/>
  <c r="S16" i="1"/>
  <c r="Q16" i="1"/>
  <c r="U28" i="1"/>
  <c r="S28" i="1"/>
  <c r="Q28" i="1"/>
  <c r="U40" i="1"/>
  <c r="S40" i="1"/>
  <c r="Q40" i="1"/>
  <c r="S52" i="1"/>
  <c r="Q52" i="1"/>
  <c r="S64" i="1"/>
  <c r="Q64" i="1"/>
  <c r="S76" i="1"/>
  <c r="Q76" i="1"/>
  <c r="U88" i="1"/>
  <c r="S88" i="1"/>
  <c r="Q88" i="1"/>
  <c r="U100" i="1"/>
  <c r="S100" i="1"/>
  <c r="Q100" i="1"/>
  <c r="U112" i="1"/>
  <c r="M112" i="1"/>
  <c r="S112" i="1"/>
  <c r="Q112" i="1"/>
  <c r="M100" i="1"/>
  <c r="U127" i="1"/>
  <c r="S127" i="1"/>
  <c r="Q127" i="1"/>
  <c r="U118" i="1"/>
  <c r="S118" i="1"/>
  <c r="M118" i="1"/>
  <c r="Q118" i="1"/>
  <c r="U13" i="1"/>
  <c r="S13" i="1"/>
  <c r="Q13" i="1"/>
  <c r="U25" i="1"/>
  <c r="S25" i="1"/>
  <c r="Q25" i="1"/>
  <c r="U37" i="1"/>
  <c r="S37" i="1"/>
  <c r="Q37" i="1"/>
  <c r="S49" i="1"/>
  <c r="Q49" i="1"/>
  <c r="S61" i="1"/>
  <c r="Q61" i="1"/>
  <c r="S73" i="1"/>
  <c r="Q73" i="1"/>
  <c r="S85" i="1"/>
  <c r="Q85" i="1"/>
  <c r="U97" i="1"/>
  <c r="S97" i="1"/>
  <c r="Q97" i="1"/>
  <c r="U109" i="1"/>
  <c r="S109" i="1"/>
  <c r="Q109" i="1"/>
  <c r="M9" i="1"/>
  <c r="M12" i="1"/>
  <c r="M15" i="1"/>
  <c r="M18" i="1"/>
  <c r="M21" i="1"/>
  <c r="M24" i="1"/>
  <c r="M27" i="1"/>
  <c r="M30" i="1"/>
  <c r="M33" i="1"/>
  <c r="M36" i="1"/>
  <c r="M39" i="1"/>
  <c r="M42" i="1"/>
  <c r="M45" i="1"/>
  <c r="M48" i="1"/>
  <c r="M51" i="1"/>
  <c r="M54" i="1"/>
  <c r="M57" i="1"/>
  <c r="M60" i="1"/>
  <c r="M63" i="1"/>
  <c r="M66" i="1"/>
  <c r="M69" i="1"/>
  <c r="M72" i="1"/>
  <c r="M75" i="1"/>
  <c r="M78" i="1"/>
  <c r="M81" i="1"/>
  <c r="M84" i="1"/>
  <c r="M87" i="1"/>
  <c r="M90" i="1"/>
  <c r="M93" i="1"/>
  <c r="M96" i="1"/>
  <c r="M99" i="1"/>
  <c r="M102" i="1"/>
  <c r="M105" i="1"/>
  <c r="M108" i="1"/>
  <c r="M111" i="1"/>
  <c r="M114" i="1"/>
  <c r="M117" i="1"/>
  <c r="M120" i="1"/>
  <c r="M123" i="1"/>
  <c r="M126" i="1"/>
  <c r="M129" i="1"/>
  <c r="M132" i="1"/>
  <c r="Q9" i="1"/>
  <c r="Q12" i="1"/>
  <c r="Q15" i="1"/>
  <c r="Q18" i="1"/>
  <c r="Q21" i="1"/>
  <c r="Q24" i="1"/>
  <c r="Q27" i="1"/>
  <c r="Q30" i="1"/>
  <c r="Q33" i="1"/>
  <c r="Q36" i="1"/>
  <c r="Q39" i="1"/>
  <c r="Q42" i="1"/>
  <c r="Q45" i="1"/>
  <c r="Q48" i="1"/>
  <c r="Q51" i="1"/>
  <c r="Q54" i="1"/>
  <c r="Q57" i="1"/>
  <c r="Q60" i="1"/>
  <c r="Q63" i="1"/>
  <c r="Q66" i="1"/>
  <c r="Q69" i="1"/>
  <c r="Q72" i="1"/>
  <c r="Q75" i="1"/>
  <c r="Q78" i="1"/>
  <c r="Q81" i="1"/>
  <c r="Q84" i="1"/>
  <c r="Q87" i="1"/>
  <c r="Q90" i="1"/>
  <c r="Q93" i="1"/>
  <c r="Q96" i="1"/>
  <c r="Q99" i="1"/>
  <c r="Q102" i="1"/>
  <c r="Q105" i="1"/>
  <c r="Q108" i="1"/>
  <c r="Q111" i="1"/>
  <c r="Q114" i="1"/>
  <c r="Q117" i="1"/>
  <c r="Q120" i="1"/>
  <c r="Q123" i="1"/>
  <c r="Q126" i="1"/>
  <c r="Q129" i="1"/>
  <c r="Q132" i="1"/>
  <c r="S9" i="1"/>
  <c r="S12" i="1"/>
  <c r="S15" i="1"/>
  <c r="S18" i="1"/>
  <c r="S21" i="1"/>
  <c r="S24" i="1"/>
  <c r="S27" i="1"/>
  <c r="S30" i="1"/>
  <c r="S33" i="1"/>
  <c r="S36" i="1"/>
  <c r="S39" i="1"/>
  <c r="S42" i="1"/>
  <c r="S45" i="1"/>
  <c r="S48" i="1"/>
  <c r="S51" i="1"/>
  <c r="S54" i="1"/>
  <c r="S57" i="1"/>
  <c r="S60" i="1"/>
  <c r="S63" i="1"/>
  <c r="S66" i="1"/>
  <c r="S69" i="1"/>
  <c r="S72" i="1"/>
  <c r="S75" i="1"/>
  <c r="S78" i="1"/>
  <c r="S81" i="1"/>
  <c r="S84" i="1"/>
  <c r="S87" i="1"/>
  <c r="S90" i="1"/>
  <c r="S93" i="1"/>
  <c r="S96" i="1"/>
  <c r="S99" i="1"/>
  <c r="S102" i="1"/>
  <c r="S105" i="1"/>
  <c r="S108" i="1"/>
  <c r="S111" i="1"/>
  <c r="S114" i="1"/>
  <c r="S117" i="1"/>
  <c r="S120" i="1"/>
  <c r="S123" i="1"/>
  <c r="S126" i="1"/>
  <c r="S129" i="1"/>
  <c r="S132" i="1"/>
  <c r="M8" i="1"/>
  <c r="M11" i="1"/>
  <c r="M14" i="1"/>
  <c r="M17" i="1"/>
  <c r="M20" i="1"/>
  <c r="M23" i="1"/>
  <c r="M26" i="1"/>
  <c r="M29" i="1"/>
  <c r="M32" i="1"/>
  <c r="M35" i="1"/>
  <c r="M38" i="1"/>
  <c r="M41" i="1"/>
  <c r="M44" i="1"/>
  <c r="M47" i="1"/>
  <c r="M50" i="1"/>
  <c r="M53" i="1"/>
  <c r="M56" i="1"/>
  <c r="M59" i="1"/>
  <c r="M62" i="1"/>
  <c r="M65" i="1"/>
  <c r="M68" i="1"/>
  <c r="M71" i="1"/>
  <c r="M74" i="1"/>
  <c r="M77" i="1"/>
  <c r="M80" i="1"/>
  <c r="M83" i="1"/>
  <c r="M86" i="1"/>
  <c r="M89" i="1"/>
  <c r="M92" i="1"/>
  <c r="M95" i="1"/>
  <c r="M98" i="1"/>
  <c r="M101" i="1"/>
  <c r="M104" i="1"/>
  <c r="M107" i="1"/>
  <c r="M110" i="1"/>
  <c r="M113" i="1"/>
  <c r="M116" i="1"/>
  <c r="M119" i="1"/>
  <c r="M122" i="1"/>
  <c r="M125" i="1"/>
  <c r="M128" i="1"/>
  <c r="M131" i="1"/>
  <c r="Q8" i="1"/>
  <c r="Q11" i="1"/>
  <c r="Q14" i="1"/>
  <c r="Q17" i="1"/>
  <c r="Q20" i="1"/>
  <c r="Q23" i="1"/>
  <c r="Q26" i="1"/>
  <c r="Q29" i="1"/>
  <c r="Q32" i="1"/>
  <c r="Q35" i="1"/>
  <c r="Q38" i="1"/>
  <c r="Q41" i="1"/>
  <c r="Q44" i="1"/>
  <c r="Q47" i="1"/>
  <c r="Q50" i="1"/>
  <c r="Q53" i="1"/>
  <c r="Q56" i="1"/>
  <c r="Q59" i="1"/>
  <c r="Q62" i="1"/>
  <c r="Q65" i="1"/>
  <c r="Q68" i="1"/>
  <c r="Q71" i="1"/>
  <c r="Q74" i="1"/>
  <c r="Q77" i="1"/>
  <c r="Q80" i="1"/>
  <c r="Q83" i="1"/>
  <c r="Q86" i="1"/>
  <c r="Q89" i="1"/>
  <c r="Q92" i="1"/>
  <c r="Q95" i="1"/>
  <c r="Q98" i="1"/>
  <c r="Q101" i="1"/>
  <c r="Q104" i="1"/>
  <c r="Q107" i="1"/>
  <c r="Q110" i="1"/>
  <c r="Q113" i="1"/>
  <c r="Q116" i="1"/>
  <c r="Q119" i="1"/>
  <c r="Q122" i="1"/>
  <c r="Q125" i="1"/>
  <c r="Q128" i="1"/>
  <c r="Q131" i="1"/>
  <c r="AN9" i="1" l="1"/>
  <c r="AN30" i="1"/>
  <c r="AN99" i="1"/>
  <c r="AN111" i="1"/>
  <c r="AP33" i="1"/>
  <c r="AP21" i="1"/>
  <c r="AN114" i="1"/>
  <c r="AN93" i="1"/>
  <c r="AN90" i="1"/>
  <c r="AN123" i="1"/>
  <c r="AN12" i="1"/>
  <c r="AP132" i="1"/>
  <c r="AP18" i="1"/>
  <c r="AP27" i="1"/>
  <c r="AN15" i="1"/>
  <c r="AN39" i="1"/>
  <c r="AP96" i="1"/>
  <c r="AN117" i="1"/>
  <c r="AP105" i="1"/>
  <c r="AN24" i="1"/>
  <c r="AN126" i="1"/>
  <c r="AN36" i="1"/>
  <c r="AN108" i="1"/>
  <c r="AN129" i="1"/>
  <c r="AK28" i="1"/>
  <c r="AK16" i="1"/>
  <c r="AK98" i="1"/>
  <c r="AK26" i="1"/>
  <c r="AK108" i="1"/>
  <c r="AK36" i="1"/>
  <c r="AK13" i="1"/>
  <c r="AK119" i="1"/>
  <c r="AK47" i="1"/>
  <c r="AK34" i="1"/>
  <c r="AK49" i="1"/>
  <c r="AK94" i="1"/>
  <c r="AK117" i="1"/>
  <c r="AK45" i="1"/>
  <c r="AK104" i="1"/>
  <c r="AK79" i="1"/>
  <c r="AK43" i="1"/>
  <c r="AK66" i="1"/>
  <c r="AK101" i="1"/>
  <c r="AK29" i="1"/>
  <c r="AK39" i="1"/>
  <c r="AK15" i="1"/>
  <c r="AK86" i="1"/>
  <c r="AK14" i="1"/>
  <c r="AK96" i="1"/>
  <c r="AK24" i="1"/>
  <c r="AK107" i="1"/>
  <c r="AK35" i="1"/>
  <c r="AK10" i="1"/>
  <c r="AK70" i="1"/>
  <c r="AK129" i="1"/>
  <c r="AK105" i="1"/>
  <c r="AK33" i="1"/>
  <c r="AK92" i="1"/>
  <c r="AK19" i="1"/>
  <c r="AK116" i="1"/>
  <c r="AK126" i="1"/>
  <c r="AK54" i="1"/>
  <c r="AK89" i="1"/>
  <c r="AK17" i="1"/>
  <c r="AK78" i="1"/>
  <c r="AK27" i="1"/>
  <c r="AK51" i="1"/>
  <c r="AK74" i="1"/>
  <c r="AK84" i="1"/>
  <c r="AK12" i="1"/>
  <c r="AK95" i="1"/>
  <c r="AK23" i="1"/>
  <c r="AK56" i="1"/>
  <c r="AK46" i="1"/>
  <c r="AN120" i="1"/>
  <c r="AK93" i="1"/>
  <c r="AK21" i="1"/>
  <c r="AK68" i="1"/>
  <c r="AK97" i="1"/>
  <c r="AK44" i="1"/>
  <c r="AK31" i="1"/>
  <c r="AK114" i="1"/>
  <c r="AK42" i="1"/>
  <c r="AK77" i="1"/>
  <c r="AK88" i="1"/>
  <c r="AK73" i="1"/>
  <c r="AK124" i="1"/>
  <c r="AK85" i="1"/>
  <c r="AK41" i="1"/>
  <c r="AK62" i="1"/>
  <c r="AK72" i="1"/>
  <c r="AK91" i="1"/>
  <c r="AK83" i="1"/>
  <c r="AK11" i="1"/>
  <c r="AK20" i="1"/>
  <c r="AK22" i="1"/>
  <c r="AK57" i="1"/>
  <c r="AK81" i="1"/>
  <c r="AK9" i="1"/>
  <c r="AK32" i="1"/>
  <c r="AK25" i="1"/>
  <c r="AK102" i="1"/>
  <c r="AK30" i="1"/>
  <c r="AK65" i="1"/>
  <c r="AK76" i="1"/>
  <c r="AK99" i="1"/>
  <c r="AK64" i="1"/>
  <c r="AK111" i="1"/>
  <c r="AK122" i="1"/>
  <c r="AK50" i="1"/>
  <c r="AK132" i="1"/>
  <c r="AK60" i="1"/>
  <c r="AK55" i="1"/>
  <c r="AK71" i="1"/>
  <c r="AK82" i="1"/>
  <c r="AK80" i="1"/>
  <c r="AK127" i="1"/>
  <c r="AK103" i="1"/>
  <c r="AK113" i="1"/>
  <c r="AK69" i="1"/>
  <c r="AK90" i="1"/>
  <c r="AK18" i="1"/>
  <c r="AK125" i="1"/>
  <c r="AK53" i="1"/>
  <c r="AK52" i="1"/>
  <c r="AK63" i="1"/>
  <c r="AK40" i="1"/>
  <c r="AK87" i="1"/>
  <c r="AK37" i="1"/>
  <c r="AK123" i="1"/>
  <c r="AK128" i="1"/>
  <c r="AK109" i="1"/>
  <c r="AK75" i="1"/>
  <c r="AK110" i="1"/>
  <c r="AK38" i="1"/>
  <c r="AK61" i="1"/>
  <c r="AK120" i="1"/>
  <c r="AK48" i="1"/>
  <c r="AK131" i="1"/>
  <c r="AK59" i="1"/>
  <c r="AK58" i="1"/>
  <c r="AK106" i="1"/>
  <c r="AK8" i="1"/>
  <c r="AK67" i="1"/>
  <c r="AN17" i="1"/>
  <c r="AN11" i="1"/>
  <c r="AN113" i="1"/>
  <c r="AP131" i="1"/>
  <c r="AN107" i="1"/>
  <c r="AN20" i="1"/>
  <c r="AP122" i="1"/>
  <c r="AN95" i="1"/>
  <c r="AN92" i="1"/>
  <c r="AN14" i="1"/>
  <c r="AN35" i="1"/>
  <c r="AN101" i="1"/>
  <c r="AN29" i="1"/>
  <c r="AN23" i="1"/>
  <c r="AN125" i="1"/>
  <c r="AN38" i="1"/>
  <c r="AN8" i="1"/>
  <c r="AN98" i="1"/>
  <c r="AN26" i="1"/>
  <c r="AN32" i="1"/>
  <c r="AN110" i="1"/>
  <c r="AN89" i="1"/>
  <c r="AP119" i="1"/>
  <c r="AN86" i="1"/>
  <c r="AN116" i="1"/>
  <c r="AN41" i="1"/>
  <c r="AP104" i="1"/>
  <c r="AN104" i="1"/>
  <c r="AN128" i="1"/>
  <c r="AP88" i="1"/>
  <c r="AN88" i="1"/>
  <c r="AP40" i="1"/>
  <c r="AN40" i="1"/>
  <c r="AP121" i="1"/>
  <c r="AN121" i="1"/>
  <c r="AP19" i="1"/>
  <c r="AN19" i="1"/>
  <c r="AP22" i="1"/>
  <c r="AN22" i="1"/>
  <c r="AP127" i="1"/>
  <c r="AN127" i="1"/>
  <c r="AP37" i="1"/>
  <c r="AN37" i="1"/>
  <c r="AP25" i="1"/>
  <c r="AN25" i="1"/>
  <c r="AP115" i="1"/>
  <c r="AN115" i="1"/>
  <c r="AP118" i="1"/>
  <c r="AN118" i="1"/>
  <c r="AP28" i="1"/>
  <c r="AN28" i="1"/>
  <c r="AP103" i="1"/>
  <c r="AN103" i="1"/>
  <c r="AP7" i="1"/>
  <c r="AN7" i="1"/>
  <c r="AP106" i="1"/>
  <c r="AN106" i="1"/>
  <c r="AP10" i="1"/>
  <c r="AN10" i="1"/>
  <c r="AP109" i="1"/>
  <c r="AN109" i="1"/>
  <c r="AP13" i="1"/>
  <c r="AN13" i="1"/>
  <c r="AP112" i="1"/>
  <c r="AN112" i="1"/>
  <c r="AP16" i="1"/>
  <c r="AN16" i="1"/>
  <c r="AP91" i="1"/>
  <c r="AN91" i="1"/>
  <c r="AP94" i="1"/>
  <c r="AN94" i="1"/>
  <c r="AP124" i="1"/>
  <c r="AN124" i="1"/>
  <c r="AP130" i="1"/>
  <c r="AN130" i="1"/>
  <c r="AP97" i="1"/>
  <c r="AN97" i="1"/>
  <c r="AP100" i="1"/>
  <c r="AN100" i="1"/>
  <c r="AP31" i="1"/>
  <c r="AN31" i="1"/>
  <c r="AP34" i="1"/>
  <c r="AN34" i="1"/>
  <c r="AB6" i="1" l="1"/>
  <c r="AC6" i="1" s="1"/>
  <c r="L6" i="1" l="1"/>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1" i="2"/>
  <c r="O150" i="2"/>
  <c r="O149" i="2"/>
  <c r="O148" i="2"/>
  <c r="O147" i="2"/>
  <c r="O146" i="2"/>
  <c r="O145" i="2"/>
  <c r="O144" i="2"/>
  <c r="O143"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09" i="2"/>
  <c r="O108" i="2"/>
  <c r="O107" i="2"/>
  <c r="O106" i="2"/>
  <c r="O104" i="2"/>
  <c r="O103" i="2"/>
  <c r="O102" i="2"/>
  <c r="O101" i="2"/>
  <c r="O100" i="2"/>
  <c r="O99" i="2"/>
  <c r="O98" i="2"/>
  <c r="O97" i="2"/>
  <c r="O96" i="2"/>
  <c r="O95" i="2"/>
  <c r="O93" i="2"/>
  <c r="O92" i="2"/>
  <c r="O91" i="2"/>
  <c r="O90" i="2"/>
  <c r="O89" i="2"/>
  <c r="O88" i="2"/>
  <c r="O87" i="2"/>
  <c r="O86" i="2"/>
  <c r="O85" i="2"/>
  <c r="O84" i="2"/>
  <c r="O83" i="2"/>
  <c r="O82" i="2"/>
  <c r="O81" i="2"/>
  <c r="O80" i="2"/>
  <c r="O79" i="2"/>
  <c r="O78" i="2"/>
  <c r="O74" i="2"/>
  <c r="O72" i="2"/>
  <c r="O63" i="2"/>
  <c r="O58" i="2"/>
  <c r="O51" i="2"/>
  <c r="O49" i="2"/>
  <c r="O48" i="2"/>
  <c r="O47" i="2"/>
  <c r="O46" i="2"/>
  <c r="O45" i="2"/>
  <c r="O44" i="2"/>
  <c r="O43" i="2"/>
  <c r="O41" i="2"/>
  <c r="O40" i="2"/>
  <c r="O39" i="2"/>
  <c r="O38" i="2"/>
  <c r="O34" i="2"/>
  <c r="O32" i="2"/>
  <c r="O31" i="2"/>
  <c r="O30" i="2"/>
  <c r="O29" i="2"/>
  <c r="O28" i="2"/>
  <c r="O27" i="2"/>
  <c r="O25" i="2"/>
  <c r="O20" i="2"/>
  <c r="O18" i="2"/>
  <c r="O15" i="2"/>
  <c r="O5" i="2"/>
  <c r="O4" i="2"/>
  <c r="U54" i="1" l="1"/>
  <c r="U53" i="1"/>
  <c r="U55" i="1"/>
  <c r="U51" i="1"/>
  <c r="U52" i="1"/>
  <c r="U47" i="1"/>
  <c r="U49" i="1"/>
  <c r="U48" i="1"/>
  <c r="U50" i="1"/>
  <c r="U57" i="1"/>
  <c r="U58" i="1"/>
  <c r="U56" i="1"/>
  <c r="U59" i="1"/>
  <c r="U63" i="1"/>
  <c r="U60" i="1"/>
  <c r="U61" i="1"/>
  <c r="U62" i="1"/>
  <c r="U73" i="1"/>
  <c r="U71" i="1"/>
  <c r="U70" i="1"/>
  <c r="U72" i="1"/>
  <c r="U85" i="1"/>
  <c r="U83" i="1"/>
  <c r="U82" i="1"/>
  <c r="U84" i="1"/>
  <c r="U80" i="1"/>
  <c r="U78" i="1"/>
  <c r="U79" i="1"/>
  <c r="U81" i="1"/>
  <c r="U66" i="1"/>
  <c r="U65" i="1"/>
  <c r="U69" i="1"/>
  <c r="U68" i="1"/>
  <c r="U67" i="1"/>
  <c r="U64" i="1"/>
  <c r="U77" i="1"/>
  <c r="U75" i="1"/>
  <c r="U74" i="1"/>
  <c r="U76" i="1"/>
  <c r="U46" i="1"/>
  <c r="U45" i="1"/>
  <c r="U42" i="1"/>
  <c r="U44" i="1"/>
  <c r="U43" i="1"/>
  <c r="M6" i="1"/>
  <c r="Q6" i="1"/>
  <c r="S6" i="1"/>
  <c r="AP42" i="1" l="1"/>
  <c r="AN42" i="1"/>
  <c r="AP74" i="1"/>
  <c r="AN74" i="1"/>
  <c r="AN69" i="1"/>
  <c r="AP69" i="1"/>
  <c r="AP60" i="1"/>
  <c r="AN60" i="1"/>
  <c r="AP48" i="1"/>
  <c r="AN48" i="1"/>
  <c r="AN63" i="1"/>
  <c r="AP63" i="1"/>
  <c r="AP49" i="1"/>
  <c r="AN49" i="1"/>
  <c r="AP46" i="1"/>
  <c r="AN46" i="1"/>
  <c r="AP77" i="1"/>
  <c r="AN77" i="1"/>
  <c r="AP66" i="1"/>
  <c r="AN66" i="1"/>
  <c r="AP47" i="1"/>
  <c r="AN47" i="1"/>
  <c r="AP65" i="1"/>
  <c r="AN65" i="1"/>
  <c r="AN72" i="1"/>
  <c r="AP72" i="1"/>
  <c r="AP84" i="1"/>
  <c r="AN84" i="1"/>
  <c r="AP70" i="1"/>
  <c r="AN70" i="1"/>
  <c r="AP75" i="1"/>
  <c r="AN75" i="1"/>
  <c r="AP82" i="1"/>
  <c r="AN82" i="1"/>
  <c r="AP71" i="1"/>
  <c r="AN71" i="1"/>
  <c r="AP83" i="1"/>
  <c r="AN83" i="1"/>
  <c r="AP73" i="1"/>
  <c r="AN73" i="1"/>
  <c r="AN52" i="1"/>
  <c r="AP52" i="1"/>
  <c r="AP45" i="1"/>
  <c r="AN45" i="1"/>
  <c r="AP85" i="1"/>
  <c r="AN85" i="1"/>
  <c r="AP59" i="1"/>
  <c r="AN59" i="1"/>
  <c r="AN51" i="1"/>
  <c r="AP51" i="1"/>
  <c r="AP81" i="1"/>
  <c r="AN81" i="1"/>
  <c r="AP56" i="1"/>
  <c r="AN56" i="1"/>
  <c r="AP55" i="1"/>
  <c r="AN55" i="1"/>
  <c r="AP64" i="1"/>
  <c r="AN64" i="1"/>
  <c r="AP79" i="1"/>
  <c r="AN79" i="1"/>
  <c r="AN58" i="1"/>
  <c r="AP58" i="1"/>
  <c r="AP53" i="1"/>
  <c r="AN53" i="1"/>
  <c r="AP43" i="1"/>
  <c r="AN43" i="1"/>
  <c r="AP67" i="1"/>
  <c r="AN67" i="1"/>
  <c r="AP78" i="1"/>
  <c r="AN78" i="1"/>
  <c r="AP62" i="1"/>
  <c r="AN62" i="1"/>
  <c r="AP57" i="1"/>
  <c r="AN57" i="1"/>
  <c r="AN54" i="1"/>
  <c r="AP54" i="1"/>
  <c r="AP44" i="1"/>
  <c r="AN44" i="1"/>
  <c r="AP76" i="1"/>
  <c r="AN76" i="1"/>
  <c r="AP68" i="1"/>
  <c r="AN68" i="1"/>
  <c r="AP80" i="1"/>
  <c r="AN80" i="1"/>
  <c r="AP61" i="1"/>
  <c r="AN61" i="1"/>
  <c r="AP50" i="1"/>
  <c r="AN50" i="1"/>
  <c r="AN6" i="1"/>
</calcChain>
</file>

<file path=xl/comments1.xml><?xml version="1.0" encoding="utf-8"?>
<comments xmlns="http://schemas.openxmlformats.org/spreadsheetml/2006/main">
  <authors>
    <author>tc={DF7F6CC9-25B8-4360-B95F-E712678756D0}</author>
    <author>tc={A57AF17B-A189-463E-A915-1DCCB70F511F}</author>
    <author>tc={A8BDD2C8-AEBA-4159-89DD-45E9825C60DE}</author>
    <author>tc={9C146B55-4390-4DAA-878D-B9A95106F594}</author>
    <author>tc={7215D69E-4B15-4023-BF0B-F4C3D47F12A8}</author>
    <author>tc={E529AE29-9E63-4E9A-86A6-A53D7B9D362C}</author>
    <author>tc={D4CAAA58-74C9-4EA4-A343-3C3E3D44DFF8}</author>
    <author>tc={95D111AC-0788-4EFB-9A93-FDA216D7E517}</author>
    <author>tc={F78C1FDD-0CC3-49EB-BC9F-718F4DBD1CC3}</author>
    <author>tc={D20E1680-959C-4E76-8C20-30CF94CBF8D5}</author>
    <author>tc={0BB9F66B-8778-4189-8145-08AB81E11DAD}</author>
    <author>tc={F6C03674-C126-4E6A-9509-2D84B24CA89E}</author>
    <author>tc={C4EB6580-6DF5-4EED-9E3B-E718C188FC04}</author>
    <author>tc={A30CBA3E-91E2-47AC-9DA7-25DFF2647442}</author>
    <author>tc={A45DD69B-549E-46D7-93A6-883BD0D45FC3}</author>
    <author>tc={B725C612-21E4-4747-AF04-54ACF14BCAC7}</author>
    <author>tc={5521583F-6317-474A-869C-812CE97B37ED}</author>
    <author>tc={7427C600-D10B-45E5-9846-C40CD1B51B8C}</author>
    <author>tc={51112572-2C34-4436-A6CE-383870B8D9E0}</author>
    <author>tc={FA80003E-2560-43B4-810D-EC72D8791A3A}</author>
    <author>tc={0692B312-DFAA-4B63-92A9-624361005859}</author>
    <author>tc={8C57D205-0858-49AB-8F9C-62671C88110C}</author>
    <author>tc={693FADCA-3338-4A97-847E-E3296A6F598F}</author>
    <author>tc={7288B258-6473-4B2B-8F3D-287ADBEE94A1}</author>
    <author>tc={B3C7031A-ADE7-4C01-AAB1-642CAE8528CA}</author>
    <author>tc={F94B88CA-C551-4000-BE15-E66FD0809075}</author>
    <author>tc={E9FE76EC-EDF3-4345-8622-AB7564F34B7F}</author>
    <author>tc={B95B298B-E185-4D0F-B15F-1790C8A3F010}</author>
    <author>tc={87216782-C353-41E2-A5F2-29DB70D8D98D}</author>
    <author>tc={79124911-40B9-4A45-B5AA-1B5AABF44801}</author>
    <author>tc={0E790850-B5D3-4CD0-BCF7-134CB9266D08}</author>
    <author>tc={53A182A4-2F92-402D-B939-4CC5DE431682}</author>
    <author>tc={E36FDEDA-84F8-44A9-A2EA-F124B0803E4D}</author>
    <author>tc={5A2F41B1-D249-4962-920A-9E304CCC6CE0}</author>
    <author>tc={0728A8D2-5A50-4D07-B61D-193B17A1F5E1}</author>
    <author>tc={B60DD442-66B5-4582-A51E-BE2DE6D08D5A}</author>
    <author>tc={1ABA5B4B-32BE-4C68-839D-EDE3A33BBCB3}</author>
    <author>tc={16F39352-E6C5-41E5-B584-BAACA3E4C47D}</author>
    <author>tc={AD9936D6-A956-4398-8023-ACFCC56E2EB7}</author>
    <author>tc={A615F5E0-3F0B-4060-8C5D-011107817412}</author>
    <author>tc={C344D689-FEE8-4471-B555-F878F726A130}</author>
    <author>tc={A163E12F-63E9-425D-ABAE-71BFFDC3ACF1}</author>
    <author>tc={D851F15E-6C32-457F-8918-D654F5B5064C}</author>
    <author>tc={4DCE602F-678C-4A39-8B1A-99CA09C6CBFD}</author>
    <author>tc={B267AABC-2AC2-44B8-B8BD-7957E7392AD1}</author>
    <author>tc={30428A53-9148-40B8-9A0D-7D8A343319B7}</author>
    <author>tc={E8FB0D83-E786-4FFA-A711-284DC53A3C5F}</author>
    <author>tc={FC9B05CA-4353-4D7C-B6FA-8E6BC85A944E}</author>
    <author>tc={1C0CF2DE-2D6B-4C5E-AFCD-9423FBC29DF8}</author>
    <author>tc={E3B4F867-F777-41D6-9728-91C471355355}</author>
    <author>tc={ADFD2695-2BA3-4F57-A9C2-0B2F24C300BB}</author>
    <author>tc={9AF9638A-98AD-4AB2-A82D-DB349C2628D8}</author>
    <author>tc={2B62A2D1-6811-4208-ADBA-4BA383205453}</author>
    <author>tc={E491AF6D-DD52-43CF-8C68-2DEF59547940}</author>
    <author>tc={773644C6-692F-462C-B3F6-676D385E2DD4}</author>
    <author>tc={9378F1EB-DDBC-458C-BD21-E06378B116CB}</author>
    <author>tc={361177E4-658E-4A53-B10C-36BE5B1B24B7}</author>
    <author>tc={80C77CDB-04D2-4290-8366-99A783797102}</author>
    <author>tc={E23C074E-E5C9-4683-B8C5-049CEB2207FD}</author>
    <author>tc={058CDC4F-2849-4BC1-8A3A-4D86D5B1FC70}</author>
    <author>tc={C9D74BC1-4216-4988-9155-FF7022A8E8B2}</author>
    <author>tc={9149F4C1-3673-47D5-ACBC-BAB982FD284E}</author>
    <author>tc={0C16DF07-C806-4D1F-9A9F-7698BCBBD091}</author>
    <author>tc={D98FE03B-75FA-435D-9AF6-6A94B883AB05}</author>
    <author>tc={EDE1BB42-EAFF-4813-BD3D-C40CCE3588DC}</author>
    <author>tc={62BD4DE5-A9BB-4B3B-9643-8B9F76D8E934}</author>
    <author>tc={EB14748C-8E90-48B2-A7AF-51C29EF1FB95}</author>
    <author>tc={64B11E8F-5204-455F-9D8F-EE53F9CA6989}</author>
    <author>tc={63FC3791-3059-49C9-B6A2-43136D042353}</author>
    <author>tc={189DEC6C-5BF9-4776-A29B-41FC759C7585}</author>
    <author>tc={0463DD5B-9D9F-4EC4-9A89-2523195A116D}</author>
    <author>tc={E269E2D1-61D8-48B4-A315-EC91EAA33D6A}</author>
    <author>tc={102F37D8-3BFA-4B76-853C-93C75A644F1B}</author>
    <author>tc={73354A33-32E0-4506-B4C2-7FF5023601C6}</author>
    <author>tc={195831C1-FBA8-475C-8E6C-343FF3292270}</author>
    <author>tc={F28689A9-9108-4A63-A76D-DAF9D2C82679}</author>
    <author>tc={C63D47DE-3400-47AB-BBAA-CCCFEAA62525}</author>
    <author>tc={31A7BDDE-646A-4F01-81D4-11BA2AEF84F7}</author>
    <author>tc={015D435C-B6B2-4091-81B4-82F68FF0D6DB}</author>
    <author>tc={DF3ACA78-64AB-417E-8AB9-36887AF8912A}</author>
    <author>tc={8F0A1461-BFE5-4319-B50C-74559D86AE6C}</author>
    <author>tc={C477FADB-EA41-45AB-A65C-1ECC257E449E}</author>
    <author>tc={F7AA2004-1EC0-4ACA-85D1-D8B7598F08AC}</author>
    <author>tc={F61341AB-B429-4792-A998-E25A20108AFC}</author>
    <author>tc={596154DC-29A6-4EF4-861C-F8829010621B}</author>
    <author>tc={24206911-89D0-444B-9173-88B6B4B94672}</author>
    <author>tc={34A9304C-0C0D-49B8-936B-B176DA71D3B4}</author>
    <author>tc={BDAE2AAB-BC17-4CA9-B5A0-61AE1BCC5CBD}</author>
    <author>tc={D38D825C-F305-4916-ACCA-BDEAC79FD57A}</author>
    <author>tc={2C671B55-005E-4C72-B20D-DD991323A50F}</author>
    <author>tc={15331D60-D470-4FC3-B2D3-1E2581D21411}</author>
    <author>tc={526D018A-DCB6-40FB-AD0D-D26215ACB168}</author>
    <author>tc={CBAF2C5E-631A-41F0-9595-BF629029BC84}</author>
    <author>tc={BD4C6E12-7062-46D4-BAE3-76A4CBA26C2A}</author>
    <author>tc={945D8387-1004-405E-8D4B-44FD81980B99}</author>
    <author>tc={4B876526-F36A-45D5-A596-7E065CA859FC}</author>
    <author>tc={D666CEDD-0F78-4E7D-A4DC-EEE8B31A71AE}</author>
    <author>tc={DA184F78-1A88-4EC1-A5AB-5FE544E991EF}</author>
    <author>tc={AD419384-46D3-4347-9548-374C6DBA530D}</author>
    <author>tc={10BE4060-C7D4-4706-AB20-3545C12DB0AC}</author>
    <author>tc={6AC1AC45-C994-457B-8A15-ED54DDD4F0A5}</author>
    <author>tc={C2772B3C-1867-4B93-953F-8F85954350AE}</author>
    <author>tc={587AD720-79E8-4C8A-AA91-FA93EA78CA3E}</author>
    <author>tc={1F17F127-3EF9-419B-B053-E83E5D006480}</author>
    <author>tc={961DF828-2339-4C24-9895-10796366FE2B}</author>
    <author>tc={8F386120-753E-4E78-B44F-54ED9BB58BF7}</author>
    <author>tc={734CCB14-485C-426C-8F2E-E35465444E7A}</author>
    <author>tc={2A34AF0C-DAB5-42BC-8139-8F2EE0DB5104}</author>
    <author>tc={159452D6-C339-4EE4-87B8-73C0BA38CDA3}</author>
    <author>tc={B86ABB01-31EE-4E7F-925C-85D9DE83628C}</author>
    <author>tc={37853A6B-4562-465F-BDE1-3D272D64D223}</author>
    <author>tc={12A48371-9409-48EB-A866-6DFC6632FF43}</author>
    <author>tc={1D68533D-F574-49A5-ABC7-2295BF87C1F5}</author>
    <author>tc={F277CBDD-B2D2-46BC-B4C3-32AB41A20806}</author>
    <author>tc={1FAF7847-2950-4EA6-8B90-4E995BB05401}</author>
    <author>tc={F16C8603-F476-40CB-B94A-16F79238975B}</author>
    <author>tc={3E8DFF9B-9172-404C-B88F-62FB8A84C7BF}</author>
    <author>tc={D95404F6-E1F0-4BCA-ACD3-34F68E0B58E1}</author>
    <author>tc={983895A2-E216-48EA-86B4-8B5DD651C8A1}</author>
    <author>tc={D710BB9F-BCDC-4E60-83B6-BF9EBEE0FE84}</author>
    <author>tc={CDA5D741-08D5-46AF-815B-D28856F7E6FB}</author>
    <author>tc={577AE0B0-D126-4063-B9B9-3AA9EF569982}</author>
    <author>tc={384247DD-EC31-4125-96E9-C139F89F4F0F}</author>
    <author>tc={D9F913F2-E5B4-4D74-B8BE-C3F8346E3D59}</author>
    <author>tc={C3D213BC-06D9-4804-BDEB-71FA69DB6894}</author>
    <author>tc={F09501B8-6600-4BCD-BF9E-AF763E391595}</author>
    <author>tc={FDA4649F-B870-4418-A3CD-5CCB8A0B2677}</author>
    <author>tc={975D0221-DFDB-4E03-ABAA-26A2776228D4}</author>
    <author>tc={9C30D256-6B56-4C30-848E-E7D98449876A}</author>
    <author>tc={6D3403C5-C3C9-4AA4-8166-13981AC1D6A7}</author>
  </authors>
  <commentList>
    <comment ref="A1" authorId="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tct@1234</t>
        </r>
      </text>
    </comment>
    <comment ref="D140" authorId="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Đề xuất theo mã của CQT cũ, có mã cha của CCTKV</t>
        </r>
      </text>
    </comment>
    <comment ref="D162" authorId="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từ 3 CCTKV cũ thành 2 đội thuế mới, tạo mã đội thuế mới</t>
        </r>
      </text>
    </comment>
    <comment ref="D172" authorId="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CCTKV cũ gồm 3 địa bàn thành 2 đội. Thêm mã mới cho 1 đội gồm 2 địa bàn, 1 địa bàn null</t>
        </r>
      </text>
    </comment>
    <comment ref="D173" authorId="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CCTKV cũ gồm 3 địa bàn thành 2 đội. Thêm mã mới cho 1 đội gồm 2 địa bàn</t>
        </r>
      </text>
    </comment>
    <comment ref="D181" authorId="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thành 1 đội thuế liên huyện mới-&gt;Sinh mã mới</t>
        </r>
      </text>
    </comment>
    <comment ref="D201" authorId="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đội bao mới</t>
        </r>
      </text>
    </comment>
    <comment ref="D214" authorId="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215" authorId="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219" authorId="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đội thuế mới đã có mã bao</t>
        </r>
      </text>
    </comment>
    <comment ref="D220" authorId="1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đội thuế mới đã có mã bao</t>
        </r>
      </text>
    </comment>
    <comment ref="D225" authorId="1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t>
        </r>
      </text>
    </comment>
    <comment ref="D226" authorId="1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t>
        </r>
      </text>
    </comment>
    <comment ref="D229" authorId="1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thành 2, gộp vào 1 CCT cũ thành 1 đội thuế mới-&gt;mã mới</t>
        </r>
      </text>
    </comment>
    <comment ref="D233" authorId="14" shapeId="0">
      <text>
        <r>
          <rPr>
            <sz val="11"/>
            <color theme="1"/>
            <rFont val="Aptos Narrow"/>
            <family val="2"/>
            <scheme val="minor"/>
          </rPr>
          <t xml:space="preserve">[Threaded comment]
Your version of Excel allows you to read this threaded comment; however, any edits to it will get removed if the file is opened in a newer version of Excel. Learn more: https://go.microsoft.com/fwlink/?linkid=870924
Comment:
    Tách 1 CCTKV cũ thành 2, gộp vào 1 CCT cũ thành 1 đội thuế mới-&gt;mã mới
</t>
        </r>
      </text>
    </comment>
    <comment ref="D259" authorId="1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 đội thuế</t>
        </r>
      </text>
    </comment>
    <comment ref="D260" authorId="1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(4 địa bàn) vào 1 đội thuế mới, sinh mã bao mới</t>
        </r>
      </text>
    </comment>
    <comment ref="D261" authorId="1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(4 địa bàn) vào 1 đội thuế mới, sinh mã bao mới</t>
        </r>
      </text>
    </comment>
    <comment ref="D262" authorId="1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(4 địa bàn) vào 1 đội thuế mới, sinh mã bao mới</t>
        </r>
      </text>
    </comment>
    <comment ref="D263" authorId="1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(4 địa bàn) vào 1 đội thuế mới, sinh mã bao mới</t>
        </r>
      </text>
    </comment>
    <comment ref="D264" authorId="20" shapeId="0">
      <text>
        <r>
          <rPr>
            <sz val="11"/>
            <color theme="1"/>
            <rFont val="Aptos Narrow"/>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 đội thuế
</t>
        </r>
      </text>
    </comment>
    <comment ref="D266" authorId="2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 thành 1 đội thuế mới, add vào mã bao cũ</t>
        </r>
      </text>
    </comment>
    <comment ref="D272" authorId="2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ách 1 CCTKV cũ, gộp 1 CCT cũ vào thành 1 đội mới=&gt;Mã bao đội mới</t>
        </r>
      </text>
    </comment>
    <comment ref="D273" authorId="2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1 CCT cũ vào thành 1 đội mới=&gt;Mã bao đội mới</t>
        </r>
      </text>
    </comment>
    <comment ref="D274" authorId="2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 gộp vào mã cũ</t>
        </r>
      </text>
    </comment>
    <comment ref="D277" authorId="2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ách 1 CCTKV cũ, gộp 1 CCT cũ vào thành 1 đội mới=&gt;Mã bao đội mới</t>
        </r>
      </text>
    </comment>
    <comment ref="D281" authorId="2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ách 1 CCTKV cũ, gộp 1 CCT cũ vào thành 1 đội mới=&gt;Mã bao đội mới</t>
        </r>
      </text>
    </comment>
    <comment ref="D298" authorId="2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đội thuế mới-&gt;mã mới</t>
        </r>
      </text>
    </comment>
    <comment ref="D302" authorId="2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 (3 địa bàn) thành 1 đội thuế mới (4 địa bàn), sử dụng mã bao cũ</t>
        </r>
      </text>
    </comment>
    <comment ref="D304" authorId="2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đội thuế mới-&gt;mã mới</t>
        </r>
      </text>
    </comment>
    <comment ref="D313" authorId="3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3 CCT cũ thành 1 đội mới-&gt;mã bao mới</t>
        </r>
      </text>
    </comment>
    <comment ref="D315" authorId="3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3 CCT cũ thành 1 đội mới-&gt;mã bao mới</t>
        </r>
      </text>
    </comment>
    <comment ref="D316" authorId="3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3 CCT cũ thành 1 đội mới-&gt;mã bao mới</t>
        </r>
      </text>
    </comment>
    <comment ref="D320" authorId="3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bàn)-&gt;tạo mã bao mới</t>
        </r>
      </text>
    </comment>
    <comment ref="D321" authorId="3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bàn)-&gt;tạo mã bao mới</t>
        </r>
      </text>
    </comment>
    <comment ref="D322" authorId="3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bàn)-&gt;tạo mã bao mới</t>
        </r>
      </text>
    </comment>
    <comment ref="D323" authorId="3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bàn)-&gt;tạo mã bao mới</t>
        </r>
      </text>
    </comment>
    <comment ref="D335" authorId="3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339" authorId="3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340" authorId="3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343" authorId="4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360" authorId="4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364" authorId="4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367" authorId="4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370" authorId="4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400" authorId="4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vào 1 CCTKV cũ thành 1 đội mới, lấy mã của CCTKV cũ</t>
        </r>
      </text>
    </comment>
    <comment ref="D409" authorId="4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sáp nhập vào 1 CCT thành 1 đội thuế mới=&gt;mã bao mới</t>
        </r>
      </text>
    </comment>
    <comment ref="D410" authorId="4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sáp nhập vào 1 CCT thành 1 đội thuế mới=&gt;mã bao mới</t>
        </r>
      </text>
    </comment>
    <comment ref="D413" authorId="4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sáp nhập vào 1 CCT thành 1 đội thuế mới=&gt;mã bao mới</t>
        </r>
      </text>
    </comment>
    <comment ref="D414" authorId="4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sáp nhập vào 1 CCT thành 1 đội thuế mới=&gt;mã bao mới</t>
        </r>
      </text>
    </comment>
    <comment ref="D440" authorId="5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bao mới</t>
        </r>
      </text>
    </comment>
    <comment ref="D441" authorId="5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bao mới</t>
        </r>
      </text>
    </comment>
    <comment ref="D467" authorId="5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68" authorId="5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72" authorId="5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78" authorId="5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86" authorId="5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88" authorId="5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91" authorId="5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4" authorId="5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5" authorId="6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6" authorId="6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7" authorId="6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8" authorId="6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9" authorId="6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520" authorId="6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mới-&gt;mã bao cũ</t>
        </r>
      </text>
    </comment>
    <comment ref="D529" authorId="6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531" authorId="6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532" authorId="6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533" authorId="6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543" authorId="7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 (3 địa bàn)-&gt;mã cũ</t>
        </r>
      </text>
    </comment>
    <comment ref="D550" authorId="7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(3 địa bàn)-&gt;mã bao cũ</t>
        </r>
      </text>
    </comment>
    <comment ref="D552" authorId="7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(3 địa bàn)-&gt;mã bao cũ</t>
        </r>
      </text>
    </comment>
    <comment ref="D559" authorId="7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(3 địa bàn)-&gt;mã bao cũ</t>
        </r>
      </text>
    </comment>
    <comment ref="D574" authorId="7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mới-&gt;mã bao mới</t>
        </r>
      </text>
    </comment>
    <comment ref="D576" authorId="7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mới-&gt;mã bao mới</t>
        </r>
      </text>
    </comment>
    <comment ref="D579" authorId="7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(3 địa bàn)-&gt;mã bao cũ</t>
        </r>
      </text>
    </comment>
    <comment ref="D580" authorId="7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(4 địa bàn)-&gt;mã bao cũ</t>
        </r>
      </text>
    </comment>
    <comment ref="D586" authorId="7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gộp mới</t>
        </r>
      </text>
    </comment>
    <comment ref="D587" authorId="7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gộp mới</t>
        </r>
      </text>
    </comment>
    <comment ref="D591" authorId="8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(4 địa bàn)-&gt;mã bao cũ</t>
        </r>
      </text>
    </comment>
    <comment ref="D627" authorId="8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vào CCT KV cũ thành 1 đội (3 địa bàn)-&gt;mã bao cũ</t>
        </r>
      </text>
    </comment>
    <comment ref="D632" authorId="8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vào 1 đội thuế-&gt;mã bao mới</t>
        </r>
      </text>
    </comment>
    <comment ref="D633" authorId="8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vào 1 đội thuế-&gt;mã bao mới</t>
        </r>
      </text>
    </comment>
    <comment ref="D634" authorId="8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vào 1 đội thuế-&gt;mã bao mới</t>
        </r>
      </text>
    </comment>
    <comment ref="D635" authorId="8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vào 1 đội thuế-&gt;mã bao mới</t>
        </r>
      </text>
    </comment>
    <comment ref="D667" authorId="8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cũ-&gt;mã cũ</t>
        </r>
      </text>
    </comment>
    <comment ref="D669" authorId="8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cũ-&gt;mã cũ</t>
        </r>
      </text>
    </comment>
    <comment ref="D687" authorId="8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mới-&gt;Mã bao mới</t>
        </r>
      </text>
    </comment>
    <comment ref="D690" authorId="8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1" authorId="9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2" authorId="9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5" authorId="9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6" authorId="9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7" authorId="9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mới-&gt;Mã bao mới</t>
        </r>
      </text>
    </comment>
    <comment ref="D698" authorId="9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mới-&gt;Mã bao mới</t>
        </r>
      </text>
    </comment>
    <comment ref="D701" authorId="9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mới-&gt;Mã bao cũ của 1 CCTKV cũ</t>
        </r>
      </text>
    </comment>
    <comment ref="D706" authorId="9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1 CCT cũ thành 1 đội mới (4 địa bàn)-&gt;mã bao mới</t>
        </r>
      </text>
    </comment>
    <comment ref="D707" authorId="9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08" authorId="9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1 CCT cũ thành 1 đội mới (4 địa bàn)-&gt;mã bao mới</t>
        </r>
      </text>
    </comment>
    <comment ref="D709" authorId="10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10" authorId="10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1 CCT cũ thành 1 đội mới (4 địa bàn)-&gt;mã bao mới</t>
        </r>
      </text>
    </comment>
    <comment ref="D711" authorId="10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14" authorId="10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1 CCT cũ thành 1 đội mới (4 địa bàn)-&gt;mã bao mới</t>
        </r>
      </text>
    </comment>
    <comment ref="D732" authorId="10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 (3 địa bàn)-&gt;mã bao mới</t>
        </r>
      </text>
    </comment>
    <comment ref="D741" authorId="10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2" authorId="10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3" authorId="10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4" authorId="10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5" authorId="10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6" authorId="11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50" authorId="11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 (3 địa bàn)-&gt;Mã bao cũ</t>
        </r>
      </text>
    </comment>
    <comment ref="D757" authorId="11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 (3 địa bàn)-&gt;Mã bao cũ</t>
        </r>
      </text>
    </comment>
    <comment ref="D783" authorId="11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thành đội mới (3 địa bàn)-&gt;mã bao cũ</t>
        </r>
      </text>
    </comment>
    <comment ref="D798" authorId="11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799" authorId="11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00" authorId="11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07" authorId="11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0" authorId="11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 (2 địa bàn)-&gt;mã bao mới</t>
        </r>
      </text>
    </comment>
    <comment ref="D813" authorId="11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4" authorId="12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5" authorId="12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6" authorId="12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7" authorId="12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8" authorId="12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9" authorId="12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21" authorId="12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 (2 địa bàn)-&gt;mã bao mới</t>
        </r>
      </text>
    </comment>
    <comment ref="D822" authorId="12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 (2 địa bàn)-&gt;mã bao mới</t>
        </r>
      </text>
    </comment>
    <comment ref="D823" authorId="12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24" authorId="12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 (2 địa bàn)-&gt;mã bao mới</t>
        </r>
      </text>
    </comment>
  </commentList>
</comments>
</file>

<file path=xl/comments2.xml><?xml version="1.0" encoding="utf-8"?>
<comments xmlns="http://schemas.openxmlformats.org/spreadsheetml/2006/main">
  <authors>
    <author>tc={B2D237C0-E59B-4A31-BC31-36365778428D}</author>
    <author>tc={15E88D32-2B5B-4D32-87C2-E3D134E4C9C9}</author>
    <author>tc={55DA3835-0D07-4EAE-BEA4-11DD18C28F79}</author>
    <author>tc={110F192A-AF4A-4FAA-8EF2-7E011E1C267E}</author>
    <author>tc={AA2C84D6-B820-40D3-9228-C8037F02053E}</author>
    <author>tc={E18FB93F-B3D2-4A28-AF82-7F396C94F449}</author>
    <author>tc={04B0D429-5854-44A6-8915-ECB47A33AA3D}</author>
    <author>tc={317AD13B-1E41-418F-BE06-D47FA63D7EC8}</author>
    <author>tc={5A51872C-4560-45C7-B403-EF38B782F13E}</author>
    <author>tc={00B35D8A-B51D-4C06-AD28-0438CBD06323}</author>
    <author>tc={911D7690-BC48-4313-8F65-112CBB95C3E5}</author>
    <author>tc={4A92C984-3ED9-4C20-9559-97A3397E1CB5}</author>
    <author>tc={B00FF740-11B6-402B-8E11-DCC2B33FE716}</author>
    <author>tc={DB1D2606-C8CF-4579-A6C2-0A530F70E653}</author>
    <author>tc={2ACEFF97-4083-4F31-9AE2-EC04F900D826}</author>
    <author>tc={0708FEEA-C2F3-4CCE-9DB0-55A41FADBC78}</author>
    <author>tc={E19A33B3-6FC8-4D97-AB05-912CE57AC627}</author>
    <author>tc={E6824401-BCBF-425E-B2A4-4D3C491EEDDA}</author>
    <author>tc={0791AFBA-4A5E-4877-BEC3-40771FE906C2}</author>
    <author>tc={D330F7FA-8140-4EAA-9C95-E87E6ECFCD91}</author>
    <author>tc={F8E18AB7-7A17-4F4F-B8CC-4CAFEE97E29B}</author>
    <author>tc={7C40E9DB-5207-4FEA-8599-D6D2B3840C19}</author>
    <author>tc={43FF15EC-14CD-494F-8259-7423E83CE77E}</author>
    <author>tc={2E58C087-43B4-4D97-A84D-3478EA3A51F8}</author>
    <author>tc={2F4A38C1-8E49-49B1-92FC-187778632068}</author>
    <author>tc={C7C12A0D-B987-4C65-83A3-6210B5BFDF7E}</author>
    <author>tc={6A47F5BC-6128-4CA9-AE46-CA055160B935}</author>
    <author>tc={97035E0B-E2E8-49A6-B58B-6FE6834E771D}</author>
    <author>tc={E8E1CF2E-9BC6-4631-A2F0-EC220F5FF465}</author>
    <author>tc={8F255172-3AB1-4547-B0F4-EC24152D8D03}</author>
    <author>tc={DC3CF8C1-F484-47D1-8324-FA1E3877D9AA}</author>
    <author>tc={E16B5A8C-90FE-40C1-A42B-29CE0ECC77D3}</author>
    <author>tc={B6CA1967-30D9-4EF3-92C9-D0FC73425BAA}</author>
    <author>tc={D64E1B8D-7AF4-48BD-B17B-64E14F42EDCA}</author>
    <author>tc={FB2510E9-23C3-4414-98A4-AD88F2394F90}</author>
    <author>tc={64195587-B9D6-4917-9064-BF5C1AFDC3FE}</author>
    <author>tc={ACBFEDF0-FA99-47BB-8949-D16B4B54A8C8}</author>
    <author>tc={3D85EEE5-429F-416B-9847-66DB4C99DA0B}</author>
    <author>tc={31935248-A18E-4831-B8F7-AFFE0BEC78C0}</author>
    <author>tc={D1699600-4C88-4BB3-AF65-EBC831CCB520}</author>
    <author>tc={B0179360-5EA0-4461-A41C-16CB1C5757AE}</author>
    <author>tc={0158CD06-8598-4FED-B51B-FADC6F5F15E5}</author>
    <author>tc={00D27E2C-2DB5-4542-B630-63D67A732275}</author>
    <author>tc={DE63F065-E04D-443B-872F-C284B2FBDDFC}</author>
    <author>tc={76CB3904-6F34-4B07-BA84-7F566BC125FE}</author>
    <author>tc={B19C4C26-E334-4675-9820-DD5BDA5B4703}</author>
    <author>tc={A021C463-DC65-4533-8821-9147C70A4F3C}</author>
    <author>tc={93F6EC40-1DFB-428D-8877-FA9BA06F212F}</author>
    <author>tc={CB774172-2FAF-46E9-B3C4-BBEBFE5CE552}</author>
    <author>tc={D86566C6-8A60-4151-B0A3-5299E5F82EC6}</author>
    <author>tc={A84FF742-FB33-4428-9CC9-DB0956FED873}</author>
    <author>tc={8C9EB4CA-E1C4-40E0-BD52-B6DE58162D9B}</author>
    <author>tc={8D2AD3C5-05D4-47F5-96AD-C478F5F0150C}</author>
    <author>tc={0D96431F-EDB2-4275-8F98-49722DA78BD5}</author>
    <author>tc={926EA556-642E-41A6-B51C-8546362DF478}</author>
    <author>tc={A4810B6C-EB4A-4F9A-AFAB-7A58311164BE}</author>
    <author>tc={BAC59608-5E93-42D2-BB2E-7B71DDA9070B}</author>
    <author>tc={7FB8AB85-C060-462E-826C-0A4E75AF0958}</author>
    <author>tc={4CBF6005-E726-466C-A22B-436CD3B1CB69}</author>
    <author>tc={7C3BF299-737C-4691-8876-58DDBB503288}</author>
    <author>tc={4BED736E-5184-4ED0-9F6F-136CEC6645B9}</author>
    <author>tc={66E05D2B-F456-4DC7-831E-14CBBFAE7420}</author>
    <author>tc={637B24CD-3BE2-42B8-B3CB-7D69224823EC}</author>
    <author>tc={D0F5E963-76ED-4AB7-8EFA-C3A4666B58A5}</author>
    <author>tc={163095B6-1EDB-4872-B742-CF914B497F21}</author>
    <author>tc={C7FF10DB-F9A1-4FF3-BF94-5B0C050817DE}</author>
    <author>tc={18F3343D-D2E9-4F02-8D45-F13CBFABE6FF}</author>
    <author>tc={BE830C8D-CC5D-4C78-9898-A7F6C1AF3EB6}</author>
    <author>tc={9D5CBF2A-D16B-42A9-9DB9-7B8D22874653}</author>
    <author>tc={7C5455EB-C157-44BA-A6EC-3C0C0DF5343C}</author>
    <author>tc={4C49B66F-4705-48AA-A93E-CA566A058E95}</author>
    <author>tc={2F820EB3-4439-4912-98DB-C0BDC7641B38}</author>
    <author>tc={D265A6EE-AA81-4D5E-846E-DC23B4BDEE2F}</author>
    <author>tc={36CB910C-09E9-4AA3-8003-1020E556C995}</author>
    <author>tc={4CA4B59F-78EB-4EEC-B481-BAF2C2C34A70}</author>
    <author>tc={02E589F5-B3F9-4A73-A07B-58FBBFE529B4}</author>
    <author>tc={24E05AA5-B449-403C-8FE3-DFC0545B6E27}</author>
    <author>tc={27CDCFC4-BB3A-4502-A1F6-33CD524C2AF7}</author>
    <author>tc={9922C3CF-FCAF-44E8-9E7A-6A4255BDB6F9}</author>
    <author>tc={10C04AFA-5B1D-4AEF-A30A-CEA8679186A5}</author>
    <author>tc={D4567AA7-D4BF-4ED6-B0C7-1F0D648D3087}</author>
    <author>tc={DF408981-1BA2-468A-BFDA-7582285A6A50}</author>
    <author>tc={D2F9BF02-0A04-49C6-8923-F5C81B55C0B0}</author>
    <author>tc={A06ACC72-B5F8-40B1-8B38-F820466A2228}</author>
    <author>tc={AD5F7185-07E9-43C0-92C4-6EA61EBD753E}</author>
    <author>tc={55E2C1F8-00C1-4750-BAA7-A24574A21B1E}</author>
    <author>tc={9BB675CF-A221-405E-B4EB-25F79D7231B2}</author>
    <author>tc={62991389-BA01-4220-9013-0C7AE9AFDAEE}</author>
    <author>tc={D6EC73A4-1132-4833-8AED-0E260D6526C2}</author>
    <author>tc={919E11D1-F2FD-4286-BDAA-AC5347C15134}</author>
    <author>tc={6F1326F5-0F31-4662-B7E7-2E70E73E1F8D}</author>
    <author>tc={177BBB6D-8472-4117-A7F6-D11D9177565D}</author>
    <author>tc={7861CA6B-DCAD-4812-9BDE-6BBE5786E89D}</author>
    <author>tc={DBF3DA8E-3649-4DC7-9FA9-0037E45D17D8}</author>
    <author>tc={378F2A56-A82F-4937-8B68-7AD2779AB020}</author>
    <author>tc={6020CA4D-9063-4EC5-8997-987FD69D2C9E}</author>
    <author>tc={D3AD5F13-CA68-49C8-8F8C-FBBE3AB75CD4}</author>
    <author>tc={C8D2BBA6-4A48-41D0-8582-9B56CBDEDEAA}</author>
    <author>tc={5F9795C6-9F65-4641-B7AA-1867D7183AA6}</author>
    <author>tc={B1003303-20D4-4E1B-9B00-78905983F0A2}</author>
    <author>tc={111BEEFF-D041-46C3-978A-AB84940C16FE}</author>
    <author>tc={2F7DDA56-42F1-49FF-82DF-E7D6A7E6D860}</author>
    <author>tc={E247A32E-D3D8-4853-B02D-0651D3088ACB}</author>
    <author>tc={A8C64F2F-4889-4532-B4AB-054BC76AE6F2}</author>
    <author>tc={CE9075DD-E7EC-4D4A-84E2-1BEBE8251F63}</author>
    <author>tc={2A8DE0A3-93E6-4F78-889E-1371C0CE3C21}</author>
    <author>tc={3F67D0B6-11B8-4151-B524-4F2F99CD181A}</author>
    <author>tc={A200EBA0-4340-4326-A4F2-B788C3862FD5}</author>
    <author>tc={A33B6436-526B-484C-B3AE-DA548C02499A}</author>
    <author>tc={BB26CC71-32A8-495C-AA92-C4515DEAC943}</author>
    <author>tc={4B3FA673-7B6F-49B7-AC9E-BEECF5EE6909}</author>
    <author>tc={A4A11528-CA3B-438A-85ED-F29941DBD3E4}</author>
    <author>tc={53D67C03-6E3E-4D57-ABFC-59552171F653}</author>
    <author>tc={24D1E7C2-5C65-49AA-9AB7-2F99252C1EF2}</author>
    <author>tc={BE0CD687-3495-4CEC-B8FD-99407CB05879}</author>
    <author>tc={417C3339-3113-4C18-B10A-AB307EEBD9E4}</author>
    <author>tc={853D4F88-7149-4973-817E-A83ED339DD33}</author>
    <author>tc={0D407265-CB14-472A-A385-727DD8AC942C}</author>
    <author>tc={E2CDEF54-07B5-4979-B63E-D8B6E44379F8}</author>
    <author>tc={6A315495-26E4-4A00-BB8E-131A9D4047BC}</author>
    <author>tc={4E5B8C9B-A5AE-44A9-8D3E-89F419B32BA4}</author>
    <author>tc={A995A95B-53CA-469E-BADA-0A062910961A}</author>
    <author>tc={C041A665-6A0B-417D-9E61-3B2D89E398BD}</author>
    <author>tc={75433660-64BF-4FDB-BC2E-800AE4D2566B}</author>
    <author>tc={A39704AF-6F69-4B55-8C87-00704A0183EC}</author>
    <author>tc={1852C34C-EFDF-4299-BAF3-3D52F061083E}</author>
    <author>tc={A6A4FF05-DAF6-4C2C-A364-DD822D4751AA}</author>
    <author>tc={A45D788A-6EBC-40C6-9EEA-50AD310C42B7}</author>
    <author>tc={178806F8-5EFC-4641-96F1-29AAC0901BA6}</author>
    <author>tc={584BC09F-DED3-4467-BD98-B82058D76344}</author>
  </authors>
  <commentList>
    <comment ref="A1" authorId="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tct@1234</t>
        </r>
      </text>
    </comment>
    <comment ref="D140" authorId="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Đề xuất theo mã của CQT cũ, có mã cha của CCTKV</t>
        </r>
      </text>
    </comment>
    <comment ref="D162" authorId="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từ 3 CCTKV cũ thành 2 đội thuế mới, tạo mã đội thuế mới</t>
        </r>
      </text>
    </comment>
    <comment ref="D172" authorId="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CCTKV cũ gồm 3 địa bàn thành 2 đội. Thêm mã mới cho 1 đội gồm 2 địa bàn, 1 địa bàn null</t>
        </r>
      </text>
    </comment>
    <comment ref="D173" authorId="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CCTKV cũ gồm 3 địa bàn thành 2 đội. Thêm mã mới cho 1 đội gồm 2 địa bàn</t>
        </r>
      </text>
    </comment>
    <comment ref="D181" authorId="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thành 1 đội thuế liên huyện mới-&gt;Sinh mã mới</t>
        </r>
      </text>
    </comment>
    <comment ref="D201" authorId="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đội bao mới</t>
        </r>
      </text>
    </comment>
    <comment ref="D214" authorId="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215" authorId="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219" authorId="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đội thuế mới đã có mã bao</t>
        </r>
      </text>
    </comment>
    <comment ref="D220" authorId="1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đội thuế mới đã có mã bao</t>
        </r>
      </text>
    </comment>
    <comment ref="D225" authorId="1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t>
        </r>
      </text>
    </comment>
    <comment ref="D226" authorId="1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t>
        </r>
      </text>
    </comment>
    <comment ref="D229" authorId="1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thành 2, gộp vào 1 CCT cũ thành 1 đội thuế mới-&gt;mã mới</t>
        </r>
      </text>
    </comment>
    <comment ref="D233" authorId="14" shapeId="0">
      <text>
        <r>
          <rPr>
            <sz val="11"/>
            <color theme="1"/>
            <rFont val="Aptos Narrow"/>
            <family val="2"/>
            <scheme val="minor"/>
          </rPr>
          <t xml:space="preserve">[Threaded comment]
Your version of Excel allows you to read this threaded comment; however, any edits to it will get removed if the file is opened in a newer version of Excel. Learn more: https://go.microsoft.com/fwlink/?linkid=870924
Comment:
    Tách 1 CCTKV cũ thành 2, gộp vào 1 CCT cũ thành 1 đội thuế mới-&gt;mã mới
</t>
        </r>
      </text>
    </comment>
    <comment ref="D259" authorId="1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 đội thuế</t>
        </r>
      </text>
    </comment>
    <comment ref="D260" authorId="1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(4 địa bàn) vào 1 đội thuế mới, sinh mã bao mới</t>
        </r>
      </text>
    </comment>
    <comment ref="D261" authorId="1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(4 địa bàn) vào 1 đội thuế mới, sinh mã bao mới</t>
        </r>
      </text>
    </comment>
    <comment ref="D262" authorId="1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(4 địa bàn) vào 1 đội thuế mới, sinh mã bao mới</t>
        </r>
      </text>
    </comment>
    <comment ref="D263" authorId="1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(4 địa bàn) vào 1 đội thuế mới, sinh mã bao mới</t>
        </r>
      </text>
    </comment>
    <comment ref="D264" authorId="20" shapeId="0">
      <text>
        <r>
          <rPr>
            <sz val="11"/>
            <color theme="1"/>
            <rFont val="Aptos Narrow"/>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 đội thuế
</t>
        </r>
      </text>
    </comment>
    <comment ref="D266" authorId="2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 thành 1 đội thuế mới, add vào mã bao cũ</t>
        </r>
      </text>
    </comment>
    <comment ref="D272" authorId="2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ách 1 CCTKV cũ, gộp 1 CCT cũ vào thành 1 đội mới=&gt;Mã bao đội mới</t>
        </r>
      </text>
    </comment>
    <comment ref="D273" authorId="2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1 CCT cũ vào thành 1 đội mới=&gt;Mã bao đội mới</t>
        </r>
      </text>
    </comment>
    <comment ref="D274" authorId="2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 gộp vào mã cũ</t>
        </r>
      </text>
    </comment>
    <comment ref="D277" authorId="2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ách 1 CCTKV cũ, gộp 1 CCT cũ vào thành 1 đội mới=&gt;Mã bao đội mới</t>
        </r>
      </text>
    </comment>
    <comment ref="D281" authorId="2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ách 1 CCTKV cũ, gộp 1 CCT cũ vào thành 1 đội mới=&gt;Mã bao đội mới</t>
        </r>
      </text>
    </comment>
    <comment ref="D298" authorId="2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đội thuế mới-&gt;mã mới</t>
        </r>
      </text>
    </comment>
    <comment ref="D302" authorId="2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 (3 địa bàn) thành 1 đội thuế mới (4 địa bàn), sử dụng mã bao cũ</t>
        </r>
      </text>
    </comment>
    <comment ref="D304" authorId="2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đội thuế mới-&gt;mã mới</t>
        </r>
      </text>
    </comment>
    <comment ref="D313" authorId="3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3 CCT cũ thành 1 đội mới-&gt;mã bao mới</t>
        </r>
      </text>
    </comment>
    <comment ref="D315" authorId="3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3 CCT cũ thành 1 đội mới-&gt;mã bao mới</t>
        </r>
      </text>
    </comment>
    <comment ref="D316" authorId="3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3 CCT cũ thành 1 đội mới-&gt;mã bao mới</t>
        </r>
      </text>
    </comment>
    <comment ref="D320" authorId="3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bàn)-&gt;tạo mã bao mới</t>
        </r>
      </text>
    </comment>
    <comment ref="D321" authorId="3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bàn)-&gt;tạo mã bao mới</t>
        </r>
      </text>
    </comment>
    <comment ref="D322" authorId="3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bàn)-&gt;tạo mã bao mới</t>
        </r>
      </text>
    </comment>
    <comment ref="D323" authorId="3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bàn)-&gt;tạo mã bao mới</t>
        </r>
      </text>
    </comment>
    <comment ref="D335" authorId="3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339" authorId="3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340" authorId="3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343" authorId="4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 cũ thành 1 đội thuế mới-&gt;Mã bao mới</t>
        </r>
      </text>
    </comment>
    <comment ref="D360" authorId="4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364" authorId="4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367" authorId="4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370" authorId="4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400" authorId="4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vào 1 CCTKV cũ thành 1 đội mới, lấy mã của CCTKV cũ</t>
        </r>
      </text>
    </comment>
    <comment ref="D409" authorId="4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sáp nhập vào 1 CCT thành 1 đội thuế mới=&gt;mã bao mới</t>
        </r>
      </text>
    </comment>
    <comment ref="D410" authorId="4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sáp nhập vào 1 CCT thành 1 đội thuế mới=&gt;mã bao mới</t>
        </r>
      </text>
    </comment>
    <comment ref="D413" authorId="4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sáp nhập vào 1 CCT thành 1 đội thuế mới=&gt;mã bao mới</t>
        </r>
      </text>
    </comment>
    <comment ref="D414" authorId="4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sáp nhập vào 1 CCT thành 1 đội thuế mới=&gt;mã bao mới</t>
        </r>
      </text>
    </comment>
    <comment ref="D440" authorId="5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bao mới</t>
        </r>
      </text>
    </comment>
    <comment ref="D441" authorId="5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bao mới</t>
        </r>
      </text>
    </comment>
    <comment ref="D467" authorId="5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68" authorId="5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72" authorId="5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78" authorId="5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86" authorId="5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88" authorId="5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CCTKV cũ thành 1 đội thuế mới (3 địa bàn)-&gt;Giữ mã bao cũ</t>
        </r>
      </text>
    </comment>
    <comment ref="D491" authorId="5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4" authorId="5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5" authorId="6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6" authorId="6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7" authorId="6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8" authorId="6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499" authorId="6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thuế mới (4 đia bàn)-&gt;mã bao mới</t>
        </r>
      </text>
    </comment>
    <comment ref="D520" authorId="6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mới-&gt;mã bao cũ</t>
        </r>
      </text>
    </comment>
    <comment ref="D529" authorId="6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531" authorId="6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532" authorId="6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533" authorId="6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2 CCTKV cũ thành 1 đội thuế mới (4 địa bàn)-&gt;mã bao mới</t>
        </r>
      </text>
    </comment>
    <comment ref="D543" authorId="7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 (3 địa bàn)-&gt;mã cũ</t>
        </r>
      </text>
    </comment>
    <comment ref="D550" authorId="7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(3 địa bàn)-&gt;mã bao cũ</t>
        </r>
      </text>
    </comment>
    <comment ref="D552" authorId="7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(3 địa bàn)-&gt;mã bao cũ</t>
        </r>
      </text>
    </comment>
    <comment ref="D559" authorId="7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(3 địa bàn)-&gt;mã bao cũ</t>
        </r>
      </text>
    </comment>
    <comment ref="D574" authorId="7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mới-&gt;mã bao mới</t>
        </r>
      </text>
    </comment>
    <comment ref="D576" authorId="7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mới-&gt;mã bao mới</t>
        </r>
      </text>
    </comment>
    <comment ref="D579" authorId="7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(3 địa bàn)-&gt;mã bao cũ</t>
        </r>
      </text>
    </comment>
    <comment ref="D580" authorId="7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(4 địa bàn)-&gt;mã bao cũ</t>
        </r>
      </text>
    </comment>
    <comment ref="D586" authorId="7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gộp mới</t>
        </r>
      </text>
    </comment>
    <comment ref="D587" authorId="7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thuế mới-&gt;mã gộp mới</t>
        </r>
      </text>
    </comment>
    <comment ref="D591" authorId="8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(4 địa bàn)-&gt;mã bao cũ</t>
        </r>
      </text>
    </comment>
    <comment ref="D627" authorId="8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vào CCT KV cũ thành 1 đội (3 địa bàn)-&gt;mã bao cũ</t>
        </r>
      </text>
    </comment>
    <comment ref="D632" authorId="8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vào 1 đội thuế-&gt;mã bao mới</t>
        </r>
      </text>
    </comment>
    <comment ref="D633" authorId="8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vào 1 đội thuế-&gt;mã bao mới</t>
        </r>
      </text>
    </comment>
    <comment ref="D634" authorId="8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vào 1 đội thuế-&gt;mã bao mới</t>
        </r>
      </text>
    </comment>
    <comment ref="D635" authorId="8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vào 1 đội thuế-&gt;mã bao mới</t>
        </r>
      </text>
    </comment>
    <comment ref="D667" authorId="8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cũ-&gt;mã cũ</t>
        </r>
      </text>
    </comment>
    <comment ref="D669" authorId="8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Sáp nhập 1 CCT cũ vào 1 CCTKV cũ-&gt;mã cũ</t>
        </r>
      </text>
    </comment>
    <comment ref="D687" authorId="8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mới-&gt;Mã bao mới</t>
        </r>
      </text>
    </comment>
    <comment ref="D690" authorId="8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1" authorId="9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2" authorId="9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5" authorId="9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6" authorId="9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và gộp với 1 CCT cũ thành 1 đội thuế mới-&gt;mã bao mới</t>
        </r>
      </text>
    </comment>
    <comment ref="D697" authorId="9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mới-&gt;Mã bao mới</t>
        </r>
      </text>
    </comment>
    <comment ref="D698" authorId="9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mới-&gt;Mã bao mới</t>
        </r>
      </text>
    </comment>
    <comment ref="D701" authorId="9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mới-&gt;Mã bao cũ của 1 CCTKV cũ</t>
        </r>
      </text>
    </comment>
    <comment ref="D706" authorId="9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1 CCT cũ thành 1 đội mới (4 địa bàn)-&gt;mã bao mới</t>
        </r>
      </text>
    </comment>
    <comment ref="D707" authorId="9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08" authorId="9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1 CCT cũ thành 1 đội mới (4 địa bàn)-&gt;mã bao mới</t>
        </r>
      </text>
    </comment>
    <comment ref="D709" authorId="10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10" authorId="10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1 CCT cũ thành 1 đội mới (4 địa bàn)-&gt;mã bao mới</t>
        </r>
      </text>
    </comment>
    <comment ref="D711" authorId="10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14" authorId="10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1 CCT cũ thành 1 đội mới (4 địa bàn)-&gt;mã bao mới</t>
        </r>
      </text>
    </comment>
    <comment ref="D732" authorId="10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 (3 địa bàn)-&gt;mã bao mới</t>
        </r>
      </text>
    </comment>
    <comment ref="D741" authorId="10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2" authorId="10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3" authorId="10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4" authorId="10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5" authorId="10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46" authorId="11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Tách 1 CCTKV cũ, gộp vào 1 CCTKV cũ thành 1 đội mới (3 địa bàn)-&gt;mã bao mới</t>
        </r>
      </text>
    </comment>
    <comment ref="D750" authorId="11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 (3 địa bàn)-&gt;Mã bao cũ</t>
        </r>
      </text>
    </comment>
    <comment ref="D757" authorId="11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1 CCT cũ vào 1 CCTKV cũ thành đội mới (3 địa bàn)-&gt;Mã bao cũ</t>
        </r>
      </text>
    </comment>
    <comment ref="D783" authorId="11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CCT cũ vào 1 CCTKV cũ thành đội mới (3 địa bàn)-&gt;mã bao cũ</t>
        </r>
      </text>
    </comment>
    <comment ref="D798" authorId="11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799" authorId="11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00" authorId="11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07" authorId="11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0" authorId="11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 (2 địa bàn)-&gt;mã bao mới</t>
        </r>
      </text>
    </comment>
    <comment ref="D813" authorId="11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4" authorId="120"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5" authorId="121"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6" authorId="122"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7" authorId="123"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8" authorId="124"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19" authorId="125"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21" authorId="126"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 (2 địa bàn)-&gt;mã bao mới</t>
        </r>
      </text>
    </comment>
    <comment ref="D822" authorId="127"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 (2 địa bàn)-&gt;mã bao mới</t>
        </r>
      </text>
    </comment>
    <comment ref="D823" authorId="128"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CCTKV cũ thành 1 đội mới (4 địa bàn)-&gt;mã bao mới</t>
        </r>
      </text>
    </comment>
    <comment ref="D824" authorId="129" shapeId="0">
      <text>
        <r>
          <rPr>
            <sz val="11"/>
            <color theme="1"/>
            <rFont val="Aptos Narrow"/>
            <family val="2"/>
            <scheme val="minor"/>
          </rPr>
          <t>[Threaded comment]
Your version of Excel allows you to read this threaded comment; however, any edits to it will get removed if the file is opened in a newer version of Excel. Learn more: https://go.microsoft.com/fwlink/?linkid=870924
Comment:
    Gộp 2 CCT cũ thành 1 đội mới (2 địa bàn)-&gt;mã bao mới</t>
        </r>
      </text>
    </comment>
  </commentList>
</comments>
</file>

<file path=xl/comments3.xml><?xml version="1.0" encoding="utf-8"?>
<comments xmlns="http://schemas.openxmlformats.org/spreadsheetml/2006/main">
  <authors>
    <author/>
  </authors>
  <commentList>
    <comment ref="R7" authorId="0" shapeId="0">
      <text>
        <r>
          <rPr>
            <sz val="11"/>
            <color theme="1"/>
            <rFont val="Aptos Narrow"/>
            <family val="2"/>
            <scheme val="minor"/>
          </rPr>
          <t>======
ID#AAABmRKhFXk
hung ngo    (2025-06-22 03:17:26)
Hồng Hà chuyển từ PGD 9</t>
        </r>
      </text>
    </comment>
    <comment ref="R8" authorId="0" shapeId="0">
      <text>
        <r>
          <rPr>
            <sz val="11"/>
            <color theme="1"/>
            <rFont val="Aptos Narrow"/>
            <family val="2"/>
            <scheme val="minor"/>
          </rPr>
          <t>======
ID#AAABmRKhFXo
hung ngo    (2025-06-22 03:19:41)
Tây Mỗ chuyển từ PGD 10</t>
        </r>
      </text>
    </comment>
    <comment ref="R9" authorId="0" shapeId="0">
      <text>
        <r>
          <rPr>
            <sz val="11"/>
            <color theme="1"/>
            <rFont val="Aptos Narrow"/>
            <family val="2"/>
            <scheme val="minor"/>
          </rPr>
          <t>======
ID#AAABmRKhFXs
hung ngo    (2025-06-22 03:22:09)
Đại Mỗ chuyển từ PGD 10</t>
        </r>
      </text>
    </comment>
  </commentList>
</comments>
</file>

<file path=xl/sharedStrings.xml><?xml version="1.0" encoding="utf-8"?>
<sst xmlns="http://schemas.openxmlformats.org/spreadsheetml/2006/main" count="137837" uniqueCount="23361">
  <si>
    <t>Mã</t>
  </si>
  <si>
    <t>Tên</t>
  </si>
  <si>
    <t>CQT cũ</t>
  </si>
  <si>
    <t>CQT mới</t>
  </si>
  <si>
    <t>Phường/xã mới
(theo QĐ của BNV)</t>
  </si>
  <si>
    <t>Mã 
(Do Cục CNTT cấp)</t>
  </si>
  <si>
    <t>0021</t>
  </si>
  <si>
    <t>Phường Hoàn Kiếm</t>
  </si>
  <si>
    <t>Phường Cửa Nam</t>
  </si>
  <si>
    <t>Phường Ba Đình</t>
  </si>
  <si>
    <t>Phường Ngọc Hà</t>
  </si>
  <si>
    <t>Phường Giảng Võ</t>
  </si>
  <si>
    <t>Phường Hai Bà Trưng</t>
  </si>
  <si>
    <t>Phường Vĩnh Tuy</t>
  </si>
  <si>
    <t>Phường Bạch Mai</t>
  </si>
  <si>
    <t>Phường Đống Đa</t>
  </si>
  <si>
    <t>Phường Kim Liên</t>
  </si>
  <si>
    <t>Phường Văn Miếu - Quốc Tử Giám</t>
  </si>
  <si>
    <t>Phường Láng</t>
  </si>
  <si>
    <t>Phường Ô Chợ Dừa</t>
  </si>
  <si>
    <t>Phường Hồng Hà</t>
  </si>
  <si>
    <t>Phường Lĩnh Nam</t>
  </si>
  <si>
    <t>Phường Hoàng Mai</t>
  </si>
  <si>
    <t>Phường Vĩnh Hưng</t>
  </si>
  <si>
    <t>Phường Tương Mai</t>
  </si>
  <si>
    <t>Phường Định Công</t>
  </si>
  <si>
    <t>Phường Hoàng Liệt</t>
  </si>
  <si>
    <t>Phường Yên Sở</t>
  </si>
  <si>
    <t>Phường Thanh Xuân</t>
  </si>
  <si>
    <t>Phường Khương Đình</t>
  </si>
  <si>
    <t>Phường Phương Liệt</t>
  </si>
  <si>
    <t>Phường Cầu Giấy</t>
  </si>
  <si>
    <t>Phường Nghĩa Đô</t>
  </si>
  <si>
    <t>Phường Tây Hồ</t>
  </si>
  <si>
    <t>Phường Phú Thượng</t>
  </si>
  <si>
    <t>Phường Tây Tựu</t>
  </si>
  <si>
    <t>Phường Phú Diễn</t>
  </si>
  <si>
    <t>Phường Xuân Đỉnh</t>
  </si>
  <si>
    <t>Phường Đông Ngạc</t>
  </si>
  <si>
    <t>Phường Thượng Cát</t>
  </si>
  <si>
    <t>Phường Từ Liêm</t>
  </si>
  <si>
    <t>Phường Xuân Phương</t>
  </si>
  <si>
    <t>Phường Tây Mỗ</t>
  </si>
  <si>
    <t>Phường Đại Mỗ</t>
  </si>
  <si>
    <t>Phường Long Biên</t>
  </si>
  <si>
    <t>Phường Bồ Đề</t>
  </si>
  <si>
    <t>Phường Việt Hưng</t>
  </si>
  <si>
    <t>Phường Phúc Lợi</t>
  </si>
  <si>
    <t>Phường Hà Đông</t>
  </si>
  <si>
    <t>Phường Dương Nội</t>
  </si>
  <si>
    <t>Phường Yên Nghĩa</t>
  </si>
  <si>
    <t>Phường Phú Lương</t>
  </si>
  <si>
    <t>Phường Kiến Hưng</t>
  </si>
  <si>
    <t>Xã Thanh Trì</t>
  </si>
  <si>
    <t>Xã Đại Thanh</t>
  </si>
  <si>
    <t>Xã Nam Phù</t>
  </si>
  <si>
    <t>Xã Ngọc Hồi</t>
  </si>
  <si>
    <t>Phường Thanh Liệt</t>
  </si>
  <si>
    <t>Xã Thượng Phúc</t>
  </si>
  <si>
    <t>Xã Thường Tín</t>
  </si>
  <si>
    <t>Xã Chương Dương</t>
  </si>
  <si>
    <t>Xã Hồng Vân</t>
  </si>
  <si>
    <t>Xã Phú Xuyên</t>
  </si>
  <si>
    <t>Xã Phượng Dực</t>
  </si>
  <si>
    <t>Xã Chuyên Mỹ</t>
  </si>
  <si>
    <t>Xã Đại Xuyên</t>
  </si>
  <si>
    <t>Xã Thanh Oai</t>
  </si>
  <si>
    <t>Xã Bình Minh</t>
  </si>
  <si>
    <t>Xã Tam Hưng</t>
  </si>
  <si>
    <t>Xã Vân Đình</t>
  </si>
  <si>
    <t>Xã Ứng Thiên</t>
  </si>
  <si>
    <t>Xã Mỹ Đức</t>
  </si>
  <si>
    <t>Xã Hồng Sơn</t>
  </si>
  <si>
    <t>Xã Phúc Sơn</t>
  </si>
  <si>
    <t>Xã Hương Sơn</t>
  </si>
  <si>
    <t>Phường Chương Mỹ</t>
  </si>
  <si>
    <t>Xã Phú Nghĩa</t>
  </si>
  <si>
    <t>Xã Xuân Mai</t>
  </si>
  <si>
    <t>Xã Trần Phú</t>
  </si>
  <si>
    <t>Xã Quảng Bị</t>
  </si>
  <si>
    <t>Xã Minh Châu</t>
  </si>
  <si>
    <t>Xã Quảng Oai</t>
  </si>
  <si>
    <t>Xã Vật Lại</t>
  </si>
  <si>
    <t>Xã Cổ Đô</t>
  </si>
  <si>
    <t>Xã Bất Bạt</t>
  </si>
  <si>
    <t>Xã Suối Hai</t>
  </si>
  <si>
    <t>Xã Ba Vì</t>
  </si>
  <si>
    <t>Xã Yên Bài</t>
  </si>
  <si>
    <t>Phường Sơn Tây</t>
  </si>
  <si>
    <t>Phường Tùng Thiện</t>
  </si>
  <si>
    <t>Xã Đoài Phương</t>
  </si>
  <si>
    <t>Xã Phúc Thọ</t>
  </si>
  <si>
    <t>Xã Phúc Lộc</t>
  </si>
  <si>
    <t>Xã Hát Môn</t>
  </si>
  <si>
    <t>Xã Thạch Thất</t>
  </si>
  <si>
    <t>Xã Hạ Bằng</t>
  </si>
  <si>
    <t>Xã Tây Phương</t>
  </si>
  <si>
    <t>Xã Yên Xuân</t>
  </si>
  <si>
    <t>Xã Quốc Oai</t>
  </si>
  <si>
    <t>Xã Hưng Đạo</t>
  </si>
  <si>
    <t>Xã Kiều Phú</t>
  </si>
  <si>
    <t>Xã Phú Cát</t>
  </si>
  <si>
    <t>Xã Hoài Đức</t>
  </si>
  <si>
    <t>Xã Sơn Đồng</t>
  </si>
  <si>
    <t>Xã An Khánh</t>
  </si>
  <si>
    <t>Xã Đan Phượng</t>
  </si>
  <si>
    <t>Xã Ô Diên</t>
  </si>
  <si>
    <t>Xã Liên Minh</t>
  </si>
  <si>
    <t>Xã Gia Lâm</t>
  </si>
  <si>
    <t>Xã Thuận An</t>
  </si>
  <si>
    <t>Xã Bát Tràng</t>
  </si>
  <si>
    <t>Xã Phù Đổng</t>
  </si>
  <si>
    <t>Xã Thư Lâm</t>
  </si>
  <si>
    <t>Xã Đông Anh</t>
  </si>
  <si>
    <t>Xã Phúc Thịnh</t>
  </si>
  <si>
    <t>Xã Thiên Lộc</t>
  </si>
  <si>
    <t>Xã Vĩnh Thanh</t>
  </si>
  <si>
    <t>Xã Mê Linh</t>
  </si>
  <si>
    <t>Xã Yên Lãng</t>
  </si>
  <si>
    <t>Xã Tiến Thắng</t>
  </si>
  <si>
    <t>Xã Quang Minh</t>
  </si>
  <si>
    <t>Xã Sóc Sơn</t>
  </si>
  <si>
    <t>Xã Đa Phúc</t>
  </si>
  <si>
    <t>Xã Nội Bài</t>
  </si>
  <si>
    <t>Xã Trung Giã</t>
  </si>
  <si>
    <t>Xã Kim Anh</t>
  </si>
  <si>
    <t>Mã Cơ quan thu</t>
  </si>
  <si>
    <t>Mã 4 số (TMS, HDDT)</t>
  </si>
  <si>
    <t>Mã 5 số (các UD khác)</t>
  </si>
  <si>
    <t>Tên (gắn địa bàn)</t>
  </si>
  <si>
    <t>Mã CQT cũ</t>
  </si>
  <si>
    <t>Mã bao CCTKV mới</t>
  </si>
  <si>
    <t>Mã bao CCTKV cũ (đối với CCT cũ)</t>
  </si>
  <si>
    <t>Mã bao đội thuế mới</t>
  </si>
  <si>
    <t>Tên cơ quan thuế cũ</t>
  </si>
  <si>
    <t>Mã cha CCT KV (mới)</t>
  </si>
  <si>
    <t>Mã QLT (cũ=mới)</t>
  </si>
  <si>
    <t>Tên mã bao (dùng để gửi TB cho NNT, dùng để cộng dữ liệu của các mã cũ thuộc mã bao)</t>
  </si>
  <si>
    <t>Tên CQT mới theo các QĐ của BTC (QĐ 381/QĐ-BTC và 111/QĐ-CT)</t>
  </si>
  <si>
    <t>Tên ngắn CQT mới</t>
  </si>
  <si>
    <t>Tên mới hiển thị để CBT và NNT lựa chọn:
+ Nếu là Cục Thuế thành phố Hà Nội: Tp.Hà Nội - Chi cục Thuế khu vực I
+ Vp Cục Thuế Hà Nội: Tp.Hà Nội - VP Chi cục Thuế khu vực I
+ Nếu là Cục Thuế tỉnh Hòa Bình: Tỉnh Hòa Bình - Chi cục Thuế khu vực I
+ Vp Cục Thuế Hòa Bình: Tỉnh Hòa Bình - VP Chi cục Thuế khu vực I</t>
  </si>
  <si>
    <t>Địa bàn trụ sở chính của CQT mới (=địa bàn hành chính cấp tỉnh/huyện theo QĐ 381 và 111)</t>
  </si>
  <si>
    <t>Địa bàn hành chính</t>
  </si>
  <si>
    <t>Cơ quan thu (mới=cũ)</t>
  </si>
  <si>
    <t>Tên Cơ quan thu mới (=cột Tên mới hiển thị để CBT và NNT lựa chọn)</t>
  </si>
  <si>
    <t>Tên Cơ quan thu đi điện CITAS</t>
  </si>
  <si>
    <t>Mã KB cũ</t>
  </si>
  <si>
    <t>Tên Kho Bạc cũ</t>
  </si>
  <si>
    <t>Mã KB mới</t>
  </si>
  <si>
    <t>Tên KB mới</t>
  </si>
  <si>
    <t>Lý giải mã bao đội thuế mới</t>
  </si>
  <si>
    <t>Ghi chú</t>
  </si>
  <si>
    <t>CQT cấp trên</t>
  </si>
  <si>
    <t>0000</t>
  </si>
  <si>
    <t>Tổng cục Thuế</t>
  </si>
  <si>
    <t/>
  </si>
  <si>
    <t>Cục Thuế</t>
  </si>
  <si>
    <t>Thành Phố Hà Nội</t>
  </si>
  <si>
    <t>Toàn quốc</t>
  </si>
  <si>
    <t>1056271</t>
  </si>
  <si>
    <t>0002</t>
  </si>
  <si>
    <t>Trung tam thanh toan - KBNN</t>
  </si>
  <si>
    <t>1000742</t>
  </si>
  <si>
    <t>0010</t>
  </si>
  <si>
    <t>00000</t>
  </si>
  <si>
    <t>0003</t>
  </si>
  <si>
    <t>Sở GD - KBNN</t>
  </si>
  <si>
    <t>Ban giao dịch</t>
  </si>
  <si>
    <t>Văn phòng Tổng cục Thuế</t>
  </si>
  <si>
    <t>0100</t>
  </si>
  <si>
    <t>0180</t>
  </si>
  <si>
    <t>Cục Thuế Thành Phố Hà Nội</t>
  </si>
  <si>
    <t>Chi cục Thuế khu vực I</t>
  </si>
  <si>
    <t>Tp. Hà Nội - Chi cục Thuế khu vực I</t>
  </si>
  <si>
    <t>KBNN Ha Noi</t>
  </si>
  <si>
    <t>0101</t>
  </si>
  <si>
    <t>0181</t>
  </si>
  <si>
    <t>10100</t>
  </si>
  <si>
    <t>Tp. Hà Nội - VP Chi cục Thuế khu vực I</t>
  </si>
  <si>
    <t>0011</t>
  </si>
  <si>
    <t>VP KBNN Hà Nội</t>
  </si>
  <si>
    <t>Kho bạc Nhà nước Khu vực I</t>
  </si>
  <si>
    <t>1054449</t>
  </si>
  <si>
    <t>0103</t>
  </si>
  <si>
    <t>Chi cục Thuế Quận Ba Đình</t>
  </si>
  <si>
    <t>10101</t>
  </si>
  <si>
    <t>Đội Thuế quận Ba Đình</t>
  </si>
  <si>
    <t>ĐT quận Ba Đình</t>
  </si>
  <si>
    <t>Quận Ba Đình</t>
  </si>
  <si>
    <t>1054634</t>
  </si>
  <si>
    <t>0012</t>
  </si>
  <si>
    <t>KBNN Ba Đình - Hà Nội</t>
  </si>
  <si>
    <t>Phòng Giao dịch số 1 - Kho bạc Nhà nước Khu vực I</t>
  </si>
  <si>
    <t>0105</t>
  </si>
  <si>
    <t>Chi cục Thuế Quận Tây Hồ</t>
  </si>
  <si>
    <t>10103</t>
  </si>
  <si>
    <t>Đội Thuế quận Tây Hồ</t>
  </si>
  <si>
    <t>ĐT quận Tây Hồ</t>
  </si>
  <si>
    <t>Quận Tây Hồ</t>
  </si>
  <si>
    <t>1054635</t>
  </si>
  <si>
    <t>KBNN Tây Hồ - Hà Nội</t>
  </si>
  <si>
    <t>0023</t>
  </si>
  <si>
    <t>Phòng Giao dịch số 9 - Kho bạc Nhà nước Khu vực I</t>
  </si>
  <si>
    <t>0106</t>
  </si>
  <si>
    <t>Chi cục Thuế Quận Hoàn Kiếm</t>
  </si>
  <si>
    <t>10105</t>
  </si>
  <si>
    <t>Đội Thuế quận Hoàn Kiếm</t>
  </si>
  <si>
    <t>ĐT quận Hoàn Kiếm</t>
  </si>
  <si>
    <t>Quận Hoàn Kiếm</t>
  </si>
  <si>
    <t>1054633</t>
  </si>
  <si>
    <t>0013</t>
  </si>
  <si>
    <t>KBNN Hoàn Kiếm - Hà Nội</t>
  </si>
  <si>
    <t>Phòng Giao dịch số 3 - Kho bạc Nhà nước Khu vực I</t>
  </si>
  <si>
    <t>Chi cục Thuế quận Hoàn Kiếm</t>
  </si>
  <si>
    <t>0107</t>
  </si>
  <si>
    <t>Chi cục Thuế Quận Long Biên</t>
  </si>
  <si>
    <t>10106</t>
  </si>
  <si>
    <t>Đội Thuế quận Long Biên</t>
  </si>
  <si>
    <t>ĐT quận Long Biên</t>
  </si>
  <si>
    <t>Quận Long Biên</t>
  </si>
  <si>
    <t>1062153</t>
  </si>
  <si>
    <t>0016</t>
  </si>
  <si>
    <t>KBNN Long Biên - Hà Nội</t>
  </si>
  <si>
    <t>Phòng Giao dịch số 6 - Kho bạc Nhà nước Khu vực I</t>
  </si>
  <si>
    <t>0108</t>
  </si>
  <si>
    <t>CCT Quận Hai Bà Trưng</t>
  </si>
  <si>
    <t>10107</t>
  </si>
  <si>
    <t>Đội Thuế quận Hai Bà Trưng</t>
  </si>
  <si>
    <t>ĐTLH Hai Bà Trưng</t>
  </si>
  <si>
    <t>Quận Hai Bà Trưng</t>
  </si>
  <si>
    <t>1054631</t>
  </si>
  <si>
    <t>0014</t>
  </si>
  <si>
    <t>KBNN Hai Bà Trưng - Hà Nội</t>
  </si>
  <si>
    <t>Phòng Giao dịch số 2 - Kho bạc Nhà nước Khu vực I</t>
  </si>
  <si>
    <t>Chi cục Thuế Quận Hai Bà Trưng</t>
  </si>
  <si>
    <t>0109</t>
  </si>
  <si>
    <t>Chi cục Thuế Quận Hoàng Mai</t>
  </si>
  <si>
    <t>10108</t>
  </si>
  <si>
    <t>Đội Thuế quận Hoàng Mai</t>
  </si>
  <si>
    <t>ĐT quận Hoàng Mai</t>
  </si>
  <si>
    <t>Quận Hoàng Mai</t>
  </si>
  <si>
    <t>1064161</t>
  </si>
  <si>
    <t>0025</t>
  </si>
  <si>
    <t>KBNN Hoàng Mai - Hà Nội</t>
  </si>
  <si>
    <t>Phòng Giao dịch số 8 - Kho bạc Nhà nước Khu vực I</t>
  </si>
  <si>
    <t>0111</t>
  </si>
  <si>
    <t>Chi cục Thuế Quận Đống Đa</t>
  </si>
  <si>
    <t>10109</t>
  </si>
  <si>
    <t>Đội Thuế quận Đống Đa</t>
  </si>
  <si>
    <t>ĐT quận Đống Đa</t>
  </si>
  <si>
    <t>Quận Đống Đa</t>
  </si>
  <si>
    <t>1054632</t>
  </si>
  <si>
    <t>0015</t>
  </si>
  <si>
    <t>KBNN Đống Đa - Hà Nội</t>
  </si>
  <si>
    <t>0113</t>
  </si>
  <si>
    <t>Chi cục Thuế Quận Thanh Xuân</t>
  </si>
  <si>
    <t>10111</t>
  </si>
  <si>
    <t>Đội Thuế quận Thanh Xuân</t>
  </si>
  <si>
    <t>ĐT quận Thanh Xuân</t>
  </si>
  <si>
    <t>Quận Thanh Xuân</t>
  </si>
  <si>
    <t>1054744</t>
  </si>
  <si>
    <t>0022</t>
  </si>
  <si>
    <t>KBNN Thanh Xuân - Hà Nội</t>
  </si>
  <si>
    <t>Phòng Giao dịch số 5 - Kho bạc Nhà nước Khu vực I</t>
  </si>
  <si>
    <t>0115</t>
  </si>
  <si>
    <t>Chi cục Thuế Quận Cầu Giấy</t>
  </si>
  <si>
    <t>10113</t>
  </si>
  <si>
    <t>Đội Thuế quận Cầu Giấy</t>
  </si>
  <si>
    <t>ĐT quận Cầu Giấy</t>
  </si>
  <si>
    <t>Quận Cầu Giấy</t>
  </si>
  <si>
    <t>1054743</t>
  </si>
  <si>
    <t>KBNN Cầu Giấy - Hà Nội</t>
  </si>
  <si>
    <t>0117</t>
  </si>
  <si>
    <t>0161</t>
  </si>
  <si>
    <t>CCTKV Sóc Sơn - Mê Linh</t>
  </si>
  <si>
    <t>10115</t>
  </si>
  <si>
    <t>Đội thuế liên huyện Sóc Sơn - Mê Linh</t>
  </si>
  <si>
    <t>ĐTLH Sóc Sơn - Mê Linh</t>
  </si>
  <si>
    <t>Huyện Sóc Sơn - Đội thuế liên huyện Sóc Sơn - Mê Linh</t>
  </si>
  <si>
    <t>Huyện Sóc Sơn</t>
  </si>
  <si>
    <t>1054741</t>
  </si>
  <si>
    <t>0019</t>
  </si>
  <si>
    <t>KBNN SÓC SƠN - HÀ NỘI</t>
  </si>
  <si>
    <t>0020</t>
  </si>
  <si>
    <t>Phòng Giao dịch số 11 - Kho bạc Nhà nước Khu vực I</t>
  </si>
  <si>
    <t>Giữ nguyên</t>
  </si>
  <si>
    <t>Chi cục Thuế khu vực Sóc Sơn - Mê Linh</t>
  </si>
  <si>
    <t>0119</t>
  </si>
  <si>
    <t>Chi cục Thuế Huyện Đông Anh</t>
  </si>
  <si>
    <t>10117</t>
  </si>
  <si>
    <t>Đội thuế huyện Đông Anh</t>
  </si>
  <si>
    <t>ĐT huyện Đông Anh</t>
  </si>
  <si>
    <t>Huyện Đông Anh</t>
  </si>
  <si>
    <t>1054742</t>
  </si>
  <si>
    <t>KBNN Đông Anh - Hà Nội</t>
  </si>
  <si>
    <t>Chi cục Thuế huyện Đông Anh</t>
  </si>
  <si>
    <t>0121</t>
  </si>
  <si>
    <t>Chi cục Thuế Huyện Gia Lâm</t>
  </si>
  <si>
    <t>10119</t>
  </si>
  <si>
    <t>Đội thuế huyện Gia Lâm</t>
  </si>
  <si>
    <t>ĐT huyện Gia Lâm</t>
  </si>
  <si>
    <t>Huyện Gia Lâm</t>
  </si>
  <si>
    <t>1054921</t>
  </si>
  <si>
    <t>0024</t>
  </si>
  <si>
    <t>KBNN Gia Lâm - Hà Nội</t>
  </si>
  <si>
    <t>Phòng Giao dịch số 7 - Kho bạc Nhà nước Khu vực I</t>
  </si>
  <si>
    <t>Chi cục Thuế huyện Gia Lâm</t>
  </si>
  <si>
    <t>0123</t>
  </si>
  <si>
    <t>Chi cục Thuế Huyện Từ Liêm</t>
  </si>
  <si>
    <t>10121</t>
  </si>
  <si>
    <t>1234567</t>
  </si>
  <si>
    <t>0017</t>
  </si>
  <si>
    <t>KBNN Từ Liêm - Hà Nội</t>
  </si>
  <si>
    <t>Chi cục Thuế huyện Từ Liêm</t>
  </si>
  <si>
    <t>0125</t>
  </si>
  <si>
    <t>Chi cục Thuế Huyện Thanh Trì</t>
  </si>
  <si>
    <t>10123</t>
  </si>
  <si>
    <t>Đội thuế huyện Thanh Trì</t>
  </si>
  <si>
    <t>ĐT huyện Thanh Trì</t>
  </si>
  <si>
    <t>Huyện Thanh Trì</t>
  </si>
  <si>
    <t>1054817</t>
  </si>
  <si>
    <t>0018</t>
  </si>
  <si>
    <t>KBNN Thanh Trì - Hà Nội</t>
  </si>
  <si>
    <t>Chi cục Thuế huyện Thanh Trì</t>
  </si>
  <si>
    <t>0127</t>
  </si>
  <si>
    <t>10125</t>
  </si>
  <si>
    <t>Huyện Mê Linh - Đội thuế liên huyện Sóc Sơn - Mê Linh</t>
  </si>
  <si>
    <t>Huyện Mê Linh</t>
  </si>
  <si>
    <t>1083886</t>
  </si>
  <si>
    <t>0040</t>
  </si>
  <si>
    <t>KBNN Mê Linh - Hà Nội</t>
  </si>
  <si>
    <t>0129</t>
  </si>
  <si>
    <t>Chi cục Thuế Quận Hà Đông</t>
  </si>
  <si>
    <t>10127</t>
  </si>
  <si>
    <t>Đội Thuế quận Hà Đông</t>
  </si>
  <si>
    <t>ĐT quận Hà Đông</t>
  </si>
  <si>
    <t>Quận Hà Đông</t>
  </si>
  <si>
    <t>1053963</t>
  </si>
  <si>
    <t>0026</t>
  </si>
  <si>
    <t>KBNN Hà Đông - Hà Nội</t>
  </si>
  <si>
    <t>Phòng Giao dịch số 4 - Kho bạc Nhà nước Khu vực I</t>
  </si>
  <si>
    <t>Chi cục Thuế  Quận Hà Đông</t>
  </si>
  <si>
    <t>0131</t>
  </si>
  <si>
    <t>Chi cục Thuế Thị Xã Sơn Tây</t>
  </si>
  <si>
    <t>10129</t>
  </si>
  <si>
    <t>Đội thuế thị xã Sơn Tây</t>
  </si>
  <si>
    <t>ĐT thị xã Sơn Tây</t>
  </si>
  <si>
    <t>Thị xã Sơn Tây</t>
  </si>
  <si>
    <t>1053964</t>
  </si>
  <si>
    <t>0033</t>
  </si>
  <si>
    <t>KBNN Sơn Tây - Hà Nội</t>
  </si>
  <si>
    <t>Phòng Giao dịch số 14 - Kho bạc Nhà nước Khu vực I</t>
  </si>
  <si>
    <t>Chi cục Thuế Thị xã Sơn Tây</t>
  </si>
  <si>
    <t>0133</t>
  </si>
  <si>
    <t>Chi cục Thuế Huyện Phúc Thọ</t>
  </si>
  <si>
    <t>10131</t>
  </si>
  <si>
    <t>Đội thuế huyện Phúc Thọ</t>
  </si>
  <si>
    <t>ĐT huyện Phúc Thọ</t>
  </si>
  <si>
    <t>Huyện Phúc Thọ</t>
  </si>
  <si>
    <t>1053961</t>
  </si>
  <si>
    <t>0037</t>
  </si>
  <si>
    <t>KBNN Phúc Thọ - Hà Nội</t>
  </si>
  <si>
    <t>0038</t>
  </si>
  <si>
    <t>Phòng Giao dịch số 12 - Kho bạc Nhà nước Khu vực I</t>
  </si>
  <si>
    <t>Chi cục Thuế huyện Phúc Thọ</t>
  </si>
  <si>
    <t>0135</t>
  </si>
  <si>
    <t>Chi cục Thuế Huyện Đan Phượng</t>
  </si>
  <si>
    <t>10133</t>
  </si>
  <si>
    <t>Đội thuế huyện Đan Phượng</t>
  </si>
  <si>
    <t>ĐT huyện Đan Phượng</t>
  </si>
  <si>
    <t>Huyện Đan Phượng</t>
  </si>
  <si>
    <t>1054063</t>
  </si>
  <si>
    <t>0035</t>
  </si>
  <si>
    <t>KBNN Đan Phượng - Hà Nội</t>
  </si>
  <si>
    <t>Phòng Giao dịch số 17 - Kho bạc Nhà nước Khu vực I</t>
  </si>
  <si>
    <t>Chi cục Thuế huyện Đan Phượng</t>
  </si>
  <si>
    <t>0137</t>
  </si>
  <si>
    <t>0166</t>
  </si>
  <si>
    <t>CCTKV Thạch Thất-Quốc Oai</t>
  </si>
  <si>
    <t>10135</t>
  </si>
  <si>
    <t>Đội thuế liên huyện Thạch Thất - Quốc Oai</t>
  </si>
  <si>
    <t>ĐTLH Thạch Thất-Quốc Oai</t>
  </si>
  <si>
    <t>Huyện Thạch Thất - Đội thuế liên huyện Thạch Thất - Quốc Oai</t>
  </si>
  <si>
    <t>Huyện Thạch Thất</t>
  </si>
  <si>
    <t>1054064</t>
  </si>
  <si>
    <t>KBNN Thạch Thất - Hà Nội</t>
  </si>
  <si>
    <t>Chi cục Thuế khu vực Thạch Thất - Quốc Oai</t>
  </si>
  <si>
    <t>0139</t>
  </si>
  <si>
    <t>Chi cục Thuế Huyện Hoài Đức</t>
  </si>
  <si>
    <t>10137</t>
  </si>
  <si>
    <t>Đội thuế huyện Hoài Đức</t>
  </si>
  <si>
    <t>ĐT huyện Hoài Đức</t>
  </si>
  <si>
    <t>Huyện Hoài Đức</t>
  </si>
  <si>
    <t>1054065</t>
  </si>
  <si>
    <t>0036</t>
  </si>
  <si>
    <t>KBNN Hoài Đức - Hà Nội</t>
  </si>
  <si>
    <t>Chi cục Thuế huyện Hoài Đức</t>
  </si>
  <si>
    <t>0141</t>
  </si>
  <si>
    <t>10139</t>
  </si>
  <si>
    <t>Huyện Quốc Oai - Đội thuế liên huyện Thạch Thất - Quốc Oai</t>
  </si>
  <si>
    <t>Huyện Quốc Oai</t>
  </si>
  <si>
    <t>1053965</t>
  </si>
  <si>
    <t>0031</t>
  </si>
  <si>
    <t>KBNN Quốc Oai - Hà Nội</t>
  </si>
  <si>
    <t>0143</t>
  </si>
  <si>
    <t>0163</t>
  </si>
  <si>
    <t>CCTKV Thanh Oai-Chương Mỹ</t>
  </si>
  <si>
    <t>10141</t>
  </si>
  <si>
    <t>Đội thuế liên huyện Thanh Oai - Chương Mỹ</t>
  </si>
  <si>
    <t>ĐTLH Thanh Oai-Chương Mỹ</t>
  </si>
  <si>
    <t>Huyện Thanh Oai - Đội thuế liên huyện Thanh Oai - Chương Mỹ</t>
  </si>
  <si>
    <t>Huyện Thanh Oai</t>
  </si>
  <si>
    <t>1054068</t>
  </si>
  <si>
    <t>0039</t>
  </si>
  <si>
    <t>KBNN Thanh Oai - Hà Nội</t>
  </si>
  <si>
    <t>Phòng Giao dịch số 15 - Kho bạc Nhà nước Khu vực I</t>
  </si>
  <si>
    <t>Chi cục Thuế khu vực Thanh Oai - Chương Mỹ</t>
  </si>
  <si>
    <t>0145</t>
  </si>
  <si>
    <t>0164</t>
  </si>
  <si>
    <t>CCTKV ThườngTín-PhúXuyên</t>
  </si>
  <si>
    <t>10143</t>
  </si>
  <si>
    <t>Đội thuế liên huyện Thường Tín - Phú Xuyên</t>
  </si>
  <si>
    <t>ĐTLH Thường Tín-Phú Xuyên</t>
  </si>
  <si>
    <t>Huyện Thường Tín - Đội thuế liên huyện Thường Tín -Phú Xuyên</t>
  </si>
  <si>
    <t>Huyện Thường Tín</t>
  </si>
  <si>
    <t>1054069</t>
  </si>
  <si>
    <t>0030</t>
  </si>
  <si>
    <t>KBNN Thường Tín - Hà Nội</t>
  </si>
  <si>
    <t>0027</t>
  </si>
  <si>
    <t>Phòng Giao dịch số 13 - Kho bạc Nhà nước Khu vực I</t>
  </si>
  <si>
    <t>Chi cục Thuế khu vực Thường Tín - Phú Xuyên</t>
  </si>
  <si>
    <t>0147</t>
  </si>
  <si>
    <t>0162</t>
  </si>
  <si>
    <t>CCTKV Ứng Hòa - Mỹ Đức</t>
  </si>
  <si>
    <t>10145</t>
  </si>
  <si>
    <t>Đội thuế liên huyện Ứng Hòa - Mỹ Đức</t>
  </si>
  <si>
    <t>ĐTLH Ứng Hòa - Mỹ Đức</t>
  </si>
  <si>
    <t>Huyện Mỹ Đức - Đội thuế liên huyện Ứng Hòa - Mỹ Đức</t>
  </si>
  <si>
    <t>Huyện Ứng Hòa</t>
  </si>
  <si>
    <t>Huyện Mỹ Đức</t>
  </si>
  <si>
    <t>1054070</t>
  </si>
  <si>
    <t>0028</t>
  </si>
  <si>
    <t>KBNN Mỹ Đức - Hà Nội</t>
  </si>
  <si>
    <t>Phòng Giao dịch số 16 - Kho bạc Nhà nước Khu vực I</t>
  </si>
  <si>
    <t>Chi cục Thuế khu vực Ứng Hòa - Mỹ Đức</t>
  </si>
  <si>
    <t>0149</t>
  </si>
  <si>
    <t>10147</t>
  </si>
  <si>
    <t>ĐTLH Ứng Hòa-Mỹ Đức</t>
  </si>
  <si>
    <t>Huyện Ứng Hòa - Đội thuế liên huyện Ứng Hòa - Mỹ Đức</t>
  </si>
  <si>
    <t>1054066</t>
  </si>
  <si>
    <t>0029</t>
  </si>
  <si>
    <t>KBNN Ứng Hoà - Hà Nội</t>
  </si>
  <si>
    <t>0151</t>
  </si>
  <si>
    <t>10149</t>
  </si>
  <si>
    <t>Huyện Phú Xuyên - Đội thuế liên huyện Thường Tín - Phú Xuyên</t>
  </si>
  <si>
    <t>Huyện Phú Xuyên</t>
  </si>
  <si>
    <t>1054067</t>
  </si>
  <si>
    <t>KBNN Phú Xuyên - Hà Nội</t>
  </si>
  <si>
    <t>0153</t>
  </si>
  <si>
    <t>Chi cục Thuế Huyện Ba Vì</t>
  </si>
  <si>
    <t>10151</t>
  </si>
  <si>
    <t>Đội thuế huyện Ba Vì</t>
  </si>
  <si>
    <t>ĐT huyện Ba Vì</t>
  </si>
  <si>
    <t>Huyện Ba Vì</t>
  </si>
  <si>
    <t>1053960</t>
  </si>
  <si>
    <t>0034</t>
  </si>
  <si>
    <t>KBNN Ba Vì - Hà Nội</t>
  </si>
  <si>
    <t>Chi cục Thuế huyện Ba Vì</t>
  </si>
  <si>
    <t>0155</t>
  </si>
  <si>
    <t>10153</t>
  </si>
  <si>
    <t>Huyện Chương Mỹ - Đội thuế liên huyện Thanh Oai - Chương Mỹ</t>
  </si>
  <si>
    <t>Huyện Chương Mỹ</t>
  </si>
  <si>
    <t>1054062</t>
  </si>
  <si>
    <t>0032</t>
  </si>
  <si>
    <t>KBNN Chương Mỹ - Hà Nội</t>
  </si>
  <si>
    <t>0156</t>
  </si>
  <si>
    <t>Chi cục Thuế Quận Nam Từ Liêm</t>
  </si>
  <si>
    <t>10155</t>
  </si>
  <si>
    <t>Đội Thuế quận Nam Từ Liêm</t>
  </si>
  <si>
    <t>ĐT quận Nam Từ Liêm</t>
  </si>
  <si>
    <t>Quận Nam Từ Liêm</t>
  </si>
  <si>
    <t>1054816</t>
  </si>
  <si>
    <t>KBNN Nam Từ Liêm - Hà Nội</t>
  </si>
  <si>
    <t>Phòng Giao dịch số 10 - Kho bạc Nhà nước Khu vực I</t>
  </si>
  <si>
    <t>Chi Cục Thuế Quận Nam Từ Liêm</t>
  </si>
  <si>
    <t>0157</t>
  </si>
  <si>
    <t>Chi cục Thuế Quận Bắc Từ Liêm</t>
  </si>
  <si>
    <t>10157</t>
  </si>
  <si>
    <t>Đội Thuế quận Bắc Từ Liêm</t>
  </si>
  <si>
    <t>ĐT quận Bắc Từ Liêm</t>
  </si>
  <si>
    <t>Quận Bắc Từ Liêm</t>
  </si>
  <si>
    <t>1119800</t>
  </si>
  <si>
    <t>0041</t>
  </si>
  <si>
    <t>KBNN Bắc Từ Liêm - Hà Nội</t>
  </si>
  <si>
    <t>Chi Cục Thuế Quận Bắc Từ Liêm</t>
  </si>
  <si>
    <t>1700</t>
  </si>
  <si>
    <t>Cục Thuế Tỉnh Hoà Bình</t>
  </si>
  <si>
    <t>Tỉnh Hòa Bình - Chi cục Thuế khu vực I</t>
  </si>
  <si>
    <t>Tỉnh Hòa Bình</t>
  </si>
  <si>
    <t>2660</t>
  </si>
  <si>
    <t>KBNN HOA BINH</t>
  </si>
  <si>
    <t>1701</t>
  </si>
  <si>
    <t>30500</t>
  </si>
  <si>
    <t>Tỉnh Hòa Bình - VP Chi cục Thuế khu vực I</t>
  </si>
  <si>
    <t>Thành phố Hà Nội</t>
  </si>
  <si>
    <t>1055889</t>
  </si>
  <si>
    <t>2661</t>
  </si>
  <si>
    <t>VP KBNN Hoà Bình</t>
  </si>
  <si>
    <t>Phòng Giao dịch số 24 - Kho bạc Nhà nước Khu vực IX</t>
  </si>
  <si>
    <t>1055797</t>
  </si>
  <si>
    <t>1702</t>
  </si>
  <si>
    <t>1764</t>
  </si>
  <si>
    <t>CCTKV Hòa Bình - Đà Bắc</t>
  </si>
  <si>
    <t>30501</t>
  </si>
  <si>
    <t>Đội Thuế liên huyện Hòa Bình - Đà Bắc</t>
  </si>
  <si>
    <t>ĐTLH Hòa Bình-Đà Bắc</t>
  </si>
  <si>
    <t>Tp. Hòa Bình - Đội Thuế liên huyện Hòa Bình - Đà Bắc</t>
  </si>
  <si>
    <t>Thành phố Hòa Bình</t>
  </si>
  <si>
    <t>Tp. Hòa Bình</t>
  </si>
  <si>
    <t>1055890</t>
  </si>
  <si>
    <t>Chi cục Thuế khu vực Hòa Bình - Đà Bắc</t>
  </si>
  <si>
    <t>1703</t>
  </si>
  <si>
    <t>30503</t>
  </si>
  <si>
    <t>Huyện Đà Bắc - Đội Thuế liên huyện Hòa Bình - Đà Bắc</t>
  </si>
  <si>
    <t>Huyện Đà Bắc</t>
  </si>
  <si>
    <t>1055887</t>
  </si>
  <si>
    <t>2664</t>
  </si>
  <si>
    <t>KBNN Đà Bắc - Hoà Bình</t>
  </si>
  <si>
    <t>Phòng Giao dịch số 28 - Kho bạc Nhà nước Khu vực IX</t>
  </si>
  <si>
    <t>1704</t>
  </si>
  <si>
    <t>Chi cục Thuế Huyện Mai Châu</t>
  </si>
  <si>
    <t>30505</t>
  </si>
  <si>
    <t>Đội Thuế liên huyện Cao Phong - Tân Lạc - Mai Châu</t>
  </si>
  <si>
    <t>ĐTLH CPhong-TLạc-MChâu</t>
  </si>
  <si>
    <t>Huyện Mai Châu - Đội Thuế liên huyện Cao Phong - Tân Lạc - Mai Châu</t>
  </si>
  <si>
    <t>Huyện Tân Lạc</t>
  </si>
  <si>
    <t>Huyện Mai Châu</t>
  </si>
  <si>
    <t>1055885</t>
  </si>
  <si>
    <t>2669</t>
  </si>
  <si>
    <t>KBNN Mai Châu - Hoà Bình</t>
  </si>
  <si>
    <t>2670</t>
  </si>
  <si>
    <t>Phòng Giao dịch số 27 - Kho bạc Nhà nước Khu vực IX</t>
  </si>
  <si>
    <t>Chi cục Thuế huyện Mai Châu</t>
  </si>
  <si>
    <t>1705</t>
  </si>
  <si>
    <t>30507</t>
  </si>
  <si>
    <t>Huyện Hòa Bình</t>
  </si>
  <si>
    <t>1055888</t>
  </si>
  <si>
    <t>1706</t>
  </si>
  <si>
    <t>Chi cục Thuế Huyện Lương Sơn</t>
  </si>
  <si>
    <t>30509</t>
  </si>
  <si>
    <t>Đội Thuế huyện Lương Sơn</t>
  </si>
  <si>
    <t>ĐT huyện Lương Sơn</t>
  </si>
  <si>
    <t>Huyện Lương Sơn</t>
  </si>
  <si>
    <t>1056036</t>
  </si>
  <si>
    <t>2667</t>
  </si>
  <si>
    <t>KBNN Lương Sơn - Hoà Bình</t>
  </si>
  <si>
    <t>Phòng Giao dịch số 29 - Kho bạc Nhà nước Khu vực IX</t>
  </si>
  <si>
    <t>Chi cục Thuế huyện Lương Sơn</t>
  </si>
  <si>
    <t>1707</t>
  </si>
  <si>
    <t>1761</t>
  </si>
  <si>
    <t>CCTKV Cao Phong - Tân Lạc</t>
  </si>
  <si>
    <t>30510</t>
  </si>
  <si>
    <t>Huyện Cao Phong - Đội Thuế liên huyện Cao Phong - Tân Lạc - Mai Châu</t>
  </si>
  <si>
    <t>Huyện Cao Phong</t>
  </si>
  <si>
    <t>1056181</t>
  </si>
  <si>
    <t>2671</t>
  </si>
  <si>
    <t>KBNN Cao Phong - Hoà Bình</t>
  </si>
  <si>
    <t>Chi cục Thuế khu vực Cao Phong - Tân Lạc</t>
  </si>
  <si>
    <t>1708</t>
  </si>
  <si>
    <t>1763</t>
  </si>
  <si>
    <t>CCTKV Kim Bôi - Lạc Thủy</t>
  </si>
  <si>
    <t>30511</t>
  </si>
  <si>
    <t>Đội Thuế liên huyện Kim Bôi - Lạc Thủy</t>
  </si>
  <si>
    <t>ĐTLH Kim Bôi-Lạc Thủy</t>
  </si>
  <si>
    <t>Huyện Kim Bôi - Đội Thuế liên huyện Kim Bôi - Lạc Thủy</t>
  </si>
  <si>
    <t>Huyện Lạc Thủy</t>
  </si>
  <si>
    <t>Huyện Kim Bôi</t>
  </si>
  <si>
    <t>1056037</t>
  </si>
  <si>
    <t>2665</t>
  </si>
  <si>
    <t>KBNN Kim Bôi - Hoà Bình</t>
  </si>
  <si>
    <t>2668</t>
  </si>
  <si>
    <t>Phòng Giao dịch số 25 - Kho bạc Nhà nước Khu vực IX</t>
  </si>
  <si>
    <t>Chi cục Thuế khu vực Kim Bôi - Lạc Thủy</t>
  </si>
  <si>
    <t>1709</t>
  </si>
  <si>
    <t>30513</t>
  </si>
  <si>
    <t>Huyện Tân Lạc - Đội Thuế liên huyện Cao Phong - Tân Lạc - Mai Châu</t>
  </si>
  <si>
    <t>1055891</t>
  </si>
  <si>
    <t>KBNN Tân Lạc - Hoà Bình</t>
  </si>
  <si>
    <t>1710</t>
  </si>
  <si>
    <t>1762</t>
  </si>
  <si>
    <t>CCTKV Lạc Sơn - Yên Thủy</t>
  </si>
  <si>
    <t>30515</t>
  </si>
  <si>
    <t>Đội Thuế liên huyện Lạc Sơn - Yên Thủy</t>
  </si>
  <si>
    <t>ĐTLH Lạc Sơn-Yên Thủy</t>
  </si>
  <si>
    <t>Huyện Lạc Sơn - Đội Thuế liên huyện Lạc Sơn - Yên Thủy</t>
  </si>
  <si>
    <t>Huyện Yên Thủy</t>
  </si>
  <si>
    <t>Huyện Lạc Sơn</t>
  </si>
  <si>
    <t>1056035</t>
  </si>
  <si>
    <t>2666</t>
  </si>
  <si>
    <t>KBNN Lạc Sơn - Hoà Bình</t>
  </si>
  <si>
    <t>Phòng Giao dịch số 26 - Kho bạc Nhà nước Khu vực IX</t>
  </si>
  <si>
    <t>Chi cục Thuế khu vực Lạc Sơn - Yên Thủy</t>
  </si>
  <si>
    <t>1711</t>
  </si>
  <si>
    <t>30517</t>
  </si>
  <si>
    <t>Huyện Lạc Thủy - Đội Thuế liên huyện Kim Bôi - Lạc Thủy</t>
  </si>
  <si>
    <t>1056043</t>
  </si>
  <si>
    <t>KBNN Lạc Thuỷ - Hoà Bình</t>
  </si>
  <si>
    <t>1712</t>
  </si>
  <si>
    <t>30519</t>
  </si>
  <si>
    <t>Huyện Yên Thủy - Đội Thuế liên huyện Lạc Sơn - Yên Thủy</t>
  </si>
  <si>
    <t>1056040</t>
  </si>
  <si>
    <t>2663</t>
  </si>
  <si>
    <t>KBNN Yên Thủy - Hoà Bình</t>
  </si>
  <si>
    <t>7900</t>
  </si>
  <si>
    <t>Cục Thuế TP Hồ Chí Minh</t>
  </si>
  <si>
    <t>Chi cục Thuế khu vực II</t>
  </si>
  <si>
    <t>TP Hồ Chí Minh - Chi cục Thuế khu vực II</t>
  </si>
  <si>
    <t>TP hồ Chí Minh</t>
  </si>
  <si>
    <t>1056137</t>
  </si>
  <si>
    <t>0110</t>
  </si>
  <si>
    <t>KBNN TP Ho Chi Minh</t>
  </si>
  <si>
    <t>Cục Thuế Thành phố Hồ Chí Minh</t>
  </si>
  <si>
    <t>7901</t>
  </si>
  <si>
    <t>70100</t>
  </si>
  <si>
    <t>TP Hồ Chí Minh - VP Chi cục Thuế khu vực II</t>
  </si>
  <si>
    <t>TP Hồ Chí Minh</t>
  </si>
  <si>
    <t>1056138</t>
  </si>
  <si>
    <t>VP KBNN Hồ Chí Minh</t>
  </si>
  <si>
    <t>Kho bạc Nhà nước Khu vực II</t>
  </si>
  <si>
    <t>7902</t>
  </si>
  <si>
    <t>Chi cục Thuế Quận 1</t>
  </si>
  <si>
    <t>70101</t>
  </si>
  <si>
    <t>Đội Thuế Quận 1</t>
  </si>
  <si>
    <t>ĐT Quận 1</t>
  </si>
  <si>
    <t>Quận 1</t>
  </si>
  <si>
    <t>1056285</t>
  </si>
  <si>
    <t>KBNN Quận 1 - TP Hồ Chí Minh</t>
  </si>
  <si>
    <t>7903</t>
  </si>
  <si>
    <t>Chi cục Thuế Quận 2</t>
  </si>
  <si>
    <t>70103</t>
  </si>
  <si>
    <t>9999999</t>
  </si>
  <si>
    <t>0136</t>
  </si>
  <si>
    <t>KBNN Quận 2 - TP Hồ Chí Minh</t>
  </si>
  <si>
    <t>7904</t>
  </si>
  <si>
    <t>Chi cục Thuế Quận 3</t>
  </si>
  <si>
    <t>70105</t>
  </si>
  <si>
    <t>Đội Thuế Quận 3</t>
  </si>
  <si>
    <t>ĐT Quận 3</t>
  </si>
  <si>
    <t>Quận 3</t>
  </si>
  <si>
    <t>1056283</t>
  </si>
  <si>
    <t>0112</t>
  </si>
  <si>
    <t>KBNN Quận 3 - TP Hồ Chí Minh</t>
  </si>
  <si>
    <t xml:space="preserve">Phòng Giao dịch số 10 - Kho bạc Nhà nước Khu vực II </t>
  </si>
  <si>
    <t>7905</t>
  </si>
  <si>
    <t>Chi cục Thuế Quận 4</t>
  </si>
  <si>
    <t>70107</t>
  </si>
  <si>
    <t>Đội Thuế Quận 4</t>
  </si>
  <si>
    <t>ĐT Quận 4</t>
  </si>
  <si>
    <t>Quận 4</t>
  </si>
  <si>
    <t>1056284</t>
  </si>
  <si>
    <t>KBNN Quận 4 - TP Hồ Chí Minh</t>
  </si>
  <si>
    <t>7906</t>
  </si>
  <si>
    <t>Chi cục Thuế Quận 5</t>
  </si>
  <si>
    <t>70109</t>
  </si>
  <si>
    <t>Đội Thuế Quận 5</t>
  </si>
  <si>
    <t>ĐT Quận 5</t>
  </si>
  <si>
    <t>Quận 5</t>
  </si>
  <si>
    <t>1056289</t>
  </si>
  <si>
    <t>0114</t>
  </si>
  <si>
    <t>KBNN Quận 5 - TP Hồ Chí Minh</t>
  </si>
  <si>
    <t xml:space="preserve">Phòng Giao dịch số 9 - Kho bạc Nhà nước Khu vực II </t>
  </si>
  <si>
    <t>7907</t>
  </si>
  <si>
    <t>Chi cục Thuế Quận 6</t>
  </si>
  <si>
    <t>70111</t>
  </si>
  <si>
    <t>Đội Thuế Quận 6</t>
  </si>
  <si>
    <t>ĐT Quận 6</t>
  </si>
  <si>
    <t>Quận 6</t>
  </si>
  <si>
    <t>1056290</t>
  </si>
  <si>
    <t>KBNN Quận 6 - TP Hồ Chí Minh</t>
  </si>
  <si>
    <t>7908</t>
  </si>
  <si>
    <t>7961</t>
  </si>
  <si>
    <t>CCTKV Quận 7 - Nhà Bè</t>
  </si>
  <si>
    <t>70113</t>
  </si>
  <si>
    <t>Đội Thuế liên huyện Quận 7 - Nhà Bè</t>
  </si>
  <si>
    <t>ĐTLH Quận 7-Nhà Bè</t>
  </si>
  <si>
    <t>Quận 7 - Đội Thuế liên huyện Quận 7 - Nhà Bè</t>
  </si>
  <si>
    <t>Quận 7</t>
  </si>
  <si>
    <t>1056287</t>
  </si>
  <si>
    <t>0130</t>
  </si>
  <si>
    <t>KBNN Quận 7 - TP Hồ Chí Minh</t>
  </si>
  <si>
    <t xml:space="preserve">Phòng Giao dịch số 8 - Kho bạc Nhà nước Khu vực II </t>
  </si>
  <si>
    <t>Chi cục Thuế khu vực Quận 7 - huyện Nhà Bè</t>
  </si>
  <si>
    <t>7909</t>
  </si>
  <si>
    <t>Chi cục Thuế Quận 8</t>
  </si>
  <si>
    <t>70115</t>
  </si>
  <si>
    <t>Đội Thuế Quận 8</t>
  </si>
  <si>
    <t>ĐT Quận 8</t>
  </si>
  <si>
    <t>Quận 8</t>
  </si>
  <si>
    <t>1056288</t>
  </si>
  <si>
    <t>0116</t>
  </si>
  <si>
    <t>KBNN Quận 8 - TP Hồ Chí Minh</t>
  </si>
  <si>
    <t>7910</t>
  </si>
  <si>
    <t>Chi cục Thuế Quận 9</t>
  </si>
  <si>
    <t>70117</t>
  </si>
  <si>
    <t>1056439</t>
  </si>
  <si>
    <t>KBNN Quận 9 - TP Hồ Chí Minh</t>
  </si>
  <si>
    <t>7911</t>
  </si>
  <si>
    <t>Chi cục Thuế Quận 10</t>
  </si>
  <si>
    <t>70119</t>
  </si>
  <si>
    <t>Đội Thuế Quận 10</t>
  </si>
  <si>
    <t>ĐT Quận 10</t>
  </si>
  <si>
    <t>Quận 10</t>
  </si>
  <si>
    <t>1056440</t>
  </si>
  <si>
    <t>KBNN Quận 10 - TP Hồ Chí Minh</t>
  </si>
  <si>
    <t>7912</t>
  </si>
  <si>
    <t>Chi cục Thuế Quận 11</t>
  </si>
  <si>
    <t>70121</t>
  </si>
  <si>
    <t>Đội Thuế Quận 11</t>
  </si>
  <si>
    <t>ĐT Quận 11</t>
  </si>
  <si>
    <t>Quận 11</t>
  </si>
  <si>
    <t>1056437</t>
  </si>
  <si>
    <t>0118</t>
  </si>
  <si>
    <t>KBNN Quận 11 - TP Hồ Chí Minh</t>
  </si>
  <si>
    <t>7913</t>
  </si>
  <si>
    <t>7962</t>
  </si>
  <si>
    <t>CCTKV Quận 12 - Hóc Môn</t>
  </si>
  <si>
    <t>70123</t>
  </si>
  <si>
    <t>Đội Thuế liên huyện Quận 12 - Hóc Môn</t>
  </si>
  <si>
    <t>ĐTLH Quận 12-Hóc Môn</t>
  </si>
  <si>
    <t>Quận 12 - Đội Thuế liên huyện Quận 12 - Hóc Môn</t>
  </si>
  <si>
    <t>Quận 12</t>
  </si>
  <si>
    <t>1056438</t>
  </si>
  <si>
    <t>0132</t>
  </si>
  <si>
    <t>KBNN Quận 12 - TP Hồ Chí Minh</t>
  </si>
  <si>
    <t xml:space="preserve">Phòng Giao dịch số 4 - Kho bạc Nhà nước Khu vực II </t>
  </si>
  <si>
    <t>Chi cục Thuế khu vực Quận 12 - huyện Hóc Môn</t>
  </si>
  <si>
    <t>7914</t>
  </si>
  <si>
    <t>Chi cục Thuế Quận Gò Vấp</t>
  </si>
  <si>
    <t>70125</t>
  </si>
  <si>
    <t>Đội Thuế Quận Gò Vấp</t>
  </si>
  <si>
    <t>ĐT Quận Gò Vấp</t>
  </si>
  <si>
    <t>Quận Gò Vấp</t>
  </si>
  <si>
    <t>1056443</t>
  </si>
  <si>
    <t>KBNN Gò Vấp - TP Hồ Chí Minh</t>
  </si>
  <si>
    <t>0120</t>
  </si>
  <si>
    <t>Phòng Giao dịch số 6 - Kho bạc Nhà nước Khu vực II</t>
  </si>
  <si>
    <t>7915</t>
  </si>
  <si>
    <t>Chi cục Thuế Quận Tân Bình</t>
  </si>
  <si>
    <t>70127</t>
  </si>
  <si>
    <t>Đội Thuế Quận Tân Bình</t>
  </si>
  <si>
    <t>ĐT Quận Tân Bình</t>
  </si>
  <si>
    <t>Quận Tân Bình</t>
  </si>
  <si>
    <t>1056444</t>
  </si>
  <si>
    <t>0122</t>
  </si>
  <si>
    <t>KBNN Tân Bình - TP Hồ Chí Minh</t>
  </si>
  <si>
    <t xml:space="preserve">Phòng Giao dịch số 7 - Kho bạc Nhà nước Khu vực II </t>
  </si>
  <si>
    <t>7916</t>
  </si>
  <si>
    <t>Chi cục Thuế Quận Tân Phú</t>
  </si>
  <si>
    <t>70128</t>
  </si>
  <si>
    <t>Đội Thuế Quận Tân Phú</t>
  </si>
  <si>
    <t>ĐT Quận Tân Phú</t>
  </si>
  <si>
    <t>Quận Tân Phú</t>
  </si>
  <si>
    <t>1059604</t>
  </si>
  <si>
    <t>KBNN Tân Phú - TP Hồ Chí Minh</t>
  </si>
  <si>
    <t>7917</t>
  </si>
  <si>
    <t>Chi cục Thuế Quận Bình Thạnh</t>
  </si>
  <si>
    <t>70129</t>
  </si>
  <si>
    <t>Đội Thuế Quận Bình Thạnh</t>
  </si>
  <si>
    <t>ĐT Quận Bình Thạnh</t>
  </si>
  <si>
    <t>Quận Bình Thạnh</t>
  </si>
  <si>
    <t>1056441</t>
  </si>
  <si>
    <t>KBNN Bình Thạnh - TP Hồ Chí Minh</t>
  </si>
  <si>
    <t>7918</t>
  </si>
  <si>
    <t>Chi cục Thuế Quận Phú Nhuận</t>
  </si>
  <si>
    <t>70131</t>
  </si>
  <si>
    <t>Đội Thuế Quận Phú Nhuận</t>
  </si>
  <si>
    <t>ĐT Quận Phú Nhuận</t>
  </si>
  <si>
    <t>Quận Phú Nhuận</t>
  </si>
  <si>
    <t>1056442</t>
  </si>
  <si>
    <t>KBNN Phú Nhuận - TP Hồ Chí Minh</t>
  </si>
  <si>
    <t>7919</t>
  </si>
  <si>
    <t>Chi cục Thuế Quận Thủ Đức</t>
  </si>
  <si>
    <t>70133</t>
  </si>
  <si>
    <t>1054219</t>
  </si>
  <si>
    <t>KBNN Thủ Đức - TP Hồ Chí Minh</t>
  </si>
  <si>
    <t>7920</t>
  </si>
  <si>
    <t>Chi cục Thuế Quận Bình Tân</t>
  </si>
  <si>
    <t>70134</t>
  </si>
  <si>
    <t>Đội Thuế Quận Bình Tân</t>
  </si>
  <si>
    <t>ĐT Quận Bình Tân</t>
  </si>
  <si>
    <t>Quận Bình Tân</t>
  </si>
  <si>
    <t>1061346</t>
  </si>
  <si>
    <t>0134</t>
  </si>
  <si>
    <t>KBNN Bình Tân - TP Hồ Chí Minh</t>
  </si>
  <si>
    <t xml:space="preserve">Phòng Giao dịch số 5 - Kho bạc Nhà nước Khu vực II </t>
  </si>
  <si>
    <t>7921</t>
  </si>
  <si>
    <t>Chi cục Thuế Huyện Củ Chi</t>
  </si>
  <si>
    <t>70135</t>
  </si>
  <si>
    <t>Đội Thuế huyện Củ Chi</t>
  </si>
  <si>
    <t>ĐT huyện Củ Chi</t>
  </si>
  <si>
    <t>Huyện Củ Chi</t>
  </si>
  <si>
    <t>1054220</t>
  </si>
  <si>
    <t>KBNN Củ Chi - TP Hồ Chí Minh</t>
  </si>
  <si>
    <t xml:space="preserve">Phòng Giao dịch số 3 - Kho bạc Nhà nước Khu vực II </t>
  </si>
  <si>
    <t>Chi cục Thuế huyện Củ Chi</t>
  </si>
  <si>
    <t>7922</t>
  </si>
  <si>
    <t>70137</t>
  </si>
  <si>
    <t>Huyện Hóc Môn - Đội Thuế liên huyện Quận 12 - Hóc Môn</t>
  </si>
  <si>
    <t>Huyện Hóc Môn</t>
  </si>
  <si>
    <t>1056445</t>
  </si>
  <si>
    <t>0124</t>
  </si>
  <si>
    <t>KBNN Hóc Môn - TP Hồ Chí Minh</t>
  </si>
  <si>
    <t>7923</t>
  </si>
  <si>
    <t>Chi cục Thuế Huyện Bình Chánh</t>
  </si>
  <si>
    <t>70139</t>
  </si>
  <si>
    <t>Đội Thuế huyện Bình Chánh</t>
  </si>
  <si>
    <t>ĐT huyện Bình Chánh</t>
  </si>
  <si>
    <t>Huyện Bình Chánh</t>
  </si>
  <si>
    <t>1054218</t>
  </si>
  <si>
    <t>0126</t>
  </si>
  <si>
    <t>KBNN Bình Chánh - TP Hồ Chí Minh</t>
  </si>
  <si>
    <t>Chi cục Thuế huyện Bình Chánh</t>
  </si>
  <si>
    <t>7924</t>
  </si>
  <si>
    <t>70141</t>
  </si>
  <si>
    <t>Huyện Nhà Bè - Đội Thuế liên huyện Quận 7 - Nhà Bè</t>
  </si>
  <si>
    <t>Huyện Nhà Bè</t>
  </si>
  <si>
    <t>1054223</t>
  </si>
  <si>
    <t>KBNN Nhà Bè - TP Hồ Chí Minh</t>
  </si>
  <si>
    <t>7925</t>
  </si>
  <si>
    <t>Chi cục Thuế Huyện Cần Giờ</t>
  </si>
  <si>
    <t>70143</t>
  </si>
  <si>
    <t>Đội Thuế huyện Cần Giờ</t>
  </si>
  <si>
    <t>ĐT huyện Cần Giờ</t>
  </si>
  <si>
    <t>Huyện Cần Giờ</t>
  </si>
  <si>
    <t>1054224</t>
  </si>
  <si>
    <t>0128</t>
  </si>
  <si>
    <t>KBNN Cần Giờ - TP Hồ Chí Minh</t>
  </si>
  <si>
    <t xml:space="preserve">Phòng Giao dịch số 2 - Kho bạc Nhà nước Khu vực II </t>
  </si>
  <si>
    <t>Chi cục Thuế huyện Cần Giờ</t>
  </si>
  <si>
    <t>7926</t>
  </si>
  <si>
    <t>CCT Thành phố Thủ Đức</t>
  </si>
  <si>
    <t>70145</t>
  </si>
  <si>
    <t>Đội Thuế thành phố Thủ Đức</t>
  </si>
  <si>
    <t>ĐT thành phố Thủ Đức</t>
  </si>
  <si>
    <t>Thành phố Thủ Đức</t>
  </si>
  <si>
    <t>1056286</t>
  </si>
  <si>
    <t>KBNN Thủ Đức - Thành phố Hồ Chí Minh</t>
  </si>
  <si>
    <t xml:space="preserve">Phòng Giao dịch số 1 - Kho bạc Nhà nước Khu vực II </t>
  </si>
  <si>
    <t>Chi cục Thuế thành phố Thủ Đức</t>
  </si>
  <si>
    <t>3100</t>
  </si>
  <si>
    <t>Cục Thuế thành Phố Hải phòng</t>
  </si>
  <si>
    <t>Chi cục Thuế khu vực III</t>
  </si>
  <si>
    <t>Tp. Hải Phòng - Chi cục Thuế khu vực III</t>
  </si>
  <si>
    <t>1054745</t>
  </si>
  <si>
    <t>0060</t>
  </si>
  <si>
    <t>KBNN Hai Phong</t>
  </si>
  <si>
    <t>Cục Thuế thành phố Hải phòng</t>
  </si>
  <si>
    <t>3101</t>
  </si>
  <si>
    <t>Cục Thuế Thành Phố Hải phòng</t>
  </si>
  <si>
    <t>10300</t>
  </si>
  <si>
    <t>Tp. Hải Phòng - VP Chi cục Thuế khu vực III</t>
  </si>
  <si>
    <t>Hải Phòng</t>
  </si>
  <si>
    <t>Tp. Hải Phòng</t>
  </si>
  <si>
    <t>1054815</t>
  </si>
  <si>
    <t>0061</t>
  </si>
  <si>
    <t>VP KBNN Hải phòng</t>
  </si>
  <si>
    <t xml:space="preserve"> Kho bạc Nhà nước Khu vực III </t>
  </si>
  <si>
    <t>3102</t>
  </si>
  <si>
    <t>3164</t>
  </si>
  <si>
    <t>CCTKV Hồng Bàng-An Dương</t>
  </si>
  <si>
    <t>10301</t>
  </si>
  <si>
    <t>Đội Thuế liên huyện Hồng Bàng - An Dương</t>
  </si>
  <si>
    <t>ĐTLH Hồng Bàng-An Dương</t>
  </si>
  <si>
    <t>Quận Hồng Bàng - Đội Thuế liên huyện Hồng Bàng - An Dương</t>
  </si>
  <si>
    <t>Quận Hồng Bàng</t>
  </si>
  <si>
    <t>1054925</t>
  </si>
  <si>
    <t>0063</t>
  </si>
  <si>
    <t>KBNN Hồng Bàng - Hải phòng</t>
  </si>
  <si>
    <t>Chi cục Thuế khu vực Hồng Bàng - An Dương</t>
  </si>
  <si>
    <t>3103</t>
  </si>
  <si>
    <t>3166</t>
  </si>
  <si>
    <t>CCTKV Ngô Quyền - Hải An</t>
  </si>
  <si>
    <t>10303</t>
  </si>
  <si>
    <t>Đội Thuế liên huyện Ngô Quyền - Hải An</t>
  </si>
  <si>
    <t>ĐTLH Ngô Quyền-Hải An</t>
  </si>
  <si>
    <t>Quận Ngô Quyền - Đội Thuế liên huyện Ngô Quyền - Hải An</t>
  </si>
  <si>
    <t>Quận Ngô Quyền</t>
  </si>
  <si>
    <t>1054922</t>
  </si>
  <si>
    <t>VP KBNN Hải Phòng</t>
  </si>
  <si>
    <t>Chi cục Thuế khu vực Ngô Quyền - Hải An</t>
  </si>
  <si>
    <t>3104</t>
  </si>
  <si>
    <t>10304</t>
  </si>
  <si>
    <t>Quận Hải An - Đội Thuế liên huyện Ngô Quyền - Hải An</t>
  </si>
  <si>
    <t>Quận Hải An</t>
  </si>
  <si>
    <t>1011716</t>
  </si>
  <si>
    <t>0075</t>
  </si>
  <si>
    <t>KBNN Hải An - Hải phòng</t>
  </si>
  <si>
    <t>3105</t>
  </si>
  <si>
    <t>3165</t>
  </si>
  <si>
    <t>CCTKV Lê Chân-Dương Kinh</t>
  </si>
  <si>
    <t>10305</t>
  </si>
  <si>
    <t>Đội Thuế liên huyện Lê Chân - Dương Kinh</t>
  </si>
  <si>
    <t>ĐTLH Lê Chân-Dương Kinh</t>
  </si>
  <si>
    <t>Quận Lê Chân - Đội Thuế liên huyện Lê Chân - Dương Kinh</t>
  </si>
  <si>
    <t>Quận Lê Chân</t>
  </si>
  <si>
    <t>1054923</t>
  </si>
  <si>
    <t>0064</t>
  </si>
  <si>
    <t>KBNN Lê Chân - Hải phòng</t>
  </si>
  <si>
    <t>Phòng Giao dịch số 1 - Kho bạc Nhà nước Khu vực III</t>
  </si>
  <si>
    <t>Chi cục Thuế khu vực Lê Chân - Dương Kinh</t>
  </si>
  <si>
    <t>3106</t>
  </si>
  <si>
    <t>3163</t>
  </si>
  <si>
    <t>CCTKV Kiến An - An Lão</t>
  </si>
  <si>
    <t>10307</t>
  </si>
  <si>
    <t>Đội Thuế liên huyện Kiến An - An Lão</t>
  </si>
  <si>
    <t>ĐTLH Kiến An-An Lão</t>
  </si>
  <si>
    <t>Quận Kiến An - Đội Thuế liên huyện Kiến An - An Lão</t>
  </si>
  <si>
    <t>Quận Kiến An</t>
  </si>
  <si>
    <t>1054818</t>
  </si>
  <si>
    <t>0065</t>
  </si>
  <si>
    <t>KBNN Kiến An - Hải phòng</t>
  </si>
  <si>
    <t>Chi cục Thuế khu vực Kiến An - An Lão</t>
  </si>
  <si>
    <t>3107</t>
  </si>
  <si>
    <t>3161</t>
  </si>
  <si>
    <t>CCTKV Đồ Sơn - Kiến Thụy</t>
  </si>
  <si>
    <t>10309</t>
  </si>
  <si>
    <t>Đội Thuế liên huyện Đồ Sơn - Kiến Thụy - Bạch Long Vỹ</t>
  </si>
  <si>
    <t>ĐTLH ĐSơn-KThụy-BLVỹ</t>
  </si>
  <si>
    <t>Quận Đồ Sơn - Đội Thuế liên huyện Đồ Sơn - Kiến Thụy - Bạch Long Vỹ</t>
  </si>
  <si>
    <t>Quận Đồ Sơn</t>
  </si>
  <si>
    <t>1054999</t>
  </si>
  <si>
    <t>0066</t>
  </si>
  <si>
    <t>KBNN Đồ Sơn - Hải phòng</t>
  </si>
  <si>
    <t>0072</t>
  </si>
  <si>
    <t>Phòng Giao dịch số 3 - Kho bạc Nhà nước Khu vực III</t>
  </si>
  <si>
    <t>Chi cục Thuế khu vực Đồ Sơn - Kiến Thụy</t>
  </si>
  <si>
    <t>3108</t>
  </si>
  <si>
    <t>CCT thành phố Thuỷ Nguyên</t>
  </si>
  <si>
    <t>10311</t>
  </si>
  <si>
    <t>Đội Thuế thành phố Thủy Nguyên</t>
  </si>
  <si>
    <t>ĐT thành phố Thủy Nguyên</t>
  </si>
  <si>
    <t>Thành phố Thủy Nguyên</t>
  </si>
  <si>
    <t>Tp. Thủy Nguyên</t>
  </si>
  <si>
    <t>1054926</t>
  </si>
  <si>
    <t>0070</t>
  </si>
  <si>
    <t>KBNN Thủy Nguyên - Hải phòng</t>
  </si>
  <si>
    <t>Phòng Giao dịch số 2 - Kho bạc Nhà nước Khu vực III</t>
  </si>
  <si>
    <t>Chi cục Thuế thành phố Thuỷ Nguyên</t>
  </si>
  <si>
    <t>3109</t>
  </si>
  <si>
    <t>10313</t>
  </si>
  <si>
    <t>Quận An Dương - Đội Thuế liên huyện Hồng Bàng - An Dương</t>
  </si>
  <si>
    <t>Quận An Dương</t>
  </si>
  <si>
    <t>1054927</t>
  </si>
  <si>
    <t>0068</t>
  </si>
  <si>
    <t>KBNN An Dương - Hải phòng</t>
  </si>
  <si>
    <t>3110</t>
  </si>
  <si>
    <t>10315</t>
  </si>
  <si>
    <t>Huyện An Lão - Đội Thuế liên huyện Kiến An - An Lão</t>
  </si>
  <si>
    <t>Huyện An Lão</t>
  </si>
  <si>
    <t>1054924</t>
  </si>
  <si>
    <t>0071</t>
  </si>
  <si>
    <t>KBNN An Lão - Hải phòng</t>
  </si>
  <si>
    <t>Phòng Giao dịch số 4 - Kho bạc Nhà nước Khu vực III</t>
  </si>
  <si>
    <t>3111</t>
  </si>
  <si>
    <t>10317</t>
  </si>
  <si>
    <t>Huyện Kiến Thụy - Đội Thuế liên huyện Đồ Sơn - Kiến Thụy - Bạch Long Vỹ</t>
  </si>
  <si>
    <t>Huyện Kiến Thụy</t>
  </si>
  <si>
    <t>1055103</t>
  </si>
  <si>
    <t>Huyện Kiến Thụy - ĐT liên huyện Đồ Sơn - Kiến Thụy - Bạch Long Vỹ</t>
  </si>
  <si>
    <t>KBNN Kiến Thụy - Hải phòng</t>
  </si>
  <si>
    <t>3112</t>
  </si>
  <si>
    <t>3162</t>
  </si>
  <si>
    <t>CCTKV Vĩnh Bảo-Tiên Lãng</t>
  </si>
  <si>
    <t>10319</t>
  </si>
  <si>
    <t>Đội Thuế liên huyện Vĩnh Bảo - Tiên Lãng</t>
  </si>
  <si>
    <t>ĐTLH Vĩnh Bảo-Tiên Lãng</t>
  </si>
  <si>
    <t>Huyện Tiên Lãng - Đội Thuế liên huyện Vĩnh Bảo - Tiên Lãng</t>
  </si>
  <si>
    <t>Huyện Vĩnh Bảo</t>
  </si>
  <si>
    <t>Huyện Tiên Lãng</t>
  </si>
  <si>
    <t>1055104</t>
  </si>
  <si>
    <t>0067</t>
  </si>
  <si>
    <t>KBNN Tiên Lãng - Hải phòng</t>
  </si>
  <si>
    <t>Chi cục Thuế khu vực Vĩnh Bảo - Tiên Lãng</t>
  </si>
  <si>
    <t>3113</t>
  </si>
  <si>
    <t>10321</t>
  </si>
  <si>
    <t>Huyện Vĩnh Bảo - Đội Thuế liên huyện Vĩnh Bảo - Tiên Lãng</t>
  </si>
  <si>
    <t>1055101</t>
  </si>
  <si>
    <t>0069</t>
  </si>
  <si>
    <t>KBNN Vĩnh Bảo - Hải phòng</t>
  </si>
  <si>
    <t>3114</t>
  </si>
  <si>
    <t>Chi cục Thuế Huyện Cát Hải</t>
  </si>
  <si>
    <t>10323</t>
  </si>
  <si>
    <t>Đội Thuế huyện Cát Hải</t>
  </si>
  <si>
    <t>ĐT huyện Cát Hải</t>
  </si>
  <si>
    <t>Huyện Cát Hải</t>
  </si>
  <si>
    <t>1055102</t>
  </si>
  <si>
    <t>0073</t>
  </si>
  <si>
    <t>KBNN Cát Hải - Hải phòng</t>
  </si>
  <si>
    <t>Chi cục Thuế huyện Cát Hải</t>
  </si>
  <si>
    <t>3115</t>
  </si>
  <si>
    <t>10327</t>
  </si>
  <si>
    <t>Quận Dương Kinh - Đội Thuế liên huyện Lê Chân - Dương Kinh</t>
  </si>
  <si>
    <t>Quận Dương Kinh</t>
  </si>
  <si>
    <t>1095143</t>
  </si>
  <si>
    <t>0076</t>
  </si>
  <si>
    <t>KBNN Dương Kinh - Hải phòng</t>
  </si>
  <si>
    <t>3116</t>
  </si>
  <si>
    <t>CCT Huyện Bạch Long Vĩ</t>
  </si>
  <si>
    <t>10325</t>
  </si>
  <si>
    <t>Huyện Bạch Long Vỹ - Đội Thuế liên huyện Đồ Sơn - Kiến Thụy - Bạch Long Vỹ</t>
  </si>
  <si>
    <t>Huyện Bạch Long Vỹ</t>
  </si>
  <si>
    <t>1111257</t>
  </si>
  <si>
    <t>Huyện Bạch Long Vỹ - ĐT liên huyện Đồ Sơn - Kiến Thụy - Bạch Long Vỹ</t>
  </si>
  <si>
    <t>Sáp nhập 1 CCT cũ vào 1 CCTKV cũ thành 1 đội 3 địa bàn=&gt;Mã bao cũ</t>
  </si>
  <si>
    <t>Chi cục Thuế huyện Bạch Long Vĩ</t>
  </si>
  <si>
    <t>2200</t>
  </si>
  <si>
    <t>Cục Thuế Tỉnh Quảng Ninh</t>
  </si>
  <si>
    <t>Tỉnh Quảng Ninh - Chi cục Thuế khu vực III</t>
  </si>
  <si>
    <t>1054619</t>
  </si>
  <si>
    <t>2810</t>
  </si>
  <si>
    <t>KBNN Quang Ninh</t>
  </si>
  <si>
    <t>2201</t>
  </si>
  <si>
    <t>22500</t>
  </si>
  <si>
    <t>Tỉnh Quảng Ninh - VP Chi cục Thuế khu vực III</t>
  </si>
  <si>
    <t>Tỉnh Quảng Ninh</t>
  </si>
  <si>
    <t>1054620</t>
  </si>
  <si>
    <t>2811</t>
  </si>
  <si>
    <t>VP KBNN Quảng Ninh</t>
  </si>
  <si>
    <t>Phòng Giao dịch số 5 - Kho bạc Nhà nước Khu vực III</t>
  </si>
  <si>
    <t>2202</t>
  </si>
  <si>
    <t>Chi cục Thuế TP Hạ Long</t>
  </si>
  <si>
    <t>22501</t>
  </si>
  <si>
    <t>Đội Thuế thành phố Hạ Long</t>
  </si>
  <si>
    <t>ĐT thành phố Hạ Long</t>
  </si>
  <si>
    <t>Thành phố Hạ Long</t>
  </si>
  <si>
    <t>Tp. Hạ Long</t>
  </si>
  <si>
    <t>1054617</t>
  </si>
  <si>
    <t>Phòng Giao dịch số 6 - Kho bạc Nhà nước Khu vực III</t>
  </si>
  <si>
    <t>Chi cục Thuế thành phố Hạ Long</t>
  </si>
  <si>
    <t>2203</t>
  </si>
  <si>
    <t>CCTKV CẩmPhả-VânĐồn-CôTô</t>
  </si>
  <si>
    <t>22503</t>
  </si>
  <si>
    <t>Đội Thuế liên huyện Cẩm Phả - Vân Đồn - Cô Tô</t>
  </si>
  <si>
    <t>ĐTLH CPhả-VĐồn-Cô Tô</t>
  </si>
  <si>
    <t>Tp. Cẩm Phả - Đội Thuế liên huyện Cẩm Phả - Vân Đồn - Cô Tô</t>
  </si>
  <si>
    <t>Thành phố Cẩm Phả</t>
  </si>
  <si>
    <t>Tp. Cẩm Phả</t>
  </si>
  <si>
    <t>1054618</t>
  </si>
  <si>
    <t>2813</t>
  </si>
  <si>
    <t>KBNN Cẩm Phả - Quảng Ninh</t>
  </si>
  <si>
    <t>Phòng Giao dịch số 7 - Kho bạc Nhà nước Khu vực III</t>
  </si>
  <si>
    <t>Chi cục Thuế khu vực Cẩm Phả - Vân Đồn - Cô Tô</t>
  </si>
  <si>
    <t>2204</t>
  </si>
  <si>
    <t>CCTKV Uông Bí-QYên</t>
  </si>
  <si>
    <t>22505</t>
  </si>
  <si>
    <t>Đội Thuế liên huyện Uông Bí - Quảng Yên</t>
  </si>
  <si>
    <t>ĐTLH Uông Bí-Quảng Yên</t>
  </si>
  <si>
    <t>Tp. Uông Bí - Đội Thuế liên huyện Uông Bí - Quảng Yên</t>
  </si>
  <si>
    <t>Thành phố Uông Bí</t>
  </si>
  <si>
    <t>Tp. Uông Bí</t>
  </si>
  <si>
    <t>1054435</t>
  </si>
  <si>
    <t>2812</t>
  </si>
  <si>
    <t>KBNN Uông Bí - Quảng Ninh</t>
  </si>
  <si>
    <t>Phòng Giao dịch số 8 - Kho bạc Nhà nước Khu vực III</t>
  </si>
  <si>
    <t>Chi cục Thuế khu vực Uông Bí - Quảng Yên</t>
  </si>
  <si>
    <t>2205</t>
  </si>
  <si>
    <t>CCTKV TYên-BLiêu-BChẽ</t>
  </si>
  <si>
    <t>22507</t>
  </si>
  <si>
    <t>Đội Thuế liên huyện Tiên Yên - Bình Liêu - Ba Chẽ</t>
  </si>
  <si>
    <t>ĐTLH TYên-BLiêu-BChẽ</t>
  </si>
  <si>
    <t>Huyện Bình Liêu - Đội Thuế liên huyện Tiên Yên - Bình Liêu - Ba Chẽ</t>
  </si>
  <si>
    <t>Huyện Tiên Yên</t>
  </si>
  <si>
    <t>Huyện Bình Liêu</t>
  </si>
  <si>
    <t>1054624</t>
  </si>
  <si>
    <t>2819</t>
  </si>
  <si>
    <t>KBNN Bình Liêu - Quảng Ninh</t>
  </si>
  <si>
    <t>2814</t>
  </si>
  <si>
    <t>Phòng Giao dịch số 10 - Kho bạc Nhà nước Khu vực III</t>
  </si>
  <si>
    <t>Chi cục Thuế khu vực Tiên Yên - Bình Liêu - Ba Chẽ</t>
  </si>
  <si>
    <t>2206</t>
  </si>
  <si>
    <t>Chi cục Thuế TP Móng Cái</t>
  </si>
  <si>
    <t>22509</t>
  </si>
  <si>
    <t>Đội Thuế thành phố Móng Cái</t>
  </si>
  <si>
    <t>ĐT thành phố Móng Cái</t>
  </si>
  <si>
    <t>Thành phố Móng Cái</t>
  </si>
  <si>
    <t>Tp. Móng Cái</t>
  </si>
  <si>
    <t>1054623</t>
  </si>
  <si>
    <t>2818</t>
  </si>
  <si>
    <t>KBNN Móng Cái - Quảng Ninh</t>
  </si>
  <si>
    <t>Phòng Giao dịch số 11 - Kho bạc Nhà nước Khu vực III</t>
  </si>
  <si>
    <t>Chi cục Thuế thành phố  Móng Cái</t>
  </si>
  <si>
    <t>2207</t>
  </si>
  <si>
    <t>CCTKV Hải Hà-Đầm Hà</t>
  </si>
  <si>
    <t>22511</t>
  </si>
  <si>
    <t>Đội Thuế liên huyện Hải Hà - Đầm Hà</t>
  </si>
  <si>
    <t>ĐTLH Hải Hà-Đầm Hà</t>
  </si>
  <si>
    <t>Huyện Hải Hà - Đội Thuế liên huyện Hải Hà - Đầm Hà</t>
  </si>
  <si>
    <t>Huyện Hải Hà</t>
  </si>
  <si>
    <t>1054621</t>
  </si>
  <si>
    <t>2821</t>
  </si>
  <si>
    <t>KBNN Hải Hà - Quảng Ninh</t>
  </si>
  <si>
    <t>Chi cục Thuế khu vực Hải Hà - Đầm Hà</t>
  </si>
  <si>
    <t>2208</t>
  </si>
  <si>
    <t>22513</t>
  </si>
  <si>
    <t>Huyện Tiên Yên - Đội Thuế liên huyện Tiên Yên - Bình Liêu - Ba Chẽ</t>
  </si>
  <si>
    <t>1054622</t>
  </si>
  <si>
    <t>KBNN Tiên Yên - Quảng Ninh</t>
  </si>
  <si>
    <t>2209</t>
  </si>
  <si>
    <t>22515</t>
  </si>
  <si>
    <t>Huyện Ba Chẽ - Đội Thuế liên huyện Tiên Yên - Bình Liêu - Ba Chẽ</t>
  </si>
  <si>
    <t>Huyện Ba Chẽ</t>
  </si>
  <si>
    <t>1054800</t>
  </si>
  <si>
    <t>2816</t>
  </si>
  <si>
    <t>KBNN Ba Chẽ - Quảng Ninh</t>
  </si>
  <si>
    <t>2210</t>
  </si>
  <si>
    <t>22517</t>
  </si>
  <si>
    <t>Huyện Vân Đồn - Đội Thuế liên huyện Cẩm Phả - Vân Đồn - Cô Tô</t>
  </si>
  <si>
    <t>Huyện Vân Đồn</t>
  </si>
  <si>
    <t>1054801</t>
  </si>
  <si>
    <t>2822</t>
  </si>
  <si>
    <t>KBNN Vân Đồn - Quảng Ninh</t>
  </si>
  <si>
    <t>2211</t>
  </si>
  <si>
    <t>22519</t>
  </si>
  <si>
    <t>Phố</t>
  </si>
  <si>
    <t>1054798</t>
  </si>
  <si>
    <t>2212</t>
  </si>
  <si>
    <t>Chi cục Thuế TP Đông Triều</t>
  </si>
  <si>
    <t>22521</t>
  </si>
  <si>
    <t>Đội Thuế thành phố Đông Triều</t>
  </si>
  <si>
    <t>ĐT thành phố Đông Triều</t>
  </si>
  <si>
    <t>Thành phố Đông Triều</t>
  </si>
  <si>
    <t>Tp. Đông Triều</t>
  </si>
  <si>
    <t>1054799</t>
  </si>
  <si>
    <t>2815</t>
  </si>
  <si>
    <t>KBNN Đông Triều - Quảng Ninh</t>
  </si>
  <si>
    <t>Phòng Giao dịch số 9 - Kho bạc Nhà nước Khu vực III</t>
  </si>
  <si>
    <t>Chi cục Thuế Thành phố Đông Triều</t>
  </si>
  <si>
    <t>2213</t>
  </si>
  <si>
    <t>22523</t>
  </si>
  <si>
    <t>Huyện Cô Tô - Đội Thuế liên huyện Cẩm Phả - Vân Đồn - Cô Tô</t>
  </si>
  <si>
    <t>Huyện Cô Tô</t>
  </si>
  <si>
    <t>1054348</t>
  </si>
  <si>
    <t>2823</t>
  </si>
  <si>
    <t>KBNN Cô Tô - Quảng Ninh</t>
  </si>
  <si>
    <t>Phòng Giao dịch số 12 - Kho bạc Nhà nước Khu vực III</t>
  </si>
  <si>
    <t>2214</t>
  </si>
  <si>
    <t>22525</t>
  </si>
  <si>
    <t>Thị xã Quảng Yên - Đội Thuế liên huyện Uông Bí - Quảng Yên</t>
  </si>
  <si>
    <t>Thị xã Quảng Yên</t>
  </si>
  <si>
    <t>1054804</t>
  </si>
  <si>
    <t>2817</t>
  </si>
  <si>
    <t>KBNN Quảng Yên - Quảng Ninh</t>
  </si>
  <si>
    <t>2215</t>
  </si>
  <si>
    <t>22527</t>
  </si>
  <si>
    <t>Huyện Đầm Hà - Đội Thuế liên huyện Hải Hà - Đầm Hà</t>
  </si>
  <si>
    <t>Huyện Đầm Hà</t>
  </si>
  <si>
    <t>1056121</t>
  </si>
  <si>
    <t>2825</t>
  </si>
  <si>
    <t>KBNN Đầm Hà - Quảng Ninh</t>
  </si>
  <si>
    <t>3300</t>
  </si>
  <si>
    <t>Cục Thuế tỉnh Hưng Yên</t>
  </si>
  <si>
    <t>Chi cục Thuế khu vực IV</t>
  </si>
  <si>
    <t>Tỉnh Hưng Yên - Chi cục Thuế khu vực IV</t>
  </si>
  <si>
    <t>Hưng Yên</t>
  </si>
  <si>
    <t>1054107</t>
  </si>
  <si>
    <t>0410</t>
  </si>
  <si>
    <t>KBNN Hung Yen</t>
  </si>
  <si>
    <t>Cục Thuế Tỉnh Hưng Yên</t>
  </si>
  <si>
    <t>3301</t>
  </si>
  <si>
    <t>10900</t>
  </si>
  <si>
    <t>Tỉnh Hưng Yên - VP Chi cục Thuế khu vực IV</t>
  </si>
  <si>
    <t>Tỉnh Hưng Yên</t>
  </si>
  <si>
    <t>1054104</t>
  </si>
  <si>
    <t>0411</t>
  </si>
  <si>
    <t>VP KBNN Hưng Yên</t>
  </si>
  <si>
    <t xml:space="preserve"> Kho bạc Nhà nước Khu vực IV</t>
  </si>
  <si>
    <t>3302</t>
  </si>
  <si>
    <t>CCTKV Hưng Yên - Kim Động</t>
  </si>
  <si>
    <t>10901</t>
  </si>
  <si>
    <t>Đội Thuế liên huyện thành phố Hưng Yên - Kim Động</t>
  </si>
  <si>
    <t>ĐTLH Tp.Hưng Yên-Kim Động</t>
  </si>
  <si>
    <t>Tp. Hưng Yên - Đội Thuế liên huyện thành phố Hưng Yên - Kim Động</t>
  </si>
  <si>
    <t>Thành phố Hưng Yên</t>
  </si>
  <si>
    <t>Tp. Hưng Yên</t>
  </si>
  <si>
    <t>1054105</t>
  </si>
  <si>
    <t>Chi cục Thuế khu vực thành phố Hưng Yên - Kim Động</t>
  </si>
  <si>
    <t>3303</t>
  </si>
  <si>
    <t>CCTKV Mỹ Hào - Văn Lâm</t>
  </si>
  <si>
    <t>10903</t>
  </si>
  <si>
    <t>Đội Thuế liên huyện Mỹ Hào - Văn Lâm</t>
  </si>
  <si>
    <t>ĐTLH Mỹ Hào-Văn Lâm</t>
  </si>
  <si>
    <t>Thị xã Mỹ Hào - Đội Thuế liên huyện Mỹ Hào - Văn Lâm</t>
  </si>
  <si>
    <t>Thị xã Mỹ Hào</t>
  </si>
  <si>
    <t>1054012</t>
  </si>
  <si>
    <t>0412</t>
  </si>
  <si>
    <t>KBNN Mỹ Hào - Hưng Yên</t>
  </si>
  <si>
    <t>Phòng Giao dịch số 2 - Kho bạc Nhà nước Khu vực IV</t>
  </si>
  <si>
    <t>Chi cục Thuế khu vực Mỹ Hào - Văn Lâm</t>
  </si>
  <si>
    <t>3304</t>
  </si>
  <si>
    <t>CCTKV Văn Giang-Khoái Châu</t>
  </si>
  <si>
    <t>10905</t>
  </si>
  <si>
    <t>Đội Thuế liên huyện Văn Giang - Khoái Châu</t>
  </si>
  <si>
    <t>ĐTLH Văn Giang-Khoái Châu</t>
  </si>
  <si>
    <t>Huyện Khoái Châu - Đội Thuế liên huyện Văn Giang - Khoái Châu</t>
  </si>
  <si>
    <t>Huyện Văn Giang</t>
  </si>
  <si>
    <t>Huyện Khoái Châu</t>
  </si>
  <si>
    <t>1054011</t>
  </si>
  <si>
    <t>0415</t>
  </si>
  <si>
    <t>KBNN Khoái Châu - Hưng Yên</t>
  </si>
  <si>
    <t>Phòng Giao dịch số 1 - Kho bạc Nhà nước Khu vực IV</t>
  </si>
  <si>
    <t>Chi cục Thuế khu vực Văn Giang - Khoái Châu</t>
  </si>
  <si>
    <t>3305</t>
  </si>
  <si>
    <t>CCTKV Yên Mỹ - Ân Thi</t>
  </si>
  <si>
    <t>10907</t>
  </si>
  <si>
    <t>Đội Thuế liên huyện Yên Mỹ - Ân Thi</t>
  </si>
  <si>
    <t>ĐTLH Yên Mỹ-Ân Thi</t>
  </si>
  <si>
    <t>Huyện Ân Thi - Đội Thuế liên huyện Yên Mỹ - Ân Thi</t>
  </si>
  <si>
    <t>Huyện Yên Mỹ</t>
  </si>
  <si>
    <t>Huyện Ân Thi</t>
  </si>
  <si>
    <t>1054423</t>
  </si>
  <si>
    <t>0413</t>
  </si>
  <si>
    <t>KBNN Ân Thi - Hưng Yên</t>
  </si>
  <si>
    <t>Chi cục Thuế khu vực Yên Mỹ - Ân Thi</t>
  </si>
  <si>
    <t>3306</t>
  </si>
  <si>
    <t>10909</t>
  </si>
  <si>
    <t>Huyện Kim Động - Đội Thuế liên huyện thành phố Hưng Yên - Kim Động</t>
  </si>
  <si>
    <t>Huyện Kim Động</t>
  </si>
  <si>
    <t>1054424</t>
  </si>
  <si>
    <t>0420</t>
  </si>
  <si>
    <t>KBNN Kim Động - Hưng Yên</t>
  </si>
  <si>
    <t>1054149</t>
  </si>
  <si>
    <t>3307</t>
  </si>
  <si>
    <t>CCTKV Tiên Lữ - Phù Cừ</t>
  </si>
  <si>
    <t>10911</t>
  </si>
  <si>
    <t>Đội Thuế liên huyện Tiên Lữ - Phù Cừ</t>
  </si>
  <si>
    <t>ĐTLH Tiên Lữ-Phù Cừ</t>
  </si>
  <si>
    <t>Huyện Phù Cừ - Đội Thuế liên huyện Tiên Lữ - Phù Cừ</t>
  </si>
  <si>
    <t>Huyện Tiên Lữ</t>
  </si>
  <si>
    <t>Huyện Phù Cừ</t>
  </si>
  <si>
    <t>1054420</t>
  </si>
  <si>
    <t>0416</t>
  </si>
  <si>
    <t>KBNN Phù Cừ - Hưng Yên</t>
  </si>
  <si>
    <t>Chi cục Thuế khu vực Tiên Lữ - Phù Cừ</t>
  </si>
  <si>
    <t>3308</t>
  </si>
  <si>
    <t>10913</t>
  </si>
  <si>
    <t>Huyện Tiên Lữ - Đội Thuế liên huyện Tiên Lữ - Phù Cừ</t>
  </si>
  <si>
    <t>1054421</t>
  </si>
  <si>
    <t>0414</t>
  </si>
  <si>
    <t>KBNN Tiên Lữ - Hưng Yên</t>
  </si>
  <si>
    <t>3309</t>
  </si>
  <si>
    <t>10915</t>
  </si>
  <si>
    <t>Huyện Văn Giang - Đội Thuế liên huyện Văn Giang - Khoái Châu</t>
  </si>
  <si>
    <t>1054108</t>
  </si>
  <si>
    <t>0419</t>
  </si>
  <si>
    <t>KBNN Văn Giang - Hưng Yên</t>
  </si>
  <si>
    <t>3310</t>
  </si>
  <si>
    <t>10917</t>
  </si>
  <si>
    <t>Huyện Văn Lâm - Đội Thuế liên huyện Mỹ Hào - Văn Lâm</t>
  </si>
  <si>
    <t>Huyện Văn Lâm</t>
  </si>
  <si>
    <t>1054102</t>
  </si>
  <si>
    <t>0417</t>
  </si>
  <si>
    <t>KBNN Văn Lâm - Hưng Yên</t>
  </si>
  <si>
    <t>3311</t>
  </si>
  <si>
    <t>10919</t>
  </si>
  <si>
    <t>Huyện Yên Mỹ - Đội Thuế liên huyện Yên Mỹ - Ân Thi</t>
  </si>
  <si>
    <t>1054013</t>
  </si>
  <si>
    <t>0418</t>
  </si>
  <si>
    <t>KBNN Yên Mỹ - Hưng Yên</t>
  </si>
  <si>
    <t>3500</t>
  </si>
  <si>
    <t>Cục Thuế tỉnh Hà Nam</t>
  </si>
  <si>
    <t>Tỉnh Hà Nam - Chi cục Thuế khu vực IV</t>
  </si>
  <si>
    <t>Tỉnh Hà Nam</t>
  </si>
  <si>
    <t>1054422</t>
  </si>
  <si>
    <t>0310</t>
  </si>
  <si>
    <t>KBNN Ha Nam</t>
  </si>
  <si>
    <t>Cục Thuế Tỉnh Hà Nam</t>
  </si>
  <si>
    <t>3501</t>
  </si>
  <si>
    <t>11100</t>
  </si>
  <si>
    <t>Tỉnh Hà Nam - VP Chi cục Thuế khu vực IV</t>
  </si>
  <si>
    <t>1054534</t>
  </si>
  <si>
    <t>0311</t>
  </si>
  <si>
    <t>VP KBNN Hà Nam</t>
  </si>
  <si>
    <t>0318</t>
  </si>
  <si>
    <t>Phòng Giao dịch số 3 - Kho bạc Nhà nước Khu vực IV</t>
  </si>
  <si>
    <t>3502</t>
  </si>
  <si>
    <t>CCTKV Phủ Lý - Kim Bảng</t>
  </si>
  <si>
    <t>11101</t>
  </si>
  <si>
    <t>Đội Thuế liên huyện Phủ Lý - Kim Bảng</t>
  </si>
  <si>
    <t>ĐTLH Phủ Lý-Kim Bảng</t>
  </si>
  <si>
    <t>Tp. Phủ Lý - Đội Thuế liên huyện Phủ Lý - Kim Bảng</t>
  </si>
  <si>
    <t>Thành phố Phủ Lý</t>
  </si>
  <si>
    <t>Tp. Phủ Lý</t>
  </si>
  <si>
    <t>1054535</t>
  </si>
  <si>
    <t>Chi cục Thuế khu vực Phủ Lý - Kim Bảng</t>
  </si>
  <si>
    <t>3503</t>
  </si>
  <si>
    <t>CCTKV Duy Tiên - Lý Nhân</t>
  </si>
  <si>
    <t>11103</t>
  </si>
  <si>
    <t>Đội Thuế liên huyện Duy Tiên - Lý Nhân</t>
  </si>
  <si>
    <t>ĐTLH Duy Tiên-Lý Nhân</t>
  </si>
  <si>
    <t>Thị xã Duy Tiên - Đội Thuế liên huyện Duy Tiên - Lý Nhân</t>
  </si>
  <si>
    <t>Thị xã Duy Tiên</t>
  </si>
  <si>
    <t>1054425</t>
  </si>
  <si>
    <t>0315</t>
  </si>
  <si>
    <t>KBNN Duy Tiên - Hà Nam</t>
  </si>
  <si>
    <t>0313</t>
  </si>
  <si>
    <t>Phòng Giao dịch số 4 - Kho bạc Nhà nước Khu vực IV</t>
  </si>
  <si>
    <t>Chi cục Thuế khu vực Duy Tiên - Lý Nhân</t>
  </si>
  <si>
    <t>3504</t>
  </si>
  <si>
    <t>11105</t>
  </si>
  <si>
    <t>Thị xã Kim Bảng - Đội Thuế liên huyện Phủ Lý - Kim Bảng</t>
  </si>
  <si>
    <t>Thị xã Kim Bảng</t>
  </si>
  <si>
    <t>1054426</t>
  </si>
  <si>
    <t>KBNN Kim Bảng - Hà Nam</t>
  </si>
  <si>
    <t>3505</t>
  </si>
  <si>
    <t>11107</t>
  </si>
  <si>
    <t>Huyện Lý Nhân - Đội Thuế liên huyện Duy Tiên - Lý Nhân</t>
  </si>
  <si>
    <t>Huyện Lý Nhân</t>
  </si>
  <si>
    <t>1054533</t>
  </si>
  <si>
    <t>0314</t>
  </si>
  <si>
    <t>KBNN Lý Nhân - Hà Nam</t>
  </si>
  <si>
    <t>0312</t>
  </si>
  <si>
    <t>Phòng Giao dịch số 5 - Kho bạc Nhà nước Khu vực IV</t>
  </si>
  <si>
    <t>3506</t>
  </si>
  <si>
    <t>CCTKV Thanh Liêm-Bình Lục</t>
  </si>
  <si>
    <t>11109</t>
  </si>
  <si>
    <t>Đội Thuế liên huyện Thanh Liêm - Bình Lục</t>
  </si>
  <si>
    <t>ĐTLH Thanh Liêm-Bình Lục</t>
  </si>
  <si>
    <t>Huyện Thanh Liêm - Đội Thuế liên huyện Thanh Liêm - Bình Lục</t>
  </si>
  <si>
    <t>Huyện Thanh Liêm</t>
  </si>
  <si>
    <t>1054611</t>
  </si>
  <si>
    <t>0316</t>
  </si>
  <si>
    <t>KBNN Thanh Liêm - Hà Nam</t>
  </si>
  <si>
    <t>Chi cục Thuế khu vực Thanh Liêm - Bình Lục</t>
  </si>
  <si>
    <t>3507</t>
  </si>
  <si>
    <t>11111</t>
  </si>
  <si>
    <t>Huyện Bình Lục - Đội Thuế liên huyện Thanh Liêm - Bình Lục</t>
  </si>
  <si>
    <t>Huyện Bình Lục</t>
  </si>
  <si>
    <t>1054612</t>
  </si>
  <si>
    <t>KBNN Bình Lục - Hà Nam</t>
  </si>
  <si>
    <t>3600</t>
  </si>
  <si>
    <t>Cục Thuế tỉnh Nam Định</t>
  </si>
  <si>
    <t>Tỉnh Nam Định - Chi cục Thuế khu vực IV</t>
  </si>
  <si>
    <t>Tỉnh Nam Định</t>
  </si>
  <si>
    <t>1054613</t>
  </si>
  <si>
    <t>0260</t>
  </si>
  <si>
    <t>KBNN Nam Dinh</t>
  </si>
  <si>
    <t>Cục Thuế Tỉnh Nam Định</t>
  </si>
  <si>
    <t>3601</t>
  </si>
  <si>
    <t>11300</t>
  </si>
  <si>
    <t>Tỉnh Nam Định - VP Chi cục Thuế khu vực IV</t>
  </si>
  <si>
    <t>1054536</t>
  </si>
  <si>
    <t>0261</t>
  </si>
  <si>
    <t>VP KBNN Nam Định</t>
  </si>
  <si>
    <t>0272</t>
  </si>
  <si>
    <t>Phòng Giao dịch số 6 - Kho bạc Nhà nước Khu vực IV</t>
  </si>
  <si>
    <t>3602</t>
  </si>
  <si>
    <t>3661</t>
  </si>
  <si>
    <t>Chi cục Thuế TP Nam Định</t>
  </si>
  <si>
    <t>11301</t>
  </si>
  <si>
    <t>Đội Thuế thành phố Nam Định</t>
  </si>
  <si>
    <t>ĐT thành phố Nam Định</t>
  </si>
  <si>
    <t>Tp Nam Định - Đội Thuế thành phố Nam Định</t>
  </si>
  <si>
    <t>Thành phố Nam Định</t>
  </si>
  <si>
    <t>Tp Nam Định</t>
  </si>
  <si>
    <t>1054537</t>
  </si>
  <si>
    <t>0273</t>
  </si>
  <si>
    <t>Phòng Giao dịch số 7 - Kho bạc Nhà nước Khu vực IV</t>
  </si>
  <si>
    <t>Bỏ mã bao vì sáp nhập địa bàn hành chính</t>
  </si>
  <si>
    <t>Chi cục Thuế thành phố Nam Định</t>
  </si>
  <si>
    <t>3603</t>
  </si>
  <si>
    <t>3662</t>
  </si>
  <si>
    <t>CCTKV Ý Yên - Vụ Bản</t>
  </si>
  <si>
    <t>11303</t>
  </si>
  <si>
    <t>Đội Thuế liên huyện Ý Yên - Vụ Bản</t>
  </si>
  <si>
    <t>ĐTLH Ý Yên-Vụ Bản</t>
  </si>
  <si>
    <t>Huyện Vụ Bản - Đội Thuế liên huyện Ý Yên - Vụ Bản</t>
  </si>
  <si>
    <t>Huyện Ý Yên</t>
  </si>
  <si>
    <t>Huyện Vụ Bản</t>
  </si>
  <si>
    <t>1054717</t>
  </si>
  <si>
    <t>0265</t>
  </si>
  <si>
    <t>KBNN Vụ Bản - Nam Định</t>
  </si>
  <si>
    <t>0266</t>
  </si>
  <si>
    <t>Phòng Giao dịch số 8 - Kho bạc Nhà nước Khu vực IV</t>
  </si>
  <si>
    <t>Chi cục Thuế khu vực Ý Yên - Vụ Bản</t>
  </si>
  <si>
    <t>3604</t>
  </si>
  <si>
    <t>11305</t>
  </si>
  <si>
    <t>1054718</t>
  </si>
  <si>
    <t>VP KBNN Nam Định</t>
  </si>
  <si>
    <t>3605</t>
  </si>
  <si>
    <t>11307</t>
  </si>
  <si>
    <t>Huyện Ý Yên - Đội Thuế liên huyện Ý Yên - Vụ Bản</t>
  </si>
  <si>
    <t>1054614</t>
  </si>
  <si>
    <t>KBNN ý Yên - Nam Định</t>
  </si>
  <si>
    <t>3606</t>
  </si>
  <si>
    <t>3663</t>
  </si>
  <si>
    <t>CCTKV Nam Ninh</t>
  </si>
  <si>
    <t>11309</t>
  </si>
  <si>
    <t>Đội Thuế liên huyện Nam Ninh</t>
  </si>
  <si>
    <t>ĐTLH Nam Ninh</t>
  </si>
  <si>
    <t>Huyện Nam Trực - Đội Thuế liên huyện Nam Ninh</t>
  </si>
  <si>
    <t>Huyện Nam Trực</t>
  </si>
  <si>
    <t>1054615</t>
  </si>
  <si>
    <t>0270</t>
  </si>
  <si>
    <t>KBNN Nam Trực - Nam Định</t>
  </si>
  <si>
    <t>Phòng Giao dịch số 9 - Kho bạc Nhà nước Khu vực IV</t>
  </si>
  <si>
    <t>Chi cục Thuế khu vực Nam Ninh</t>
  </si>
  <si>
    <t>3607</t>
  </si>
  <si>
    <t>11311</t>
  </si>
  <si>
    <t>Huyện Trực Ninh - Đội Thuế liên huyện Nam Ninh</t>
  </si>
  <si>
    <t>Huyện Trực Ninh</t>
  </si>
  <si>
    <t>1054721</t>
  </si>
  <si>
    <t>0267</t>
  </si>
  <si>
    <t>KBNN Trực Ninh - Nam Định</t>
  </si>
  <si>
    <t>3608</t>
  </si>
  <si>
    <t>3664</t>
  </si>
  <si>
    <t>CCT khu vực Xuân Thủy</t>
  </si>
  <si>
    <t>11313</t>
  </si>
  <si>
    <t>Đội Thuế liên huyện Xuân Thủy</t>
  </si>
  <si>
    <t>ĐTLH Xuân Thủy</t>
  </si>
  <si>
    <t>Huyện Xuân Trường - Đội Thuế liên huyện Xuân Thủy</t>
  </si>
  <si>
    <t>Huyện Xuân Trường</t>
  </si>
  <si>
    <t>1054722</t>
  </si>
  <si>
    <t>0262</t>
  </si>
  <si>
    <t>KBNN Xuân Trường - Nam Định</t>
  </si>
  <si>
    <t>Phòng Giao dịch số 10 - Kho bạc Nhà nước Khu vực IV</t>
  </si>
  <si>
    <t>Chi cục Thuế khu vực Xuân Thủy</t>
  </si>
  <si>
    <t>3609</t>
  </si>
  <si>
    <t>11315</t>
  </si>
  <si>
    <t>Huyện Giao Thủy - Đội Thuế liên huyện Xuân Thủy</t>
  </si>
  <si>
    <t>Huyện Giao Thủy</t>
  </si>
  <si>
    <t>1054719</t>
  </si>
  <si>
    <t>0269</t>
  </si>
  <si>
    <t>KBNN Giao Thủy - Nam Định</t>
  </si>
  <si>
    <t>3610</t>
  </si>
  <si>
    <t>Chi cục Thuế Huyện Nghĩa Hưng</t>
  </si>
  <si>
    <t>11317</t>
  </si>
  <si>
    <t>Đội Thuế liên huyện Hải Hậu - Nghĩa Hưng</t>
  </si>
  <si>
    <t>ĐTLH Hải Hậu-Nghĩa Hưng</t>
  </si>
  <si>
    <t>Huyện Nghĩa Hưng - Đội Thuế liên huyện Hải Hậu - Nghĩa Hưng</t>
  </si>
  <si>
    <t>Huyện Hải Hậu</t>
  </si>
  <si>
    <t>Huyện Nghĩa Hưng</t>
  </si>
  <si>
    <t>1054720</t>
  </si>
  <si>
    <t>0263</t>
  </si>
  <si>
    <t>KBNN Nghĩa Hưng - Nam Định</t>
  </si>
  <si>
    <t>Gộp 2 CCT cũ thành 1 đội thuế mới-&gt;mã đội bao mới</t>
  </si>
  <si>
    <t>Chi cục Thuế huyện Nghĩa Hưng</t>
  </si>
  <si>
    <t>3611</t>
  </si>
  <si>
    <t>Chi cục Thuế Huyện Hải Hậu</t>
  </si>
  <si>
    <t>11319</t>
  </si>
  <si>
    <t>Huyện Hải Hậu - Đội Thuế liên huyện Hải Hậu - Nghĩa Hưng</t>
  </si>
  <si>
    <t>1054901</t>
  </si>
  <si>
    <t>0264</t>
  </si>
  <si>
    <t>KBNN Hải Hậu - Nam Định</t>
  </si>
  <si>
    <t>Chi cục Thuế huyện Hải Hậu</t>
  </si>
  <si>
    <t>3700</t>
  </si>
  <si>
    <t>Cục Thuế tỉnh Ninh Bình</t>
  </si>
  <si>
    <t>Tỉnh Ninh Bình - Chi cục Thuế khu vực IV</t>
  </si>
  <si>
    <t>1055082</t>
  </si>
  <si>
    <t>1310</t>
  </si>
  <si>
    <t>KBNN Ninh Binh</t>
  </si>
  <si>
    <t>Cục thuế Tỉnh Ninh Bình</t>
  </si>
  <si>
    <t>3701</t>
  </si>
  <si>
    <t>11700</t>
  </si>
  <si>
    <t>Tỉnh Ninh Bình - VP Chi cục Thuế khu vực IV</t>
  </si>
  <si>
    <t>Tỉnh Ninh Bình</t>
  </si>
  <si>
    <t>1054906</t>
  </si>
  <si>
    <t>1311</t>
  </si>
  <si>
    <t>VP KBNN Ninh Bình</t>
  </si>
  <si>
    <t>Phòng Giao dịch số 11 - Kho bạc Nhà nước Khu vực IV</t>
  </si>
  <si>
    <t>Cục Thuế Tỉnh Ninh Bình</t>
  </si>
  <si>
    <t>3702</t>
  </si>
  <si>
    <t>3762</t>
  </si>
  <si>
    <t>CCTKV Ninh Bình - Hoa Lư</t>
  </si>
  <si>
    <t>11701</t>
  </si>
  <si>
    <t>Đội Thuế thành phố Hoa Lư</t>
  </si>
  <si>
    <t>ĐT thành phố Hoa Lư</t>
  </si>
  <si>
    <t>Tp. Hoa Lư - Đội Thuế thành phố Hoa Lư</t>
  </si>
  <si>
    <t>Thành phố Hoa Lư</t>
  </si>
  <si>
    <t>Tp. Hoa Lư</t>
  </si>
  <si>
    <t>1054977</t>
  </si>
  <si>
    <t>Chi cục Thuế thành phố Hoa Lư</t>
  </si>
  <si>
    <t>3703</t>
  </si>
  <si>
    <t>3761</t>
  </si>
  <si>
    <t>CCTKV Tam Điệp - Yên Mô</t>
  </si>
  <si>
    <t>11703</t>
  </si>
  <si>
    <t>Đội Thuế liên huyện Tam Điệp - Yên Mô</t>
  </si>
  <si>
    <t>ĐTLH Tam Điệp-Yên Mô</t>
  </si>
  <si>
    <t>Tp. Tam Điệp - Đội Thuế liên huyện Tam Điệp - Yên Mô</t>
  </si>
  <si>
    <t>Thành phố Tam Điệp</t>
  </si>
  <si>
    <t>Tp. Tam Điệp</t>
  </si>
  <si>
    <t>1055085</t>
  </si>
  <si>
    <t>1312</t>
  </si>
  <si>
    <t>KBNN Tam Điệp - Ninh Bình</t>
  </si>
  <si>
    <t>Phòng Giao dịch số 13 - Kho bạc Nhà nước Khu vực IV</t>
  </si>
  <si>
    <t>Chi cục Thuế khu vực Tam Điệp - Yên Mô</t>
  </si>
  <si>
    <t>3704</t>
  </si>
  <si>
    <t>3764</t>
  </si>
  <si>
    <t>CCTKV Nho Quan - Gia Viễn</t>
  </si>
  <si>
    <t>11705</t>
  </si>
  <si>
    <t>Đội Thuế liên huyện Nho Quan - Gia Viễn</t>
  </si>
  <si>
    <t>ĐTLH Nho Quan-Gia Viễn</t>
  </si>
  <si>
    <t>Huyện Nho Quan - Đội Thuế liên huyện Nho Quan - Gia Viễn</t>
  </si>
  <si>
    <t>Huyện Nho Quan</t>
  </si>
  <si>
    <t>1055086</t>
  </si>
  <si>
    <t>1315</t>
  </si>
  <si>
    <t>KBNN Nho Quan - Ninh Bình</t>
  </si>
  <si>
    <t>Phòng Giao dịch số 12 - Kho bạc Nhà nước Khu vực IV</t>
  </si>
  <si>
    <t>Chi cục Thuế khu vực Nho Quan - Gia Viễn</t>
  </si>
  <si>
    <t>3705</t>
  </si>
  <si>
    <t>11707</t>
  </si>
  <si>
    <t>Huyện Gia Viễn - Đội Thuế liên huyện Nho Quan - Gia Viễn</t>
  </si>
  <si>
    <t>Huyện Gia Viễn</t>
  </si>
  <si>
    <t>1055083</t>
  </si>
  <si>
    <t>1314</t>
  </si>
  <si>
    <t>KBNN Gia Viễn - Ninh Bình</t>
  </si>
  <si>
    <t>3706</t>
  </si>
  <si>
    <t>11709</t>
  </si>
  <si>
    <t>1055084</t>
  </si>
  <si>
    <t>VP KBNN Ninh Bình</t>
  </si>
  <si>
    <t>3707</t>
  </si>
  <si>
    <t>11711</t>
  </si>
  <si>
    <t>Huyện Yên Mô - Đội Thuế liên huyện Tam Điệp - Yên Mô</t>
  </si>
  <si>
    <t>Huyện Yên Mô</t>
  </si>
  <si>
    <t>1055090</t>
  </si>
  <si>
    <t>1313</t>
  </si>
  <si>
    <t>KBNN Yên Mô - Ninh Bình</t>
  </si>
  <si>
    <t>3708</t>
  </si>
  <si>
    <t>3763</t>
  </si>
  <si>
    <t>CCTKV Kim Sơn - Yên Khánh</t>
  </si>
  <si>
    <t>11713</t>
  </si>
  <si>
    <t>Đội Thuế liên huyện Kim Sơn - Yên Khánh</t>
  </si>
  <si>
    <t>ĐTLH Kim Sơn-Yên Khánh</t>
  </si>
  <si>
    <t>Huyện Yên Khánh - Đội Thuế liên huyện Kim Sơn - Yên Khánh</t>
  </si>
  <si>
    <t>Huyện Kim Sơn</t>
  </si>
  <si>
    <t>Huyện Yên Khánh</t>
  </si>
  <si>
    <t>1055261</t>
  </si>
  <si>
    <t>1318</t>
  </si>
  <si>
    <t>KBNN Yên Khánh - Ninh Bình</t>
  </si>
  <si>
    <t>1316</t>
  </si>
  <si>
    <t>Phòng Giao dịch số 14 - Kho bạc Nhà nước Khu vực IV</t>
  </si>
  <si>
    <t>Chi cục Thuế khu vực Kim Sơn - Yên Khánh</t>
  </si>
  <si>
    <t>3709</t>
  </si>
  <si>
    <t>11715</t>
  </si>
  <si>
    <t>Huyện Kim Sơn - Đội Thuế liên huyện Kim Sơn - Yên Khánh</t>
  </si>
  <si>
    <t>1055089</t>
  </si>
  <si>
    <t>KBNN Kim Sơn - Ninh Bình</t>
  </si>
  <si>
    <t>3000</t>
  </si>
  <si>
    <t>Cục Thuế tỉnh Hải Dương</t>
  </si>
  <si>
    <t>Chi cục Thuế khu vực V</t>
  </si>
  <si>
    <t>Tỉnh Hải Dương - Chi cục Thuế khu vực V</t>
  </si>
  <si>
    <t>Hải Dương</t>
  </si>
  <si>
    <t>0360</t>
  </si>
  <si>
    <t>KBNN Hai Duong</t>
  </si>
  <si>
    <t>Cục Thuế Tỉnh Hải Dương</t>
  </si>
  <si>
    <t>3001</t>
  </si>
  <si>
    <t>10700</t>
  </si>
  <si>
    <t>Tỉnh Hải Dương - VP Chi cục Thuế khu vực V</t>
  </si>
  <si>
    <t>Tỉnh Hải Dương</t>
  </si>
  <si>
    <t>1054150</t>
  </si>
  <si>
    <t>0361</t>
  </si>
  <si>
    <t>VP KBNN Hải Dương</t>
  </si>
  <si>
    <t>Kho bạc Nhà nước Khu vực V</t>
  </si>
  <si>
    <t>3002</t>
  </si>
  <si>
    <t>Chi cục Thuế TP Hải Dương</t>
  </si>
  <si>
    <t>10701</t>
  </si>
  <si>
    <t>Đội Thuế thành phố Hải Dương</t>
  </si>
  <si>
    <t>ĐT thành phố Hải Dương</t>
  </si>
  <si>
    <t>Tp. Hải Dương - Đội Thuế thành phố Hải Dương</t>
  </si>
  <si>
    <t>Thành phố Hải Dương</t>
  </si>
  <si>
    <t>Tp. Hải Dương</t>
  </si>
  <si>
    <t>1054029</t>
  </si>
  <si>
    <t>Chi cục Thuế thành phố Hải Dương</t>
  </si>
  <si>
    <t>3003</t>
  </si>
  <si>
    <t>Chi cục Thuế TP Chí Linh</t>
  </si>
  <si>
    <t>10703</t>
  </si>
  <si>
    <t>Đội Thuế thành phố Chí Linh</t>
  </si>
  <si>
    <t>ĐT thành phố Chí Linh</t>
  </si>
  <si>
    <t>Tp. Chí Linh - Đội Thuế thành phố Chí Linh</t>
  </si>
  <si>
    <t>Thành phố Chí Linh</t>
  </si>
  <si>
    <t>Tp. Chí Linh</t>
  </si>
  <si>
    <t>1054148</t>
  </si>
  <si>
    <t>0366</t>
  </si>
  <si>
    <t>KBNN Chí Linh - Hải Dương</t>
  </si>
  <si>
    <t>Chi cục Thuế thành phố Chí Linh</t>
  </si>
  <si>
    <t>3004</t>
  </si>
  <si>
    <t>3064</t>
  </si>
  <si>
    <t>CCT Khu vực Nam Thanh</t>
  </si>
  <si>
    <t>10705</t>
  </si>
  <si>
    <t>Đội Thuế liên huyện Nam Thanh</t>
  </si>
  <si>
    <t>ĐTLH Nam Thanh</t>
  </si>
  <si>
    <t>Huyện Nam Sách - Đội Thuế liên huyện Nam Thanh</t>
  </si>
  <si>
    <t>Huyện Thanh Hà</t>
  </si>
  <si>
    <t>Huyện Nam Sách</t>
  </si>
  <si>
    <t>1054156</t>
  </si>
  <si>
    <t>0363</t>
  </si>
  <si>
    <t>KBNN Nam Sách - Hải Dương</t>
  </si>
  <si>
    <t>Chi cục Thuế khu vực Nam Thanh</t>
  </si>
  <si>
    <t>3005</t>
  </si>
  <si>
    <t>10707</t>
  </si>
  <si>
    <t>Huyện Thanh Hà - Đội Thuế liên huyện Nam Thanh</t>
  </si>
  <si>
    <t>1054153</t>
  </si>
  <si>
    <t>0371</t>
  </si>
  <si>
    <t>KBNN Thanh Hà - Hải Dương</t>
  </si>
  <si>
    <t>3006</t>
  </si>
  <si>
    <t>3063</t>
  </si>
  <si>
    <t>CCT Khu vực Kim Môn</t>
  </si>
  <si>
    <t>10709</t>
  </si>
  <si>
    <t xml:space="preserve">Đội Thuế liên huyện Kim Môn </t>
  </si>
  <si>
    <t xml:space="preserve">ĐTLH Kim Môn </t>
  </si>
  <si>
    <t xml:space="preserve">Thị xã Kinh Môn - Đội Thuế liên huyện Kim Môn </t>
  </si>
  <si>
    <t>Thị Xã Kinh Môn</t>
  </si>
  <si>
    <t>Thị xã Kinh Môn</t>
  </si>
  <si>
    <t>1054154</t>
  </si>
  <si>
    <t>0372</t>
  </si>
  <si>
    <t>KBNN Kinh Môn - Hải Dương</t>
  </si>
  <si>
    <t>0364</t>
  </si>
  <si>
    <t>Phòng Giao dịch số 1 - Kho bạc Nhà nước Khu vực V</t>
  </si>
  <si>
    <t>Chi cục Thuế khu vực Kim Môn</t>
  </si>
  <si>
    <t>3007</t>
  </si>
  <si>
    <t>10711</t>
  </si>
  <si>
    <t xml:space="preserve">Huyện Kim Thành - Đội Thuế liên huyện Kim Môn </t>
  </si>
  <si>
    <t>Huyện Kim Thành</t>
  </si>
  <si>
    <t>1054151</t>
  </si>
  <si>
    <t>KBNN Kim Thành - Hải Dương</t>
  </si>
  <si>
    <t>3008</t>
  </si>
  <si>
    <t>3062</t>
  </si>
  <si>
    <t>CCT Khu vực Tứ Lộc</t>
  </si>
  <si>
    <t>10713</t>
  </si>
  <si>
    <t>Đội Thuế liên huyện Tứ Lộc - Ninh Giang</t>
  </si>
  <si>
    <t>ĐTLH Tứ Lộc-Ninh Giang</t>
  </si>
  <si>
    <t>Huyện Gia Lộc - Đội Thuế liên huyện Tứ Lộc - Ninh Giang</t>
  </si>
  <si>
    <t>Huyện Tứ Kỳ</t>
  </si>
  <si>
    <t>Huyện Gia Lộc</t>
  </si>
  <si>
    <t>1054152</t>
  </si>
  <si>
    <t>0367</t>
  </si>
  <si>
    <t>KBNN Gia Lộc - Hải Dương</t>
  </si>
  <si>
    <t>Tách từ 3 CCTKV cũ thành 2 đội thuế mới, tạo mã đội thuế mới</t>
  </si>
  <si>
    <t>Chi cục Thuế khu vực Tứ Lộc</t>
  </si>
  <si>
    <t>3009</t>
  </si>
  <si>
    <t>10715</t>
  </si>
  <si>
    <t>Huyện Tứ Kỳ - Đội Thuế liên huyện Tứ Lộc - Ninh Giang</t>
  </si>
  <si>
    <t>1054103</t>
  </si>
  <si>
    <t>0369</t>
  </si>
  <si>
    <t>KBNN Tứ Kỳ - Hải Dương</t>
  </si>
  <si>
    <t>0368</t>
  </si>
  <si>
    <t>Phòng Giao dịch số 3 - Kho bạc Nhà nước Khu vực V</t>
  </si>
  <si>
    <t>3010</t>
  </si>
  <si>
    <t>3061</t>
  </si>
  <si>
    <t>CCT Khu vực Cẩm Bình</t>
  </si>
  <si>
    <t>10717</t>
  </si>
  <si>
    <t>Đội Thuế liên huyện Cẩm Bình - Thanh Miện</t>
  </si>
  <si>
    <t>ĐTLH Cẩm Bình-Thanh Miện</t>
  </si>
  <si>
    <t>Huyện Cẩm Giàng - Đội Thuế liên huyện Cẩm Bình - Thanh Miện</t>
  </si>
  <si>
    <t>Huyện Bình Giang</t>
  </si>
  <si>
    <t>Huyện Cẩm Giàng</t>
  </si>
  <si>
    <t>1054100</t>
  </si>
  <si>
    <t>0365</t>
  </si>
  <si>
    <t>KBNN Cẩm Giàng - Hải Dương</t>
  </si>
  <si>
    <t>Chi cục Thuế khu vực Cẩm Bình</t>
  </si>
  <si>
    <t>3011</t>
  </si>
  <si>
    <t>10719</t>
  </si>
  <si>
    <t>Huyện Bình Giang - Đội Thuế liên huyện Cẩm Bình - Thanh Miện</t>
  </si>
  <si>
    <t>1054101</t>
  </si>
  <si>
    <t>0370</t>
  </si>
  <si>
    <t>KBNN Bình Giang - Hải Dương</t>
  </si>
  <si>
    <t>0362</t>
  </si>
  <si>
    <t>Phòng Giao dịch số 2 - Kho bạc Nhà nước Khu vực V</t>
  </si>
  <si>
    <t>3012</t>
  </si>
  <si>
    <t>3065</t>
  </si>
  <si>
    <t>CCT Khu vực Ninh Thanh</t>
  </si>
  <si>
    <t>10721</t>
  </si>
  <si>
    <t>Huyện Thanh Miện - Đội Thuế liên huyện Cẩm Bình - Thanh Miện</t>
  </si>
  <si>
    <t>Huyện Thanh Miện</t>
  </si>
  <si>
    <t>1054155</t>
  </si>
  <si>
    <t>KBNN Thanh Miện - Hải Dương</t>
  </si>
  <si>
    <t>Chi cục Thuế khu vực Ninh Thanh</t>
  </si>
  <si>
    <t>3013</t>
  </si>
  <si>
    <t>10723</t>
  </si>
  <si>
    <t>Huyện Ninh Giang - Đội Thuế liên huyện Tứ Lộc - Ninh Giang</t>
  </si>
  <si>
    <t>Huyện Ninh Giang</t>
  </si>
  <si>
    <t>1054106</t>
  </si>
  <si>
    <t>KBNN Ninh Giang - Hải Dương</t>
  </si>
  <si>
    <t>2700</t>
  </si>
  <si>
    <t>Cục Thuế tỉnh Bắc Ninh</t>
  </si>
  <si>
    <t>Tỉnh Bắc Ninh - Chi cục Thuế khu vực V</t>
  </si>
  <si>
    <t>Tỉnh Bắc Ninh</t>
  </si>
  <si>
    <t>1054024</t>
  </si>
  <si>
    <t>1110</t>
  </si>
  <si>
    <t>KBNN Bac Ninh</t>
  </si>
  <si>
    <t>Cục Thuế Tỉnh Bắc Ninh</t>
  </si>
  <si>
    <t>2701</t>
  </si>
  <si>
    <t>22300</t>
  </si>
  <si>
    <t>Tỉnh Bắc Ninh - VP Chi cục Thuế khu vực V</t>
  </si>
  <si>
    <t>1054021</t>
  </si>
  <si>
    <t>1111</t>
  </si>
  <si>
    <t>VP KBNN Bắc Ninh</t>
  </si>
  <si>
    <t>Phòng Giao dịch số 4 - Kho bạc Nhà nước Khu vực V</t>
  </si>
  <si>
    <t>2702</t>
  </si>
  <si>
    <t>Chi cục Thuế TP Bắc Ninh</t>
  </si>
  <si>
    <t>22301</t>
  </si>
  <si>
    <t>Đội Thuế thành phố Bắc Ninh</t>
  </si>
  <si>
    <t>ĐT thành phố Bắc Ninh</t>
  </si>
  <si>
    <t>Thành phố Bắc Ninh</t>
  </si>
  <si>
    <t>Tp. Bắc Ninh</t>
  </si>
  <si>
    <t>1054022</t>
  </si>
  <si>
    <t>Phòng Giao dịch số 5 - Kho bạc Nhà nước Khu vực V</t>
  </si>
  <si>
    <t>Chi cục thuế thành phố Bắc Ninh</t>
  </si>
  <si>
    <t>2703</t>
  </si>
  <si>
    <t>2763</t>
  </si>
  <si>
    <t>CCTKV Từ Sơn - Yên Phong</t>
  </si>
  <si>
    <t>22303</t>
  </si>
  <si>
    <t>Đội Thuế liên huyện Từ Sơn - Yên Phong</t>
  </si>
  <si>
    <t>ĐTLH Từ Sơn-Yên Phong</t>
  </si>
  <si>
    <t>Huyện Yên Phong - Đội Thuế liên huyện Từ Sơn - Yên Phong</t>
  </si>
  <si>
    <t>Thành phố Từ Sơn</t>
  </si>
  <si>
    <t>Huyện Yên Phong</t>
  </si>
  <si>
    <t>1054071</t>
  </si>
  <si>
    <t>1112</t>
  </si>
  <si>
    <t>KBNN Yên Phong - Bắc Ninh</t>
  </si>
  <si>
    <t>1118</t>
  </si>
  <si>
    <t>Phòng Giao dịch số 7 - Kho bạc Nhà nước Khu vực V</t>
  </si>
  <si>
    <t>Chi cục Thuế khu vực Từ Sơn - Yên Phong</t>
  </si>
  <si>
    <t>2704</t>
  </si>
  <si>
    <t>2762</t>
  </si>
  <si>
    <t>CCTKV Tiên Du - Quế Võ</t>
  </si>
  <si>
    <t>22305</t>
  </si>
  <si>
    <t>Đội Thuế liên huyện Tiên Du - Quế Võ</t>
  </si>
  <si>
    <t>ĐTLH Tiên Du-Quế Võ</t>
  </si>
  <si>
    <t>Thị xã Quế Võ - Đội Thuế liên huyện Tiên Du - Quế Võ</t>
  </si>
  <si>
    <t>Huyện Tiên Du</t>
  </si>
  <si>
    <t>Thị xã Quế Võ</t>
  </si>
  <si>
    <t>1054020</t>
  </si>
  <si>
    <t>1115</t>
  </si>
  <si>
    <t>KBNN Quế Võ - Bắc Ninh</t>
  </si>
  <si>
    <t>Phòng Giao dịch số 8 - Kho bạc Nhà nước Khu vực V</t>
  </si>
  <si>
    <t>Chi cục Thuế khu vực Tiên Du - Quế Võ</t>
  </si>
  <si>
    <t>2705</t>
  </si>
  <si>
    <t>22307</t>
  </si>
  <si>
    <t>Huyện Tiên Du - Đội Thuế liên huyện Tiên Du - Quế Võ</t>
  </si>
  <si>
    <t>1054027</t>
  </si>
  <si>
    <t>1114</t>
  </si>
  <si>
    <t>KBNN Tiên Du - Bắc Ninh</t>
  </si>
  <si>
    <t>2706</t>
  </si>
  <si>
    <t>2761</t>
  </si>
  <si>
    <t>CCTKV Gia Thuận</t>
  </si>
  <si>
    <t>22309</t>
  </si>
  <si>
    <t>Đội Thuế thị xã Thuận Thành</t>
  </si>
  <si>
    <t>ĐT thị xã Thuận Thành</t>
  </si>
  <si>
    <t>Thị xã Thuận Thành</t>
  </si>
  <si>
    <t>1054025</t>
  </si>
  <si>
    <t>1116</t>
  </si>
  <si>
    <t>KBNN Thuận Thành - Bắc Ninh</t>
  </si>
  <si>
    <t>Phòng Giao dịch số 6 - Kho bạc Nhà nước Khu vực V</t>
  </si>
  <si>
    <t>Bỏ mã bao vì Tách CCTKV cũ gồm 3 địa bàn thành 2 đội</t>
  </si>
  <si>
    <t>Chi cục Thuế khu vực Gia Thuận</t>
  </si>
  <si>
    <t>2707</t>
  </si>
  <si>
    <t>22311</t>
  </si>
  <si>
    <t>Đội Thuế liên huyện Gia Bình - Lương Tài</t>
  </si>
  <si>
    <t>ĐTLH Gia Bình-Lương Tài</t>
  </si>
  <si>
    <t>Huyện Lương Tài - Đội Thuế liên huyện Gia Bình - Lương Tài</t>
  </si>
  <si>
    <t>Huyện Gia Bình</t>
  </si>
  <si>
    <t>Huyện Lương Tài</t>
  </si>
  <si>
    <t>1054026</t>
  </si>
  <si>
    <t>1113</t>
  </si>
  <si>
    <t>KBNN Lương Tài - Bắc Ninh</t>
  </si>
  <si>
    <t>Tách CCTKV cũ gồm 3 địa bàn thành 2 đội. Thêm mã mới cho 1 đội gồm 2 địa bàn</t>
  </si>
  <si>
    <t>2708</t>
  </si>
  <si>
    <t>22313</t>
  </si>
  <si>
    <t>Tp. Từ Sơn - Đội Thuế liên huyện Từ Sơn - Yên Phong</t>
  </si>
  <si>
    <t>Tp. Từ Sơn</t>
  </si>
  <si>
    <t>1054028</t>
  </si>
  <si>
    <t>KBNN Từ Sơn - Bắc Ninh</t>
  </si>
  <si>
    <t>2709</t>
  </si>
  <si>
    <t>22315</t>
  </si>
  <si>
    <t>Huyện Gia Bình - Đội Thuế liên huyện Gia Bình - Lương Tài</t>
  </si>
  <si>
    <t>1054023</t>
  </si>
  <si>
    <t>1119</t>
  </si>
  <si>
    <t>KBNN Gia Bình - Bắc Ninh</t>
  </si>
  <si>
    <t>3400</t>
  </si>
  <si>
    <t>Cục Thuế tỉnh Thái Bình</t>
  </si>
  <si>
    <t>Tỉnh Thái Bình - Chi cục Thuế khu vực V</t>
  </si>
  <si>
    <t>Tỉnh Thái Bình</t>
  </si>
  <si>
    <t>1054797</t>
  </si>
  <si>
    <t>0460</t>
  </si>
  <si>
    <t>KBNN Thai Binh</t>
  </si>
  <si>
    <t>Cục Thuế Tỉnh Thái Bình</t>
  </si>
  <si>
    <t>3401</t>
  </si>
  <si>
    <t>11500</t>
  </si>
  <si>
    <t>Tỉnh Thái Bình - VP Chi cục Thuế khu vực V</t>
  </si>
  <si>
    <t>1054899</t>
  </si>
  <si>
    <t>0461</t>
  </si>
  <si>
    <t>VP KBNN Thái Bình</t>
  </si>
  <si>
    <t>0470</t>
  </si>
  <si>
    <t>Phòng Giao dịch số 9 - Kho bạc Nhà nước Khu vực V</t>
  </si>
  <si>
    <t>3402</t>
  </si>
  <si>
    <t>3462</t>
  </si>
  <si>
    <t>CCTKV Thái Bình - Vũ Thư</t>
  </si>
  <si>
    <t>11501</t>
  </si>
  <si>
    <t>Đội Thuế liên huyện thành phố Thái Bình - Vũ Thư</t>
  </si>
  <si>
    <t>ĐTLH Tp.Thái Bình-Vũ Thư</t>
  </si>
  <si>
    <t>Tp. Thái Bình - Đội Thuế liên huyện thành phố Thái Bình - Vũ Thư</t>
  </si>
  <si>
    <t>Thành phố Thái Bình</t>
  </si>
  <si>
    <t>Tp. Thái Bình</t>
  </si>
  <si>
    <t>1054795</t>
  </si>
  <si>
    <t>Chi cục Thuế khu vực thành phố Thái Bình - Vũ Thư</t>
  </si>
  <si>
    <t>3403</t>
  </si>
  <si>
    <t>3463</t>
  </si>
  <si>
    <t>CCTKV Quỳnh Phụ - Hưng Hà</t>
  </si>
  <si>
    <t>11503</t>
  </si>
  <si>
    <t>Đội Thuế liên huyện Quỳnh Phụ - Hưng Hà</t>
  </si>
  <si>
    <t>ĐTLH Quỳnh Phụ-Hưng Hà</t>
  </si>
  <si>
    <t>Huyện Quỳnh Phụ - Đội Thuế liên huyện Quỳnh Phụ - Hưng Hà</t>
  </si>
  <si>
    <t>Huyện Quỳnh Phụ</t>
  </si>
  <si>
    <t>1054796</t>
  </si>
  <si>
    <t>0463</t>
  </si>
  <si>
    <t>KBNN Quỳnh Phụ - Thái Bình</t>
  </si>
  <si>
    <t>0468</t>
  </si>
  <si>
    <t>Phòng Giao dịch số 12 - Kho bạc Nhà nước Khu vực V</t>
  </si>
  <si>
    <t>Chi cục Thuế khu vực Quỳnh Phụ - Hưng Hà</t>
  </si>
  <si>
    <t>3404</t>
  </si>
  <si>
    <t>11505</t>
  </si>
  <si>
    <t>Huyện Hưng Hà - Đội Thuế liên huyện Quỳnh Phụ - Hưng Hà</t>
  </si>
  <si>
    <t>Huyện Hưng Hà</t>
  </si>
  <si>
    <t>1054904</t>
  </si>
  <si>
    <t>KBNN Hưng Hà - Thái Bình</t>
  </si>
  <si>
    <t>3405</t>
  </si>
  <si>
    <t>Chi cục Thuế Huyện Thái Thụy</t>
  </si>
  <si>
    <t>11507</t>
  </si>
  <si>
    <t>Đội Thuế liên huyện Thái Thụy - Đông Hưng</t>
  </si>
  <si>
    <t>ĐTLH Thái Thụy-Đông Hưng</t>
  </si>
  <si>
    <t>Huyện Thái Thụy - Đội Thuế liên huyện Thái Thụy - Đông Hưng</t>
  </si>
  <si>
    <t>Huyện Thái Thụy</t>
  </si>
  <si>
    <t>1054905</t>
  </si>
  <si>
    <t>0465</t>
  </si>
  <si>
    <t>KBNN Thái Thụy - Thái Bình</t>
  </si>
  <si>
    <t>0464</t>
  </si>
  <si>
    <t>Phòng Giao dịch số 11 - Kho bạc Nhà nước Khu vực V</t>
  </si>
  <si>
    <t>Sáp nhập 2 CCT thành 1 đội thuế liên huyện mới-&gt;Sinh mã mới</t>
  </si>
  <si>
    <t>Chi cục Thuế huyện Thái Thụy</t>
  </si>
  <si>
    <t>3406</t>
  </si>
  <si>
    <t>Chi cục Thuế Huyện Đông Hưng</t>
  </si>
  <si>
    <t>11509</t>
  </si>
  <si>
    <t>Huyện Đông Hưng - Đội Thuế liên huyện Thái Thụy - Đông Hưng</t>
  </si>
  <si>
    <t>Huyện Đông Hưng</t>
  </si>
  <si>
    <t>1054902</t>
  </si>
  <si>
    <t>KBNN Đông Hưng - Thái Bình</t>
  </si>
  <si>
    <t>Chi cục Thuế huyện Đông Hưng</t>
  </si>
  <si>
    <t>3407</t>
  </si>
  <si>
    <t>11511</t>
  </si>
  <si>
    <t>Huyện Vũ Thư - Đội Thuế liên huyện thành phố Thái Bình - Vũ Thư</t>
  </si>
  <si>
    <t>Huyện Vũ Thư</t>
  </si>
  <si>
    <t>1054903</t>
  </si>
  <si>
    <t>0466</t>
  </si>
  <si>
    <t>KBNN Vũ Thư - Thái Bình</t>
  </si>
  <si>
    <t>3408</t>
  </si>
  <si>
    <t>3461</t>
  </si>
  <si>
    <t>CCTKV TiềnHải-KiếnXương</t>
  </si>
  <si>
    <t>11513</t>
  </si>
  <si>
    <t>Đội Thuế liên huyện Tiền Hải - Kiến Xương</t>
  </si>
  <si>
    <t>ĐTLH Tiền Hải-Kiến Xương</t>
  </si>
  <si>
    <t>Huyện Kiến Xương - Đội Thuế liên huyện Tiền Hải - Kiến Xương</t>
  </si>
  <si>
    <t>Huyện Tiền Hải</t>
  </si>
  <si>
    <t>Huyện Kiến Xương</t>
  </si>
  <si>
    <t>1054900</t>
  </si>
  <si>
    <t>0467</t>
  </si>
  <si>
    <t>KBNN Kiến Xương - Thái Bình</t>
  </si>
  <si>
    <t>0462</t>
  </si>
  <si>
    <t>Phòng Giao dịch số 10 - Kho bạc Nhà nước Khu vực V</t>
  </si>
  <si>
    <t>Chi cục Thuế khu vực Tiền Hải - Kiến Xương</t>
  </si>
  <si>
    <t>3409</t>
  </si>
  <si>
    <t>11515</t>
  </si>
  <si>
    <t>Huyện Tiền Hải - Đội Thuế liên huyện Tiền Hải - Kiến Xương</t>
  </si>
  <si>
    <t>1055081</t>
  </si>
  <si>
    <t>KBNN Tiền Hải - Thái Bình</t>
  </si>
  <si>
    <t>2400</t>
  </si>
  <si>
    <t>Cục Thuế Tỉnh Bắc Giang</t>
  </si>
  <si>
    <t>Chi cục Thuế khu vực VI</t>
  </si>
  <si>
    <t>Tỉnh Bắc Giang - Chi cục Thuế khu vực VI</t>
  </si>
  <si>
    <t>Bắc Giang</t>
  </si>
  <si>
    <t>1054115</t>
  </si>
  <si>
    <t>1160</t>
  </si>
  <si>
    <t>KBNN Bac Giang</t>
  </si>
  <si>
    <t>2401</t>
  </si>
  <si>
    <t>22100</t>
  </si>
  <si>
    <t>Tỉnh Bắc Giang - VP Chi cục Thuế khu vực VI</t>
  </si>
  <si>
    <t>Tỉnh Bắc Giang</t>
  </si>
  <si>
    <t>1054112</t>
  </si>
  <si>
    <t>1161</t>
  </si>
  <si>
    <t>VP KBNN Bắc Giang</t>
  </si>
  <si>
    <t>Kho bạc Nhà nước Khu vực VI</t>
  </si>
  <si>
    <t>2402</t>
  </si>
  <si>
    <t>2463</t>
  </si>
  <si>
    <t>CCT thành phố Bắc Giang</t>
  </si>
  <si>
    <t>22101</t>
  </si>
  <si>
    <t>Đội Thuế thành phố Bắc Giang</t>
  </si>
  <si>
    <t>ĐT thành phố Bắc Giang</t>
  </si>
  <si>
    <t>Thành phố Bắc Giang</t>
  </si>
  <si>
    <t>Tp. Bắc Giang</t>
  </si>
  <si>
    <t>1054429</t>
  </si>
  <si>
    <t>Chi cục Thuế thành phố Bắc Giang</t>
  </si>
  <si>
    <t>2403</t>
  </si>
  <si>
    <t>2465</t>
  </si>
  <si>
    <t>CCTKV Tân Yên - Yên Thế</t>
  </si>
  <si>
    <t>22103</t>
  </si>
  <si>
    <t>Đội Thuế liên huyện Tân Yên - Yên Thế</t>
  </si>
  <si>
    <t>ĐTLH Tân Yên-Yên Thế</t>
  </si>
  <si>
    <t>Huyện Yên Thế - Đội Thuế liên huyện Tân Yên - Yên Thế</t>
  </si>
  <si>
    <t>Huyện Tân Yên</t>
  </si>
  <si>
    <t>Huyện Yên Thế</t>
  </si>
  <si>
    <t>1054430</t>
  </si>
  <si>
    <t>1169</t>
  </si>
  <si>
    <t>KBNN Yên Thế - Bắc Giang</t>
  </si>
  <si>
    <t>1170</t>
  </si>
  <si>
    <t>Phòng Giao dịch số 2 - Kho bạc Nhà nước Khu vực VI</t>
  </si>
  <si>
    <t>Chi cục Thuế khu vực Tân Yên - Yên Thế</t>
  </si>
  <si>
    <t>2404</t>
  </si>
  <si>
    <t>22105</t>
  </si>
  <si>
    <t>Huyện Tân Yên - Đội Thuế liên huyện Tân Yên - Yên Thế</t>
  </si>
  <si>
    <t>1054427</t>
  </si>
  <si>
    <t>KBNN Tân Yên - Bắc Giang</t>
  </si>
  <si>
    <t>2405</t>
  </si>
  <si>
    <t>2461</t>
  </si>
  <si>
    <t>CCTKV Chũ-Lục Ngạn-Sơn Động</t>
  </si>
  <si>
    <t>22107</t>
  </si>
  <si>
    <t>Đội Thuế liên huyện Chũ - Lục Ngạn - Sơn Động</t>
  </si>
  <si>
    <t>ĐTLH Chũ-LNgạn-Sơn Động</t>
  </si>
  <si>
    <t>Huyện Lục Ngạn - Đội Thuế liên huyện Chũ - Lục Ngạn - Sơn Động</t>
  </si>
  <si>
    <t>Thị xã Chũ</t>
  </si>
  <si>
    <t>Huyện Lục Ngạn</t>
  </si>
  <si>
    <t>1054428</t>
  </si>
  <si>
    <t>1167</t>
  </si>
  <si>
    <t>KBNN Lục Ngạn - Bắc Giang</t>
  </si>
  <si>
    <t>Phòng Giao dịch số 1 - Kho bạc Nhà nước Khu vực VI</t>
  </si>
  <si>
    <t>Chi cục Thuế khu vực Chũ - Lục Ngạn - Sơn Động</t>
  </si>
  <si>
    <t>2406</t>
  </si>
  <si>
    <t>2464</t>
  </si>
  <si>
    <t>CCTKV Việt Yên - Hiệp Hoà</t>
  </si>
  <si>
    <t>22109</t>
  </si>
  <si>
    <t>Đội Thuế liên huyện Việt Yên - Hiệp Hòa</t>
  </si>
  <si>
    <t>ĐTLH Việt Yên-Hiệp Hòa</t>
  </si>
  <si>
    <t>Huyện Hiệp Hòa - Đội Thuế liên huyện Việt Yên - Hiệp Hòa</t>
  </si>
  <si>
    <t>Thị xã Việt Yên</t>
  </si>
  <si>
    <t>Huyện Hiệp Hòa</t>
  </si>
  <si>
    <t>1054116</t>
  </si>
  <si>
    <t>1164</t>
  </si>
  <si>
    <t>KBNN Hiệp Hoà - Bắc Giang</t>
  </si>
  <si>
    <t>Chi cục Thuế khu vực Việt Yên - Hiệp Hoà</t>
  </si>
  <si>
    <t>2407</t>
  </si>
  <si>
    <t>2462</t>
  </si>
  <si>
    <t>CCTKV Lạng Giang-Lục Nam</t>
  </si>
  <si>
    <t>22111</t>
  </si>
  <si>
    <t>Đội Thuế liên huyện Lạng Giang - Lục Nam</t>
  </si>
  <si>
    <t>ĐTLH Lạng Giang-Lục Nam</t>
  </si>
  <si>
    <t>Huyện Lạng Giang - Đội Thuế liên huyện Lạng Giang - Lục Nam</t>
  </si>
  <si>
    <t>Huyện Lục Nam</t>
  </si>
  <si>
    <t>Huyện Lạng Giang</t>
  </si>
  <si>
    <t>1054616</t>
  </si>
  <si>
    <t>1166</t>
  </si>
  <si>
    <t>KBNN Lạng Giang - Bắc Giang</t>
  </si>
  <si>
    <t>Chi cục Thuế khu vực Lạng Giang - Lục Nam</t>
  </si>
  <si>
    <t>2408</t>
  </si>
  <si>
    <t>22113</t>
  </si>
  <si>
    <t>Huyện Sơn Động - Đội Thuế liên huyện Chũ - Lục Ngạn - Sơn Động</t>
  </si>
  <si>
    <t>Huyện Sơn Động</t>
  </si>
  <si>
    <t>1054433</t>
  </si>
  <si>
    <t>1163</t>
  </si>
  <si>
    <t>KBNN Sơn Động - Bắc Giang</t>
  </si>
  <si>
    <t>2409</t>
  </si>
  <si>
    <t>22115</t>
  </si>
  <si>
    <t>Huyện Lục Nam - Đội Thuế liên huyện Lạng Giang - Lục Nam</t>
  </si>
  <si>
    <t>1054434</t>
  </si>
  <si>
    <t>1162</t>
  </si>
  <si>
    <t>KBNN Lục Nam - Bắc Giang</t>
  </si>
  <si>
    <t>2410</t>
  </si>
  <si>
    <t>22117</t>
  </si>
  <si>
    <t>Thị xã Việt Yên - Đội Thuế liên huyện Việt Yên - Hiệp Hòa</t>
  </si>
  <si>
    <t>1054431</t>
  </si>
  <si>
    <t>1168</t>
  </si>
  <si>
    <t>KBNN Việt Yên - Bắc Giang</t>
  </si>
  <si>
    <t>2411</t>
  </si>
  <si>
    <t>22119</t>
  </si>
  <si>
    <t>1054432</t>
  </si>
  <si>
    <t>1165</t>
  </si>
  <si>
    <t>KBNN Yên Dũng - Bắc Giang</t>
  </si>
  <si>
    <t>2412</t>
  </si>
  <si>
    <t>22121</t>
  </si>
  <si>
    <t>Thị xã Chũ - Đội Thuế liên huyện Chũ - Lục Ngạn - Sơn Động</t>
  </si>
  <si>
    <t>1134197</t>
  </si>
  <si>
    <t>2000</t>
  </si>
  <si>
    <t>Cục Thuế Tỉnh Lạng Sơn</t>
  </si>
  <si>
    <t>Tỉnh Lạng Sơn - Chi cục Thuế khu vực VI</t>
  </si>
  <si>
    <t>1055009</t>
  </si>
  <si>
    <t>KBNN Lang Son</t>
  </si>
  <si>
    <t>2001</t>
  </si>
  <si>
    <t>20900</t>
  </si>
  <si>
    <t>Tỉnh Lạng Sơn - VP Chi cục Thuế khu vực VI</t>
  </si>
  <si>
    <t>Tỉnh Lạng Sơn</t>
  </si>
  <si>
    <t>1055110</t>
  </si>
  <si>
    <t>VP KBNN Lạng Sơn</t>
  </si>
  <si>
    <t>Phòng Giao dịch số 16 - Kho bạc Nhà nước Khu vực VI</t>
  </si>
  <si>
    <t>2002</t>
  </si>
  <si>
    <t>Chi cục Thuế TP Lạng Sơn</t>
  </si>
  <si>
    <t>20901</t>
  </si>
  <si>
    <t>Đội Thuế liên huyện Khu vực V</t>
  </si>
  <si>
    <t>ĐTLH Khu vực V</t>
  </si>
  <si>
    <t>Tp. Lạng Sơn - Đội Thuế liên huyện Khu vực V</t>
  </si>
  <si>
    <t>Thành phố Lạng Sơn</t>
  </si>
  <si>
    <t>Tp. Lạng Sơn</t>
  </si>
  <si>
    <t>1055007</t>
  </si>
  <si>
    <t>Chi cục Thuế thành phố Lạng Sơn</t>
  </si>
  <si>
    <t>2003</t>
  </si>
  <si>
    <t>2063</t>
  </si>
  <si>
    <t>CCT Khu vực III</t>
  </si>
  <si>
    <t>20903</t>
  </si>
  <si>
    <t>Đội Thuế liên huyện Khu vực III</t>
  </si>
  <si>
    <t>ĐTLH Khu vực III</t>
  </si>
  <si>
    <t>Huyện Tràng Định - Đội Thuế liên huyện Khu vực III</t>
  </si>
  <si>
    <t>Huyện Văn Lãng</t>
  </si>
  <si>
    <t>Huyện Tràng Định</t>
  </si>
  <si>
    <t>1055008</t>
  </si>
  <si>
    <t>2418</t>
  </si>
  <si>
    <t>KBNN Tràng Định - Lạng Sơn</t>
  </si>
  <si>
    <t>2413</t>
  </si>
  <si>
    <t>Phòng Giao dịch số 20 - Kho bạc Nhà nước Khu vực VI</t>
  </si>
  <si>
    <t>2004</t>
  </si>
  <si>
    <t>20905</t>
  </si>
  <si>
    <t>Huyện Văn Lãng - Đội Thuế liên huyện Khu vực III</t>
  </si>
  <si>
    <t>1055005</t>
  </si>
  <si>
    <t>KBNN Văn Lãng - Lạng Sơn</t>
  </si>
  <si>
    <t>2005</t>
  </si>
  <si>
    <t>2064</t>
  </si>
  <si>
    <t>CCT Khu vực IV</t>
  </si>
  <si>
    <t>20907</t>
  </si>
  <si>
    <t>Đội Thuế liên huyện Khu vực IV</t>
  </si>
  <si>
    <t>ĐTLH Khu vực IV</t>
  </si>
  <si>
    <t>Huyện Bình Gia - Đội Thuế liên huyện Khu vực IV</t>
  </si>
  <si>
    <t>Huyện Bình Gia</t>
  </si>
  <si>
    <t>1055183</t>
  </si>
  <si>
    <t>2414</t>
  </si>
  <si>
    <t>KBNN Bình Gia - Lạng Sơn</t>
  </si>
  <si>
    <t>2415</t>
  </si>
  <si>
    <t>Phòng Giao dịch số 19 - Kho bạc Nhà nước Khu vực VI</t>
  </si>
  <si>
    <t>2006</t>
  </si>
  <si>
    <t>20909</t>
  </si>
  <si>
    <t>Huyện Bắc Sơn - Đội Thuế liên huyện Khu vực IV</t>
  </si>
  <si>
    <t>Huyện Bắc Sơn</t>
  </si>
  <si>
    <t>1055184</t>
  </si>
  <si>
    <t>2417</t>
  </si>
  <si>
    <t>KBNN Bắc Sơn - Lạng Sơn</t>
  </si>
  <si>
    <t>2007</t>
  </si>
  <si>
    <t>20911</t>
  </si>
  <si>
    <t>Huyện Văn Quan - Đội Thuế liên huyện Khu vực IV</t>
  </si>
  <si>
    <t>Huyện Văn Quan</t>
  </si>
  <si>
    <t>1055181</t>
  </si>
  <si>
    <t>KBNN Văn Quan - Lạng Sơn</t>
  </si>
  <si>
    <t>2008</t>
  </si>
  <si>
    <t>Chi cục Thuế Huyện Cao Lộc</t>
  </si>
  <si>
    <t>20913</t>
  </si>
  <si>
    <t>Huyện Cao Lộc - Đội Thuế liên huyện Khu vực V</t>
  </si>
  <si>
    <t>Huyện Cao Lộc</t>
  </si>
  <si>
    <t>1055182</t>
  </si>
  <si>
    <t>2421</t>
  </si>
  <si>
    <t>KBNN Cao Lộc - Lạng Sơn</t>
  </si>
  <si>
    <t>2420</t>
  </si>
  <si>
    <t>Phòng Giao dịch số 18 - Kho bạc Nhà nước Khu vực VI</t>
  </si>
  <si>
    <t>Chi cục Thuế huyện Cao Lộc</t>
  </si>
  <si>
    <t>2009</t>
  </si>
  <si>
    <t>2062</t>
  </si>
  <si>
    <t>CCT Khu vực II</t>
  </si>
  <si>
    <t>20915</t>
  </si>
  <si>
    <t>Đội Thuế liên huyện Khu vực II</t>
  </si>
  <si>
    <t>ĐTLH Khu vực II</t>
  </si>
  <si>
    <t>Huyện Lộc Bình - Đội Thuế liên huyện Khu vực II</t>
  </si>
  <si>
    <t>Huyện Lộc Bình</t>
  </si>
  <si>
    <t>1053967</t>
  </si>
  <si>
    <t>KBNN Lộc Bình - Lạng Sơn</t>
  </si>
  <si>
    <t>2010</t>
  </si>
  <si>
    <t>2061</t>
  </si>
  <si>
    <t>CCT Khu vực I</t>
  </si>
  <si>
    <t>20917</t>
  </si>
  <si>
    <t xml:space="preserve">Đội Thuế liên huyện Khu vực I </t>
  </si>
  <si>
    <t xml:space="preserve">ĐTLH Khu vực I </t>
  </si>
  <si>
    <t xml:space="preserve">Huyện Chi Lăng - Đội Thuế liên huyện Khu vực I </t>
  </si>
  <si>
    <t>Huyện Hữu Lũng</t>
  </si>
  <si>
    <t>Huyện Chi Lăng</t>
  </si>
  <si>
    <t>1055187</t>
  </si>
  <si>
    <t>2419</t>
  </si>
  <si>
    <t>KBNN Chi Lăng - Lạng Sơn</t>
  </si>
  <si>
    <t>Phòng Giao dịch số 17 - Kho bạc Nhà nước Khu vực VI</t>
  </si>
  <si>
    <t>2011</t>
  </si>
  <si>
    <t>20919</t>
  </si>
  <si>
    <t>Huyện Đình Lập - Đội Thuế liên huyện Khu vực II</t>
  </si>
  <si>
    <t>Huyện Đình Lập</t>
  </si>
  <si>
    <t>1055188</t>
  </si>
  <si>
    <t>2416</t>
  </si>
  <si>
    <t>KBNN Đình Lập - Lạng Sơn</t>
  </si>
  <si>
    <t>2012</t>
  </si>
  <si>
    <t>20921</t>
  </si>
  <si>
    <t xml:space="preserve">Huyện Hữu Lũng - Đội Thuế liên huyện Khu vực I </t>
  </si>
  <si>
    <t>1055185</t>
  </si>
  <si>
    <t>KBNN Hữu Lũng - Lạng Sơn</t>
  </si>
  <si>
    <t>0400</t>
  </si>
  <si>
    <t>Cục Thuế tỉnh Cao Bằng</t>
  </si>
  <si>
    <t>Tỉnh Cao Bằng - Chi cục Thuế khu vực VI</t>
  </si>
  <si>
    <t>1054457</t>
  </si>
  <si>
    <t>2360</t>
  </si>
  <si>
    <t>KBNN Cao Bang</t>
  </si>
  <si>
    <t>Cục Thuế Tỉnh Cao Bằng</t>
  </si>
  <si>
    <t>0401</t>
  </si>
  <si>
    <t>20300</t>
  </si>
  <si>
    <t>Tỉnh Cao Bằng - VP Chi cục Thuế khu vực VI</t>
  </si>
  <si>
    <t>Tỉnh Cao Bằng</t>
  </si>
  <si>
    <t>1054453</t>
  </si>
  <si>
    <t>2361</t>
  </si>
  <si>
    <t>VP KBNN Cao Bằng</t>
  </si>
  <si>
    <t>Phòng Giao dịch số 8 - Kho bạc Nhà nước Khu vực VI</t>
  </si>
  <si>
    <t>0402</t>
  </si>
  <si>
    <t>Chi cục Thuế TP Cao Bằng</t>
  </si>
  <si>
    <t>20301</t>
  </si>
  <si>
    <t>Đội Thuế liên huyện thành phố Cao Bằng - Thạch An</t>
  </si>
  <si>
    <t>ĐTLH Tp.Cao Bằng-Thạch An</t>
  </si>
  <si>
    <t>Tp. Cao Bằng - Đội Thuế liên huyện thành phố Cao Bằng - Thạch An</t>
  </si>
  <si>
    <t>Thành phố Cao Bằng</t>
  </si>
  <si>
    <t>Tp. Cao Bằng</t>
  </si>
  <si>
    <t>1054454</t>
  </si>
  <si>
    <t>Sáp nhập 2 CCT cũ thành 1 đội thuế mới-&gt;mã bao mới</t>
  </si>
  <si>
    <t>Chi cục Thuế thành phố Cao Bằng</t>
  </si>
  <si>
    <t>0403</t>
  </si>
  <si>
    <t>Chi cục Thuế Huyện Bảo Lạc</t>
  </si>
  <si>
    <t>20303</t>
  </si>
  <si>
    <t>Đội Thuế liên huyện Bảo Lâm - Bảo Lạc</t>
  </si>
  <si>
    <t>ĐTLH Bảo Lâm-Bảo Lạc</t>
  </si>
  <si>
    <t>Huyện Bảo Lạc - Đội Thuế liên huyện Bảo Lâm - Bảo Lạc</t>
  </si>
  <si>
    <t>Huyện Bảo Lâm</t>
  </si>
  <si>
    <t>Huyện Bảo Lạc</t>
  </si>
  <si>
    <t>1054451</t>
  </si>
  <si>
    <t>2363</t>
  </si>
  <si>
    <t>KBNN Bảo Lạc - Cao Bằng</t>
  </si>
  <si>
    <t>Phòng Giao dịch số 15 - Kho bạc Nhà nước Khu vực VI</t>
  </si>
  <si>
    <t>Chi cục Thuế huyện Bảo Lạc</t>
  </si>
  <si>
    <t>0404</t>
  </si>
  <si>
    <t>CCTKV Hòa An - Hà Quảng</t>
  </si>
  <si>
    <t>20305</t>
  </si>
  <si>
    <t>Đội Thuế liên huyện Hòa An - Hà Quảng - Nguyên Bình</t>
  </si>
  <si>
    <t>ĐTLH HAn-HQuảng-NBình</t>
  </si>
  <si>
    <t>Huyện Hà Quảng - Đội Thuế liên huyện Hòa An - Hà Quảng - Nguyên Bình</t>
  </si>
  <si>
    <t>Huyện Hòa An</t>
  </si>
  <si>
    <t>Huyện Hà Quảng</t>
  </si>
  <si>
    <t>1054637</t>
  </si>
  <si>
    <t>2364</t>
  </si>
  <si>
    <t>KBNN Hà Quảng - Cao Bằng</t>
  </si>
  <si>
    <t>Phòng Giao dịch số 12 - Kho bạc Nhà nước Khu vực VI</t>
  </si>
  <si>
    <t>Chi cục Thuế khu vực Hòa An - Hà Quảng</t>
  </si>
  <si>
    <t>0405</t>
  </si>
  <si>
    <t>CCTKV NguyênBình-T.Nông</t>
  </si>
  <si>
    <t>20307</t>
  </si>
  <si>
    <t xml:space="preserve"> - </t>
  </si>
  <si>
    <t>1054458</t>
  </si>
  <si>
    <t>Chi cục Thuế khu vực Nguyên Bình - Thông Nông</t>
  </si>
  <si>
    <t>0406</t>
  </si>
  <si>
    <t>CCTKV TrùngKhánh-TràLĩnh</t>
  </si>
  <si>
    <t>20309</t>
  </si>
  <si>
    <t>1054459</t>
  </si>
  <si>
    <t>2370</t>
  </si>
  <si>
    <t>KBNN Trùng Khánh - Cao Bằng</t>
  </si>
  <si>
    <t>Chi cục Thuế khu vực Trùng Khánh - Trà Lĩnh</t>
  </si>
  <si>
    <t>0407</t>
  </si>
  <si>
    <t>CCT huyện Trùng Khánh</t>
  </si>
  <si>
    <t>20311</t>
  </si>
  <si>
    <t>Đội Thuế liên huyện Hạ Lang - Trùng Khánh - Quảng Hòa</t>
  </si>
  <si>
    <t>ĐTLH HạLang-TKhánh-QHòa</t>
  </si>
  <si>
    <t>Huyện Trùng Khánh - Đội Thuế liên huyện Hạ Lang - Trùng Khánh - Quảng Hòa</t>
  </si>
  <si>
    <t>Huyện Trùng Khánh</t>
  </si>
  <si>
    <t>1129956</t>
  </si>
  <si>
    <t>Huyện Trùng Khánh - ĐT liên huyện Hạ Lang - Trùng Khánh - Quảng Hòa</t>
  </si>
  <si>
    <t>Phòng Giao dịch số 13 - Kho bạc Nhà nước Khu vực VI</t>
  </si>
  <si>
    <t>Sáp nhập 1 CCT cũ vào đội thuế mới đã có mã bao</t>
  </si>
  <si>
    <t>Chi cục Thuế huyện Trùng Khánh</t>
  </si>
  <si>
    <t>0408</t>
  </si>
  <si>
    <t>CCT huyện Nguyên Bình</t>
  </si>
  <si>
    <t>20313</t>
  </si>
  <si>
    <t>Huyện Nguyên Bình - Đội Thuế liên huyện Hòa An - Hà Quảng - Nguyên Bình</t>
  </si>
  <si>
    <t>Huyện Nguyên Bình</t>
  </si>
  <si>
    <t>1129272</t>
  </si>
  <si>
    <t>Huyện Nguyên Bình - ĐT liên huyện Hòa An - Hà Quảng - Nguyên Bình</t>
  </si>
  <si>
    <t>2366</t>
  </si>
  <si>
    <t>KBNN Nguyên Bình - Cao Bằng</t>
  </si>
  <si>
    <t>Phòng Giao dịch số 11 - Kho bạc Nhà nước Khu vực VI</t>
  </si>
  <si>
    <t>Chi cục Thuế huyện Nguyên Bình</t>
  </si>
  <si>
    <t>0409</t>
  </si>
  <si>
    <t>20315</t>
  </si>
  <si>
    <t>Huyện Hòa An - Đội Thuế liên huyện Hòa An - Hà Quảng - Nguyên Bình</t>
  </si>
  <si>
    <t>1054456</t>
  </si>
  <si>
    <t>2365</t>
  </si>
  <si>
    <t>KBNN Hoà An - Cao Bằng</t>
  </si>
  <si>
    <t>Phòng Giao dịch số 9 - Kho bạc Nhà nước Khu vực VI</t>
  </si>
  <si>
    <t>CCT huyện Quảng Hòa</t>
  </si>
  <si>
    <t>20317</t>
  </si>
  <si>
    <t>Huyện Quảng Hòa - Đội Thuế liên huyện Hạ Lang - Trùng Khánh - Quảng Hòa</t>
  </si>
  <si>
    <t>Huyện Quảng Hòa</t>
  </si>
  <si>
    <t>1129271</t>
  </si>
  <si>
    <t>Huyện Quảng Hòa - ĐT liên huyện Hạ Lang - Trùng Khánh - Quảng Hòa</t>
  </si>
  <si>
    <t>2367</t>
  </si>
  <si>
    <t>KBNN Quảng Uyên - Cao Bằng</t>
  </si>
  <si>
    <t>Phòng Giao dịch số 14 - Kho bạc Nhà nước Khu vực VI</t>
  </si>
  <si>
    <t>Chi cục Thuế huyện Quảng Hòa</t>
  </si>
  <si>
    <t>CCTKV Phục Hòa-Quảng Uyên</t>
  </si>
  <si>
    <t>20318</t>
  </si>
  <si>
    <t>1083888</t>
  </si>
  <si>
    <t>KBNN Quảng Hòa - Cao Bằng</t>
  </si>
  <si>
    <t>Chi cục Thuế khu vực Phục Hòa - Quảng Uyên</t>
  </si>
  <si>
    <t>Chi cục Thuế Huyện Hạ Lang</t>
  </si>
  <si>
    <t>20319</t>
  </si>
  <si>
    <t>Huyện Hạ Lang - Đội Thuế liên huyện Hạ Lang - Trùng Khánh - Quảng Hòa</t>
  </si>
  <si>
    <t>Huyện Hạ Lang</t>
  </si>
  <si>
    <t>1054642</t>
  </si>
  <si>
    <t>2362</t>
  </si>
  <si>
    <t>KBNN Hạ Lang - Cao Bằng</t>
  </si>
  <si>
    <t>Chi cục Thuế huyện Hạ Lang</t>
  </si>
  <si>
    <t>Chi cục Thuế Huyện Thạch An</t>
  </si>
  <si>
    <t>20321</t>
  </si>
  <si>
    <t>Huyện Thạch An - Đội Thuế liên huyện thành phố Cao Bằng - Thạch An</t>
  </si>
  <si>
    <t>Huyện Thạch An</t>
  </si>
  <si>
    <t>1054638</t>
  </si>
  <si>
    <t>2368</t>
  </si>
  <si>
    <t>KBNN Thạch An - Cao Bằng</t>
  </si>
  <si>
    <t>Phòng Giao dịch số 10 - Kho bạc Nhà nước Khu vực VI</t>
  </si>
  <si>
    <t>Chi cục Thuế huyện Thạch An</t>
  </si>
  <si>
    <t>Chi cục Thuế Huyện Bảo Lâm</t>
  </si>
  <si>
    <t>20323</t>
  </si>
  <si>
    <t>Huyện Bảo Lâm - Đội Thuế liên huyện Bảo Lâm - Bảo Lạc</t>
  </si>
  <si>
    <t>1054452</t>
  </si>
  <si>
    <t>2372</t>
  </si>
  <si>
    <t>KBNN Bảo Lâm - Cao Bằng</t>
  </si>
  <si>
    <t>Chi cục Thuế huyện Bảo Lâm</t>
  </si>
  <si>
    <t>0600</t>
  </si>
  <si>
    <t>Cục Thuế Tỉnh Bắc Kạn</t>
  </si>
  <si>
    <t>Tỉnh Bắc Kạn - Chi cục Thuế khu vực VI</t>
  </si>
  <si>
    <t>1055000</t>
  </si>
  <si>
    <t>2310</t>
  </si>
  <si>
    <t>KBNN Bac Can</t>
  </si>
  <si>
    <t>0601</t>
  </si>
  <si>
    <t>20700</t>
  </si>
  <si>
    <t>Tỉnh Bắc Kạn - VP Chi cục Thuế khu vực VI</t>
  </si>
  <si>
    <t>Tỉnh Bắc Kạn</t>
  </si>
  <si>
    <t>1054826</t>
  </si>
  <si>
    <t>2311</t>
  </si>
  <si>
    <t>VP KBNN Bắc Kạn</t>
  </si>
  <si>
    <t>2320</t>
  </si>
  <si>
    <t>Phòng Giao dịch số 3 - Kho bạc Nhà nước Khu vực VI</t>
  </si>
  <si>
    <t>0602</t>
  </si>
  <si>
    <t>0661</t>
  </si>
  <si>
    <t>0664</t>
  </si>
  <si>
    <t>CCTKV Bắc Kạn - BTH - CMO</t>
  </si>
  <si>
    <t>20701</t>
  </si>
  <si>
    <t>Đội Thuế liên huyện Bắc Kạn - Bạch Thông - Chợ Đồn</t>
  </si>
  <si>
    <t>ĐTLH BKạn-BThông-CĐồn</t>
  </si>
  <si>
    <t>Tp. Bắc Kạn - Đội Thuế liên huyện Bắc Kạn - Bạch Thông - Chợ Đồn</t>
  </si>
  <si>
    <t>Thành phố Bắc Kạn</t>
  </si>
  <si>
    <t>Tp. Bắc Kạn</t>
  </si>
  <si>
    <t>1054827</t>
  </si>
  <si>
    <t>Tách 1 CCTKV cũ thành 2, gộp vào 1 CCT cũ thành 1 đội thuế mới-&gt;mã mới</t>
  </si>
  <si>
    <t>Chi cục Thuế khu vực Bắc Kạn - Bạch Thông - Chợ Mới</t>
  </si>
  <si>
    <t>0603</t>
  </si>
  <si>
    <t>0662</t>
  </si>
  <si>
    <t>CCTKV BaBể-N.Sơn-P.Nặm</t>
  </si>
  <si>
    <t>20703</t>
  </si>
  <si>
    <t>Đội Thuế liên huyện Ba Bể - Ngân Sơn - Pác Nặm</t>
  </si>
  <si>
    <t>ĐTLH BBể-NSơn-Pác Nặm</t>
  </si>
  <si>
    <t>Huyện Ba Bể - Đội Thuế liên huyện Ba Bể - Ngân Sơn - Pác Nặm</t>
  </si>
  <si>
    <t>Huyện Ba Bể</t>
  </si>
  <si>
    <t>1054823</t>
  </si>
  <si>
    <t>2313</t>
  </si>
  <si>
    <t>KBNN Ba Bể - Bắc Kạn</t>
  </si>
  <si>
    <t>Phòng Giao dịch số 5 - Kho bạc Nhà nước Khu vực VI</t>
  </si>
  <si>
    <t>Chi cục Thuế khu vực Ba Bể - Ngân Sơn - Pác Nặm</t>
  </si>
  <si>
    <t>0604</t>
  </si>
  <si>
    <t>20705</t>
  </si>
  <si>
    <t>Huyện Ngân Sơn - Đội Thuế liên huyện Ba Bể - Ngân Sơn - Pác Nặm</t>
  </si>
  <si>
    <t>Huyện Ngân Sơn</t>
  </si>
  <si>
    <t>1055006</t>
  </si>
  <si>
    <t>2312</t>
  </si>
  <si>
    <t>KBNN Ngân Sơn - Bắc Kạn</t>
  </si>
  <si>
    <t>2315</t>
  </si>
  <si>
    <t>Phòng Giao dịch số 4 - Kho bạc Nhà nước Khu vực VI</t>
  </si>
  <si>
    <t>0605</t>
  </si>
  <si>
    <t>Chi cục Thuế Huyện Chợ Đồn</t>
  </si>
  <si>
    <t>20707</t>
  </si>
  <si>
    <t>Huyện Chợ Đồn - Đội Thuế liên huyện Bắc Kạn - Bạch Thông - Chợ Đồn</t>
  </si>
  <si>
    <t>Huyện Chợ Đồn</t>
  </si>
  <si>
    <t>1055003</t>
  </si>
  <si>
    <t>2316</t>
  </si>
  <si>
    <t>KBNN Chợ Đồn - Bắc Kạn</t>
  </si>
  <si>
    <t>Phòng Giao dịch số 6 - Kho bạc Nhà nước Khu vực VI</t>
  </si>
  <si>
    <t>Chi cục Thuế huyện Chợ Đồn</t>
  </si>
  <si>
    <t>0606</t>
  </si>
  <si>
    <t>0663</t>
  </si>
  <si>
    <t>Chi cục Thuế Huyện Na Rì</t>
  </si>
  <si>
    <t>20709</t>
  </si>
  <si>
    <t>Đội Thuế liên huyện Chợ Mới - Na Rì</t>
  </si>
  <si>
    <t>ĐTLH Chợ Mới-Na Rì</t>
  </si>
  <si>
    <t>Huyện Na Rì - Đội Thuế liên huyện Chợ Mới - Na Rì</t>
  </si>
  <si>
    <t>Huyện Chợ Mới</t>
  </si>
  <si>
    <t>Huyện Na Rì</t>
  </si>
  <si>
    <t>1055004</t>
  </si>
  <si>
    <t>2317</t>
  </si>
  <si>
    <t>KBNN Na Rì - Bắc Kạn</t>
  </si>
  <si>
    <t>Phòng Giao dịch số 7 - Kho bạc Nhà nước Khu vực VI</t>
  </si>
  <si>
    <t>Chi cục Thuế huyện Na Rì</t>
  </si>
  <si>
    <t>0607</t>
  </si>
  <si>
    <t>20711</t>
  </si>
  <si>
    <t>Huyện Bạch Thông - Đội Thuế liên huyện Bắc Kạn - Bạch Thông - Chợ Đồn</t>
  </si>
  <si>
    <t>Huyện Bạch Thông</t>
  </si>
  <si>
    <t>1055001</t>
  </si>
  <si>
    <t>KBNN Bạch Thông - Bắc Kạn</t>
  </si>
  <si>
    <t>0608</t>
  </si>
  <si>
    <t>20713</t>
  </si>
  <si>
    <t>Huyện Chợ mới - Đội Thuế liên huyện Chợ Mới - Na Rì</t>
  </si>
  <si>
    <t>Huyện Chợ mới</t>
  </si>
  <si>
    <t>1055002</t>
  </si>
  <si>
    <t>2314</t>
  </si>
  <si>
    <t>KBNN Chợ Mới - Bắc Kạn</t>
  </si>
  <si>
    <t>0609</t>
  </si>
  <si>
    <t>20704</t>
  </si>
  <si>
    <t>Huyện Pác Nặm - Đội Thuế liên huyện Ba Bể - Ngân Sơn - Pác Nặm</t>
  </si>
  <si>
    <t>Huyện Pác Nặm</t>
  </si>
  <si>
    <t>1016951</t>
  </si>
  <si>
    <t>2318</t>
  </si>
  <si>
    <t>KBNN Pác Nặm - Bắc Kạn</t>
  </si>
  <si>
    <t>1900</t>
  </si>
  <si>
    <t>Cục Thuế Tỉnh Thái Nguyên</t>
  </si>
  <si>
    <t>Chi cục Thuế khu vực VII</t>
  </si>
  <si>
    <t>Tỉnh Thái Nguyên - Chi cục Thuế khu vực VII</t>
  </si>
  <si>
    <t>Thái Nguyên</t>
  </si>
  <si>
    <t>Tỉnh Thái Nguyên</t>
  </si>
  <si>
    <t>1054033</t>
  </si>
  <si>
    <t>2260</t>
  </si>
  <si>
    <t>KBNN Thai Nguyen</t>
  </si>
  <si>
    <t>1901</t>
  </si>
  <si>
    <t>21500</t>
  </si>
  <si>
    <t>Tỉnh Thái Nguyên - VP Chi cục Thuế khu vực VII</t>
  </si>
  <si>
    <t>1054081</t>
  </si>
  <si>
    <t>2261</t>
  </si>
  <si>
    <t>VP KBNN Thái Nguyên</t>
  </si>
  <si>
    <t xml:space="preserve"> Kho bạc Nhà nước Khu vực VII</t>
  </si>
  <si>
    <t>Cục Thuế Thái Nguyên</t>
  </si>
  <si>
    <t>1902</t>
  </si>
  <si>
    <t>Chi cục Thuế TP Thái Nguyên</t>
  </si>
  <si>
    <t>21501</t>
  </si>
  <si>
    <t>Đội Thuế thành phố Thái Nguyên</t>
  </si>
  <si>
    <t>ĐT thành phố Thái Nguyên</t>
  </si>
  <si>
    <t>Thành phố Thái Nguyên</t>
  </si>
  <si>
    <t>Tp. Thái Nguyên</t>
  </si>
  <si>
    <t>1054030</t>
  </si>
  <si>
    <t>Chi cục Thuế thành phố Thái Nguyên</t>
  </si>
  <si>
    <t>1903</t>
  </si>
  <si>
    <t>CCTKV Sông Công - Đại Từ</t>
  </si>
  <si>
    <t>21503</t>
  </si>
  <si>
    <t>Đội Thuế liên huyện Sông Công - Đại Từ</t>
  </si>
  <si>
    <t>ĐTLH Sông Công-Đại Từ</t>
  </si>
  <si>
    <t>Tp. Sông Công - Đội Thuế liên huyện Sông Công - Đại Từ</t>
  </si>
  <si>
    <t>Thành phố Sông Công</t>
  </si>
  <si>
    <t>Tp. Sông Công</t>
  </si>
  <si>
    <t>1054119</t>
  </si>
  <si>
    <t>2269</t>
  </si>
  <si>
    <t>KBNN Sông Công - Thái Nguyên</t>
  </si>
  <si>
    <t>Chi cục Thuế khu vực Sông Công - Đại Từ</t>
  </si>
  <si>
    <t>1904</t>
  </si>
  <si>
    <t>CCTKV Phú Lương-Định Hóa</t>
  </si>
  <si>
    <t>21505</t>
  </si>
  <si>
    <t>Đội Thuế liên huyện Phú Lương - Định Hóa</t>
  </si>
  <si>
    <t>ĐTLH Phú Lương-Định Hóa</t>
  </si>
  <si>
    <t>Huyện Định Hóa - Đội Thuế liên huyện Phú Lương - Định Hóa</t>
  </si>
  <si>
    <t>Huyện Phú Lương</t>
  </si>
  <si>
    <t>Huyện Định Hóa</t>
  </si>
  <si>
    <t>1054120</t>
  </si>
  <si>
    <t>2262</t>
  </si>
  <si>
    <t>KBNN Định Hoá - Thái Nguyên</t>
  </si>
  <si>
    <t>2264</t>
  </si>
  <si>
    <t>Phòng Giao dịch số 3 - Kho bạc Nhà nước Khu vực VII</t>
  </si>
  <si>
    <t>Chi cục Thuế khu vực Phú Lương - Định Hóa</t>
  </si>
  <si>
    <t>1905</t>
  </si>
  <si>
    <t>CCTKV Đồng Hỷ - Võ Nhai</t>
  </si>
  <si>
    <t>21507</t>
  </si>
  <si>
    <t>Đội Thuế liên huyện Đồng Hỷ - Võ Nhai</t>
  </si>
  <si>
    <t>ĐTLH Đồng Hỷ-Võ Nhai</t>
  </si>
  <si>
    <t>Huyện Võ Nhai - Đội Thuế liên huyện Đồng Hỷ - Võ Nhai</t>
  </si>
  <si>
    <t>Huyện Đồng Hỷ</t>
  </si>
  <si>
    <t>Huyện Võ Nhai</t>
  </si>
  <si>
    <t>1054117</t>
  </si>
  <si>
    <t>2268</t>
  </si>
  <si>
    <t>KBNN Võ Nhai - Thái Nguyên</t>
  </si>
  <si>
    <t>2266</t>
  </si>
  <si>
    <t>Phòng Giao dịch số 2 - Kho bạc Nhà nước Khu vực VII</t>
  </si>
  <si>
    <t>Chi cục Thuế khu vực Đồng Hỷ - Võ Nhai</t>
  </si>
  <si>
    <t>1906</t>
  </si>
  <si>
    <t>21509</t>
  </si>
  <si>
    <t>Huyện Phú Lương - Đội Thuế liên huyện Phú Lương - Định Hóa</t>
  </si>
  <si>
    <t>1054118</t>
  </si>
  <si>
    <t>KBNN Phú Lương - Thái Nguyên</t>
  </si>
  <si>
    <t>1907</t>
  </si>
  <si>
    <t>21511</t>
  </si>
  <si>
    <t>Huyện Đồng Hỷ - Đội Thuế liên huyện Đồng Hỷ - Võ Nhai</t>
  </si>
  <si>
    <t>1054160</t>
  </si>
  <si>
    <t>KBNN Đồng Hỷ - Thái Nguyên</t>
  </si>
  <si>
    <t>1908</t>
  </si>
  <si>
    <t>21513</t>
  </si>
  <si>
    <t>Huyện Đại Từ - Đội Thuế liên huyện Sông Công - Đại Từ</t>
  </si>
  <si>
    <t>Huyện Đại Từ</t>
  </si>
  <si>
    <t>1054157</t>
  </si>
  <si>
    <t>2265</t>
  </si>
  <si>
    <t>KBNN Đại Từ - Thái Nguyên</t>
  </si>
  <si>
    <t>1909</t>
  </si>
  <si>
    <t>CCTKV Phổ Yên - Phú Bình</t>
  </si>
  <si>
    <t>21515</t>
  </si>
  <si>
    <t>Đội Thuế liên huyện Phổ Yên - Phú Bình</t>
  </si>
  <si>
    <t>ĐTLH Phổ Yên-Phú Bình</t>
  </si>
  <si>
    <t>Huyện Phú Bình - Đội Thuế liên huyện Phổ Yên - Phú Bình</t>
  </si>
  <si>
    <t>Thành phố Phổ Yên</t>
  </si>
  <si>
    <t>Huyện Phú Bình</t>
  </si>
  <si>
    <t>1054158</t>
  </si>
  <si>
    <t>2267</t>
  </si>
  <si>
    <t>KBNN Phú Bình - Thái Nguyên</t>
  </si>
  <si>
    <t>Phòng Giao dịch số 1 - Kho bạc Nhà nước Khu vực VII</t>
  </si>
  <si>
    <t>Chi cục Thuế khu vực Phổ Yên - Phú Bình</t>
  </si>
  <si>
    <t>1910</t>
  </si>
  <si>
    <t>21517</t>
  </si>
  <si>
    <t>Tp Phổ Yên - Đội Thuế liên huyện Phổ Yên - Phú Bình</t>
  </si>
  <si>
    <t>Tp Phổ Yên</t>
  </si>
  <si>
    <t>1054121</t>
  </si>
  <si>
    <t>2263</t>
  </si>
  <si>
    <t>KBNN Phổ Yên - Thái Nguyên</t>
  </si>
  <si>
    <t>0800</t>
  </si>
  <si>
    <t>Cục Thuế Tỉnh Tuyên Quang</t>
  </si>
  <si>
    <t>Tỉnh Tuyên Quang - Chi cục Thuế khu vực VII</t>
  </si>
  <si>
    <t>Tỉnh Tuyên Quang</t>
  </si>
  <si>
    <t>1055186</t>
  </si>
  <si>
    <t>2460</t>
  </si>
  <si>
    <t>KBNN Tuyen Quang</t>
  </si>
  <si>
    <t>0801</t>
  </si>
  <si>
    <t>21100</t>
  </si>
  <si>
    <t>Tỉnh Tuyên Quang - VP Chi cục Thuế khu vực VII</t>
  </si>
  <si>
    <t>1054037</t>
  </si>
  <si>
    <t>VP KBNN Tuyên Quang</t>
  </si>
  <si>
    <t>Phòng Giao dịch số 4 - Kho bạc Nhà nước Khu vực VII</t>
  </si>
  <si>
    <t>0802</t>
  </si>
  <si>
    <t>0863</t>
  </si>
  <si>
    <t>CCTKV TP TuyênQuang-Y.Sơn</t>
  </si>
  <si>
    <t>21101</t>
  </si>
  <si>
    <t>Đội Thuế liên huyện thành phố Tuyên Quang - Yên Sơn</t>
  </si>
  <si>
    <t>ĐTLH Tp.TQuang-Yên Sơn</t>
  </si>
  <si>
    <t>Tp. Tuyên Quang - Đội Thuế liên huyện thành phố Tuyên Quang - Yên Sơn</t>
  </si>
  <si>
    <t>Thành phố Tuyên Quang</t>
  </si>
  <si>
    <t>Tp. Tuyên Quang</t>
  </si>
  <si>
    <t>1054034</t>
  </si>
  <si>
    <t>Chi cục Thuế khu vực thành phố Tuyên Quang - Yên Sơn</t>
  </si>
  <si>
    <t>0803</t>
  </si>
  <si>
    <t>0861</t>
  </si>
  <si>
    <t>CCTKV Na Hang - Lâm Bình</t>
  </si>
  <si>
    <t>21103</t>
  </si>
  <si>
    <t>Đội Thuế liên huyện Na Hang - Lâm Bình</t>
  </si>
  <si>
    <t>ĐTLH Na Hang-Lâm Bình</t>
  </si>
  <si>
    <t>Huyện Na Hang - Đội Thuế liên huyện Na Hang - Lâm Bình</t>
  </si>
  <si>
    <t>Huyện Na Hang</t>
  </si>
  <si>
    <t>1054035</t>
  </si>
  <si>
    <t>KBNN Nà Hang - Tuyên Quang</t>
  </si>
  <si>
    <t>Phòng Giao dịch số 7 - Kho bạc Nhà nước Khu vực VII</t>
  </si>
  <si>
    <t>Chi cục Thuế khu vực Na Hang - Lâm Bình</t>
  </si>
  <si>
    <t>0804</t>
  </si>
  <si>
    <t>0862</t>
  </si>
  <si>
    <t>CCTKV Chiêm Hóa - Hàm Yên</t>
  </si>
  <si>
    <t>21105</t>
  </si>
  <si>
    <t>Đội Thuế liên huyện Chiêm Hóa - Hàm Yên</t>
  </si>
  <si>
    <t>ĐTLH Chiêm Hóa-Hàm Yên</t>
  </si>
  <si>
    <t>Huyện Chiêm Hóa - Đội Thuế liên huyện Chiêm Hóa - Hàm Yên</t>
  </si>
  <si>
    <t>Huyện Chiêm Hóa</t>
  </si>
  <si>
    <t>1053966</t>
  </si>
  <si>
    <t>KBNN Chiêm Hoá - Tuyên Quang</t>
  </si>
  <si>
    <t>Chi cục Thuế khu vực Chiêm Hóa - Hàm Yên</t>
  </si>
  <si>
    <t>0805</t>
  </si>
  <si>
    <t>21107</t>
  </si>
  <si>
    <t>Huyện Hàm Yên - Đội Thuế liên huyện Chiêm Hóa - Hàm Yên</t>
  </si>
  <si>
    <t>Huyện Hàm Yên</t>
  </si>
  <si>
    <t>1054072</t>
  </si>
  <si>
    <t>KBNN Hàm Yên - Tuyên Quang</t>
  </si>
  <si>
    <t>2466</t>
  </si>
  <si>
    <t>Phòng Giao dịch số 6 - Kho bạc Nhà nước Khu vực VII</t>
  </si>
  <si>
    <t>0806</t>
  </si>
  <si>
    <t>21109</t>
  </si>
  <si>
    <t>Huyện Yên Sơn - Đội Thuế liên huyện thành phố Tuyên Quang - Yên Sơn</t>
  </si>
  <si>
    <t>Huyện Yên Sơn</t>
  </si>
  <si>
    <t>1054038</t>
  </si>
  <si>
    <t>KBNN Yên Sơn - Tuyên Quang</t>
  </si>
  <si>
    <t>0807</t>
  </si>
  <si>
    <t>Chi cục Thuế Huyện Sơn Dương</t>
  </si>
  <si>
    <t>21111</t>
  </si>
  <si>
    <t>Đội Thuế huyện Sơn Dương</t>
  </si>
  <si>
    <t>ĐT huyện Sơn Dương</t>
  </si>
  <si>
    <t>Huyện Sơn Dương - Đội Thuế huyện Sơn Dương</t>
  </si>
  <si>
    <t>Huyện Sơn Dương</t>
  </si>
  <si>
    <t>1054039</t>
  </si>
  <si>
    <t>KBNN Sơn Dương - Tuyên Quang</t>
  </si>
  <si>
    <t>Phòng Giao dịch số 5 - Kho bạc Nhà nước Khu vực VII</t>
  </si>
  <si>
    <t>Chi cục Thuế huyện Sơn Dương</t>
  </si>
  <si>
    <t>0808</t>
  </si>
  <si>
    <t>21113</t>
  </si>
  <si>
    <t>Huyện Lâm Bình - Đội Thuế liên huyện Na Hang - Lâm Bình</t>
  </si>
  <si>
    <t>Huyện Lâm Bình</t>
  </si>
  <si>
    <t>1108933</t>
  </si>
  <si>
    <t>2468</t>
  </si>
  <si>
    <t>KBNN Lâm Bình - Tuyên Quang</t>
  </si>
  <si>
    <t>0200</t>
  </si>
  <si>
    <t>Cục Thuế tỉnh Hà Giang</t>
  </si>
  <si>
    <t>Tỉnh Hà Giang - Chi cục Thuế khu vực VII</t>
  </si>
  <si>
    <t>Tỉnh Hà Giang</t>
  </si>
  <si>
    <t>1055087</t>
  </si>
  <si>
    <t>2510</t>
  </si>
  <si>
    <t>KBNN Ha Giang</t>
  </si>
  <si>
    <t>Cục Thuế Tỉnh Hà Giang</t>
  </si>
  <si>
    <t>0201</t>
  </si>
  <si>
    <t>20100</t>
  </si>
  <si>
    <t>Tỉnh Hà Giang - VP Chi cục Thuế khu vực VII</t>
  </si>
  <si>
    <t>1055088</t>
  </si>
  <si>
    <t>2511</t>
  </si>
  <si>
    <t>VP KBNN Hà Giang</t>
  </si>
  <si>
    <t>Phòng Giao dịch số 8 - Kho bạc Nhà nước Khu vực VII</t>
  </si>
  <si>
    <t>Cục Thuế Hà Giang</t>
  </si>
  <si>
    <t>0202</t>
  </si>
  <si>
    <t>Chi cục Thuế TP Hà Giang</t>
  </si>
  <si>
    <t>20101</t>
  </si>
  <si>
    <t>Đội Thuế liên huyện Hà Giang - Bắc Mê</t>
  </si>
  <si>
    <t>ĐTLH Hà Giang-Bắc Mê</t>
  </si>
  <si>
    <t>Tp. Hà Giang - Đội Thuế liên huyện Hà Giang - Bắc Mê</t>
  </si>
  <si>
    <t>Thành phố Hà Giang</t>
  </si>
  <si>
    <t>Tp. Hà Giang</t>
  </si>
  <si>
    <t>1055266</t>
  </si>
  <si>
    <t>Sáp nhập 2 CCT cũ thành 1 đội thuế mới-&gt;Mã bao mới đội thuế</t>
  </si>
  <si>
    <t>Chi cục Thuế thành phố Hà Giang</t>
  </si>
  <si>
    <t>0203</t>
  </si>
  <si>
    <t>CCTKV Đồng Văn - Mèo Vạc</t>
  </si>
  <si>
    <t>20103</t>
  </si>
  <si>
    <t>Đội Thuế liên huyện Quản Bạ - Yên Minh - Đồng Văn - Mèo Vạc</t>
  </si>
  <si>
    <t>ĐTLH QBạ-YMinh-ĐVăn-MVạc</t>
  </si>
  <si>
    <t>Huyện Đồng Văn - Đội Thuế liên huyện Quản Bạ - Yên Minh - Đồng Văn - Mèo Vạc</t>
  </si>
  <si>
    <t>Huyện Đồng Văn</t>
  </si>
  <si>
    <t>1055262</t>
  </si>
  <si>
    <t>Huyện Đồng Văn - ĐT LH Quản Bạ - Yên Minh - Đồng Văn - Mèo Vạc</t>
  </si>
  <si>
    <t>2514</t>
  </si>
  <si>
    <t>KBNN Đồng Văn - Hà Giang</t>
  </si>
  <si>
    <t>Phòng Giao dịch số 14 - Kho bạc Nhà nước Khu vực VII</t>
  </si>
  <si>
    <t>Sáp nhập 2 CCTKV cũ (4 địa bàn) vào 1 đội thuế mới, sinh mã bao mới</t>
  </si>
  <si>
    <t>Chi cục Thuế khu vực Đồng Văn - Mèo Vạc</t>
  </si>
  <si>
    <t>0204</t>
  </si>
  <si>
    <t>20105</t>
  </si>
  <si>
    <t>Huyện Mèo Vạc - Đội Thuế liên huyện Quản Bạ - Yên Minh - Đồng Văn - Mèo Vạc</t>
  </si>
  <si>
    <t>Huyện Mèo Vạc</t>
  </si>
  <si>
    <t>1055263</t>
  </si>
  <si>
    <t>Huyện Mèo Vạc - ĐT liên huyện Quản Bạ - Yên Minh - Đồng Văn - Mèo Vạc</t>
  </si>
  <si>
    <t>2516</t>
  </si>
  <si>
    <t>KBNN Mèo Vạc - Hà Giang</t>
  </si>
  <si>
    <t>0205</t>
  </si>
  <si>
    <t>CCTKV Quản Bạ - Yên Minh</t>
  </si>
  <si>
    <t>20107</t>
  </si>
  <si>
    <t>Huyện Yên Minh - Đội Thuế liên huyện Quản Bạ - Yên Minh - Đồng Văn - Mèo Vạc</t>
  </si>
  <si>
    <t>Huyện Yên Minh</t>
  </si>
  <si>
    <t>1055264</t>
  </si>
  <si>
    <t>Huyện Yên Minh - ĐT LH Quản Bạ - Yên Minh - Đồng Văn - Mèo Vạc</t>
  </si>
  <si>
    <t>2520</t>
  </si>
  <si>
    <t>KBNN Yên Minh - Hà Giang</t>
  </si>
  <si>
    <t>2517</t>
  </si>
  <si>
    <t>Phòng Giao dịch số 13 - Kho bạc Nhà nước Khu vực VII</t>
  </si>
  <si>
    <t>Chi cục Thuế khu vực Quản Bạ - Yên Minh</t>
  </si>
  <si>
    <t>0206</t>
  </si>
  <si>
    <t>20109</t>
  </si>
  <si>
    <t>Huyện Quản Bạ - Đội Thuế liên huyện Quản Bạ - Yên Minh - Đồng Văn - Mèo Vạc</t>
  </si>
  <si>
    <t>Huyện Quản Bạ</t>
  </si>
  <si>
    <t>1055260</t>
  </si>
  <si>
    <t>Huyện Quản Bạ - ĐT liên huyện Quản Bạ - Yên Minh - Đồng Văn - Mèo Vạc</t>
  </si>
  <si>
    <t>KBNN Quản Bạ - Hà Giang</t>
  </si>
  <si>
    <t>0207</t>
  </si>
  <si>
    <t>Chi cục Thuế Huyện Bắc Mê</t>
  </si>
  <si>
    <t>20111</t>
  </si>
  <si>
    <t>Huyện Bắc Mê - Đội Thuế liên huyện Hà Giang - Bắc Mê</t>
  </si>
  <si>
    <t>Huyện Bắc Mê</t>
  </si>
  <si>
    <t>1055269</t>
  </si>
  <si>
    <t>2512</t>
  </si>
  <si>
    <t>KBNN Bắc Mê - Hà Giang</t>
  </si>
  <si>
    <t>Phòng Giao dịch số 15 - Kho bạc Nhà nước Khu vực VII</t>
  </si>
  <si>
    <t>Chi cục Thuế huyện Bắc Mê</t>
  </si>
  <si>
    <t>0208</t>
  </si>
  <si>
    <t>CCTKV HoàngSuPhì-XínMần</t>
  </si>
  <si>
    <t>20113</t>
  </si>
  <si>
    <t>Đội Thuế liên huyện Hoàng Su Phì - Xín Mần</t>
  </si>
  <si>
    <t>ĐTLH Hoàng Su Phì-Xín Mần</t>
  </si>
  <si>
    <t>Huyện Hoàng Su Phì - Đội Thuế liên huyện Hoàng Su Phì - Xín Mần</t>
  </si>
  <si>
    <t>Huyện Hoàng Su Phì</t>
  </si>
  <si>
    <t>1054450</t>
  </si>
  <si>
    <t>2515</t>
  </si>
  <si>
    <t>KBNN Hoàng Su Phì - Hà Giang</t>
  </si>
  <si>
    <t>Phòng Giao dịch số 11 - Kho bạc Nhà nước Khu vực VII</t>
  </si>
  <si>
    <t>Chi cục Thuế khu vực Hoàng Su Phì - Xín Mần</t>
  </si>
  <si>
    <t>0209</t>
  </si>
  <si>
    <t>Chi cục Thuế Huyện Vị Xuyên</t>
  </si>
  <si>
    <t>20115</t>
  </si>
  <si>
    <t>Đội Thuế liên huyện Vị Xuyên - Bắc Quang - Quang Bình</t>
  </si>
  <si>
    <t>ĐTLH VXuyên-BQuang-QBình</t>
  </si>
  <si>
    <t>Huyện Vị Xuyên - Đội Thuế liên huyện Vị Xuyên - Bắc Quang - Quang Bình</t>
  </si>
  <si>
    <t>Huyện Vị Xuyên</t>
  </si>
  <si>
    <t>1055267</t>
  </si>
  <si>
    <t>2518</t>
  </si>
  <si>
    <t>KBNN Vị Xuyên - Hà Giang</t>
  </si>
  <si>
    <t>Phòng Giao dịch số 12 - Kho bạc Nhà nước Khu vực VII</t>
  </si>
  <si>
    <t>Sáp nhập 1 CCT cũ vào 1 CCTKV cũ thành 1 đội thuế mới, add vào mã bao cũ</t>
  </si>
  <si>
    <t>Chi cục Thuế huyện Vị Xuyên</t>
  </si>
  <si>
    <t>0210</t>
  </si>
  <si>
    <t>20117</t>
  </si>
  <si>
    <t>Huyện Xín Mần - Đội Thuế liên huyện Hoàng Su Phì - Xín Mần</t>
  </si>
  <si>
    <t>Huyện Xín Mần</t>
  </si>
  <si>
    <t>1055268</t>
  </si>
  <si>
    <t>2519</t>
  </si>
  <si>
    <t>KBNN Xín Mần - Hà Giang</t>
  </si>
  <si>
    <t>Phòng Giao dịch số 10 - Kho bạc Nhà nước Khu vực VII</t>
  </si>
  <si>
    <t>0211</t>
  </si>
  <si>
    <t>CCTKV BắcQuang-QuangBình</t>
  </si>
  <si>
    <t>20118</t>
  </si>
  <si>
    <t>Huyện Quang Bình - Đội Thuế liên huyện Vị Xuyên - Bắc Quang - Quang Bình</t>
  </si>
  <si>
    <t>Huyện Quang Bình</t>
  </si>
  <si>
    <t>1070968</t>
  </si>
  <si>
    <t>Huyện Quang Bình - ĐT liên huyện Vị Xuyên - Bắc Quang - Quang Bình</t>
  </si>
  <si>
    <t>2521</t>
  </si>
  <si>
    <t>KBNN Quang Bình - Hà Giang</t>
  </si>
  <si>
    <t>2513</t>
  </si>
  <si>
    <t>Phòng Giao dịch số 9 - Kho bạc Nhà nước Khu vực VII</t>
  </si>
  <si>
    <t>Chi cục Thuế khu vực Bắc Quang - Quang Bình</t>
  </si>
  <si>
    <t>0212</t>
  </si>
  <si>
    <t>20119</t>
  </si>
  <si>
    <t>Huyện Bắc Quang - Đội Thuế liên huyện Vị Xuyên - Bắc Quang - Quang Bình</t>
  </si>
  <si>
    <t>Huyện Bắc Quang</t>
  </si>
  <si>
    <t>1055265</t>
  </si>
  <si>
    <t>Huyện Bắc Quang - ĐT liên huyện Vị Xuyên - Bắc Quang - Quang Bình</t>
  </si>
  <si>
    <t>KBNN Bắc Quang - Hà Giang</t>
  </si>
  <si>
    <t>2500</t>
  </si>
  <si>
    <t>Cục Thuế tỉnh Phú Thọ</t>
  </si>
  <si>
    <t>Chi cục Thuế khu vực VIII</t>
  </si>
  <si>
    <t>Tỉnh Phú Thọ - Chi cục Thuế khu vực VIII</t>
  </si>
  <si>
    <t>Phú Thọ</t>
  </si>
  <si>
    <t>Tỉnh Phú Thọ</t>
  </si>
  <si>
    <t>1054122</t>
  </si>
  <si>
    <t>1260</t>
  </si>
  <si>
    <t>KBNN Phu Tho</t>
  </si>
  <si>
    <t>Cục thuế Tỉnh Phú Thọ</t>
  </si>
  <si>
    <t>2501</t>
  </si>
  <si>
    <t>21700</t>
  </si>
  <si>
    <t>Tỉnh Phú Thọ - VP Chi cục Thuế khu vực VIII</t>
  </si>
  <si>
    <t>1054163</t>
  </si>
  <si>
    <t>1261</t>
  </si>
  <si>
    <t>VP KBNN Phú Thọ</t>
  </si>
  <si>
    <t>Kho bạc Nhà nước Khu vực VIII</t>
  </si>
  <si>
    <t>Cục Thuế Tỉnh Phú Thọ</t>
  </si>
  <si>
    <t>2502</t>
  </si>
  <si>
    <t>Chi cục Thuế TP Việt Trì</t>
  </si>
  <si>
    <t>21701</t>
  </si>
  <si>
    <t>Đội Thuế liên huyện Việt Trì - Lâm Thao</t>
  </si>
  <si>
    <t>ĐTLH Việt Trì-Lâm Thao</t>
  </si>
  <si>
    <t>Tp. Việt Trì - Đội Thuế liên huyện Việt Trì - Lâm Thao</t>
  </si>
  <si>
    <t>Thành phố Việt Trì</t>
  </si>
  <si>
    <t>Tp. Việt Trì</t>
  </si>
  <si>
    <t>1054164</t>
  </si>
  <si>
    <t>Tách 1 CCTKV cũ, gộp 1 CCT cũ vào thành 1 đội mới=&gt;Mã bao đội mới</t>
  </si>
  <si>
    <t>Chi cục Thuế thành phố Việt Trì</t>
  </si>
  <si>
    <t>2503</t>
  </si>
  <si>
    <t>Chi cục Thuế Thị Xã Phú Thọ</t>
  </si>
  <si>
    <t>21703</t>
  </si>
  <si>
    <t>Đội Thuế liên huyện Phú Thọ - Phù Ninh</t>
  </si>
  <si>
    <t>ĐTLH Phú Thọ-Phù Ninh</t>
  </si>
  <si>
    <t>Thị xã Phú Thọ - Đội Thuế liên huyện Phú Thọ - Phù Ninh</t>
  </si>
  <si>
    <t>Thị xã Phú Thọ</t>
  </si>
  <si>
    <t>1054161</t>
  </si>
  <si>
    <t>1262</t>
  </si>
  <si>
    <t>KBNN Thị xã Phú Thọ - Phú Thọ</t>
  </si>
  <si>
    <t>Phòng Giao dịch số 1 - Kho bạc Nhà nước Khu vực VIII</t>
  </si>
  <si>
    <t>Chi cục Thuế Thị xã Phú Thọ</t>
  </si>
  <si>
    <t>2504</t>
  </si>
  <si>
    <t>Chi cục Thuế Huyện Đoan Hùng</t>
  </si>
  <si>
    <t>21705</t>
  </si>
  <si>
    <t xml:space="preserve">Đội Thuế liên huyện Đoan Hùng - Thanh Ba - Hạ Hòa </t>
  </si>
  <si>
    <t xml:space="preserve">ĐTLH ĐHùng-TBa-HHòa </t>
  </si>
  <si>
    <t xml:space="preserve">Huyện Đoan Hùng - Đội Thuế liên huyện Đoan Hùng - Thanh Ba - Hạ Hòa </t>
  </si>
  <si>
    <t>Huyện Đoan Hùng</t>
  </si>
  <si>
    <t>1054162</t>
  </si>
  <si>
    <t>1265</t>
  </si>
  <si>
    <t>KBNN Đoan Hùng - Phú Thọ</t>
  </si>
  <si>
    <t>Phòng Giao dịch số 6 - Kho bạc Nhà nước Khu vực VIII</t>
  </si>
  <si>
    <t>Sáp nhập 1 CCT cũ vào 1 CCTKV cũ, gộp vào mã cũ</t>
  </si>
  <si>
    <t>Chi cục Thuế huyện Đoan Hùng</t>
  </si>
  <si>
    <t>2505</t>
  </si>
  <si>
    <t>2561</t>
  </si>
  <si>
    <t>CCTKV Thanh Ba - Hạ Hòa</t>
  </si>
  <si>
    <t>21707</t>
  </si>
  <si>
    <t xml:space="preserve">Huyện Hạ Hòa - Đội Thuế liên huyện Đoan Hùng - Thanh Ba - Hạ Hòa </t>
  </si>
  <si>
    <t>Huyện Hạ Hòa</t>
  </si>
  <si>
    <t>1054159</t>
  </si>
  <si>
    <t>1270</t>
  </si>
  <si>
    <t>KBNN Hạ Hoà - Phú Thọ</t>
  </si>
  <si>
    <t>1264</t>
  </si>
  <si>
    <t>Phòng Giao dịch số 5 - Kho bạc Nhà nước Khu vực VIII</t>
  </si>
  <si>
    <t>Chi cục Thuế khu vực Thanh Ba - Hạ Hòa</t>
  </si>
  <si>
    <t>2506</t>
  </si>
  <si>
    <t>21709</t>
  </si>
  <si>
    <t xml:space="preserve">Huyện Thanh Ba - Đội Thuế liên huyện Đoan Hùng - Thanh Ba - Hạ Hòa </t>
  </si>
  <si>
    <t>Huyện Thanh Ba</t>
  </si>
  <si>
    <t>1054113</t>
  </si>
  <si>
    <t>KBNN Thanh Ba - Phú Thọ</t>
  </si>
  <si>
    <t>2507</t>
  </si>
  <si>
    <t>2565</t>
  </si>
  <si>
    <t>CCTKV Lâm Thao - Phù Ninh</t>
  </si>
  <si>
    <t>21711</t>
  </si>
  <si>
    <t>Huyện Phù Ninh - Đội Thuế liên huyện Phú Thọ - Phù Ninh</t>
  </si>
  <si>
    <t>Huyện Phù Ninh</t>
  </si>
  <si>
    <t>1054110</t>
  </si>
  <si>
    <t>1266</t>
  </si>
  <si>
    <t>KBNN Phù Ninh - Phú Thọ</t>
  </si>
  <si>
    <t>Chi cục Thuế khu vực Lâm Thao - Phù Ninh</t>
  </si>
  <si>
    <t>2508</t>
  </si>
  <si>
    <t>2562</t>
  </si>
  <si>
    <t>CCTKV Cẩm Khê - Yên Lập</t>
  </si>
  <si>
    <t>21715</t>
  </si>
  <si>
    <t>Đội Thuế liên huyện Cẩm Khê - Yên Lập</t>
  </si>
  <si>
    <t>ĐTLH Cẩm Khê-Yên Lập</t>
  </si>
  <si>
    <t>Huyện Yên Lập - Đội Thuế liên huyện Cẩm Khê - Yên Lập</t>
  </si>
  <si>
    <t>Huyện Cẩm Khê</t>
  </si>
  <si>
    <t>Huyện Yên Lập</t>
  </si>
  <si>
    <t>1054109</t>
  </si>
  <si>
    <t>1269</t>
  </si>
  <si>
    <t>KBNN Yên Lập - Phú Thọ</t>
  </si>
  <si>
    <t>1263</t>
  </si>
  <si>
    <t>Phòng Giao dịch số 4 - Kho bạc Nhà nước Khu vực VIII</t>
  </si>
  <si>
    <t>Chi cục Thuế khu vực Cẩm Khê - Yên Lập</t>
  </si>
  <si>
    <t>2509</t>
  </si>
  <si>
    <t>2564</t>
  </si>
  <si>
    <t>CCTKV Tam Nông-Thanh Thuỷ</t>
  </si>
  <si>
    <t>21717</t>
  </si>
  <si>
    <t>Đội Thuế liên huyện Tam Nông - Thanh Thủy</t>
  </si>
  <si>
    <t>ĐTLH Tam Nông-Thanh Thủy</t>
  </si>
  <si>
    <t>Huyện Tam Nông - Đội Thuế liên huyện Tam Nông - Thanh Thủy</t>
  </si>
  <si>
    <t>Huyện Tam Nông</t>
  </si>
  <si>
    <t>1054189</t>
  </si>
  <si>
    <t>1267</t>
  </si>
  <si>
    <t>KBNN Tam Nông - Phú Thọ</t>
  </si>
  <si>
    <t>Phòng Giao dịch số 2 - Kho bạc Nhà nước Khu vực VIII</t>
  </si>
  <si>
    <t>Chi cục Thuế khu vực Tam Nông - Thanh Thuỷ</t>
  </si>
  <si>
    <t>2563</t>
  </si>
  <si>
    <t>CCTKV Thanh Sơn - Tân Sơn</t>
  </si>
  <si>
    <t>21719</t>
  </si>
  <si>
    <t>Đội Thuế liên huyện Thanh Sơn - Tân Sơn</t>
  </si>
  <si>
    <t>ĐTLH Thanh Sơn-Tân Sơn</t>
  </si>
  <si>
    <t>Huyện Thanh Sơn - Đội Thuế liên huyện Thanh Sơn - Tân Sơn</t>
  </si>
  <si>
    <t>Huyện Thanh Sơn</t>
  </si>
  <si>
    <t>1054114</t>
  </si>
  <si>
    <t>1268</t>
  </si>
  <si>
    <t>KBNN Thanh Sơn - Phú Thọ</t>
  </si>
  <si>
    <t>Phòng Giao dịch số 3 - Kho bạc Nhà nước Khu vực VIII</t>
  </si>
  <si>
    <t>Chi cục Thuế khu vực Thanh Sơn - Tân Sơn</t>
  </si>
  <si>
    <t>21721</t>
  </si>
  <si>
    <t>Huyện Lâm Thao - Đội Thuế liên huyện Việt Trì - Lâm Thao</t>
  </si>
  <si>
    <t>Huyện Lâm Thao</t>
  </si>
  <si>
    <t>1054111</t>
  </si>
  <si>
    <t>1271</t>
  </si>
  <si>
    <t>KBNN Lâm Thao - Phú Thọ</t>
  </si>
  <si>
    <t>21723</t>
  </si>
  <si>
    <t>Huyện Thanh Thủy - Đội Thuế liên huyện Tam Nông - Thanh Thủy</t>
  </si>
  <si>
    <t>Huyện Thanh Thủy</t>
  </si>
  <si>
    <t>1054190</t>
  </si>
  <si>
    <t>1272</t>
  </si>
  <si>
    <t>KBNN Thanh Thủy - Phú Thọ</t>
  </si>
  <si>
    <t>21720</t>
  </si>
  <si>
    <t>Huyện Tân Sơn - Đội Thuế liên huyện Thanh Sơn - Tân Sơn</t>
  </si>
  <si>
    <t>Huyện Tân Sơn</t>
  </si>
  <si>
    <t>1029342</t>
  </si>
  <si>
    <t>1273</t>
  </si>
  <si>
    <t>KBNN Tân Sơn - Phú Thọ</t>
  </si>
  <si>
    <t>21713</t>
  </si>
  <si>
    <t>Huyện Cẩm Khê - Đội Thuế liên huyện Cẩm Khê - Yên Lập</t>
  </si>
  <si>
    <t>1054165</t>
  </si>
  <si>
    <t>KBNN Cẩm Khê - Phú Thọ</t>
  </si>
  <si>
    <t>2600</t>
  </si>
  <si>
    <t>Cục Thuế tỉnh Vĩnh Phúc</t>
  </si>
  <si>
    <t>Tỉnh Vĩnh Phúc - Chi cục Thuế khu vực VIII</t>
  </si>
  <si>
    <t>1054998</t>
  </si>
  <si>
    <t>1210</t>
  </si>
  <si>
    <t>KBNN Vinh Phuc</t>
  </si>
  <si>
    <t>Cục Thuế Tỉnh Vĩnh Phúc</t>
  </si>
  <si>
    <t>2601</t>
  </si>
  <si>
    <t>21900</t>
  </si>
  <si>
    <t>Tỉnh Vĩnh Phúc - VP Chi cục Thuế khu vực VIII</t>
  </si>
  <si>
    <t>Tỉnh Vĩnh Phúc</t>
  </si>
  <si>
    <t>1055107</t>
  </si>
  <si>
    <t>1211</t>
  </si>
  <si>
    <t>VP KBNN Vĩnh Phúc</t>
  </si>
  <si>
    <t>Phòng Giao dịch số 7 - Kho bạc Nhà nước Khu vực VIII</t>
  </si>
  <si>
    <t>2602</t>
  </si>
  <si>
    <t>Chi cục Thuế TP Vĩnh Yên</t>
  </si>
  <si>
    <t>21901</t>
  </si>
  <si>
    <t>Đội Thuế thành phố Vĩnh Yên</t>
  </si>
  <si>
    <t>ĐT thành phố Vĩnh Yên</t>
  </si>
  <si>
    <t>Thành phố Vĩnh Yên</t>
  </si>
  <si>
    <t>Tp. Vĩnh Yên</t>
  </si>
  <si>
    <t>1055108</t>
  </si>
  <si>
    <t>Chi cục Thuế thành phố Vĩnh Yên</t>
  </si>
  <si>
    <t>2603</t>
  </si>
  <si>
    <t>CCT khu vực Phúc Yên</t>
  </si>
  <si>
    <t>21902</t>
  </si>
  <si>
    <t xml:space="preserve">Đội Thuế liên huyện thành phố Phúc Yên </t>
  </si>
  <si>
    <t xml:space="preserve">ĐTLH thành phố Phúc Yên </t>
  </si>
  <si>
    <t xml:space="preserve">Tp. Phúc Yên - Đội Thuế liên huyện thành phố Phúc Yên </t>
  </si>
  <si>
    <t>Thành phố Phúc Yên</t>
  </si>
  <si>
    <t>Tp. Phúc Yên</t>
  </si>
  <si>
    <t>1007207</t>
  </si>
  <si>
    <t>1219</t>
  </si>
  <si>
    <t>KBNN Phúc Yên - Vĩnh Phúc</t>
  </si>
  <si>
    <t>Phòng Giao dịch số 8 - Kho bạc Nhà nước Khu vực VIII</t>
  </si>
  <si>
    <t>Chi cục Thuế khu vực Phúc Yên</t>
  </si>
  <si>
    <t>2604</t>
  </si>
  <si>
    <t>CCT khu vực Lập Thạch</t>
  </si>
  <si>
    <t>21903</t>
  </si>
  <si>
    <t xml:space="preserve">Đội Thuế liên huyện Lập Thạch </t>
  </si>
  <si>
    <t xml:space="preserve">ĐTLH Lập Thạch </t>
  </si>
  <si>
    <t xml:space="preserve">Huyện Lập Thạch - Đội Thuế liên huyện Lập Thạch </t>
  </si>
  <si>
    <t>Huyện Lập Thạch</t>
  </si>
  <si>
    <t>1055105</t>
  </si>
  <si>
    <t>1213</t>
  </si>
  <si>
    <t>KBNN Lập Thạch - Vĩnh Phúc</t>
  </si>
  <si>
    <t>Phòng Giao dịch số 9 - Kho bạc Nhà nước Khu vực VIII</t>
  </si>
  <si>
    <t>Chi cục Thuế khu vực Lập Thạch</t>
  </si>
  <si>
    <t>2605</t>
  </si>
  <si>
    <t>CCT khu vực Tam Đảo</t>
  </si>
  <si>
    <t>21904</t>
  </si>
  <si>
    <t>Đội Thuế liên huyện Tam Đảo</t>
  </si>
  <si>
    <t>ĐTLH Tam Đảo</t>
  </si>
  <si>
    <t>Huyện Tam Đảo - Đội Thuế liên huyện Tam Đảo</t>
  </si>
  <si>
    <t>Huyện Tam Đảo</t>
  </si>
  <si>
    <t>1007203</t>
  </si>
  <si>
    <t>1218</t>
  </si>
  <si>
    <t>KBNN Tam Đảo - Vĩnh Phúc</t>
  </si>
  <si>
    <t>Chi cục Thuế khu vực Tam Đảo</t>
  </si>
  <si>
    <t>2606</t>
  </si>
  <si>
    <t>21905</t>
  </si>
  <si>
    <t>Huyện Tam Dương - Đội Thuế liên huyện Tam Đảo</t>
  </si>
  <si>
    <t>Huyện Tam Đào</t>
  </si>
  <si>
    <t>Huyện Tam Dương</t>
  </si>
  <si>
    <t>1055106</t>
  </si>
  <si>
    <t>1212</t>
  </si>
  <si>
    <t>KBNN Tam Dương - Vĩnh Phúc</t>
  </si>
  <si>
    <t>2607</t>
  </si>
  <si>
    <t>CCT khu vực Vĩnh Tường</t>
  </si>
  <si>
    <t>21907</t>
  </si>
  <si>
    <t xml:space="preserve">Đội Thuế liên huyện Vĩnh Tường </t>
  </si>
  <si>
    <t xml:space="preserve">ĐTLH Vĩnh Tường </t>
  </si>
  <si>
    <t xml:space="preserve">Huyện Vĩnh Tường - Đội Thuế liên huyện Vĩnh Tường </t>
  </si>
  <si>
    <t>Huyện Vĩnh Tường</t>
  </si>
  <si>
    <t>1053959</t>
  </si>
  <si>
    <t>1214</t>
  </si>
  <si>
    <t>KBNN Vĩnh Tường - Vĩnh Phúc</t>
  </si>
  <si>
    <t>Phòng Giao dịch số 10 - Kho bạc Nhà nước Khu vực VIII</t>
  </si>
  <si>
    <t>Chi cục Thuế khu vực Vĩnh Tường</t>
  </si>
  <si>
    <t>2608</t>
  </si>
  <si>
    <t>21909</t>
  </si>
  <si>
    <t xml:space="preserve">Huyện Yên Lạc - Đội Thuế liên huyện Vĩnh Tường </t>
  </si>
  <si>
    <t>Huyện Yên Lạc</t>
  </si>
  <si>
    <t>1055109</t>
  </si>
  <si>
    <t>1216</t>
  </si>
  <si>
    <t>KBNN Yên Lạc - Vĩnh Phúc</t>
  </si>
  <si>
    <t>2609</t>
  </si>
  <si>
    <t>21913</t>
  </si>
  <si>
    <t xml:space="preserve">Huyện Bình Xuyên - Đội Thuế liên huyện thành phố Phúc Yên </t>
  </si>
  <si>
    <t>Huyện Bình Xuyên</t>
  </si>
  <si>
    <t>1053958</t>
  </si>
  <si>
    <t>1217</t>
  </si>
  <si>
    <t>KBNN Bình Xuyên - Vĩnh Phúc</t>
  </si>
  <si>
    <t>2610</t>
  </si>
  <si>
    <t>21915</t>
  </si>
  <si>
    <t xml:space="preserve">Huyện Sông Lô - Đội Thuế liên huyện Lập Thạch </t>
  </si>
  <si>
    <t>Huyện Sông Lô</t>
  </si>
  <si>
    <t>1096460</t>
  </si>
  <si>
    <t>1221</t>
  </si>
  <si>
    <t>KBNN Sông Lô - Vĩnh Phúc</t>
  </si>
  <si>
    <t>1500</t>
  </si>
  <si>
    <t>Cục Thuế Tỉnh Yên Bái</t>
  </si>
  <si>
    <t>Tỉnh Yên Bái - Chi cục Thuế khu vực VIII</t>
  </si>
  <si>
    <t>Tỉnh Yên Bái</t>
  </si>
  <si>
    <t>1054077</t>
  </si>
  <si>
    <t>2560</t>
  </si>
  <si>
    <t>KBNN Yen Bai</t>
  </si>
  <si>
    <t>1501</t>
  </si>
  <si>
    <t>21300</t>
  </si>
  <si>
    <t>Tỉnh Yên Bái - VP Chi cục Thuế khu vực VIII</t>
  </si>
  <si>
    <t>1054073</t>
  </si>
  <si>
    <t>VP KBNN Yên Bái</t>
  </si>
  <si>
    <t>Phòng Giao dịch số 11 - Kho bạc Nhà nước Khu vực VIII</t>
  </si>
  <si>
    <t>1502</t>
  </si>
  <si>
    <t>Chi cục Thuế TP Yên Bái</t>
  </si>
  <si>
    <t>21301</t>
  </si>
  <si>
    <t>Đội Thuế liên huyện Yên Bái - Yên Bình</t>
  </si>
  <si>
    <t>ĐTLH Yên Bái-Yên Bình</t>
  </si>
  <si>
    <t>Tp. Yên Bái - Đội Thuế liên huyện Yên Bái - Yên Bình</t>
  </si>
  <si>
    <t>Thành phố Yên Bái</t>
  </si>
  <si>
    <t>Tp. Yên Bái</t>
  </si>
  <si>
    <t>1054074</t>
  </si>
  <si>
    <t>Sáp nhập 2 CCT cũ thành đội thuế mới-&gt;mã mới</t>
  </si>
  <si>
    <t>Chi cục Thuế thành phố Yên Bái</t>
  </si>
  <si>
    <t>1503</t>
  </si>
  <si>
    <t>1561</t>
  </si>
  <si>
    <t>CCTKV Nghĩa Văn-Trạm Tấu</t>
  </si>
  <si>
    <t>21303</t>
  </si>
  <si>
    <t>Đội Thuế liên huyện Nghĩa Văn - Trạm Tấu - Mù Căng Chải</t>
  </si>
  <si>
    <t>ĐTLH NVăn-TTấu-MùCăngChải</t>
  </si>
  <si>
    <t>Thị xã Nghĩa Lộ - Đội Thuế liên huyện Nghĩa Văn - Trạm Tấu - Mù Căng Chải</t>
  </si>
  <si>
    <t>Thị xã Nghĩa Lộ</t>
  </si>
  <si>
    <t>1054040</t>
  </si>
  <si>
    <t>Thị xã Nghĩa Lộ - ĐT liên huyện Nghĩa Văn - Trạm Tấu - Mù Căng Chải</t>
  </si>
  <si>
    <t>2569</t>
  </si>
  <si>
    <t>KBNN Nghĩa Lộ - Yên Bái</t>
  </si>
  <si>
    <t>Phòng Giao dịch số 12 - Kho bạc Nhà nước Khu vực VIII</t>
  </si>
  <si>
    <t>Chi cục Thuế khu vực Nghĩa Văn - Trạm Tấu</t>
  </si>
  <si>
    <t>1504</t>
  </si>
  <si>
    <t>Chi cục Thuế Huyện Lục Yên</t>
  </si>
  <si>
    <t>21305</t>
  </si>
  <si>
    <t xml:space="preserve">Đội Thuế huyện Lục Yên </t>
  </si>
  <si>
    <t xml:space="preserve">ĐT huyện Lục Yên </t>
  </si>
  <si>
    <t>Huyện Lục Yên</t>
  </si>
  <si>
    <t>1054078</t>
  </si>
  <si>
    <t>KBNN Lục Yên - Yên Bái</t>
  </si>
  <si>
    <t>2568</t>
  </si>
  <si>
    <t>Phòng Giao dịch số 14 - Kho bạc Nhà nước Khu vực VIII</t>
  </si>
  <si>
    <t>Chi cục Thuế huyện Lục Yên</t>
  </si>
  <si>
    <t>1505</t>
  </si>
  <si>
    <t>1562</t>
  </si>
  <si>
    <t>CCTKV Trấn Yên - Văn Yên</t>
  </si>
  <si>
    <t>21307</t>
  </si>
  <si>
    <t>Đội Thuế liên huyện Trấn Yên - Văn Yên</t>
  </si>
  <si>
    <t>ĐTLH Trấn Yên-Văn Yên</t>
  </si>
  <si>
    <t>Huyện Văn Yên - Đội Thuế liên huyện Trấn Yên - Văn Yên</t>
  </si>
  <si>
    <t>Huyện Trấn Yên</t>
  </si>
  <si>
    <t>Huyện Văn Yên</t>
  </si>
  <si>
    <t>1054079</t>
  </si>
  <si>
    <t>KBNN Văn Yên - Yên Bái</t>
  </si>
  <si>
    <t>Chi cục Thuế khu vực Trấn Yên - Văn Yên</t>
  </si>
  <si>
    <t>1506</t>
  </si>
  <si>
    <t>CCT Huyện Mù Cang Chải</t>
  </si>
  <si>
    <t>21309</t>
  </si>
  <si>
    <t>Huyện Mù Căng Chải - Đội Thuế liên huyện Nghĩa Văn - Trạm Tấu - Mù Căng Chải</t>
  </si>
  <si>
    <t>Huyện Mù Căng Chải</t>
  </si>
  <si>
    <t>1054080</t>
  </si>
  <si>
    <t>Huyện Mù Căng Chải - ĐT LH Nghĩa Văn - Trạm Tấu - Mù Căng Chải</t>
  </si>
  <si>
    <t>KBNN Mù Căng Chải - Yên Bái</t>
  </si>
  <si>
    <t>Chi cục Thuế huyện Mù Cang Chải</t>
  </si>
  <si>
    <t>1507</t>
  </si>
  <si>
    <t>21311</t>
  </si>
  <si>
    <t>Huyện Trấn Yên - Đội Thuế liên huyện Trấn Yên - Văn Yên</t>
  </si>
  <si>
    <t>1054075</t>
  </si>
  <si>
    <t>KBNN Trấn Yên - Yên Bái</t>
  </si>
  <si>
    <t>Phòng Giao dịch số 15 - Kho bạc Nhà nước Khu vực VIII</t>
  </si>
  <si>
    <t>1508</t>
  </si>
  <si>
    <t>Chi cục Thuế Huyện Yên Bình</t>
  </si>
  <si>
    <t>21313</t>
  </si>
  <si>
    <t>Huyện Yên Bình - Đội Thuế liên huyện Yên Bái - Yên Bình</t>
  </si>
  <si>
    <t>Huyện Yên Bình</t>
  </si>
  <si>
    <t>1054076</t>
  </si>
  <si>
    <t>KBNN Yên Bình - Yên Bái</t>
  </si>
  <si>
    <t>Chi cục Thuế huyện Yên Bình</t>
  </si>
  <si>
    <t>1509</t>
  </si>
  <si>
    <t>21315</t>
  </si>
  <si>
    <t>Huyện Văn Chấn - Đội Thuế liên huyện Nghĩa Văn - Trạm Tấu - Mù Căng Chải</t>
  </si>
  <si>
    <t>Huyện Văn Chấn</t>
  </si>
  <si>
    <t>1054031</t>
  </si>
  <si>
    <t>Huyện Văn Chấn - ĐT liên huyện Nghĩa Văn - Trạm Tấu - Mù Căng Chải</t>
  </si>
  <si>
    <t>2566</t>
  </si>
  <si>
    <t>KBNN Văn Chấn - Yên Bái</t>
  </si>
  <si>
    <t>Phòng Giao dịch số 13 - Kho bạc Nhà nước Khu vực VIII</t>
  </si>
  <si>
    <t>1510</t>
  </si>
  <si>
    <t>21317</t>
  </si>
  <si>
    <t>Huyện Trạm Tấu - Đội Thuế liên huyện Nghĩa Văn - Trạm Tấu - Mù Căng Chải</t>
  </si>
  <si>
    <t>Huyện Trạm Tấu</t>
  </si>
  <si>
    <t>1054032</t>
  </si>
  <si>
    <t>Huyện Trạm Tấu - ĐT liên huyện Nghĩa Văn - Trạm Tấu - Mù Căng Chải</t>
  </si>
  <si>
    <t>2567</t>
  </si>
  <si>
    <t>KBNN Trạm Tấu - Yên Bái</t>
  </si>
  <si>
    <t>1000</t>
  </si>
  <si>
    <t>Cục Thuế Tỉnh Lào Cai</t>
  </si>
  <si>
    <t>Tỉnh Lào Cai - Chi cục Thuế khu vực VIII</t>
  </si>
  <si>
    <t>Tỉnh Lào Cai</t>
  </si>
  <si>
    <t>1054639</t>
  </si>
  <si>
    <t>KBNN Lao Cai</t>
  </si>
  <si>
    <t>1001</t>
  </si>
  <si>
    <t>20500</t>
  </si>
  <si>
    <t>Tỉnh Lào Cai - VP Chi cục Thuế khu vực VIII</t>
  </si>
  <si>
    <t>1054636</t>
  </si>
  <si>
    <t>2611</t>
  </si>
  <si>
    <t>VP KBNN Lào Cai</t>
  </si>
  <si>
    <t>Phòng Giao dịch số 16 - Kho bạc Nhà nước Khu vực VIII</t>
  </si>
  <si>
    <t>1002</t>
  </si>
  <si>
    <t>1062</t>
  </si>
  <si>
    <t>CCTKV Lào Cai-MườngKhương</t>
  </si>
  <si>
    <t>20501</t>
  </si>
  <si>
    <t>Đội Thuế liên huyện Lào Cai - Mường Khương</t>
  </si>
  <si>
    <t>ĐTLH Lào Cai-Mường Khương</t>
  </si>
  <si>
    <t>Tp. Lào Cai - Đội Thuế liên huyện Lào Cai - Mường Khương</t>
  </si>
  <si>
    <t>Thành phố Lào Cai</t>
  </si>
  <si>
    <t>Tp. Lào Cai</t>
  </si>
  <si>
    <t>1054645</t>
  </si>
  <si>
    <t>Chi cục Thuế khu vực Lào Cai - Mường Khương</t>
  </si>
  <si>
    <t>1004</t>
  </si>
  <si>
    <t>20505</t>
  </si>
  <si>
    <t>Huyện Mường Khương - Đội Thuế liên huyện Lào Cai - Mường Khương</t>
  </si>
  <si>
    <t>Huyện Mường Khương</t>
  </si>
  <si>
    <t>1054643</t>
  </si>
  <si>
    <t>2613</t>
  </si>
  <si>
    <t>KBNN Mường Khương - Lào Cai</t>
  </si>
  <si>
    <t>Phòng Giao dịch số 20 - Kho bạc Nhà nước Khu vực VIII</t>
  </si>
  <si>
    <t>1005</t>
  </si>
  <si>
    <t>Chi cục Thuế Huyện Bát Xát</t>
  </si>
  <si>
    <t>20507</t>
  </si>
  <si>
    <t>Đội Thuế huyện Bát Xát</t>
  </si>
  <si>
    <t>ĐT huyện Bát Xát</t>
  </si>
  <si>
    <t>Huyện Bát Xát</t>
  </si>
  <si>
    <t>1054644</t>
  </si>
  <si>
    <t>2619</t>
  </si>
  <si>
    <t>KBNN Bát Xát - Lào Cai</t>
  </si>
  <si>
    <t>Phòng Giao dịch số 19 - Kho bạc Nhà nước Khu vực VIII</t>
  </si>
  <si>
    <t>Chi cục Thuế huyện Bát Xát</t>
  </si>
  <si>
    <t>1006</t>
  </si>
  <si>
    <t>1061</t>
  </si>
  <si>
    <t>CCTKV Bắc Hà - Si Ma Cai</t>
  </si>
  <si>
    <t>20509</t>
  </si>
  <si>
    <t>Đội Thuế liên huyện Bắc Hà - Si Ma Cai</t>
  </si>
  <si>
    <t>ĐTLH Bắc Hà-Si Ma Cai</t>
  </si>
  <si>
    <t>Huyện Bắc Hà - Đội Thuế liên huyện Bắc Hà - Si Ma Cai</t>
  </si>
  <si>
    <t>Huyện Bắc Hà</t>
  </si>
  <si>
    <t>1054824</t>
  </si>
  <si>
    <t>2618</t>
  </si>
  <si>
    <t>KBNN Bắc Hà - Lào Cai</t>
  </si>
  <si>
    <t>2616</t>
  </si>
  <si>
    <t>Phòng Giao dịch số 17 - Kho bạc Nhà nước Khu vực VIII</t>
  </si>
  <si>
    <t>Chi cục Thuế khu vực Bắc Hà - Si Ma Cai</t>
  </si>
  <si>
    <t>1007</t>
  </si>
  <si>
    <t>Chi cục Thuế Huyện Bảo Thắng</t>
  </si>
  <si>
    <t>20511</t>
  </si>
  <si>
    <t>Đội Thuế liên huyện Bảo Thắng - Bảo Yên - Văn Bàn</t>
  </si>
  <si>
    <t>ĐTLH BThắng-BYên-VBàn</t>
  </si>
  <si>
    <t>Huyện Bảo Thắng - Đội Thuế liên huyện Bảo Thắng - Bảo Yên - Văn Bàn</t>
  </si>
  <si>
    <t>Huyện Bảo Thắng</t>
  </si>
  <si>
    <t>1054825</t>
  </si>
  <si>
    <t>KBNN Bảo Thắng - Lào Cai</t>
  </si>
  <si>
    <t>Sáp nhập 3 CCT cũ thành 1 đội mới-&gt;mã bao mới</t>
  </si>
  <si>
    <t>Chi cục Thuế huyện Bảo Thắng</t>
  </si>
  <si>
    <t>1008</t>
  </si>
  <si>
    <t>Chi cục Thuế Thị xã Sa Pa</t>
  </si>
  <si>
    <t>20513</t>
  </si>
  <si>
    <t>Đội Thuế thị xã Sa Pa</t>
  </si>
  <si>
    <t>ĐT thị xã Sa Pa</t>
  </si>
  <si>
    <t>Thị xã Sa Pa</t>
  </si>
  <si>
    <t>1054820</t>
  </si>
  <si>
    <t>2615</t>
  </si>
  <si>
    <t>KBNN Sa Pa - Lào Cai</t>
  </si>
  <si>
    <t>1009</t>
  </si>
  <si>
    <t>Chi cục Thuế Huyện Bảo Yên</t>
  </si>
  <si>
    <t>20515</t>
  </si>
  <si>
    <t>Huyện Bảo Yên - Đội Thuế liên huyện Bảo Thắng - Bảo Yên - Văn Bàn</t>
  </si>
  <si>
    <t>Huyện Bảo Yên</t>
  </si>
  <si>
    <t>1054821</t>
  </si>
  <si>
    <t>2617</t>
  </si>
  <si>
    <t>KBNN Bảo Yên - Lào Cai</t>
  </si>
  <si>
    <t>2614</t>
  </si>
  <si>
    <t>Phòng Giao dịch số 18 - Kho bạc Nhà nước Khu vực VIII</t>
  </si>
  <si>
    <t>Chi cục Thuế huyện Bảo Yên</t>
  </si>
  <si>
    <t>1010</t>
  </si>
  <si>
    <t>Chi cục Thuế Huyện Văn Bàn</t>
  </si>
  <si>
    <t>20519</t>
  </si>
  <si>
    <t>Huyện Văn Bàn - Đội Thuế liên huyện Bảo Thắng - Bảo Yên - Văn Bàn</t>
  </si>
  <si>
    <t>Huyện Văn Bàn</t>
  </si>
  <si>
    <t>1054828</t>
  </si>
  <si>
    <t>KBNN Văn Bàn - Lào Cai</t>
  </si>
  <si>
    <t>Chi cục Thuế huyện Văn Bàn</t>
  </si>
  <si>
    <t>1011</t>
  </si>
  <si>
    <t>20521</t>
  </si>
  <si>
    <t>Huyện Si Ma Cai - Đội Thuế liên huyện Bắc Hà - Si Ma Cai</t>
  </si>
  <si>
    <t>Huyện Si Ma Cai</t>
  </si>
  <si>
    <t>1054640</t>
  </si>
  <si>
    <t>2620</t>
  </si>
  <si>
    <t>KBNN Si Ma Cai - Lào Cai</t>
  </si>
  <si>
    <t>1400</t>
  </si>
  <si>
    <t>Cục Thuế Tỉnh Sơn La</t>
  </si>
  <si>
    <t>Chi cục Thuế khu vực IX</t>
  </si>
  <si>
    <t>Tỉnh Sơn La - Chi cục Thuế khu vực IX</t>
  </si>
  <si>
    <t>Sơn La</t>
  </si>
  <si>
    <t>Tỉnh Sơn La</t>
  </si>
  <si>
    <t>1054354</t>
  </si>
  <si>
    <t>2710</t>
  </si>
  <si>
    <t>KBNN Son La</t>
  </si>
  <si>
    <t>Cục thuế Tỉnh Sơn La</t>
  </si>
  <si>
    <t>1401</t>
  </si>
  <si>
    <t>30300</t>
  </si>
  <si>
    <t>Tỉnh Sơn La - VP Chi cục Thuế khu vực IX</t>
  </si>
  <si>
    <t>1055736</t>
  </si>
  <si>
    <t>2711</t>
  </si>
  <si>
    <t>VP KBNN Sơn La</t>
  </si>
  <si>
    <t>Phòng Giao dịch số 15 - Kho bạc Nhà nước Khu vực IX</t>
  </si>
  <si>
    <t>1402</t>
  </si>
  <si>
    <t>1463</t>
  </si>
  <si>
    <t>CCTKV TP.Sơn La-Mường La</t>
  </si>
  <si>
    <t>30301</t>
  </si>
  <si>
    <t>Đội Thuế liên huyện thành phố Sơn La - Mường La - Thuận Châu - Quỳnh Nhai</t>
  </si>
  <si>
    <t>ĐTLH SLa-MLa-TChâu-QNhai</t>
  </si>
  <si>
    <t>Tp. Sơn La - Đội Thuế liên huyện thành phố Sơn La - Mường La - Thuận Châu - Quỳnh Nhai</t>
  </si>
  <si>
    <t>Thành Phố Sơn La</t>
  </si>
  <si>
    <t>Tp. Sơn La</t>
  </si>
  <si>
    <t>1055733</t>
  </si>
  <si>
    <t>Tp. Sơn La - ĐT LH Tp. Sơn La - Mường La - Thuận Châu - Quỳnh Nhai</t>
  </si>
  <si>
    <t>Sáp nhập 2 CCTKV cũ thành 1 đội thuế mới (4 địa bàn)-&gt;tạo mã bao mới</t>
  </si>
  <si>
    <t>Chi cục Thuế khu vực thành phố Sơn La - Mường La</t>
  </si>
  <si>
    <t>1403</t>
  </si>
  <si>
    <t>1465</t>
  </si>
  <si>
    <t>CCTKV ThuậnChâu-QuỳnhNhai</t>
  </si>
  <si>
    <t>30303</t>
  </si>
  <si>
    <t>Huyện Quỳnh Nhai - Đội Thuế liên huyện thành phố Sơn La - Mường La - Thuận Châu - Quỳnh Nhai</t>
  </si>
  <si>
    <t>Huyện Quỳnh Nhai</t>
  </si>
  <si>
    <t>1055734</t>
  </si>
  <si>
    <t>H. Quỳnh Nhai - ĐT LH Tp. Sơn La - Mường La - Thuận Châu - Quỳnh Nhai</t>
  </si>
  <si>
    <t>2720</t>
  </si>
  <si>
    <t>KBNN Quỳnh Nhai - Sơn La</t>
  </si>
  <si>
    <t>2713</t>
  </si>
  <si>
    <t>Phòng Giao dịch số 20 - Kho bạc Nhà nước Khu vực IX</t>
  </si>
  <si>
    <t>Chi cục Thuế khu vực Thuận Châu - Quỳnh Nhai</t>
  </si>
  <si>
    <t>1404</t>
  </si>
  <si>
    <t>30305</t>
  </si>
  <si>
    <t>Huyện Mường La - Đội Thuế liên huyện thành phố Sơn La - Mường La - Thuận Châu - Quỳnh Nhai</t>
  </si>
  <si>
    <t>Huyện Mường La</t>
  </si>
  <si>
    <t>1054357</t>
  </si>
  <si>
    <t>H.Mường La - ĐT LH Tp. Sơn La - Mường La - Thuận Châu - Quỳnh Nhai</t>
  </si>
  <si>
    <t>2719</t>
  </si>
  <si>
    <t>KBNN Mường La - Sơn La</t>
  </si>
  <si>
    <t>Phòng Giao dịch số 23 - Kho bạc Nhà nước Khu vực IX</t>
  </si>
  <si>
    <t>1405</t>
  </si>
  <si>
    <t>30307</t>
  </si>
  <si>
    <t>Huyện Thuận Châu - Đội Thuế liên huyện thành phố Sơn La - Mường La - Thuận Châu - Quỳnh Nhai</t>
  </si>
  <si>
    <t>Huyện Thuận Châu</t>
  </si>
  <si>
    <t>1055798</t>
  </si>
  <si>
    <t>H. Thuận Châu - ĐT LH Tp. Sơn La - Mường La - Thuận Châu - Quỳnh Nhai</t>
  </si>
  <si>
    <t>KBNN Thuận Châu - Sơn La</t>
  </si>
  <si>
    <t>1406</t>
  </si>
  <si>
    <t>1466</t>
  </si>
  <si>
    <t>CCTKV Phù Yên - Bắc Yên</t>
  </si>
  <si>
    <t>30309</t>
  </si>
  <si>
    <t>Đội Thuế liên huyện Phù Yên - Bắc Yên</t>
  </si>
  <si>
    <t>ĐTLH Phù Yên-Bắc Yên</t>
  </si>
  <si>
    <t>Huyện Bắc Yên - Đội Thuế liên huyện Phù Yên - Bắc Yên</t>
  </si>
  <si>
    <t>Huyện Phù Yên</t>
  </si>
  <si>
    <t>Huyện Bắc Yên</t>
  </si>
  <si>
    <t>1055737</t>
  </si>
  <si>
    <t>2718</t>
  </si>
  <si>
    <t>KBNN Bắc Yên - Sơn La</t>
  </si>
  <si>
    <t xml:space="preserve"> Phòng Giao dịch số 22 - Kho bạc Nhà nước Khu vực IX</t>
  </si>
  <si>
    <t>Chi cục Thuế khu vực Phù Yên - Bắc Yên</t>
  </si>
  <si>
    <t>1407</t>
  </si>
  <si>
    <t>30311</t>
  </si>
  <si>
    <t>Huyện Phù Yên - Đội Thuế liên huyện Phù Yên - Bắc Yên</t>
  </si>
  <si>
    <t>1055796</t>
  </si>
  <si>
    <t>2717</t>
  </si>
  <si>
    <t>KBNN Phù Yên - Sơn La</t>
  </si>
  <si>
    <t>Phòng Giao dịch số 21 - Kho bạc Nhà nước Khu vực IX</t>
  </si>
  <si>
    <t>1408</t>
  </si>
  <si>
    <t>1464</t>
  </si>
  <si>
    <t>CCTKV Mai Sơn - Yên Châu</t>
  </si>
  <si>
    <t>30313</t>
  </si>
  <si>
    <t>Đội Thuế liên huyện Mai Sơn - Yên Châu</t>
  </si>
  <si>
    <t>ĐTLH Mai Sơn-Yên Châu</t>
  </si>
  <si>
    <t>Huyện Mai Sơn - Đội Thuế liên huyện Mai Sơn - Yên Châu</t>
  </si>
  <si>
    <t>Huyện Mai Sơn</t>
  </si>
  <si>
    <t>1055735</t>
  </si>
  <si>
    <t>2716</t>
  </si>
  <si>
    <t>KBNN Mai Sơn - Sơn La</t>
  </si>
  <si>
    <t>Phòng Giao dịch số 16 - Kho bạc Nhà nước Khu vực IX</t>
  </si>
  <si>
    <t>Chi cục Thuế khu vực Mai Sơn - Yên Châu</t>
  </si>
  <si>
    <t>1409</t>
  </si>
  <si>
    <t>1462</t>
  </si>
  <si>
    <t>CCTKV Sông Mã - Sốp Cộp</t>
  </si>
  <si>
    <t>30315</t>
  </si>
  <si>
    <t>Đội Thuế liên huyện Sông Mã - Sốp Cộp</t>
  </si>
  <si>
    <t>ĐTLH Sông Mã-Sốp Cộp</t>
  </si>
  <si>
    <t>Huyện Sông Mã - Đội Thuế liên huyện Sông Mã - Sốp Cộp</t>
  </si>
  <si>
    <t>Huyện Sông Mã</t>
  </si>
  <si>
    <t>1055886</t>
  </si>
  <si>
    <t>2714</t>
  </si>
  <si>
    <t>KBNN Sông Mã - Sơn La</t>
  </si>
  <si>
    <t>Phòng Giao dịch số 18 - Kho bạc Nhà nước Khu vực IX</t>
  </si>
  <si>
    <t>Chi cục Thuế khu vực Sông Mã - Sốp Cộp</t>
  </si>
  <si>
    <t>1410</t>
  </si>
  <si>
    <t>30317</t>
  </si>
  <si>
    <t>Huyện Yên Châu - Đội Thuế liên huyện Mai Sơn - Yên Châu</t>
  </si>
  <si>
    <t>Huyện Yên Châu</t>
  </si>
  <si>
    <t>1055883</t>
  </si>
  <si>
    <t>2712</t>
  </si>
  <si>
    <t>KBNN Yên Châu - Sơn La</t>
  </si>
  <si>
    <t>1411</t>
  </si>
  <si>
    <t>1461</t>
  </si>
  <si>
    <t>CCTKV Mộc Châu - Vân Hồ</t>
  </si>
  <si>
    <t>30319</t>
  </si>
  <si>
    <t>Đội Thuế liên huyện Mộc Châu - Vân Hồ</t>
  </si>
  <si>
    <t>ĐTLH Mộc Châu-Vân Hồ</t>
  </si>
  <si>
    <t>Thị xã Mộc Châu - Đội Thuế liên huyện Mộc Châu - Vân Hồ</t>
  </si>
  <si>
    <t>Thị xã Mộc Châu</t>
  </si>
  <si>
    <t>1055884</t>
  </si>
  <si>
    <t>2715</t>
  </si>
  <si>
    <t>KBNN Mộc Châu - Sơn La</t>
  </si>
  <si>
    <t>Phòng Giao dịch số 17 - Kho bạc Nhà nước Khu vực IX</t>
  </si>
  <si>
    <t>Chi cục Thuế khu vực Mộc Châu - Vân Hồ</t>
  </si>
  <si>
    <t>1412</t>
  </si>
  <si>
    <t>30321</t>
  </si>
  <si>
    <t>Huyện Sốp Cộp - Đội Thuế liên huyện Sông Mã - Sốp Cộp</t>
  </si>
  <si>
    <t>Huyện Sốp Cộp</t>
  </si>
  <si>
    <t>1050073</t>
  </si>
  <si>
    <t>2721</t>
  </si>
  <si>
    <t>KBNN Sốp Cộp - Sơn La</t>
  </si>
  <si>
    <t>Phòng Giao dịch số 19 - Kho bạc Nhà nước Khu vực IX</t>
  </si>
  <si>
    <t>1413</t>
  </si>
  <si>
    <t>30323</t>
  </si>
  <si>
    <t>Huyện Vân Hồ - Đội Thuế liên huyện Mộc Châu - Vân Hồ</t>
  </si>
  <si>
    <t>Huyện Vân Hồ</t>
  </si>
  <si>
    <t>1119358</t>
  </si>
  <si>
    <t>2723</t>
  </si>
  <si>
    <t>KBNN Vân Hồ - Sơn La</t>
  </si>
  <si>
    <t>1100</t>
  </si>
  <si>
    <t>Cục Thuế Tỉnh Điện Biên</t>
  </si>
  <si>
    <t>Tỉnh Điện Biên - Chi cục Thuế khu vực IX</t>
  </si>
  <si>
    <t>Tỉnh Điện Biên</t>
  </si>
  <si>
    <t>1054805</t>
  </si>
  <si>
    <t>2760</t>
  </si>
  <si>
    <t>KBNN  Dien bien</t>
  </si>
  <si>
    <t>1101</t>
  </si>
  <si>
    <t>30100</t>
  </si>
  <si>
    <t>Tỉnh Điện Biên - VP Chi cục Thuế khu vực IX</t>
  </si>
  <si>
    <t>1054802</t>
  </si>
  <si>
    <t>VP KBNN Điện Biên</t>
  </si>
  <si>
    <t>Kho bạc Nhà nước Khu vực IX</t>
  </si>
  <si>
    <t>1102</t>
  </si>
  <si>
    <t>CCTKV TP.ĐBPhủ-Mường Ảng</t>
  </si>
  <si>
    <t>30101</t>
  </si>
  <si>
    <t>Đội Thuế liên huyện thành phố Điện Biên Phủ - Mường Ảng</t>
  </si>
  <si>
    <t>ĐTLH ĐBPhủ-Mường Ảng</t>
  </si>
  <si>
    <t>Tp. Điện Biên Phủ - Đội Thuế liên huyện thành phố Điện Biên Phủ - Mường Ảng</t>
  </si>
  <si>
    <t>Thành phố Điện Biên Phủ</t>
  </si>
  <si>
    <t>Tp. Điện Biên Phủ</t>
  </si>
  <si>
    <t>1054803</t>
  </si>
  <si>
    <t>Tp. Điện Biên Phủ - ĐT liên huyện thành phố Điện Biên Phủ - Mường Ảng</t>
  </si>
  <si>
    <t>Chi cục Thuế khu vực thành phố Điện Biên Phủ - Mường Ảng</t>
  </si>
  <si>
    <t>1103</t>
  </si>
  <si>
    <t>Chi cục Thuế Huyện Mường Nhé</t>
  </si>
  <si>
    <t>30104</t>
  </si>
  <si>
    <t>Đội Thuế liên huyện Mường Nhé - Nậm Pồ</t>
  </si>
  <si>
    <t>ĐTLH Mường Nhé-Nậm Pồ</t>
  </si>
  <si>
    <t>Huyện Mường Nhé - Đội Thuế liên huyện Mường Nhé - Nậm Pồ</t>
  </si>
  <si>
    <t>Huyện Mường Nhé</t>
  </si>
  <si>
    <t>1056186</t>
  </si>
  <si>
    <t>2768</t>
  </si>
  <si>
    <t>KBNN Mường Nhé - Điện Biên</t>
  </si>
  <si>
    <t>Phòng Giao dịch số 4 - Kho bạc Nhà nước Khu vực IX</t>
  </si>
  <si>
    <t>Chi cục Thuế huyện Mường Nhé</t>
  </si>
  <si>
    <t>1104</t>
  </si>
  <si>
    <t>CCTKV Mường Chà-Mường Lay</t>
  </si>
  <si>
    <t>30111</t>
  </si>
  <si>
    <t>Đội Thuế liên huyện Mường Chà - Mường Lay</t>
  </si>
  <si>
    <t>ĐTLH Mường Chà-Mường Lay</t>
  </si>
  <si>
    <t>Huyện Mường Chà - Đội Thuế liên huyện Mường Chà - Mường Lay</t>
  </si>
  <si>
    <t>Huyện Mường Chà</t>
  </si>
  <si>
    <t>1054806</t>
  </si>
  <si>
    <t>KBNN Mường Chà - Điện Biên</t>
  </si>
  <si>
    <t>Phòng Giao dịch số 1 - Kho bạc Nhà nước Khu vực IX</t>
  </si>
  <si>
    <t>Chi cục Thuế khu vực Mường Chà - Mường Lay</t>
  </si>
  <si>
    <t>1105</t>
  </si>
  <si>
    <t>CCTKV Tuần Giáo-Tủa Chùa</t>
  </si>
  <si>
    <t>30113</t>
  </si>
  <si>
    <t>Đội Thuế liên huyện Tuần Giáo - Tủa Chùa</t>
  </si>
  <si>
    <t>ĐTLH Tuần Giáo-Tủa Chùa</t>
  </si>
  <si>
    <t>Huyện Tủa Chùa - Đội Thuế liên huyện Tuần Giáo - Tủa Chùa</t>
  </si>
  <si>
    <t>Huyện Tuần Giáo</t>
  </si>
  <si>
    <t>Huyện Tủa Chùa</t>
  </si>
  <si>
    <t>1055732</t>
  </si>
  <si>
    <t>KBNN Tủa Chùa - Điện Biên</t>
  </si>
  <si>
    <t>Phòng Giao dịch số 6 - Kho bạc Nhà nước Khu vực IX</t>
  </si>
  <si>
    <t>Chi cục Thuế khu vực Tuần Giáo - Tủa Chùa</t>
  </si>
  <si>
    <t>1106</t>
  </si>
  <si>
    <t>30115</t>
  </si>
  <si>
    <t>Huyện Tuần Giáo - Đội Thuế liên huyện Tuần Giáo - Tủa Chùa</t>
  </si>
  <si>
    <t>1054355</t>
  </si>
  <si>
    <t>2764</t>
  </si>
  <si>
    <t>KBNN Tuần Giáo - Điện Biên</t>
  </si>
  <si>
    <t>Phòng Giao dịch số 5 - Kho bạc Nhà nước Khu vực IX</t>
  </si>
  <si>
    <t>1107</t>
  </si>
  <si>
    <t>Chi cục Thuế Huyện Điện Biên</t>
  </si>
  <si>
    <t>30117</t>
  </si>
  <si>
    <t>Đội Thuế liên huyện Điện Biên - Điện Biên Đông</t>
  </si>
  <si>
    <t>ĐTLH ĐBiên-ĐBĐông</t>
  </si>
  <si>
    <t>Huyện Điện Biên - Đội Thuế liên huyện Điện Biên - Điện Biên Đông</t>
  </si>
  <si>
    <t>Huyện Điện Biên</t>
  </si>
  <si>
    <t>1054356</t>
  </si>
  <si>
    <t>2767</t>
  </si>
  <si>
    <t>KBNN Điện Biên - Điện Biên</t>
  </si>
  <si>
    <t>Sáp nhập 2 CCT cũ thành 1 đội thuế mới-&gt;Mã bao mới</t>
  </si>
  <si>
    <t>Chi cục Thuế huyện Điện Biên</t>
  </si>
  <si>
    <t>1108</t>
  </si>
  <si>
    <t>CCT Huyện Điện Biên Đông</t>
  </si>
  <si>
    <t>30119</t>
  </si>
  <si>
    <t>Huyện Điện Biên Đông - Đội Thuế liên huyện Điện Biên - Điện Biên Đông</t>
  </si>
  <si>
    <t>Huyện Điện Biên Đông</t>
  </si>
  <si>
    <t>1054353</t>
  </si>
  <si>
    <t>2766</t>
  </si>
  <si>
    <t>KBNN Điện Biên Đông - Điện Biên</t>
  </si>
  <si>
    <t>Phòng Giao dịch số 2 - Kho bạc Nhà nước Khu vực IX</t>
  </si>
  <si>
    <t>Chi cục Thuế huyện Điện Biên Đông</t>
  </si>
  <si>
    <t>1109</t>
  </si>
  <si>
    <t>30121</t>
  </si>
  <si>
    <t>Huyện Mường Ảng - Đội Thuế liên huyện thành phố Điện Biên Phủ - Mường Ảng</t>
  </si>
  <si>
    <t>Huyện Mường Ảng</t>
  </si>
  <si>
    <t>1027868</t>
  </si>
  <si>
    <t>Huyện Mường Ảng - ĐT liên huyện thành phố Điện Biên Phủ - Mường Ảng</t>
  </si>
  <si>
    <t>2769</t>
  </si>
  <si>
    <t>KBNN Mường Ảng - Điện Biên</t>
  </si>
  <si>
    <t>Phòng Giao dịch số 7 - Kho bạc Nhà nước Khu vực IX</t>
  </si>
  <si>
    <t>30103</t>
  </si>
  <si>
    <t>Thị xã Mường Lay - Đội Thuế liên huyện Mường Chà - Mường Lay</t>
  </si>
  <si>
    <t>Thị xã Mường Lay</t>
  </si>
  <si>
    <t>1054351</t>
  </si>
  <si>
    <t xml:space="preserve">Huyện Quảng Xương - ĐT liên huyện thành phố Sầm Sơn - Quảng Xương </t>
  </si>
  <si>
    <t>2765</t>
  </si>
  <si>
    <t>KBNN Mường Lay - Điện Biên</t>
  </si>
  <si>
    <t>Chi cục Thuế Huyện Nậm Pồ</t>
  </si>
  <si>
    <t>30123</t>
  </si>
  <si>
    <t>Huyện Nậm Pồ - Đội Thuế liên huyện Mường Nhé - Nậm Pồ</t>
  </si>
  <si>
    <t>Huyện Nậm Pồ</t>
  </si>
  <si>
    <t>1118128</t>
  </si>
  <si>
    <t>Tp.Quảng Ngãi - ĐTLH Quảng Ngãi - Sơn Tịnh - Tư Nghĩa - Mộ Đức</t>
  </si>
  <si>
    <t>2771</t>
  </si>
  <si>
    <t>KBNN Nậm Pồ - Điện Biên</t>
  </si>
  <si>
    <t>Phòng Giao dịch số 3 - Kho bạc Nhà nước Khu vực IX</t>
  </si>
  <si>
    <t>Chi cục Thuế huyện Nậm Pồ</t>
  </si>
  <si>
    <t>1200</t>
  </si>
  <si>
    <t>Cục Thuế Tỉnh Lai Châu</t>
  </si>
  <si>
    <t>Tỉnh Lai Châu - Chi cục Thuế khu vực IX</t>
  </si>
  <si>
    <t>Tỉnh Lai Châu</t>
  </si>
  <si>
    <t>1072657</t>
  </si>
  <si>
    <t>Huyện Sơn Tịnh - ĐTLH Quảng Ngãi - Sơn Tịnh - Tư Nghĩa - Mộ Đức</t>
  </si>
  <si>
    <t>3160</t>
  </si>
  <si>
    <t>KBNN Lai Chau</t>
  </si>
  <si>
    <t>1201</t>
  </si>
  <si>
    <t>Cục Thuế tỉnh Lai Châu</t>
  </si>
  <si>
    <t>30200</t>
  </si>
  <si>
    <t>Tỉnh Lai Châu - VP Chi cục Thuế khu vực IX</t>
  </si>
  <si>
    <t>1072658</t>
  </si>
  <si>
    <t>Huyện Tư Nghĩa - ĐTLH Quảng Ngãi - Sơn Tịnh - Tư Nghĩa - Mộ Đức</t>
  </si>
  <si>
    <t>VP KBNN Lai Châu</t>
  </si>
  <si>
    <t>Phòng Giao dịch số 8 - Kho bạc Nhà nước Khu vực IX</t>
  </si>
  <si>
    <t>1202</t>
  </si>
  <si>
    <t>CCTKV Mường Tè-Nậm Nhùn</t>
  </si>
  <si>
    <t>30201</t>
  </si>
  <si>
    <t>Đội Thuế liên huyện Mường Tè - Nậm Nhùn</t>
  </si>
  <si>
    <t>ĐTLH Mường Tè-Nậm Nhùn</t>
  </si>
  <si>
    <t>Huyện Mường Tè - Đội Thuế liên huyện Mường Tè - Nậm Nhùn</t>
  </si>
  <si>
    <t>Huyện Mường Tè</t>
  </si>
  <si>
    <t>1054352</t>
  </si>
  <si>
    <t>Huyện Nghĩa Hành - ĐTLH Đức Phổ - Ba Tơ - Nghĩa Hành - Minh Long</t>
  </si>
  <si>
    <t>KBNN Mường Tè - Lai Châu</t>
  </si>
  <si>
    <t>Phòng Giao dịch số 14 - Kho bạc Nhà nước Khu vực IX</t>
  </si>
  <si>
    <t>Chi cục Thuế khu vực Mường Tè - Nậm Nhùn</t>
  </si>
  <si>
    <t>1203</t>
  </si>
  <si>
    <t>CCTKV Phong Thổ - Sìn Hồ</t>
  </si>
  <si>
    <t>30203</t>
  </si>
  <si>
    <t>Đội Thuế liên huyện Phong Thổ - Sìn Hồ</t>
  </si>
  <si>
    <t>ĐTLH Phong Thổ-Sìn Hồ</t>
  </si>
  <si>
    <t>Huyện Phong Thổ - Đội Thuế liên huyện Phong Thổ - Sìn Hồ</t>
  </si>
  <si>
    <t>Huyện Phong Thổ</t>
  </si>
  <si>
    <t>1056185</t>
  </si>
  <si>
    <t>Huyện Minh Long - ĐTLH Đức Phổ - Ba Tơ - Nghĩa Hành - Minh Long</t>
  </si>
  <si>
    <t>KBNN Phong Thổ - Lai Châu</t>
  </si>
  <si>
    <t>Phòng Giao dịch số 11 - Kho bạc Nhà nước Khu vực IX</t>
  </si>
  <si>
    <t>Chi cục Thuế khu vực Phong Thổ - Sìn Hồ</t>
  </si>
  <si>
    <t>1204</t>
  </si>
  <si>
    <t>CCTKV TP.LaiChâu-TamĐường</t>
  </si>
  <si>
    <t>30205</t>
  </si>
  <si>
    <t>Đội Thuế liên huyện Thành phố Lai Châu - Tam Đường</t>
  </si>
  <si>
    <t>ĐTLH LChâu-Tam Đường</t>
  </si>
  <si>
    <t>Huyện Tam Đường - Đội Thuế liên huyện Thành phố Lai Châu - Tam Đường</t>
  </si>
  <si>
    <t>Thành phố Lai Châu</t>
  </si>
  <si>
    <t>Huyện Tam Đường</t>
  </si>
  <si>
    <t>1054349</t>
  </si>
  <si>
    <t>Huyện Mộ Đức - ĐT liên huyện Quảng Ngãi - Sơn Tịnh - Tư Nghĩa - Mộ Đức</t>
  </si>
  <si>
    <t>KBNN Tam Đường - Lai Châu</t>
  </si>
  <si>
    <t>3167</t>
  </si>
  <si>
    <t>Phòng Giao dịch số 9 - Kho bạc Nhà nước Khu vực IX</t>
  </si>
  <si>
    <t>Chi cục Thuế khu vực thành phố Lai Châu - Tam Đường</t>
  </si>
  <si>
    <t>1205</t>
  </si>
  <si>
    <t>30207</t>
  </si>
  <si>
    <t>Huyện Sìn Hồ - Đội Thuế liên huyện Phong Thổ - Sìn Hồ</t>
  </si>
  <si>
    <t>Huyện Sìn Hồ</t>
  </si>
  <si>
    <t>1054350</t>
  </si>
  <si>
    <t>Thị xã Đức Phổ - ĐTLH Đức Phổ - Ba Tơ - Nghĩa Hành - Minh Long</t>
  </si>
  <si>
    <t>KBNN Sìn Hồ - Lai Châu</t>
  </si>
  <si>
    <t>Phòng Giao dịch số 13 - Kho bạc Nhà nước Khu vực IX</t>
  </si>
  <si>
    <t>1206</t>
  </si>
  <si>
    <t>CCTKV Than Uyên-Tân Uyên</t>
  </si>
  <si>
    <t>30211</t>
  </si>
  <si>
    <t>Đội Thuế liên huyện Than Uyên - Tân Uyên</t>
  </si>
  <si>
    <t>ĐTLH Than Uyên-Tân Uyên</t>
  </si>
  <si>
    <t>Huyện Tân Uyên - Đội Thuế liên huyện Than Uyên - Tân Uyên</t>
  </si>
  <si>
    <t>Huyện Than Uyên</t>
  </si>
  <si>
    <t>Huyện Tân Uyên</t>
  </si>
  <si>
    <t>1093462</t>
  </si>
  <si>
    <t>Huyện Ba Tơ - ĐT liên huyện Đức Phổ - Ba Tơ - Nghĩa Hành - Minh Long</t>
  </si>
  <si>
    <t>KBNN Tân Uyên - Lai Châu</t>
  </si>
  <si>
    <t>Chi cục Thuế khu vực Than Uyên - Tân Uyên</t>
  </si>
  <si>
    <t>1207</t>
  </si>
  <si>
    <t>30202</t>
  </si>
  <si>
    <t>Tp. Lai Châu - Đội Thuế liên huyện Thành phố Lai Châu - Tam Đường</t>
  </si>
  <si>
    <t>Tp. Lai Châu</t>
  </si>
  <si>
    <t>1019671</t>
  </si>
  <si>
    <t>Tp. Buôn Ma Thuột - ĐTLH thành phố Buôn Ma Thuột - Krông Ana - Cư Kuin</t>
  </si>
  <si>
    <t>1208</t>
  </si>
  <si>
    <t>30209</t>
  </si>
  <si>
    <t>Huyện Than Uyên - Đội Thuế liên huyện Than Uyên - Tân Uyên</t>
  </si>
  <si>
    <t>1054822</t>
  </si>
  <si>
    <t>Huyện Krông Ana - ĐTLH thành phố Buôn Ma Thuột - Krông Ana - Cư Kuin</t>
  </si>
  <si>
    <t>KBNN Than Uyên - Lai Châu</t>
  </si>
  <si>
    <t>Phòng Giao dịch số 10 - Kho bạc Nhà nước Khu vực IX</t>
  </si>
  <si>
    <t>1209</t>
  </si>
  <si>
    <t>30213</t>
  </si>
  <si>
    <t>Huyện Nậm Nhùn - Đội Thuế liên huyện Mường Tè - Nậm Nhùn</t>
  </si>
  <si>
    <t>Huyện Nậm Nhùn</t>
  </si>
  <si>
    <t>1117327</t>
  </si>
  <si>
    <t>3168</t>
  </si>
  <si>
    <t>KBNN Nậm Nhùn - Lai Châu</t>
  </si>
  <si>
    <t>Phòng Giao dịch số 12 - Kho bạc Nhà nước Khu vực IX</t>
  </si>
  <si>
    <t>4000</t>
  </si>
  <si>
    <t>Cục Thuế tỉnh Nghệ An</t>
  </si>
  <si>
    <t>Chi cục Thuế khu vực X</t>
  </si>
  <si>
    <t>Tỉnh Nghệ An - Chi cục Thuế khu vực X</t>
  </si>
  <si>
    <t>Tỉnh Nghệ An</t>
  </si>
  <si>
    <t>1056494</t>
  </si>
  <si>
    <t>KBNN Nghe An</t>
  </si>
  <si>
    <t>Cục Thuế Tỉnh Nghệ An</t>
  </si>
  <si>
    <t>4001</t>
  </si>
  <si>
    <t>40300</t>
  </si>
  <si>
    <t>Tỉnh Nghệ An - VP Chi cục Thuế khu vực X</t>
  </si>
  <si>
    <t>Nghệ An</t>
  </si>
  <si>
    <t>1056501</t>
  </si>
  <si>
    <t>VP KBNN Nghệ An</t>
  </si>
  <si>
    <t>Phòng Giao dịch số 14 - Kho bạc Nhà nước Khu vực X</t>
  </si>
  <si>
    <t>4002</t>
  </si>
  <si>
    <t>Chi cục Thuế Thành Phố Vinh</t>
  </si>
  <si>
    <t>40301</t>
  </si>
  <si>
    <t>Đội Thuế thành phố Vinh</t>
  </si>
  <si>
    <t>ĐT thành phố Vinh</t>
  </si>
  <si>
    <t>Thành Phố Vinh</t>
  </si>
  <si>
    <t>1055350</t>
  </si>
  <si>
    <t>Phòng Giao dịch số 15 - Kho bạc Nhà nước Khu vực X</t>
  </si>
  <si>
    <t>Chi cục Thuế thành phố Vinh</t>
  </si>
  <si>
    <t>4003</t>
  </si>
  <si>
    <t>40303</t>
  </si>
  <si>
    <t xml:space="preserve"> - Đội Thuế thành phố Vinh</t>
  </si>
  <si>
    <t>1056499</t>
  </si>
  <si>
    <t>1429</t>
  </si>
  <si>
    <t>KBNN Cửa Lò - Nghệ An</t>
  </si>
  <si>
    <t>4004</t>
  </si>
  <si>
    <t>4063</t>
  </si>
  <si>
    <t>CCTKV Phủ Quỳ I</t>
  </si>
  <si>
    <t>40305</t>
  </si>
  <si>
    <t>Đội Thuế liên huyện Phủ Quỳ I</t>
  </si>
  <si>
    <t>ĐTLH Phủ Quỳ I</t>
  </si>
  <si>
    <t>Huyện Quế Phong - Đội Thuế liên huyện Phủ Quỳ I</t>
  </si>
  <si>
    <t>Huyện Quỳ Hợp</t>
  </si>
  <si>
    <t>Huyện Quế Phong</t>
  </si>
  <si>
    <t>1056500</t>
  </si>
  <si>
    <t>1424</t>
  </si>
  <si>
    <t>KBNN Quế Phong - Nghệ An</t>
  </si>
  <si>
    <t>Phòng Giao dịch số 24 - Kho bạc Nhà nước Khu vực X</t>
  </si>
  <si>
    <t>Chi cục Thuế khu vực Phủ Quỳ I</t>
  </si>
  <si>
    <t>4005</t>
  </si>
  <si>
    <t>40307</t>
  </si>
  <si>
    <t>Huyện Quỳ Châu - Đội Thuế liên huyện Phủ Quỳ I</t>
  </si>
  <si>
    <t>Huyện Quỳ Châu</t>
  </si>
  <si>
    <t>1056497</t>
  </si>
  <si>
    <t>1428</t>
  </si>
  <si>
    <t>KBNN Quỳ Châu - Nghệ An</t>
  </si>
  <si>
    <t>4006</t>
  </si>
  <si>
    <t>4061</t>
  </si>
  <si>
    <t>CCTKV Tây Nghệ I</t>
  </si>
  <si>
    <t>40309</t>
  </si>
  <si>
    <t>Đội Thuế liên huyện Tây Nghệ</t>
  </si>
  <si>
    <t>ĐTLH Tây Nghệ</t>
  </si>
  <si>
    <t>Huyện Kỳ Sơn - Đội Thuế liên huyện Tây Nghệ</t>
  </si>
  <si>
    <t>Huyện Anh Sơn</t>
  </si>
  <si>
    <t>Huyện Kỳ Sơn</t>
  </si>
  <si>
    <t>1055356</t>
  </si>
  <si>
    <t>1427</t>
  </si>
  <si>
    <t>KBNN Kỳ Sơn - Nghệ An</t>
  </si>
  <si>
    <t>Phòng Giao dịch số 26 - Kho bạc Nhà nước Khu vực X</t>
  </si>
  <si>
    <t>Sáp nhập 2 CCTKV cũ thành 1 đội thuế mới (4 địa bàn)-&gt;mã bao mới</t>
  </si>
  <si>
    <t>Chi cục Thuế khu vực Tây Nghệ I</t>
  </si>
  <si>
    <t>4007</t>
  </si>
  <si>
    <t>40311</t>
  </si>
  <si>
    <t>Huyện Quỳ Hợp - Đội Thuế liên huyện Phủ Quỳ I</t>
  </si>
  <si>
    <t>1055353</t>
  </si>
  <si>
    <t>1423</t>
  </si>
  <si>
    <t>KBNN Quỳ Hợp - Nghệ An</t>
  </si>
  <si>
    <t>Phòng Giao dịch số 25 - Kho bạc Nhà nước Khu vực X</t>
  </si>
  <si>
    <t>4008</t>
  </si>
  <si>
    <t>4064</t>
  </si>
  <si>
    <t>CCTKV Phủ Quỳ II</t>
  </si>
  <si>
    <t>40313</t>
  </si>
  <si>
    <t>Đội Thuế liên huyện Phủ Quỳ II</t>
  </si>
  <si>
    <t>ĐTLH Phủ Quỳ II</t>
  </si>
  <si>
    <t>Huyện Nghĩa Đàn - Đội Thuế liên huyện Phủ Quỳ II</t>
  </si>
  <si>
    <t>Thị xã Thái Hòa</t>
  </si>
  <si>
    <t>Huyện Nghĩa Đàn</t>
  </si>
  <si>
    <t>1055354</t>
  </si>
  <si>
    <t>1421</t>
  </si>
  <si>
    <t>KBNN Nghĩa Đàn - Nghệ An</t>
  </si>
  <si>
    <t>1431</t>
  </si>
  <si>
    <t>Phòng Giao dịch số 21 - Kho bạc Nhà nước Khu vực X</t>
  </si>
  <si>
    <t>Chi cục Thuế khu vực Phủ Quỳ II</t>
  </si>
  <si>
    <t>4009</t>
  </si>
  <si>
    <t>40314</t>
  </si>
  <si>
    <t>Thị xã Thái Hòa - Đội Thuế liên huyện Phủ Quỳ II</t>
  </si>
  <si>
    <t>1083882</t>
  </si>
  <si>
    <t>KBNN Thái Hoà - Nghệ An</t>
  </si>
  <si>
    <t>4010</t>
  </si>
  <si>
    <t>40315</t>
  </si>
  <si>
    <t>Huyện Tương Dương - Đội Thuế liên huyện Tây Nghệ</t>
  </si>
  <si>
    <t>Huyện Tương Dương</t>
  </si>
  <si>
    <t>1055351</t>
  </si>
  <si>
    <t>1426</t>
  </si>
  <si>
    <t>KBNN Tương Dương - Nghệ An</t>
  </si>
  <si>
    <t>Phòng Giao dịch số 27 - Kho bạc Nhà nước Khu vực X</t>
  </si>
  <si>
    <t>4011</t>
  </si>
  <si>
    <t>4065</t>
  </si>
  <si>
    <t>CCTKV Bắc Nghệ I</t>
  </si>
  <si>
    <t>40317</t>
  </si>
  <si>
    <t>Đội Thuế liên huyện Bắc Nghệ I</t>
  </si>
  <si>
    <t>ĐTLH Bắc Nghệ I</t>
  </si>
  <si>
    <t>Huyện Quỳnh Lưu - Đội Thuế liên huyện Bắc Nghệ I</t>
  </si>
  <si>
    <t>Huyện Quỳnh Lưu</t>
  </si>
  <si>
    <t>1055352</t>
  </si>
  <si>
    <t>1414</t>
  </si>
  <si>
    <t>KBNN Quỳnh Lưu - Nghệ An</t>
  </si>
  <si>
    <t>1432</t>
  </si>
  <si>
    <t>Phòng Giao dịch số 20 - Kho bạc Nhà nước Khu vực X</t>
  </si>
  <si>
    <t>Chi cục Thuế khu vực Bắc Nghệ I</t>
  </si>
  <si>
    <t>4012</t>
  </si>
  <si>
    <t>4067</t>
  </si>
  <si>
    <t>CCTKV Sông Lam I</t>
  </si>
  <si>
    <t>40319</t>
  </si>
  <si>
    <t>Đội Thuế liên huyện Sông Lam I</t>
  </si>
  <si>
    <t>ĐTLH Sông Lam I</t>
  </si>
  <si>
    <t>Huyện Tân Kỳ - Đội Thuế liên huyện Sông Lam I</t>
  </si>
  <si>
    <t>Huyện Đô Lương</t>
  </si>
  <si>
    <t>Huyện Tân Kỳ</t>
  </si>
  <si>
    <t>1055816</t>
  </si>
  <si>
    <t>1422</t>
  </si>
  <si>
    <t>KBNN Tân Kỳ - Nghệ An</t>
  </si>
  <si>
    <t>1420</t>
  </si>
  <si>
    <t>Phòng Giao dịch số 19 - Kho bạc Nhà nước Khu vực X</t>
  </si>
  <si>
    <t>Chi cục Thuế khu vực Sông Lam I</t>
  </si>
  <si>
    <t>4013</t>
  </si>
  <si>
    <t>4062</t>
  </si>
  <si>
    <t>CCTKV Tây Nghệ II</t>
  </si>
  <si>
    <t>40321</t>
  </si>
  <si>
    <t>Huyện Con Cuông - Đội Thuế liên huyện Tây Nghệ</t>
  </si>
  <si>
    <t>Huyện Con Cuông</t>
  </si>
  <si>
    <t>1055817</t>
  </si>
  <si>
    <t>1425</t>
  </si>
  <si>
    <t>KBNN Con Cuông - Nghệ An</t>
  </si>
  <si>
    <t>Phòng Giao dịch số 23 - Kho bạc Nhà nước Khu vực X</t>
  </si>
  <si>
    <t>Chi cục Thuế khu vực Tây Nghệ II</t>
  </si>
  <si>
    <t>4014</t>
  </si>
  <si>
    <t>4066</t>
  </si>
  <si>
    <t>CCTKV Bắc Nghệ II</t>
  </si>
  <si>
    <t>40323</t>
  </si>
  <si>
    <t>Đội Thuế liên huyện Bắc Nghệ II</t>
  </si>
  <si>
    <t>ĐTLH Bắc Nghệ II</t>
  </si>
  <si>
    <t>Huyện Yên Thành - Đội Thuế liên huyện Bắc Nghệ II</t>
  </si>
  <si>
    <t>Huyện Diễn Châu</t>
  </si>
  <si>
    <t>Huyện Yên Thành</t>
  </si>
  <si>
    <t>1055357</t>
  </si>
  <si>
    <t>KBNN Yên Thành - Nghệ An</t>
  </si>
  <si>
    <t>Phòng Giao dịch số 17 - Kho bạc Nhà nước Khu vực X</t>
  </si>
  <si>
    <t>Chi cục Thuế khu vực Bắc Nghệ II</t>
  </si>
  <si>
    <t>4015</t>
  </si>
  <si>
    <t>40325</t>
  </si>
  <si>
    <t>Huyện Diễn Châu - Đội Thuế liên huyện Bắc Nghệ II</t>
  </si>
  <si>
    <t>1055358</t>
  </si>
  <si>
    <t>KBNN Diễn Châu - Nghệ An</t>
  </si>
  <si>
    <t>4016</t>
  </si>
  <si>
    <t>40327</t>
  </si>
  <si>
    <t>Huyện Anh Sơn - Đội Thuế liên huyện Tây Nghệ</t>
  </si>
  <si>
    <t>1055355</t>
  </si>
  <si>
    <t>1419</t>
  </si>
  <si>
    <t>KBNN Anh Sơn - Nghệ An</t>
  </si>
  <si>
    <t>Phòng Giao dịch số 22 - Kho bạc Nhà nước Khu vực X</t>
  </si>
  <si>
    <t>4017</t>
  </si>
  <si>
    <t>40329</t>
  </si>
  <si>
    <t>Huyện Đô Lương - Đội Thuế liên huyện Sông Lam I</t>
  </si>
  <si>
    <t>1055823</t>
  </si>
  <si>
    <t>KBNN Đô Lương - Nghệ An</t>
  </si>
  <si>
    <t>4018</t>
  </si>
  <si>
    <t>40331</t>
  </si>
  <si>
    <t>Huyện Thanh Chương - Đội Thuế liên huyện Sông Lam I</t>
  </si>
  <si>
    <t>Huyện Thanh Chương</t>
  </si>
  <si>
    <t>1055820</t>
  </si>
  <si>
    <t>1418</t>
  </si>
  <si>
    <t>KBNN Thanh Chương - Nghệ An</t>
  </si>
  <si>
    <t>1417</t>
  </si>
  <si>
    <t xml:space="preserve"> Phòng Giao dịch số 18 - Kho bạc Nhà nước Khu vực X</t>
  </si>
  <si>
    <t>4019</t>
  </si>
  <si>
    <t>CCT huyện Nghi Lộc</t>
  </si>
  <si>
    <t>40333</t>
  </si>
  <si>
    <t>Đội Thuế huyện Nghi Lộc</t>
  </si>
  <si>
    <t>ĐT huyện Nghi Lộc</t>
  </si>
  <si>
    <t>Huyện Nghi Lộc</t>
  </si>
  <si>
    <t>1055821</t>
  </si>
  <si>
    <t>1415</t>
  </si>
  <si>
    <t>KBNN Nghi Lộc - Nghệ An</t>
  </si>
  <si>
    <t>Phòng Giao dịch số 16 - Kho bạc Nhà nước Khu vực X</t>
  </si>
  <si>
    <t>Chi cục Thuế huyện Nghi Lộc</t>
  </si>
  <si>
    <t>4020</t>
  </si>
  <si>
    <t>4068</t>
  </si>
  <si>
    <t>CCTKV Sông Lam II</t>
  </si>
  <si>
    <t>40335</t>
  </si>
  <si>
    <t>Đội Thuế liên huyện Sông Lam II</t>
  </si>
  <si>
    <t>ĐTLH Sông Lam II</t>
  </si>
  <si>
    <t>Huyện Nam Đàn - Đội Thuế liên huyện Sông Lam II</t>
  </si>
  <si>
    <t>Huyện Hưng Nguyên</t>
  </si>
  <si>
    <t>Huyện Nam Đàn</t>
  </si>
  <si>
    <t>1055818</t>
  </si>
  <si>
    <t>KBNN Nam Đàn - Nghệ An</t>
  </si>
  <si>
    <t>Chi cục Thuế khu vực Sông Lam II</t>
  </si>
  <si>
    <t>4021</t>
  </si>
  <si>
    <t>40337</t>
  </si>
  <si>
    <t>Huyện Hưng Nguyên - Đội Thuế liên huyện Sông Lam II</t>
  </si>
  <si>
    <t>1055819</t>
  </si>
  <si>
    <t>1416</t>
  </si>
  <si>
    <t>KBNN Hưng Nguyên - Nghệ An</t>
  </si>
  <si>
    <t>4022</t>
  </si>
  <si>
    <t>40339</t>
  </si>
  <si>
    <t>Thị xã Hoàng Mai - Đội Thuế liên huyện Bắc Nghệ I</t>
  </si>
  <si>
    <t>Thị xã Hoàng Mai</t>
  </si>
  <si>
    <t>1117929</t>
  </si>
  <si>
    <t>KBNN Thị xã Hoàng Mai - Nghệ An</t>
  </si>
  <si>
    <t>3800</t>
  </si>
  <si>
    <t>Cục Thuế tỉnh Thanh Hóa</t>
  </si>
  <si>
    <t>Tỉnh Thanh Hóa - Chi cục Thuế khu vực X</t>
  </si>
  <si>
    <t>Tỉnh Thanh Hóa</t>
  </si>
  <si>
    <t>1056041</t>
  </si>
  <si>
    <t>1360</t>
  </si>
  <si>
    <t>KBNN Thanh Hoa</t>
  </si>
  <si>
    <t>Cục Thuế Tỉnh Thanh Hóa</t>
  </si>
  <si>
    <t>3801</t>
  </si>
  <si>
    <t>Cục Thuế Tỉnh Thanh Hoá</t>
  </si>
  <si>
    <t>40100</t>
  </si>
  <si>
    <t>Tỉnh Thanh Hóa - VP Chi cục Thuế khu vực X</t>
  </si>
  <si>
    <t>1056038</t>
  </si>
  <si>
    <t>1361</t>
  </si>
  <si>
    <t>VP KBNN Thanh Hoá</t>
  </si>
  <si>
    <t>Kho bạc Nhà nước Khu vực X</t>
  </si>
  <si>
    <t>3802</t>
  </si>
  <si>
    <t>3866</t>
  </si>
  <si>
    <t>CCT thành phố Thanh Hóa</t>
  </si>
  <si>
    <t>40101</t>
  </si>
  <si>
    <t>Đội Thuế thành phố Thanh Hoá</t>
  </si>
  <si>
    <t>ĐT thành phố Thanh Hoá</t>
  </si>
  <si>
    <t>Thành phố Thanh Hóa</t>
  </si>
  <si>
    <t>Tp. Thanh Hóa</t>
  </si>
  <si>
    <t>1056039</t>
  </si>
  <si>
    <t>Chi cục Thuế thành phố Thanh Hóa</t>
  </si>
  <si>
    <t>3803</t>
  </si>
  <si>
    <t>3867</t>
  </si>
  <si>
    <t>CCTKV TX Bỉm Sơn-Hà Trung</t>
  </si>
  <si>
    <t>40103</t>
  </si>
  <si>
    <t>Đội Thuế liên huyện thị xã Bỉm Sơn - Hà Trung</t>
  </si>
  <si>
    <t>ĐTLH Bỉm Sơn-Hà Trung</t>
  </si>
  <si>
    <t>Thị xã Bỉm Sơn - Đội Thuế liên huyện thị xã Bỉm Sơn - Hà Trung</t>
  </si>
  <si>
    <t>Thị xã Bỉm Sơn</t>
  </si>
  <si>
    <t>1056188</t>
  </si>
  <si>
    <t>1363</t>
  </si>
  <si>
    <t>KBNN Bỉm Sơn - Thanh Hoá</t>
  </si>
  <si>
    <t>1382</t>
  </si>
  <si>
    <t>Phòng Giao dịch số 1 - Kho bạc Nhà nước Khu vực X</t>
  </si>
  <si>
    <t>Chi cục Thuế khu vực thị xã Bỉm Sơn - Hà Trung</t>
  </si>
  <si>
    <t>3804</t>
  </si>
  <si>
    <t>3872</t>
  </si>
  <si>
    <t>CCTKV TP Sầm Sơn-Q.Xương</t>
  </si>
  <si>
    <t>40105</t>
  </si>
  <si>
    <t xml:space="preserve">Đội Thuế liên huyện thành phố Sầm Sơn - Quảng Xương </t>
  </si>
  <si>
    <t xml:space="preserve">ĐTLH Sầm Sơn-Quảng Xương </t>
  </si>
  <si>
    <t xml:space="preserve">Tp. Sầm Sơn - Đội Thuế liên huyện thành phố Sầm Sơn - Quảng Xương </t>
  </si>
  <si>
    <t>Thành phố Sầm Sơn</t>
  </si>
  <si>
    <t>1056189</t>
  </si>
  <si>
    <t>1362</t>
  </si>
  <si>
    <t>KBNN Sầm Sơn - Thanh Hoá</t>
  </si>
  <si>
    <t>Chi cục Thuế khu vực thành phố Sầm Sơn - Quảng Xương</t>
  </si>
  <si>
    <t>3805</t>
  </si>
  <si>
    <t>3862</t>
  </si>
  <si>
    <t>CCTKV QuanHóa-Q.Sơn-M.Lát</t>
  </si>
  <si>
    <t>40107</t>
  </si>
  <si>
    <t>Đội Thuế liên huyện Quan Hoá - Quan Sơn - Mường Lát</t>
  </si>
  <si>
    <t>ĐTLH QHoá-QSơn-Mường Lát</t>
  </si>
  <si>
    <t>Huyện Mường Lát - Đội Thuế liên huyện Quan Hoá - Quan Sơn - Mường Lát</t>
  </si>
  <si>
    <t>Huyện Quan Hóa</t>
  </si>
  <si>
    <t>Huyện Mường Lát</t>
  </si>
  <si>
    <t>1056345</t>
  </si>
  <si>
    <t>1388</t>
  </si>
  <si>
    <t>KBNN Mường Lát - Thanh Hoá</t>
  </si>
  <si>
    <t>1383</t>
  </si>
  <si>
    <t>Phòng Giao dịch số 11 - Kho bạc Nhà nước Khu vực X</t>
  </si>
  <si>
    <t>Chi cục Thuế khu vực Quan Hóa - Quan Sơn - Mường Lát</t>
  </si>
  <si>
    <t>3806</t>
  </si>
  <si>
    <t>40109</t>
  </si>
  <si>
    <t>Huyện Quan Hóa - Đội Thuế liên huyện Quan Hoá - Quan Sơn - Mường Lát</t>
  </si>
  <si>
    <t>1056346</t>
  </si>
  <si>
    <t>KBNN Quan Hoá - Thanh Hoá</t>
  </si>
  <si>
    <t>3807</t>
  </si>
  <si>
    <t>40111</t>
  </si>
  <si>
    <t>Huyện Quan Sơn - Đội Thuế liên huyện Quan Hoá - Quan Sơn - Mường Lát</t>
  </si>
  <si>
    <t>Huyện Quan Sơn</t>
  </si>
  <si>
    <t>1056498</t>
  </si>
  <si>
    <t>1384</t>
  </si>
  <si>
    <t>KBNN Quan Sơn - Thanh Hoá</t>
  </si>
  <si>
    <t>Phòng Giao dịch số 13 - Kho bạc Nhà nước Khu vực X</t>
  </si>
  <si>
    <t>3808</t>
  </si>
  <si>
    <t>3864</t>
  </si>
  <si>
    <t>CCTKV Cẩm Thủy-Bá Thước</t>
  </si>
  <si>
    <t>40113</t>
  </si>
  <si>
    <t>Đội Thuế liên huyện Cẩm Thuỷ - Bá Thước</t>
  </si>
  <si>
    <t>ĐTLH Cẩm Thuỷ-Bá Thước</t>
  </si>
  <si>
    <t>Huyện Bá Thước - Đội Thuế liên huyện Cẩm Thuỷ - Bá Thước</t>
  </si>
  <si>
    <t>Huyện Cẩm Thủy</t>
  </si>
  <si>
    <t>Huyện Bá Thước</t>
  </si>
  <si>
    <t>1056193</t>
  </si>
  <si>
    <t>1378</t>
  </si>
  <si>
    <t>KBNN Bá Thước - Thanh Hoá</t>
  </si>
  <si>
    <t>1372</t>
  </si>
  <si>
    <t>Phòng Giao dịch số 8 - Kho bạc Nhà nước Khu vực X</t>
  </si>
  <si>
    <t>Chi cục Thuế khu vực Cẩm Thủy - Bá Thước</t>
  </si>
  <si>
    <t>3809</t>
  </si>
  <si>
    <t>40115</t>
  </si>
  <si>
    <t>Huyện Cẩm Thủy - Đội Thuế liên huyện Cẩm Thuỷ - Bá Thước</t>
  </si>
  <si>
    <t>1056495</t>
  </si>
  <si>
    <t>KBNN Cẩm Thủy - Thanh Hoá</t>
  </si>
  <si>
    <t>3810</t>
  </si>
  <si>
    <t>3863</t>
  </si>
  <si>
    <t>CCTKV NgọcLặc -LangChánh</t>
  </si>
  <si>
    <t>40117</t>
  </si>
  <si>
    <t>Đội Thuế liên huyện Ngọc Lặc - Lang Chánh</t>
  </si>
  <si>
    <t>ĐTLH Ngọc Lặc-Lang Chánh</t>
  </si>
  <si>
    <t>Huyện Lang Chánh - Đội Thuế liên huyện Ngọc Lặc - Lang Chánh</t>
  </si>
  <si>
    <t>Huyện Ngọc Lặc</t>
  </si>
  <si>
    <t>Huyện Lang Chánh</t>
  </si>
  <si>
    <t>1056344</t>
  </si>
  <si>
    <t>1375</t>
  </si>
  <si>
    <t>KBNN Lang Chánh - Thanh Hoá</t>
  </si>
  <si>
    <t>1376</t>
  </si>
  <si>
    <t>Phòng Giao dịch số 9 - Kho bạc Nhà nước Khu vực X</t>
  </si>
  <si>
    <t>Chi cục Thuế khu vực Ngọc Lặc - Lang Chánh</t>
  </si>
  <si>
    <t>3811</t>
  </si>
  <si>
    <t>3861</t>
  </si>
  <si>
    <t>CCTKV VĩnhLộc-ThạchThành</t>
  </si>
  <si>
    <t>40119</t>
  </si>
  <si>
    <t>Đội Thuế liên huyện Vĩnh Lộc - Thạch Thành</t>
  </si>
  <si>
    <t>ĐTLH Vĩnh Lộc-Thạch Thành</t>
  </si>
  <si>
    <t>Huyện Thạch Thành - Đội Thuế liên huyện Vĩnh Lộc - Thạch Thành</t>
  </si>
  <si>
    <t>Huyện Vĩnh Lộc</t>
  </si>
  <si>
    <t>Huyện Thạch Thành</t>
  </si>
  <si>
    <t>1054271</t>
  </si>
  <si>
    <t>1373</t>
  </si>
  <si>
    <t>KBNN Thạch Thành - Thanh Hoá</t>
  </si>
  <si>
    <t>1374</t>
  </si>
  <si>
    <t>Phòng Giao dịch số 7 - Kho bạc Nhà nước Khu vực X</t>
  </si>
  <si>
    <t>Chi cục Thuế khu vực Vĩnh Lộc - Thạch Thành</t>
  </si>
  <si>
    <t>3812</t>
  </si>
  <si>
    <t>40121</t>
  </si>
  <si>
    <t>Huyện Ngọc Lặc - Đội Thuế liên huyện Ngọc Lặc - Lang Chánh</t>
  </si>
  <si>
    <t>1056194</t>
  </si>
  <si>
    <t>KBNN Ngọc Lạc - Thanh Hoá</t>
  </si>
  <si>
    <t>3813</t>
  </si>
  <si>
    <t>3870</t>
  </si>
  <si>
    <t>CCTKV ThọXuân-ThườngXuân</t>
  </si>
  <si>
    <t>40123</t>
  </si>
  <si>
    <t>Đội Thuế liên huyện Thọ Xuân - Thường Xuân</t>
  </si>
  <si>
    <t>ĐTLH Thọ Xuân-Thường Xuân</t>
  </si>
  <si>
    <t>Huyện Thường Xuân - Đội Thuế liên huyện Thọ Xuân - Thường Xuân</t>
  </si>
  <si>
    <t>Huyện Thọ Xuân</t>
  </si>
  <si>
    <t>Huyện Thường Xuân</t>
  </si>
  <si>
    <t>1056341</t>
  </si>
  <si>
    <t>1377</t>
  </si>
  <si>
    <t>KBNN Thường Xuân - Thanh Hoá</t>
  </si>
  <si>
    <t>1368</t>
  </si>
  <si>
    <t>Phòng Giao dịch số 6 - Kho bạc Nhà nước Khu vực X</t>
  </si>
  <si>
    <t>Chi cục Thuế khu vực Thọ Xuân - Thường Xuân</t>
  </si>
  <si>
    <t>3814</t>
  </si>
  <si>
    <t>3868</t>
  </si>
  <si>
    <t>CCTKV Như Thanh-Như Xuân</t>
  </si>
  <si>
    <t>40125</t>
  </si>
  <si>
    <t>Đội Thuế liên huyện Như Thanh - Như Xuân</t>
  </si>
  <si>
    <t>ĐTLH Như Thanh-Như Xuân</t>
  </si>
  <si>
    <t>Huyện Như Xuân - Đội Thuế liên huyện Như Thanh - Như Xuân</t>
  </si>
  <si>
    <t>Huyện Như Thanh</t>
  </si>
  <si>
    <t>Huyện Như Xuân</t>
  </si>
  <si>
    <t>1056340</t>
  </si>
  <si>
    <t>1367</t>
  </si>
  <si>
    <t>KBNN Như Xuân - Thanh Hoá</t>
  </si>
  <si>
    <t>Phòng Giao dịch số 10 - Kho bạc Nhà nước Khu vực X</t>
  </si>
  <si>
    <t>Chi cục Thuế khu vực Như Thanh - Như Xuân</t>
  </si>
  <si>
    <t>3815</t>
  </si>
  <si>
    <t>40127</t>
  </si>
  <si>
    <t>Huyện Như Thanh - Đội Thuế liên huyện Như Thanh - Như Xuân</t>
  </si>
  <si>
    <t>1056195</t>
  </si>
  <si>
    <t>1385</t>
  </si>
  <si>
    <t>KBNN Như Thanh - Thanh Hoá</t>
  </si>
  <si>
    <t>3816</t>
  </si>
  <si>
    <t>40129</t>
  </si>
  <si>
    <t>Huyện Vĩnh Lộc - Đội Thuế liên huyện Vĩnh Lộc - Thạch Thành</t>
  </si>
  <si>
    <t>1056190</t>
  </si>
  <si>
    <t>KBNN Vĩnh Lộc - Thanh Hoá</t>
  </si>
  <si>
    <t>3817</t>
  </si>
  <si>
    <t>40131</t>
  </si>
  <si>
    <t>Huyện Hà Trung - Đội Thuế liên huyện thị xã Bỉm Sơn - Hà Trung</t>
  </si>
  <si>
    <t>Huyện Hà Trung</t>
  </si>
  <si>
    <t>1056339</t>
  </si>
  <si>
    <t>KBNN Hà Trung - Thanh Hoá</t>
  </si>
  <si>
    <t>3818</t>
  </si>
  <si>
    <t>3865</t>
  </si>
  <si>
    <t>CCTKV Nga Sơn - Hậu Lộc</t>
  </si>
  <si>
    <t>40133</t>
  </si>
  <si>
    <t xml:space="preserve">Đội Thuế liên huyện Hoằng Hóa - Nga Sơn - Hậu Lộc </t>
  </si>
  <si>
    <t xml:space="preserve">ĐTLH HHóa-NSơn-Hậu Lộc </t>
  </si>
  <si>
    <t xml:space="preserve">Huyện Nga Sơn - Đội Thuế liên huyện Hoằng Hóa - Nga Sơn - Hậu Lộc </t>
  </si>
  <si>
    <t>Huyện Hoằng Hóa</t>
  </si>
  <si>
    <t>Huyện Nga Sơn</t>
  </si>
  <si>
    <t>1056342</t>
  </si>
  <si>
    <t>1371</t>
  </si>
  <si>
    <t>KBNN Nga Sơn - Thanh Hoá</t>
  </si>
  <si>
    <t>1381</t>
  </si>
  <si>
    <t>Phòng Giao dịch số 2 - Kho bạc Nhà nước Khu vực X</t>
  </si>
  <si>
    <t>Sáp nhập 1 CCT vào 1 CCTKV cũ thành 1 đội mới, lấy mã của CCTKV cũ</t>
  </si>
  <si>
    <t>Chi cục Thuế khu vực Nga Sơn - Hậu Lộc</t>
  </si>
  <si>
    <t>3819</t>
  </si>
  <si>
    <t>3871</t>
  </si>
  <si>
    <t>CCTKV Yên Định-Thiệu Hoá</t>
  </si>
  <si>
    <t>40135</t>
  </si>
  <si>
    <t>Đội Thuế liên huyện Yên Định - Thiệu Hóa</t>
  </si>
  <si>
    <t>ĐTLH Yên Định-Thiệu Hóa</t>
  </si>
  <si>
    <t>Huyện Yên Định - Đội Thuế liên huyện Yên Định - Thiệu Hóa</t>
  </si>
  <si>
    <t>Huyện Yên Định</t>
  </si>
  <si>
    <t>1056496</t>
  </si>
  <si>
    <t>1369</t>
  </si>
  <si>
    <t>KBNN Yên Định - Thanh Hoá</t>
  </si>
  <si>
    <t>1386</t>
  </si>
  <si>
    <t>Phòng Giao dịch số 5 - Kho bạc Nhà nước Khu vực X</t>
  </si>
  <si>
    <t>Chi cục Thuế khu vực Yên Định - Thiệu Hoá</t>
  </si>
  <si>
    <t>3820</t>
  </si>
  <si>
    <t>40137</t>
  </si>
  <si>
    <t>Huyện Thọ Xuân - Đội Thuế liên huyện Thọ Xuân - Thường Xuân</t>
  </si>
  <si>
    <t>1056347</t>
  </si>
  <si>
    <t>KBNN Thọ Xuân - Thanh Hoá</t>
  </si>
  <si>
    <t>3821</t>
  </si>
  <si>
    <t>40139</t>
  </si>
  <si>
    <t xml:space="preserve">Huyện Hậu Lộc - Đội Thuế liên huyện Hoằng Hóa - Nga Sơn - Hậu Lộc </t>
  </si>
  <si>
    <t>Huyện Hậu Lộc</t>
  </si>
  <si>
    <t>1056191</t>
  </si>
  <si>
    <t>KBNN Hậu Lộc - Thanh Hoá</t>
  </si>
  <si>
    <t>3822</t>
  </si>
  <si>
    <t>40141</t>
  </si>
  <si>
    <t>Huyện Thiệu Hóa - Đội Thuế liên huyện Yên Định - Thiệu Hóa</t>
  </si>
  <si>
    <t>Huyện Thiệu Hóa</t>
  </si>
  <si>
    <t>1056493</t>
  </si>
  <si>
    <t>KBNN Thiệu Hoá - Thanh Hoá</t>
  </si>
  <si>
    <t>3823</t>
  </si>
  <si>
    <t>Chi cục Thuế Huyện Hoằng Hoá</t>
  </si>
  <si>
    <t>40143</t>
  </si>
  <si>
    <t xml:space="preserve">Huyện Hoằng Hóa - Đội Thuế liên huyện Hoằng Hóa - Nga Sơn - Hậu Lộc </t>
  </si>
  <si>
    <t>1056192</t>
  </si>
  <si>
    <t>1380</t>
  </si>
  <si>
    <t>KBNN Hoằng Hoá - Thanh Hoá</t>
  </si>
  <si>
    <t>Phòng Giao dịch số 3 - Kho bạc Nhà nước Khu vực X</t>
  </si>
  <si>
    <t>Chi cục Thuế huyện Hoằng Hoá</t>
  </si>
  <si>
    <t>3824</t>
  </si>
  <si>
    <t>40145</t>
  </si>
  <si>
    <t>1056187</t>
  </si>
  <si>
    <t>3825</t>
  </si>
  <si>
    <t>3869</t>
  </si>
  <si>
    <t>CCTKV Triệu Sơn-Nông Cống</t>
  </si>
  <si>
    <t>40147</t>
  </si>
  <si>
    <t>Đội Thuế liên huyện Triệu Sơn - Nông Cống</t>
  </si>
  <si>
    <t>ĐTLH Triệu Sơn-Nông Cống</t>
  </si>
  <si>
    <t>Huyện Triệu Sơn - Đội Thuế liên huyện Triệu Sơn - Nông Cống</t>
  </si>
  <si>
    <t>Huyện Triệu Sơn</t>
  </si>
  <si>
    <t>1056044</t>
  </si>
  <si>
    <t>1379</t>
  </si>
  <si>
    <t>KBNN Triệu Sơn - Thanh Hoá</t>
  </si>
  <si>
    <t>Phòng Giao dịch số 4 - Kho bạc Nhà nước Khu vực X</t>
  </si>
  <si>
    <t>Chi cục Thuế khu vực Triệu Sơn - Nông Cống</t>
  </si>
  <si>
    <t>3826</t>
  </si>
  <si>
    <t>40149</t>
  </si>
  <si>
    <t xml:space="preserve">Huyện Quảng Xương - Đội Thuế liên huyện thành phố Sầm Sơn - Quảng Xương </t>
  </si>
  <si>
    <t>Huyện Quảng Xương</t>
  </si>
  <si>
    <t>1056343</t>
  </si>
  <si>
    <t>1366</t>
  </si>
  <si>
    <t>KBNN Quảng Xương - Thanh Hoá</t>
  </si>
  <si>
    <t>3827</t>
  </si>
  <si>
    <t>40151</t>
  </si>
  <si>
    <t>Huyện Nông Cống - Đội Thuế liên huyện Triệu Sơn - Nông Cống</t>
  </si>
  <si>
    <t>Huyện Nông Cống</t>
  </si>
  <si>
    <t>1056042</t>
  </si>
  <si>
    <t>1365</t>
  </si>
  <si>
    <t>KBNN Nông Cống - Thanh Hoá</t>
  </si>
  <si>
    <t>3828</t>
  </si>
  <si>
    <t>CCT thị xã Nghi Sơn</t>
  </si>
  <si>
    <t>40153</t>
  </si>
  <si>
    <t>Đội Thuế thị xã Nghi Sơn</t>
  </si>
  <si>
    <t>ĐT thị xã Nghi Sơn</t>
  </si>
  <si>
    <t>Thị xã Nghi Sơn</t>
  </si>
  <si>
    <t>1056492</t>
  </si>
  <si>
    <t>1370</t>
  </si>
  <si>
    <t>KBNN Nghi Sơn - Thanh Hoá</t>
  </si>
  <si>
    <t>Phòng Giao dịch số 12 - Kho bạc Nhà nước Khu vực X</t>
  </si>
  <si>
    <t>Chi cục Thuế thị xã Nghi Sơn</t>
  </si>
  <si>
    <t>4200</t>
  </si>
  <si>
    <t>Cục Thuế tỉnh Hà Tĩnh</t>
  </si>
  <si>
    <t>Chi cục Thuế khu vực XI</t>
  </si>
  <si>
    <t>Tỉnh Hà Tĩnh - Chi cục Thuế khu vực XI</t>
  </si>
  <si>
    <t>Hà Tĩnh</t>
  </si>
  <si>
    <t>1055970</t>
  </si>
  <si>
    <t>1460</t>
  </si>
  <si>
    <t>KBNN Ha Tinh</t>
  </si>
  <si>
    <t>Cục Thuế Tỉnh Hà Tĩnh</t>
  </si>
  <si>
    <t>4201</t>
  </si>
  <si>
    <t>40500</t>
  </si>
  <si>
    <t>Tỉnh Hà Tĩnh - VP Chi cục Thuế khu vực XI</t>
  </si>
  <si>
    <t>Tỉnh Hà Tĩnh</t>
  </si>
  <si>
    <t>1055971</t>
  </si>
  <si>
    <t>VP KBNN Hà Tĩnh</t>
  </si>
  <si>
    <t xml:space="preserve"> Kho bạc Nhà nước Khu vực XI</t>
  </si>
  <si>
    <t>4202</t>
  </si>
  <si>
    <t>4261</t>
  </si>
  <si>
    <t>CCTKV TP.Hà Tĩnh-CẩmXuyên</t>
  </si>
  <si>
    <t>40501</t>
  </si>
  <si>
    <t xml:space="preserve">Đội Thuế liên huyện Thành phố Hà Tĩnh - Cẩm Xuyên </t>
  </si>
  <si>
    <t xml:space="preserve">ĐTLH Hà Tĩnh-Cẩm Xuyên </t>
  </si>
  <si>
    <t xml:space="preserve">Tp. Hà Tĩnh - Đội Thuế liên huyện Thành phố Hà Tĩnh - Cẩm Xuyên </t>
  </si>
  <si>
    <t>Thành phố Hà Tĩnh</t>
  </si>
  <si>
    <t>Tp. Hà Tĩnh</t>
  </si>
  <si>
    <t>1055824</t>
  </si>
  <si>
    <t>Chi cục Thuế khu vực thành phố Hà Tĩnh - Cẩm Xuyên</t>
  </si>
  <si>
    <t>4203</t>
  </si>
  <si>
    <t>4264</t>
  </si>
  <si>
    <t>CCTKV Hồng Lĩnh - Can Lộc</t>
  </si>
  <si>
    <t>40503</t>
  </si>
  <si>
    <t>Đội Thuế liên huyện Hồng Lĩnh – Nghi Xuân</t>
  </si>
  <si>
    <t>ĐTLH Hồng Lĩnh–Nghi Xuân</t>
  </si>
  <si>
    <t>Thị xã Hồng Lĩnh - Đội Thuế liên huyện Hồng Lĩnh – Nghi Xuân</t>
  </si>
  <si>
    <t>Thị xã Hồng Lĩnh</t>
  </si>
  <si>
    <t>1055825</t>
  </si>
  <si>
    <t>1470</t>
  </si>
  <si>
    <t>KBNN Hồng Lĩnh - Hà Tĩnh</t>
  </si>
  <si>
    <t>Phòng Giao dịch số 2 - Kho bạc Nhà nước Khu vực XI</t>
  </si>
  <si>
    <t>Tách 1 CCTKV cũ, sáp nhập vào 1 CCT thành 1 đội thuế mới=&gt;mã bao mới</t>
  </si>
  <si>
    <t>Chi cục Thuế khu vực thị xã Hồng Lĩnh - Can Lộc</t>
  </si>
  <si>
    <t>4204</t>
  </si>
  <si>
    <t>Chi cục Thuế Huyện Nghi Xuân</t>
  </si>
  <si>
    <t>40505</t>
  </si>
  <si>
    <t>Huyện Nghi Xuân - Đội Thuế liên huyện Hồng Lĩnh – Nghi Xuân</t>
  </si>
  <si>
    <t>Huyện Nghi Xuân</t>
  </si>
  <si>
    <t>1055822</t>
  </si>
  <si>
    <t>KBNN Nghi Xuân - Hà Tĩnh</t>
  </si>
  <si>
    <t>Chi cục Thuế huyện Nghi Xuân</t>
  </si>
  <si>
    <t>4205</t>
  </si>
  <si>
    <t>4266</t>
  </si>
  <si>
    <t>CCTKV Hương Sơn - Đức Thọ</t>
  </si>
  <si>
    <t>40507</t>
  </si>
  <si>
    <t xml:space="preserve">Đội Thuế liên huyện Hương Sơn - Đức Thọ  </t>
  </si>
  <si>
    <t xml:space="preserve">ĐTLH Hương Sơn-Đức Thọ  </t>
  </si>
  <si>
    <t xml:space="preserve">Huyện Đức Thọ - Đội Thuế liên huyện Hương Sơn - Đức Thọ  </t>
  </si>
  <si>
    <t>Huyện Hương Sơn</t>
  </si>
  <si>
    <t>Huyện Đức Thọ</t>
  </si>
  <si>
    <t>1055975</t>
  </si>
  <si>
    <t>KBNN Đức Thọ - Hà Tĩnh</t>
  </si>
  <si>
    <t>Phòng Giao dịch số 3 - Kho bạc Nhà nước Khu vực XI</t>
  </si>
  <si>
    <t>Chi cục Thuế khu vực Hương Sơn - Đức Thọ</t>
  </si>
  <si>
    <t>4206</t>
  </si>
  <si>
    <t>40509</t>
  </si>
  <si>
    <t xml:space="preserve">Huyện Hương Sơn - Đội Thuế liên huyện Hương Sơn - Đức Thọ  </t>
  </si>
  <si>
    <t>1055976</t>
  </si>
  <si>
    <t>KBNN Hương Sơn - Hà Tĩnh</t>
  </si>
  <si>
    <t>4207</t>
  </si>
  <si>
    <t>40511</t>
  </si>
  <si>
    <t>Đội Thuế liên huyện Thạch Hà – Can Lộc</t>
  </si>
  <si>
    <t>ĐTLH Thạch Hà – Can Lộc</t>
  </si>
  <si>
    <t>Huyện Can Lộc - Đội Thuế liên huyện Thạch Hà – Can Lộc</t>
  </si>
  <si>
    <t>Huyện Thạch Hà</t>
  </si>
  <si>
    <t>Huyện Can Lộc</t>
  </si>
  <si>
    <t>1055973</t>
  </si>
  <si>
    <t>KBNN Can Lộc - Hà Tĩnh</t>
  </si>
  <si>
    <t>4208</t>
  </si>
  <si>
    <t>4262</t>
  </si>
  <si>
    <t>Chi cục Thuế huyện Thạch Hà</t>
  </si>
  <si>
    <t>40513</t>
  </si>
  <si>
    <t>Huyện Thạch Hà - Đội Thuế liên huyện Thạch Hà – Can Lộc</t>
  </si>
  <si>
    <t>1055974</t>
  </si>
  <si>
    <t>VP KBNN Hà Tĩnh</t>
  </si>
  <si>
    <t>4209</t>
  </si>
  <si>
    <t>40515</t>
  </si>
  <si>
    <t xml:space="preserve">Huyện Cẩm Xuyên - Đội Thuế liên huyện Thành phố Hà Tĩnh - Cẩm Xuyên </t>
  </si>
  <si>
    <t>Huyện Cẩm Xuyên</t>
  </si>
  <si>
    <t>1055979</t>
  </si>
  <si>
    <t>1468</t>
  </si>
  <si>
    <t>KBNN Cẩm Xuyên - Hà Tĩnh</t>
  </si>
  <si>
    <t>4210</t>
  </si>
  <si>
    <t>4263</t>
  </si>
  <si>
    <t>CCTKV Hương Khê-Vũ Quang</t>
  </si>
  <si>
    <t>40517</t>
  </si>
  <si>
    <t>Đội Thuế liên huyện Hương Khê - Vũ Quang</t>
  </si>
  <si>
    <t>ĐTLH Hương Khê-Vũ Quang</t>
  </si>
  <si>
    <t>Huyện Hương Khê - Đội Thuế liên huyện Hương Khê - Vũ Quang</t>
  </si>
  <si>
    <t>Huyện Hương Khê</t>
  </si>
  <si>
    <t>1056064</t>
  </si>
  <si>
    <t>KBNN Hương Khê - Hà Tĩnh</t>
  </si>
  <si>
    <t>Phòng Giao dịch số 4 - Kho bạc Nhà nước Khu vực XI</t>
  </si>
  <si>
    <t>Chi cục Thuế khu vực Hương Khê - Vũ Quang</t>
  </si>
  <si>
    <t>4211</t>
  </si>
  <si>
    <t>4265</t>
  </si>
  <si>
    <t>CCT khu vực Kỳ Anh</t>
  </si>
  <si>
    <t>40519</t>
  </si>
  <si>
    <t>Đội Thuế liên huyện Kỳ Anh</t>
  </si>
  <si>
    <t>ĐTLH Kỳ Anh</t>
  </si>
  <si>
    <t>Huyện Kỳ Anh - Đội Thuế liên huyện Kỳ Anh</t>
  </si>
  <si>
    <t>Thị xã Kỳ Anh</t>
  </si>
  <si>
    <t>Huyện Kỳ Anh</t>
  </si>
  <si>
    <t>1055977</t>
  </si>
  <si>
    <t>1469</t>
  </si>
  <si>
    <t>KBNN Kỳ Anh - Hà Tĩnh</t>
  </si>
  <si>
    <t>Phòng Giao dịch số 1 - Kho bạc Nhà nước Khu vực XI</t>
  </si>
  <si>
    <t>Chi cục Thuế khu vực Kỳ Anh</t>
  </si>
  <si>
    <t>4212</t>
  </si>
  <si>
    <t>40521</t>
  </si>
  <si>
    <t>Huyện Vũ Quang - Đội Thuế liên huyện Hương Khê - Vũ Quang</t>
  </si>
  <si>
    <t>Huyện Vũ Quang</t>
  </si>
  <si>
    <t>1055972</t>
  </si>
  <si>
    <t>1471</t>
  </si>
  <si>
    <t>KBNN Vũ Quang - Hà Tĩnh</t>
  </si>
  <si>
    <t>4213</t>
  </si>
  <si>
    <t>40523</t>
  </si>
  <si>
    <t>1028843</t>
  </si>
  <si>
    <t>1472</t>
  </si>
  <si>
    <t>KBNN Lộc Hà - Hà Tĩnh</t>
  </si>
  <si>
    <t>4220</t>
  </si>
  <si>
    <t>40520</t>
  </si>
  <si>
    <t>Thị xã Kỳ Anh - Đội Thuế liên huyện Kỳ Anh</t>
  </si>
  <si>
    <t>1121952</t>
  </si>
  <si>
    <t>1474</t>
  </si>
  <si>
    <t>KBNN Thị Xã Kỳ Anh - Hà Tĩnh</t>
  </si>
  <si>
    <t>4400</t>
  </si>
  <si>
    <t>Cục Thuế tỉnh Quảng Bình</t>
  </si>
  <si>
    <t>Tỉnh Quảng Bình - Chi cục Thuế khu vực XI</t>
  </si>
  <si>
    <t>1055978</t>
  </si>
  <si>
    <t>KBNN Quang Binh</t>
  </si>
  <si>
    <t>Cục Thuế Tỉnh Quảng Bình</t>
  </si>
  <si>
    <t>4401</t>
  </si>
  <si>
    <t>40700</t>
  </si>
  <si>
    <t>Tỉnh Quảng Bình - VP Chi cục Thuế khu vực XI</t>
  </si>
  <si>
    <t>Tỉnh Quảng Bình</t>
  </si>
  <si>
    <t>1056125</t>
  </si>
  <si>
    <t>1511</t>
  </si>
  <si>
    <t>VP KBNN Quảng Bình</t>
  </si>
  <si>
    <t>Phòng Giao dịch số 5 - Kho bạc Nhà nước Khu vực XI</t>
  </si>
  <si>
    <t>4402</t>
  </si>
  <si>
    <t>4463</t>
  </si>
  <si>
    <t>CCTKV Đồng Hới-Quảng Ninh</t>
  </si>
  <si>
    <t>40701</t>
  </si>
  <si>
    <t>Đội Thuế liên huyện Đồng Hới - Quảng Ninh</t>
  </si>
  <si>
    <t>ĐTLH Đồng Hới-Quảng Ninh</t>
  </si>
  <si>
    <t>Tp. Đồng Hới - Đội Thuế liên huyện Đồng Hới - Quảng Ninh</t>
  </si>
  <si>
    <t>Thành phố Đồng Hới</t>
  </si>
  <si>
    <t>Tp. Đồng Hới</t>
  </si>
  <si>
    <t>1056126</t>
  </si>
  <si>
    <t>Chi cục Thuế khu vực Đồng Hới - Quảng Ninh</t>
  </si>
  <si>
    <t>4403</t>
  </si>
  <si>
    <t>4461</t>
  </si>
  <si>
    <t>CCTKV Tuyên Hóa-Minh Hóa</t>
  </si>
  <si>
    <t>40703</t>
  </si>
  <si>
    <t>Đội Thuế liên huyện Tuyên Hóa - Minh Hóa</t>
  </si>
  <si>
    <t>ĐTLH Tuyên Hóa-Minh Hóa</t>
  </si>
  <si>
    <t>Huyện Tuyên Hóa - Đội Thuế liên huyện Tuyên Hóa - Minh Hóa</t>
  </si>
  <si>
    <t>Huyện Tuyên Hóa</t>
  </si>
  <si>
    <t>1056123</t>
  </si>
  <si>
    <t>1512</t>
  </si>
  <si>
    <t>KBNN Tuyên Hóa - Quảng Bình</t>
  </si>
  <si>
    <t>1513</t>
  </si>
  <si>
    <t>Phòng Giao dịch số 6 - Kho bạc Nhà nước Khu vực XI</t>
  </si>
  <si>
    <t>Chi cục Thuế khu vực Tuyên Hóa - Minh Hóa</t>
  </si>
  <si>
    <t>4404</t>
  </si>
  <si>
    <t>40705</t>
  </si>
  <si>
    <t>Huyện Minh Hóa - Đội Thuế liên huyện Tuyên Hóa - Minh Hóa</t>
  </si>
  <si>
    <t>Huyện Minh Hóa</t>
  </si>
  <si>
    <t>1056124</t>
  </si>
  <si>
    <t>KBNN Minh Hóa - Quảng Bình</t>
  </si>
  <si>
    <t>4405</t>
  </si>
  <si>
    <t>4462</t>
  </si>
  <si>
    <t>CCTKV Quảng Trạch-Ba Đồn</t>
  </si>
  <si>
    <t>40707</t>
  </si>
  <si>
    <t>Đội Thuế liên huyện Quảng Trạch - Ba Đồn</t>
  </si>
  <si>
    <t>ĐTLH Quảng Trạch-Ba Đồn</t>
  </si>
  <si>
    <t>Huyện Quảng Trạch - Đội Thuế liên huyện Quảng Trạch - Ba Đồn</t>
  </si>
  <si>
    <t>Thị xã Ba Đồn</t>
  </si>
  <si>
    <t>Huyện Quảng Trạch</t>
  </si>
  <si>
    <t>1056216</t>
  </si>
  <si>
    <t>1514</t>
  </si>
  <si>
    <t>KBNN Quảng Trạch - Quảng Bình</t>
  </si>
  <si>
    <t>1519</t>
  </si>
  <si>
    <t>Phòng Giao dịch số 7 - Kho bạc Nhà nước Khu vực XI</t>
  </si>
  <si>
    <t>Chi cục Thuế khu vực Quảng Trạch - Ba Đồn</t>
  </si>
  <si>
    <t>4406</t>
  </si>
  <si>
    <t>Chi cục Thuế Huyện Bố Trạch</t>
  </si>
  <si>
    <t>40709</t>
  </si>
  <si>
    <t>Đội Thuế huyện Bố Trạch</t>
  </si>
  <si>
    <t>ĐT huyện Bố Trạch</t>
  </si>
  <si>
    <t>Huyện Bố Trạch</t>
  </si>
  <si>
    <t>1056129</t>
  </si>
  <si>
    <t>1515</t>
  </si>
  <si>
    <t>KBNN Bố Trạch - Quảng Bình</t>
  </si>
  <si>
    <t>Phòng Giao dịch số 8 - Kho bạc Nhà nước Khu vực XI</t>
  </si>
  <si>
    <t>Chi cục Thuế huyện Bố Trạch</t>
  </si>
  <si>
    <t>4407</t>
  </si>
  <si>
    <t>40711</t>
  </si>
  <si>
    <t>Huyện Quảng Ninh - Đội Thuế liên huyện Đồng Hới - Quảng Ninh</t>
  </si>
  <si>
    <t>Huyện Quảng Ninh</t>
  </si>
  <si>
    <t>1056130</t>
  </si>
  <si>
    <t>1517</t>
  </si>
  <si>
    <t>KBNN Quảng Ninh - Quảng Bình</t>
  </si>
  <si>
    <t>1516</t>
  </si>
  <si>
    <t>Phòng Giao dịch số 9 - Kho bạc Nhà nước Khu vực XI</t>
  </si>
  <si>
    <t>4408</t>
  </si>
  <si>
    <t>Chi cục Thuế Huyện Lệ Thuỷ</t>
  </si>
  <si>
    <t>40713</t>
  </si>
  <si>
    <t>Đội Thuế huyện Lệ Thuỷ</t>
  </si>
  <si>
    <t>ĐT huyện Lệ Thuỷ</t>
  </si>
  <si>
    <t>Huyện Lệ Thuỷ</t>
  </si>
  <si>
    <t>1056127</t>
  </si>
  <si>
    <t>KBNN Lệ Thuỷ - Quảng Bình</t>
  </si>
  <si>
    <t>Chi cục Thuế huyện Lệ Thuỷ</t>
  </si>
  <si>
    <t>4409</t>
  </si>
  <si>
    <t>40715</t>
  </si>
  <si>
    <t>Thị xã Ba Đồn - Đội Thuế liên huyện Quảng Trạch - Ba Đồn</t>
  </si>
  <si>
    <t>1119832</t>
  </si>
  <si>
    <t>KBNN Ba Đồn - Quảng Bình</t>
  </si>
  <si>
    <t>4500</t>
  </si>
  <si>
    <t>Cục Thuế tỉnh Quảng Trị</t>
  </si>
  <si>
    <t>Tỉnh Quảng Trị - Chi cục Thuế khu vực XI</t>
  </si>
  <si>
    <t>1056128</t>
  </si>
  <si>
    <t>1560</t>
  </si>
  <si>
    <t>KBNN Quang Tri</t>
  </si>
  <si>
    <t>Cục Thuế Tỉnh Quảng Trị</t>
  </si>
  <si>
    <t>4501</t>
  </si>
  <si>
    <t>40900</t>
  </si>
  <si>
    <t>Tỉnh Quảng Trị - VP Chi cục Thuế khu vực XI</t>
  </si>
  <si>
    <t>Tỉnh Quảng Trị</t>
  </si>
  <si>
    <t>1056278</t>
  </si>
  <si>
    <t>VP KBNN Quảng Trị</t>
  </si>
  <si>
    <t>Phòng Giao dịch số 10 - Kho bạc Nhà nước Khu vực XI</t>
  </si>
  <si>
    <t>4502</t>
  </si>
  <si>
    <t>4562</t>
  </si>
  <si>
    <t>CCTKV Đông Hà - Cam Lộ</t>
  </si>
  <si>
    <t>40901</t>
  </si>
  <si>
    <t>Đội Thuế liên huyện Đông Hà - Cam Lộ</t>
  </si>
  <si>
    <t>ĐTLH Đông Hà-Cam Lộ</t>
  </si>
  <si>
    <t>Tp. Đông Hà - Đội Thuế liên huyện Đông Hà - Cam Lộ</t>
  </si>
  <si>
    <t>Thành phố Đông Hà</t>
  </si>
  <si>
    <t>Tp. Đông Hà</t>
  </si>
  <si>
    <t>1056217</t>
  </si>
  <si>
    <t>Chi cục Thuế khu vực Đông Hà - Cam Lộ</t>
  </si>
  <si>
    <t>4503</t>
  </si>
  <si>
    <t>4563</t>
  </si>
  <si>
    <t>CCT khu vực Triệu Hải</t>
  </si>
  <si>
    <t>40903</t>
  </si>
  <si>
    <t>Đội Thuế liên huyện Triệu Hải</t>
  </si>
  <si>
    <t>ĐTLH Triệu Hải</t>
  </si>
  <si>
    <t>Thị xã Quảng Trị - Đội Thuế liên huyện Triệu Hải</t>
  </si>
  <si>
    <t>Thị xã Quảng Trị</t>
  </si>
  <si>
    <t>1056276</t>
  </si>
  <si>
    <t>1565</t>
  </si>
  <si>
    <t>KBNN Thị xã Quảng Trị - Quảng Trị</t>
  </si>
  <si>
    <t>1567</t>
  </si>
  <si>
    <t>Phòng Giao dịch số 14 - Kho bạc Nhà nước Khu vực XI</t>
  </si>
  <si>
    <t>Chi cục Thuế khu vực Triệu Hải</t>
  </si>
  <si>
    <t>4504</t>
  </si>
  <si>
    <t>4561</t>
  </si>
  <si>
    <t>CCTKV Vĩnh Linh-Gio Linh</t>
  </si>
  <si>
    <t>40905</t>
  </si>
  <si>
    <t>Đội Thuế liên huyện Vĩnh Linh - Gio Linh</t>
  </si>
  <si>
    <t>ĐTLH Vĩnh Linh-Gio Linh</t>
  </si>
  <si>
    <t>Huyện Vĩnh Linh - Đội Thuế liên huyện Vĩnh Linh - Gio Linh</t>
  </si>
  <si>
    <t>Huyện Vĩnh Linh</t>
  </si>
  <si>
    <t>1056215</t>
  </si>
  <si>
    <t>1563</t>
  </si>
  <si>
    <t>KBNN Vĩnh Linh - Quảng Trị</t>
  </si>
  <si>
    <t>Phòng Giao dịch số 11 - Kho bạc Nhà nước Khu vực XI</t>
  </si>
  <si>
    <t>Chi cục Thuế khu vực Vĩnh Linh - Gio Linh</t>
  </si>
  <si>
    <t>4505</t>
  </si>
  <si>
    <t>40907</t>
  </si>
  <si>
    <t>Huyện Gio Linh - Đội Thuế liên huyện Vĩnh Linh - Gio Linh</t>
  </si>
  <si>
    <t>Huyện Gio Linh</t>
  </si>
  <si>
    <t>1056368</t>
  </si>
  <si>
    <t>1564</t>
  </si>
  <si>
    <t>KBNN Gio Linh - Quảng Trị</t>
  </si>
  <si>
    <t>4506</t>
  </si>
  <si>
    <t>40909</t>
  </si>
  <si>
    <t>Huyện Cam Lộ - Đội Thuế liên huyện Đông Hà - Cam Lộ</t>
  </si>
  <si>
    <t>Huyện Cam Lộ</t>
  </si>
  <si>
    <t>1056279</t>
  </si>
  <si>
    <t>1568</t>
  </si>
  <si>
    <t>KBNN Cam Lộ - Quảng Trị</t>
  </si>
  <si>
    <t>1569</t>
  </si>
  <si>
    <t>Phòng Giao dịch số 12 - Kho bạc Nhà nước Khu vực XI</t>
  </si>
  <si>
    <t>4507</t>
  </si>
  <si>
    <t>40911</t>
  </si>
  <si>
    <t>Huyện Triệu Phong - Đội Thuế liên huyện Triệu Hải</t>
  </si>
  <si>
    <t>Huyện Triệu Phong</t>
  </si>
  <si>
    <t>1056280</t>
  </si>
  <si>
    <t>1566</t>
  </si>
  <si>
    <t>KBNN Triệu Phong - Quảng Trị</t>
  </si>
  <si>
    <t>4508</t>
  </si>
  <si>
    <t>40913</t>
  </si>
  <si>
    <t>Huyện Hải Lăng - Đội Thuế liên huyện Triệu Hải</t>
  </si>
  <si>
    <t>Huyện Hải Lăng</t>
  </si>
  <si>
    <t>1056277</t>
  </si>
  <si>
    <t>KBNN Hải Lăng - Quảng Trị</t>
  </si>
  <si>
    <t>4509</t>
  </si>
  <si>
    <t>Chi cục Thuế Huyện Hướng Hóa</t>
  </si>
  <si>
    <t>40915</t>
  </si>
  <si>
    <t>Đội Thuế liên huyện Hướng Hóa - Đakrông</t>
  </si>
  <si>
    <t>ĐTLH Hướng Hóa-Đakrông</t>
  </si>
  <si>
    <t>Huyện Hướng Hóa - Đội Thuế liên huyện Hướng Hóa - Đakrông</t>
  </si>
  <si>
    <t>Huyện Hướng Hóa</t>
  </si>
  <si>
    <t>1056371</t>
  </si>
  <si>
    <t>KBNN Hướng Hóa - Quảng Trị</t>
  </si>
  <si>
    <t>Phòng Giao dịch số 13 - Kho bạc Nhà nước Khu vực XI</t>
  </si>
  <si>
    <t>Gộp 2 CCT cũ thành 1 đội thuế mới-&gt;mã bao mới</t>
  </si>
  <si>
    <t>Chi cục Thuế huyện Hướng Hóa</t>
  </si>
  <si>
    <t>4510</t>
  </si>
  <si>
    <t>Chi cục Thuế Huyện Đa Krông</t>
  </si>
  <si>
    <t>40917</t>
  </si>
  <si>
    <t>Huyện ĐaKrông - Đội Thuế liên huyện Hướng Hóa - Đakrông</t>
  </si>
  <si>
    <t>Huyện ĐaKrông</t>
  </si>
  <si>
    <t>1056372</t>
  </si>
  <si>
    <t>KBNN Đa Krông - Quảng Trị</t>
  </si>
  <si>
    <t>Chi cục Thuế huyện Đa Krông</t>
  </si>
  <si>
    <t>4511</t>
  </si>
  <si>
    <t>Chi cục Thuế Huyện Đảo Cồn Cỏ</t>
  </si>
  <si>
    <t>40919</t>
  </si>
  <si>
    <t>Đội Thuế huyện đảo Cồn Cỏ</t>
  </si>
  <si>
    <t>ĐT huyện đảo Cồn Cỏ</t>
  </si>
  <si>
    <t>Huyện đảo Cồn Cỏ</t>
  </si>
  <si>
    <t>1068290</t>
  </si>
  <si>
    <t>KBNN Đảo Cồn Cỏ - Quảng Trị</t>
  </si>
  <si>
    <t>4800</t>
  </si>
  <si>
    <t>Cục Thuế Thành Phố Đà Nẵng</t>
  </si>
  <si>
    <t>Chi cục Thuế khu vực XII</t>
  </si>
  <si>
    <t>Thành phố Đà Nẵng - VP Chi cục Thuế khu vực XII</t>
  </si>
  <si>
    <t>Đà Nẵng</t>
  </si>
  <si>
    <t>Tp.Đà Nẵng</t>
  </si>
  <si>
    <t>1054323</t>
  </si>
  <si>
    <t>Thành phố Đà Nẵng - Chi cục Thuế khu vực XII</t>
  </si>
  <si>
    <t>0160</t>
  </si>
  <si>
    <t>KBNN Da nang</t>
  </si>
  <si>
    <t>Cục Thuế thành phố Đà Nẵng</t>
  </si>
  <si>
    <t>4801</t>
  </si>
  <si>
    <t>50100</t>
  </si>
  <si>
    <t>1054252</t>
  </si>
  <si>
    <t>VP KBNN Đà Nẵng</t>
  </si>
  <si>
    <t>0169</t>
  </si>
  <si>
    <t>Phòng Giao dịch số 7 - Kho bạc Nhà nước Khu vực XII</t>
  </si>
  <si>
    <t>4802</t>
  </si>
  <si>
    <t>Chi cục Thuế Quận Hải Châu</t>
  </si>
  <si>
    <t>50101</t>
  </si>
  <si>
    <t>Đội Thuế quận Hải Châu</t>
  </si>
  <si>
    <t>ĐT quận Hải Châu</t>
  </si>
  <si>
    <t>Quận Hải Châu</t>
  </si>
  <si>
    <t>1054253</t>
  </si>
  <si>
    <t>VP KBNN Đà Nẵng</t>
  </si>
  <si>
    <t>0170</t>
  </si>
  <si>
    <t>Phòng Giao dịch số 8 - Kho bạc Nhà nước Khu vực XII</t>
  </si>
  <si>
    <t>4803</t>
  </si>
  <si>
    <t>CCTKV Thanh Khê-LiênChiểu</t>
  </si>
  <si>
    <t>50103</t>
  </si>
  <si>
    <t>Đội Thuế liên huyện Thanh Khê - Liên Chiểu</t>
  </si>
  <si>
    <t>ĐTLH Thanh Khê-Liên Chiểu</t>
  </si>
  <si>
    <t>Quận Thanh Khê - Đội Thuế liên huyện Thanh Khê - Liên Chiểu</t>
  </si>
  <si>
    <t>Quận Thanh Khê</t>
  </si>
  <si>
    <t>1054250</t>
  </si>
  <si>
    <t>KBNN Thanh Khê - Đà Nẵng</t>
  </si>
  <si>
    <t>Phòng Giao dịch số 10 - Kho bạc Nhà nước Khu vực XII</t>
  </si>
  <si>
    <t>Chi cục Thuế khu vực Thanh Khê - Liên Chiểu</t>
  </si>
  <si>
    <t>4804</t>
  </si>
  <si>
    <t>CCTKV SơnTrà-Ngũ Hành Sơn</t>
  </si>
  <si>
    <t>50105</t>
  </si>
  <si>
    <t>Đội Thuế liên huyện Sơn Trà - Ngũ Hành Sơn</t>
  </si>
  <si>
    <t>ĐTLH Sơn Trà-Ngũ Hành Sơn</t>
  </si>
  <si>
    <t>Quận Sơn Trà - Đội Thuế liên huyện Sơn Trà - Ngũ Hành Sơn</t>
  </si>
  <si>
    <t>Quận Sơn Trà</t>
  </si>
  <si>
    <t>1054251</t>
  </si>
  <si>
    <t>KBNN Sơn Trà - Đà Nẵng</t>
  </si>
  <si>
    <t>0168</t>
  </si>
  <si>
    <t>Phòng Giao dịch số 9 - Kho bạc Nhà nước Khu vực XII</t>
  </si>
  <si>
    <t>Chi cục Thuế khu vực Sơn Trà - Ngũ Hành Sơn</t>
  </si>
  <si>
    <t>4805</t>
  </si>
  <si>
    <t>50107</t>
  </si>
  <si>
    <t>Quận Ngũ Hành Sơn - Đội Thuế liên huyện Sơn Trà - Ngũ Hành Sơn</t>
  </si>
  <si>
    <t>Quận Ngũ Hành Sơn</t>
  </si>
  <si>
    <t>1054327</t>
  </si>
  <si>
    <t>0165</t>
  </si>
  <si>
    <t>KBNN Ngũ Hành Sơn - Đà Nẵng</t>
  </si>
  <si>
    <t>4806</t>
  </si>
  <si>
    <t>50109</t>
  </si>
  <si>
    <t>Quận Liên Chiểu - Đội Thuế liên huyện Thanh Khê - Liên Chiểu</t>
  </si>
  <si>
    <t>Quận Liên Chiểu</t>
  </si>
  <si>
    <t>1054324</t>
  </si>
  <si>
    <t>KBNN Liên Chiểu - Đà Nẵng</t>
  </si>
  <si>
    <t>4807</t>
  </si>
  <si>
    <t>CCTKV Cẩm Lệ - Hòa Vang</t>
  </si>
  <si>
    <t>50111</t>
  </si>
  <si>
    <t>Đội Thuế liên huyện Cẩm Lệ - Hòa Vang</t>
  </si>
  <si>
    <t>ĐTLH Cẩm Lệ-Hòa Vang</t>
  </si>
  <si>
    <t>Huyện Hòa Vang - Đội Thuế liên huyện Cẩm Lệ - Hòa Vang</t>
  </si>
  <si>
    <t>Quận Cẩm Lệ</t>
  </si>
  <si>
    <t>Huyện Hòa Vang</t>
  </si>
  <si>
    <t>1054325</t>
  </si>
  <si>
    <t>KBNN Hoà Vang - Đà Nẵng</t>
  </si>
  <si>
    <t>Phòng Giao dịch số 11 - Kho bạc Nhà nước Khu vực XII</t>
  </si>
  <si>
    <t>Chi cục thuế khu vực Cẩm Lệ - Hòa Vang</t>
  </si>
  <si>
    <t>4808</t>
  </si>
  <si>
    <t>50115</t>
  </si>
  <si>
    <t>Quận Cẩm Lệ - Đội Thuế liên huyện Cẩm Lệ - Hòa Vang</t>
  </si>
  <si>
    <t>1007286</t>
  </si>
  <si>
    <t>KBNN Cẩm Lệ - Đà Nẵng</t>
  </si>
  <si>
    <t>4600</t>
  </si>
  <si>
    <t>Cục Thuế Thành Phố Huế</t>
  </si>
  <si>
    <t>Thành phố Huế - Chi cục Thuế khu vực XII</t>
  </si>
  <si>
    <t>Thành phố Huế</t>
  </si>
  <si>
    <t>1056369</t>
  </si>
  <si>
    <t>1610</t>
  </si>
  <si>
    <t>KBNN Huế</t>
  </si>
  <si>
    <t>Cục Thuế thành phố Huế</t>
  </si>
  <si>
    <t>4601</t>
  </si>
  <si>
    <t>41100</t>
  </si>
  <si>
    <t>Thành phố Huế - VP Chi cục Thuế khu vực XII</t>
  </si>
  <si>
    <t>1056370</t>
  </si>
  <si>
    <t>1611</t>
  </si>
  <si>
    <t>VP KBNN Huế</t>
  </si>
  <si>
    <t>Phòng Giao dịch số 12 - Kho bạc Nhà nước Khu vực XII</t>
  </si>
  <si>
    <t>4602</t>
  </si>
  <si>
    <t>CCTKV Thuận Hóa-Phú Xuân</t>
  </si>
  <si>
    <t>41101</t>
  </si>
  <si>
    <t>Đội Thuế liên huyện Thuận Hóa - Phú Xuân</t>
  </si>
  <si>
    <t>ĐTLH Thuận Hóa-Phú Xuân</t>
  </si>
  <si>
    <t>Quận Thuận Hóa - Đội Thuế liên huyện Thuận Hóa - Phú Xuân</t>
  </si>
  <si>
    <t>Quận Thuận Hóa</t>
  </si>
  <si>
    <t>1056281</t>
  </si>
  <si>
    <t>Chi cục Thuế khu vực Thuận Hóa - Phú Xuân</t>
  </si>
  <si>
    <t>4603</t>
  </si>
  <si>
    <t>CCT Khu vực Hương Điền</t>
  </si>
  <si>
    <t>41103</t>
  </si>
  <si>
    <t xml:space="preserve">Đội Thuế liên huyện Hương Điền </t>
  </si>
  <si>
    <t xml:space="preserve">ĐTLH Hương Điền </t>
  </si>
  <si>
    <t xml:space="preserve">Thị xã Phong Điền - Đội Thuế liên huyện Hương Điền </t>
  </si>
  <si>
    <t>Thị xã Hương Trà</t>
  </si>
  <si>
    <t>Thị xã Phong Điền</t>
  </si>
  <si>
    <t>1056435</t>
  </si>
  <si>
    <t>1614</t>
  </si>
  <si>
    <t>KBNN Phong Điền - Huế</t>
  </si>
  <si>
    <t>1612</t>
  </si>
  <si>
    <t>Phòng Giao dịch số 13 - Kho bạc Nhà nước Khu vực XII</t>
  </si>
  <si>
    <t>Chi cục Thuế khu vực Hương Điền</t>
  </si>
  <si>
    <t>4604</t>
  </si>
  <si>
    <t>41105</t>
  </si>
  <si>
    <t xml:space="preserve">Huyện Quảng Điền - Đội Thuế liên huyện Hương Điền </t>
  </si>
  <si>
    <t>Huyện Quảng Điền</t>
  </si>
  <si>
    <t>1056436</t>
  </si>
  <si>
    <t>1613</t>
  </si>
  <si>
    <t>KBNN Quảng Điền - Huế</t>
  </si>
  <si>
    <t>4605</t>
  </si>
  <si>
    <t>41107</t>
  </si>
  <si>
    <t xml:space="preserve">Thị xã Hương Trà - Đội Thuế liên huyện Hương Điền </t>
  </si>
  <si>
    <t>1056433</t>
  </si>
  <si>
    <t>KBNN Hương Trà - Huế</t>
  </si>
  <si>
    <t>4606</t>
  </si>
  <si>
    <t>CCT Khu vực Hương Phú</t>
  </si>
  <si>
    <t>41109</t>
  </si>
  <si>
    <t xml:space="preserve">Đội Thuế liên huyện Hương Phú </t>
  </si>
  <si>
    <t xml:space="preserve">ĐTLH Hương Phú </t>
  </si>
  <si>
    <t xml:space="preserve">Huyện Phú Vang - Đội Thuế liên huyện Hương Phú </t>
  </si>
  <si>
    <t>Thị xã Hương Thủy</t>
  </si>
  <si>
    <t>Huyện Phú Vang</t>
  </si>
  <si>
    <t>1056434</t>
  </si>
  <si>
    <t>1618</t>
  </si>
  <si>
    <t>KBNN Phú Vang - Huế</t>
  </si>
  <si>
    <t>1619</t>
  </si>
  <si>
    <t>Phòng Giao dịch số 14 - Kho bạc Nhà nước Khu vực XII</t>
  </si>
  <si>
    <t>Chi cục Thuế khu vực Hương Phú</t>
  </si>
  <si>
    <t>4607</t>
  </si>
  <si>
    <t>41111</t>
  </si>
  <si>
    <t xml:space="preserve">Thị xã Hương Thủy - Đội Thuế liên huyện Hương Phú </t>
  </si>
  <si>
    <t>1054248</t>
  </si>
  <si>
    <t>KBNN Hương Thuỷ - Huế</t>
  </si>
  <si>
    <t>4608</t>
  </si>
  <si>
    <t>CCT huyện Phú Lộc</t>
  </si>
  <si>
    <t>41113</t>
  </si>
  <si>
    <t>Đội Thuế huyện Phú Lộc</t>
  </si>
  <si>
    <t>ĐT huyện Phú Lộc</t>
  </si>
  <si>
    <t>Huyện Phú Lộc</t>
  </si>
  <si>
    <t>1054249</t>
  </si>
  <si>
    <t>1615</t>
  </si>
  <si>
    <t>KBNN Phú Lộc - Huế</t>
  </si>
  <si>
    <t>Phòng Giao dịch số 15 - Kho bạc Nhà nước Khu vực XII</t>
  </si>
  <si>
    <t>Chi cục Thuế huyện Phú Lộc</t>
  </si>
  <si>
    <t>4609</t>
  </si>
  <si>
    <t>Chi cục Thuế Huyện A Lưới</t>
  </si>
  <si>
    <t>41115</t>
  </si>
  <si>
    <t>Đội Thuế huyện A Lưới</t>
  </si>
  <si>
    <t>ĐT huyện A Lưới</t>
  </si>
  <si>
    <t>Huyện A Lưới</t>
  </si>
  <si>
    <t>1054246</t>
  </si>
  <si>
    <t>1617</t>
  </si>
  <si>
    <t>KBNN A Lưới - Huế</t>
  </si>
  <si>
    <t>Phòng Giao dịch số 16 - Kho bạc Nhà nước Khu vực XII</t>
  </si>
  <si>
    <t>Chi cục Thuế huyện A Lưới</t>
  </si>
  <si>
    <t>4610</t>
  </si>
  <si>
    <t>41117</t>
  </si>
  <si>
    <t>1054247</t>
  </si>
  <si>
    <t>1616</t>
  </si>
  <si>
    <t>KBNN Nam Đông - Huế</t>
  </si>
  <si>
    <t>4611</t>
  </si>
  <si>
    <t>41119</t>
  </si>
  <si>
    <t>Quận Phú Xuân - Đội Thuế liên huyện Thuận Hóa - Phú Xuân</t>
  </si>
  <si>
    <t>Quận Phú Xuân</t>
  </si>
  <si>
    <t>1134198</t>
  </si>
  <si>
    <t>4900</t>
  </si>
  <si>
    <t>Cục Thuế tỉnh Quảng Nam</t>
  </si>
  <si>
    <t>Tỉnh Quảng Nam - Chi cục Thuế khu vực XII</t>
  </si>
  <si>
    <t>Tỉnh Quảng Nam</t>
  </si>
  <si>
    <t>1054254</t>
  </si>
  <si>
    <t>1960</t>
  </si>
  <si>
    <t>KBNN Quang Nam</t>
  </si>
  <si>
    <t>Cục Thuế Tỉnh Quảng Nam</t>
  </si>
  <si>
    <t>4901</t>
  </si>
  <si>
    <t>50300</t>
  </si>
  <si>
    <t>Tỉnh Quảng Nam - VP Chi cục Thuế khu vực XII</t>
  </si>
  <si>
    <t>1054322</t>
  </si>
  <si>
    <t>1961</t>
  </si>
  <si>
    <t>VP KBNN Quảng Nam</t>
  </si>
  <si>
    <t xml:space="preserve"> Kho bạc Nhà nước Khu vực XII</t>
  </si>
  <si>
    <t>4902</t>
  </si>
  <si>
    <t>4965</t>
  </si>
  <si>
    <t>CCTKV Tam Kỳ - Phú Ninh</t>
  </si>
  <si>
    <t>50301</t>
  </si>
  <si>
    <t>Đội Thuế liên huyện Tam Kỳ - Núi Thành - Phú Ninh</t>
  </si>
  <si>
    <t>ĐTLH TKỳ-NThành-PNinh</t>
  </si>
  <si>
    <t>Tp. Tam Kỳ - Đội Thuế liên huyện Tam Kỳ - Núi Thành - Phú Ninh</t>
  </si>
  <si>
    <t>Thành phố Tam Kỳ</t>
  </si>
  <si>
    <t>Tp. Tam Kỳ</t>
  </si>
  <si>
    <t>1054330</t>
  </si>
  <si>
    <t>Chi cục Thuế khu vực Tam Kỳ - Phú Ninh</t>
  </si>
  <si>
    <t>4903</t>
  </si>
  <si>
    <t>Chi cục Thuế Thành Phố Hội An</t>
  </si>
  <si>
    <t>50303</t>
  </si>
  <si>
    <t>Đội Thuế liên huyện Điện Bàn - Duy Xuyên - Hội An</t>
  </si>
  <si>
    <t>ĐTLH ĐBàn-DXuyên-HAn</t>
  </si>
  <si>
    <t>Tp. Hội An - Đội Thuế liên huyện Điện Bàn - Duy Xuyên - Hội An</t>
  </si>
  <si>
    <t>Thị xã Điện Bàn</t>
  </si>
  <si>
    <t>Tp. Hội An</t>
  </si>
  <si>
    <t>1054331</t>
  </si>
  <si>
    <t>1962</t>
  </si>
  <si>
    <t>KBNN Hội An - Quảng Nam</t>
  </si>
  <si>
    <t>1963</t>
  </si>
  <si>
    <t>Phòng Giao dịch số 6 - Kho bạc Nhà nước Khu vực XII</t>
  </si>
  <si>
    <t>Gộp CCT cũ vào CCTKV cũ thành 1 đội thuế mới (3 địa bàn)-&gt;Giữ mã bao cũ</t>
  </si>
  <si>
    <t>Chi cục Thuế thành phố Hội An</t>
  </si>
  <si>
    <t>4904</t>
  </si>
  <si>
    <t>Chi cục Thuế Huyện Đại Lộc</t>
  </si>
  <si>
    <t>50307</t>
  </si>
  <si>
    <t>Đội Thuế liên huyện Đại Lộc - Phước Sơn - Nam Giang</t>
  </si>
  <si>
    <t>ĐTLH ĐLộc-PSơn-NGiang</t>
  </si>
  <si>
    <t>Huyện Đại Lộc - Đội Thuế liên huyện Đại Lộc - Phước Sơn - Nam Giang</t>
  </si>
  <si>
    <t>Huyện Đại Lộc</t>
  </si>
  <si>
    <t>1054329</t>
  </si>
  <si>
    <t>1967</t>
  </si>
  <si>
    <t>KBNN Đại Lộc - Quảng Nam</t>
  </si>
  <si>
    <t>1971</t>
  </si>
  <si>
    <t>Phòng Giao dịch số 3 - Kho bạc Nhà nước Khu vực XII</t>
  </si>
  <si>
    <t>Chi cục Thuế huyện Đại Lộc</t>
  </si>
  <si>
    <t>4905</t>
  </si>
  <si>
    <t>4966</t>
  </si>
  <si>
    <t>CCTKV Điện Bàn-Duy Xuyên</t>
  </si>
  <si>
    <t>50309</t>
  </si>
  <si>
    <t>Thị xã Điện Bàn - Đội Thuế liên huyện Điện Bàn - Duy Xuyên - Hội An</t>
  </si>
  <si>
    <t>1054326</t>
  </si>
  <si>
    <t>KBNN Điện Bàn - Quảng Nam</t>
  </si>
  <si>
    <t>Chi cục Thuế khu vực Điện Bàn - Duy Xuyên</t>
  </si>
  <si>
    <t>4906</t>
  </si>
  <si>
    <t>50311</t>
  </si>
  <si>
    <t>Huyện Duy Xuyên - Đội Thuế liên huyện Điện Bàn - Duy Xuyên - Hội An</t>
  </si>
  <si>
    <t>Huyện Duy Xuyên</t>
  </si>
  <si>
    <t>1054307</t>
  </si>
  <si>
    <t>1974</t>
  </si>
  <si>
    <t>KBNN Duy Xuyên - Quảng Nam</t>
  </si>
  <si>
    <t>4907</t>
  </si>
  <si>
    <t>4964</t>
  </si>
  <si>
    <t>CCTKV Phước Sơn-Nam Giang</t>
  </si>
  <si>
    <t>50313</t>
  </si>
  <si>
    <t>Huyện Nam Giang - Đội Thuế liên huyện Đại Lộc - Phước Sơn - Nam Giang</t>
  </si>
  <si>
    <t>Huyện Nam Giang</t>
  </si>
  <si>
    <t>1054304</t>
  </si>
  <si>
    <t>KBNN Nam Giang - Quảng Nam</t>
  </si>
  <si>
    <t>Chi cục Thuế khu vực Phước Sơn - Nam Giang</t>
  </si>
  <si>
    <t>4908</t>
  </si>
  <si>
    <t>Chi cục Thuế Huyện Thăng Bình</t>
  </si>
  <si>
    <t>50315</t>
  </si>
  <si>
    <t>Đội Thuế liên huyện Thăng Bình - Quế Sơn - Hiệp Đức</t>
  </si>
  <si>
    <t>ĐTLH TBình-QSơn-Hiệp Đức</t>
  </si>
  <si>
    <t>Huyện Thăng Bình - Đội Thuế liên huyện Thăng Bình - Quế Sơn - Hiệp Đức</t>
  </si>
  <si>
    <t>Huyện Thăng Bình</t>
  </si>
  <si>
    <t>1054305</t>
  </si>
  <si>
    <t>1966</t>
  </si>
  <si>
    <t>KBNN Thăng Bình - Quảng Nam</t>
  </si>
  <si>
    <t>1964</t>
  </si>
  <si>
    <t>Phòng Giao dịch số 5 - Kho bạc Nhà nước Khu vực XII</t>
  </si>
  <si>
    <t>Chi cục Thuế huyện Thăng Bình</t>
  </si>
  <si>
    <t>4909</t>
  </si>
  <si>
    <t>4963</t>
  </si>
  <si>
    <t>CCT KV Quế Sơn - Hiệp Đức</t>
  </si>
  <si>
    <t>50317</t>
  </si>
  <si>
    <t>Huyện Quế Sơn - Đội Thuế liên huyện Thăng Bình - Quế Sơn - Hiệp Đức</t>
  </si>
  <si>
    <t>Huyện Quế Sơn</t>
  </si>
  <si>
    <t>1054302</t>
  </si>
  <si>
    <t>KBNN Quế Sơn - Quảng Nam</t>
  </si>
  <si>
    <t>Chi cục Thuế khu vực Quế Sơn - Hiệp Đức</t>
  </si>
  <si>
    <t>4910</t>
  </si>
  <si>
    <t>50318</t>
  </si>
  <si>
    <t xml:space="preserve"> - Đội Thuế liên huyện Thăng Bình - Quế Sơn - Hiệp Đức</t>
  </si>
  <si>
    <t>1083879</t>
  </si>
  <si>
    <t>1979</t>
  </si>
  <si>
    <t>KBNN Nông Sơn - Quảng Nam</t>
  </si>
  <si>
    <t>4911</t>
  </si>
  <si>
    <t>50319</t>
  </si>
  <si>
    <t>Huyện Hiệp Đức - Đội Thuế liên huyện Thăng Bình - Quế Sơn - Hiệp Đức</t>
  </si>
  <si>
    <t>Huyện Hiệp Đức</t>
  </si>
  <si>
    <t>1054303</t>
  </si>
  <si>
    <t>1973</t>
  </si>
  <si>
    <t>KBNN Hiệp Đức - Quảng Nam</t>
  </si>
  <si>
    <t>4912</t>
  </si>
  <si>
    <t>4961</t>
  </si>
  <si>
    <t>CCTKV Trà My - Tiên Phước</t>
  </si>
  <si>
    <t>50321</t>
  </si>
  <si>
    <t>Đội Thuế liên huyện Trà My - Tiên Phước</t>
  </si>
  <si>
    <t>ĐTLH Trà My-Tiên Phước</t>
  </si>
  <si>
    <t>Huyện Tiên Phước - Đội Thuế liên huyện Trà My - Tiên Phước</t>
  </si>
  <si>
    <t>Huyện Bắc Trà My</t>
  </si>
  <si>
    <t>Huyện Tiên Phước</t>
  </si>
  <si>
    <t>1054310</t>
  </si>
  <si>
    <t>1968</t>
  </si>
  <si>
    <t>KBNN Tiên Phước - Quảng Nam</t>
  </si>
  <si>
    <t>Phòng Giao dịch số 4 - Kho bạc Nhà nước Khu vực XII</t>
  </si>
  <si>
    <t>Chi cục Thuế khu vực Trà My - Tiên Phước</t>
  </si>
  <si>
    <t>4913</t>
  </si>
  <si>
    <t>50323</t>
  </si>
  <si>
    <t>Huyện Phước Sơn - Đội Thuế liên huyện Đại Lộc - Phước Sơn - Nam Giang</t>
  </si>
  <si>
    <t>Huyện Phước Sơn</t>
  </si>
  <si>
    <t>1054358</t>
  </si>
  <si>
    <t>1972</t>
  </si>
  <si>
    <t>KBNN Phước Sơn - Quảng Nam</t>
  </si>
  <si>
    <t>4914</t>
  </si>
  <si>
    <t>Chi cục Thuế Huyện Núi Thành</t>
  </si>
  <si>
    <t>50325</t>
  </si>
  <si>
    <t>Huyện Núi Thành - Đội Thuế liên huyện Tam Kỳ - Núi Thành - Phú Ninh</t>
  </si>
  <si>
    <t>Huyện Núi Thành</t>
  </si>
  <si>
    <t>1054308</t>
  </si>
  <si>
    <t>1965</t>
  </si>
  <si>
    <t>KBNN Núi Thành - Quảng Nam</t>
  </si>
  <si>
    <t>Chi cục Thuế huyện Núi Thành</t>
  </si>
  <si>
    <t>4915</t>
  </si>
  <si>
    <t>50329</t>
  </si>
  <si>
    <t>Huyện Nam Trà My - Đội Thuế liên huyện Trà My - Tiên Phước</t>
  </si>
  <si>
    <t>Huyện Nam Trà My</t>
  </si>
  <si>
    <t>1014996</t>
  </si>
  <si>
    <t>1975</t>
  </si>
  <si>
    <t>KBNN Nam Trà My - Quảng Nam</t>
  </si>
  <si>
    <t>4916</t>
  </si>
  <si>
    <t>4962</t>
  </si>
  <si>
    <t>CCTKV ĐôngGiang-TâyGiang</t>
  </si>
  <si>
    <t>50304</t>
  </si>
  <si>
    <t>Đội Thuế liên huyện Đông Giang - Tây Giang</t>
  </si>
  <si>
    <t>ĐTLH Đông Giang-Tây Giang</t>
  </si>
  <si>
    <t>Huyện Tây Giang - Đội Thuế liên huyện Đông Giang - Tây Giang</t>
  </si>
  <si>
    <t>Huyện Đông Giang</t>
  </si>
  <si>
    <t>Huyện Tây Giang</t>
  </si>
  <si>
    <t>1025891</t>
  </si>
  <si>
    <t>1976</t>
  </si>
  <si>
    <t>KBNN Tây Giang - Quảng Nam</t>
  </si>
  <si>
    <t>Phòng Giao dịch số 1 - Kho bạc Nhà nước Khu vực XII</t>
  </si>
  <si>
    <t>Chi cục Thuế khu vực Đông Giang - Tây Giang</t>
  </si>
  <si>
    <t>4917</t>
  </si>
  <si>
    <t>50302</t>
  </si>
  <si>
    <t>Huyện Phú Ninh - Đội Thuế liên huyện Tam Kỳ - Núi Thành - Phú Ninh</t>
  </si>
  <si>
    <t>Huyện Phú Ninh</t>
  </si>
  <si>
    <t>1045321</t>
  </si>
  <si>
    <t>1977</t>
  </si>
  <si>
    <t>KBNN Phú Ninh - Quảng Nam</t>
  </si>
  <si>
    <t>4918</t>
  </si>
  <si>
    <t>50327</t>
  </si>
  <si>
    <t>Huyện Bắc Trà My - Đội Thuế liên huyện Trà My - Tiên Phước</t>
  </si>
  <si>
    <t>1054309</t>
  </si>
  <si>
    <t>1969</t>
  </si>
  <si>
    <t>KBNN Bắc Trà My - Quảng Nam</t>
  </si>
  <si>
    <t>4919</t>
  </si>
  <si>
    <t>50305</t>
  </si>
  <si>
    <t>Huyện Đông Giang - Đội Thuế liên huyện Đông Giang - Tây Giang</t>
  </si>
  <si>
    <t>1054328</t>
  </si>
  <si>
    <t>1970</t>
  </si>
  <si>
    <t>KBNN Đông Giang - Quảng Nam</t>
  </si>
  <si>
    <t>Phòng Giao dịch số 2 - Kho bạc Nhà nước Khu vực XII</t>
  </si>
  <si>
    <t>5100</t>
  </si>
  <si>
    <t>Cục Thuế tỉnh Quảng Ngãi</t>
  </si>
  <si>
    <t>Tỉnh Quảng Ngãi - Chi cục Thuế khu vực XII</t>
  </si>
  <si>
    <t>Tỉnh Quảng Ngãi</t>
  </si>
  <si>
    <t>1054306</t>
  </si>
  <si>
    <t>2110</t>
  </si>
  <si>
    <t>KBNN Quang Ngai</t>
  </si>
  <si>
    <t>Cục Thuế Tỉnh Quảng Ngãi</t>
  </si>
  <si>
    <t>5101</t>
  </si>
  <si>
    <t>50500</t>
  </si>
  <si>
    <t>Tỉnh Quảng Ngãi - VP Chi cục Thuế khu vực XII</t>
  </si>
  <si>
    <t>1054361</t>
  </si>
  <si>
    <t>2111</t>
  </si>
  <si>
    <t>VP KBNN Quảng Ngãi</t>
  </si>
  <si>
    <t>Phòng Giao dịch số 17 - Kho bạc Nhà nước Khu vực XII</t>
  </si>
  <si>
    <t>5102</t>
  </si>
  <si>
    <t>5165</t>
  </si>
  <si>
    <t>CCTKV Quảng Ngãi-Sơn Tịnh</t>
  </si>
  <si>
    <t>50501</t>
  </si>
  <si>
    <t>Đội Thuế liên huyện Quảng Ngãi - Sơn Tịnh - Tư Nghĩa - Mộ Đức</t>
  </si>
  <si>
    <t>ĐTLH QNgãi-STịnh-TNghĩa-MĐức</t>
  </si>
  <si>
    <t>Thành phố Quảng Ngãi - Đội Thuế liên huyện Quảng Ngãi - Sơn Tịnh - Tư Nghĩa - Mộ Đức</t>
  </si>
  <si>
    <t>Thành phố Quãng Ngãi</t>
  </si>
  <si>
    <t>Thành phố Quảng Ngãi</t>
  </si>
  <si>
    <t>1054362</t>
  </si>
  <si>
    <t>Tp. Quảng Ngãi - ĐT LH Quảng Ngãi - Sơn Tịnh - Tư Nghĩa - Mộ Đức</t>
  </si>
  <si>
    <t>Gộp 2 CCTKV cũ thành 1 đội thuế mới (4 đia bàn)-&gt;mã bao mới</t>
  </si>
  <si>
    <t>Chi cục Thuế khu vực Quảng Ngãi - Sơn Tịnh</t>
  </si>
  <si>
    <t>5103</t>
  </si>
  <si>
    <t>Chi cục Thuế Huyện Lý Sơn</t>
  </si>
  <si>
    <t>50503</t>
  </si>
  <si>
    <t>Đội Thuế huyện Lý Sơn</t>
  </si>
  <si>
    <t>ĐT huyện Lý Sơn</t>
  </si>
  <si>
    <t>Huyện Lý Sơn</t>
  </si>
  <si>
    <t>1054359</t>
  </si>
  <si>
    <t>2122</t>
  </si>
  <si>
    <t>KBNN Lý Sơn - Quảng Ngãi</t>
  </si>
  <si>
    <t>Phòng Giao dịch số 23 - Kho bạc Nhà nước Khu vực XII</t>
  </si>
  <si>
    <t>Chi cục Thuế huyện Lý Sơn</t>
  </si>
  <si>
    <t>5104</t>
  </si>
  <si>
    <t>Chi cục Thuế Huyện Bình Sơn</t>
  </si>
  <si>
    <t>50505</t>
  </si>
  <si>
    <t>Đội Thuế liên huyện Bình Sơn - Trà Bồng</t>
  </si>
  <si>
    <t>ĐTLH Bình Sơn-Trà Bồng</t>
  </si>
  <si>
    <t>Huyện Bình Sơn - Đội Thuế liên huyện Bình Sơn - Trà Bồng</t>
  </si>
  <si>
    <t>Huyện Bình Sơn</t>
  </si>
  <si>
    <t>1054360</t>
  </si>
  <si>
    <t>2112</t>
  </si>
  <si>
    <t>KBNN Bình Sơn - Quảng Ngãi</t>
  </si>
  <si>
    <t>Phòng Giao dịch số 18 - Kho bạc Nhà nước Khu vực XII</t>
  </si>
  <si>
    <t>Chi cục Thuế huyện Bình Sơn</t>
  </si>
  <si>
    <t>5105</t>
  </si>
  <si>
    <t>5162</t>
  </si>
  <si>
    <t>CCT huyện Trà Bồng</t>
  </si>
  <si>
    <t>50507</t>
  </si>
  <si>
    <t>Huyện Trà Bồng - Đội Thuế liên huyện Bình Sơn - Trà Bồng</t>
  </si>
  <si>
    <t>Huyện Trà Bồng</t>
  </si>
  <si>
    <t>1054365</t>
  </si>
  <si>
    <t>2113</t>
  </si>
  <si>
    <t>KBNN Trà Bồng - Quảng Ngãi</t>
  </si>
  <si>
    <t>Chi cục Thuế huyện Trà Bồng</t>
  </si>
  <si>
    <t>5106</t>
  </si>
  <si>
    <t>50508</t>
  </si>
  <si>
    <t xml:space="preserve"> - Đội Thuế liên huyện Bình Sơn - Trà Bồng</t>
  </si>
  <si>
    <t>1072494</t>
  </si>
  <si>
    <t>5107</t>
  </si>
  <si>
    <t>50509</t>
  </si>
  <si>
    <t>Huyện Sơn Tịnh - Đội Thuế liên huyện Quảng Ngãi - Sơn Tịnh - Tư Nghĩa - Mộ Đức</t>
  </si>
  <si>
    <t>Huyện Sơn Tịnh</t>
  </si>
  <si>
    <t>1054366</t>
  </si>
  <si>
    <t>Huyện Sơn Tịnh - ĐT LH Quảng Ngãi - Sơn Tịnh - Tư Nghĩa - Mộ Đức</t>
  </si>
  <si>
    <t>2114</t>
  </si>
  <si>
    <t>KBNN Sơn Tịnh - Quảng Ngãi</t>
  </si>
  <si>
    <t>5108</t>
  </si>
  <si>
    <t>5161</t>
  </si>
  <si>
    <t>CCTKV Sơn Hà - Sơn Tây</t>
  </si>
  <si>
    <t>50511</t>
  </si>
  <si>
    <t>Đội Thuế liên huyện Sơn Hà - Sơn Tây</t>
  </si>
  <si>
    <t>ĐTLH Sơn Hà-Sơn Tây</t>
  </si>
  <si>
    <t>Huyện Sơn Tây - Đội Thuế liên huyện Sơn Hà - Sơn Tây</t>
  </si>
  <si>
    <t>Huyện Sơn Hà</t>
  </si>
  <si>
    <t>Huyện Sơn Tây</t>
  </si>
  <si>
    <t>1054363</t>
  </si>
  <si>
    <t>2123</t>
  </si>
  <si>
    <t>KBNN Sơn Tây - Quảng Ngãi</t>
  </si>
  <si>
    <t>2115</t>
  </si>
  <si>
    <t>Phòng Giao dịch số 19 - Kho bạc Nhà nước Khu vực XII</t>
  </si>
  <si>
    <t>Chi cục Thuế khu vực Sơn Hà - Sơn Tây</t>
  </si>
  <si>
    <t>5109</t>
  </si>
  <si>
    <t>50513</t>
  </si>
  <si>
    <t>Huyện Sơn Hà - Đội Thuế liên huyện Sơn Hà - Sơn Tây</t>
  </si>
  <si>
    <t>1054364</t>
  </si>
  <si>
    <t>KBNN Sơn Hà - Quảng Ngãi</t>
  </si>
  <si>
    <t>5110</t>
  </si>
  <si>
    <t>5166</t>
  </si>
  <si>
    <t>CCTKV Tư Nghĩa - Mộ Đức</t>
  </si>
  <si>
    <t>50515</t>
  </si>
  <si>
    <t>Huyện Tư Nghĩa - Đội Thuế liên huyện Quảng Ngãi - Sơn Tịnh - Tư Nghĩa - Mộ Đức</t>
  </si>
  <si>
    <t>Huyện Tư Nghĩa</t>
  </si>
  <si>
    <t>1055801</t>
  </si>
  <si>
    <t>Huyện Tư Nghĩa - ĐT LH Quảng Ngãi - Sơn Tịnh - Tư Nghĩa - Mộ Đức</t>
  </si>
  <si>
    <t>2116</t>
  </si>
  <si>
    <t>KBNN Tư Nghĩa - Quảng Ngãi</t>
  </si>
  <si>
    <t>2118</t>
  </si>
  <si>
    <t>Phòng Giao dịch số 20 - Kho bạc Nhà nước Khu vực XII</t>
  </si>
  <si>
    <t>Chi cục Thuế khu vực Tư Nghĩa - Mộ Đức</t>
  </si>
  <si>
    <t>5111</t>
  </si>
  <si>
    <t>5164</t>
  </si>
  <si>
    <t>CCTKV Nghĩa Hành-MinhLong</t>
  </si>
  <si>
    <t>50517</t>
  </si>
  <si>
    <t>Đội Thuế liên huyện Đức Phổ - Ba Tơ - Nghĩa Hành - Minh Long</t>
  </si>
  <si>
    <t>ĐTLH ĐPhổ-BTơ-NHành-MLong</t>
  </si>
  <si>
    <t>Huyện Nghĩa Hành - Đội Thuế liên huyện Đức Phổ - Ba Tơ - Nghĩa Hành - Minh Long</t>
  </si>
  <si>
    <t>Huyện Nghĩa Hành</t>
  </si>
  <si>
    <t>1055802</t>
  </si>
  <si>
    <t>Huyện Nghĩa Hành - ĐT LH Đức Phổ - Ba Tơ - Nghĩa Hành - Minh Long</t>
  </si>
  <si>
    <t>2117</t>
  </si>
  <si>
    <t>KBNN Nghĩa Hành - Quảng Ngãi</t>
  </si>
  <si>
    <t>Phòng Giao dịch số 21 - Kho bạc Nhà nước Khu vực XII</t>
  </si>
  <si>
    <t>Chi cục Thuế khu vực Nghĩa Hành - Minh Long</t>
  </si>
  <si>
    <t>5112</t>
  </si>
  <si>
    <t>50519</t>
  </si>
  <si>
    <t>Huyện Minh Long - Đội Thuế liên huyện Đức Phổ - Ba Tơ - Nghĩa Hành - Minh Long</t>
  </si>
  <si>
    <t>Huyện Minh Long</t>
  </si>
  <si>
    <t>1055799</t>
  </si>
  <si>
    <t>Huyện Minh Long - ĐT LH Đức Phổ - Ba Tơ - Nghĩa Hành - Minh Long</t>
  </si>
  <si>
    <t>2119</t>
  </si>
  <si>
    <t>KBNN Minh Long - Quảng Ngãi</t>
  </si>
  <si>
    <t>5113</t>
  </si>
  <si>
    <t>50521</t>
  </si>
  <si>
    <t>Huyện Mộ Đức - Đội Thuế liên huyện Quảng Ngãi - Sơn Tịnh - Tư Nghĩa - Mộ Đức</t>
  </si>
  <si>
    <t>Huyện Mộ Đức</t>
  </si>
  <si>
    <t>1054272</t>
  </si>
  <si>
    <t>Huyện Mộ Đức - ĐT LH Quảng Ngãi - Sơn Tịnh - Tư Nghĩa - Mộ Đức</t>
  </si>
  <si>
    <t>KBNN Mộ Đức - Quảng Ngãi</t>
  </si>
  <si>
    <t>5114</t>
  </si>
  <si>
    <t>5163</t>
  </si>
  <si>
    <t>CCTKV Đức Phổ - Ba Tơ</t>
  </si>
  <si>
    <t>50523</t>
  </si>
  <si>
    <t>Thị xã Đức Phổ - Đội Thuế liên huyện Đức Phổ - Ba Tơ - Nghĩa Hành - Minh Long</t>
  </si>
  <si>
    <t>Thị xã Đức Phổ</t>
  </si>
  <si>
    <t>1055800</t>
  </si>
  <si>
    <t>Thị xã Đức Phổ - ĐT LH Đức Phổ - Ba Tơ - Nghĩa Hành - Minh Long</t>
  </si>
  <si>
    <t>2120</t>
  </si>
  <si>
    <t>KBNN Đức Phổ - Quảng Ngãi</t>
  </si>
  <si>
    <t>Phòng Giao dịch số 22 - Kho bạc Nhà nước Khu vực XII</t>
  </si>
  <si>
    <t>Chi cục Thuế khu vực Đức Phổ - Ba Tơ</t>
  </si>
  <si>
    <t>5115</t>
  </si>
  <si>
    <t>50525</t>
  </si>
  <si>
    <t>Huyện Ba Tơ - Đội Thuế liên huyện Đức Phổ - Ba Tơ - Nghĩa Hành - Minh Long</t>
  </si>
  <si>
    <t>Huyện Ba Tơ</t>
  </si>
  <si>
    <t>1055950</t>
  </si>
  <si>
    <t>2121</t>
  </si>
  <si>
    <t>KBNN Ba Tơ - Quảng Ngãi</t>
  </si>
  <si>
    <t>5600</t>
  </si>
  <si>
    <t>Cục Thuế tỉnh Khánh Hòa</t>
  </si>
  <si>
    <t>Chi cục Thuế khu vực XIII</t>
  </si>
  <si>
    <t>Tỉnh Khánh Hòa - Chi cục Thuế khu vực XIII</t>
  </si>
  <si>
    <t>Khánh Hòa</t>
  </si>
  <si>
    <t>Tỉnh Khánh Hòa</t>
  </si>
  <si>
    <t>1056198</t>
  </si>
  <si>
    <t>2060</t>
  </si>
  <si>
    <t>KBNN Khanh Hoa</t>
  </si>
  <si>
    <t>5601</t>
  </si>
  <si>
    <t>51100</t>
  </si>
  <si>
    <t>Tỉnh Khánh Hòa - VP Chi cục Thuế khu vực XIII</t>
  </si>
  <si>
    <t>1056111</t>
  </si>
  <si>
    <t>VP KBNN Khánh Hòa</t>
  </si>
  <si>
    <t>Kho bạc Nhà nước Khu vực XIII</t>
  </si>
  <si>
    <t>5602</t>
  </si>
  <si>
    <t>Chi cục Thuế TP Nha Trang</t>
  </si>
  <si>
    <t>51101</t>
  </si>
  <si>
    <t>Đội Thuế thành phố Nha Trang</t>
  </si>
  <si>
    <t>ĐT thành phố Nha Trang</t>
  </si>
  <si>
    <t>Thành phố Nha Trang</t>
  </si>
  <si>
    <t>1056196</t>
  </si>
  <si>
    <t>Chi cục Thuế thành phố Nha Trang</t>
  </si>
  <si>
    <t>5603</t>
  </si>
  <si>
    <t>CCTKV Bắc Khánh Hòa</t>
  </si>
  <si>
    <t>51103</t>
  </si>
  <si>
    <t xml:space="preserve">Đội Thuế liên huyện Bắc Khánh Hòa </t>
  </si>
  <si>
    <t xml:space="preserve">ĐTLH Bắc Khánh Hòa </t>
  </si>
  <si>
    <t xml:space="preserve">Huyện Vạn Ninh - Đội Thuế liên huyện Bắc Khánh Hòa </t>
  </si>
  <si>
    <t>Thị xã Ninh Hòa</t>
  </si>
  <si>
    <t>Huyện Vạn Ninh</t>
  </si>
  <si>
    <t>1056259</t>
  </si>
  <si>
    <t>KBNN Vạn Ninh - Khánh Hòa</t>
  </si>
  <si>
    <t>2067</t>
  </si>
  <si>
    <t>Phòng Giao dịch số 2 - Kho bạc Nhà nước Khu vực XIII</t>
  </si>
  <si>
    <t>Chi cục Thuế khu vực Bắc Khánh Hòa</t>
  </si>
  <si>
    <t>5604</t>
  </si>
  <si>
    <t>51105</t>
  </si>
  <si>
    <t xml:space="preserve">Thị xã Ninh Hòa - Đội Thuế liên huyện Bắc Khánh Hòa </t>
  </si>
  <si>
    <t>1056256</t>
  </si>
  <si>
    <t>KBNN Ninh Hoà - Khánh Hòa</t>
  </si>
  <si>
    <t>5605</t>
  </si>
  <si>
    <t>CCTKV Tây Khánh Hòa</t>
  </si>
  <si>
    <t>51107</t>
  </si>
  <si>
    <t xml:space="preserve">Đội Thuế liên huyện Tây Khánh Hòa </t>
  </si>
  <si>
    <t xml:space="preserve">ĐTLH Tây Khánh Hòa </t>
  </si>
  <si>
    <t xml:space="preserve">Huyện Diên Khánh - Đội Thuế liên huyện Tây Khánh Hòa </t>
  </si>
  <si>
    <t>Huyện Diên Khánh</t>
  </si>
  <si>
    <t>1056257</t>
  </si>
  <si>
    <t>2065</t>
  </si>
  <si>
    <t>KBNN Diên Khánh - Khánh Hòa</t>
  </si>
  <si>
    <t>Chi cục Thuế khu vực Tây Khánh Hòa</t>
  </si>
  <si>
    <t>5606</t>
  </si>
  <si>
    <t>CCTKV Nam Khánh Hòa</t>
  </si>
  <si>
    <t>51109</t>
  </si>
  <si>
    <t xml:space="preserve">Đội Thuế liên huyện Nam Khánh Hòa </t>
  </si>
  <si>
    <t xml:space="preserve">ĐTLH Nam Khánh Hòa </t>
  </si>
  <si>
    <t xml:space="preserve">Tp. Cam Ranh - Đội Thuế liên huyện Nam Khánh Hòa </t>
  </si>
  <si>
    <t>Thành phố Cam Ranh</t>
  </si>
  <si>
    <t>1056258</t>
  </si>
  <si>
    <t>KBNN Cam Ranh - Khánh Hòa</t>
  </si>
  <si>
    <t>Phòng Giao dịch số 1 - Kho bạc Nhà nước Khu vực XIII</t>
  </si>
  <si>
    <t>Chi cục Thuế khu vực Nam Khánh Hòa</t>
  </si>
  <si>
    <t>5607</t>
  </si>
  <si>
    <t>51111</t>
  </si>
  <si>
    <t xml:space="preserve">Huyện Khánh Vĩnh - Đội Thuế liên huyện Tây Khánh Hòa </t>
  </si>
  <si>
    <t>Huyện Khánh Vĩnh</t>
  </si>
  <si>
    <t>1056351</t>
  </si>
  <si>
    <t>2066</t>
  </si>
  <si>
    <t>KBNN Khánh Vĩnh - Khánh Hòa</t>
  </si>
  <si>
    <t>5608</t>
  </si>
  <si>
    <t>51113</t>
  </si>
  <si>
    <t xml:space="preserve">Huyện Khánh Sơn - Đội Thuế liên huyện Nam Khánh Hòa </t>
  </si>
  <si>
    <t>Huyện Khánh Sơn</t>
  </si>
  <si>
    <t>1056348</t>
  </si>
  <si>
    <t>KBNN Khánh Sơn - Khánh Hòa</t>
  </si>
  <si>
    <t>5609</t>
  </si>
  <si>
    <t>51117</t>
  </si>
  <si>
    <t xml:space="preserve">Huyện Cam Lâm - Đội Thuế liên huyện Nam Khánh Hòa </t>
  </si>
  <si>
    <t>Huyện Cam Lâm</t>
  </si>
  <si>
    <t>1028458</t>
  </si>
  <si>
    <t>2069</t>
  </si>
  <si>
    <t>KBNN Cam Lâm - Khánh Hòa</t>
  </si>
  <si>
    <t>5200</t>
  </si>
  <si>
    <t>Cục Thuế tỉnh Bình Định</t>
  </si>
  <si>
    <t>Tỉnh Bình Định - Chi cục Thuế khu vực XIII</t>
  </si>
  <si>
    <t>Tỉnh Bình Định</t>
  </si>
  <si>
    <t>1055805</t>
  </si>
  <si>
    <t>KBNN Binh Dinh</t>
  </si>
  <si>
    <t>Cục Thuế Tỉnh Bình Định</t>
  </si>
  <si>
    <t>5201</t>
  </si>
  <si>
    <t>50700</t>
  </si>
  <si>
    <t>Tỉnh Bình Định - VP Chi cục Thuế khu vực XIII</t>
  </si>
  <si>
    <t>1055806</t>
  </si>
  <si>
    <t>VP KBNN Bình Định</t>
  </si>
  <si>
    <t>2023</t>
  </si>
  <si>
    <t>Phòng Giao dịch số 8 - Kho bạc Nhà nước Khu vực XIII</t>
  </si>
  <si>
    <t>5202</t>
  </si>
  <si>
    <t>Chi cục Thuế TP Quy Nhơn</t>
  </si>
  <si>
    <t>50701</t>
  </si>
  <si>
    <t>Đội Thuế thành phố Quy Nhơn</t>
  </si>
  <si>
    <t>ĐT thành phố Quy Nhơn</t>
  </si>
  <si>
    <t>Thành phố Quy Nhơn</t>
  </si>
  <si>
    <t>1055803</t>
  </si>
  <si>
    <t>Chi cục Thuế thành phố Quy Nhơn</t>
  </si>
  <si>
    <t>5203</t>
  </si>
  <si>
    <t>5263</t>
  </si>
  <si>
    <t>CCTKV HoàiNhơn-H.Ân-AnLão</t>
  </si>
  <si>
    <t>50703</t>
  </si>
  <si>
    <t>Đội Thuế liên huyện Hoài Nhơn - Hoài Ân - An Lão</t>
  </si>
  <si>
    <t>ĐTLH HNhơn-HÂn-An Lão</t>
  </si>
  <si>
    <t>Huyện An Lão - Đội Thuế liên huyện Hoài Nhơn - Hoài Ân - An Lão</t>
  </si>
  <si>
    <t>Thị xã Hoài Nhơn</t>
  </si>
  <si>
    <t>1055804</t>
  </si>
  <si>
    <t>2013</t>
  </si>
  <si>
    <t>KBNN An Lão - Bình Định</t>
  </si>
  <si>
    <t>2021</t>
  </si>
  <si>
    <t>Phòng Giao dịch số 12 - Kho bạc Nhà nước Khu vực XIII</t>
  </si>
  <si>
    <t>Chi cục Thuế khu vực Hoài Nhơn - Hoài Ân - An Lão</t>
  </si>
  <si>
    <t>5204</t>
  </si>
  <si>
    <t>50705</t>
  </si>
  <si>
    <t>Thị xã Hoài Nhơn - Đội Thuế liên huyện Hoài Nhơn - Hoài Ân - An Lão</t>
  </si>
  <si>
    <t>1055954</t>
  </si>
  <si>
    <t>KBNN Hoài Nhơn - Bình Định</t>
  </si>
  <si>
    <t>5205</t>
  </si>
  <si>
    <t>50707</t>
  </si>
  <si>
    <t>Huyện Hoài Ân - Đội Thuế liên huyện Hoài Nhơn - Hoài Ân - An Lão</t>
  </si>
  <si>
    <t>Huyện Hoài Ân</t>
  </si>
  <si>
    <t>1055951</t>
  </si>
  <si>
    <t>KBNN Hoài Ân - Bình Định</t>
  </si>
  <si>
    <t>5206</t>
  </si>
  <si>
    <t>5264</t>
  </si>
  <si>
    <t>CCTKV Phù Cát - Phù Mỹ</t>
  </si>
  <si>
    <t>50709</t>
  </si>
  <si>
    <t>Đội Thuế liên huyện Phù Cát - Phù Mỹ</t>
  </si>
  <si>
    <t>ĐTLH Phù Cát-Phù Mỹ</t>
  </si>
  <si>
    <t>Huyện Phù Mỹ - Đội Thuế liên huyện Phù Cát - Phù Mỹ</t>
  </si>
  <si>
    <t>Huyện Phù Cát</t>
  </si>
  <si>
    <t>Huyện Phù Mỹ</t>
  </si>
  <si>
    <t>1055952</t>
  </si>
  <si>
    <t>2014</t>
  </si>
  <si>
    <t>KBNN Phù Mỹ - Bình Định</t>
  </si>
  <si>
    <t>2015</t>
  </si>
  <si>
    <t>Phòng Giao dịch số 11 - Kho bạc Nhà nước Khu vực XIII</t>
  </si>
  <si>
    <t>Chi cục Thuế khu vực Phù Cát - Phù Mỹ</t>
  </si>
  <si>
    <t>5207</t>
  </si>
  <si>
    <t>5261</t>
  </si>
  <si>
    <t>CCTKV Tây Sơn-Vĩnh Thạnh</t>
  </si>
  <si>
    <t>50711</t>
  </si>
  <si>
    <t>Đội Thuế liên huyện Tây Sơn - Vĩnh Thạnh</t>
  </si>
  <si>
    <t>ĐTLH Tây Sơn-Vĩnh Thạnh</t>
  </si>
  <si>
    <t>Huyện Vĩnh Thạnh - Đội Thuế liên huyện Tây Sơn - Vĩnh Thạnh</t>
  </si>
  <si>
    <t>Huyện Tây Sơn</t>
  </si>
  <si>
    <t>Huyện Vĩnh Thạnh</t>
  </si>
  <si>
    <t>1055807</t>
  </si>
  <si>
    <t>2018</t>
  </si>
  <si>
    <t>KBNN Vĩnh Thạnh - Bình Định</t>
  </si>
  <si>
    <t>2017</t>
  </si>
  <si>
    <t>Phòng Giao dịch số 10 - Kho bạc Nhà nước Khu vực XIII</t>
  </si>
  <si>
    <t>Chi cục Thuế khu vực Tây Sơn - Vĩnh Thạnh</t>
  </si>
  <si>
    <t>5208</t>
  </si>
  <si>
    <t>50713</t>
  </si>
  <si>
    <t>Huyện Phù Cát - Đội Thuế liên huyện Phù Cát - Phù Mỹ</t>
  </si>
  <si>
    <t>1055958</t>
  </si>
  <si>
    <t>KBNN Phù Cát - Bình Định</t>
  </si>
  <si>
    <t>5209</t>
  </si>
  <si>
    <t>50715</t>
  </si>
  <si>
    <t>Huyện Tây Sơn - Đội Thuế liên huyện Tây Sơn - Vĩnh Thạnh</t>
  </si>
  <si>
    <t>1055955</t>
  </si>
  <si>
    <t>KBNN Tây Sơn - Bình Định</t>
  </si>
  <si>
    <t>5210</t>
  </si>
  <si>
    <t>Chi cục Thuế Thị Xã An Nhơn</t>
  </si>
  <si>
    <t>50717</t>
  </si>
  <si>
    <t>Đội Thuế liên huyện An Nhơn - Tuy Phước - Vân Canh</t>
  </si>
  <si>
    <t>ĐTLH ANhơn-TPhước-VânCanh</t>
  </si>
  <si>
    <t>Thị xã An Nhơn - Đội Thuế liên huyện An Nhơn - Tuy Phước - Vân Canh</t>
  </si>
  <si>
    <t>Thị xã An Nhơn</t>
  </si>
  <si>
    <t>1055956</t>
  </si>
  <si>
    <t>2016</t>
  </si>
  <si>
    <t>KBNN An Nhơn - Bình Định</t>
  </si>
  <si>
    <t>Phòng Giao dịch số 9 - Kho bạc Nhà nước Khu vực XIII</t>
  </si>
  <si>
    <t>Gộp 1 CCT cũ vào 1 CCTKV cũ thành đội mới-&gt;mã bao cũ</t>
  </si>
  <si>
    <t>Chi cục Thuế Thị xã An Nhơn</t>
  </si>
  <si>
    <t>5211</t>
  </si>
  <si>
    <t>5262</t>
  </si>
  <si>
    <t>CCTKV Tuy Phước-Vân Canh</t>
  </si>
  <si>
    <t>50719</t>
  </si>
  <si>
    <t>Huyện Tuy Phước - Đội Thuế liên huyện An Nhơn - Tuy Phước - Vân Canh</t>
  </si>
  <si>
    <t>Huyện Tuy Phước</t>
  </si>
  <si>
    <t>1055953</t>
  </si>
  <si>
    <t>2020</t>
  </si>
  <si>
    <t>KBNN Tuy Phước - Bình Định</t>
  </si>
  <si>
    <t>Chi cục Thuế khu vực Tuy Phước - Vân Canh</t>
  </si>
  <si>
    <t>5212</t>
  </si>
  <si>
    <t>50721</t>
  </si>
  <si>
    <t>Huyện Vân Canh - Đội Thuế liên huyện An Nhơn - Tuy Phước - Vân Canh</t>
  </si>
  <si>
    <t>Huyện Vân Canh</t>
  </si>
  <si>
    <t>1056105</t>
  </si>
  <si>
    <t>2019</t>
  </si>
  <si>
    <t>KBNN Vân Canh - Bình Định</t>
  </si>
  <si>
    <t>5400</t>
  </si>
  <si>
    <t>Cục Thuế tỉnh Phú Yên</t>
  </si>
  <si>
    <t>Tỉnh Phú Yên - Chi cục Thuế khu vực XIII</t>
  </si>
  <si>
    <t>Tỉnh Phú Yên</t>
  </si>
  <si>
    <t>1056106</t>
  </si>
  <si>
    <t>2160</t>
  </si>
  <si>
    <t>KBNN Phu Yen</t>
  </si>
  <si>
    <t>Cục Thuế Tỉnh Phú Yên</t>
  </si>
  <si>
    <t>5401</t>
  </si>
  <si>
    <t>50900</t>
  </si>
  <si>
    <t>Tỉnh Phú Yên - VP Chi cục Thuế khu vực XIII</t>
  </si>
  <si>
    <t>1056045</t>
  </si>
  <si>
    <t>2161</t>
  </si>
  <si>
    <t>VP KBNN Phú Yên</t>
  </si>
  <si>
    <t>Phòng Giao dịch số 3 - Kho bạc Nhà nước Khu vực XIII</t>
  </si>
  <si>
    <t>5402</t>
  </si>
  <si>
    <t>Chi cục Thuế TP Tuy Hoà</t>
  </si>
  <si>
    <t>50901</t>
  </si>
  <si>
    <t>Đội Thuế thành phố Tuy Hoà</t>
  </si>
  <si>
    <t>ĐT thành phố Tuy Hoà</t>
  </si>
  <si>
    <t>Thành phố Tuy Hòa</t>
  </si>
  <si>
    <t>1056104</t>
  </si>
  <si>
    <t>Chi cục Thuế thành phố Tuy Hoà</t>
  </si>
  <si>
    <t>5403</t>
  </si>
  <si>
    <t>5462</t>
  </si>
  <si>
    <t>CCTKV Tuy An - Đồng Xuân</t>
  </si>
  <si>
    <t>50903</t>
  </si>
  <si>
    <t>Đội Thuế liên huyện Tuy An - Đồng Xuân</t>
  </si>
  <si>
    <t>ĐTLH Tuy An-Đồng Xuân</t>
  </si>
  <si>
    <t>Huyện Đồng Xuân - Đội Thuế liên huyện Tuy An - Đồng Xuân</t>
  </si>
  <si>
    <t>Huyện Tuy An</t>
  </si>
  <si>
    <t>Huyện Đồng Xuân</t>
  </si>
  <si>
    <t>1055957</t>
  </si>
  <si>
    <t>2162</t>
  </si>
  <si>
    <t>KBNN Đồng Xuân - Phú Yên</t>
  </si>
  <si>
    <t>2163</t>
  </si>
  <si>
    <t>Phòng Giao dịch số 6 - Kho bạc Nhà nước Khu vực XIII</t>
  </si>
  <si>
    <t>Chi cục Thuế khu vực Tuy An - Đồng Xuân</t>
  </si>
  <si>
    <t>5404</t>
  </si>
  <si>
    <t>Chi cục Thuế Thị Xã Sông Cầu</t>
  </si>
  <si>
    <t>50905</t>
  </si>
  <si>
    <t>Đội Thuế thị xã Sông Cầu</t>
  </si>
  <si>
    <t>ĐT thị xã Sông Cầu</t>
  </si>
  <si>
    <t>Thị xã Sông Cầu</t>
  </si>
  <si>
    <t>1056109</t>
  </si>
  <si>
    <t>2164</t>
  </si>
  <si>
    <t>KBNN Sông Cầu - Phú Yên</t>
  </si>
  <si>
    <t>Phòng Giao dịch số 7 - Kho bạc Nhà nước Khu vực XIII</t>
  </si>
  <si>
    <t>Chi cục Thuế Thị xã Sông Cầu</t>
  </si>
  <si>
    <t>5405</t>
  </si>
  <si>
    <t>50907</t>
  </si>
  <si>
    <t>Huyện Tuy An - Đội Thuế liên huyện Tuy An - Đồng Xuân</t>
  </si>
  <si>
    <t>1056110</t>
  </si>
  <si>
    <t>KBNN Tuy An - Phú Yên</t>
  </si>
  <si>
    <t>5406</t>
  </si>
  <si>
    <t>5461</t>
  </si>
  <si>
    <t>CCTKV Sông Hinh - Sơn Hòa</t>
  </si>
  <si>
    <t>50909</t>
  </si>
  <si>
    <t>Đội Thuế liên huyện Tây Phú Yên</t>
  </si>
  <si>
    <t>ĐTLH Tây Phú Yên</t>
  </si>
  <si>
    <t>Huyện Sơn Hòa - Đội Thuế liên huyện Tây Phú Yên</t>
  </si>
  <si>
    <t>Huyện Tây Hòa</t>
  </si>
  <si>
    <t>Huyện Sơn Hòa</t>
  </si>
  <si>
    <t>1056107</t>
  </si>
  <si>
    <t>2166</t>
  </si>
  <si>
    <t>KBNN Sơn Hoà - Phú Yên</t>
  </si>
  <si>
    <t>Phòng Giao dịch số 5 - Kho bạc Nhà nước Khu vực XIII</t>
  </si>
  <si>
    <t>Chi cục Thuế khu vực Sông Hinh - Sơn Hòa</t>
  </si>
  <si>
    <t>5407</t>
  </si>
  <si>
    <t>CCT thị xã Đông Hòa</t>
  </si>
  <si>
    <t>50911</t>
  </si>
  <si>
    <t>Đội Thuế thị xã Đông Hoà</t>
  </si>
  <si>
    <t>ĐT thị xã Đông Hoà</t>
  </si>
  <si>
    <t>Thị xã Đông Hòa</t>
  </si>
  <si>
    <t>1004874</t>
  </si>
  <si>
    <t>2168</t>
  </si>
  <si>
    <t>KBNN Đông Hoà - Phú Yên</t>
  </si>
  <si>
    <t>2169</t>
  </si>
  <si>
    <t>Phòng Giao dịch số 4 - Kho bạc Nhà nước Khu vực XIII</t>
  </si>
  <si>
    <t>Chi cục Thuế thị xã Đông Hoà</t>
  </si>
  <si>
    <t>5408</t>
  </si>
  <si>
    <t>5463</t>
  </si>
  <si>
    <t>CCTKV Tây Hòa - Phú Hòa</t>
  </si>
  <si>
    <t>50912</t>
  </si>
  <si>
    <t>Huyện Tây Hòa - Đội Thuế liên huyện Tây Phú Yên</t>
  </si>
  <si>
    <t>1004772</t>
  </si>
  <si>
    <t>KBNN Tây Hoà - Phú Yên</t>
  </si>
  <si>
    <t>Chi cục Thuế khu vực Tây Hòa - Phú Hòa</t>
  </si>
  <si>
    <t>5409</t>
  </si>
  <si>
    <t>50913</t>
  </si>
  <si>
    <t>Huyện Sông Hinh - Đội Thuế liên huyện Tây Phú Yên</t>
  </si>
  <si>
    <t>Huyện Sông Hinh</t>
  </si>
  <si>
    <t>1056197</t>
  </si>
  <si>
    <t>2165</t>
  </si>
  <si>
    <t>KBNN Sông Hinh - Phú Yên</t>
  </si>
  <si>
    <t>5410</t>
  </si>
  <si>
    <t>50915</t>
  </si>
  <si>
    <t>Huyện Phú Hòa - Đội Thuế liên huyện Tây Phú Yên</t>
  </si>
  <si>
    <t>Huyện Phú Hòa</t>
  </si>
  <si>
    <t>1056184</t>
  </si>
  <si>
    <t>2167</t>
  </si>
  <si>
    <t>KBNN Phú Hòa - Phú Yên</t>
  </si>
  <si>
    <t>6800</t>
  </si>
  <si>
    <t>Cục Thuế tỉnh Lâm Đồng</t>
  </si>
  <si>
    <t>Tỉnh Lâm Đồng - Chi cục Thuế khu vực XIII</t>
  </si>
  <si>
    <t>Tỉnh Lâm Đồng</t>
  </si>
  <si>
    <t>1055983</t>
  </si>
  <si>
    <t>2860</t>
  </si>
  <si>
    <t>KBNN Lam Dong</t>
  </si>
  <si>
    <t>Cục Thuế Tỉnh Lâm Đồng</t>
  </si>
  <si>
    <t>6801</t>
  </si>
  <si>
    <t>70300</t>
  </si>
  <si>
    <t>Tỉnh Lâm Đồng - VP Chi cục Thuế khu vực XIII</t>
  </si>
  <si>
    <t>1055984</t>
  </si>
  <si>
    <t>2861</t>
  </si>
  <si>
    <t>VP KBNN  Lâm Đồng</t>
  </si>
  <si>
    <t>Phòng Giao dịch số 13 - Kho bạc Nhà nước Khu vực XIII</t>
  </si>
  <si>
    <t>6802</t>
  </si>
  <si>
    <t>6861</t>
  </si>
  <si>
    <t>CCTKV Đà Lạt - Lạc Dương</t>
  </si>
  <si>
    <t>70301</t>
  </si>
  <si>
    <t>Đội Thuế liên huyện Đà Lạt - Lạc Dương</t>
  </si>
  <si>
    <t>ĐTLH Đà Lạt-Lạc Dương</t>
  </si>
  <si>
    <t>Tp. Đà Lạt - Đội Thuế liên huyện Đà Lạt - Lạc Dương</t>
  </si>
  <si>
    <t>Thành phố Đà Lạt</t>
  </si>
  <si>
    <t>1056131</t>
  </si>
  <si>
    <t>Chi cục Thuế khu vực Đà Lạt - Lạc Dương</t>
  </si>
  <si>
    <t>6803</t>
  </si>
  <si>
    <t>6865</t>
  </si>
  <si>
    <t>CCTKV Bảo Lộc - Bảo Lâm</t>
  </si>
  <si>
    <t>70303</t>
  </si>
  <si>
    <t>Đội Thuế liên huyện Bảo Lộc - Bảo Lâm - Di Linh</t>
  </si>
  <si>
    <t>ĐTLH BLộc-BLâm-DLinh</t>
  </si>
  <si>
    <t>Tp. Bảo Lộc - Đội Thuế liên huyện Bảo Lộc - Bảo Lâm - Di Linh</t>
  </si>
  <si>
    <t>Thành phố Bảo Lộc</t>
  </si>
  <si>
    <t>1056132</t>
  </si>
  <si>
    <t>2864</t>
  </si>
  <si>
    <t>KBNN Bảo Lộc - Lâm Đồng</t>
  </si>
  <si>
    <t>Phòng Giao dịch số 16 - Kho bạc Nhà nước Khu vực XIII</t>
  </si>
  <si>
    <t>Chi cục Thuế khu vực Bảo Lộc - Bảo Lâm</t>
  </si>
  <si>
    <t>6804</t>
  </si>
  <si>
    <t>70305</t>
  </si>
  <si>
    <t>Huyện Lạc Dương - Đội Thuế liên huyện Đà Lạt - Lạc Dương</t>
  </si>
  <si>
    <t>Huyện Lạc Dương</t>
  </si>
  <si>
    <t>1055987</t>
  </si>
  <si>
    <t>2871</t>
  </si>
  <si>
    <t>KBNN Lạc Dương - Lâm Đồng</t>
  </si>
  <si>
    <t>2867</t>
  </si>
  <si>
    <t>Phòng Giao dịch số 14- Kho bạc Nhà nước Khu vực XIII</t>
  </si>
  <si>
    <t>6805</t>
  </si>
  <si>
    <t>6864</t>
  </si>
  <si>
    <t>CCTKV Đức Trọng-Đơn Dương</t>
  </si>
  <si>
    <t>70307</t>
  </si>
  <si>
    <t>Đội Thuế liên huyện Đức Trọng - Đơn Dương</t>
  </si>
  <si>
    <t>ĐTLH Đức Trọng-Đơn Dương</t>
  </si>
  <si>
    <t>Huyện Đơn Dương - Đội Thuế liên huyện Đức Trọng - Đơn Dương</t>
  </si>
  <si>
    <t>Huyện Đức Trọng</t>
  </si>
  <si>
    <t>Huyện Đơn Dương</t>
  </si>
  <si>
    <t>1054269</t>
  </si>
  <si>
    <t>2869</t>
  </si>
  <si>
    <t>KBNN Đơn Dương - Lâm Đồng</t>
  </si>
  <si>
    <t>Chi cục Thuế khu vực Đức Trọng - Đơn Dương</t>
  </si>
  <si>
    <t>6806</t>
  </si>
  <si>
    <t>70309</t>
  </si>
  <si>
    <t>Huyện Đức Trọng - Đội Thuế liên huyện Đức Trọng - Đơn Dương</t>
  </si>
  <si>
    <t>1055988</t>
  </si>
  <si>
    <t>KBNN Đức Trọng - Lâm Đồng</t>
  </si>
  <si>
    <t>6807</t>
  </si>
  <si>
    <t>6862</t>
  </si>
  <si>
    <t>CCTKV Lâm Hà - Đam Rông</t>
  </si>
  <si>
    <t>70311</t>
  </si>
  <si>
    <t>Đội Thuế liên huyện Lâm Hà - Đam Rông</t>
  </si>
  <si>
    <t>ĐTLH Lâm Hà-Đam Rông</t>
  </si>
  <si>
    <t>Huyện Lâm Hà - Đội Thuế liên huyện Lâm Hà - Đam Rông</t>
  </si>
  <si>
    <t>Huyện Lâm Hà</t>
  </si>
  <si>
    <t>1056135</t>
  </si>
  <si>
    <t>2868</t>
  </si>
  <si>
    <t>KBNN Lâm Hà - Lâm Đồng</t>
  </si>
  <si>
    <t>Phòng Giao dịch số 15 - Kho bạc Nhà nước Khu vực XIII</t>
  </si>
  <si>
    <t>Chi cục Thuế khu vực Lâm Hà - Đam Rông</t>
  </si>
  <si>
    <t>6808</t>
  </si>
  <si>
    <t>70313</t>
  </si>
  <si>
    <t>Huyện Bảo Lâm - Đội Thuế liên huyện Bảo Lộc - Bảo Lâm - Di Linh</t>
  </si>
  <si>
    <t>1056136</t>
  </si>
  <si>
    <t>2870</t>
  </si>
  <si>
    <t>KBNN Bảo Lâm - Lâm Đồng</t>
  </si>
  <si>
    <t>6809</t>
  </si>
  <si>
    <t>Chi cục Thuế Huyện Di Linh</t>
  </si>
  <si>
    <t>70315</t>
  </si>
  <si>
    <t>Huyện Di Linh - Đội Thuế liên huyện Bảo Lộc - Bảo Lâm - Di Linh</t>
  </si>
  <si>
    <t>Huyện Di Linh</t>
  </si>
  <si>
    <t>1056133</t>
  </si>
  <si>
    <t>2866</t>
  </si>
  <si>
    <t>KBNN Di Linh - Lâm Đồng</t>
  </si>
  <si>
    <t>Gộp 1 CCT cũ vào 1 CCTKV cũ thành đội mới (3 địa bàn)-&gt;mã bao cũ</t>
  </si>
  <si>
    <t>Chi cục Thuế huyện Di Linh</t>
  </si>
  <si>
    <t>6810</t>
  </si>
  <si>
    <t>6863</t>
  </si>
  <si>
    <t>Chi cục Thuế huyện Đạ Huoai</t>
  </si>
  <si>
    <t>70317</t>
  </si>
  <si>
    <t>Đội Thuế huyện Đạ Huoai</t>
  </si>
  <si>
    <t>ĐT huyện Đạ Huoai</t>
  </si>
  <si>
    <t>Huyện Đạ Huoai</t>
  </si>
  <si>
    <t>1056134</t>
  </si>
  <si>
    <t>2865</t>
  </si>
  <si>
    <t>KBNN Đạ Huoai - Lâm Đồng</t>
  </si>
  <si>
    <t>Phòng Giao dịch số 17 - Kho bạc Nhà nước Khu vực XIII</t>
  </si>
  <si>
    <t>6811</t>
  </si>
  <si>
    <t>70319</t>
  </si>
  <si>
    <t>1056139</t>
  </si>
  <si>
    <t>2862</t>
  </si>
  <si>
    <t>KBNN Đạ Tẻh - Lâm Đồng</t>
  </si>
  <si>
    <t>6812</t>
  </si>
  <si>
    <t>70321</t>
  </si>
  <si>
    <t>1056282</t>
  </si>
  <si>
    <t>2863</t>
  </si>
  <si>
    <t>KBNN Cát Tiên - Lâm Đồng</t>
  </si>
  <si>
    <t>6813</t>
  </si>
  <si>
    <t>70323</t>
  </si>
  <si>
    <t>Huyện Đam Rông - Đội Thuế liên huyện Lâm Hà - Đam Rông</t>
  </si>
  <si>
    <t>Huyện Đam Rông</t>
  </si>
  <si>
    <t>1046318</t>
  </si>
  <si>
    <t>2872</t>
  </si>
  <si>
    <t>KBNN Đam Rông - Lâm Đồng</t>
  </si>
  <si>
    <t>6600</t>
  </si>
  <si>
    <t>Cục Thuế tỉnh Đắk Lắk</t>
  </si>
  <si>
    <t>Chi cục Thuế khu vực XIV</t>
  </si>
  <si>
    <t>Tỉnh Đắk Lắk - Chi cục Thuế khu vực XIV</t>
  </si>
  <si>
    <t>Đắk Lắk</t>
  </si>
  <si>
    <t>Tỉnh Đắk Lắk</t>
  </si>
  <si>
    <t>1055364</t>
  </si>
  <si>
    <t>2960</t>
  </si>
  <si>
    <t>KBNN DAK LAK</t>
  </si>
  <si>
    <t>Cục Thuế Tỉnh Đắk Lắk</t>
  </si>
  <si>
    <t>6601</t>
  </si>
  <si>
    <t>60500</t>
  </si>
  <si>
    <t>Tỉnh Đắk Lắk - VP Chi cục Thuế khu vực XIV</t>
  </si>
  <si>
    <t>1055361</t>
  </si>
  <si>
    <t>2961</t>
  </si>
  <si>
    <t>VP KBNN Đắk Lắk</t>
  </si>
  <si>
    <t>Phòng Giao dịch số 16 - Kho bạc Nhà nước Khu vực XIV</t>
  </si>
  <si>
    <t>6602</t>
  </si>
  <si>
    <t>Chi cục Thuế TP Buôn Ma Thuột</t>
  </si>
  <si>
    <t>60501</t>
  </si>
  <si>
    <t>Đội Thuế liên huyện thành phố Buôn Ma Thuột - Krông Ana - Cư Kuin</t>
  </si>
  <si>
    <t>ĐTLH BMT-KrôngAna-CưKuin</t>
  </si>
  <si>
    <t>Tp. Buôn Ma Thuột - Đội Thuế liên huyện thành phố Buôn Ma Thuột - Krông Ana - Cư Kuin</t>
  </si>
  <si>
    <t>Thành phố Buôn Ma Thuột</t>
  </si>
  <si>
    <t>1055362</t>
  </si>
  <si>
    <t>Tp. Buôn Ma Thuột - ĐT LH Tp. Buôn Ma Thuột - Krông Ana - Cư Kuin</t>
  </si>
  <si>
    <t>Gộp CCT cũ vào 1 CCTKV cũ (3 địa bàn)-&gt;mã bao cũ</t>
  </si>
  <si>
    <t>Chi cục Thuế thành phố Buôn Ma Thuột</t>
  </si>
  <si>
    <t>6603</t>
  </si>
  <si>
    <t>6661</t>
  </si>
  <si>
    <t>CCTKV Ea H’Leo-Krông Búk</t>
  </si>
  <si>
    <t>60503</t>
  </si>
  <si>
    <t>Đội Thuế liên huyện Ea H'leo - Krông Búk</t>
  </si>
  <si>
    <t>ĐTLH Ea H'leo-Krông Búk</t>
  </si>
  <si>
    <t>Huyện Ea H'leo - Đội Thuế liên huyện Ea H'leo - Krông Búk</t>
  </si>
  <si>
    <t>Huyện Ea H'leo</t>
  </si>
  <si>
    <t>1055827</t>
  </si>
  <si>
    <t>2971</t>
  </si>
  <si>
    <t>KBNN Ea H'leo - Đắk Lắk</t>
  </si>
  <si>
    <t>Phòng Giao dịch số 17 - Kho bạc Nhà nước Khu vực XIV</t>
  </si>
  <si>
    <t>Chi cục Thuế khu vực Ea H’Leo - Krông Búk</t>
  </si>
  <si>
    <t>6604</t>
  </si>
  <si>
    <t>Chi cục Thuế Huyện Ea Súp</t>
  </si>
  <si>
    <t>60505</t>
  </si>
  <si>
    <t>Đội Thuế liên huyện Cư M'gar - Buôn Đôn - Ea Súp</t>
  </si>
  <si>
    <t>ĐTLH CưM'gar-BĐôn-EaSúp</t>
  </si>
  <si>
    <t>Huyện Ea Súp - Đội Thuế liên huyện Cư M'gar - Buôn Đôn - Ea Súp</t>
  </si>
  <si>
    <t>Huyện Buôn Đôn</t>
  </si>
  <si>
    <t>Huyện Ea Súp</t>
  </si>
  <si>
    <t>1055828</t>
  </si>
  <si>
    <t>2965</t>
  </si>
  <si>
    <t>KBNN Ea Súp - Đắk Lắk</t>
  </si>
  <si>
    <t>2973</t>
  </si>
  <si>
    <t>Phòng Giao dịch số 18 - Kho bạc Nhà nước Khu vực XIV</t>
  </si>
  <si>
    <t>Chi cục Thuế huyện Ea Súp</t>
  </si>
  <si>
    <t>6605</t>
  </si>
  <si>
    <t>6662</t>
  </si>
  <si>
    <t>CCTKV Buôn Hồ-Krông Năng</t>
  </si>
  <si>
    <t>60507</t>
  </si>
  <si>
    <t>Đội Thuế liên huyện Buôn Hồ - Krông Năng</t>
  </si>
  <si>
    <t>ĐTLH Buôn Hồ-Krông Năng</t>
  </si>
  <si>
    <t>Huyện Krông Năng - Đội Thuế liên huyện Buôn Hồ - Krông Năng</t>
  </si>
  <si>
    <t>Thị xã Buôn Hồ</t>
  </si>
  <si>
    <t>Huyện Krông Năng</t>
  </si>
  <si>
    <t>1055738</t>
  </si>
  <si>
    <t>2970</t>
  </si>
  <si>
    <t>KBNN Krông Năng - Đắk Lắk</t>
  </si>
  <si>
    <t>Phòng Giao dịch số 23 - Kho bạc Nhà nước Khu vực XIV</t>
  </si>
  <si>
    <t>Chi cục Thuế khu vực Buôn Hồ - Krông Năng</t>
  </si>
  <si>
    <t>6606</t>
  </si>
  <si>
    <t>60539</t>
  </si>
  <si>
    <t>Huyện Krông Búk - Đội Thuế liên huyện Ea H'leo - Krông Búk</t>
  </si>
  <si>
    <t>Huyện Krông Búk</t>
  </si>
  <si>
    <t>1055826</t>
  </si>
  <si>
    <t>2969</t>
  </si>
  <si>
    <t>KBNN Krông Búk - Đắk Lắk</t>
  </si>
  <si>
    <t>6607</t>
  </si>
  <si>
    <t>6666</t>
  </si>
  <si>
    <t>CCTKV Cư M'gar - Buôn Đôn</t>
  </si>
  <si>
    <t>60511</t>
  </si>
  <si>
    <t>Huyện Buôn Đôn - Đội Thuế liên huyện Cư M'gar - Buôn Đôn - Ea Súp</t>
  </si>
  <si>
    <t>1055365</t>
  </si>
  <si>
    <t>KBNN Buôn Đôn - Đắk Lắk</t>
  </si>
  <si>
    <t>Chi cục Thuế khu vực Cư M'gar - Buôn Đôn</t>
  </si>
  <si>
    <t>6608</t>
  </si>
  <si>
    <t>60513</t>
  </si>
  <si>
    <t>Huyện Cư M'gar - Đội Thuế liên huyện Cư M'gar - Buôn Đôn - Ea Súp</t>
  </si>
  <si>
    <t>Huyện Cư M'gar</t>
  </si>
  <si>
    <t>1055834</t>
  </si>
  <si>
    <t>2962</t>
  </si>
  <si>
    <t>KBNN Cư M'gar - Đắk Lắk</t>
  </si>
  <si>
    <t>2976</t>
  </si>
  <si>
    <t>Phòng Giao dịch số 19 - Kho bạc Nhà nước Khu vực XIV</t>
  </si>
  <si>
    <t>6609</t>
  </si>
  <si>
    <t>6663</t>
  </si>
  <si>
    <t>CCTKV Ea Kar - M’Drắk</t>
  </si>
  <si>
    <t>60515</t>
  </si>
  <si>
    <t>Đội Thuế liên huyện Krông Pắc - Ea Kar - M'Drắk</t>
  </si>
  <si>
    <t>ĐTLH KrôngPắc-EaKar-MDrắk</t>
  </si>
  <si>
    <t>Huyện Ea Kar - Đội Thuế liên huyện Krông Pắc - Ea Kar - M'Drắk</t>
  </si>
  <si>
    <t>Huyện Ea Kar</t>
  </si>
  <si>
    <t>1055831</t>
  </si>
  <si>
    <t>2963</t>
  </si>
  <si>
    <t>KBNN Ea Kar - Đắk Lắk</t>
  </si>
  <si>
    <t>Phòng Giao dịch số 20 - Kho bạc Nhà nước Khu vực XIV</t>
  </si>
  <si>
    <t>Chi cục Thuế khu vực Ea Kar - M’Drắk</t>
  </si>
  <si>
    <t>6610</t>
  </si>
  <si>
    <t>60517</t>
  </si>
  <si>
    <t>Huyện M'Đrắk - Đội Thuế liên huyện Krông Pắc - Ea Kar - M'Drắk</t>
  </si>
  <si>
    <t>Huyện M'Đrắk</t>
  </si>
  <si>
    <t>1055832</t>
  </si>
  <si>
    <t>2968</t>
  </si>
  <si>
    <t>KBNN M'Đrắk - Đắk Lắk</t>
  </si>
  <si>
    <t>6611</t>
  </si>
  <si>
    <t>Chi cục Thuế Huyện Krông Pắc</t>
  </si>
  <si>
    <t>60519</t>
  </si>
  <si>
    <t>Huyện Krông Pắc - Đội Thuế liên huyện Krông Pắc - Ea Kar - M'Drắk</t>
  </si>
  <si>
    <t>Huyện Krông Pắc</t>
  </si>
  <si>
    <t>1055829</t>
  </si>
  <si>
    <t>2972</t>
  </si>
  <si>
    <t>KBNN Krông Pắc - Đắk Lắk</t>
  </si>
  <si>
    <t>Chi cục Thuế huyện Krông Pắc</t>
  </si>
  <si>
    <t>6612</t>
  </si>
  <si>
    <t>6665</t>
  </si>
  <si>
    <t>CCTKV Krông Ana - Cư Kuin</t>
  </si>
  <si>
    <t>60523</t>
  </si>
  <si>
    <t>Huyện Krông Ana - Đội Thuế liên huyện thành phố Buôn Ma Thuột - Krông Ana - Cư Kuin</t>
  </si>
  <si>
    <t>Huyện Krông Ana</t>
  </si>
  <si>
    <t>1055981</t>
  </si>
  <si>
    <t>Huyện Krông Ana - ĐT LH thành phố Buôn Ma Thuột - Krông Ana - Cư Kuin</t>
  </si>
  <si>
    <t>2967</t>
  </si>
  <si>
    <t>KBNN Krông A Na - Đắk Lắk</t>
  </si>
  <si>
    <t>2975</t>
  </si>
  <si>
    <t>Phòng Giao dịch số 22 - Kho bạc Nhà nước Khu vực XIV</t>
  </si>
  <si>
    <t>Chi cục Thuế khu vực Krông Ana - Cư Kuin</t>
  </si>
  <si>
    <t>6613</t>
  </si>
  <si>
    <t>6664</t>
  </si>
  <si>
    <t>CCTKV Lắk - Krông Bông</t>
  </si>
  <si>
    <t>60525</t>
  </si>
  <si>
    <t>Đội Thuế liên huyện Lắk - Krông Bông</t>
  </si>
  <si>
    <t>ĐTLH Lắk-Krông Bông</t>
  </si>
  <si>
    <t>Huyện Krông Bông - Đội Thuế liên huyện Lắk - Krông Bông</t>
  </si>
  <si>
    <t>Huyện Lắk</t>
  </si>
  <si>
    <t>Huyện Krông Bông</t>
  </si>
  <si>
    <t>1055982</t>
  </si>
  <si>
    <t>2964</t>
  </si>
  <si>
    <t>KBNN Krông Bông - Đắk Lắk</t>
  </si>
  <si>
    <t>2966</t>
  </si>
  <si>
    <t>Phòng Giao dịch số 21 - Kho bạc Nhà nước Khu vực XIV</t>
  </si>
  <si>
    <t>Chi cục Thuế khu vực Lắk - Krông Bông</t>
  </si>
  <si>
    <t>6614</t>
  </si>
  <si>
    <t>60531</t>
  </si>
  <si>
    <t>Huyện Lắk - Đội Thuế liên huyện Lắk - Krông Bông</t>
  </si>
  <si>
    <t>1055833</t>
  </si>
  <si>
    <t>KBNN Lắk - Đắk Lắk</t>
  </si>
  <si>
    <t>6615</t>
  </si>
  <si>
    <t>60537</t>
  </si>
  <si>
    <t>Huyện Cư Kuin - Đội Thuế liên huyện thành phố Buôn Ma Thuột - Krông Ana - Cư Kuin</t>
  </si>
  <si>
    <t>Huyện Cư Kuin</t>
  </si>
  <si>
    <t>1027302</t>
  </si>
  <si>
    <t>Huyện Cư Kuin - ĐT LH thành phố Buôn Ma Thuột - Krông Ana - Cư Kuin</t>
  </si>
  <si>
    <t>KBNN Cư Kuin - Đắk Lắk</t>
  </si>
  <si>
    <t>6616</t>
  </si>
  <si>
    <t>60509</t>
  </si>
  <si>
    <t>Thị xã Buôn Hồ - Đội Thuế liên huyện Buôn Hồ - Krông Năng</t>
  </si>
  <si>
    <t>1097475</t>
  </si>
  <si>
    <t>KBNN Buôn Hồ - Đắk Lắk</t>
  </si>
  <si>
    <t>6200</t>
  </si>
  <si>
    <t>Cục Thuế tỉnh Kon Tum</t>
  </si>
  <si>
    <t>Tỉnh Kon Tum - Chi cục Thuế khu vực XIV</t>
  </si>
  <si>
    <t>Tỉnh Kon Tum</t>
  </si>
  <si>
    <t>1056349</t>
  </si>
  <si>
    <t>KBNN Kon Tum</t>
  </si>
  <si>
    <t>Cục Thuế Tỉnh Kon Tum</t>
  </si>
  <si>
    <t>6201</t>
  </si>
  <si>
    <t>60100</t>
  </si>
  <si>
    <t>Tỉnh Kon Tum - VP Chi cục Thuế khu vực XIV</t>
  </si>
  <si>
    <t>1056260</t>
  </si>
  <si>
    <t>VP KBNN  KonTum</t>
  </si>
  <si>
    <t>Phòng Giao dịch số 9 - Kho bạc Nhà nước Khu vực XIV</t>
  </si>
  <si>
    <t>Cục Thuế Tỉnh KonTum</t>
  </si>
  <si>
    <t>6202</t>
  </si>
  <si>
    <t>Chi cục Thuế TP Kon Tum</t>
  </si>
  <si>
    <t>60101</t>
  </si>
  <si>
    <t>Đội Thuế thành phố Kon Tum</t>
  </si>
  <si>
    <t>ĐT thành phố Kon Tum</t>
  </si>
  <si>
    <t>Thành phố Kon Tum</t>
  </si>
  <si>
    <t>1056261</t>
  </si>
  <si>
    <t>6203</t>
  </si>
  <si>
    <t>Chi cục Thuế Huyện Đắk Glei</t>
  </si>
  <si>
    <t>60103</t>
  </si>
  <si>
    <t>Đội Thuế huyện ĐăkGLei</t>
  </si>
  <si>
    <t>ĐT huyện ĐăkGLei</t>
  </si>
  <si>
    <t>Huyện ĐăkGLei</t>
  </si>
  <si>
    <t>1056413</t>
  </si>
  <si>
    <t>KBNN Đắk Glei - KonTum</t>
  </si>
  <si>
    <t>Phòng Giao dịch số 10 - Kho bạc Nhà nước Khu vực XIV</t>
  </si>
  <si>
    <t>Chi cục Thuế huyện Đắk Glei</t>
  </si>
  <si>
    <t>6204</t>
  </si>
  <si>
    <t>Chi cục Thuế Huyện Ngọc Hồi</t>
  </si>
  <si>
    <t>60105</t>
  </si>
  <si>
    <t>Đội Thuế huyện Ngọc Hồi</t>
  </si>
  <si>
    <t>ĐT huyện Ngọc Hồi</t>
  </si>
  <si>
    <t>Huyện Ngọc Hồi</t>
  </si>
  <si>
    <t>1056414</t>
  </si>
  <si>
    <t>3016</t>
  </si>
  <si>
    <t>KBNN Ngọc Hồi - KonTum</t>
  </si>
  <si>
    <t>Phòng Giao dịch số 11 - Kho bạc Nhà nước Khu vực XIV</t>
  </si>
  <si>
    <t>Chi cục Thuế huyện Ngọc Hồi</t>
  </si>
  <si>
    <t>6205</t>
  </si>
  <si>
    <t>6262</t>
  </si>
  <si>
    <t>CCT khu vực số 02</t>
  </si>
  <si>
    <t>60107</t>
  </si>
  <si>
    <t>Đội Thuế liên huyện số 02</t>
  </si>
  <si>
    <t>ĐTLH số 02</t>
  </si>
  <si>
    <t>Huyện Đắk Tô - Đội Thuế liên huyện số 02</t>
  </si>
  <si>
    <t>Huyện Đăk Tô</t>
  </si>
  <si>
    <t>Huyện Đắk Tô</t>
  </si>
  <si>
    <t>1056352</t>
  </si>
  <si>
    <t>KBNN Đắk Tô - KonTum</t>
  </si>
  <si>
    <t>Phòng Giao dịch số 12 - Kho bạc Nhà nước Khu vực XIV</t>
  </si>
  <si>
    <t>Chi cục Thuế khu vực số 02</t>
  </si>
  <si>
    <t>6206</t>
  </si>
  <si>
    <t>6261</t>
  </si>
  <si>
    <t>CCT Khu vực số 01</t>
  </si>
  <si>
    <t>60108</t>
  </si>
  <si>
    <t xml:space="preserve">Đội Thuế liên huyện số 01 </t>
  </si>
  <si>
    <t xml:space="preserve">ĐTLH số 01 </t>
  </si>
  <si>
    <t xml:space="preserve">Huyện Kon Rẫy - Đội Thuế liên huyện số 01 </t>
  </si>
  <si>
    <t>Huyện Kon Plông</t>
  </si>
  <si>
    <t>Huyện Kon Rẫy</t>
  </si>
  <si>
    <t>1056353</t>
  </si>
  <si>
    <t>3015</t>
  </si>
  <si>
    <t>KBNN Kon Rẫy - KonTum</t>
  </si>
  <si>
    <t>3018</t>
  </si>
  <si>
    <t>Phòng Giao dịch số 13 - Kho bạc Nhà nước Khu vực XIV</t>
  </si>
  <si>
    <t>Chi cục Thuế khu vực số 01</t>
  </si>
  <si>
    <t>6207</t>
  </si>
  <si>
    <t>60109</t>
  </si>
  <si>
    <t xml:space="preserve">Huyện Kon Plông - Đội Thuế liên huyện số 01 </t>
  </si>
  <si>
    <t>1056272</t>
  </si>
  <si>
    <t>KBNN Kon Plông - KonTum</t>
  </si>
  <si>
    <t>6208</t>
  </si>
  <si>
    <t>60111</t>
  </si>
  <si>
    <t>Huyện Đắc Hà - Đội Thuế liên huyện số 02</t>
  </si>
  <si>
    <t>Huyện Đắc Hà</t>
  </si>
  <si>
    <t>1056350</t>
  </si>
  <si>
    <t>3017</t>
  </si>
  <si>
    <t>KBNN Đăk Hà - KonTum</t>
  </si>
  <si>
    <t>6209</t>
  </si>
  <si>
    <t>Chi cục Thuế Huyện Sa Thầy</t>
  </si>
  <si>
    <t>60113</t>
  </si>
  <si>
    <t>Đội Thuế liên huyện số 03</t>
  </si>
  <si>
    <t>ĐTLH số 03</t>
  </si>
  <si>
    <t>Huyện Sa Thầy - Đội Thuế liên huyện số 03</t>
  </si>
  <si>
    <t>Huyện Sa Thầy</t>
  </si>
  <si>
    <t>1056505</t>
  </si>
  <si>
    <t>3014</t>
  </si>
  <si>
    <t>KBNN Sa Thầy - KonTum</t>
  </si>
  <si>
    <t>Phòng Giao dịch số 14 - Kho bạc Nhà nước Khu vực XIV</t>
  </si>
  <si>
    <t>Gộp 2 CCT cũ thành 1 đội mới-&gt;mã bao mới</t>
  </si>
  <si>
    <t>Chi cục Thuế huyện Sa Thầy</t>
  </si>
  <si>
    <t>6210</t>
  </si>
  <si>
    <t>60115</t>
  </si>
  <si>
    <t>Huyện Tu Mơ Rông - Đội Thuế liên huyện số 02</t>
  </si>
  <si>
    <t>Huyện Tu Mơ Rông</t>
  </si>
  <si>
    <t>1042302</t>
  </si>
  <si>
    <t>3019</t>
  </si>
  <si>
    <t>KBNN Tu Mơ Rông - KonTum</t>
  </si>
  <si>
    <t>6211</t>
  </si>
  <si>
    <t>Chi cục Thuế Huyện Ia H’Drai</t>
  </si>
  <si>
    <t>60114</t>
  </si>
  <si>
    <t>Huyện Ia H'Drai - Đội Thuế liên huyện số 03</t>
  </si>
  <si>
    <t>Huyện Ia H'Drai</t>
  </si>
  <si>
    <t>1121987</t>
  </si>
  <si>
    <t>3021</t>
  </si>
  <si>
    <t>KBNN Ia H'Drai - KonTum</t>
  </si>
  <si>
    <t>Phòng Giao dịch số 15 - Kho bạc Nhà nước Khu vực XIV</t>
  </si>
  <si>
    <t>6400</t>
  </si>
  <si>
    <t>Cục Thuế tỉnh Gia Lai</t>
  </si>
  <si>
    <t>Tỉnh Gia Lai - Chi cục Thuế khu vực XIV</t>
  </si>
  <si>
    <t>Tỉnh Gia Lai</t>
  </si>
  <si>
    <t>1056502</t>
  </si>
  <si>
    <t>2910</t>
  </si>
  <si>
    <t>KBNN Gia Lai</t>
  </si>
  <si>
    <t>Cục Thuế Tỉnh Gia Lai</t>
  </si>
  <si>
    <t>6401</t>
  </si>
  <si>
    <t>60300</t>
  </si>
  <si>
    <t>Tỉnh Gia Lai - VP Chi cục Thuế khu vực XIV</t>
  </si>
  <si>
    <t>1056503</t>
  </si>
  <si>
    <t>2911</t>
  </si>
  <si>
    <t>VP KBNN Gia Lai</t>
  </si>
  <si>
    <t>Kho bạc Nhà nước Khu vực XIV</t>
  </si>
  <si>
    <t>6402</t>
  </si>
  <si>
    <t>Chi cục Thuế TP Pleiku</t>
  </si>
  <si>
    <t>60301</t>
  </si>
  <si>
    <t>Đội Thuế liên huyện thành phố Pleiku - Ia Grai - Chư Păh</t>
  </si>
  <si>
    <t>ĐTLH Pleiku-IaGrai-ChưPăh</t>
  </si>
  <si>
    <t>Tp. Pleiku - Đội Thuế liên huyện thành phố Pleiku - Ia Grai - Chư Păh</t>
  </si>
  <si>
    <t>Thành phố Pleiku</t>
  </si>
  <si>
    <t>1056415</t>
  </si>
  <si>
    <t>Gộp CCT cũ vào 1 CCTKV cũ thành đội mới (3 địa bàn)-&gt;mã bao cũ</t>
  </si>
  <si>
    <t>Chi cục Thuế thành phố Pleiku</t>
  </si>
  <si>
    <t>6403</t>
  </si>
  <si>
    <t>Chi cục Thuế Huyện Kbang</t>
  </si>
  <si>
    <t>60303</t>
  </si>
  <si>
    <t xml:space="preserve">Đội Thuế liên huyện Đông Gia Lai </t>
  </si>
  <si>
    <t xml:space="preserve">ĐTLH Đông Gia Lai </t>
  </si>
  <si>
    <t xml:space="preserve">Huyện Kbang - Đội Thuế liên huyện Đông Gia Lai </t>
  </si>
  <si>
    <t>Thị xã An Khê</t>
  </si>
  <si>
    <t>Huyện Kbang</t>
  </si>
  <si>
    <t>1056416</t>
  </si>
  <si>
    <t>2915</t>
  </si>
  <si>
    <t>KBNN Kbang - Gia Lai</t>
  </si>
  <si>
    <t>Phòng Giao dịch số 8 - Kho bạc Nhà nước Khu vực XIV</t>
  </si>
  <si>
    <t>Gộp CCT cũ vào 1 CCTKV cũ thành đội mới (4 địa bàn)-&gt;mã bao cũ</t>
  </si>
  <si>
    <t>Chi cục Thuế huyện KBang</t>
  </si>
  <si>
    <t>6404</t>
  </si>
  <si>
    <t>6463</t>
  </si>
  <si>
    <t>CCTKV Đak Đoa - Mang Yang</t>
  </si>
  <si>
    <t>60305</t>
  </si>
  <si>
    <t>Đội Thuế liên huyện Đak Đoa - Mang Yang</t>
  </si>
  <si>
    <t>ĐTLH Đak Đoa-Mang Yang</t>
  </si>
  <si>
    <t>Huyện Mang Yang - Đội Thuế liên huyện Đak Đoa - Mang Yang</t>
  </si>
  <si>
    <t>Huyện Đak Đoa</t>
  </si>
  <si>
    <t>Huyện Mang Yang</t>
  </si>
  <si>
    <t>1055272</t>
  </si>
  <si>
    <t>2923</t>
  </si>
  <si>
    <t>KBNN Mang Yang - Gia Lai</t>
  </si>
  <si>
    <t>2916</t>
  </si>
  <si>
    <t>Phòng Giao dịch số 2 - Kho bạc Nhà nước Khu vực XIV</t>
  </si>
  <si>
    <t>Chi cục Thuế khu vực Đak Đoa - Mang Yang</t>
  </si>
  <si>
    <t>6405</t>
  </si>
  <si>
    <t>6462</t>
  </si>
  <si>
    <t>CCTKV Ia Grai - Chư Păh</t>
  </si>
  <si>
    <t>60307</t>
  </si>
  <si>
    <t>Huyện Chư Păh - Đội Thuế liên huyện thành phố Pleiku - Ia Grai - Chư Păh</t>
  </si>
  <si>
    <t>Huyện Chư Păh</t>
  </si>
  <si>
    <t>1056506</t>
  </si>
  <si>
    <t>Huyện Chư Păh - ĐT liên huyện thành phố Pleiku - Ia Grai - Chư Păh</t>
  </si>
  <si>
    <t>2922</t>
  </si>
  <si>
    <t>KBNN Chư Păh - Gia Lai</t>
  </si>
  <si>
    <t>Chi cục Thuế khu vực Ia Grai - Chư Păh</t>
  </si>
  <si>
    <t>6406</t>
  </si>
  <si>
    <t>60309</t>
  </si>
  <si>
    <t>Huyện Ia Grai - Đội Thuế liên huyện thành phố Pleiku - Ia Grai - Chư Păh</t>
  </si>
  <si>
    <t>Huyện Ia Grai</t>
  </si>
  <si>
    <t>1056507</t>
  </si>
  <si>
    <t>Huyện Ia Grai - ĐT liên huyện thành phố Pleiku - Ia Grai - Chư Păh</t>
  </si>
  <si>
    <t>2914</t>
  </si>
  <si>
    <t>KBNN Ia Grai - Gia Lai</t>
  </si>
  <si>
    <t>6407</t>
  </si>
  <si>
    <t>6464</t>
  </si>
  <si>
    <t>CCTKV AnKhê-ĐakPơ-K.Chro</t>
  </si>
  <si>
    <t>60311</t>
  </si>
  <si>
    <t xml:space="preserve">Thị xã An Khê - Đội Thuế liên huyện Đông Gia Lai </t>
  </si>
  <si>
    <t>1056504</t>
  </si>
  <si>
    <t>2917</t>
  </si>
  <si>
    <t>KBNN An Khê - Gia Lai</t>
  </si>
  <si>
    <t>Phòng Giao dịch số 1 - Kho bạc Nhà nước Khu vực XIV</t>
  </si>
  <si>
    <t>Chi cục Thuế khu vực An Khê - Đak Pơ - Kông Chro</t>
  </si>
  <si>
    <t>6408</t>
  </si>
  <si>
    <t>60313</t>
  </si>
  <si>
    <t xml:space="preserve">Huyện Kông Chro - Đội Thuế liên huyện Đông Gia Lai </t>
  </si>
  <si>
    <t>Huyện Kông Chro</t>
  </si>
  <si>
    <t>1055359</t>
  </si>
  <si>
    <t>2920</t>
  </si>
  <si>
    <t>KBNN Kông Chro - Gia Lai</t>
  </si>
  <si>
    <t>6409</t>
  </si>
  <si>
    <t>Chi cục Thuế Huyện Đức Cơ</t>
  </si>
  <si>
    <t>60315</t>
  </si>
  <si>
    <t>Đội Thuế liên huyện Đức Cơ - Chư Prông</t>
  </si>
  <si>
    <t>ĐTLH Đức Cơ-Chư Prông</t>
  </si>
  <si>
    <t>Huyện Đức Cơ - Đội Thuế liên huyện Đức Cơ - Chư Prông</t>
  </si>
  <si>
    <t>Huyện Đức Cơ</t>
  </si>
  <si>
    <t>1055360</t>
  </si>
  <si>
    <t>2921</t>
  </si>
  <si>
    <t>KBNN Đức Cơ - Gia Lai</t>
  </si>
  <si>
    <t>Phòng Giao dịch số 5 - Kho bạc Nhà nước Khu vực XIV</t>
  </si>
  <si>
    <t>Gộp 2 CCT cũ thành 1 đội thuế mới-&gt;mã gộp mới</t>
  </si>
  <si>
    <t>Chi cục Thuế huyện Đức Cơ</t>
  </si>
  <si>
    <t>6410</t>
  </si>
  <si>
    <t>Chi cục Thuế Chư Prông</t>
  </si>
  <si>
    <t>60317</t>
  </si>
  <si>
    <t>Huyện Chư Prông - Đội Thuế liên huyện Đức Cơ - Chư Prông</t>
  </si>
  <si>
    <t>Huyện Chư Prông</t>
  </si>
  <si>
    <t>1055273</t>
  </si>
  <si>
    <t>2912</t>
  </si>
  <si>
    <t>KBNN Chư Prông - Gia Lai</t>
  </si>
  <si>
    <t>Phòng Giao dịch số 6 - Kho bạc Nhà nước Khu vực XIV</t>
  </si>
  <si>
    <t>Chi cục Thuế huyện Chư Prông</t>
  </si>
  <si>
    <t>6411</t>
  </si>
  <si>
    <t>6461</t>
  </si>
  <si>
    <t>CCTKV Chư Sê - Chư Pưh</t>
  </si>
  <si>
    <t>60319</t>
  </si>
  <si>
    <t>Đội Thuế liên huyện Chư Sê - Chư Pưh</t>
  </si>
  <si>
    <t>ĐTLH Chư Sê-Chư Pưh</t>
  </si>
  <si>
    <t>Huyện Chư Sê - Đội Thuế liên huyện Chư Sê - Chư Pưh</t>
  </si>
  <si>
    <t>Huyện Chư Sê</t>
  </si>
  <si>
    <t>1055274</t>
  </si>
  <si>
    <t>2913</t>
  </si>
  <si>
    <t>KBNN Chư Sê - Gia Lai</t>
  </si>
  <si>
    <t>Phòng Giao dịch số 3 - Kho bạc Nhà nước Khu vực XIV</t>
  </si>
  <si>
    <t>Chi cục Thuế khu vực Chư Sê - Chư Pưh</t>
  </si>
  <si>
    <t>6412</t>
  </si>
  <si>
    <t>6465</t>
  </si>
  <si>
    <t>CCTKV AyunPa-P.Thiện-IaPa</t>
  </si>
  <si>
    <t>60320</t>
  </si>
  <si>
    <t xml:space="preserve">Đội Thuế liên huyện Nam Gia Lai </t>
  </si>
  <si>
    <t xml:space="preserve">ĐTLH Nam Gia Lai </t>
  </si>
  <si>
    <t xml:space="preserve">Huyện Ia Pa - Đội Thuế liên huyện Nam Gia Lai </t>
  </si>
  <si>
    <t>Thị xã Ayun Pa</t>
  </si>
  <si>
    <t>Huyện Ia Pa</t>
  </si>
  <si>
    <t>1020397</t>
  </si>
  <si>
    <t>2924</t>
  </si>
  <si>
    <t>KBNN Ia Pa - Gia Lai</t>
  </si>
  <si>
    <t>2919</t>
  </si>
  <si>
    <t>Phòng Giao dịch số 4 - Kho bạc Nhà nước Khu vực XIV</t>
  </si>
  <si>
    <t>Chi cục Thuế khu vực Ayun Pa - Phú Thiện - Ia Pa</t>
  </si>
  <si>
    <t>6413</t>
  </si>
  <si>
    <t>60321</t>
  </si>
  <si>
    <t xml:space="preserve">Thị xã Ayun Pa - Đội Thuế liên huyện Nam Gia Lai </t>
  </si>
  <si>
    <t>1055366</t>
  </si>
  <si>
    <t>KBNN Ayun Pa - Gia Lai</t>
  </si>
  <si>
    <t>6414</t>
  </si>
  <si>
    <t>Chi cục Thuế Huyện Krông Pa</t>
  </si>
  <si>
    <t>60323</t>
  </si>
  <si>
    <t xml:space="preserve">Huyện Krông Pa - Đội Thuế liên huyện Nam Gia Lai </t>
  </si>
  <si>
    <t>Huyện Krông Pa</t>
  </si>
  <si>
    <t>1055363</t>
  </si>
  <si>
    <t>2918</t>
  </si>
  <si>
    <t>KBNN Krông Pa - Gia Lai</t>
  </si>
  <si>
    <t>Phòng Giao dịch số 7 - Kho bạc Nhà nước Khu vực XIV</t>
  </si>
  <si>
    <t>Gộp CCT cũ vào 1 CCTKV cũ (4 địa bàn)-&gt;mã bao cũ</t>
  </si>
  <si>
    <t>Chi cục Thuế huyện Krông Pa</t>
  </si>
  <si>
    <t>6415</t>
  </si>
  <si>
    <t>60325</t>
  </si>
  <si>
    <t>Huyện Đắk Đoa - Đội Thuế liên huyện Đak Đoa - Mang Yang</t>
  </si>
  <si>
    <t>Huyện Đắk Đoa</t>
  </si>
  <si>
    <t>1056508</t>
  </si>
  <si>
    <t>KBNN Đắk Đoa - Gia Lai</t>
  </si>
  <si>
    <t>6416</t>
  </si>
  <si>
    <t>60327</t>
  </si>
  <si>
    <t xml:space="preserve">Huyện Đak Pơ - Đội Thuế liên huyện Đông Gia Lai </t>
  </si>
  <si>
    <t>Huyện Đak Pơ</t>
  </si>
  <si>
    <t>1073299</t>
  </si>
  <si>
    <t>2925</t>
  </si>
  <si>
    <t>KBNN Đak Pơ - Gia Lai</t>
  </si>
  <si>
    <t>6417</t>
  </si>
  <si>
    <t>60329</t>
  </si>
  <si>
    <t xml:space="preserve">Huyện Phú Thiện - Đội Thuế liên huyện Nam Gia Lai </t>
  </si>
  <si>
    <t>Huyện Phú Thiện</t>
  </si>
  <si>
    <t>1028838</t>
  </si>
  <si>
    <t>2926</t>
  </si>
  <si>
    <t>KBNN Phú Thiện - Gia Lai</t>
  </si>
  <si>
    <t>6418</t>
  </si>
  <si>
    <t>60331</t>
  </si>
  <si>
    <t>Huyện Chư Pưh - Đội Thuế liên huyện Chư Sê - Chư Pưh</t>
  </si>
  <si>
    <t>Huyện Chư Pưh</t>
  </si>
  <si>
    <t>1102411</t>
  </si>
  <si>
    <t>2927</t>
  </si>
  <si>
    <t>KBNN Chư Pưh - Gia Lai</t>
  </si>
  <si>
    <t>6700</t>
  </si>
  <si>
    <t>Cục Thuế Tỉnh Đắk Nông</t>
  </si>
  <si>
    <t>Tỉnh Đắk Nông - Chi cục Thuế khu vực XIV</t>
  </si>
  <si>
    <t>Tỉnh Đắk Nông</t>
  </si>
  <si>
    <t>1059640</t>
  </si>
  <si>
    <t>3060</t>
  </si>
  <si>
    <t>KBNN Dac Nong</t>
  </si>
  <si>
    <t>Cục thuế Tỉnh Đắk Nông</t>
  </si>
  <si>
    <t>6701</t>
  </si>
  <si>
    <t>60600</t>
  </si>
  <si>
    <t>Tỉnh Đắk Nông - VP Chi cục Thuế khu vực XIV</t>
  </si>
  <si>
    <t>1061607</t>
  </si>
  <si>
    <t>VP KBNN Đắk Nông</t>
  </si>
  <si>
    <t>Phòng Giao dịch số 24 - Kho bạc Nhà nước Khu vực XIV</t>
  </si>
  <si>
    <t>6702</t>
  </si>
  <si>
    <t>CCTKV Gia Nghĩa-Đắk Glong</t>
  </si>
  <si>
    <t>60613</t>
  </si>
  <si>
    <t>Đội Thuế liên huyện Gia Nghĩa - Đắk Glong</t>
  </si>
  <si>
    <t>ĐTLH Gia Nghĩa-Đắk Glong</t>
  </si>
  <si>
    <t>Tp. Gia Nghĩa - Đội Thuế liên huyện Gia Nghĩa - Đắk Glong</t>
  </si>
  <si>
    <t>Thành phố Gia Nghĩa</t>
  </si>
  <si>
    <t>1019129</t>
  </si>
  <si>
    <t>Chi cục Thuế khu vực Gia Nghĩa - Đắk Glong</t>
  </si>
  <si>
    <t>6703</t>
  </si>
  <si>
    <t>CCTKV Cư Jút - Krông Nô</t>
  </si>
  <si>
    <t>60603</t>
  </si>
  <si>
    <t>Đội Thuế liên huyện Cư Jút - Krông Nô</t>
  </si>
  <si>
    <t>ĐTLH Cư Jút-Krông Nô</t>
  </si>
  <si>
    <t>Huyện Cư Jút - Đội Thuế liên huyện Cư Jút - Krông Nô</t>
  </si>
  <si>
    <t>Huyện Cư Jút</t>
  </si>
  <si>
    <t>1055830</t>
  </si>
  <si>
    <t>KBNN Cư Jút - Đắk Nông</t>
  </si>
  <si>
    <t>Phòng Giao dịch số 25 - Kho bạc Nhà nước Khu vực XIV</t>
  </si>
  <si>
    <t>Chi cục Thuế khu vực Cư Jút - Krông Nô</t>
  </si>
  <si>
    <t>6704</t>
  </si>
  <si>
    <t>CCTKV Đắk Mil - Đắk Song</t>
  </si>
  <si>
    <t>60607</t>
  </si>
  <si>
    <t>Đội Thuế liên huyện Đăk Mil - Đắk Song</t>
  </si>
  <si>
    <t>ĐTLH Đăk Mil-Đắk Song</t>
  </si>
  <si>
    <t>Huyện Đắk Mil - Đội Thuế liên huyện Đăk Mil - Đắk Song</t>
  </si>
  <si>
    <t>Huyện Đăk Mil</t>
  </si>
  <si>
    <t>Huyện Đắk Mil</t>
  </si>
  <si>
    <t>1055892</t>
  </si>
  <si>
    <t>KBNN Đắk Mil - Đắk Nông</t>
  </si>
  <si>
    <t>Phòng Giao dịch số 26 - Kho bạc Nhà nước Khu vực XIV</t>
  </si>
  <si>
    <t>Chi cục Thuế khu vực Đắk Mil - Đắk Song</t>
  </si>
  <si>
    <t>6705</t>
  </si>
  <si>
    <t>60605</t>
  </si>
  <si>
    <t>Huyện Krông Nô - Đội Thuế liên huyện Cư Jút - Krông Nô</t>
  </si>
  <si>
    <t>Huyện Krông Nô</t>
  </si>
  <si>
    <t>1055980</t>
  </si>
  <si>
    <t>KBNN Krông Nô - Đắk Nông</t>
  </si>
  <si>
    <t>6706</t>
  </si>
  <si>
    <t>60609</t>
  </si>
  <si>
    <t>Huyện Đắk Song - Đội Thuế liên huyện Đăk Mil - Đắk Song</t>
  </si>
  <si>
    <t>Huyện Đắk Song</t>
  </si>
  <si>
    <t>1056182</t>
  </si>
  <si>
    <t>3066</t>
  </si>
  <si>
    <t>KBNN Đắk Song - Đắk Nông</t>
  </si>
  <si>
    <t>6707</t>
  </si>
  <si>
    <t>CCTKV Đắk R'Lấp-Tuy Đức</t>
  </si>
  <si>
    <t>60611</t>
  </si>
  <si>
    <t>Đội Thuế liên huyện Đắk Rlấp - Tuy Đức</t>
  </si>
  <si>
    <t>ĐTLH Đắk Rlấp-Tuy Đức</t>
  </si>
  <si>
    <t>Huyện Đắk R'Lấp - Đội Thuế liên huyện Đắk Rlấp - Tuy Đức</t>
  </si>
  <si>
    <t>Huyện Đắk Rlấp</t>
  </si>
  <si>
    <t>Huyện Đắk R'Lấp</t>
  </si>
  <si>
    <t>1055985</t>
  </si>
  <si>
    <t>KBNN Đắk R'Lấp - Đắk Nông</t>
  </si>
  <si>
    <t>Phòng Giao dịch số 27 - Kho bạc Nhà nước Khu vực XIV</t>
  </si>
  <si>
    <t>Chi cục Thuế khu vực Đắk R'Lấp - Tuy Đức</t>
  </si>
  <si>
    <t>6708</t>
  </si>
  <si>
    <t>60615</t>
  </si>
  <si>
    <t>Huyện Đắk Glong - Đội Thuế liên huyện Gia Nghĩa - Đắk Glong</t>
  </si>
  <si>
    <t>Huyện Đắk Glong</t>
  </si>
  <si>
    <t>1055986</t>
  </si>
  <si>
    <t>3067</t>
  </si>
  <si>
    <t>KBNN Đắk Glong - Đắk Nông</t>
  </si>
  <si>
    <t>Phòng Giao dịch số 28 - Kho bạc Nhà nước Khu vực XIV</t>
  </si>
  <si>
    <t>6709</t>
  </si>
  <si>
    <t>60617</t>
  </si>
  <si>
    <t>Huyện Tuy Đức - Đội Thuế liên huyện Đắk Rlấp - Tuy Đức</t>
  </si>
  <si>
    <t>Huyện Tuy Đức</t>
  </si>
  <si>
    <t>1029446</t>
  </si>
  <si>
    <t>3068</t>
  </si>
  <si>
    <t>KBNN Tuy Đức - Đắk Nông</t>
  </si>
  <si>
    <t>7700</t>
  </si>
  <si>
    <t>Cục Thuế Tỉnh Bà Rịa-Vũng Tàu</t>
  </si>
  <si>
    <t>Chi cục Thuế khu vực XV</t>
  </si>
  <si>
    <t>Tỉnh Bà Rịa - Vũng Tàu - Chi cục Thuế khu vực XV</t>
  </si>
  <si>
    <t>Bà Rịa - Vũng Tàu</t>
  </si>
  <si>
    <t>Tỉnh Bà Rịa - Vũng Tàu</t>
  </si>
  <si>
    <t>1054370</t>
  </si>
  <si>
    <t>KBNN Ba Ria Vung Tau</t>
  </si>
  <si>
    <t>Cục Thuế Tỉnh Bà Rịa  - Vũng Tàu</t>
  </si>
  <si>
    <t>7701</t>
  </si>
  <si>
    <t>71700</t>
  </si>
  <si>
    <t>Tỉnh Bà Rịa - Vũng Tàu - VP Chi cục Thuế khu vực XV</t>
  </si>
  <si>
    <t>1055811</t>
  </si>
  <si>
    <t>VP KBNN Bà Rịa Vũng Tàu</t>
  </si>
  <si>
    <t>Kho bạc Nhà nước Khu vực XV</t>
  </si>
  <si>
    <t>Cục Thuế Tỉnh Bà Rịa - Vũng Tàu</t>
  </si>
  <si>
    <t>7702</t>
  </si>
  <si>
    <t>7763</t>
  </si>
  <si>
    <t>CCTKV Vũng Tàu - Côn Đảo</t>
  </si>
  <si>
    <t>71701</t>
  </si>
  <si>
    <t>Đội Thuế liên huyện Vũng Tàu - Côn Đảo</t>
  </si>
  <si>
    <t>ĐTLH Vũng Tàu-Côn Đảo</t>
  </si>
  <si>
    <t>Tp. Vũng Tàu - Đội Thuế liên huyện Vũng Tàu - Côn Đảo</t>
  </si>
  <si>
    <t>Thành phố Vũng Tàu</t>
  </si>
  <si>
    <t>1055808</t>
  </si>
  <si>
    <t>1719</t>
  </si>
  <si>
    <t>KBNN Vũng Tàu - Bà Rịa Vũng Tàu</t>
  </si>
  <si>
    <t>Phòng Giao dịch số 1 - Kho bạc Nhà nước Khu vực XV</t>
  </si>
  <si>
    <t>Chi cục Thuế khu vực Vũng Tàu - Côn Đảo</t>
  </si>
  <si>
    <t>7703</t>
  </si>
  <si>
    <t>7761</t>
  </si>
  <si>
    <t>CCTKV Bà Rịa - Long Đất</t>
  </si>
  <si>
    <t>71703</t>
  </si>
  <si>
    <t>Đội Thuế liên huyện Bà Rịa - Long Đất</t>
  </si>
  <si>
    <t>ĐTLH Bà Rịa-Long Đất</t>
  </si>
  <si>
    <t>Tp. Bà Rịa - Đội Thuế liên huyện Bà Rịa - Long Đất</t>
  </si>
  <si>
    <t>Thành phố Bà Rịa</t>
  </si>
  <si>
    <t>1055809</t>
  </si>
  <si>
    <t>Chi cục Thuế khu vực Bà Rịa - Long Đất</t>
  </si>
  <si>
    <t>7704</t>
  </si>
  <si>
    <t>7762</t>
  </si>
  <si>
    <t>CCTKV Xuyên Mộc-Châu Đức</t>
  </si>
  <si>
    <t>71705</t>
  </si>
  <si>
    <t>Đội Thuế liên huyện Xuyên Mộc - Châu Đức</t>
  </si>
  <si>
    <t>ĐTLH Xuyên Mộc-Châu Đức</t>
  </si>
  <si>
    <t>Huyện Châu Đức - Đội Thuế liên huyện Xuyên Mộc - Châu Đức</t>
  </si>
  <si>
    <t>Huyện Xuyên Mộc</t>
  </si>
  <si>
    <t>Huyện Châu Đức</t>
  </si>
  <si>
    <t>1055721</t>
  </si>
  <si>
    <t>1715</t>
  </si>
  <si>
    <t>KBNN Châu Đức - Bà Rịa Vũng Tàu</t>
  </si>
  <si>
    <t>Chi cục Thuế khu vực Xuyên Mộc - Châu Đức</t>
  </si>
  <si>
    <t>7705</t>
  </si>
  <si>
    <t>71707</t>
  </si>
  <si>
    <t>Huyện Xuyên Mộc - Đội Thuế liên huyện Xuyên Mộc - Châu Đức</t>
  </si>
  <si>
    <t>1055873</t>
  </si>
  <si>
    <t>KBNN Xuyên Mộc - Bà Rịa Vũng Tàu</t>
  </si>
  <si>
    <t>Phòng Giao dịch số 2 - Kho bạc Nhà nước Khu vực XV</t>
  </si>
  <si>
    <t>7706</t>
  </si>
  <si>
    <t>Chi cục Thuế Thị xã Phú Mỹ</t>
  </si>
  <si>
    <t>71709</t>
  </si>
  <si>
    <t>Đội Thuế thành phố Phú Mỹ</t>
  </si>
  <si>
    <t>ĐT thành phố Phú Mỹ</t>
  </si>
  <si>
    <t>Thành phố Phú Mỹ</t>
  </si>
  <si>
    <t>1055812</t>
  </si>
  <si>
    <t>1716</t>
  </si>
  <si>
    <t>KBNN Phú Mỹ - Bà Rịa Vũng Tàu</t>
  </si>
  <si>
    <t>7707</t>
  </si>
  <si>
    <t>71711</t>
  </si>
  <si>
    <t>Huyện Long Đất - Đội Thuế liên huyện Bà Rịa - Long Đất</t>
  </si>
  <si>
    <t>Huyện Long Đất</t>
  </si>
  <si>
    <t>1055813</t>
  </si>
  <si>
    <t>1713</t>
  </si>
  <si>
    <t>KBNN Long Điền - Bà Rịa Vũng Tàu</t>
  </si>
  <si>
    <t>7708</t>
  </si>
  <si>
    <t>71712</t>
  </si>
  <si>
    <t>1095093</t>
  </si>
  <si>
    <t>1717</t>
  </si>
  <si>
    <t>KBNN Đất Đỏ - Bà Rịa Vũng Tàu</t>
  </si>
  <si>
    <t>7709</t>
  </si>
  <si>
    <t>71713</t>
  </si>
  <si>
    <t>Huyện Côn Đảo - Đội Thuế liên huyện Vũng Tàu - Côn Đảo</t>
  </si>
  <si>
    <t>Huyện Côn Đảo</t>
  </si>
  <si>
    <t>1055810</t>
  </si>
  <si>
    <t>1718</t>
  </si>
  <si>
    <t>KBNN Côn Đảo - Bà Rịa Vũng Tàu</t>
  </si>
  <si>
    <t>5800</t>
  </si>
  <si>
    <t>Cục Thuế tỉnh Ninh Thuận</t>
  </si>
  <si>
    <t>Tỉnh Ninh Thuận - Chi cục Thuế khu vực XV</t>
  </si>
  <si>
    <t>Tỉnh Ninh Thuận</t>
  </si>
  <si>
    <t>1054221</t>
  </si>
  <si>
    <t>KBNN Ninh Thuan</t>
  </si>
  <si>
    <t>Cục Thuế Tỉnh Ninh Thuận</t>
  </si>
  <si>
    <t>5801</t>
  </si>
  <si>
    <t>70500</t>
  </si>
  <si>
    <t>Tỉnh Ninh Thuận - VP Chi cục Thuế khu vực XV</t>
  </si>
  <si>
    <t>1054222</t>
  </si>
  <si>
    <t>VP KBNN Ninh Thuận</t>
  </si>
  <si>
    <t>Phòng Giao dịch số 9 - Kho bạc Nhà nước Khu vực XV</t>
  </si>
  <si>
    <t>5802</t>
  </si>
  <si>
    <t>CCT TP Phan Rang-Tháp Chàm</t>
  </si>
  <si>
    <t>70501</t>
  </si>
  <si>
    <t>Đội Thuế thành phố Phan Rang - Tháp Chàm</t>
  </si>
  <si>
    <t>ĐT Tp.Phan Rang-Tháp Chàm</t>
  </si>
  <si>
    <t>Thành phố Phan Rang - Tháp Chàm</t>
  </si>
  <si>
    <t>1054255</t>
  </si>
  <si>
    <t>Chi cục Thuế thành phố Phan Rang - Tháp Chàm</t>
  </si>
  <si>
    <t>5803</t>
  </si>
  <si>
    <t>5861</t>
  </si>
  <si>
    <t>CCTKV Ninh Sơn - Bác Ái</t>
  </si>
  <si>
    <t>70503</t>
  </si>
  <si>
    <t>Đội Thuế liên huyện Ninh Sơn - Bác Ái</t>
  </si>
  <si>
    <t>ĐTLH Ninh Sơn-Bác Ái</t>
  </si>
  <si>
    <t>Huyện Ninh Sơn - Đội Thuế liên huyện Ninh Sơn - Bác Ái</t>
  </si>
  <si>
    <t>Huyện Ninh Sơn</t>
  </si>
  <si>
    <t>1054256</t>
  </si>
  <si>
    <t>KBNN Ninh Sơn - Ninh Thuận</t>
  </si>
  <si>
    <t>Phòng Giao dịch số 10 - Kho bạc Nhà nước Khu vực XV</t>
  </si>
  <si>
    <t>Chi cục Thuế khu vực Ninh Sơn - Bác Ái</t>
  </si>
  <si>
    <t>5804</t>
  </si>
  <si>
    <t>5862</t>
  </si>
  <si>
    <t>CCTKV Ninh Hải-Thuận Bắc</t>
  </si>
  <si>
    <t>70505</t>
  </si>
  <si>
    <t>Đội Thuế liên huyện Ninh Hải - Thuận Bắc</t>
  </si>
  <si>
    <t>ĐTLH Ninh Hải-Thuận Bắc</t>
  </si>
  <si>
    <t>Huyện Ninh Hải - Đội Thuế liên huyện Ninh Hải - Thuận Bắc</t>
  </si>
  <si>
    <t>Huyện Ninh Hải</t>
  </si>
  <si>
    <t>1054226</t>
  </si>
  <si>
    <t>KBNN Ninh Hải - Ninh Thuận</t>
  </si>
  <si>
    <t>Phòng Giao dịch số 11 - Kho bạc Nhà nước Khu vực XV</t>
  </si>
  <si>
    <t>Chi cục Thuế khu vực Ninh Hải - Thuận Bắc</t>
  </si>
  <si>
    <t>5805</t>
  </si>
  <si>
    <t>5863</t>
  </si>
  <si>
    <t>CCTKV NinhPhước-ThuậnNam</t>
  </si>
  <si>
    <t>70507</t>
  </si>
  <si>
    <t>Đội Thuế liên huyện Ninh Phước - Thuận Nam</t>
  </si>
  <si>
    <t>ĐTLH Ninh Phước-Thuận Nam</t>
  </si>
  <si>
    <t>Huyện Ninh Phước - Đội Thuế liên huyện Ninh Phước - Thuận Nam</t>
  </si>
  <si>
    <t>Huyện Ninh Phước</t>
  </si>
  <si>
    <t>1054259</t>
  </si>
  <si>
    <t>KBNN Ninh Phước - Ninh Thuận</t>
  </si>
  <si>
    <t>Phòng Giao dịch số 12 - Kho bạc Nhà nước Khu vực XV</t>
  </si>
  <si>
    <t>Chi cục Thuế khu vực Ninh Phước - Thuận Nam</t>
  </si>
  <si>
    <t>5806</t>
  </si>
  <si>
    <t>70509</t>
  </si>
  <si>
    <t>Huyện Bác Ái - Đội Thuế liên huyện Ninh Sơn - Bác Ái</t>
  </si>
  <si>
    <t>Huyện Bác Ái</t>
  </si>
  <si>
    <t>1054225</t>
  </si>
  <si>
    <t>KBNN Bác Ái - Ninh Thuận</t>
  </si>
  <si>
    <t>5807</t>
  </si>
  <si>
    <t>70511</t>
  </si>
  <si>
    <t>Huyện Thuận Bắc - Đội Thuế liên huyện Ninh Hải - Thuận Bắc</t>
  </si>
  <si>
    <t>Huyện Thuận Bắc</t>
  </si>
  <si>
    <t>1074596</t>
  </si>
  <si>
    <t>2216</t>
  </si>
  <si>
    <t>KBNN Thuận Bắc - Ninh Thuận</t>
  </si>
  <si>
    <t>5808</t>
  </si>
  <si>
    <t>70513</t>
  </si>
  <si>
    <t>Huyện Thuận Nam - Đội Thuế liên huyện Ninh Phước - Thuận Nam</t>
  </si>
  <si>
    <t>Huyện Thuận Nam</t>
  </si>
  <si>
    <t>1101112</t>
  </si>
  <si>
    <t>2218</t>
  </si>
  <si>
    <t>KBNN Thuận Nam - Ninh Thuận</t>
  </si>
  <si>
    <t>6000</t>
  </si>
  <si>
    <t>Cục Thuế tỉnh Bình Thuận</t>
  </si>
  <si>
    <t>Tỉnh Bình Thuận - Chi cục Thuế khu vực XV</t>
  </si>
  <si>
    <t>Tỉnh Bình Thuận</t>
  </si>
  <si>
    <t>1054336</t>
  </si>
  <si>
    <t>1660</t>
  </si>
  <si>
    <t>KBNN Binh Thuan</t>
  </si>
  <si>
    <t>Cục Thuế Tỉnh Bình Thuận</t>
  </si>
  <si>
    <t>6001</t>
  </si>
  <si>
    <t>71500</t>
  </si>
  <si>
    <t>Tỉnh Bình Thuận - VP Chi cục Thuế khu vực XV</t>
  </si>
  <si>
    <t>1054337</t>
  </si>
  <si>
    <t>1661</t>
  </si>
  <si>
    <t>VP KBNN Bình Thuận</t>
  </si>
  <si>
    <t>Phòng Giao dịch số 3 - Kho bạc Nhà nước Khu vực XV</t>
  </si>
  <si>
    <t>6002</t>
  </si>
  <si>
    <t>Chi cục Thuế TP Phan Thiết</t>
  </si>
  <si>
    <t>71501</t>
  </si>
  <si>
    <t xml:space="preserve">Đội Thuế liên huyện Phan Thiết - Hàm Thuận </t>
  </si>
  <si>
    <t xml:space="preserve">ĐTLH PhanThiết-HàmThuận </t>
  </si>
  <si>
    <t xml:space="preserve">Tp. Phan Thiết - Đội Thuế liên huyện Phan Thiết - Hàm Thuận </t>
  </si>
  <si>
    <t>Thành phố Phan Thiết</t>
  </si>
  <si>
    <t>1054334</t>
  </si>
  <si>
    <t>Sáp nhập 1 CCT vào CCT KV cũ thành 1 đội (3 địa bàn)-&gt;mã bao cũ</t>
  </si>
  <si>
    <t>Chi cục Thuế thành phố Phan Thiết</t>
  </si>
  <si>
    <t>6003</t>
  </si>
  <si>
    <t>6062</t>
  </si>
  <si>
    <t>CCTKV Bắc Bình-Tuy Phong</t>
  </si>
  <si>
    <t>71503</t>
  </si>
  <si>
    <t>Đội Thuế liên huyện Bắc Bình - Tuy Phong</t>
  </si>
  <si>
    <t>ĐTLH Bắc Bình-Tuy Phong</t>
  </si>
  <si>
    <t>Huyện Tuy Phong - Đội Thuế liên huyện Bắc Bình - Tuy Phong</t>
  </si>
  <si>
    <t>Huyện Bắc Bình</t>
  </si>
  <si>
    <t>Huyện Tuy Phong</t>
  </si>
  <si>
    <t>1054335</t>
  </si>
  <si>
    <t>1665</t>
  </si>
  <si>
    <t>KBNN Tuy Phong - Bình Thuận</t>
  </si>
  <si>
    <t>1663</t>
  </si>
  <si>
    <t>Phòng Giao dịch số 4 - Kho bạc Nhà nước Khu vực XV</t>
  </si>
  <si>
    <t>Chi cục Thuế khu vực Bắc Bình - Tuy Phong</t>
  </si>
  <si>
    <t>6004</t>
  </si>
  <si>
    <t>71505</t>
  </si>
  <si>
    <t>Huyện Bắc Bình - Đội Thuế liên huyện Bắc Bình - Tuy Phong</t>
  </si>
  <si>
    <t>1054371</t>
  </si>
  <si>
    <t>KBNN Bắc Bình - Bình Thuận</t>
  </si>
  <si>
    <t>6005</t>
  </si>
  <si>
    <t>6063</t>
  </si>
  <si>
    <t>CCTKV H.TH.Nam-H.TH.Bắc</t>
  </si>
  <si>
    <t>71507</t>
  </si>
  <si>
    <t xml:space="preserve">Huyện Hàm Thuận Bắc - Đội Thuế liên huyện Phan Thiết - Hàm Thuận </t>
  </si>
  <si>
    <t>Huyện Hàm Thuận Bắc</t>
  </si>
  <si>
    <t>1054368</t>
  </si>
  <si>
    <t>1666</t>
  </si>
  <si>
    <t>KBNN Hàm Thuận Bắc - Bình Thuận</t>
  </si>
  <si>
    <t>1667</t>
  </si>
  <si>
    <t>Phòng Giao dịch số 5 - Kho bạc Nhà nước Khu vực XV</t>
  </si>
  <si>
    <t>Chi cục Thuế khu vực Hàm Thuận Nam - Hàm Thuận Bắc</t>
  </si>
  <si>
    <t>6006</t>
  </si>
  <si>
    <t>71509</t>
  </si>
  <si>
    <t xml:space="preserve">Huyện Hàm Thuận Nam - Đội Thuế liên huyện Phan Thiết - Hàm Thuận </t>
  </si>
  <si>
    <t>Huyện Hàm Thuận Nam</t>
  </si>
  <si>
    <t>1054369</t>
  </si>
  <si>
    <t>KBNN Hàm Thuận Nam - Bình Thuận</t>
  </si>
  <si>
    <t>6007</t>
  </si>
  <si>
    <t>6061</t>
  </si>
  <si>
    <t>CCTKV Đức Linh-Tánh Linh</t>
  </si>
  <si>
    <t>71511</t>
  </si>
  <si>
    <t>Đội Thuế liên huyện La Gi - Hàm Tân - Đức Linh - Tánh Linh</t>
  </si>
  <si>
    <t>ĐTLH LGi-HTân-ĐLinh-TLinh</t>
  </si>
  <si>
    <t>Huyện Tánh Linh - Đội Thuế liên huyện La Gi - Hàm Tân - Đức Linh - Tánh Linh</t>
  </si>
  <si>
    <t>Thị xã La Gi</t>
  </si>
  <si>
    <t>Huyện Tánh Linh</t>
  </si>
  <si>
    <t>1054338</t>
  </si>
  <si>
    <t>Huyện Tánh Linh - ĐT LH La Gi - Hàm Tân - Đức Linh - Tánh Linh</t>
  </si>
  <si>
    <t>1669</t>
  </si>
  <si>
    <t>KBNN Tánh Linh - Bình Thuận</t>
  </si>
  <si>
    <t>Phòng Giao dịch số 7 - Kho bạc Nhà nước Khu vực XV</t>
  </si>
  <si>
    <t>Chi cục Thuế khu vực Đức Linh - Tánh Linh</t>
  </si>
  <si>
    <t>6008</t>
  </si>
  <si>
    <t>6064</t>
  </si>
  <si>
    <t>CCTKV La Gi - Hàm Tân</t>
  </si>
  <si>
    <t>71513</t>
  </si>
  <si>
    <t>Thị xã La Gi - Đội Thuế liên huyện La Gi - Hàm Tân - Đức Linh - Tánh Linh</t>
  </si>
  <si>
    <t>1066973</t>
  </si>
  <si>
    <t>Thị xã La Gi - ĐT liên huyện La Gi - Hàm Tân - Đức Linh - Tánh Linh</t>
  </si>
  <si>
    <t>1670</t>
  </si>
  <si>
    <t>KBNN Lagi - Bình Thuận</t>
  </si>
  <si>
    <t>Phòng Giao dịch số 6 - Kho bạc Nhà nước Khu vực XV</t>
  </si>
  <si>
    <t>Chi cục Thuế khu vực La Gi - Hàm Tân</t>
  </si>
  <si>
    <t>6009</t>
  </si>
  <si>
    <t>71514</t>
  </si>
  <si>
    <t>Huyện Hàm Tân - Đội Thuế liên huyện La Gi - Hàm Tân - Đức Linh - Tánh Linh</t>
  </si>
  <si>
    <t>Huyện Hàm Tân</t>
  </si>
  <si>
    <t>1055722</t>
  </si>
  <si>
    <t>Huyện Hàm Tân - ĐT liên huyện La Gi - Hàm Tân - Đức Linh - Tánh Linh</t>
  </si>
  <si>
    <t>1668</t>
  </si>
  <si>
    <t>KBNN Hàm Tân - Bình Thuận</t>
  </si>
  <si>
    <t>6010</t>
  </si>
  <si>
    <t>71515</t>
  </si>
  <si>
    <t>Huyện Đức Linh - Đội Thuế liên huyện La Gi - Hàm Tân - Đức Linh - Tánh Linh</t>
  </si>
  <si>
    <t>Huyện Đức Linh</t>
  </si>
  <si>
    <t>1055719</t>
  </si>
  <si>
    <t>Huyện Đức Linh - ĐT liên huyện La Gi - Hàm Tân - Đức Linh - Tánh Linh</t>
  </si>
  <si>
    <t>1662</t>
  </si>
  <si>
    <t>KBNN Đức Linh - Bình Thuận</t>
  </si>
  <si>
    <t>6011</t>
  </si>
  <si>
    <t>Chi cục Thuế Huyện Phú Quý</t>
  </si>
  <si>
    <t>71517</t>
  </si>
  <si>
    <t>Đội Thuế huyện Phú Quý</t>
  </si>
  <si>
    <t>ĐT huyện Phú Quý</t>
  </si>
  <si>
    <t>Huyện Phú Quý</t>
  </si>
  <si>
    <t>1055720</t>
  </si>
  <si>
    <t>1664</t>
  </si>
  <si>
    <t>KBNN Phú Quý - Bình Thuận</t>
  </si>
  <si>
    <t>Phòng Giao dịch số 8 - Kho bạc Nhà nước Khu vực XV</t>
  </si>
  <si>
    <t>Chi cục Thuế huyện Phú Quý</t>
  </si>
  <si>
    <t>7500</t>
  </si>
  <si>
    <t>Cục Thuế tỉnh Đồng Nai</t>
  </si>
  <si>
    <t>Tỉnh Đồng Nai - Chi cục Thuế khu vực XV</t>
  </si>
  <si>
    <t>Tỉnh Đồng Nai</t>
  </si>
  <si>
    <t>1054274</t>
  </si>
  <si>
    <t>1760</t>
  </si>
  <si>
    <t>KBNN Đồng Nai</t>
  </si>
  <si>
    <t>Cục Thuế Tỉnh Đồng Nai</t>
  </si>
  <si>
    <t>7501</t>
  </si>
  <si>
    <t>71300</t>
  </si>
  <si>
    <t>Tỉnh Đồng Nai - VP Chi cục Thuế khu vực XV</t>
  </si>
  <si>
    <t>1054275</t>
  </si>
  <si>
    <t>VP KBNN Đồng Nai</t>
  </si>
  <si>
    <t>Phòng Giao dịch số 13 - Kho bạc Nhà nước Khu vực XV</t>
  </si>
  <si>
    <t>7502</t>
  </si>
  <si>
    <t>7565</t>
  </si>
  <si>
    <t>CCTKV Biên Hòa - Vĩnh Cửu</t>
  </si>
  <si>
    <t>71301</t>
  </si>
  <si>
    <t>Đội Thuế liên huyện Biên Hòa - Vĩnh Cửu</t>
  </si>
  <si>
    <t>ĐTLH Biên Hòa-Vĩnh Cửu</t>
  </si>
  <si>
    <t>Tp. Biên Hòa - Đội Thuế liên huyện Biên Hòa - Vĩnh Cửu</t>
  </si>
  <si>
    <t>Thành phố Biên Hòa</t>
  </si>
  <si>
    <t>1054280</t>
  </si>
  <si>
    <t>Phòng Giao dịch số 14 - Kho bạc Nhà nước Khu vực XV</t>
  </si>
  <si>
    <t>Chi cục Thuế khu vực Biên Hòa - Vĩnh Cửu</t>
  </si>
  <si>
    <t>7503</t>
  </si>
  <si>
    <t>7561</t>
  </si>
  <si>
    <t>CCTKV Long Khánh-Cẩm Mỹ</t>
  </si>
  <si>
    <t>71302</t>
  </si>
  <si>
    <t>Đội Thuế liên huyện Long Khánh - Cẩm Mỹ</t>
  </si>
  <si>
    <t>ĐTLH Long Khánh-Cẩm Mỹ</t>
  </si>
  <si>
    <t>Tp. Long Khánh - Đội Thuế liên huyện Long Khánh - Cẩm Mỹ</t>
  </si>
  <si>
    <t>Thành phố Long Khánh</t>
  </si>
  <si>
    <t>1054333</t>
  </si>
  <si>
    <t>1766</t>
  </si>
  <si>
    <t>KBNN Long Khánh - Đồng Nai</t>
  </si>
  <si>
    <t>Phòng Giao dịch số 17 - Kho bạc Nhà nước Khu vực XV</t>
  </si>
  <si>
    <t>Chi cục Thuế khu vực Long Khánh - Cẩm Mỹ</t>
  </si>
  <si>
    <t>7504</t>
  </si>
  <si>
    <t>7562</t>
  </si>
  <si>
    <t>CCTKV Định Quán - Tân Phú</t>
  </si>
  <si>
    <t>71303</t>
  </si>
  <si>
    <t>Đội Thuế liên huyện Định Quán - Tân Phú</t>
  </si>
  <si>
    <t>ĐTLH Định Quán-Tân Phú</t>
  </si>
  <si>
    <t>Huyện Tân Phú - Đội Thuế liên huyện Định Quán - Tân Phú</t>
  </si>
  <si>
    <t>Huyện Định Quán</t>
  </si>
  <si>
    <t>Huyện Tân Phú</t>
  </si>
  <si>
    <t>1054281</t>
  </si>
  <si>
    <t>KBNN Tân Phú - Đồng Nai</t>
  </si>
  <si>
    <t>1768</t>
  </si>
  <si>
    <t>Phòng Giao dịch số 16 - Kho bạc Nhà nước Khu vực XV</t>
  </si>
  <si>
    <t>Chi cục Thuế khu vực Định Quán - Tân Phú</t>
  </si>
  <si>
    <t>7505</t>
  </si>
  <si>
    <t>71305</t>
  </si>
  <si>
    <t>Huyện Định Quán - Đội Thuế liên huyện Định Quán - Tân Phú</t>
  </si>
  <si>
    <t>1054278</t>
  </si>
  <si>
    <t>KBNN Định Quán - Đồng Nai</t>
  </si>
  <si>
    <t>7506</t>
  </si>
  <si>
    <t>71307</t>
  </si>
  <si>
    <t>Huyện Vĩnh Cửu - Đội Thuế liên huyện Biên Hòa - Vĩnh Cửu</t>
  </si>
  <si>
    <t>Huyện Vĩnh Cửu</t>
  </si>
  <si>
    <t>1054279</t>
  </si>
  <si>
    <t>KBNN Vĩnh Cừu - Đồng Nai</t>
  </si>
  <si>
    <t>Phòng Giao dịch số 19 - Kho bạc Nhà nước Khu vực XV</t>
  </si>
  <si>
    <t>7507</t>
  </si>
  <si>
    <t>7564</t>
  </si>
  <si>
    <t>CCTKV TrảngBom-ThốngNhất</t>
  </si>
  <si>
    <t>71308</t>
  </si>
  <si>
    <t>Đội Thuế liên huyện Trảng Bom - Thống Nhất</t>
  </si>
  <si>
    <t>ĐTLH Trảng Bom-Thống Nhất</t>
  </si>
  <si>
    <t>Huyện Trảng Bom - Đội Thuế liên huyện Trảng Bom - Thống Nhất</t>
  </si>
  <si>
    <t>Huyện Trảng Bom</t>
  </si>
  <si>
    <t>1095446</t>
  </si>
  <si>
    <t>KBNN Trảng Bom - Đồng Nai</t>
  </si>
  <si>
    <t>1771</t>
  </si>
  <si>
    <t>Phòng Giao dịch số 15 - Kho bạc Nhà nước Khu vực XV</t>
  </si>
  <si>
    <t>Chi cục Thuế khu vực Trảng Bom - Thống Nhất</t>
  </si>
  <si>
    <t>7508</t>
  </si>
  <si>
    <t>71309</t>
  </si>
  <si>
    <t>Huyện Thống Nhất - Đội Thuế liên huyện Trảng Bom - Thống Nhất</t>
  </si>
  <si>
    <t>Huyện Thống Nhất</t>
  </si>
  <si>
    <t>1054292</t>
  </si>
  <si>
    <t>KBNN Thống Nhất - Đồng Nai</t>
  </si>
  <si>
    <t>7509</t>
  </si>
  <si>
    <t>71311</t>
  </si>
  <si>
    <t>Huyện Cẩm Mỹ - Đội Thuế liên huyện Long Khánh - Cẩm Mỹ</t>
  </si>
  <si>
    <t>Huyện Cẩm Mỹ</t>
  </si>
  <si>
    <t>1061608</t>
  </si>
  <si>
    <t>1772</t>
  </si>
  <si>
    <t>KBNN Cẩm Mỹ - Đồng Nai</t>
  </si>
  <si>
    <t>7510</t>
  </si>
  <si>
    <t>Chi cục Thuế Huyện Xuân Lộc</t>
  </si>
  <si>
    <t>71313</t>
  </si>
  <si>
    <t>Đội Thuế huyện Xuân Lộc</t>
  </si>
  <si>
    <t>ĐT huyện Xuân Lộc</t>
  </si>
  <si>
    <t>Huyện Xuân Lộc</t>
  </si>
  <si>
    <t>1054311</t>
  </si>
  <si>
    <t>1765</t>
  </si>
  <si>
    <t>KBNN Xuân Lộc - Đồng Nai</t>
  </si>
  <si>
    <t>Chi cục Thuế huyện Xuân Lộc</t>
  </si>
  <si>
    <t>7511</t>
  </si>
  <si>
    <t>7563</t>
  </si>
  <si>
    <t>CCTKV LongThành-NhơnTrạch</t>
  </si>
  <si>
    <t>71315</t>
  </si>
  <si>
    <t>Đội Thuế liên huyện Long Thành - Nhơn Trạch</t>
  </si>
  <si>
    <t>ĐTLH LongThành-NhơnTrạch</t>
  </si>
  <si>
    <t>Huyện Long Thành - Đội Thuế liên huyện Long Thành - Nhơn Trạch</t>
  </si>
  <si>
    <t>Huyện Long Thành</t>
  </si>
  <si>
    <t>1054312</t>
  </si>
  <si>
    <t>1767</t>
  </si>
  <si>
    <t>KBNN Long Thành - Đồng Nai</t>
  </si>
  <si>
    <t>Phòng Giao dịch số 18 - Kho bạc Nhà nước Khu vực XV</t>
  </si>
  <si>
    <t>Chi cục Thuế khu vực Long Thành - Nhơn Trạch</t>
  </si>
  <si>
    <t>7512</t>
  </si>
  <si>
    <t>71317</t>
  </si>
  <si>
    <t>Huyện Nhơn Trạch - Đội Thuế liên huyện Long Thành - Nhơn Trạch</t>
  </si>
  <si>
    <t>Huyện Nhơn Trạch</t>
  </si>
  <si>
    <t>1054367</t>
  </si>
  <si>
    <t>1769</t>
  </si>
  <si>
    <t>KBNN Nhơn Trạch - Đồng Nai</t>
  </si>
  <si>
    <t>7400</t>
  </si>
  <si>
    <t>Cục Thuế tỉnh Bình Dương</t>
  </si>
  <si>
    <t>Chi cục Thuế khu vực XVI</t>
  </si>
  <si>
    <t>Tỉnh Bình Dương - Chi cục Thuế khu vực XVI</t>
  </si>
  <si>
    <t>Bình Dương</t>
  </si>
  <si>
    <t>Tỉnh Bình Dương</t>
  </si>
  <si>
    <t>1054260</t>
  </si>
  <si>
    <t>1810</t>
  </si>
  <si>
    <t>KBNN Binh Duong</t>
  </si>
  <si>
    <t>Cục Thuế Tỉnh Bình Dương</t>
  </si>
  <si>
    <t>7401</t>
  </si>
  <si>
    <t>71100</t>
  </si>
  <si>
    <t>Tỉnh Bình Dương - VP Chi cục Thuế khu vực XVI</t>
  </si>
  <si>
    <t>1054257</t>
  </si>
  <si>
    <t>1811</t>
  </si>
  <si>
    <t>VP KBNN Bình Dương</t>
  </si>
  <si>
    <t>Kho bạc Nhà nước Khu vực XVI</t>
  </si>
  <si>
    <t>7402</t>
  </si>
  <si>
    <t>Chi cục Thuế TP Thủ Dầu Một</t>
  </si>
  <si>
    <t>71101</t>
  </si>
  <si>
    <t>Đội Thuế thành phố Thủ Dầu Một</t>
  </si>
  <si>
    <t>ĐT thành phố Thủ Dầu Một</t>
  </si>
  <si>
    <t>Thành phố Thủ Dầu Một</t>
  </si>
  <si>
    <t>1054258</t>
  </si>
  <si>
    <t>Chi cục Thuế thành phố Thủ Dầu Một</t>
  </si>
  <si>
    <t>7403</t>
  </si>
  <si>
    <t>7462</t>
  </si>
  <si>
    <t>CCTKV Bến Cát</t>
  </si>
  <si>
    <t>71103</t>
  </si>
  <si>
    <t xml:space="preserve">Đội Thuế liên huyện Bến Cát </t>
  </si>
  <si>
    <t xml:space="preserve">ĐTLH Bến Cát </t>
  </si>
  <si>
    <t xml:space="preserve">Tp. Bến Cát - Đội Thuế liên huyện Bến Cát </t>
  </si>
  <si>
    <t>Thành phố Bến Cát</t>
  </si>
  <si>
    <t>1054332</t>
  </si>
  <si>
    <t>1812</t>
  </si>
  <si>
    <t>KBNN Bến Cát - Bình Dương</t>
  </si>
  <si>
    <t>1820</t>
  </si>
  <si>
    <t>Phòng Giao dịch số 2 - Kho bạc Nhà nước Khu vực XVI</t>
  </si>
  <si>
    <t>Chi cục Thuế khu vực Bến Cát</t>
  </si>
  <si>
    <t>7404</t>
  </si>
  <si>
    <t>7461</t>
  </si>
  <si>
    <t>CCTKV Tân Uyên</t>
  </si>
  <si>
    <t>71105</t>
  </si>
  <si>
    <t xml:space="preserve">Đội Thuế liên huyện Tân Uyên </t>
  </si>
  <si>
    <t xml:space="preserve">ĐTLH Tân Uyên </t>
  </si>
  <si>
    <t xml:space="preserve">Tp. Tân Uyên - Đội Thuế liên huyện Tân Uyên </t>
  </si>
  <si>
    <t>Thành phố Tân Uyên</t>
  </si>
  <si>
    <t>1054262</t>
  </si>
  <si>
    <t>1814</t>
  </si>
  <si>
    <t>KBNN Tân Uyên - Bình Dương</t>
  </si>
  <si>
    <t>1819</t>
  </si>
  <si>
    <t>Phòng Giao dịch số 3 - Kho bạc Nhà nước Khu vực XVI</t>
  </si>
  <si>
    <t>Chi cục Thuế khu vực Tân Uyên</t>
  </si>
  <si>
    <t>7405</t>
  </si>
  <si>
    <t>Chi cục Thuế TP Thuận An</t>
  </si>
  <si>
    <t>71107</t>
  </si>
  <si>
    <t>Đội Thuế thành phố Thuận An</t>
  </si>
  <si>
    <t>ĐT thành phố Thuận An</t>
  </si>
  <si>
    <t>Thành phố Thuận An</t>
  </si>
  <si>
    <t>1054276</t>
  </si>
  <si>
    <t>1813</t>
  </si>
  <si>
    <t>KBNN Thuận An - Bình Dương</t>
  </si>
  <si>
    <t>1815</t>
  </si>
  <si>
    <t>Phòng Giao dịch số 1 - Kho bạc Nhà nước Khu vực XVI</t>
  </si>
  <si>
    <t>Chi cục Thuế thành phố Thuận An</t>
  </si>
  <si>
    <t>7406</t>
  </si>
  <si>
    <t>Chi cục Thuế TP Dĩ An</t>
  </si>
  <si>
    <t>71109</t>
  </si>
  <si>
    <t>Đội Thuế thành phố Dĩ An</t>
  </si>
  <si>
    <t>ĐT thành phố Dĩ An</t>
  </si>
  <si>
    <t>Thành phố Dĩ An</t>
  </si>
  <si>
    <t>1054277</t>
  </si>
  <si>
    <t>KBNN Dĩ An - Bình Dương</t>
  </si>
  <si>
    <t>Chi cục Thuế thành phố Dĩ An</t>
  </si>
  <si>
    <t>7407</t>
  </si>
  <si>
    <t>71111</t>
  </si>
  <si>
    <t xml:space="preserve">Huyện Phú Giáo - Đội Thuế liên huyện Tân Uyên </t>
  </si>
  <si>
    <t>Huyện Phú Giáo</t>
  </si>
  <si>
    <t>1054261</t>
  </si>
  <si>
    <t>1816</t>
  </si>
  <si>
    <t>KBNN Phú Giáo - Bình Dương</t>
  </si>
  <si>
    <t>7408</t>
  </si>
  <si>
    <t>71113</t>
  </si>
  <si>
    <t xml:space="preserve">Huyện Dầu Tiếng - Đội Thuế liên huyện Bến Cát </t>
  </si>
  <si>
    <t>Huyện Dầu Tiếng</t>
  </si>
  <si>
    <t>1054263</t>
  </si>
  <si>
    <t>1817</t>
  </si>
  <si>
    <t>KBNN Dầu Tiếng - Bình Dương</t>
  </si>
  <si>
    <t>7409</t>
  </si>
  <si>
    <t>71115</t>
  </si>
  <si>
    <t xml:space="preserve">Huyện Bàu Bàng - Đội Thuế liên huyện Bến Cát </t>
  </si>
  <si>
    <t>Huyện Bàu Bàng</t>
  </si>
  <si>
    <t>1119855</t>
  </si>
  <si>
    <t>KBNN Bàu Bàng - Bình Dương</t>
  </si>
  <si>
    <t>7410</t>
  </si>
  <si>
    <t>71117</t>
  </si>
  <si>
    <t xml:space="preserve">Huyện Bắc Tân Uyên - Đội Thuế liên huyện Tân Uyên </t>
  </si>
  <si>
    <t>Huyện Bắc Tân Uyên</t>
  </si>
  <si>
    <t>1119856</t>
  </si>
  <si>
    <t>KBNN Bắc Tân Uyên - Bình Dương</t>
  </si>
  <si>
    <t>7000</t>
  </si>
  <si>
    <t>Cục Thuế tỉnh Bình Phước</t>
  </si>
  <si>
    <t>Tỉnh Bình Phước - Chi cục Thuế khu vực XVI</t>
  </si>
  <si>
    <t>Tỉnh Bình Phước</t>
  </si>
  <si>
    <t>1054270</t>
  </si>
  <si>
    <t>1860</t>
  </si>
  <si>
    <t>KBNN Binh Phuoc</t>
  </si>
  <si>
    <t>Cục Thuế Tỉnh Bình Phước</t>
  </si>
  <si>
    <t>7001</t>
  </si>
  <si>
    <t>70700</t>
  </si>
  <si>
    <t>Tỉnh Bình Phước - VP Chi cục Thuế khu vực XVI</t>
  </si>
  <si>
    <t>1054284</t>
  </si>
  <si>
    <t>1861</t>
  </si>
  <si>
    <t>VP KBNN Bình Phước</t>
  </si>
  <si>
    <t>Phòng Giao dịch số 4 - Kho bạc Nhà nước Khu vực XVI</t>
  </si>
  <si>
    <t>7002</t>
  </si>
  <si>
    <t>7062</t>
  </si>
  <si>
    <t>CCTKV Đồng Xoài-Đồng Phú</t>
  </si>
  <si>
    <t>70701</t>
  </si>
  <si>
    <t>Đội Thuế liên huyện Đồng Xoài - Đồng Phú - Bù Đăng</t>
  </si>
  <si>
    <t>ĐTLH ĐXoài-ĐPhú-Bù Đăng</t>
  </si>
  <si>
    <t>Huyện Đồng Phú - Đội Thuế liên huyện Đồng Xoài - Đồng Phú - Bù Đăng</t>
  </si>
  <si>
    <t>Thành phố Đồng Xoài</t>
  </si>
  <si>
    <t>Huyện Đồng Phú</t>
  </si>
  <si>
    <t>1054282</t>
  </si>
  <si>
    <t>1866</t>
  </si>
  <si>
    <t>KBNN Đồng Phú - Bình Phước</t>
  </si>
  <si>
    <t>Phòng Giao dịch số 5 - Kho bạc Nhà nước Khu vực XVI</t>
  </si>
  <si>
    <t>Chi cục Thuế khu vực Đồng Xoài - Đồng Phú</t>
  </si>
  <si>
    <t>7003</t>
  </si>
  <si>
    <t>7064</t>
  </si>
  <si>
    <t>CCTKV PhướcLong-BGM-PHR</t>
  </si>
  <si>
    <t>70703</t>
  </si>
  <si>
    <t>Đội Thuế liên huyện Phước Long - Bù Gia Mập - Phú Riềng</t>
  </si>
  <si>
    <t>ĐTLH PLong-BGMập-PRiềng</t>
  </si>
  <si>
    <t>Thị xã Phước Long - Đội Thuế liên huyện Phước Long - Bù Gia Mập - Phú Riềng</t>
  </si>
  <si>
    <t>Thị xã Phước Long</t>
  </si>
  <si>
    <t>1054283</t>
  </si>
  <si>
    <t>Thị xã Phước Long - ĐT liên huyện Phước Long - Bù Gia Mập - Phú Riềng</t>
  </si>
  <si>
    <t>1864</t>
  </si>
  <si>
    <t>KBNN Phước Long - Bình Phước</t>
  </si>
  <si>
    <t>Phòng Giao dịch số 8 - Kho bạc Nhà nước Khu vực XVI</t>
  </si>
  <si>
    <t>Chi cục Thuế khu vực Phước Long - Bù Gia Mập - Phú Riềng</t>
  </si>
  <si>
    <t>7004</t>
  </si>
  <si>
    <t>7063</t>
  </si>
  <si>
    <t>CCTKV Lộc Ninh - Bù Đốp</t>
  </si>
  <si>
    <t>70705</t>
  </si>
  <si>
    <t>Đội Thuế liên huyện Lộc Ninh - Bù Đốp</t>
  </si>
  <si>
    <t>ĐTLH Lộc Ninh-Bù Đốp</t>
  </si>
  <si>
    <t>Huyện Lộc Ninh - Đội Thuế liên huyện Lộc Ninh - Bù Đốp</t>
  </si>
  <si>
    <t>Huyện Lộc Ninh</t>
  </si>
  <si>
    <t>1054288</t>
  </si>
  <si>
    <t>1863</t>
  </si>
  <si>
    <t>KBNN Lộc Ninh - Bình Phước</t>
  </si>
  <si>
    <t>1868</t>
  </si>
  <si>
    <t>Phòng Giao dịch số 7 - Kho bạc Nhà nước Khu vực XVI</t>
  </si>
  <si>
    <t>Chi cục Thuế khu vực Lộc Ninh - Bù Đốp</t>
  </si>
  <si>
    <t>7005</t>
  </si>
  <si>
    <t>70706</t>
  </si>
  <si>
    <t>Huyện Bù Đốp - Đội Thuế liên huyện Lộc Ninh - Bù Đốp</t>
  </si>
  <si>
    <t>Huyện Bù Đốp</t>
  </si>
  <si>
    <t>1020398</t>
  </si>
  <si>
    <t>KBNN Bù Đốp - Bình Phước</t>
  </si>
  <si>
    <t>7006</t>
  </si>
  <si>
    <t>Chi cục Thuế Huyện Bù Đăng</t>
  </si>
  <si>
    <t>70707</t>
  </si>
  <si>
    <t>Huyên Bù Đăng - Đội Thuế liên huyện Đồng Xoài - Đồng Phú - Bù Đăng</t>
  </si>
  <si>
    <t>Huyên Bù Đăng</t>
  </si>
  <si>
    <t>1054289</t>
  </si>
  <si>
    <t>1865</t>
  </si>
  <si>
    <t>KBNN Bù Đăng - Bình Phước</t>
  </si>
  <si>
    <t>Phòng Giao dịch số 9 - Kho bạc Nhà nước Khu vực XVI</t>
  </si>
  <si>
    <t>Sáp nhập 1 CCT cũ vào 1 CCTKV cũ thành đội mới (3 địa bàn)-&gt;mã cũ</t>
  </si>
  <si>
    <t>Chi cục Thuế huyện Bù Đăng</t>
  </si>
  <si>
    <t>7007</t>
  </si>
  <si>
    <t>7061</t>
  </si>
  <si>
    <t>CCTKV Bình Long-Hớn Quản</t>
  </si>
  <si>
    <t>70709</t>
  </si>
  <si>
    <t>Đội Thuế liên huyện Bình Long - Chơn Thành</t>
  </si>
  <si>
    <t>ĐTLH Bình Long-Chơn Thành</t>
  </si>
  <si>
    <t>Thị xã Bình Long - Đội Thuế liên huyện Bình Long - Chơn Thành</t>
  </si>
  <si>
    <t>Huyện Hớn Quản</t>
  </si>
  <si>
    <t>Thị xã Bình Long</t>
  </si>
  <si>
    <t>1054286</t>
  </si>
  <si>
    <t>1862</t>
  </si>
  <si>
    <t>KBNN Bình Long - Bình Phước</t>
  </si>
  <si>
    <t>1869</t>
  </si>
  <si>
    <t>Phòng Giao dịch số 6 - Kho bạc Nhà nước Khu vực XVI</t>
  </si>
  <si>
    <t>Chi cục Thuế khu vực Bình Long - Hớn Quản</t>
  </si>
  <si>
    <t>7008</t>
  </si>
  <si>
    <t>Chi cục Thuế TX Chơn Thành</t>
  </si>
  <si>
    <t>70710</t>
  </si>
  <si>
    <t>Thị xã Chơn Thành - Đội Thuế liên huyện Bình Long - Chơn Thành</t>
  </si>
  <si>
    <t>Thị xã Chơn Thành</t>
  </si>
  <si>
    <t>1019679</t>
  </si>
  <si>
    <t>1867</t>
  </si>
  <si>
    <t>KBNN Chơn Thành - Bình Phước</t>
  </si>
  <si>
    <t>Chi cục Thuế Thị xã Chơn Thành</t>
  </si>
  <si>
    <t>7009</t>
  </si>
  <si>
    <t>70711</t>
  </si>
  <si>
    <t>Tp. Đồng Xoài - Đội Thuế liên huyện Đồng Xoài - Đồng Phú - Bù Đăng</t>
  </si>
  <si>
    <t>1054285</t>
  </si>
  <si>
    <t>7010</t>
  </si>
  <si>
    <t>70713</t>
  </si>
  <si>
    <t>Huyện Hớn Quản - Đội Thuế liên huyện Bình Long - Chơn Thành</t>
  </si>
  <si>
    <t>1101050</t>
  </si>
  <si>
    <t>KBNN Hớn Quản - Bình Phước</t>
  </si>
  <si>
    <t>7011</t>
  </si>
  <si>
    <t>70715</t>
  </si>
  <si>
    <t>Huyện Bù Gia Mập - Đội Thuế liên huyện Phước Long - Bù Gia Mập - Phú Riềng</t>
  </si>
  <si>
    <t>Huyện Bù Gia Mập</t>
  </si>
  <si>
    <t>1101049</t>
  </si>
  <si>
    <t>Huyện Bù Gia Mập - ĐT liên huyện Phước Long - Bù Gia Mập - Phú Riềng</t>
  </si>
  <si>
    <t>1870</t>
  </si>
  <si>
    <t>KBNN Bù Gia Mập - Bình Phước</t>
  </si>
  <si>
    <t>7012</t>
  </si>
  <si>
    <t>70716</t>
  </si>
  <si>
    <t>Huyện Phú Riềng - Đội Thuế liên huyện Phước Long - Bù Gia Mập - Phú Riềng</t>
  </si>
  <si>
    <t>Huyện Phú Riềng</t>
  </si>
  <si>
    <t>1122170</t>
  </si>
  <si>
    <t>Huyện Phú Riềng - ĐT liên huyện Phước Long - Bù Gia Mập - Phú Riềng</t>
  </si>
  <si>
    <t>1872</t>
  </si>
  <si>
    <t>KBNN Phú Riềng - Bình Phước</t>
  </si>
  <si>
    <t>7200</t>
  </si>
  <si>
    <t>Cục Thuế tỉnh Tây Ninh</t>
  </si>
  <si>
    <t>Tỉnh Tây Ninh - Chi cục Thuế khu vực XVI</t>
  </si>
  <si>
    <t>Tỉnh Tây Ninh</t>
  </si>
  <si>
    <t>1054232</t>
  </si>
  <si>
    <t>KBNN Tay Ninh</t>
  </si>
  <si>
    <t>Cục thuế Tỉnh Tây Ninh</t>
  </si>
  <si>
    <t>7201</t>
  </si>
  <si>
    <t>70900</t>
  </si>
  <si>
    <t>Tỉnh Tây Ninh - VP Chi cục Thuế khu vực XVI</t>
  </si>
  <si>
    <t>1054229</t>
  </si>
  <si>
    <t>1911</t>
  </si>
  <si>
    <t>VP KBNN Tây Ninh</t>
  </si>
  <si>
    <t>Phòng Giao dịch số 10 - Kho bạc Nhà nước Khu vực XVI</t>
  </si>
  <si>
    <t>Cục Thuế Tỉnh Tây Ninh</t>
  </si>
  <si>
    <t>7202</t>
  </si>
  <si>
    <t>CCTKV Tây Ninh-Châu Thành</t>
  </si>
  <si>
    <t>70901</t>
  </si>
  <si>
    <t>Đội Thuế liên huyện thành phố Tây Ninh - Châu Thành</t>
  </si>
  <si>
    <t>ĐTLH Tây Ninh-Châu Thành</t>
  </si>
  <si>
    <t>Tp. Tây Ninh - Đội Thuế liên huyện thành phố Tây Ninh - Châu Thành</t>
  </si>
  <si>
    <t>Thành phố Tây Ninh</t>
  </si>
  <si>
    <t>1054230</t>
  </si>
  <si>
    <t>Chi cục Thuế khu vực thành phố Tây Ninh - Châu Thành</t>
  </si>
  <si>
    <t>7203</t>
  </si>
  <si>
    <t>CCTKV Tân Biên - Tân Châu</t>
  </si>
  <si>
    <t>70903</t>
  </si>
  <si>
    <t>Đội Thuế liên huyện Tân Biên - Tân Châu</t>
  </si>
  <si>
    <t>ĐTLH Tân Biên-Tân Châu</t>
  </si>
  <si>
    <t>Huyện Tân Biên - Đội Thuế liên huyện Tân Biên - Tân Châu</t>
  </si>
  <si>
    <t>Huyện Tân Biên</t>
  </si>
  <si>
    <t>1054235</t>
  </si>
  <si>
    <t>1912</t>
  </si>
  <si>
    <t>KBNN Tân Biên - Tây Ninh</t>
  </si>
  <si>
    <t>1914</t>
  </si>
  <si>
    <t>Phòng Giao dịch số 12 - Kho bạc Nhà nước Khu vực XVI</t>
  </si>
  <si>
    <t>Chi cục Thuế khu vực Tân Biên - Tân Châu</t>
  </si>
  <si>
    <t>7204</t>
  </si>
  <si>
    <t>70905</t>
  </si>
  <si>
    <t>Huyện Tân Châu - Đội Thuế liên huyện Tân Biên - Tân Châu</t>
  </si>
  <si>
    <t>Huyện Tân Châu</t>
  </si>
  <si>
    <t>1054264</t>
  </si>
  <si>
    <t>1913</t>
  </si>
  <si>
    <t>KBNN Tân châu - Tây Ninh</t>
  </si>
  <si>
    <t>1915</t>
  </si>
  <si>
    <t>Phòng Giao dịch số 13 - Kho bạc Nhà nước Khu vực XVI</t>
  </si>
  <si>
    <t>7205</t>
  </si>
  <si>
    <t>CCTKV HòaThành-D.MinhChâu</t>
  </si>
  <si>
    <t>70907</t>
  </si>
  <si>
    <t>Đội Thuế liên huyện Hòa Thành - Dương Minh Châu</t>
  </si>
  <si>
    <t>ĐTLH HThành-DMinhChâu</t>
  </si>
  <si>
    <t>Huyện Dương Minh Châu - Đội Thuế liên huyện Hòa Thành - Dương Minh Châu</t>
  </si>
  <si>
    <t>Thị xã Hòa Thành</t>
  </si>
  <si>
    <t>Huyện Dương Minh Châu</t>
  </si>
  <si>
    <t>1054233</t>
  </si>
  <si>
    <t>Huyện Dương Minh Châu - ĐT liên huyện Hòa Thành - Dương Minh Châu</t>
  </si>
  <si>
    <t>KBNN Dương Minh Châu - Tây Ninh</t>
  </si>
  <si>
    <t>Chi cục Thuế khu vực Hòa Thành - Dương Minh Châu</t>
  </si>
  <si>
    <t>7206</t>
  </si>
  <si>
    <t>70909</t>
  </si>
  <si>
    <t>Huyện Châu Thành - Đội Thuế liên huyện thành phố Tây Ninh - Châu Thành</t>
  </si>
  <si>
    <t>Huyện Châu Thành</t>
  </si>
  <si>
    <t>1054234</t>
  </si>
  <si>
    <t>KBNN Châu Thành - Tây Ninh</t>
  </si>
  <si>
    <t>7207</t>
  </si>
  <si>
    <t>70911</t>
  </si>
  <si>
    <t>Thị xã Hòa Thành - Đội Thuế liên huyện Hòa Thành - Dương Minh Châu</t>
  </si>
  <si>
    <t>1054267</t>
  </si>
  <si>
    <t>7208</t>
  </si>
  <si>
    <t>CCTKV GòDầu-T.Bàng-BếnCầu</t>
  </si>
  <si>
    <t>70913</t>
  </si>
  <si>
    <t>Đội Thuế liên huyện Gò Dầu - Trảng Bàng - Bến Cầu</t>
  </si>
  <si>
    <t>ĐTLH GòDầu-TrảngBàng-BCầu</t>
  </si>
  <si>
    <t>Huyện Bến Cầu - Đội Thuế liên huyện Gò Dầu - Trảng Bàng - Bến Cầu</t>
  </si>
  <si>
    <t>Huyện Gò Dầu</t>
  </si>
  <si>
    <t>Huyện Bến Cầu</t>
  </si>
  <si>
    <t>1054268</t>
  </si>
  <si>
    <t>1916</t>
  </si>
  <si>
    <t>KBNN Bến Cầu - Tây Ninh</t>
  </si>
  <si>
    <t>1917</t>
  </si>
  <si>
    <t>Phòng Giao dịch số 11- Kho bạc Nhà nước Khu vực XVI</t>
  </si>
  <si>
    <t>Chi cục Thuế khu vực Gò Dầu - Trảng Bàng - Bến Cầu</t>
  </si>
  <si>
    <t>7209</t>
  </si>
  <si>
    <t>70915</t>
  </si>
  <si>
    <t>Huyện Gò Dầu - Đội Thuế liên huyện Gò Dầu - Trảng Bàng - Bến Cầu</t>
  </si>
  <si>
    <t>1054265</t>
  </si>
  <si>
    <t>KBNN Gò Dầu - Tây Ninh</t>
  </si>
  <si>
    <t>7210</t>
  </si>
  <si>
    <t>70917</t>
  </si>
  <si>
    <t>Thị xã Trảng Bàng - Đội Thuế liên huyện Gò Dầu - Trảng Bàng - Bến Cầu</t>
  </si>
  <si>
    <t>Thị xã Trảng Bàng</t>
  </si>
  <si>
    <t>1054266</t>
  </si>
  <si>
    <t>1918</t>
  </si>
  <si>
    <t>KBNN Trảng Bàng - Tây Ninh</t>
  </si>
  <si>
    <t>8000</t>
  </si>
  <si>
    <t>Cục Thuế tỉnh Long An</t>
  </si>
  <si>
    <t>Chi cục Thuế khu vực XVII</t>
  </si>
  <si>
    <t>Tỉnh Long An - Chi cục Thuế khu vực XVII</t>
  </si>
  <si>
    <t>Long An</t>
  </si>
  <si>
    <t>Tỉnh Long An</t>
  </si>
  <si>
    <t>1054346</t>
  </si>
  <si>
    <t>0510</t>
  </si>
  <si>
    <t>KBNN Long An</t>
  </si>
  <si>
    <t>Cục Thuế Tỉnh Long An</t>
  </si>
  <si>
    <t>8001</t>
  </si>
  <si>
    <t>80100</t>
  </si>
  <si>
    <t>Tỉnh Long An - VP Chi cục Thuế khu vực XVII</t>
  </si>
  <si>
    <t>1054347</t>
  </si>
  <si>
    <t>0511</t>
  </si>
  <si>
    <t>VP KBNN Long An</t>
  </si>
  <si>
    <t xml:space="preserve">Kho bạc Nhà nước Khu vực XVII </t>
  </si>
  <si>
    <t>8002</t>
  </si>
  <si>
    <t>8066</t>
  </si>
  <si>
    <t>CCTKV Tân An - Thủ Thừa</t>
  </si>
  <si>
    <t>80101</t>
  </si>
  <si>
    <t>Đội Thuế liên huyện Tân An - Châu Thành - Tân Trụ</t>
  </si>
  <si>
    <t>ĐTLH TAn-ChâuThành-TânTrụ</t>
  </si>
  <si>
    <t>Tp. Tân An - Đội Thuế liên huyện Tân An - Châu Thành - Tân Trụ</t>
  </si>
  <si>
    <t>Thành phố Tân An</t>
  </si>
  <si>
    <t>1055727</t>
  </si>
  <si>
    <t>Tách 1 CCTKV cũ gộp vào 1 CCTKV cũ thành 1 đội mới-&gt;Mã bao mới</t>
  </si>
  <si>
    <t>Chi cục Thuế khu vực Tân An - Thủ Thừa</t>
  </si>
  <si>
    <t>8003</t>
  </si>
  <si>
    <t>8064</t>
  </si>
  <si>
    <t>CCTKV Vĩnh Hưng-Tân Hưng</t>
  </si>
  <si>
    <t>80103</t>
  </si>
  <si>
    <t>Đội Thuế liên huyện Kiến Tường - Vĩnh Hưng - Tân Hưng</t>
  </si>
  <si>
    <t>ĐTLH KTường-VHưng-TânHưng</t>
  </si>
  <si>
    <t>Huyện Tân Hưng - Đội Thuế liên huyện Kiến Tường - Vĩnh Hưng - Tân Hưng</t>
  </si>
  <si>
    <t>Thị xã Kiến Tường</t>
  </si>
  <si>
    <t>Huyện Tân Hưng</t>
  </si>
  <si>
    <t>1055728</t>
  </si>
  <si>
    <t>0524</t>
  </si>
  <si>
    <t>KBNN Tân Hưng - Long An</t>
  </si>
  <si>
    <t>Phòng Giao dịch số 6 - Kho bạc Nhà nước Khu vực XVII</t>
  </si>
  <si>
    <t>Chi cục Thuế khu vực Vĩnh Hưng - Tân Hưng</t>
  </si>
  <si>
    <t>8004</t>
  </si>
  <si>
    <t>80105</t>
  </si>
  <si>
    <t>Huyện Vĩnh Hưng - Đội Thuế liên huyện Kiến Tường - Vĩnh Hưng - Tân Hưng</t>
  </si>
  <si>
    <t>Huyện Vĩnh Hưng</t>
  </si>
  <si>
    <t>1055725</t>
  </si>
  <si>
    <t>Huyện Vĩnh Hưng - ĐT liên huyện Kiến Tường - Vĩnh Hưng - Tân Hưng</t>
  </si>
  <si>
    <t>0522</t>
  </si>
  <si>
    <t>KBNN Vĩnh Hưng - Long An</t>
  </si>
  <si>
    <t>8005</t>
  </si>
  <si>
    <t>8063</t>
  </si>
  <si>
    <t>CCTKV Kiến Tường-Mộc Hóa</t>
  </si>
  <si>
    <t>80107</t>
  </si>
  <si>
    <t>Đội Thuế liên huyện Tân Thạnh - Thạnh Hóa - Mộc Hóa</t>
  </si>
  <si>
    <t>ĐTLH TThạnh-ThạnhHóa-MHóa</t>
  </si>
  <si>
    <t>Huyện Mộc Hóa - Đội Thuế liên huyện Tân Thạnh - Thạnh Hóa - Mộc Hóa</t>
  </si>
  <si>
    <t>Huyện Tân Thạnh</t>
  </si>
  <si>
    <t>Huyện Mộc Hóa</t>
  </si>
  <si>
    <t>1055726</t>
  </si>
  <si>
    <t>0523</t>
  </si>
  <si>
    <t>KBNN Mộc Hóa - Long An</t>
  </si>
  <si>
    <t>0526</t>
  </si>
  <si>
    <t>Phòng Giao dịch số 5 - Kho bạc Nhà nước Khu vực XVII</t>
  </si>
  <si>
    <t>Chi cục Thuế khu vực Kiến Tường - Mộc Hóa</t>
  </si>
  <si>
    <t>8006</t>
  </si>
  <si>
    <t>8062</t>
  </si>
  <si>
    <t>CCTKV Tân Thạnh-Thạnh Hóa</t>
  </si>
  <si>
    <t>80109</t>
  </si>
  <si>
    <t>Huyện Tân Thạnh - Đội Thuế liên huyện Tân Thạnh - Thạnh Hóa - Mộc Hóa</t>
  </si>
  <si>
    <t>1055731</t>
  </si>
  <si>
    <t>0521</t>
  </si>
  <si>
    <t>KBNN Tân Thạnh - Long An</t>
  </si>
  <si>
    <t>0520</t>
  </si>
  <si>
    <t>Phòng Giao dịch số 4 - Kho bạc Nhà nước Khu vực XVII</t>
  </si>
  <si>
    <t>Chi cục Thuế khu vực Tân Thạnh - Thạnh Hóa</t>
  </si>
  <si>
    <t>8007</t>
  </si>
  <si>
    <t>80111</t>
  </si>
  <si>
    <t>Huyện Thạnh Hóa - Đội Thuế liên huyện Tân Thạnh - Thạnh Hóa - Mộc Hóa</t>
  </si>
  <si>
    <t>Huyện Thạnh Hóa</t>
  </si>
  <si>
    <t>1055874</t>
  </si>
  <si>
    <t>KBNN Thạnh Hóa - Long An</t>
  </si>
  <si>
    <t>8008</t>
  </si>
  <si>
    <t>8061</t>
  </si>
  <si>
    <t>CCTKV Đức Hòa - Đức Huệ</t>
  </si>
  <si>
    <t>80113</t>
  </si>
  <si>
    <t>Đội Thuế liên huyện Đức Hòa - Đức Huệ</t>
  </si>
  <si>
    <t>ĐTLH Đức Hòa-Đức Huệ</t>
  </si>
  <si>
    <t>Huyện Đức Huệ - Đội Thuế liên huyện Đức Hòa - Đức Huệ</t>
  </si>
  <si>
    <t>Huyện Đức Hòa</t>
  </si>
  <si>
    <t>Huyện Đức Huệ</t>
  </si>
  <si>
    <t>1055729</t>
  </si>
  <si>
    <t>0517</t>
  </si>
  <si>
    <t>KBNN Đức Huệ - Long An</t>
  </si>
  <si>
    <t>0516</t>
  </si>
  <si>
    <t xml:space="preserve">Phòng Giao dịch số 2 - Kho bạc Nhà nước Khu vực XVII </t>
  </si>
  <si>
    <t>Chi cục Thuế khu vực Đức Hòa - Đức Huệ</t>
  </si>
  <si>
    <t>8009</t>
  </si>
  <si>
    <t>80115</t>
  </si>
  <si>
    <t>Huyện Đức Hòa - Đội Thuế liên huyện Đức Hòa - Đức Huệ</t>
  </si>
  <si>
    <t>1055730</t>
  </si>
  <si>
    <t>KBNN Đức Hòa - Long An</t>
  </si>
  <si>
    <t>8010</t>
  </si>
  <si>
    <t>Chi cục Thuế Huyện Bến Lức</t>
  </si>
  <si>
    <t>80117</t>
  </si>
  <si>
    <t>Đội Thuế liên huyện Bến Lức - Thủ Thừa</t>
  </si>
  <si>
    <t>ĐTLH Bến Lức-Thủ Thừa</t>
  </si>
  <si>
    <t>Huyện Bến Lức - Đội Thuế liên huyện Bến Lức - Thủ Thừa</t>
  </si>
  <si>
    <t>Huyện Bến Lức</t>
  </si>
  <si>
    <t>1055877</t>
  </si>
  <si>
    <t>0514</t>
  </si>
  <si>
    <t>KBNN Bến Lức - Long An</t>
  </si>
  <si>
    <t>Phòng Giao dịch số 1 - Kho bạc Nhà nước Khu vực XVII</t>
  </si>
  <si>
    <t>Tách 1 CCTKV cũ và gộp với 1 CCT cũ thành 1 đội thuế mới-&gt;mã bao mới</t>
  </si>
  <si>
    <t>Chi cục Thuế huyện Bến Lức</t>
  </si>
  <si>
    <t>8011</t>
  </si>
  <si>
    <t>80119</t>
  </si>
  <si>
    <t>Huyện Thủ Thừa - Đội Thuế liên huyện Bến Lức - Thủ Thừa</t>
  </si>
  <si>
    <t>Huyện Thủ Thừa</t>
  </si>
  <si>
    <t>1055878</t>
  </si>
  <si>
    <t>0515</t>
  </si>
  <si>
    <t>KBNN Thủ Thừa - Long An</t>
  </si>
  <si>
    <t>8012</t>
  </si>
  <si>
    <t>8065</t>
  </si>
  <si>
    <t>CCTKV Châu Thành-Tân Trụ</t>
  </si>
  <si>
    <t>80121</t>
  </si>
  <si>
    <t>Huyện Châu Thành - Đội Thuế liên huyện Tân An - Châu Thành - Tân Trụ</t>
  </si>
  <si>
    <t>1055875</t>
  </si>
  <si>
    <t>0512</t>
  </si>
  <si>
    <t>KBNN Châu Thành - Long An</t>
  </si>
  <si>
    <t>Chi cục Thuế khu vực Châu Thành - Tân Trụ</t>
  </si>
  <si>
    <t>8013</t>
  </si>
  <si>
    <t>80123</t>
  </si>
  <si>
    <t>Huyện Tân Trụ - Đội Thuế liên huyện Tân An - Châu Thành - Tân Trụ</t>
  </si>
  <si>
    <t>Huyện Tân Trụ</t>
  </si>
  <si>
    <t>1055876</t>
  </si>
  <si>
    <t>0513</t>
  </si>
  <si>
    <t>KBNN Tân Trụ - Long An</t>
  </si>
  <si>
    <t>8014</t>
  </si>
  <si>
    <t>8067</t>
  </si>
  <si>
    <t>CCTKV Cần Giuộc-Cần Đước</t>
  </si>
  <si>
    <t>80125</t>
  </si>
  <si>
    <t>Đội Thuế liên huyện Cần Giuộc - Cần Đước</t>
  </si>
  <si>
    <t>ĐTLH Cần Giuộc-Cần Đước</t>
  </si>
  <si>
    <t>Huyện Cần Đước - Đội Thuế liên huyện Cần Giuộc - Cần Đước</t>
  </si>
  <si>
    <t>Huyện Cần Giuộc</t>
  </si>
  <si>
    <t>Huyện Cần Đước</t>
  </si>
  <si>
    <t>1055881</t>
  </si>
  <si>
    <t>0519</t>
  </si>
  <si>
    <t>KBNN Cần Đước - Long An</t>
  </si>
  <si>
    <t>0518</t>
  </si>
  <si>
    <t>Phòng Giao dịch số 3 - Kho bạc Nhà nước Khu vực XVII</t>
  </si>
  <si>
    <t>Chi cục Thuế khu vực Cần Giuộc - Cần Đước</t>
  </si>
  <si>
    <t>8015</t>
  </si>
  <si>
    <t>80127</t>
  </si>
  <si>
    <t>Huyện Cần Giuộc - Đội Thuế liên huyện Cần Giuộc - Cần Đước</t>
  </si>
  <si>
    <t>1055882</t>
  </si>
  <si>
    <t>KBNN Cần Giuộc - Long An</t>
  </si>
  <si>
    <t>8016</t>
  </si>
  <si>
    <t>80129</t>
  </si>
  <si>
    <t>Thị xã Kiến Tường - Đội Thuế liên huyện Kiến Tường - Vĩnh Hưng - Tân Hưng</t>
  </si>
  <si>
    <t>1117705</t>
  </si>
  <si>
    <t>Thị xã Kiến Tường - ĐT liên huyện Kiến Tường - Vĩnh Hưng - Tân Hưng</t>
  </si>
  <si>
    <t>KBNN Kiến Tường - Long An</t>
  </si>
  <si>
    <t>Tách 1 CCTKV cũ gộp vào 1 CCTKV cũ thành 1 đội mới-&gt;Mã bao cũ của 1 CCTKV cũ</t>
  </si>
  <si>
    <t>8200</t>
  </si>
  <si>
    <t>Cục Thuế tỉnh Tiền Giang</t>
  </si>
  <si>
    <t>Tỉnh Tiền Giang - Chi cục Thuế khu vực XVII</t>
  </si>
  <si>
    <t>Tỉnh Tiền Giang</t>
  </si>
  <si>
    <t>1056205</t>
  </si>
  <si>
    <t>0560</t>
  </si>
  <si>
    <t>KBNN Tien Giang</t>
  </si>
  <si>
    <t>Cục Thuế Tỉnh Tiền Giang</t>
  </si>
  <si>
    <t>8201</t>
  </si>
  <si>
    <t>80700</t>
  </si>
  <si>
    <t>Tỉnh Tiền Giang - VP Chi cục Thuế khu vực XVII</t>
  </si>
  <si>
    <t>1056291</t>
  </si>
  <si>
    <t>0561</t>
  </si>
  <si>
    <t>VP KBNN Tiền Giang</t>
  </si>
  <si>
    <t>0573</t>
  </si>
  <si>
    <t>Phòng Giao dịch số 7 - Kho bạc Nhà nước Khu vực XVII</t>
  </si>
  <si>
    <t>8202</t>
  </si>
  <si>
    <t>Chi cục Thuế Thành Phố Mỹ Tho</t>
  </si>
  <si>
    <t>80701</t>
  </si>
  <si>
    <t>Đội Thuế thành phố Mỹ Tho</t>
  </si>
  <si>
    <t>ĐT thành phố Mỹ Tho</t>
  </si>
  <si>
    <t>Thành phố Mỹ Tho</t>
  </si>
  <si>
    <t>1056355</t>
  </si>
  <si>
    <t>Chi cục Thuế thành phố Mỹ Tho</t>
  </si>
  <si>
    <t>8203</t>
  </si>
  <si>
    <t>8261</t>
  </si>
  <si>
    <t>CCTKV Gò Công-G.C.Đ-T.P.Đ</t>
  </si>
  <si>
    <t>80703</t>
  </si>
  <si>
    <t>Đội Thuế liên huyện Gò Công - Gò Công Đông - Tân Phú Đông</t>
  </si>
  <si>
    <t>ĐTLH GCông-GCĐông-TPĐông</t>
  </si>
  <si>
    <t>Tp. Gò Công - Đội Thuế liên huyện Gò Công - Gò Công Đông - Tân Phú Đông</t>
  </si>
  <si>
    <t>Thành phố Gò Công</t>
  </si>
  <si>
    <t>1056356</t>
  </si>
  <si>
    <t>Tp. Gò Công - ĐT liên huyện Gò Công - Gò Công Đông - Tân Phú Đông</t>
  </si>
  <si>
    <t>0563</t>
  </si>
  <si>
    <t>KBNN Gò Công - Tiền Giang</t>
  </si>
  <si>
    <t>Phòng Giao dịch số 11 - Kho bạc Nhà nước Khu vực XVII</t>
  </si>
  <si>
    <t>Chi cục Thuế khu vực Gò Công - Gò Công Đông - Tân Phú Đông</t>
  </si>
  <si>
    <t>8204</t>
  </si>
  <si>
    <t>8262</t>
  </si>
  <si>
    <t>CCTKV ChâuThành-TânPhước</t>
  </si>
  <si>
    <t>80705</t>
  </si>
  <si>
    <t>Đội Thuế liên huyện Cai Lậy - Tân Phước - Cái Bè</t>
  </si>
  <si>
    <t>ĐTLH CLậy-TPhước-CBè</t>
  </si>
  <si>
    <t>Huyện Tân Phước - Đội Thuế liên huyện Cai Lậy - Tân Phước - Cái Bè</t>
  </si>
  <si>
    <t>Thị xã Cai Lậy</t>
  </si>
  <si>
    <t>Huyện Tân Phước</t>
  </si>
  <si>
    <t>1056294</t>
  </si>
  <si>
    <t>0570</t>
  </si>
  <si>
    <t>KBNN Tân Phước - Tiền Giang</t>
  </si>
  <si>
    <t>0566</t>
  </si>
  <si>
    <t>Phòng Giao dịch số 8 - Kho bạc Nhà nước Khu vực XVII</t>
  </si>
  <si>
    <t>Tách 1 CCTKV cũ, gộp vào 1 CCTKV cũ, 1 CCT cũ thành 1 đội mới (4 địa bàn)-&gt;mã bao mới</t>
  </si>
  <si>
    <t>Chi cục Thuế khu vực Châu Thành - Tân Phước</t>
  </si>
  <si>
    <t>8205</t>
  </si>
  <si>
    <t>80707</t>
  </si>
  <si>
    <t>Đội Thuế liên huyện Chợ Gạo - Châu Thành - Gò Công Tây</t>
  </si>
  <si>
    <t>ĐTLH CGạo-CThành-GCTây</t>
  </si>
  <si>
    <t>Huyện Châu Thành - Đội Thuế liên huyện Chợ Gạo - Châu Thành - Gò Công Tây</t>
  </si>
  <si>
    <t>Huyện Chợ Gạo</t>
  </si>
  <si>
    <t>1056354</t>
  </si>
  <si>
    <t>Huyện Châu Thành - ĐT liên huyện Chợ Gạo - Châu Thành - Gò Công Tây</t>
  </si>
  <si>
    <t>KBNN Châu Thành - Tiền Giang</t>
  </si>
  <si>
    <t>Tách 1 CCTKV cũ, gộp vào 1 CCTKV cũ thành 1 đội mới (3 địa bàn)-&gt;mã bao mới</t>
  </si>
  <si>
    <t>8206</t>
  </si>
  <si>
    <t>8263</t>
  </si>
  <si>
    <t>CCTKV Cai Lậy</t>
  </si>
  <si>
    <t>80709</t>
  </si>
  <si>
    <t>Huyện Cai Lậy - Đội Thuế liên huyện Cai Lậy - Tân Phước - Cái Bè</t>
  </si>
  <si>
    <t>Huyện Cai Lậy</t>
  </si>
  <si>
    <t>1054227</t>
  </si>
  <si>
    <t>0565</t>
  </si>
  <si>
    <t>KBNN Cai Lậy - Tiền Giang</t>
  </si>
  <si>
    <t>0572</t>
  </si>
  <si>
    <t>Phòng Giao dịch số 9 - Kho bạc Nhà nước Khu vực XVII</t>
  </si>
  <si>
    <t>Chi cục Thuế khu vực Cai Lậy</t>
  </si>
  <si>
    <t>8207</t>
  </si>
  <si>
    <t>8264</t>
  </si>
  <si>
    <t>CCTKV Gò Công Tây-Chợ Gạo</t>
  </si>
  <si>
    <t>80711</t>
  </si>
  <si>
    <t>Huyện Chợ Gạo - Đội Thuế liên huyện Chợ Gạo - Châu Thành - Gò Công Tây</t>
  </si>
  <si>
    <t>1054228</t>
  </si>
  <si>
    <t>0567</t>
  </si>
  <si>
    <t>KBNN Chợ Gạo - Tiền Giang</t>
  </si>
  <si>
    <t>Phòng Giao dịch số 10 - Kho bạc Nhà nước Khu vực XVII</t>
  </si>
  <si>
    <t>Chi cục Thuế khu vực Gò Công Tây - Chợ Gạo</t>
  </si>
  <si>
    <t>8208</t>
  </si>
  <si>
    <t>Chi cục Thuế Huyện Cái Bè</t>
  </si>
  <si>
    <t>80713</t>
  </si>
  <si>
    <t>Huyện Cái Bè - Đội Thuế liên huyện Cai Lậy - Tân Phước - Cái Bè</t>
  </si>
  <si>
    <t>Huyện Cái Bè</t>
  </si>
  <si>
    <t>1056357</t>
  </si>
  <si>
    <t>0564</t>
  </si>
  <si>
    <t>KBNN Cái Bè - Tiền Giang</t>
  </si>
  <si>
    <t>Chi cục Thuế huyện Cái Bè</t>
  </si>
  <si>
    <t>8209</t>
  </si>
  <si>
    <t>80715</t>
  </si>
  <si>
    <t>Huyện Gò Công Tây - Đội Thuế liên huyện Chợ Gạo - Châu Thành - Gò Công Tây</t>
  </si>
  <si>
    <t>Huyện Gò Công Tây</t>
  </si>
  <si>
    <t>1056358</t>
  </si>
  <si>
    <t>Huyện Gò Công Tây - ĐT liên huyện Chợ Gạo - Châu Thành - Gò Công Tây</t>
  </si>
  <si>
    <t>0569</t>
  </si>
  <si>
    <t>KBNN Gò Công Tây - Tiền Giang</t>
  </si>
  <si>
    <t>8210</t>
  </si>
  <si>
    <t>80717</t>
  </si>
  <si>
    <t>Huyện Gò Công Đông - Đội Thuế liên huyện Gò Công - Gò Công Đông - Tân Phú Đông</t>
  </si>
  <si>
    <t>Huyện Gò Công Đông</t>
  </si>
  <si>
    <t>1054231</t>
  </si>
  <si>
    <t>Huyện Gò Công Đông - ĐT LH Gò Công - Gò Công Đông - Tân Phú Đông</t>
  </si>
  <si>
    <t>0568</t>
  </si>
  <si>
    <t>KBNN Gò Công Đông - Tiền Giang</t>
  </si>
  <si>
    <t>8211</t>
  </si>
  <si>
    <t>80719</t>
  </si>
  <si>
    <t>Huyện Tân Phú Đông - Đội Thuế liên huyện Gò Công - Gò Công Đông - Tân Phú Đông</t>
  </si>
  <si>
    <t>Huyện Tân Phú Đông</t>
  </si>
  <si>
    <t>1083883</t>
  </si>
  <si>
    <t>Huyện Tân Phú Đông - ĐT LH Gò Công - Gò Công Đông - Tân Phú Đông</t>
  </si>
  <si>
    <t>0571</t>
  </si>
  <si>
    <t>KBNN Tân Phú Đông - Tiền Giang</t>
  </si>
  <si>
    <t>8212</t>
  </si>
  <si>
    <t>80721</t>
  </si>
  <si>
    <t>Thị xã Cai Lậy - Đội Thuế liên huyện Cai Lậy - Tân Phước - Cái Bè</t>
  </si>
  <si>
    <t>1120188</t>
  </si>
  <si>
    <t>KBNN Thị Xã Cai Lậy</t>
  </si>
  <si>
    <t>8600</t>
  </si>
  <si>
    <t>Cục Thuế tỉnh Vĩnh Long</t>
  </si>
  <si>
    <t>Tỉnh Vĩnh Long - Chi cục Thuế khu vực XVII</t>
  </si>
  <si>
    <t>Tỉnh Vĩnh Long</t>
  </si>
  <si>
    <t>1056115</t>
  </si>
  <si>
    <t>0710</t>
  </si>
  <si>
    <t>KBNN Vinh Long</t>
  </si>
  <si>
    <t>Cục Thuế Tỉnh Vĩnh Long</t>
  </si>
  <si>
    <t>8601</t>
  </si>
  <si>
    <t>80900</t>
  </si>
  <si>
    <t>Tỉnh Vĩnh Long - VP Chi cục Thuế khu vực XVII</t>
  </si>
  <si>
    <t>1056116</t>
  </si>
  <si>
    <t>0711</t>
  </si>
  <si>
    <t>VP KBNN Vĩnh Long</t>
  </si>
  <si>
    <t>0720</t>
  </si>
  <si>
    <t>Phòng Giao dịch số 12 - Kho bạc Nhà nước Khu vực XVII</t>
  </si>
  <si>
    <t>8602</t>
  </si>
  <si>
    <t>80901</t>
  </si>
  <si>
    <t xml:space="preserve">Tp. Vĩnh Long - Đội Thuế liên huyện Khu vực I </t>
  </si>
  <si>
    <t>Thành phố Vĩnh Long</t>
  </si>
  <si>
    <t>1056113</t>
  </si>
  <si>
    <t>8603</t>
  </si>
  <si>
    <t>80903</t>
  </si>
  <si>
    <t xml:space="preserve">Huyện Long Hồ - Đội Thuế liên huyện Khu vực I </t>
  </si>
  <si>
    <t>Huyện Long Hồ</t>
  </si>
  <si>
    <t>1056262</t>
  </si>
  <si>
    <t>0713</t>
  </si>
  <si>
    <t>KBNN Long Hồ - Vĩnh Long</t>
  </si>
  <si>
    <t>Phòng Giao dịch số 14 - Kho bạc Nhà nước Khu vực XVII</t>
  </si>
  <si>
    <t>8604</t>
  </si>
  <si>
    <t>80905</t>
  </si>
  <si>
    <t xml:space="preserve">Đội Thuế liên huyện Khu vực IV </t>
  </si>
  <si>
    <t xml:space="preserve">ĐTLH Khu vực IV </t>
  </si>
  <si>
    <t xml:space="preserve">Huyện Mang Thít - Đội Thuế liên huyện Khu vực IV </t>
  </si>
  <si>
    <t>Huyện Vũng Liêm</t>
  </si>
  <si>
    <t>Huyện Mang Thít</t>
  </si>
  <si>
    <t>1056263</t>
  </si>
  <si>
    <t>0717</t>
  </si>
  <si>
    <t>KBNN Mang Thít - Vĩnh Long</t>
  </si>
  <si>
    <t>0716</t>
  </si>
  <si>
    <t>Phòng Giao dịch số 15 - Kho bạc Nhà nước Khu vực XVII</t>
  </si>
  <si>
    <t>8605</t>
  </si>
  <si>
    <t>80907</t>
  </si>
  <si>
    <t xml:space="preserve">Đội Thuế liên huyện Khu vực II </t>
  </si>
  <si>
    <t xml:space="preserve">ĐTLH Khu vực II </t>
  </si>
  <si>
    <t xml:space="preserve">Thị xã Bình Minh - Đội Thuế liên huyện Khu vực II </t>
  </si>
  <si>
    <t>Thị xã Bình Minh</t>
  </si>
  <si>
    <t>1056119</t>
  </si>
  <si>
    <t>0715</t>
  </si>
  <si>
    <t>KBNN Bình Minh - Vĩnh Long</t>
  </si>
  <si>
    <t>Phòng Giao dịch số 13 - Kho bạc Nhà nước Khu vực XVII</t>
  </si>
  <si>
    <t>8606</t>
  </si>
  <si>
    <t>80908</t>
  </si>
  <si>
    <t xml:space="preserve">Huyện Bình Tân - Đội Thuế liên huyện Khu vực II </t>
  </si>
  <si>
    <t>Huyện Bình Tân</t>
  </si>
  <si>
    <t>1027398</t>
  </si>
  <si>
    <t>0718</t>
  </si>
  <si>
    <t>KBNN Bình Tân - Vĩnh Long</t>
  </si>
  <si>
    <t>8607</t>
  </si>
  <si>
    <t>80909</t>
  </si>
  <si>
    <t xml:space="preserve">Đội Thuế liên huyện Khu vực III </t>
  </si>
  <si>
    <t xml:space="preserve">ĐTLH Khu vực III </t>
  </si>
  <si>
    <t xml:space="preserve">Huyện Tam Bình - Đội Thuế liên huyện Khu vực III </t>
  </si>
  <si>
    <t>Huyện Tam Bình</t>
  </si>
  <si>
    <t>1056120</t>
  </si>
  <si>
    <t>0714</t>
  </si>
  <si>
    <t>KBNN Tam Bình - Vĩnh Long</t>
  </si>
  <si>
    <t>8608</t>
  </si>
  <si>
    <t>80911</t>
  </si>
  <si>
    <t xml:space="preserve">Huyện Trà Ôn - Đội Thuế liên huyện Khu vực III </t>
  </si>
  <si>
    <t>Huyện Trà Ôn</t>
  </si>
  <si>
    <t>1056117</t>
  </si>
  <si>
    <t>0712</t>
  </si>
  <si>
    <t>KBNN Trà Ôn - Vĩnh Long</t>
  </si>
  <si>
    <t>8609</t>
  </si>
  <si>
    <t>80913</t>
  </si>
  <si>
    <t xml:space="preserve">Huyện Vũng Liêm - Đội Thuế liên huyện Khu vực IV </t>
  </si>
  <si>
    <t>1056266</t>
  </si>
  <si>
    <t>KBNN Vũng Liêm - Vĩnh Long</t>
  </si>
  <si>
    <t>8300</t>
  </si>
  <si>
    <t>Cục Thuế tỉnh Bến Tre</t>
  </si>
  <si>
    <t>Chi cục Thuế khu vực XVIII</t>
  </si>
  <si>
    <t>Tỉnh Bến Tre - Chi cục Thuế khu vực XVIII</t>
  </si>
  <si>
    <t>Bến Tre</t>
  </si>
  <si>
    <t>Tỉnh Bến Tre</t>
  </si>
  <si>
    <t>1056267</t>
  </si>
  <si>
    <t>0610</t>
  </si>
  <si>
    <t>KBNN Ben Tre</t>
  </si>
  <si>
    <t>Cục Thuế Tỉnh Bến Tre</t>
  </si>
  <si>
    <t>8301</t>
  </si>
  <si>
    <t>81100</t>
  </si>
  <si>
    <t>Chi cục Thuế KV XVIII</t>
  </si>
  <si>
    <t>Tỉnh Bến Tre - VP Chi cục Thuế khu vực XVIII</t>
  </si>
  <si>
    <t>1056264</t>
  </si>
  <si>
    <t>0611</t>
  </si>
  <si>
    <t>VP KBNN Bến Tre</t>
  </si>
  <si>
    <t>0623</t>
  </si>
  <si>
    <t>Phòng Giao dịch số 4 - Kho bạc Nhà nước Khu vực XVIII</t>
  </si>
  <si>
    <t>8302</t>
  </si>
  <si>
    <t>8362</t>
  </si>
  <si>
    <t>CCTKV Bến Tre-Châu Thành</t>
  </si>
  <si>
    <t>81101</t>
  </si>
  <si>
    <t>Đội Thuế liên huyện Bến Tre - Châu Thành</t>
  </si>
  <si>
    <t>ĐTLH Bến Tre-Châu Thành</t>
  </si>
  <si>
    <t>Tp. Bến Tre - Đội Thuế liên huyện Bến Tre - Châu Thành</t>
  </si>
  <si>
    <t>Thành phố Bến Tre</t>
  </si>
  <si>
    <t>1056265</t>
  </si>
  <si>
    <t>Chi cục Thuế khu vực Bến Tre - Châu Thành</t>
  </si>
  <si>
    <t>8303</t>
  </si>
  <si>
    <t>81103</t>
  </si>
  <si>
    <t>Huyện Châu Thành - Đội Thuế liên huyện Bến Tre - Châu Thành</t>
  </si>
  <si>
    <t>1056270</t>
  </si>
  <si>
    <t>0612</t>
  </si>
  <si>
    <t>KBNN Châu Thành - Bến Tre</t>
  </si>
  <si>
    <t>Phòng Giao dịch số 5 - Kho bạc Nhà nước Khu vực XVIII</t>
  </si>
  <si>
    <t>8304</t>
  </si>
  <si>
    <t>8361</t>
  </si>
  <si>
    <t>CCTKV Chợ Lách-Mỏ Cày Bắc</t>
  </si>
  <si>
    <t>81105</t>
  </si>
  <si>
    <t>Đội Thuế liên huyện Chợ Lách - Mỏ Cày Bắc</t>
  </si>
  <si>
    <t>ĐTLH Chợ Lách-Mỏ Cày Bắc</t>
  </si>
  <si>
    <t>Huyện Chợ Lách - Đội Thuế liên huyện Chợ Lách - Mỏ Cày Bắc</t>
  </si>
  <si>
    <t>Huyện Chợ Lách</t>
  </si>
  <si>
    <t>1056417</t>
  </si>
  <si>
    <t>0614</t>
  </si>
  <si>
    <t>KBNN Chợ Lách - Bến Tre</t>
  </si>
  <si>
    <t>Phòng Giao dịch số 8 - Kho bạc Nhà nước Khu vực XVIII</t>
  </si>
  <si>
    <t>Chi cục Thuế khu vực Chợ Lách - Mỏ Cày Bắc</t>
  </si>
  <si>
    <t>8305</t>
  </si>
  <si>
    <t>8363</t>
  </si>
  <si>
    <t>CCTKV Mỏ Cày Nam-ThạnhPhú</t>
  </si>
  <si>
    <t>81107</t>
  </si>
  <si>
    <t>Đội Thuế liên huyện Mỏ Cày Nam - Thạnh Phú</t>
  </si>
  <si>
    <t>ĐTLH Mỏ Cày Nam-Thạnh Phú</t>
  </si>
  <si>
    <t>Huyện Mỏ Cày Nam - Đội Thuế liên huyện Mỏ Cày Nam - Thạnh Phú</t>
  </si>
  <si>
    <t>Huyện Mỏ Cày Nam</t>
  </si>
  <si>
    <t>1056268</t>
  </si>
  <si>
    <t>0613</t>
  </si>
  <si>
    <t>KBNN Mỏ Cày Nam - Bến Tre</t>
  </si>
  <si>
    <t>Phòng Giao dịch số 7 - Kho bạc Nhà nước Khu vực XVIII</t>
  </si>
  <si>
    <t>Chi cục Thuế khu vực Mỏ Cày Nam - Thạnh Phú</t>
  </si>
  <si>
    <t>8306</t>
  </si>
  <si>
    <t>8364</t>
  </si>
  <si>
    <t>CCTKV Ba Tri - Giồng Trôm</t>
  </si>
  <si>
    <t>81109</t>
  </si>
  <si>
    <t>Đội Thuế liên huyện Bình Đại - Ba Tri - Giồng Trôm</t>
  </si>
  <si>
    <t>ĐTLH BĐại-BaTri-GiồngTrôm</t>
  </si>
  <si>
    <t>Huyện Giồng Trôm - Đội Thuế liên huyện Bình Đại - Ba Tri - Giồng Trôm</t>
  </si>
  <si>
    <t>Huyện Bình Đại</t>
  </si>
  <si>
    <t>Huyện Giồng Trôm</t>
  </si>
  <si>
    <t>1056269</t>
  </si>
  <si>
    <t>0617</t>
  </si>
  <si>
    <t>KBNN Giồng Trôm - Bến Tre</t>
  </si>
  <si>
    <t>Chi cục Thuế khu vực Ba Tri - Giồng Trôm</t>
  </si>
  <si>
    <t>8307</t>
  </si>
  <si>
    <t>Chi cục Thuế Huyện Bình Đại</t>
  </si>
  <si>
    <t>81111</t>
  </si>
  <si>
    <t>Huyện Bình Đại - Đội Thuế liên huyện Bình Đại - Ba Tri - Giồng Trôm</t>
  </si>
  <si>
    <t>1056420</t>
  </si>
  <si>
    <t>0618</t>
  </si>
  <si>
    <t>KBNN Bình Đại - Bến Tre</t>
  </si>
  <si>
    <t>0615</t>
  </si>
  <si>
    <t>Phòng Giao dịch số 6- Kho bạc Nhà nước Khu vực XVIII</t>
  </si>
  <si>
    <t>Gộp 1 CCT cũ vào 1 CCTKV cũ thành đội mới (3 địa bàn)-&gt;mã bao mới</t>
  </si>
  <si>
    <t>Chi cục Thuế huyện Bình Đại</t>
  </si>
  <si>
    <t>8308</t>
  </si>
  <si>
    <t>81113</t>
  </si>
  <si>
    <t>Huyện Ba Tri - Đội Thuế liên huyện Bình Đại - Ba Tri - Giồng Trôm</t>
  </si>
  <si>
    <t>Huyện Ba Tri</t>
  </si>
  <si>
    <t>1056421</t>
  </si>
  <si>
    <t>KBNN Ba Tri - Bến Tre</t>
  </si>
  <si>
    <t>8309</t>
  </si>
  <si>
    <t>81115</t>
  </si>
  <si>
    <t>Huyện Thạnh Phú - Đội Thuế liên huyện Mỏ Cày Nam - Thạnh Phú</t>
  </si>
  <si>
    <t>Huyện Thạnh Phú</t>
  </si>
  <si>
    <t>1056418</t>
  </si>
  <si>
    <t>0616</t>
  </si>
  <si>
    <t>KBNN Thạnh Phú - Bến Tre</t>
  </si>
  <si>
    <t>8310</t>
  </si>
  <si>
    <t>81108</t>
  </si>
  <si>
    <t>Huyện Mỏ Cày Bắc - Đội Thuế liên huyện Chợ Lách - Mỏ Cày Bắc</t>
  </si>
  <si>
    <t>Huyện Mỏ Cày Bắc</t>
  </si>
  <si>
    <t>1097552</t>
  </si>
  <si>
    <t>0620</t>
  </si>
  <si>
    <t>KBNN Mỏ Cày Bắc - Bến Tre</t>
  </si>
  <si>
    <t>8400</t>
  </si>
  <si>
    <t>Cục Thuế tỉnh Trà Vinh</t>
  </si>
  <si>
    <t>Tỉnh Trà Vinh - Chi cục Thuế khu vực XVIII</t>
  </si>
  <si>
    <t>Tỉnh Trà Vinh</t>
  </si>
  <si>
    <t>1054287</t>
  </si>
  <si>
    <t>KBNN Tra Vinh</t>
  </si>
  <si>
    <t>Cục Thuế Tỉnh Trà Vinh</t>
  </si>
  <si>
    <t>8401</t>
  </si>
  <si>
    <t>81700</t>
  </si>
  <si>
    <t>Tỉnh Trà Vinh - VP Chi cục Thuế khu vực XVIII</t>
  </si>
  <si>
    <t>1054340</t>
  </si>
  <si>
    <t>VP KBNN Trà Vinh</t>
  </si>
  <si>
    <t>Kho bạc Nhà nước Khu vực XVIII</t>
  </si>
  <si>
    <t>8402</t>
  </si>
  <si>
    <t>8463</t>
  </si>
  <si>
    <t>CCTKV TràVinh-ChâuThành</t>
  </si>
  <si>
    <t>81701</t>
  </si>
  <si>
    <t>Đội Thuế liên huyện Thành phố Trà Vinh - Châu Thành</t>
  </si>
  <si>
    <t>ĐTLH Trà Vinh-Châu Thành</t>
  </si>
  <si>
    <t>Tp. Trà Vinh - Đội Thuế liên huyện Thành phố Trà Vinh - Châu Thành</t>
  </si>
  <si>
    <t>Thành phố Trà Vinh</t>
  </si>
  <si>
    <t>1054341</t>
  </si>
  <si>
    <t>Chi cục Thuế khu vực thành phố Trà Vinh - Châu Thành</t>
  </si>
  <si>
    <t>8403</t>
  </si>
  <si>
    <t>Chi cục Thuế Huyện Càng Long</t>
  </si>
  <si>
    <t>81703</t>
  </si>
  <si>
    <t>Đội Thuế huyện Càng Long</t>
  </si>
  <si>
    <t>ĐT huyện Càng Long</t>
  </si>
  <si>
    <t>Huyện Càng Long</t>
  </si>
  <si>
    <t>1054290</t>
  </si>
  <si>
    <t>1013</t>
  </si>
  <si>
    <t>KBNN Càng Long - Trà Vinh</t>
  </si>
  <si>
    <t>Chi cục Thuế huyện Càng Long</t>
  </si>
  <si>
    <t>8404</t>
  </si>
  <si>
    <t>81705</t>
  </si>
  <si>
    <t>Huyện Châu Thành - Đội Thuế liên huyện Thành phố Trà Vinh - Châu Thành</t>
  </si>
  <si>
    <t>1054339</t>
  </si>
  <si>
    <t>1012</t>
  </si>
  <si>
    <t>KBNN Châu Thành - Trà Vinh</t>
  </si>
  <si>
    <t>8405</t>
  </si>
  <si>
    <t>8462</t>
  </si>
  <si>
    <t>CCTKV Tiểu Cần - Cầu Kè</t>
  </si>
  <si>
    <t>81707</t>
  </si>
  <si>
    <t>Đội Thuế liên huyện Tiểu Cần - Cầu Kè - Trà Cú</t>
  </si>
  <si>
    <t>ĐTLH TiểuCần-CầuKè-TràCú</t>
  </si>
  <si>
    <t>Huyện Cầu Kè - Đội Thuế liên huyện Tiểu Cần - Cầu Kè - Trà Cú</t>
  </si>
  <si>
    <t>Huyện Tiểu Cần</t>
  </si>
  <si>
    <t>Huyện Cầu Kè</t>
  </si>
  <si>
    <t>1054344</t>
  </si>
  <si>
    <t>1018</t>
  </si>
  <si>
    <t>KBNN Cầu Kè - Trà Vinh</t>
  </si>
  <si>
    <t>1017</t>
  </si>
  <si>
    <t>Phòng Giao dịch số 1 - Kho bạc Nhà nước Khu vực XVIII</t>
  </si>
  <si>
    <t>Chi cục Thuế khu vực Tiểu Cần - Cầu Kè</t>
  </si>
  <si>
    <t>8406</t>
  </si>
  <si>
    <t>81709</t>
  </si>
  <si>
    <t>huyện Tiểu Cần - Đội Thuế liên huyện Tiểu Cần - Cầu Kè - Trà Cú</t>
  </si>
  <si>
    <t>huyện Tiểu Cần</t>
  </si>
  <si>
    <t>1054345</t>
  </si>
  <si>
    <t>KBNN Tiểu Cần - Trà Vinh</t>
  </si>
  <si>
    <t>8407</t>
  </si>
  <si>
    <t>8464</t>
  </si>
  <si>
    <t>CCTKV Cầu Ngang - Trà Cú</t>
  </si>
  <si>
    <t>81711</t>
  </si>
  <si>
    <t>Đội Thuế liên huyện Duyên Hải - Cầu Ngang</t>
  </si>
  <si>
    <t>ĐTLH Duyên Hải-Cầu Ngang</t>
  </si>
  <si>
    <t>Huyện Cầu Ngang - Đội Thuế liên huyện Duyên Hải - Cầu Ngang</t>
  </si>
  <si>
    <t>Thị xã Duyên Hải</t>
  </si>
  <si>
    <t>Huyện Cầu Ngang</t>
  </si>
  <si>
    <t>1054342</t>
  </si>
  <si>
    <t>1015</t>
  </si>
  <si>
    <t>KBNN Cầu Ngang - Trà Vinh</t>
  </si>
  <si>
    <t>Phòng Giao dịch số 2 - Kho bạc Nhà nước Khu vực XVIII</t>
  </si>
  <si>
    <t>Chi cục Thuế khu vực Cầu Ngang - Trà Cú</t>
  </si>
  <si>
    <t>8408</t>
  </si>
  <si>
    <t>81713</t>
  </si>
  <si>
    <t>Huyện Trà Cú - Đội Thuế liên huyện Tiểu Cần - Cầu Kè - Trà Cú</t>
  </si>
  <si>
    <t>Huyện Trà Cú</t>
  </si>
  <si>
    <t>1054343</t>
  </si>
  <si>
    <t>1014</t>
  </si>
  <si>
    <t>KBNN Trà Cú - Trà Vinh</t>
  </si>
  <si>
    <t>8409</t>
  </si>
  <si>
    <t>8461</t>
  </si>
  <si>
    <t>CCTKV Duyên Hải</t>
  </si>
  <si>
    <t>81715</t>
  </si>
  <si>
    <t>Huyện Duyên Hải - Đội Thuế liên huyện Duyên Hải - Cầu Ngang</t>
  </si>
  <si>
    <t>Huyện Duyên Hải</t>
  </si>
  <si>
    <t>1055723</t>
  </si>
  <si>
    <t>1016</t>
  </si>
  <si>
    <t>KBNN Duyên Hải - Trà Vinh</t>
  </si>
  <si>
    <t>1020</t>
  </si>
  <si>
    <t>Phòng Giao dịch số 3 - Kho bạc Nhà nước Khu vực XVIII</t>
  </si>
  <si>
    <t>Chi cục Thuế khu vực Duyên Hải</t>
  </si>
  <si>
    <t>8410</t>
  </si>
  <si>
    <t>81716</t>
  </si>
  <si>
    <t>Thị xã Duyên Hải - Đội Thuế liên huyện Duyên Hải - Cầu Ngang</t>
  </si>
  <si>
    <t>1122548</t>
  </si>
  <si>
    <t>KBNN TX Duyên Hải - Trà Vinh</t>
  </si>
  <si>
    <t>9400</t>
  </si>
  <si>
    <t>Cục Thuế tỉnh Sóc Trăng</t>
  </si>
  <si>
    <t>Tỉnh Sóc Trăng - Chi cục Thuế khu vực XVIII</t>
  </si>
  <si>
    <t>Tỉnh Sóc Trăng</t>
  </si>
  <si>
    <t>1055898</t>
  </si>
  <si>
    <t>1060</t>
  </si>
  <si>
    <t>KBNN Soc Trang</t>
  </si>
  <si>
    <t>Cục Thuế Tỉnh Sóc Trăng</t>
  </si>
  <si>
    <t>9401</t>
  </si>
  <si>
    <t>81900</t>
  </si>
  <si>
    <t>Tỉnh Sóc Trăng - VP Chi cục Thuế khu vực XVIII</t>
  </si>
  <si>
    <t>1055895</t>
  </si>
  <si>
    <t>VP KBNN Sóc Trăng</t>
  </si>
  <si>
    <t>Phòng Giao dịch số 9 - Kho bạc Nhà nước Khu vực XVIII</t>
  </si>
  <si>
    <t>9402</t>
  </si>
  <si>
    <t>9461</t>
  </si>
  <si>
    <t>CCT Khu vực TP Sóc Trăng</t>
  </si>
  <si>
    <t>81901</t>
  </si>
  <si>
    <t>Đội Thuế liên huyện thành phố Sóc Trăng</t>
  </si>
  <si>
    <t>ĐTLH thành phố Sóc Trăng</t>
  </si>
  <si>
    <t>Tp. Sóc Trăng - Đội Thuế liên huyện thành phố Sóc Trăng</t>
  </si>
  <si>
    <t>Thành phố Sóc Trăng</t>
  </si>
  <si>
    <t>1055896</t>
  </si>
  <si>
    <t>Chi cục Thuế khu vực thành phố Sóc Trăng</t>
  </si>
  <si>
    <t>9403</t>
  </si>
  <si>
    <t>Chi cục Thuế Huyện Kế Sách</t>
  </si>
  <si>
    <t>81903</t>
  </si>
  <si>
    <t xml:space="preserve">Đội Thuế liên huyện Châu Thành </t>
  </si>
  <si>
    <t xml:space="preserve">ĐTLH Châu Thành </t>
  </si>
  <si>
    <t xml:space="preserve">Huyện Kế Sách - Đội Thuế liên huyện Châu Thành </t>
  </si>
  <si>
    <t>Huyện Kế Sách</t>
  </si>
  <si>
    <t>1055901</t>
  </si>
  <si>
    <t>KBNN Kế Sách - Sóc Trăng</t>
  </si>
  <si>
    <t>1071</t>
  </si>
  <si>
    <t>Phòng Giao dịch số 10 - Kho bạc Nhà nước Khu vực XVIII</t>
  </si>
  <si>
    <t>Gộp 1 CCT cũ vào 1 CCTKV cũ thành đội mới (3 địa bàn)-&gt;Mã bao cũ</t>
  </si>
  <si>
    <t>Chi cục Thuế huyện Kế Sách</t>
  </si>
  <si>
    <t>9404</t>
  </si>
  <si>
    <t>9464</t>
  </si>
  <si>
    <t>CCT khu vực Long Phú</t>
  </si>
  <si>
    <t>81905</t>
  </si>
  <si>
    <t xml:space="preserve">Đội Thuế liên huyện Long Phú </t>
  </si>
  <si>
    <t xml:space="preserve">ĐTLH Long Phú </t>
  </si>
  <si>
    <t xml:space="preserve">Huyện Long Phú - Đội Thuế liên huyện Long Phú </t>
  </si>
  <si>
    <t>Huyện Long Phú</t>
  </si>
  <si>
    <t>1056046</t>
  </si>
  <si>
    <t>1064</t>
  </si>
  <si>
    <t>KBNN Long Phú - Sóc Trăng</t>
  </si>
  <si>
    <t>Phòng Giao dịch số 11 - Kho bạc Nhà nước Khu vực XVIII</t>
  </si>
  <si>
    <t>Chi cục Thuế khu vực Long Phú</t>
  </si>
  <si>
    <t>9405</t>
  </si>
  <si>
    <t>81906</t>
  </si>
  <si>
    <t xml:space="preserve">Huyện Cù Lao Dung - Đội Thuế liên huyện Long Phú </t>
  </si>
  <si>
    <t>Huyện Cù Lao Dung</t>
  </si>
  <si>
    <t>1056273</t>
  </si>
  <si>
    <t>1068</t>
  </si>
  <si>
    <t>KBNN Cù Lao Dung - Sóc Trăng</t>
  </si>
  <si>
    <t>9406</t>
  </si>
  <si>
    <t>9463</t>
  </si>
  <si>
    <t>CCT Khu vực Châu Thành</t>
  </si>
  <si>
    <t>81907</t>
  </si>
  <si>
    <t xml:space="preserve">Huyện Mỹ Tú - Đội Thuế liên huyện Châu Thành </t>
  </si>
  <si>
    <t>Huyện Mỹ Tú</t>
  </si>
  <si>
    <t>1055899</t>
  </si>
  <si>
    <t>1063</t>
  </si>
  <si>
    <t>KBNN Mỹ Tú - Sóc Trăng</t>
  </si>
  <si>
    <t>Chi cục Thuế khu vực Châu Thành</t>
  </si>
  <si>
    <t>9407</t>
  </si>
  <si>
    <t>81909</t>
  </si>
  <si>
    <t>Huyện Mỹ Xuyên - Đội Thuế liên huyện thành phố Sóc Trăng</t>
  </si>
  <si>
    <t>Huyện Mỹ Xuyên</t>
  </si>
  <si>
    <t>1055900</t>
  </si>
  <si>
    <t>1066</t>
  </si>
  <si>
    <t>KBNN Mỹ Xuyên - Sóc Trăng</t>
  </si>
  <si>
    <t>Phòng Giao dịch số 12 - Kho bạc Nhà nước Khu vực XVIII</t>
  </si>
  <si>
    <t>9408</t>
  </si>
  <si>
    <t>9462</t>
  </si>
  <si>
    <t>CCT Khu vực Thạnh Trị</t>
  </si>
  <si>
    <t>81911</t>
  </si>
  <si>
    <t>Đội Thuế liên huyện Thạnh Trị</t>
  </si>
  <si>
    <t>ĐTLH Thạnh Trị</t>
  </si>
  <si>
    <t>Huyện Thạnh Trị - Đội Thuế liên huyện Thạnh Trị</t>
  </si>
  <si>
    <t>Huyện Thạnh Trị</t>
  </si>
  <si>
    <t>1056049</t>
  </si>
  <si>
    <t>1065</t>
  </si>
  <si>
    <t>KBNN Thạnh Trị - Sóc Trăng</t>
  </si>
  <si>
    <t>Phòng Giao dịch số 13 - Kho bạc Nhà nước Khu vực XVIII</t>
  </si>
  <si>
    <t>Chi cục Thuế khu vực Thạnh Trị</t>
  </si>
  <si>
    <t>9409</t>
  </si>
  <si>
    <t>81912</t>
  </si>
  <si>
    <t>Thị xã Ngã Năm - Đội Thuế liên huyện Thạnh Trị</t>
  </si>
  <si>
    <t>Thị xã Ngã Năm</t>
  </si>
  <si>
    <t>1061972</t>
  </si>
  <si>
    <t>1069</t>
  </si>
  <si>
    <t>KBNN Ngã Năm - Sóc Trăng</t>
  </si>
  <si>
    <t>9410</t>
  </si>
  <si>
    <t>Chi cục Thuế Thị Xã Vĩnh Châu</t>
  </si>
  <si>
    <t>81913</t>
  </si>
  <si>
    <t>Thị xã Vĩnh Châu - Đội Thuế liên huyện thành phố Sóc Trăng</t>
  </si>
  <si>
    <t>Thị xã Vĩnh Châu</t>
  </si>
  <si>
    <t>1056050</t>
  </si>
  <si>
    <t>1067</t>
  </si>
  <si>
    <t>KBNN Vĩnh Châu - Sóc Trăng</t>
  </si>
  <si>
    <t>Chi cục Thuế TX Vĩnh Châu</t>
  </si>
  <si>
    <t>9411</t>
  </si>
  <si>
    <t>81915</t>
  </si>
  <si>
    <t xml:space="preserve">Huyện Châu Thành - Đội Thuế liên huyện Châu Thành </t>
  </si>
  <si>
    <t>1095140</t>
  </si>
  <si>
    <t>KBNN Châu Thành - Sóc Trăng</t>
  </si>
  <si>
    <t>9412</t>
  </si>
  <si>
    <t>81917</t>
  </si>
  <si>
    <t xml:space="preserve">Huyện Trần Đề - Đội Thuế liên huyện Long Phú </t>
  </si>
  <si>
    <t>Huyện Trần Đề</t>
  </si>
  <si>
    <t>1103751</t>
  </si>
  <si>
    <t>1072</t>
  </si>
  <si>
    <t>KBNN Trần đề - Sóc trăng</t>
  </si>
  <si>
    <t>9200</t>
  </si>
  <si>
    <t>Cục Thuế Thành Phố Cần Thơ</t>
  </si>
  <si>
    <t>Chi cục Thuế khu vực XIX</t>
  </si>
  <si>
    <t>Thành phố Cần Thơ - Chi cục Thuế khu vực XIX</t>
  </si>
  <si>
    <t>Cần Thơ</t>
  </si>
  <si>
    <t>Thành phố Cần Thơ</t>
  </si>
  <si>
    <t>1055283</t>
  </si>
  <si>
    <t>0860</t>
  </si>
  <si>
    <t>KBNN Can Tho</t>
  </si>
  <si>
    <t>Cục thuế thành phố Cần Thơ</t>
  </si>
  <si>
    <t>9201</t>
  </si>
  <si>
    <t>81500</t>
  </si>
  <si>
    <t>Thành phố Cần Thơ - VP Chi cục Thuế khu vực XIX</t>
  </si>
  <si>
    <t>1055739</t>
  </si>
  <si>
    <t>VP KBNN Cần Thơ</t>
  </si>
  <si>
    <t>Kho bạc Nhà nước Khu vực XIX</t>
  </si>
  <si>
    <t>Cục Thuế thành phố Cần Thơ</t>
  </si>
  <si>
    <t>9202</t>
  </si>
  <si>
    <t>CCTKV Thốt Nốt-Vĩnh Thạnh</t>
  </si>
  <si>
    <t>81503</t>
  </si>
  <si>
    <t>Đội Thuế liên huyện Thốt Nốt - Vĩnh Thạnh</t>
  </si>
  <si>
    <t>ĐTLH Thốt Nốt-Vĩnh Thạnh</t>
  </si>
  <si>
    <t>Quận Thốt Nốt - Đội Thuế liên huyện Thốt Nốt - Vĩnh Thạnh</t>
  </si>
  <si>
    <t>Quận Thốt Nốt</t>
  </si>
  <si>
    <t>1055742</t>
  </si>
  <si>
    <t>KBNN Thốt Nốt - Cần Thơ</t>
  </si>
  <si>
    <t>Phòng Giao dịch số 3 - Kho bạc Nhà nước Khu vực XIX</t>
  </si>
  <si>
    <t>Chi cục Thuế khu vực Thốt Nốt - Vĩnh Thạnh</t>
  </si>
  <si>
    <t>9203</t>
  </si>
  <si>
    <t>CCTKV Bình Thủy - Ô Môn</t>
  </si>
  <si>
    <t>81505</t>
  </si>
  <si>
    <t>Đội Thuế liên huyện Bình Thủy - Ô Môn</t>
  </si>
  <si>
    <t>ĐTLH Bình Thủy-Ô Môn</t>
  </si>
  <si>
    <t>Quận Ô Môn - Đội Thuế liên huyện Bình Thủy - Ô Môn</t>
  </si>
  <si>
    <t>Quận Bình Thủy</t>
  </si>
  <si>
    <t>Quận Ô Môn</t>
  </si>
  <si>
    <t>1055743</t>
  </si>
  <si>
    <t>0864</t>
  </si>
  <si>
    <t>KBNN Ô Môn - Cần Thơ</t>
  </si>
  <si>
    <t>0870</t>
  </si>
  <si>
    <t>Phòng Giao dịch số 2 - Kho bạc Nhà nước Khu vực XIX</t>
  </si>
  <si>
    <t>Chi cục Thuế khu vực Bình Thủy - Ô Môn</t>
  </si>
  <si>
    <t>9204</t>
  </si>
  <si>
    <t>Chi cục Thuế Quận Ninh Kiều</t>
  </si>
  <si>
    <t>81519</t>
  </si>
  <si>
    <t>Đội Thuế quận Ninh Kiều</t>
  </si>
  <si>
    <t>ĐT quận Ninh Kiều</t>
  </si>
  <si>
    <t>Quận Ninh Kiều</t>
  </si>
  <si>
    <t>1055744</t>
  </si>
  <si>
    <t>0869</t>
  </si>
  <si>
    <t>KBNN Ninh Kiều - Cần Thơ</t>
  </si>
  <si>
    <t>Phòng Giao dịch số 1 - Kho bạc Nhà nước Khu vực XIX</t>
  </si>
  <si>
    <t>9205</t>
  </si>
  <si>
    <t>81521</t>
  </si>
  <si>
    <t>Quận Bình Thủy - Đội Thuế liên huyện Bình Thủy - Ô Môn</t>
  </si>
  <si>
    <t>1059662</t>
  </si>
  <si>
    <t>0867</t>
  </si>
  <si>
    <t>KBNN Bình Thủy - Cần Thơ</t>
  </si>
  <si>
    <t>9206</t>
  </si>
  <si>
    <t>CCTKV Cái Răng-Phong Điền</t>
  </si>
  <si>
    <t>81523</t>
  </si>
  <si>
    <t>Đội Thuế liên huyện Cái Răng - Phong Điền</t>
  </si>
  <si>
    <t>ĐTLH Cái Răng-Phong Điền</t>
  </si>
  <si>
    <t>Quận Cái Răng - Đội Thuế liên huyện Cái Răng - Phong Điền</t>
  </si>
  <si>
    <t>Quận Cái Răng</t>
  </si>
  <si>
    <t>1059661</t>
  </si>
  <si>
    <t>KBNN Cái Răng - Cần Thơ</t>
  </si>
  <si>
    <t>Chi cục Thuế khu vực Cái Răng - Phong Điền</t>
  </si>
  <si>
    <t>9207</t>
  </si>
  <si>
    <t>81525</t>
  </si>
  <si>
    <t>Huyện Vĩnh Thạnh - Đội Thuế liên huyện Thốt Nốt - Vĩnh Thạnh</t>
  </si>
  <si>
    <t>1059660</t>
  </si>
  <si>
    <t>0866</t>
  </si>
  <si>
    <t>KBNN Vĩnh Thạnh - Cần Thơ</t>
  </si>
  <si>
    <t>9208</t>
  </si>
  <si>
    <t>CCTKV Cờ Đỏ - Thới Lai</t>
  </si>
  <si>
    <t>81527</t>
  </si>
  <si>
    <t>Đội Thuế liên huyện Cờ Đỏ - Thới Lai</t>
  </si>
  <si>
    <t>ĐTLH Cờ Đỏ-Thới Lai</t>
  </si>
  <si>
    <t>Huyện Cờ Đỏ - Đội Thuế liên huyện Cờ Đỏ - Thới Lai</t>
  </si>
  <si>
    <t>Huyện Cờ Đỏ</t>
  </si>
  <si>
    <t>1061397</t>
  </si>
  <si>
    <t>0865</t>
  </si>
  <si>
    <t>KBNN Cờ Đỏ - Cần Thơ</t>
  </si>
  <si>
    <t>Chi cục Thuế khu vực Cờ Đỏ - Thới Lai</t>
  </si>
  <si>
    <t>9209</t>
  </si>
  <si>
    <t>81529</t>
  </si>
  <si>
    <t>Huyện Phong Điền - Đội Thuế liên huyện Cái Răng - Phong Điền</t>
  </si>
  <si>
    <t>Huyện Phong Điền</t>
  </si>
  <si>
    <t>1059659</t>
  </si>
  <si>
    <t>0868</t>
  </si>
  <si>
    <t>KBNN Phong Điền - Cần Thơ</t>
  </si>
  <si>
    <t>9210</t>
  </si>
  <si>
    <t>81531</t>
  </si>
  <si>
    <t>Huyện Thới Lai - Đội Thuế liên huyện Cờ Đỏ - Thới Lai</t>
  </si>
  <si>
    <t>Huyện Thới Lai</t>
  </si>
  <si>
    <t>1097553</t>
  </si>
  <si>
    <t>KBNN Thới Lai - Cần Thơ</t>
  </si>
  <si>
    <t>9300</t>
  </si>
  <si>
    <t>Cục Thuế tỉnh Hậu Giang</t>
  </si>
  <si>
    <t>Tỉnh Hậu Giang - Chi cục Thuế khu vực XIX</t>
  </si>
  <si>
    <t>Tỉnh Hậu Giang</t>
  </si>
  <si>
    <t>1007206</t>
  </si>
  <si>
    <t>KBNN Hau Giang</t>
  </si>
  <si>
    <t>Cục Thuế Tỉnh Hậu Giang</t>
  </si>
  <si>
    <t>9301</t>
  </si>
  <si>
    <t>81600</t>
  </si>
  <si>
    <t>Tỉnh Hậu Giang - VP Chi cục Thuế khu vực XIX</t>
  </si>
  <si>
    <t>1106166</t>
  </si>
  <si>
    <t>VP KBNN Hậu Giang</t>
  </si>
  <si>
    <t>Phòng Giao dịch số 4 - Kho bạc Nhà nước Khu vực XIX</t>
  </si>
  <si>
    <t>9302</t>
  </si>
  <si>
    <t>81601</t>
  </si>
  <si>
    <t xml:space="preserve">Tp. Vị Thanh - Đội Thuế liên huyện Khu vực I </t>
  </si>
  <si>
    <t>Thành phố Vị Thanh</t>
  </si>
  <si>
    <t>1055745</t>
  </si>
  <si>
    <t>9303</t>
  </si>
  <si>
    <t>81603</t>
  </si>
  <si>
    <t xml:space="preserve">Huyện Châu Thành A - Đội Thuế liên huyện Khu vực IV </t>
  </si>
  <si>
    <t>Huyện Châu Thành A</t>
  </si>
  <si>
    <t>1055893</t>
  </si>
  <si>
    <t>KBNN Châu Thành A - Hậu Giang</t>
  </si>
  <si>
    <t>Phòng Giao dịch số 7 - Kho bạc Nhà nước Khu vực XIX</t>
  </si>
  <si>
    <t>9304</t>
  </si>
  <si>
    <t>81605</t>
  </si>
  <si>
    <t xml:space="preserve">Huyện Châu Thành - Đội Thuế liên huyện Khu vực IV </t>
  </si>
  <si>
    <t>1055894</t>
  </si>
  <si>
    <t>KBNN Châu Thành - Hậu Giang</t>
  </si>
  <si>
    <t>9305</t>
  </si>
  <si>
    <t>81607</t>
  </si>
  <si>
    <t xml:space="preserve">Tp. Ngã Bảy - Đội Thuế liên huyện Khu vực III </t>
  </si>
  <si>
    <t>Thành phố Ngã Bảy</t>
  </si>
  <si>
    <t>1020034</t>
  </si>
  <si>
    <t>3117</t>
  </si>
  <si>
    <t>KBNN Ngã Bảy - Hậu Giang</t>
  </si>
  <si>
    <t>Phòng Giao dịch số 6 - Kho bạc Nhà nước Khu vực XIX</t>
  </si>
  <si>
    <t>9306</t>
  </si>
  <si>
    <t>81609</t>
  </si>
  <si>
    <t xml:space="preserve">Huyện Vị Thủy - Đội Thuế liên huyện Khu vực I </t>
  </si>
  <si>
    <t>Huyện Vị Thủy</t>
  </si>
  <si>
    <t>1055747</t>
  </si>
  <si>
    <t>KBNN Vị Thủy - Hậu Giang</t>
  </si>
  <si>
    <t>9307</t>
  </si>
  <si>
    <t>81611</t>
  </si>
  <si>
    <t xml:space="preserve">Huyện Long Mỹ - Đội Thuế liên huyện Khu vực II </t>
  </si>
  <si>
    <t>Thị xã Long Mỹ</t>
  </si>
  <si>
    <t>Huyện Long Mỹ</t>
  </si>
  <si>
    <t>1055897</t>
  </si>
  <si>
    <t>KBNN Long Mỹ - Hậu Giang</t>
  </si>
  <si>
    <t>3119</t>
  </si>
  <si>
    <t>Phòng Giao dịch số 5 - Kho bạc Nhà nước Khu vực XIX</t>
  </si>
  <si>
    <t>9308</t>
  </si>
  <si>
    <t>81608</t>
  </si>
  <si>
    <t xml:space="preserve">Huyện Phụng Hiệp - Đội Thuế liên huyện Khu vực III </t>
  </si>
  <si>
    <t>Huyện Phụng Hiệp</t>
  </si>
  <si>
    <t>1055746</t>
  </si>
  <si>
    <t>KBNN Phụng Hiệp - Hậu Giang</t>
  </si>
  <si>
    <t>9309</t>
  </si>
  <si>
    <t>81612</t>
  </si>
  <si>
    <t xml:space="preserve">Thị xã Long Mỹ - Đội Thuế liên huyện Khu vực II </t>
  </si>
  <si>
    <t>1122342</t>
  </si>
  <si>
    <t>KBNN Thị xã Long Mỹ - Hậu Giang</t>
  </si>
  <si>
    <t>8900</t>
  </si>
  <si>
    <t>Cục Thuế tỉnh An Giang</t>
  </si>
  <si>
    <t>Tỉnh An Giang - Chi cục Thuế khu vực XIX</t>
  </si>
  <si>
    <t>Tỉnh An Giang</t>
  </si>
  <si>
    <t>1055962</t>
  </si>
  <si>
    <t>0760</t>
  </si>
  <si>
    <t>KBNN An Giang</t>
  </si>
  <si>
    <t>Cục Thuế Tỉnh An Giang</t>
  </si>
  <si>
    <t>8901</t>
  </si>
  <si>
    <t>80500</t>
  </si>
  <si>
    <t>Tỉnh An Giang - VP Chi cục Thuế khu vực XIX</t>
  </si>
  <si>
    <t>1055959</t>
  </si>
  <si>
    <t>0761</t>
  </si>
  <si>
    <t>VP KBNN An Giang</t>
  </si>
  <si>
    <t>0773</t>
  </si>
  <si>
    <t>Phòng Giao dịch số 8 - Kho bạc Nhà nước Khu vực XIX</t>
  </si>
  <si>
    <t>8902</t>
  </si>
  <si>
    <t>Chi cục Thuế TP Long Xuyên</t>
  </si>
  <si>
    <t>80501</t>
  </si>
  <si>
    <t>Đội Thuế liên huyện Long Xuyên - Châu Thành - Thoại Sơn</t>
  </si>
  <si>
    <t>ĐTLH LXuyên-CThành-TSơn</t>
  </si>
  <si>
    <t>Tp. Long Xuyên - Đội Thuế liên huyện Long Xuyên - Châu Thành - Thoại Sơn</t>
  </si>
  <si>
    <t>Thành phố Long Xuyên</t>
  </si>
  <si>
    <t>1055960</t>
  </si>
  <si>
    <t>Tp. Long Xuyên - ĐT liên huyện Long Xuyên - Châu Thành - Thoại Sơn</t>
  </si>
  <si>
    <t>Chi cục Thuế thành phố Long Xuyên</t>
  </si>
  <si>
    <t>8903</t>
  </si>
  <si>
    <t>8961</t>
  </si>
  <si>
    <t>CCTKV Châu Đốc - Châu Phú</t>
  </si>
  <si>
    <t>80503</t>
  </si>
  <si>
    <t>Đội Thuế liên huyện Châu Đốc - Châu Phú</t>
  </si>
  <si>
    <t>ĐTLH Châu Đốc-Châu Phú</t>
  </si>
  <si>
    <t>Tp. Châu Đốc - Đội Thuế liên huyện Châu Đốc - Châu Phú</t>
  </si>
  <si>
    <t>Thành phố Châu Đốc</t>
  </si>
  <si>
    <t>1055814</t>
  </si>
  <si>
    <t>0767</t>
  </si>
  <si>
    <t>KBNN Châu Đốc - An Giang</t>
  </si>
  <si>
    <t>Phòng Giao dịch số 10 - Kho bạc Nhà nước Khu vực XIX</t>
  </si>
  <si>
    <t>Chi cục Thuế khu vực Châu Đốc - Châu Phú</t>
  </si>
  <si>
    <t>8904</t>
  </si>
  <si>
    <t>8963</t>
  </si>
  <si>
    <t>CCTKV Tân Châu - An Phú</t>
  </si>
  <si>
    <t>80505</t>
  </si>
  <si>
    <t>Đội Thuế liên huyện Tân Châu - An Phú</t>
  </si>
  <si>
    <t>ĐTLH Tân Châu-An Phú</t>
  </si>
  <si>
    <t>Huyện An Phú - Đội Thuế liên huyện Tân Châu - An Phú</t>
  </si>
  <si>
    <t>Thị xã Tân Châu</t>
  </si>
  <si>
    <t>Huyện An Phú</t>
  </si>
  <si>
    <t>1055966</t>
  </si>
  <si>
    <t>0771</t>
  </si>
  <si>
    <t>KBNN An Phú - An Giang</t>
  </si>
  <si>
    <t>Chi cục Thuế khu vực Tân Châu - An Phú</t>
  </si>
  <si>
    <t>8905</t>
  </si>
  <si>
    <t>80507</t>
  </si>
  <si>
    <t>Thị xã Tân Châu - Đội Thuế liên huyện Tân Châu - An Phú</t>
  </si>
  <si>
    <t>1055963</t>
  </si>
  <si>
    <t>0769</t>
  </si>
  <si>
    <t>KBNN Tân Châu - An Giang</t>
  </si>
  <si>
    <t>0764</t>
  </si>
  <si>
    <t>Phòng Giao dịch số 11 - Kho bạc Nhà nước Khu vực XIX</t>
  </si>
  <si>
    <t>8906</t>
  </si>
  <si>
    <t>8964</t>
  </si>
  <si>
    <t>CCTKV Chợ Mới - Phú Tân</t>
  </si>
  <si>
    <t>80509</t>
  </si>
  <si>
    <t xml:space="preserve">Đội Thuế liên huyện Chợ Mới - Phú Tân </t>
  </si>
  <si>
    <t xml:space="preserve">ĐTLH Chợ Mới-Phú Tân </t>
  </si>
  <si>
    <t xml:space="preserve">Huyện Phú Tân - Đội Thuế liên huyện Chợ Mới - Phú Tân </t>
  </si>
  <si>
    <t>Huyện Phú Tân</t>
  </si>
  <si>
    <t>1055964</t>
  </si>
  <si>
    <t>0768</t>
  </si>
  <si>
    <t>KBNN Phú Tân - An Giang</t>
  </si>
  <si>
    <t>0765</t>
  </si>
  <si>
    <t>Phòng Giao dịch số 13 - Kho bạc Nhà nước Khu vực XIX</t>
  </si>
  <si>
    <t>Chi cục Thuế khu vực Chợ Mới - Phú Tân</t>
  </si>
  <si>
    <t>8907</t>
  </si>
  <si>
    <t>80511</t>
  </si>
  <si>
    <t>Huyện Châu Phú - Đội Thuế liên huyện Châu Đốc - Châu Phú</t>
  </si>
  <si>
    <t>Huyện Châu Phú</t>
  </si>
  <si>
    <t>1055961</t>
  </si>
  <si>
    <t>KBNN Châu Phú - An Giang</t>
  </si>
  <si>
    <t>8908</t>
  </si>
  <si>
    <t>8962</t>
  </si>
  <si>
    <t>CCTKV Tịnh Biên - Tri Tôn</t>
  </si>
  <si>
    <t>80513</t>
  </si>
  <si>
    <t>Đội Thuế liên huyện Tịnh Biên - Tri Tôn</t>
  </si>
  <si>
    <t>ĐTLH Tịnh Biên-Tri Tôn</t>
  </si>
  <si>
    <t>Thị xã Tịnh Biên - Đội Thuế liên huyện Tịnh Biên - Tri Tôn</t>
  </si>
  <si>
    <t>Thị xã Tịnh Biên</t>
  </si>
  <si>
    <t>1056114</t>
  </si>
  <si>
    <t>0763</t>
  </si>
  <si>
    <t>KBNN Tịnh Biên - An Giang</t>
  </si>
  <si>
    <t>0762</t>
  </si>
  <si>
    <t>Phòng Giao dịch số 9 - Kho bạc Nhà nước Khu vực XIX</t>
  </si>
  <si>
    <t>Chi cục Thuế khu vực Tịnh Biên - Tri Tôn</t>
  </si>
  <si>
    <t>8909</t>
  </si>
  <si>
    <t>80515</t>
  </si>
  <si>
    <t>Huyện Tri Tôn - Đội Thuế liên huyện Tịnh Biên - Tri Tôn</t>
  </si>
  <si>
    <t>Huyện Tri Tôn</t>
  </si>
  <si>
    <t>1055967</t>
  </si>
  <si>
    <t>KBNN Tri Tôn - An Giang</t>
  </si>
  <si>
    <t>8910</t>
  </si>
  <si>
    <t>80517</t>
  </si>
  <si>
    <t xml:space="preserve">Huyện Chợ Mới - Đội Thuế liên huyện Chợ Mới - Phú Tân </t>
  </si>
  <si>
    <t>1056112</t>
  </si>
  <si>
    <t>KBNN Chợ Mới - An Giang</t>
  </si>
  <si>
    <t>8911</t>
  </si>
  <si>
    <t>8965</t>
  </si>
  <si>
    <t>CCTKV Châu Thành - Thoại Sơn</t>
  </si>
  <si>
    <t>80519</t>
  </si>
  <si>
    <t>Huyện Châu Thành - Đội Thuế liên huyện Long Xuyên - Châu Thành - Thoại Sơn</t>
  </si>
  <si>
    <t>1055965</t>
  </si>
  <si>
    <t>Huyện Châu Thành - ĐT liên huyện Long Xuyên - Châu Thành - Thoại Sơn</t>
  </si>
  <si>
    <t>0770</t>
  </si>
  <si>
    <t>KBNN Châu Thành - An Giang</t>
  </si>
  <si>
    <t>0766</t>
  </si>
  <si>
    <t>Phòng Giao dịch số 12 - Kho bạc Nhà nước Khu vực XIX</t>
  </si>
  <si>
    <t>Chi cục Thuế khu vực Châu Thành - Thoại Sơn</t>
  </si>
  <si>
    <t>8912</t>
  </si>
  <si>
    <t>80521</t>
  </si>
  <si>
    <t>Huyện Thoại Sơn - Đội Thuế liên huyện Long Xuyên - Châu Thành - Thoại Sơn</t>
  </si>
  <si>
    <t>Huyện Thoại Sơn</t>
  </si>
  <si>
    <t>1056118</t>
  </si>
  <si>
    <t>Huyện Thoại Sơn - ĐT liên huyện Long Xuyên - Châu Thành - Thoại Sơn</t>
  </si>
  <si>
    <t>KBNN Thoại Sơn - An Giang</t>
  </si>
  <si>
    <t>8700</t>
  </si>
  <si>
    <t>Cục Thuế tỉnh Đồng Tháp</t>
  </si>
  <si>
    <t>Tỉnh Đồng Tháp - Chi cục Thuế khu vực XIX</t>
  </si>
  <si>
    <t>Tỉnh Đồng Tháp</t>
  </si>
  <si>
    <t>1055879</t>
  </si>
  <si>
    <t>0660</t>
  </si>
  <si>
    <t>KBNN Dong Thap</t>
  </si>
  <si>
    <t>Cục thuế Tỉnh Đồng Tháp</t>
  </si>
  <si>
    <t>8701</t>
  </si>
  <si>
    <t>80300</t>
  </si>
  <si>
    <t>Tỉnh Đồng Tháp - VP Chi cục Thuế khu vực XIX</t>
  </si>
  <si>
    <t>1055880</t>
  </si>
  <si>
    <t>VP KBNN Đồng Tháp</t>
  </si>
  <si>
    <t>0674</t>
  </si>
  <si>
    <t>Phòng Giao dịch số 14 - Kho bạc Nhà nước Khu vực XIX</t>
  </si>
  <si>
    <t>Cục Thuế Tỉnh Đồng Tháp</t>
  </si>
  <si>
    <t>8702</t>
  </si>
  <si>
    <t>8761</t>
  </si>
  <si>
    <t>Chi cục Thuế khu vực 1</t>
  </si>
  <si>
    <t>80301</t>
  </si>
  <si>
    <t>Đội Thuế liên huyện Khu vực 1</t>
  </si>
  <si>
    <t>ĐTLH Khu vực 1</t>
  </si>
  <si>
    <t>Tp. Cao Lãnh - Đội Thuế liên huyện Khu vực 1</t>
  </si>
  <si>
    <t>Thành phố Cao Lãnh</t>
  </si>
  <si>
    <t>1056028</t>
  </si>
  <si>
    <t>8703</t>
  </si>
  <si>
    <t>8762</t>
  </si>
  <si>
    <t>Chi cục Thuế khu vực 2</t>
  </si>
  <si>
    <t>80303</t>
  </si>
  <si>
    <t xml:space="preserve">Đội Thuế liên huyện Khu vực 2 </t>
  </si>
  <si>
    <t xml:space="preserve">ĐTLH Khu vực 2 </t>
  </si>
  <si>
    <t xml:space="preserve">Tp. Sa Đéc - Đội Thuế liên huyện Khu vực 2 </t>
  </si>
  <si>
    <t>Thành phố Sa Đéc</t>
  </si>
  <si>
    <t>1056029</t>
  </si>
  <si>
    <t>KBNN Sa Đéc - Đồng Tháp</t>
  </si>
  <si>
    <t>Phòng Giao dịch số 19 - Kho bạc Nhà nước Khu vực XIX</t>
  </si>
  <si>
    <t>8704</t>
  </si>
  <si>
    <t>8766</t>
  </si>
  <si>
    <t>Chi cục Thuế khu vực 6</t>
  </si>
  <si>
    <t>80305</t>
  </si>
  <si>
    <t>Đội Thuế liên huyện Khu vực 3</t>
  </si>
  <si>
    <t>ĐTLH Khu vực 3</t>
  </si>
  <si>
    <t>Huyện Tân Hồng - Đội Thuế liên huyện Khu vực 3</t>
  </si>
  <si>
    <t>Thành phố Hồng Ngự</t>
  </si>
  <si>
    <t>Huyện Tân Hồng</t>
  </si>
  <si>
    <t>1055968</t>
  </si>
  <si>
    <t>0670</t>
  </si>
  <si>
    <t>KBNN Tân Hồng - Đồng Tháp</t>
  </si>
  <si>
    <t>0673</t>
  </si>
  <si>
    <t>Phòng Giao dịch số 15 - Kho bạc Nhà nước Khu vực XIX</t>
  </si>
  <si>
    <t>Gộp 2 CCTKV cũ thành 1 đội mới (4 địa bàn)-&gt;mã bao mới</t>
  </si>
  <si>
    <t>8705</t>
  </si>
  <si>
    <t>8763</t>
  </si>
  <si>
    <t>Chi cục Thuế khu vực 3</t>
  </si>
  <si>
    <t>80307</t>
  </si>
  <si>
    <t>Huyện Hồng Ngự - Đội Thuế liên huyện Khu vực 3</t>
  </si>
  <si>
    <t>Huyện Hồng Ngự</t>
  </si>
  <si>
    <t>1056027</t>
  </si>
  <si>
    <t>0666</t>
  </si>
  <si>
    <t>KBNN Hồng Ngự - Đồng Tháp</t>
  </si>
  <si>
    <t>8706</t>
  </si>
  <si>
    <t>80309</t>
  </si>
  <si>
    <t>Huyện Tam Nông - Đội Thuế liên huyện Khu vực 3</t>
  </si>
  <si>
    <t>1056032</t>
  </si>
  <si>
    <t>KBNN Tam Nông - Đồng Tháp</t>
  </si>
  <si>
    <t>Phòng Giao dịch số 16 - Kho bạc Nhà nước Khu vực XIX</t>
  </si>
  <si>
    <t>8707</t>
  </si>
  <si>
    <t>80311</t>
  </si>
  <si>
    <t>Huyện Thanh Bình - Đội Thuế liên huyện Khu vực 1</t>
  </si>
  <si>
    <t>Huyện Thanh Bình</t>
  </si>
  <si>
    <t>1056033</t>
  </si>
  <si>
    <t>0665</t>
  </si>
  <si>
    <t>KBNN Thanh Bình - Đồng Tháp</t>
  </si>
  <si>
    <t>8708</t>
  </si>
  <si>
    <t>8764</t>
  </si>
  <si>
    <t>Chi cục Thuế khu vực 4</t>
  </si>
  <si>
    <t>80313</t>
  </si>
  <si>
    <t xml:space="preserve">Đội Thuế liên huyện Khu vực 4 </t>
  </si>
  <si>
    <t xml:space="preserve">ĐTLH Khu vực 4 </t>
  </si>
  <si>
    <t xml:space="preserve">Huyện Tháp Mười - Đội Thuế liên huyện Khu vực 4 </t>
  </si>
  <si>
    <t>Huyện Tháp Mười</t>
  </si>
  <si>
    <t>1056030</t>
  </si>
  <si>
    <t>0669</t>
  </si>
  <si>
    <t>KBNN Tháp Mười - Đồng Tháp</t>
  </si>
  <si>
    <t>0671</t>
  </si>
  <si>
    <t>Phòng Giao dịch số 17 - Kho bạc Nhà nước Khu vực XIX</t>
  </si>
  <si>
    <t>8709</t>
  </si>
  <si>
    <t>80315</t>
  </si>
  <si>
    <t xml:space="preserve">Huyện Cao Lãnh - Đội Thuế liên huyện Khu vực 4 </t>
  </si>
  <si>
    <t>Huyện Cao Lãnh</t>
  </si>
  <si>
    <t>1056031</t>
  </si>
  <si>
    <t>KBNN Cao Lãnh - Đồng Tháp</t>
  </si>
  <si>
    <t>8710</t>
  </si>
  <si>
    <t>8765</t>
  </si>
  <si>
    <t>Chi cục Thuế khu vực 5</t>
  </si>
  <si>
    <t>80317</t>
  </si>
  <si>
    <t>Đội Thuế liên huyện Khu vực 5</t>
  </si>
  <si>
    <t>ĐTLH Khu vực 5</t>
  </si>
  <si>
    <t>Huyện Lấp Vò - Đội Thuế liên huyện Khu vực 5</t>
  </si>
  <si>
    <t>Huyện Lấp Vò</t>
  </si>
  <si>
    <t>1056122</t>
  </si>
  <si>
    <t>0667</t>
  </si>
  <si>
    <t>KBNN Lấp Vò - Đồng Tháp</t>
  </si>
  <si>
    <t>0668</t>
  </si>
  <si>
    <t>Phòng Giao dịch số 18 - Kho bạc Nhà nước Khu vực XIX</t>
  </si>
  <si>
    <t>8711</t>
  </si>
  <si>
    <t>80319</t>
  </si>
  <si>
    <t>Huyện Lai Vung - Đội Thuế liên huyện Khu vực 5</t>
  </si>
  <si>
    <t>Huyện Lai Vung</t>
  </si>
  <si>
    <t>1056180</t>
  </si>
  <si>
    <t>KBNN Lai Vung - Đồng Tháp</t>
  </si>
  <si>
    <t>8712</t>
  </si>
  <si>
    <t>80321</t>
  </si>
  <si>
    <t xml:space="preserve">Huyện Châu Thành - Đội Thuế liên huyện Khu vực 2 </t>
  </si>
  <si>
    <t>1056034</t>
  </si>
  <si>
    <t>KBNN Châu Thành - Đồng Tháp</t>
  </si>
  <si>
    <t>8713</t>
  </si>
  <si>
    <t>80323</t>
  </si>
  <si>
    <t>Thành phố Hồng Ngự - Đội Thuế liên huyện Khu vực 3</t>
  </si>
  <si>
    <t>1098452</t>
  </si>
  <si>
    <t>9100</t>
  </si>
  <si>
    <t>Cục Thuế tỉnh Kiên Giang</t>
  </si>
  <si>
    <t>Chi cục Thuế khu vực XX</t>
  </si>
  <si>
    <t>Tỉnh Kiên Giang - Chi cục Thuế khu vực XX</t>
  </si>
  <si>
    <t>Kiên Giang</t>
  </si>
  <si>
    <t>Tỉnh Kiên Giang</t>
  </si>
  <si>
    <t>1056419</t>
  </si>
  <si>
    <t>0810</t>
  </si>
  <si>
    <t>KBNN Kien Giang</t>
  </si>
  <si>
    <t>Cục Thuế Tỉnh Kiên Giang</t>
  </si>
  <si>
    <t>9101</t>
  </si>
  <si>
    <t>81300</t>
  </si>
  <si>
    <t>Tỉnh Kiên Giang - VP Chi cục Thuế khu vực XX</t>
  </si>
  <si>
    <t>1056424</t>
  </si>
  <si>
    <t>0811</t>
  </si>
  <si>
    <t>VP KBNN Kiên Giang</t>
  </si>
  <si>
    <t>Kho bạc Nhà nước Khu vực XX</t>
  </si>
  <si>
    <t>9102</t>
  </si>
  <si>
    <t>Chi cục Thuế TP Rạch Giá</t>
  </si>
  <si>
    <t>81301</t>
  </si>
  <si>
    <t>Đội Thuế liên huyện thành phố Rạch Giá - Kiên Hải</t>
  </si>
  <si>
    <t>ĐTLH Rạch Giá-Kiên Hải</t>
  </si>
  <si>
    <t>Tp. Rạch Giá - Đội Thuế liên huyện thành phố Rạch Giá - Kiên Hải</t>
  </si>
  <si>
    <t>Thành phố Rạch Giá</t>
  </si>
  <si>
    <t>1056425</t>
  </si>
  <si>
    <t>Gộp 2 CCT cũ thành 1 đội mới (2 địa bàn)-&gt;mã bao mới</t>
  </si>
  <si>
    <t>Chi cục Thuế thành phố  Rạch Giá</t>
  </si>
  <si>
    <t>9103</t>
  </si>
  <si>
    <t>9162</t>
  </si>
  <si>
    <t>CCTKV Hòn Đất-Kiên Lương</t>
  </si>
  <si>
    <t>81303</t>
  </si>
  <si>
    <t>Đội Thuế liên huyện Hòn Đất - Kiên Lương</t>
  </si>
  <si>
    <t>ĐTLH Hòn Đất-Kiên Lương</t>
  </si>
  <si>
    <t>Huyện Kiên Lương - Đội Thuế liên huyện Hòn Đất - Kiên Lương</t>
  </si>
  <si>
    <t>Huyện Hòn Đất</t>
  </si>
  <si>
    <t>Huyện Kiên Lương</t>
  </si>
  <si>
    <t>1056423</t>
  </si>
  <si>
    <t>0819</t>
  </si>
  <si>
    <t>KBNN Kiên Lương - Kiên Giang</t>
  </si>
  <si>
    <t>0823</t>
  </si>
  <si>
    <t>Phòng Giao dịch số 4 - Kho bạc Nhà nước Khu vực XX</t>
  </si>
  <si>
    <t>Chi cục Thuế khu vực Hòn Đất - Kiên Lương</t>
  </si>
  <si>
    <t>9104</t>
  </si>
  <si>
    <t>81305</t>
  </si>
  <si>
    <t>Huyện Hòn Đất - Đội Thuế liên huyện Hòn Đất - Kiên Lương</t>
  </si>
  <si>
    <t>1055277</t>
  </si>
  <si>
    <t>0813</t>
  </si>
  <si>
    <t>KBNN Hòn Đất - Kiên Giang</t>
  </si>
  <si>
    <t>Phòng Giao dịch số 3 - Kho bạc Nhà nước Khu vực XX</t>
  </si>
  <si>
    <t>9105</t>
  </si>
  <si>
    <t>9163</t>
  </si>
  <si>
    <t>CCTKV Châu Thành-Tân Hiệp</t>
  </si>
  <si>
    <t>81307</t>
  </si>
  <si>
    <t>Đội Thuế liên huyện Châu Thành - Tân Hiệp - Giồng Riềng - Gò Quao</t>
  </si>
  <si>
    <t>ĐT CThành-THiệp-GRiềng-Gquao</t>
  </si>
  <si>
    <t>Huyện Tân Hiệp - Đội Thuế liên huyện Châu Thành - Tân Hiệp - Giồng Riềng - Gò Quao</t>
  </si>
  <si>
    <t>Huyện Giồng Riềng</t>
  </si>
  <si>
    <t>Huyện Tân Hiệp</t>
  </si>
  <si>
    <t>1055278</t>
  </si>
  <si>
    <t>Huyện Tân Hiệp - ĐT LH Châu Thành - Tân Hiệp - Giồng Riềng - Gò Quao</t>
  </si>
  <si>
    <t>0820</t>
  </si>
  <si>
    <t>KBNN Tân Hiệp - Kiên Giang</t>
  </si>
  <si>
    <t>Chi cục Thuế khu vực Châu Thành - Tân Hiệp</t>
  </si>
  <si>
    <t>9106</t>
  </si>
  <si>
    <t>81309</t>
  </si>
  <si>
    <t>Huyện Châu Thành - Đội Thuế liên huyện Châu Thành - Tân Hiệp - Giồng Riềng - Gò Quao</t>
  </si>
  <si>
    <t>1055275</t>
  </si>
  <si>
    <t>H. Châu Thành - ĐT LH Châu Thành - Tân Hiệp - Giồng Riềng - Gò Quao</t>
  </si>
  <si>
    <t>0818</t>
  </si>
  <si>
    <t>KBNN Châu Thành - Kiên Giang</t>
  </si>
  <si>
    <t>9107</t>
  </si>
  <si>
    <t>9164</t>
  </si>
  <si>
    <t>CCTKV Giồng Riềng-Gò Quao</t>
  </si>
  <si>
    <t>81311</t>
  </si>
  <si>
    <t>Huyện Giồng Riềng - Đội Thuế liên huyện Châu Thành - Tân Hiệp - Giồng Riềng - Gò Quao</t>
  </si>
  <si>
    <t>1055276</t>
  </si>
  <si>
    <t>H. Giồng Riềng - ĐT LH Châu Thành - Tân Hiệp - Giồng Riềng - Gò Quao</t>
  </si>
  <si>
    <t>0822</t>
  </si>
  <si>
    <t>KBNN Giồng Riềng - Kiên Giang</t>
  </si>
  <si>
    <t>0817</t>
  </si>
  <si>
    <t>Phòng Giao dịch số 1 - Kho bạc Nhà nước Khu vực XX</t>
  </si>
  <si>
    <t>Chi cục Thuế khu vực Giồng Riềng - Gò Quao</t>
  </si>
  <si>
    <t>9108</t>
  </si>
  <si>
    <t>81313</t>
  </si>
  <si>
    <t>Huyện Gò Quao - Đội Thuế liên huyện Châu Thành - Tân Hiệp - Giồng Riềng - Gò Quao</t>
  </si>
  <si>
    <t>Huyện Gò Quao</t>
  </si>
  <si>
    <t>1055281</t>
  </si>
  <si>
    <t>Huyện Gò Quao - ĐT LH Châu Thành - Tân Hiệp - Giồng Riềng - Gò Quao</t>
  </si>
  <si>
    <t>0814</t>
  </si>
  <si>
    <t>KBNN Gò Quao - Kiên Giang</t>
  </si>
  <si>
    <t>9109</t>
  </si>
  <si>
    <t>9161</t>
  </si>
  <si>
    <t>CCTKV An Biên - An Minh</t>
  </si>
  <si>
    <t>81315</t>
  </si>
  <si>
    <t>Đội Thuế liên huyện An Biên - An Minh - Vĩnh Thuận - U Minh Thượng</t>
  </si>
  <si>
    <t>ĐT ABiên-AMinh-VThuận-UMThg</t>
  </si>
  <si>
    <t>Huyện An Biên - Đội Thuế liên huyện An Biên - An Minh - Vĩnh Thuận - U Minh Thượng</t>
  </si>
  <si>
    <t>Huyện An Minh</t>
  </si>
  <si>
    <t>Huyện An Biên</t>
  </si>
  <si>
    <t>1055282</t>
  </si>
  <si>
    <t>Huyện An Biên - ĐT LH An Biên - An Minh - Vĩnh Thuận - U Minh Thượng</t>
  </si>
  <si>
    <t>KBNN An Biên - Kiên Giang</t>
  </si>
  <si>
    <t>Chi cục Thuế khu vực An Biên - An Minh</t>
  </si>
  <si>
    <t>9110</t>
  </si>
  <si>
    <t>81317</t>
  </si>
  <si>
    <t>Huyện An Minh - Đội Thuế liên huyện An Biên - An Minh - Vĩnh Thuận - U Minh Thượng</t>
  </si>
  <si>
    <t>1055279</t>
  </si>
  <si>
    <t>Huyện An Minh - ĐT LH An Biên - An Minh - Vĩnh Thuận - U Minh Thượng</t>
  </si>
  <si>
    <t>0815</t>
  </si>
  <si>
    <t>KBNN An Minh - Kiên Giang</t>
  </si>
  <si>
    <t>0824</t>
  </si>
  <si>
    <t>Phòng Giao dịch số 2 - Kho bạc Nhà nước Khu vực XX</t>
  </si>
  <si>
    <t>9111</t>
  </si>
  <si>
    <t>9165</t>
  </si>
  <si>
    <t>CCTKV V.Thuận -U.M.Thượng</t>
  </si>
  <si>
    <t>81319</t>
  </si>
  <si>
    <t>Huyện Vĩnh Thuận - Đội Thuế liên huyện An Biên - An Minh - Vĩnh Thuận - U Minh Thượng</t>
  </si>
  <si>
    <t>Huyện Vĩnh Thuận</t>
  </si>
  <si>
    <t>1055280</t>
  </si>
  <si>
    <t>H. Vĩnh Thuận - ĐT LH An Biên - An Minh - Vĩnh Thuận - U Minh Thượng</t>
  </si>
  <si>
    <t>0812</t>
  </si>
  <si>
    <t>KBNN Vĩnh Thuận - Kiên Giang</t>
  </si>
  <si>
    <t>Chi cục Thuế khu vực Vĩnh Thuận - U Minh Thượng</t>
  </si>
  <si>
    <t>9112</t>
  </si>
  <si>
    <t>CCT thành phố Phú Quốc</t>
  </si>
  <si>
    <t>81321</t>
  </si>
  <si>
    <t>Đội Thuế thành phố Phú Quốc</t>
  </si>
  <si>
    <t>ĐT thành phố Phú Quốc</t>
  </si>
  <si>
    <t>Thành phố Phú Quốc</t>
  </si>
  <si>
    <t>1055740</t>
  </si>
  <si>
    <t>0821</t>
  </si>
  <si>
    <t>KBNN Phú Quốc - Kiên Giang</t>
  </si>
  <si>
    <t>Phòng Giao dịch số 5 - Kho bạc Nhà nước Khu vực XX</t>
  </si>
  <si>
    <t>Chi cục Thuế thành phố Phú Quốc</t>
  </si>
  <si>
    <t>9113</t>
  </si>
  <si>
    <t>Chi cục Thuế Huyện Kiên Hải</t>
  </si>
  <si>
    <t>81323</t>
  </si>
  <si>
    <t>Huyện Kiên Hải - Đội Thuế liên huyện thành phố Rạch Giá - Kiên Hải</t>
  </si>
  <si>
    <t>Huyện Kiên Hải</t>
  </si>
  <si>
    <t>1055741</t>
  </si>
  <si>
    <t>0816</t>
  </si>
  <si>
    <t>KBNN Kiên Hải - Kiên Giang</t>
  </si>
  <si>
    <t>Chi cục Thuế huyện Kiên Hải</t>
  </si>
  <si>
    <t>9114</t>
  </si>
  <si>
    <t>Chi cục Thuế TP Hà Tiên</t>
  </si>
  <si>
    <t>81325</t>
  </si>
  <si>
    <t>Đội Thuế liên huyện thành phố Hà Tiên - Giang Thành</t>
  </si>
  <si>
    <t>ĐTLH Hà Tiên-Giang Thành</t>
  </si>
  <si>
    <t>Tp. Hà Tiên - Đội Thuế liên huyện thành phố Hà Tiên - Giang Thành</t>
  </si>
  <si>
    <t>Thành phố Hà Tiên</t>
  </si>
  <si>
    <t>1056422</t>
  </si>
  <si>
    <t>KBNN Hà Tiên - Kiên Giang</t>
  </si>
  <si>
    <t>Chi cục Thuế thành phố Hà Tiên</t>
  </si>
  <si>
    <t>9115</t>
  </si>
  <si>
    <t>81327</t>
  </si>
  <si>
    <t>Huyện U Minh Thượng - Đội Thuế liên huyện An Biên - An Minh - Vĩnh Thuận - U Minh Thượng</t>
  </si>
  <si>
    <t>Huyện U Minh Thượng</t>
  </si>
  <si>
    <t>1092935</t>
  </si>
  <si>
    <t>H.U Minh Thượng - ĐTLH An Biên - An Minh - Vĩnh Thuận - U Minh Thượng</t>
  </si>
  <si>
    <t>KBNN U Minh Thượng - Kiên Giang</t>
  </si>
  <si>
    <t>9116</t>
  </si>
  <si>
    <t>CCT Huyện Giang Thành</t>
  </si>
  <si>
    <t>81304</t>
  </si>
  <si>
    <t>Huyện Giang Thành - Đội Thuế liên huyện thành phố Hà Tiên - Giang Thành</t>
  </si>
  <si>
    <t>Huyện Giang Thành</t>
  </si>
  <si>
    <t>1099540</t>
  </si>
  <si>
    <t>Huyện Giang Thành - ĐT liên huyện thành phố Hà Tiên - Giang Thành</t>
  </si>
  <si>
    <t>0826</t>
  </si>
  <si>
    <t>KBNN Giang Thành - Kiên Giang</t>
  </si>
  <si>
    <t>Chi cục Thuế huyện Giang Thành</t>
  </si>
  <si>
    <t>9500</t>
  </si>
  <si>
    <t>Cục Thuế Tỉnh Bạc Liêu</t>
  </si>
  <si>
    <t>Tỉnh Bạc Liêu - Chi cục Thuế khu vực XX</t>
  </si>
  <si>
    <t>Tỉnh Bạc Liêu</t>
  </si>
  <si>
    <t>1056047</t>
  </si>
  <si>
    <t>0910</t>
  </si>
  <si>
    <t>KBNN Bac Lieu</t>
  </si>
  <si>
    <t>Cục thuế Tỉnh Bạc Liêu</t>
  </si>
  <si>
    <t>9501</t>
  </si>
  <si>
    <t>82100</t>
  </si>
  <si>
    <t>Tỉnh Bạc Liêu - VP Chi cục Thuế khu vực XX</t>
  </si>
  <si>
    <t>1056048</t>
  </si>
  <si>
    <t>0911</t>
  </si>
  <si>
    <t>VP KBNN Bạc Liêu</t>
  </si>
  <si>
    <t>0919</t>
  </si>
  <si>
    <t>Phòng Giao dịch số 6 - Kho bạc Nhà nước Khu vực XX</t>
  </si>
  <si>
    <t>9502</t>
  </si>
  <si>
    <t>Chi cục Thuế TP Bạc Liêu</t>
  </si>
  <si>
    <t>82101</t>
  </si>
  <si>
    <t>Đội Thuế thành phố Bạc Liêu</t>
  </si>
  <si>
    <t>ĐT thành phố Bạc Liêu</t>
  </si>
  <si>
    <t>Thành phố Bạc Liêu</t>
  </si>
  <si>
    <t>1056053</t>
  </si>
  <si>
    <t>Chi cục Thuế thành phố Bạc Liêu</t>
  </si>
  <si>
    <t>9503</t>
  </si>
  <si>
    <t>CCTKV Phước Long-Hồng Dân</t>
  </si>
  <si>
    <t>82103</t>
  </si>
  <si>
    <t>Đội Thuế liên huyện Phước Long - Hồng Dân</t>
  </si>
  <si>
    <t>ĐTLH Phước Long-Hồng Dân</t>
  </si>
  <si>
    <t>Huyện Hồng Dân - Đội Thuế liên huyện Phước Long - Hồng Dân</t>
  </si>
  <si>
    <t>Huyện Phước Long</t>
  </si>
  <si>
    <t>Huyện Hồng Dân</t>
  </si>
  <si>
    <t>1056051</t>
  </si>
  <si>
    <t>0915</t>
  </si>
  <si>
    <t>KBNN Hồng Dân - Bạc Liêu</t>
  </si>
  <si>
    <t>0912</t>
  </si>
  <si>
    <t>Phòng Giao dịch số 9 - Kho bạc Nhà nước Khu vực XX</t>
  </si>
  <si>
    <t>Chi cục Thuế khu vực Phước Long - Hồng Dân</t>
  </si>
  <si>
    <t>9504</t>
  </si>
  <si>
    <t>CCTKV Hòa Bình - Vĩnh Lợi</t>
  </si>
  <si>
    <t>82105</t>
  </si>
  <si>
    <t>Đội Thuế liên huyện Hòa Bình - Vĩnh Lợi</t>
  </si>
  <si>
    <t>ĐTLH Hòa Bình-Vĩnh Lợi</t>
  </si>
  <si>
    <t>Huyện Vĩnh Lợi - Đội Thuế liên huyện Hòa Bình - Vĩnh Lợi</t>
  </si>
  <si>
    <t>Huyện Vĩnh Lợi</t>
  </si>
  <si>
    <t>1056052</t>
  </si>
  <si>
    <t>0917</t>
  </si>
  <si>
    <t>KBNN Vĩnh Lợi - Bạc Liêu</t>
  </si>
  <si>
    <t>0913</t>
  </si>
  <si>
    <t>Phòng Giao dịch số 7 - Kho bạc Nhà nước Khu vực XX</t>
  </si>
  <si>
    <t>Chi cục Thuế khu vực Hòa Bình - Vĩnh Lợi</t>
  </si>
  <si>
    <t>9505</t>
  </si>
  <si>
    <t>82106</t>
  </si>
  <si>
    <t>Huyện Hòa Bình - Đội Thuế liên huyện Hòa Bình - Vĩnh Lợi</t>
  </si>
  <si>
    <t>1063900</t>
  </si>
  <si>
    <t>KBNN Hoà Bình - Bạc Liêu</t>
  </si>
  <si>
    <t>9506</t>
  </si>
  <si>
    <t>CCTKV Giá Rai - Đông Hải</t>
  </si>
  <si>
    <t>82107</t>
  </si>
  <si>
    <t>Đội Thuế liên huyện Giá Rai - Đông Hải</t>
  </si>
  <si>
    <t>ĐTLH Giá Rai-Đông Hải</t>
  </si>
  <si>
    <t>Thị xã Giá Rai - Đội Thuế liên huyện Giá Rai - Đông Hải</t>
  </si>
  <si>
    <t>Thị xã Giá Rai</t>
  </si>
  <si>
    <t>1056199</t>
  </si>
  <si>
    <t>0914</t>
  </si>
  <si>
    <t>KBNN Giá Rai - Bạc Liêu</t>
  </si>
  <si>
    <t>Phòng Giao dịch số 8 - Kho bạc Nhà nước Khu vực XX</t>
  </si>
  <si>
    <t>Chi cục Thuế khu vực Giá Rai - Đông Hải</t>
  </si>
  <si>
    <t>9507</t>
  </si>
  <si>
    <t>82109</t>
  </si>
  <si>
    <t>Huyện Phước Long - Đội Thuế liên huyện Phước Long - Hồng Dân</t>
  </si>
  <si>
    <t>1056054</t>
  </si>
  <si>
    <t>KBNN Phước Long - Bạc Liêu</t>
  </si>
  <si>
    <t>9508</t>
  </si>
  <si>
    <t>82111</t>
  </si>
  <si>
    <t>Huyện Đông Hải - Đội Thuế liên huyện Giá Rai - Đông Hải</t>
  </si>
  <si>
    <t>Huyện Đông Hải</t>
  </si>
  <si>
    <t>1056183</t>
  </si>
  <si>
    <t>0916</t>
  </si>
  <si>
    <t>KBNN Đông Hải - Bạc Liêu</t>
  </si>
  <si>
    <t>9600</t>
  </si>
  <si>
    <t>Cục Thuế Tỉnh Cà Mau</t>
  </si>
  <si>
    <t>Tỉnh Cà Mau - Chi cục Thuế khu vực XX</t>
  </si>
  <si>
    <t>Tỉnh Cà Mau</t>
  </si>
  <si>
    <t>1056200</t>
  </si>
  <si>
    <t>0960</t>
  </si>
  <si>
    <t>KBNN Ca Mau</t>
  </si>
  <si>
    <t>Cục thuế Tỉnh Cà Mau</t>
  </si>
  <si>
    <t>9601</t>
  </si>
  <si>
    <t>82300</t>
  </si>
  <si>
    <t>Tỉnh Cà Mau - VP Chi cục Thuế khu vực XX</t>
  </si>
  <si>
    <t>1056140</t>
  </si>
  <si>
    <t>0961</t>
  </si>
  <si>
    <t>VP KBNN Cà Mau</t>
  </si>
  <si>
    <t>0971</t>
  </si>
  <si>
    <t>Phòng Giao dịch số 10 - Kho bạc Nhà nước Khu vực XX</t>
  </si>
  <si>
    <t>9602</t>
  </si>
  <si>
    <t>82301</t>
  </si>
  <si>
    <t>Tp. Cà Mau - Đội Thuế liên huyện Khu vực II</t>
  </si>
  <si>
    <t>Thành phố Cà Mau</t>
  </si>
  <si>
    <t>1056141</t>
  </si>
  <si>
    <t>9603</t>
  </si>
  <si>
    <t>82303</t>
  </si>
  <si>
    <t>Huyện Thới Bình - Đội Thuế liên huyện Khu vực IV</t>
  </si>
  <si>
    <t>Huyện Thới Bình</t>
  </si>
  <si>
    <t>1056203</t>
  </si>
  <si>
    <t>0962</t>
  </si>
  <si>
    <t>KBNN Thới Bình - Cà Mau</t>
  </si>
  <si>
    <t>Phòng Giao dịch số 11 - Kho bạc Nhà nước Khu vực XX</t>
  </si>
  <si>
    <t>9604</t>
  </si>
  <si>
    <t>82305</t>
  </si>
  <si>
    <t>Huyện U Minh - Đội Thuế liên huyện Khu vực IV</t>
  </si>
  <si>
    <t>Huyện U Minh</t>
  </si>
  <si>
    <t>1056204</t>
  </si>
  <si>
    <t>0967</t>
  </si>
  <si>
    <t>KBNN U Minh - Cà Mau</t>
  </si>
  <si>
    <t>9605</t>
  </si>
  <si>
    <t>82307</t>
  </si>
  <si>
    <t>Huyện Trần Văn Thời - Đội Thuế liên huyện Khu vực III</t>
  </si>
  <si>
    <t>Huyện Cái Nước</t>
  </si>
  <si>
    <t>Huyện Trần Văn Thời</t>
  </si>
  <si>
    <t>1056201</t>
  </si>
  <si>
    <t>0966</t>
  </si>
  <si>
    <t>KBNN Trần Văn Thời - Cà Mau</t>
  </si>
  <si>
    <t>0963</t>
  </si>
  <si>
    <t>Phòng Giao dịch số 12 - Kho bạc Nhà nước Khu vực XX</t>
  </si>
  <si>
    <t>9606</t>
  </si>
  <si>
    <t>82308</t>
  </si>
  <si>
    <t>Huyện Phú Tân - Đội Thuế liên huyện Khu vực III</t>
  </si>
  <si>
    <t>1047048</t>
  </si>
  <si>
    <t>0968</t>
  </si>
  <si>
    <t>KBNN Phú Tân - Cà Mau</t>
  </si>
  <si>
    <t>9607</t>
  </si>
  <si>
    <t>82309</t>
  </si>
  <si>
    <t>Huyện Cái Nước - Đội Thuế liên huyện Khu vực III</t>
  </si>
  <si>
    <t>1056202</t>
  </si>
  <si>
    <t>KBNN Cái Nước - Cà Mau</t>
  </si>
  <si>
    <t>9608</t>
  </si>
  <si>
    <t>82311</t>
  </si>
  <si>
    <t>Huyện Đầm Dơi - Đội Thuế liên huyện Khu vực II</t>
  </si>
  <si>
    <t>Huyện Đầm Dơi</t>
  </si>
  <si>
    <t>1056292</t>
  </si>
  <si>
    <t>0964</t>
  </si>
  <si>
    <t>KBNN Đầm Dơi - Cà Mau</t>
  </si>
  <si>
    <t>9609</t>
  </si>
  <si>
    <t>82312</t>
  </si>
  <si>
    <t>Đội Thuế liên huyện Khu vực I</t>
  </si>
  <si>
    <t>ĐTLH Khu vực I</t>
  </si>
  <si>
    <t>Huyện Năm Căn - Đội Thuế liên huyện Khu vực I</t>
  </si>
  <si>
    <t>Huyện Năm Căn</t>
  </si>
  <si>
    <t>1047047</t>
  </si>
  <si>
    <t>0965</t>
  </si>
  <si>
    <t>KBNN Năm Căn - Cà Mau</t>
  </si>
  <si>
    <t>Phòng Giao dịch số 13 - Kho bạc Nhà nước Khu vực XX</t>
  </si>
  <si>
    <t>9610</t>
  </si>
  <si>
    <t>82313</t>
  </si>
  <si>
    <t>Huyện Ngọc Hiển - Đội Thuế liên huyện Khu vực I</t>
  </si>
  <si>
    <t>Huyện Ngọc Hiển</t>
  </si>
  <si>
    <t>1056293</t>
  </si>
  <si>
    <t>0969</t>
  </si>
  <si>
    <t>KBNN Ngọc Hiển - Cà Mau</t>
  </si>
  <si>
    <t>9900</t>
  </si>
  <si>
    <t>Cục Thuế Doanh nghiệp lớn</t>
  </si>
  <si>
    <t>Chi cục Thuế Doanh nghiệp lớn</t>
  </si>
  <si>
    <t>CCT Doanh nghiệp lớn</t>
  </si>
  <si>
    <t>9901</t>
  </si>
  <si>
    <t>82500</t>
  </si>
  <si>
    <t>Chi cục Thuế Thương mại điện tử</t>
  </si>
  <si>
    <t>CCT Thương mại điện tử</t>
  </si>
  <si>
    <t>Mã CQT mới</t>
  </si>
  <si>
    <t>Đề nghị</t>
  </si>
  <si>
    <t>Cấp mới mã</t>
  </si>
  <si>
    <t>101</t>
  </si>
  <si>
    <t>Giữ nguyên mã, đổi tên</t>
  </si>
  <si>
    <t>211</t>
  </si>
  <si>
    <t>203</t>
  </si>
  <si>
    <t>215</t>
  </si>
  <si>
    <t>213</t>
  </si>
  <si>
    <t>301</t>
  </si>
  <si>
    <t>302</t>
  </si>
  <si>
    <t>303</t>
  </si>
  <si>
    <t>217</t>
  </si>
  <si>
    <t>209</t>
  </si>
  <si>
    <t>225</t>
  </si>
  <si>
    <t>201</t>
  </si>
  <si>
    <t>207</t>
  </si>
  <si>
    <t>205</t>
  </si>
  <si>
    <t>305</t>
  </si>
  <si>
    <t>219</t>
  </si>
  <si>
    <t>221</t>
  </si>
  <si>
    <t>223</t>
  </si>
  <si>
    <t>103</t>
  </si>
  <si>
    <t>107</t>
  </si>
  <si>
    <t>109</t>
  </si>
  <si>
    <t>115</t>
  </si>
  <si>
    <t>117</t>
  </si>
  <si>
    <t>111</t>
  </si>
  <si>
    <t>113</t>
  </si>
  <si>
    <t>401</t>
  </si>
  <si>
    <t>403</t>
  </si>
  <si>
    <t>405</t>
  </si>
  <si>
    <t>407</t>
  </si>
  <si>
    <t>411</t>
  </si>
  <si>
    <t>501</t>
  </si>
  <si>
    <t>505</t>
  </si>
  <si>
    <t>507</t>
  </si>
  <si>
    <t>605</t>
  </si>
  <si>
    <t>511</t>
  </si>
  <si>
    <t>703</t>
  </si>
  <si>
    <t>801</t>
  </si>
  <si>
    <t>713</t>
  </si>
  <si>
    <t>Thành phố Hồ Chí Minh</t>
  </si>
  <si>
    <t>701</t>
  </si>
  <si>
    <t>809</t>
  </si>
  <si>
    <t>807</t>
  </si>
  <si>
    <t>813</t>
  </si>
  <si>
    <t>815</t>
  </si>
  <si>
    <t>823</t>
  </si>
  <si>
    <t>Thuế Thành phố Hà Nội</t>
  </si>
  <si>
    <t>Cũ</t>
  </si>
  <si>
    <t>Mới</t>
  </si>
  <si>
    <t>Mã Cục Thống kê</t>
  </si>
  <si>
    <t>01</t>
  </si>
  <si>
    <t>11</t>
  </si>
  <si>
    <t>15</t>
  </si>
  <si>
    <t>17</t>
  </si>
  <si>
    <t>19</t>
  </si>
  <si>
    <t>10</t>
  </si>
  <si>
    <t>12</t>
  </si>
  <si>
    <t>14</t>
  </si>
  <si>
    <t>25</t>
  </si>
  <si>
    <t>26</t>
  </si>
  <si>
    <t>82</t>
  </si>
  <si>
    <t>20</t>
  </si>
  <si>
    <t>22</t>
  </si>
  <si>
    <t>24</t>
  </si>
  <si>
    <t>31</t>
  </si>
  <si>
    <t>33</t>
  </si>
  <si>
    <t>37</t>
  </si>
  <si>
    <t>38</t>
  </si>
  <si>
    <t>40</t>
  </si>
  <si>
    <t>42</t>
  </si>
  <si>
    <t>44</t>
  </si>
  <si>
    <t>46</t>
  </si>
  <si>
    <t>48</t>
  </si>
  <si>
    <t>51</t>
  </si>
  <si>
    <t>52</t>
  </si>
  <si>
    <t>66</t>
  </si>
  <si>
    <t>56</t>
  </si>
  <si>
    <t>68</t>
  </si>
  <si>
    <t>80</t>
  </si>
  <si>
    <t>75</t>
  </si>
  <si>
    <t>79</t>
  </si>
  <si>
    <t>86</t>
  </si>
  <si>
    <t>91</t>
  </si>
  <si>
    <t>92</t>
  </si>
  <si>
    <t>96</t>
  </si>
  <si>
    <t>Tên tỉnh mới</t>
  </si>
  <si>
    <t>45</t>
  </si>
  <si>
    <t>49</t>
  </si>
  <si>
    <t>27</t>
  </si>
  <si>
    <t>30</t>
  </si>
  <si>
    <t>34</t>
  </si>
  <si>
    <t>35</t>
  </si>
  <si>
    <t>36</t>
  </si>
  <si>
    <t>62</t>
  </si>
  <si>
    <t>64</t>
  </si>
  <si>
    <t>54</t>
  </si>
  <si>
    <t>58</t>
  </si>
  <si>
    <t>67</t>
  </si>
  <si>
    <t>60</t>
  </si>
  <si>
    <t>72</t>
  </si>
  <si>
    <t>70</t>
  </si>
  <si>
    <t>74</t>
  </si>
  <si>
    <t>77</t>
  </si>
  <si>
    <t>83</t>
  </si>
  <si>
    <t>84</t>
  </si>
  <si>
    <t>87</t>
  </si>
  <si>
    <t>89</t>
  </si>
  <si>
    <t>94</t>
  </si>
  <si>
    <t>93</t>
  </si>
  <si>
    <t>95</t>
  </si>
  <si>
    <t>851</t>
  </si>
  <si>
    <t>8501</t>
  </si>
  <si>
    <t>Mã tỉnh cũ</t>
  </si>
  <si>
    <t>85100</t>
  </si>
  <si>
    <t>Xã Thượng Lâm</t>
  </si>
  <si>
    <t>Xã Lâm Bình</t>
  </si>
  <si>
    <t>Xã Minh Quang</t>
  </si>
  <si>
    <t>Xã Bình An</t>
  </si>
  <si>
    <t>Xã Côn Lôn</t>
  </si>
  <si>
    <t>Xã Yên Hoa</t>
  </si>
  <si>
    <t>Xã Thượng Nông</t>
  </si>
  <si>
    <t>Xã Hồng Thái</t>
  </si>
  <si>
    <t>Xã Nà Hang</t>
  </si>
  <si>
    <t>Xã Tân Mỹ</t>
  </si>
  <si>
    <t>Xã Yên Lập</t>
  </si>
  <si>
    <t>Xã Tân An</t>
  </si>
  <si>
    <t>Xã Chiêm Hoá</t>
  </si>
  <si>
    <t>Xã Kiên Đài</t>
  </si>
  <si>
    <t>Xã Tri Phú</t>
  </si>
  <si>
    <t>Xã Kim Bình</t>
  </si>
  <si>
    <t>Xã Yên Nguyên</t>
  </si>
  <si>
    <t>Xã Trung Hà</t>
  </si>
  <si>
    <t>Xã Yên Phú</t>
  </si>
  <si>
    <t>Xã Bạch Xa</t>
  </si>
  <si>
    <t>Xã Phù Lưu</t>
  </si>
  <si>
    <t>Xã Hàm Yên</t>
  </si>
  <si>
    <t>Xã Bình Xa</t>
  </si>
  <si>
    <t>Xã Thái Sơn</t>
  </si>
  <si>
    <t>Xã Hùng Đức</t>
  </si>
  <si>
    <t>Xã Hùng Lợi</t>
  </si>
  <si>
    <t>Xã Trung Sơn</t>
  </si>
  <si>
    <t>Xã Thái Bình</t>
  </si>
  <si>
    <t>Xã Tân Long</t>
  </si>
  <si>
    <t>Xã Xuân Vân</t>
  </si>
  <si>
    <t>Xã Lực Hành</t>
  </si>
  <si>
    <t>Xã Yên Sơn</t>
  </si>
  <si>
    <t>Xã Nhữ Khê</t>
  </si>
  <si>
    <t>Xã Kiến Thiết</t>
  </si>
  <si>
    <t>Xã Tân Trào</t>
  </si>
  <si>
    <t>Xã Minh Thanh</t>
  </si>
  <si>
    <t>Xã Sơn Dương</t>
  </si>
  <si>
    <t>Xã Bình Ca</t>
  </si>
  <si>
    <t>Xã Tân Thanh</t>
  </si>
  <si>
    <t>Xã Phú Lương</t>
  </si>
  <si>
    <t>Xã Trường Sinh</t>
  </si>
  <si>
    <t>Xã Đông Thọ</t>
  </si>
  <si>
    <t>Phường Mỹ Lâm</t>
  </si>
  <si>
    <t>Phường Minh Xuân</t>
  </si>
  <si>
    <t>Phường Nông Tiến</t>
  </si>
  <si>
    <t>Phường An Tường</t>
  </si>
  <si>
    <t>Phường Bình Thuận</t>
  </si>
  <si>
    <t>Xã Lũng Cú</t>
  </si>
  <si>
    <t>Xã Đồng Văn</t>
  </si>
  <si>
    <t>Xã Sà Phìn</t>
  </si>
  <si>
    <t>Xã Phố Bảng</t>
  </si>
  <si>
    <t>Xã Lũng Phìn</t>
  </si>
  <si>
    <t>Xã Sủng Máng</t>
  </si>
  <si>
    <t>Xã Sơn Vĩ</t>
  </si>
  <si>
    <t>Xã Mèo Vạc</t>
  </si>
  <si>
    <t>Xã Khâu Vai</t>
  </si>
  <si>
    <t>Xã Niêm Sơn</t>
  </si>
  <si>
    <t>Xã Tát Ngà</t>
  </si>
  <si>
    <t>Xã Thắng Mố</t>
  </si>
  <si>
    <t>Xã Bạch Đích</t>
  </si>
  <si>
    <t>Xã Yên Minh</t>
  </si>
  <si>
    <t>Xã Mậu Duệ</t>
  </si>
  <si>
    <t>Xã Ngọc Long</t>
  </si>
  <si>
    <t>Xã Du Già</t>
  </si>
  <si>
    <t>Xã Đường Thượng</t>
  </si>
  <si>
    <t>Xã Lùng Tám</t>
  </si>
  <si>
    <t>Xã Cán Tỷ</t>
  </si>
  <si>
    <t>Xã Nghĩa Thuận</t>
  </si>
  <si>
    <t>Xã Quản Bạ</t>
  </si>
  <si>
    <t>Xã Tùng Vài</t>
  </si>
  <si>
    <t>Xã Yên Cường</t>
  </si>
  <si>
    <t>Xã Đường Hồng</t>
  </si>
  <si>
    <t>Xã Bắc Mê</t>
  </si>
  <si>
    <t>Xã Giáp Trung</t>
  </si>
  <si>
    <t>Xã Minh Sơn</t>
  </si>
  <si>
    <t>Xã Minh Ngọc</t>
  </si>
  <si>
    <t>Xã Ngọc Đường</t>
  </si>
  <si>
    <t>Phường Hà Giang 1</t>
  </si>
  <si>
    <t>Phường Hà Giang 2</t>
  </si>
  <si>
    <t>Xã Lao Chải</t>
  </si>
  <si>
    <t>Xã Minh Tân</t>
  </si>
  <si>
    <t>Xã Tùng Bá</t>
  </si>
  <si>
    <t>Xã Phú Linh</t>
  </si>
  <si>
    <t>Xã Linh Hồ</t>
  </si>
  <si>
    <t>Xã Bạch Ngọc</t>
  </si>
  <si>
    <t>Xã Vị Xuyên</t>
  </si>
  <si>
    <t>Xã Việt Lâm</t>
  </si>
  <si>
    <t>Xã Cao Bồ</t>
  </si>
  <si>
    <t>Xã Thượng Sơn</t>
  </si>
  <si>
    <t>Xã Tân Quang</t>
  </si>
  <si>
    <t>Xã Đồng Tâm</t>
  </si>
  <si>
    <t>Xã Liên Hiệp</t>
  </si>
  <si>
    <t>Xã Bằng Hành</t>
  </si>
  <si>
    <t>Xã Bắc Quang</t>
  </si>
  <si>
    <t>Xã Hùng An</t>
  </si>
  <si>
    <t>Xã Vĩnh Tuy</t>
  </si>
  <si>
    <t>Xã Đồng Yên</t>
  </si>
  <si>
    <t>Xã Tiên Yên</t>
  </si>
  <si>
    <t>Xã Xuân Giang</t>
  </si>
  <si>
    <t>Xã Bằng Lang</t>
  </si>
  <si>
    <t>Xã Yên Thành</t>
  </si>
  <si>
    <t>Xã Quang Bình</t>
  </si>
  <si>
    <t>Xã Tân Trịnh</t>
  </si>
  <si>
    <t>Xã Tiên Nguyên</t>
  </si>
  <si>
    <t>Xã Thông Nguyên</t>
  </si>
  <si>
    <t>Xã Hồ Thầu</t>
  </si>
  <si>
    <t>Xã Nậm Dịch</t>
  </si>
  <si>
    <t>Xã Tân Tiến</t>
  </si>
  <si>
    <t>Xã Hoàng Su Phì</t>
  </si>
  <si>
    <t>Xã Thàng Tín</t>
  </si>
  <si>
    <t>Xã Bản Máy</t>
  </si>
  <si>
    <t>Xã Pờ Ly Ngài</t>
  </si>
  <si>
    <t>Xã Xín Mần</t>
  </si>
  <si>
    <t>Xã Pà Vầy Sủ</t>
  </si>
  <si>
    <t>Xã Nấm Dẩn</t>
  </si>
  <si>
    <t>Xã Trung Thịnh</t>
  </si>
  <si>
    <t>Xã Quảng Nguyên</t>
  </si>
  <si>
    <t>Xã Khuôn Lùng</t>
  </si>
  <si>
    <t>Mã 4 số bao mới</t>
  </si>
  <si>
    <t>Phường Thục Phán</t>
  </si>
  <si>
    <t>Phường Nùng Trí Cao</t>
  </si>
  <si>
    <t>Phường Tân Giang</t>
  </si>
  <si>
    <t>Xã Quảng Lâm</t>
  </si>
  <si>
    <t>Xã Nam Quang</t>
  </si>
  <si>
    <t>Xã Lý Bôn</t>
  </si>
  <si>
    <t>Xã Bảo Lâm</t>
  </si>
  <si>
    <t>Xã Yên Thổ</t>
  </si>
  <si>
    <t>Xã Sơn Lộ</t>
  </si>
  <si>
    <t>Xã Bảo Lạc</t>
  </si>
  <si>
    <t>Xã Cốc Pàng</t>
  </si>
  <si>
    <t>Xã Cô Ba</t>
  </si>
  <si>
    <t>Xã Khánh Xuân</t>
  </si>
  <si>
    <t>Xã Xuân Trường</t>
  </si>
  <si>
    <t>Xã Huy Giáp</t>
  </si>
  <si>
    <t>Xã Ca Thành</t>
  </si>
  <si>
    <t>Xã Phan Thanh</t>
  </si>
  <si>
    <t>Xã Thành Công</t>
  </si>
  <si>
    <t>Xã Tĩnh Túc</t>
  </si>
  <si>
    <t>Xã Tam Kim</t>
  </si>
  <si>
    <t>Xã Nguyên Bình</t>
  </si>
  <si>
    <t>Xã Minh Tâm</t>
  </si>
  <si>
    <t>Xã Thanh Long</t>
  </si>
  <si>
    <t>Xã Cần Yên</t>
  </si>
  <si>
    <t>Xã Thông Nông</t>
  </si>
  <si>
    <t>Xã Trường Hà</t>
  </si>
  <si>
    <t>Xã Hà Quảng</t>
  </si>
  <si>
    <t>Xã Lũng Nặm</t>
  </si>
  <si>
    <t>Xã Tổng Cọt</t>
  </si>
  <si>
    <t>Xã Nam Tuấn</t>
  </si>
  <si>
    <t>Xã Bạch Đằng</t>
  </si>
  <si>
    <t>Xã Nguyễn Huệ</t>
  </si>
  <si>
    <t>Xã Minh Khai</t>
  </si>
  <si>
    <t>Xã Canh Tân</t>
  </si>
  <si>
    <t>Xã Kim Đồng</t>
  </si>
  <si>
    <t>Xã Thạch An</t>
  </si>
  <si>
    <t>Xã Đông Khê</t>
  </si>
  <si>
    <t>Xã Đức Long</t>
  </si>
  <si>
    <t>Xã Bế Văn Đàn</t>
  </si>
  <si>
    <t>Xã Độc Lập</t>
  </si>
  <si>
    <t>Xã Quảng Uyên</t>
  </si>
  <si>
    <t>Xã Hạnh Phúc</t>
  </si>
  <si>
    <t>Xã Quang Hán</t>
  </si>
  <si>
    <t>Xã Trà Lĩnh</t>
  </si>
  <si>
    <t>Xã Quang Trung</t>
  </si>
  <si>
    <t>Xã Đoài Dương</t>
  </si>
  <si>
    <t>Xã Trùng Khánh</t>
  </si>
  <si>
    <t>Xã Đình Phong</t>
  </si>
  <si>
    <t>Xã Lý Quốc</t>
  </si>
  <si>
    <t>Xã Hạ Lang</t>
  </si>
  <si>
    <t>Xã Vinh Quý</t>
  </si>
  <si>
    <t>Xã Quang Long</t>
  </si>
  <si>
    <t>Phường Phan Đình Phùng</t>
  </si>
  <si>
    <t>Phường Linh Sơn</t>
  </si>
  <si>
    <t>Phường Tích Lương</t>
  </si>
  <si>
    <t>Phường Gia Sàng</t>
  </si>
  <si>
    <t>Phường Quyết Thắng</t>
  </si>
  <si>
    <t>Phường Quan Triều</t>
  </si>
  <si>
    <t>Xã Tân Cương</t>
  </si>
  <si>
    <t>Xã Đại Phúc</t>
  </si>
  <si>
    <t>Xã Đại Từ</t>
  </si>
  <si>
    <t>Xã Đức Lương</t>
  </si>
  <si>
    <t>Xã Phú Thịnh</t>
  </si>
  <si>
    <t>Xã La Bằng</t>
  </si>
  <si>
    <t>Xã Phú Lạc</t>
  </si>
  <si>
    <t>Xã Quân Chu</t>
  </si>
  <si>
    <t>Xã Vạn Phú</t>
  </si>
  <si>
    <t>Phường Phổ Yên</t>
  </si>
  <si>
    <t>Phường Vạn Xuân</t>
  </si>
  <si>
    <t>Phường Trung Thành</t>
  </si>
  <si>
    <t>Phường Phúc Thuận</t>
  </si>
  <si>
    <t>Xã Phú Bình</t>
  </si>
  <si>
    <t>Xã Tân Thành</t>
  </si>
  <si>
    <t>Xã Điềm Thụy</t>
  </si>
  <si>
    <t>Xã Kha Sơn</t>
  </si>
  <si>
    <t>Xã Tân Khánh</t>
  </si>
  <si>
    <t>Xã Đồng Hỷ</t>
  </si>
  <si>
    <t>Xã Quang Sơn</t>
  </si>
  <si>
    <t>Xã Trại Cau</t>
  </si>
  <si>
    <t>Xã Văn Hán</t>
  </si>
  <si>
    <t>Xã Văn Lăng</t>
  </si>
  <si>
    <t>Phường Sông Công</t>
  </si>
  <si>
    <t>Phường Bá Xuyên</t>
  </si>
  <si>
    <t>Phường Bách Quang</t>
  </si>
  <si>
    <t>Xã Vô Tranh</t>
  </si>
  <si>
    <t>Xã Yên Trạch</t>
  </si>
  <si>
    <t>Xã Hợp Thành</t>
  </si>
  <si>
    <t>Xã Định Hóa</t>
  </si>
  <si>
    <t>Xã Bình Yên</t>
  </si>
  <si>
    <t>Xã Trung Hội</t>
  </si>
  <si>
    <t>Xã Phượng Tiến</t>
  </si>
  <si>
    <t>Xã Phú Đình</t>
  </si>
  <si>
    <t>Xã Bình Thành</t>
  </si>
  <si>
    <t>Xã Kim Phượng</t>
  </si>
  <si>
    <t>Xã Lam Vỹ</t>
  </si>
  <si>
    <t>Xã Võ Nhai</t>
  </si>
  <si>
    <t>Xã Dân Tiến</t>
  </si>
  <si>
    <t>Xã Nghinh Tường</t>
  </si>
  <si>
    <t>Xã Thần Sa</t>
  </si>
  <si>
    <t>Xã La Hiên</t>
  </si>
  <si>
    <t>Xã Tràng Xá</t>
  </si>
  <si>
    <t>Xã Sảng Mộc</t>
  </si>
  <si>
    <t>Mã bao CQT mới 4 số (TMS, HDDT)</t>
  </si>
  <si>
    <t>Mã bao CQT mới 5 số (Các UD khác)</t>
  </si>
  <si>
    <t>Xã Bằng Thành</t>
  </si>
  <si>
    <t>Xã Nghiên Loan</t>
  </si>
  <si>
    <t>Xã Cao Minh</t>
  </si>
  <si>
    <t>Xã Ba Bể</t>
  </si>
  <si>
    <t>Xã Chợ Rã</t>
  </si>
  <si>
    <t>Xã Thượng Minh</t>
  </si>
  <si>
    <t>Xã Đồng Phúc</t>
  </si>
  <si>
    <t>Xã Yên Bình</t>
  </si>
  <si>
    <t>Xã Bằng Vân</t>
  </si>
  <si>
    <t>Xã Ngân Sơn</t>
  </si>
  <si>
    <t>Xã Nà Phặc</t>
  </si>
  <si>
    <t>Xã Hiệp Lực</t>
  </si>
  <si>
    <t>Xã Nam Cường</t>
  </si>
  <si>
    <t>Xã Quảng Bạch</t>
  </si>
  <si>
    <t>Xã Yên Thịnh</t>
  </si>
  <si>
    <t>Xã Chợ Đồn</t>
  </si>
  <si>
    <t>Xã Yên Phong</t>
  </si>
  <si>
    <t>Xã Nghĩa Tá</t>
  </si>
  <si>
    <t>Xã Phủ Thông</t>
  </si>
  <si>
    <t>Xã Cẩm Giàng</t>
  </si>
  <si>
    <t>Xã Vĩnh Thông</t>
  </si>
  <si>
    <t>Xã Bạch Thông</t>
  </si>
  <si>
    <t>Xã Phong Quang</t>
  </si>
  <si>
    <t>Phường Đức Xuân</t>
  </si>
  <si>
    <t>Phường Bắc Kạn</t>
  </si>
  <si>
    <t>Xã Văn Lang</t>
  </si>
  <si>
    <t>Xã Cường Lợi</t>
  </si>
  <si>
    <t>Xã Na Rì</t>
  </si>
  <si>
    <t>Xã Côn Minh</t>
  </si>
  <si>
    <t>Xã Xuân Dương</t>
  </si>
  <si>
    <t>Xã Tân Kỳ</t>
  </si>
  <si>
    <t>Xã Thanh Mai</t>
  </si>
  <si>
    <t>Xã Thanh Thịnh</t>
  </si>
  <si>
    <t>Xã Chợ Mới</t>
  </si>
  <si>
    <t>Xã Thượng Quan</t>
  </si>
  <si>
    <t>Mã CQT 5 số (các UD khác)</t>
  </si>
  <si>
    <t>Xã Khao Mang</t>
  </si>
  <si>
    <t>Xã Mù Cang Chải</t>
  </si>
  <si>
    <t>Xã Púng Luông</t>
  </si>
  <si>
    <t>Xã Tú Lệ</t>
  </si>
  <si>
    <t>Xã Trạm Tấu</t>
  </si>
  <si>
    <t>Xã Phình Hồ</t>
  </si>
  <si>
    <t>Phường Nghĩa Lộ</t>
  </si>
  <si>
    <t>Phường Trung Tâm</t>
  </si>
  <si>
    <t>Phường Cầu Thia</t>
  </si>
  <si>
    <t>Xã Liên Sơn</t>
  </si>
  <si>
    <t>Xã Gia Hội</t>
  </si>
  <si>
    <t>Xã Sơn Lương</t>
  </si>
  <si>
    <t>Xã Thượng Bằng La</t>
  </si>
  <si>
    <t>Xã Chấn Thịnh</t>
  </si>
  <si>
    <t>Xã Nghĩa Tâm</t>
  </si>
  <si>
    <t>Xã Văn Chấn</t>
  </si>
  <si>
    <t>Xã Phong Dụ Hạ</t>
  </si>
  <si>
    <t>Xã Châu Quế</t>
  </si>
  <si>
    <t>Xã Lâm Giang</t>
  </si>
  <si>
    <t>Xã Đông Cuông</t>
  </si>
  <si>
    <t>Xã Tân Hợp</t>
  </si>
  <si>
    <t>Xã Mậu A</t>
  </si>
  <si>
    <t>Xã Xuân Ái</t>
  </si>
  <si>
    <t>Xã Lâm Thượng</t>
  </si>
  <si>
    <t>Xã Lục Yên</t>
  </si>
  <si>
    <t>Xã Tân Lĩnh</t>
  </si>
  <si>
    <t>Xã Phúc Lợi</t>
  </si>
  <si>
    <t>Xã Mường Lai</t>
  </si>
  <si>
    <t>Xã Cảm Nhân</t>
  </si>
  <si>
    <t>Xã Thác Bà</t>
  </si>
  <si>
    <t>Xã Bảo Ái</t>
  </si>
  <si>
    <t>Phường Văn Phú</t>
  </si>
  <si>
    <t>Phường Yên Bái</t>
  </si>
  <si>
    <t>Phường Nam Cường</t>
  </si>
  <si>
    <t>Phường Âu Lâu</t>
  </si>
  <si>
    <t>Xã Trấn Yên</t>
  </si>
  <si>
    <t>Xã Hưng Khánh</t>
  </si>
  <si>
    <t>Xã Lương Thịnh</t>
  </si>
  <si>
    <t>Xã Việt Hồng</t>
  </si>
  <si>
    <t>Xã Quy Mông</t>
  </si>
  <si>
    <t>Xã Chế Tạo</t>
  </si>
  <si>
    <t>Xã Nậm Có</t>
  </si>
  <si>
    <t>Xã Tà Xi Láng</t>
  </si>
  <si>
    <t>Xã Phong Dụ Thượng</t>
  </si>
  <si>
    <t>Xã Cát Thịnh</t>
  </si>
  <si>
    <t>Xã Phong Hải</t>
  </si>
  <si>
    <t>Xã Xuân Quang</t>
  </si>
  <si>
    <t>Xã Bảo Thắng</t>
  </si>
  <si>
    <t>Xã Gia Phú</t>
  </si>
  <si>
    <t>Xã Cốc San</t>
  </si>
  <si>
    <t>Phường Cam Đường</t>
  </si>
  <si>
    <t>Phường Lào Cai</t>
  </si>
  <si>
    <t>Xã Mường Hum</t>
  </si>
  <si>
    <t>Xã Dền Sáng</t>
  </si>
  <si>
    <t>Xã Y Tý</t>
  </si>
  <si>
    <t>Xã A Mú Sung</t>
  </si>
  <si>
    <t>Xã Trịnh Tường</t>
  </si>
  <si>
    <t>Xã Bản Xèo</t>
  </si>
  <si>
    <t>Xã Bát Xát</t>
  </si>
  <si>
    <t>Xã Nghĩa Đô</t>
  </si>
  <si>
    <t>Xã Thượng Hà</t>
  </si>
  <si>
    <t>Xã Bảo Yên</t>
  </si>
  <si>
    <t>Xã Phúc Khánh</t>
  </si>
  <si>
    <t>Xã Bảo Hà</t>
  </si>
  <si>
    <t>Xã Võ Lao</t>
  </si>
  <si>
    <t>Xã Khánh Yên</t>
  </si>
  <si>
    <t>Xã Văn Bàn</t>
  </si>
  <si>
    <t>Xã Dương Quỳ</t>
  </si>
  <si>
    <t>Xã Chiềng Ken</t>
  </si>
  <si>
    <t>Xã Minh Lương</t>
  </si>
  <si>
    <t>Xã Nậm Chày</t>
  </si>
  <si>
    <t>Xã Mường Bo</t>
  </si>
  <si>
    <t>Xã Bản Hồ</t>
  </si>
  <si>
    <t>Xã Tả Phìn</t>
  </si>
  <si>
    <t>Xã Tả Van</t>
  </si>
  <si>
    <t>Phường Sa Pa</t>
  </si>
  <si>
    <t>Xã Cốc Lầu</t>
  </si>
  <si>
    <t>Xã Bảo Nhai</t>
  </si>
  <si>
    <t>Xã Bản Liền</t>
  </si>
  <si>
    <t>Xã Bắc Hà</t>
  </si>
  <si>
    <t>Xã Tả Củ Tỷ</t>
  </si>
  <si>
    <t>Xã Lùng Phình</t>
  </si>
  <si>
    <t>Xã Pha Long</t>
  </si>
  <si>
    <t>Xã Mường Khương</t>
  </si>
  <si>
    <t>Xã Bản Lầu</t>
  </si>
  <si>
    <t>Xã Cao Sơn</t>
  </si>
  <si>
    <t>Xã Si Ma Cai</t>
  </si>
  <si>
    <t>Xã Sín Chéng</t>
  </si>
  <si>
    <t>Xã Nậm Xé</t>
  </si>
  <si>
    <t>Xã Ngũ Chỉ Sơn</t>
  </si>
  <si>
    <t>Xã Mường Phăng</t>
  </si>
  <si>
    <t>Phường Điện Biên Phủ</t>
  </si>
  <si>
    <t>Phường Mường Thanh</t>
  </si>
  <si>
    <t>Phường Mường Lay</t>
  </si>
  <si>
    <t>Xã Thanh Nưa</t>
  </si>
  <si>
    <t>Xã Thanh An</t>
  </si>
  <si>
    <t>Xã Thanh Yên</t>
  </si>
  <si>
    <t>Xã Sam Mứn</t>
  </si>
  <si>
    <t>Xã Núa Ngam</t>
  </si>
  <si>
    <t>Xã Mường Nhà</t>
  </si>
  <si>
    <t>Xã Tuần Giáo</t>
  </si>
  <si>
    <t>Xã Quài Tở</t>
  </si>
  <si>
    <t>Xã Mường Mùn</t>
  </si>
  <si>
    <t>Xã Pú Nhung</t>
  </si>
  <si>
    <t>Xã Chiềng Sinh</t>
  </si>
  <si>
    <t>Xã Tủa Chùa</t>
  </si>
  <si>
    <t>Xã Sín Chải</t>
  </si>
  <si>
    <t>Xã Sính Phình</t>
  </si>
  <si>
    <t>Xã Tủa Thàng</t>
  </si>
  <si>
    <t>Xã Sáng Nhè</t>
  </si>
  <si>
    <t>Xã Na Sang</t>
  </si>
  <si>
    <t>Xã Mường Tùng</t>
  </si>
  <si>
    <t>Xã Pa Ham</t>
  </si>
  <si>
    <t>Xã Nậm Nèn</t>
  </si>
  <si>
    <t>Xã Mường Pồn</t>
  </si>
  <si>
    <t>Xã Na Son</t>
  </si>
  <si>
    <t>Xã Xa Dung</t>
  </si>
  <si>
    <t>Xã Pu Nhi</t>
  </si>
  <si>
    <t>Xã Mường Luân</t>
  </si>
  <si>
    <t>Xã Tìa Dình</t>
  </si>
  <si>
    <t>Xã Phình Giàng</t>
  </si>
  <si>
    <t>Xã Mường Chà</t>
  </si>
  <si>
    <t>Xã Nà Hỳ</t>
  </si>
  <si>
    <t>Xã Nà Bủng</t>
  </si>
  <si>
    <t>Xã Chà Tở</t>
  </si>
  <si>
    <t>Xã Si Pa Phìn</t>
  </si>
  <si>
    <t>Xã Mường Nhé</t>
  </si>
  <si>
    <t>Xã Sín Thầu</t>
  </si>
  <si>
    <t>Xã Mường Toong</t>
  </si>
  <si>
    <t>Xã Nậm Kè</t>
  </si>
  <si>
    <t>Xã Mường Ảng</t>
  </si>
  <si>
    <t>Xã Nà Tấu</t>
  </si>
  <si>
    <t>Xã Búng Lao</t>
  </si>
  <si>
    <t>Xã Mường Lạn</t>
  </si>
  <si>
    <t>Xã Mường Kim</t>
  </si>
  <si>
    <t>Xã Khoen On</t>
  </si>
  <si>
    <t>Xã Than Uyên</t>
  </si>
  <si>
    <t>Xã Mường Than</t>
  </si>
  <si>
    <t>Xã Pắc Ta</t>
  </si>
  <si>
    <t>Xã Tân Uyên</t>
  </si>
  <si>
    <t>Xã Mường Khoa</t>
  </si>
  <si>
    <t>Xã Bản Bo</t>
  </si>
  <si>
    <t>Xã Bình Lư</t>
  </si>
  <si>
    <t>Xã Tả Lèng</t>
  </si>
  <si>
    <t>Xã Khun Há</t>
  </si>
  <si>
    <t>Phường Tân Phong</t>
  </si>
  <si>
    <t>Phường Đoàn Kết</t>
  </si>
  <si>
    <t>Xã Sin Suối Hồ</t>
  </si>
  <si>
    <t>Xã Phong Thổ</t>
  </si>
  <si>
    <t>Xã Sì Lở Lầu</t>
  </si>
  <si>
    <t>Xã Dào San</t>
  </si>
  <si>
    <t>Xã Khổng Lào</t>
  </si>
  <si>
    <t>Xã Tủa Sín Chải</t>
  </si>
  <si>
    <t>Xã Sìn Hồ</t>
  </si>
  <si>
    <t>Xã Hồng Thu</t>
  </si>
  <si>
    <t>Xã Nậm Tăm</t>
  </si>
  <si>
    <t>Xã Pu Sam Cáp</t>
  </si>
  <si>
    <t>Xã Nậm Cuổi</t>
  </si>
  <si>
    <t>Xã Nậm Mạ</t>
  </si>
  <si>
    <t>Xã Lê Lợi</t>
  </si>
  <si>
    <t>Xã Nậm Hàng</t>
  </si>
  <si>
    <t>Xã Mường Mô</t>
  </si>
  <si>
    <t>Xã Hua Bum</t>
  </si>
  <si>
    <t>Xã Pa Tần</t>
  </si>
  <si>
    <t>Xã Bum Nưa</t>
  </si>
  <si>
    <t>Xã Bum Tở</t>
  </si>
  <si>
    <t>Xã Mường Tè</t>
  </si>
  <si>
    <t>Xã Thu Lũm</t>
  </si>
  <si>
    <t>Xã Pa Ủ</t>
  </si>
  <si>
    <t>Xã Tà Tổng</t>
  </si>
  <si>
    <t>Xã Mù Cả</t>
  </si>
  <si>
    <t>Phường Tô Hiệu</t>
  </si>
  <si>
    <t>Phường Chiềng An</t>
  </si>
  <si>
    <t>Phường Chiềng Cơi</t>
  </si>
  <si>
    <t>Phường Chiềng Sinh</t>
  </si>
  <si>
    <t>Phường Mộc Châu</t>
  </si>
  <si>
    <t>Phường Mộc Sơn</t>
  </si>
  <si>
    <t>Phường Vân Sơn</t>
  </si>
  <si>
    <t>Phường Thảo Nguyên</t>
  </si>
  <si>
    <t>Xã Đoàn Kết</t>
  </si>
  <si>
    <t>Xã Lóng Sập</t>
  </si>
  <si>
    <t>Xã Chiềng Sơn</t>
  </si>
  <si>
    <t>Xã Vân Hồ</t>
  </si>
  <si>
    <t>Xã Song Khủa</t>
  </si>
  <si>
    <t>Xã Tô Múa</t>
  </si>
  <si>
    <t>Xã Xuân Nha</t>
  </si>
  <si>
    <t>Xã Quỳnh Nhai</t>
  </si>
  <si>
    <t>Xã Mường Chiên</t>
  </si>
  <si>
    <t>Xã Mường Giôn</t>
  </si>
  <si>
    <t>Xã Mường Sại</t>
  </si>
  <si>
    <t>Xã Thuận Châu</t>
  </si>
  <si>
    <t>Xã Chiềng La</t>
  </si>
  <si>
    <t>Xã Nậm Lầu</t>
  </si>
  <si>
    <t>Xã Muổi Nọi</t>
  </si>
  <si>
    <t>Xã Mường Khiêng</t>
  </si>
  <si>
    <t>Xã Co Mạ</t>
  </si>
  <si>
    <t>Xã Bình Thuận</t>
  </si>
  <si>
    <t>Xã Mường É</t>
  </si>
  <si>
    <t>Xã Long Hẹ</t>
  </si>
  <si>
    <t>Xã Mường La</t>
  </si>
  <si>
    <t>Xã Chiềng Lao</t>
  </si>
  <si>
    <t>Xã Mường Bú</t>
  </si>
  <si>
    <t>Xã Chiềng Hoa</t>
  </si>
  <si>
    <t>Xã Bắc Yên</t>
  </si>
  <si>
    <t>Xã Tà Xùa</t>
  </si>
  <si>
    <t>Xã Tạ Khoa</t>
  </si>
  <si>
    <t>Xã Xím Vàng</t>
  </si>
  <si>
    <t>Xã Pắc Ngà</t>
  </si>
  <si>
    <t>Xã Chiềng Sại</t>
  </si>
  <si>
    <t>Xã Phù Yên</t>
  </si>
  <si>
    <t>Xã Gia Phù</t>
  </si>
  <si>
    <t>Xã Tường Hạ</t>
  </si>
  <si>
    <t>Xã Mường Cơi</t>
  </si>
  <si>
    <t>Xã Mường Bang</t>
  </si>
  <si>
    <t>Xã Tân Phong</t>
  </si>
  <si>
    <t>Xã Kim Bon</t>
  </si>
  <si>
    <t>Xã Yên Châu</t>
  </si>
  <si>
    <t>Xã Chiềng Hặc</t>
  </si>
  <si>
    <t>Xã Lóng Phiêng</t>
  </si>
  <si>
    <t>Xã Chiềng Mai</t>
  </si>
  <si>
    <t>Xã Mai Sơn</t>
  </si>
  <si>
    <t>Xã Phiêng Pằn</t>
  </si>
  <si>
    <t>Xã Chiềng Mung</t>
  </si>
  <si>
    <t>Xã Phiêng Cằm</t>
  </si>
  <si>
    <t>Xã Mường Chanh</t>
  </si>
  <si>
    <t>Xã Tà Hộc</t>
  </si>
  <si>
    <t>Xã Chiềng Sung</t>
  </si>
  <si>
    <t>Xã Bó Sinh</t>
  </si>
  <si>
    <t>Xã Chiềng Khương</t>
  </si>
  <si>
    <t>Xã Mường Hung</t>
  </si>
  <si>
    <t>Xã Chiềng Khoong</t>
  </si>
  <si>
    <t>Xã Mường Lầm</t>
  </si>
  <si>
    <t>Xã Nậm Ty</t>
  </si>
  <si>
    <t>Xã Sông Mã</t>
  </si>
  <si>
    <t>Xã Huổi Một</t>
  </si>
  <si>
    <t>Xã Chiềng Sơ</t>
  </si>
  <si>
    <t>Xã Sốp Cộp</t>
  </si>
  <si>
    <t>Xã Púng Bánh</t>
  </si>
  <si>
    <t>Xã Tân Yên</t>
  </si>
  <si>
    <t>Xã Mường Bám</t>
  </si>
  <si>
    <t>Xã Ngọc Chiến</t>
  </si>
  <si>
    <t>Xã Suối Tọ</t>
  </si>
  <si>
    <t>Xã Phiêng Khoài</t>
  </si>
  <si>
    <t>Xã Mường Lèo</t>
  </si>
  <si>
    <t>Phường Việt Trì</t>
  </si>
  <si>
    <t>Phường Nông Trang</t>
  </si>
  <si>
    <t>Phường Thanh Miếu</t>
  </si>
  <si>
    <t>Phường Vân Phú</t>
  </si>
  <si>
    <t>Xã Hy Cương</t>
  </si>
  <si>
    <t>Xã Lâm Thao</t>
  </si>
  <si>
    <t>Xã Xuân Lũng</t>
  </si>
  <si>
    <t>Xã Phùng Nguyên</t>
  </si>
  <si>
    <t>Xã Bản Nguyên</t>
  </si>
  <si>
    <t>Phường Phong Châu</t>
  </si>
  <si>
    <t>Phường Phú Thọ</t>
  </si>
  <si>
    <t>Phường Âu Cơ</t>
  </si>
  <si>
    <t>Xã Phù Ninh</t>
  </si>
  <si>
    <t>Xã Dân Chủ</t>
  </si>
  <si>
    <t>Xã Phú Mỹ</t>
  </si>
  <si>
    <t>Xã Trạm Thản</t>
  </si>
  <si>
    <t>Xã Bình Phú</t>
  </si>
  <si>
    <t>Xã Thanh Ba</t>
  </si>
  <si>
    <t>Xã Quảng Yên</t>
  </si>
  <si>
    <t>Xã Hoàng Cương</t>
  </si>
  <si>
    <t>Xã Đông Thành</t>
  </si>
  <si>
    <t>Xã Chí Tiên</t>
  </si>
  <si>
    <t>Xã Đoan Hùng</t>
  </si>
  <si>
    <t>Xã Tây Cốc</t>
  </si>
  <si>
    <t>Xã Chân Mộng</t>
  </si>
  <si>
    <t>Xã Chí Đám</t>
  </si>
  <si>
    <t>Xã Bằng Luân</t>
  </si>
  <si>
    <t>Xã Hạ Hòa</t>
  </si>
  <si>
    <t>Xã Đan Thượng</t>
  </si>
  <si>
    <t>Xã Yên Kỳ</t>
  </si>
  <si>
    <t>Xã Vĩnh Chân</t>
  </si>
  <si>
    <t>Xã Hiền Lương</t>
  </si>
  <si>
    <t>Xã Cẩm Khê</t>
  </si>
  <si>
    <t>Xã Phú Khê</t>
  </si>
  <si>
    <t>Xã Hùng Việt</t>
  </si>
  <si>
    <t>Xã Đồng Lương</t>
  </si>
  <si>
    <t>Xã Tiên Lương</t>
  </si>
  <si>
    <t>Xã Vân Bán</t>
  </si>
  <si>
    <t>Xã Tam Nông</t>
  </si>
  <si>
    <t>Xã Thọ Văn</t>
  </si>
  <si>
    <t>Xã Vạn Xuân</t>
  </si>
  <si>
    <t>Xã Hiền Quan</t>
  </si>
  <si>
    <t>Xã Đào Xá</t>
  </si>
  <si>
    <t>Xã Tu Vũ</t>
  </si>
  <si>
    <t>Xã Thanh Sơn</t>
  </si>
  <si>
    <t>Xã Võ Miếu</t>
  </si>
  <si>
    <t>Xã Văn Miếu</t>
  </si>
  <si>
    <t>Xã Cự Đồng</t>
  </si>
  <si>
    <t>Xã Hương Cần</t>
  </si>
  <si>
    <t>Xã Khả Cửu</t>
  </si>
  <si>
    <t>Xã Tân Sơn</t>
  </si>
  <si>
    <t>Xã Minh Đài</t>
  </si>
  <si>
    <t>Xã Lai Đồng</t>
  </si>
  <si>
    <t>Xã Thu Cúc</t>
  </si>
  <si>
    <t>Xã Xuân Đài</t>
  </si>
  <si>
    <t>Xã Long Cốc</t>
  </si>
  <si>
    <t>Xã Thượng Long</t>
  </si>
  <si>
    <t>Xã Xuân Viên</t>
  </si>
  <si>
    <t>Xã Minh Hòa</t>
  </si>
  <si>
    <t>Xã Tam Sơn</t>
  </si>
  <si>
    <t>Xã Sông Lô</t>
  </si>
  <si>
    <t>Xã Hải Lựu</t>
  </si>
  <si>
    <t>Xã Lập Thạch</t>
  </si>
  <si>
    <t>Xã Tiên Lữ</t>
  </si>
  <si>
    <t>Xã Thái Hòa</t>
  </si>
  <si>
    <t>Xã Liên Hòa</t>
  </si>
  <si>
    <t>Xã Hợp Lý</t>
  </si>
  <si>
    <t>Xã Sơn Đông</t>
  </si>
  <si>
    <t>Xã Tam Đảo</t>
  </si>
  <si>
    <t>Xã Đại Đình</t>
  </si>
  <si>
    <t>Xã Đạo Trù</t>
  </si>
  <si>
    <t>Xã Tam Dương</t>
  </si>
  <si>
    <t>Xã Hội Thịnh</t>
  </si>
  <si>
    <t>Xã Hoàng An</t>
  </si>
  <si>
    <t>Xã Tam Dương Bắc</t>
  </si>
  <si>
    <t>Xã Vĩnh Tường</t>
  </si>
  <si>
    <t>Xã Thổ Tang</t>
  </si>
  <si>
    <t>Xã Vĩnh Hưng</t>
  </si>
  <si>
    <t>Xã Vĩnh An</t>
  </si>
  <si>
    <t>Xã Vĩnh Phú</t>
  </si>
  <si>
    <t>Xã Vĩnh Thành</t>
  </si>
  <si>
    <t>Xã Yên Lạc</t>
  </si>
  <si>
    <t>Xã Tề Lỗ</t>
  </si>
  <si>
    <t>Xã Liên Châu</t>
  </si>
  <si>
    <t>Xã Tam Hồng</t>
  </si>
  <si>
    <t>Xã Nguyệt Đức</t>
  </si>
  <si>
    <t>Xã Bình Nguyên</t>
  </si>
  <si>
    <t>Xã Xuân Lãng</t>
  </si>
  <si>
    <t>Xã Bình Xuyên</t>
  </si>
  <si>
    <t>Xã Bình Tuyền</t>
  </si>
  <si>
    <t>Phường Vĩnh Phúc</t>
  </si>
  <si>
    <t>Phường Vĩnh Yên</t>
  </si>
  <si>
    <t>Phường Phúc Yên</t>
  </si>
  <si>
    <t>Phường Xuân Hòa</t>
  </si>
  <si>
    <t>Xã Cao Phong</t>
  </si>
  <si>
    <t>Xã Mường Thàng</t>
  </si>
  <si>
    <t>Xã Thung Nai</t>
  </si>
  <si>
    <t>Xã Đà Bắc</t>
  </si>
  <si>
    <t>Xã Đức Nhàn</t>
  </si>
  <si>
    <t>Xã Quy Đức</t>
  </si>
  <si>
    <t>Xã Tân Pheo</t>
  </si>
  <si>
    <t>Xã Tiền Phong</t>
  </si>
  <si>
    <t>Xã Kim Bôi</t>
  </si>
  <si>
    <t>Xã Mường Động</t>
  </si>
  <si>
    <t>Xã Dũng Tiến</t>
  </si>
  <si>
    <t>Xã Hợp Kim</t>
  </si>
  <si>
    <t>Xã Nật Sơn</t>
  </si>
  <si>
    <t>Xã Lạc Sơn</t>
  </si>
  <si>
    <t>Xã Mường Vang</t>
  </si>
  <si>
    <t>Xã Đại Đồng</t>
  </si>
  <si>
    <t>Xã Ngọc Sơn</t>
  </si>
  <si>
    <t>Xã Nhân Nghĩa</t>
  </si>
  <si>
    <t>Xã Quyết Thắng</t>
  </si>
  <si>
    <t>Xã Thượng Cốc</t>
  </si>
  <si>
    <t>Xã Lạc Thủy</t>
  </si>
  <si>
    <t>Xã An Bình</t>
  </si>
  <si>
    <t>Xã An Nghĩa</t>
  </si>
  <si>
    <t>Xã Lương Sơn</t>
  </si>
  <si>
    <t>Xã Cao Dương</t>
  </si>
  <si>
    <t>Xã Mai Châu</t>
  </si>
  <si>
    <t>Xã Bao La</t>
  </si>
  <si>
    <t>Xã Mai Hạ</t>
  </si>
  <si>
    <t>Xã Pà Cò</t>
  </si>
  <si>
    <t>Xã Tân Mai</t>
  </si>
  <si>
    <t>Xã Tân Lạc</t>
  </si>
  <si>
    <t>Xã Mường Bi</t>
  </si>
  <si>
    <t>Xã Mường Hoa</t>
  </si>
  <si>
    <t>Xã Toàn Thắng</t>
  </si>
  <si>
    <t>Xã Vân Sơn</t>
  </si>
  <si>
    <t>Xã Yên Thủy</t>
  </si>
  <si>
    <t>Xã Lạc Lương</t>
  </si>
  <si>
    <t>Xã Yên Trị</t>
  </si>
  <si>
    <t>Xã Thịnh Minh</t>
  </si>
  <si>
    <t>Phường Kỳ Sơn</t>
  </si>
  <si>
    <t>Phường Thống Nhất</t>
  </si>
  <si>
    <t>Xã Thất Khê</t>
  </si>
  <si>
    <t>Xã Tràng Định</t>
  </si>
  <si>
    <t>Xã Quốc Khánh</t>
  </si>
  <si>
    <t>Xã Kháng Chiến</t>
  </si>
  <si>
    <t>Xã Quốc Việt</t>
  </si>
  <si>
    <t>Xã Bình Gia</t>
  </si>
  <si>
    <t>Xã Tân Văn</t>
  </si>
  <si>
    <t>Xã Hồng Phong</t>
  </si>
  <si>
    <t>Xã Hoa Thám</t>
  </si>
  <si>
    <t>Xã Thiện Thuật</t>
  </si>
  <si>
    <t>Xã Thiện Long</t>
  </si>
  <si>
    <t>Xã Bắc Sơn</t>
  </si>
  <si>
    <t>Xã Hưng Vũ</t>
  </si>
  <si>
    <t>Xã Vũ Lăng</t>
  </si>
  <si>
    <t>Xã Vũ Lễ</t>
  </si>
  <si>
    <t>Xã Tân Tri</t>
  </si>
  <si>
    <t>Xã Văn Quan</t>
  </si>
  <si>
    <t>Xã Điềm He</t>
  </si>
  <si>
    <t>Xã Tri Lễ</t>
  </si>
  <si>
    <t>Xã Yên Phúc</t>
  </si>
  <si>
    <t>Xã Tân Đoàn</t>
  </si>
  <si>
    <t>Xã Khánh Khê</t>
  </si>
  <si>
    <t>Xã Na Sầm</t>
  </si>
  <si>
    <t>Xã Văn Lãng</t>
  </si>
  <si>
    <t>Xã Hội Hoan</t>
  </si>
  <si>
    <t>Xã Thụy Hùng</t>
  </si>
  <si>
    <t>Xã Hoàng Văn Thụ</t>
  </si>
  <si>
    <t>Xã Lộc Bình</t>
  </si>
  <si>
    <t>Xã Mẫu Sơn</t>
  </si>
  <si>
    <t>Xã Na Dương</t>
  </si>
  <si>
    <t>Xã Lợi Bác</t>
  </si>
  <si>
    <t>Xã Thống Nhất</t>
  </si>
  <si>
    <t>Xã Khuất Xá</t>
  </si>
  <si>
    <t>Xã Đình Lập</t>
  </si>
  <si>
    <t>Xã Châu Sơn</t>
  </si>
  <si>
    <t>Xã Kiên Mộc</t>
  </si>
  <si>
    <t>Xã Hữu Lũng</t>
  </si>
  <si>
    <t>Xã Tuấn Sơn</t>
  </si>
  <si>
    <t>Xã Vân Nham</t>
  </si>
  <si>
    <t>Xã Thiện Tân</t>
  </si>
  <si>
    <t>Xã Hữu Liên</t>
  </si>
  <si>
    <t>Xã Cai Kinh</t>
  </si>
  <si>
    <t>Xã Chi Lăng</t>
  </si>
  <si>
    <t>Xã Nhân Lý</t>
  </si>
  <si>
    <t>Xã Chiến Thắng</t>
  </si>
  <si>
    <t>Xã Quan Sơn</t>
  </si>
  <si>
    <t>Xã Bằng Mạc</t>
  </si>
  <si>
    <t>Xã Vạn Linh</t>
  </si>
  <si>
    <t>Xã Đồng Đăng</t>
  </si>
  <si>
    <t>Xã Cao Lộc</t>
  </si>
  <si>
    <t>Xã Công Sơn</t>
  </si>
  <si>
    <t>Xã Ba Sơn</t>
  </si>
  <si>
    <t>Phường Tam Thanh</t>
  </si>
  <si>
    <t>Phường Lương Văn Tri</t>
  </si>
  <si>
    <t>Phường Kỳ Lừa</t>
  </si>
  <si>
    <t>Phường Đông Kinh</t>
  </si>
  <si>
    <t>Phường An Sinh</t>
  </si>
  <si>
    <t>Phường Đông Triều</t>
  </si>
  <si>
    <t>Phường Bình Khê</t>
  </si>
  <si>
    <t>Phường Mạo Khê</t>
  </si>
  <si>
    <t>Phường Hoàng Quế</t>
  </si>
  <si>
    <t>Phường Yên Tử</t>
  </si>
  <si>
    <t>Phường Vàng Danh</t>
  </si>
  <si>
    <t>Phường Uông Bí</t>
  </si>
  <si>
    <t>Phường Đông Mai</t>
  </si>
  <si>
    <t>Phường Quảng Yên</t>
  </si>
  <si>
    <t>Phường Hà An</t>
  </si>
  <si>
    <t>Phường Phong Cốc</t>
  </si>
  <si>
    <t>Phường Tuần Châu</t>
  </si>
  <si>
    <t>Phường Bãi Cháy</t>
  </si>
  <si>
    <t>Phường Hà Tu</t>
  </si>
  <si>
    <t>Phường Hà Lầm</t>
  </si>
  <si>
    <t>Phường Cao Xanh</t>
  </si>
  <si>
    <t>Phường Hồng Gai</t>
  </si>
  <si>
    <t>Phường Hạ Long</t>
  </si>
  <si>
    <t>Phường Hoành Bồ</t>
  </si>
  <si>
    <t>Xã Quảng La</t>
  </si>
  <si>
    <t>Phường Mông Dương</t>
  </si>
  <si>
    <t>Phường Quang Hanh</t>
  </si>
  <si>
    <t>Phường Cẩm Phả</t>
  </si>
  <si>
    <t>Phường Cửa Ông</t>
  </si>
  <si>
    <t>Xã Điền Xá</t>
  </si>
  <si>
    <t>Xã Đông Ngũ</t>
  </si>
  <si>
    <t>Xã Hải Lạng</t>
  </si>
  <si>
    <t>Xã Lương Minh</t>
  </si>
  <si>
    <t>Xã Kỳ Thượng</t>
  </si>
  <si>
    <t>Xã Ba Chẽ</t>
  </si>
  <si>
    <t>Xã Quảng Tân</t>
  </si>
  <si>
    <t>Xã Đầm Hà</t>
  </si>
  <si>
    <t>Xã Quảng Hà</t>
  </si>
  <si>
    <t>Xã Đường Hoa</t>
  </si>
  <si>
    <t>Xã Quảng Đức</t>
  </si>
  <si>
    <t>Xã Hoành Mô</t>
  </si>
  <si>
    <t>Xã Lục Hồn</t>
  </si>
  <si>
    <t>Xã Bình Liêu</t>
  </si>
  <si>
    <t>Xã Hải Sơn</t>
  </si>
  <si>
    <t>Xã Hải Ninh</t>
  </si>
  <si>
    <t>Xã Vĩnh Thực</t>
  </si>
  <si>
    <t>Phường Móng Cái 1</t>
  </si>
  <si>
    <t>Phường Móng Cái 2</t>
  </si>
  <si>
    <t>Phường Móng Cái 3</t>
  </si>
  <si>
    <t>Đặc khu Vân Đồn</t>
  </si>
  <si>
    <t>Đặc khu Cô Tô</t>
  </si>
  <si>
    <t>Xã Cái Chiên</t>
  </si>
  <si>
    <t>Xã Đại Sơn</t>
  </si>
  <si>
    <t>Xã Sơn Động</t>
  </si>
  <si>
    <t>Xã Tây Yên Tử</t>
  </si>
  <si>
    <t>Xã Dương Hưu</t>
  </si>
  <si>
    <t>Xã Yên Định</t>
  </si>
  <si>
    <t>Xã An Lạc</t>
  </si>
  <si>
    <t>Xã Biển Động</t>
  </si>
  <si>
    <t>Xã Lục Ngạn</t>
  </si>
  <si>
    <t>Xã Đèo Gia</t>
  </si>
  <si>
    <t>Xã Sơn Hải</t>
  </si>
  <si>
    <t>Xã Biên Sơn</t>
  </si>
  <si>
    <t>Xã Sa Lý</t>
  </si>
  <si>
    <t>Xã Nam Dương</t>
  </si>
  <si>
    <t>Xã Kiên Lao</t>
  </si>
  <si>
    <t>Phường Chũ</t>
  </si>
  <si>
    <t>Phường Phượng Sơn</t>
  </si>
  <si>
    <t>Xã Lục Sơn</t>
  </si>
  <si>
    <t>Xã Trường Sơn</t>
  </si>
  <si>
    <t>Xã Cẩm Lý</t>
  </si>
  <si>
    <t>Xã Đông Phú</t>
  </si>
  <si>
    <t>Xã Nghĩa Phương</t>
  </si>
  <si>
    <t>Xã Lục Nam</t>
  </si>
  <si>
    <t>Xã Bắc Lũng</t>
  </si>
  <si>
    <t>Xã Bảo Đài</t>
  </si>
  <si>
    <t>Xã Lạng Giang</t>
  </si>
  <si>
    <t>Xã Mỹ Thái</t>
  </si>
  <si>
    <t>Xã Kép</t>
  </si>
  <si>
    <t>Xã Tân Dĩnh</t>
  </si>
  <si>
    <t>Xã Tiên Lục</t>
  </si>
  <si>
    <t>Xã Yên Thế</t>
  </si>
  <si>
    <t>Xã Bố Hạ</t>
  </si>
  <si>
    <t>Xã Đồng Kỳ</t>
  </si>
  <si>
    <t>Xã Xuân Lương</t>
  </si>
  <si>
    <t>Xã Tam Tiến</t>
  </si>
  <si>
    <t>Xã Ngọc Thiện</t>
  </si>
  <si>
    <t>Xã Nhã Nam</t>
  </si>
  <si>
    <t>Xã Hợp Thịnh</t>
  </si>
  <si>
    <t>Xã Hoàng Vân</t>
  </si>
  <si>
    <t>Xã Xuân Cẩm</t>
  </si>
  <si>
    <t>Phường Tự Lạn</t>
  </si>
  <si>
    <t>Phường Việt Yên</t>
  </si>
  <si>
    <t>Phường Nếnh</t>
  </si>
  <si>
    <t>Phường Vân Hà</t>
  </si>
  <si>
    <t>Xã Đồng Việt</t>
  </si>
  <si>
    <t>Phường Bắc Giang</t>
  </si>
  <si>
    <t>Phường Đa Mai</t>
  </si>
  <si>
    <t>Phường Tiền Phong</t>
  </si>
  <si>
    <t>Phường Tân An</t>
  </si>
  <si>
    <t>Phường Yên Dũng</t>
  </si>
  <si>
    <t>Phường Tân Tiến</t>
  </si>
  <si>
    <t>Phường Cảnh Thụy</t>
  </si>
  <si>
    <t>Xã Tuấn Đạo</t>
  </si>
  <si>
    <t>Phường Kinh Bắc</t>
  </si>
  <si>
    <t>Phường Võ Cường</t>
  </si>
  <si>
    <t>Phường Vũ Ninh</t>
  </si>
  <si>
    <t>Phường Hạp Lĩnh</t>
  </si>
  <si>
    <t>Phường Nam Sơn</t>
  </si>
  <si>
    <t>Phường Từ Sơn</t>
  </si>
  <si>
    <t>Phường Tam Sơn</t>
  </si>
  <si>
    <t>Phường Đồng Nguyên</t>
  </si>
  <si>
    <t>Phường Phù Khê</t>
  </si>
  <si>
    <t>Phường Thuận Thành</t>
  </si>
  <si>
    <t>Phường Mão Điền</t>
  </si>
  <si>
    <t>Phường Trạm Lộ</t>
  </si>
  <si>
    <t>Phường Trí Quả</t>
  </si>
  <si>
    <t>Phường Song Liễu</t>
  </si>
  <si>
    <t>Phường Ninh Xá</t>
  </si>
  <si>
    <t>Phường Quế Võ</t>
  </si>
  <si>
    <t>Phường Phương Liễu</t>
  </si>
  <si>
    <t>Phường Đào Viên</t>
  </si>
  <si>
    <t>Phường Bồng Lai</t>
  </si>
  <si>
    <t>Xã Phù Lãng</t>
  </si>
  <si>
    <t>Xã Văn Môn</t>
  </si>
  <si>
    <t>Xã Tam Giang</t>
  </si>
  <si>
    <t>Xã Yên Trung</t>
  </si>
  <si>
    <t>Xã Tam Đa</t>
  </si>
  <si>
    <t>Xã Tiên Du</t>
  </si>
  <si>
    <t>Xã Liên Bão</t>
  </si>
  <si>
    <t>Xã Tân Chi</t>
  </si>
  <si>
    <t>Xã Phật Tích</t>
  </si>
  <si>
    <t>Xã Gia Bình</t>
  </si>
  <si>
    <t>Xã Nhân Thắng</t>
  </si>
  <si>
    <t>Xã Đại Lai</t>
  </si>
  <si>
    <t>Xã Cao Đức</t>
  </si>
  <si>
    <t>Xã Đông Cứu</t>
  </si>
  <si>
    <t>Xã Lương Tài</t>
  </si>
  <si>
    <t>Xã Trung Chính</t>
  </si>
  <si>
    <t>Xã Trung Kênh</t>
  </si>
  <si>
    <t>Tỉnh/Thành phố mới</t>
  </si>
  <si>
    <t>Phường Thiên Hương</t>
  </si>
  <si>
    <t>Phường Nam Triệu</t>
  </si>
  <si>
    <t>Phường Bạch Đằng</t>
  </si>
  <si>
    <t>Phường Lưu Kiếm</t>
  </si>
  <si>
    <t>Phường Lê Ích Mộc</t>
  </si>
  <si>
    <t>Phường Hồng Bàng</t>
  </si>
  <si>
    <t>Phường Hồng An</t>
  </si>
  <si>
    <t>Phường Ngô Quyền</t>
  </si>
  <si>
    <t>Phường Gia Viên</t>
  </si>
  <si>
    <t>Phường Lê Chân</t>
  </si>
  <si>
    <t>Phường An Biên</t>
  </si>
  <si>
    <t>Phường Hải An</t>
  </si>
  <si>
    <t>Phường Đông Hải</t>
  </si>
  <si>
    <t>Phường Kiến An</t>
  </si>
  <si>
    <t>Phường Phù Liễn</t>
  </si>
  <si>
    <t>Phường Nam Đồ Sơn</t>
  </si>
  <si>
    <t>Phường Đồ Sơn</t>
  </si>
  <si>
    <t>Phường Hưng Đạo</t>
  </si>
  <si>
    <t>Phường Dương Kinh</t>
  </si>
  <si>
    <t>Phường An Dương</t>
  </si>
  <si>
    <t>Phường An Hải</t>
  </si>
  <si>
    <t>Phường An Phong</t>
  </si>
  <si>
    <t>Xã An Hưng</t>
  </si>
  <si>
    <t>Xã An Quang</t>
  </si>
  <si>
    <t>Xã An Trường</t>
  </si>
  <si>
    <t>Xã An Lão</t>
  </si>
  <si>
    <t>Xã Kiến Thụy</t>
  </si>
  <si>
    <t>Xã Kiến Minh</t>
  </si>
  <si>
    <t>Xã Kiến Hải</t>
  </si>
  <si>
    <t>Xã Kiến Hưng</t>
  </si>
  <si>
    <t>Xã Nghi Dương</t>
  </si>
  <si>
    <t>Xã Tiên Lãng</t>
  </si>
  <si>
    <t>Xã Tân Minh</t>
  </si>
  <si>
    <t>Xã Tiên Minh</t>
  </si>
  <si>
    <t>Xã Chấn Hưng</t>
  </si>
  <si>
    <t>Xã Hùng Thắng</t>
  </si>
  <si>
    <t>Xã Vĩnh Bảo</t>
  </si>
  <si>
    <t>Xã Nguyễn Bỉnh Khiêm</t>
  </si>
  <si>
    <t>Xã Vĩnh Am</t>
  </si>
  <si>
    <t>Xã Vĩnh Hải</t>
  </si>
  <si>
    <t>Xã Vĩnh Thịnh</t>
  </si>
  <si>
    <t>Xã Vĩnh Thuận</t>
  </si>
  <si>
    <t>Xã Việt Khê</t>
  </si>
  <si>
    <t>Đặc khu Cát Hải</t>
  </si>
  <si>
    <t>Đặc khu Bạch Long Vĩ</t>
  </si>
  <si>
    <t>Phường Hải Dương</t>
  </si>
  <si>
    <t>Phường Lê Thanh Nghị</t>
  </si>
  <si>
    <t>Phường Thành Đông</t>
  </si>
  <si>
    <t>Phường Nam Đồng</t>
  </si>
  <si>
    <t>Phường Tân Hưng</t>
  </si>
  <si>
    <t>Phường Thạch Khôi</t>
  </si>
  <si>
    <t>Phường Tứ Minh</t>
  </si>
  <si>
    <t>Phường Ái Quốc</t>
  </si>
  <si>
    <t>Phường Chu Văn An</t>
  </si>
  <si>
    <t>Phường Chí Linh</t>
  </si>
  <si>
    <t>Phường Trần Hưng Đạo</t>
  </si>
  <si>
    <t>Phường Nguyễn Trãi</t>
  </si>
  <si>
    <t>Phường Trần Nhân Tông</t>
  </si>
  <si>
    <t>Phường Lê Đại Hành</t>
  </si>
  <si>
    <t>Phường Kinh Môn</t>
  </si>
  <si>
    <t>Phường Nguyễn Đại Năng</t>
  </si>
  <si>
    <t>Phường Trần Liễu</t>
  </si>
  <si>
    <t>Phường Bắc An Phụ</t>
  </si>
  <si>
    <t>Phường Phạm Sư Mạnh</t>
  </si>
  <si>
    <t>Phường Nhị Chiểu</t>
  </si>
  <si>
    <t>Xã Nam An Phụ</t>
  </si>
  <si>
    <t>Xã Nam Sách</t>
  </si>
  <si>
    <t>Xã Thái Tân</t>
  </si>
  <si>
    <t>Xã Hợp Tiến</t>
  </si>
  <si>
    <t>Xã An Phú</t>
  </si>
  <si>
    <t>Xã Thanh Hà</t>
  </si>
  <si>
    <t>Xã Hà Tây</t>
  </si>
  <si>
    <t>Xã Hà Bắc</t>
  </si>
  <si>
    <t>Xã Hà Nam</t>
  </si>
  <si>
    <t>Xã Hà Đông</t>
  </si>
  <si>
    <t>Xã Cẩm Giang</t>
  </si>
  <si>
    <t>Xã Tuệ Tĩnh</t>
  </si>
  <si>
    <t>Xã Mao Điền</t>
  </si>
  <si>
    <t>Xã Kẻ Sặt</t>
  </si>
  <si>
    <t>Xã Bình Giang</t>
  </si>
  <si>
    <t>Xã Đường An</t>
  </si>
  <si>
    <t>Xã Thượng Hồng</t>
  </si>
  <si>
    <t>Xã Gia Lộc</t>
  </si>
  <si>
    <t>Xã Yết Kiêu</t>
  </si>
  <si>
    <t>Xã Gia Phúc</t>
  </si>
  <si>
    <t>Xã Trường Tân</t>
  </si>
  <si>
    <t>Xã Tứ Kỳ</t>
  </si>
  <si>
    <t>Xã Chí Minh</t>
  </si>
  <si>
    <t>Xã Lạc Phượng</t>
  </si>
  <si>
    <t>Xã Nguyên Giáp</t>
  </si>
  <si>
    <t>Xã Ninh Giang</t>
  </si>
  <si>
    <t>Xã Vĩnh Lại</t>
  </si>
  <si>
    <t>Xã Khúc Thừa Dụ</t>
  </si>
  <si>
    <t>Xã Hồng Châu</t>
  </si>
  <si>
    <t>Xã Thanh Miện</t>
  </si>
  <si>
    <t>Xã Bắc Thanh Miện</t>
  </si>
  <si>
    <t>Xã Hải Hưng</t>
  </si>
  <si>
    <t>Xã Nguyễn Lương Bằng</t>
  </si>
  <si>
    <t>Xã Nam Thanh Miện</t>
  </si>
  <si>
    <t>Xã Phú Thái</t>
  </si>
  <si>
    <t>Xã Lai Khê</t>
  </si>
  <si>
    <t>Xã An Thành</t>
  </si>
  <si>
    <t>Xã Kim Thành</t>
  </si>
  <si>
    <t>Phường Phố Hiến</t>
  </si>
  <si>
    <t>Phường Sơn Nam</t>
  </si>
  <si>
    <t>Phường Hồng Châu</t>
  </si>
  <si>
    <t>Phường Mỹ Hào</t>
  </si>
  <si>
    <t>Phường Đường Hào</t>
  </si>
  <si>
    <t>Phường Thượng Hồng</t>
  </si>
  <si>
    <t>Xã Tân Hưng</t>
  </si>
  <si>
    <t>Xã Hoàng Hoa Thám</t>
  </si>
  <si>
    <t>Xã Tiên Hoa</t>
  </si>
  <si>
    <t>Xã Quang Hưng</t>
  </si>
  <si>
    <t>Xã Đoàn Đào</t>
  </si>
  <si>
    <t>Xã Tiên Tiến</t>
  </si>
  <si>
    <t>Xã Tống Trân</t>
  </si>
  <si>
    <t>Xã Lương Bằng</t>
  </si>
  <si>
    <t>Xã Nghĩa Dân</t>
  </si>
  <si>
    <t>Xã Hiệp Cường</t>
  </si>
  <si>
    <t>Xã Đức Hợp</t>
  </si>
  <si>
    <t>Xã Ân Thi</t>
  </si>
  <si>
    <t>Xã Xuân Trúc</t>
  </si>
  <si>
    <t>Xã Phạm Ngũ Lão</t>
  </si>
  <si>
    <t>Xã Nguyễn Trãi</t>
  </si>
  <si>
    <t>Xã Hồng Quang</t>
  </si>
  <si>
    <t>Xã Khoái Châu</t>
  </si>
  <si>
    <t>Xã Triệu Việt Vương</t>
  </si>
  <si>
    <t>Xã Việt Tiến</t>
  </si>
  <si>
    <t>Xã Châu Ninh</t>
  </si>
  <si>
    <t>Xã Yên Mỹ</t>
  </si>
  <si>
    <t>Xã Việt Yên</t>
  </si>
  <si>
    <t>Xã Hoàn Long</t>
  </si>
  <si>
    <t>Xã Nguyễn Văn Linh</t>
  </si>
  <si>
    <t>Xã Như Quỳnh</t>
  </si>
  <si>
    <t>Xã Lạc Đạo</t>
  </si>
  <si>
    <t>Xã Nghĩa Trụ</t>
  </si>
  <si>
    <t>Xã Phụng Công</t>
  </si>
  <si>
    <t>Xã Văn Giang</t>
  </si>
  <si>
    <t>Xã Mễ Sở</t>
  </si>
  <si>
    <t>Phường Thái Bình</t>
  </si>
  <si>
    <t>Phường Trần Lãm</t>
  </si>
  <si>
    <t>Phường Trà Lý</t>
  </si>
  <si>
    <t>Phường Vũ Phúc</t>
  </si>
  <si>
    <t>Xã Thái Thụy</t>
  </si>
  <si>
    <t>Xã Đông Thụy Anh</t>
  </si>
  <si>
    <t>Xã Bắc Thụy Anh</t>
  </si>
  <si>
    <t>Xã Thụy Anh</t>
  </si>
  <si>
    <t>Xã Nam Thụy Anh</t>
  </si>
  <si>
    <t>Xã Bắc Thái Ninh</t>
  </si>
  <si>
    <t>Xã Thái Ninh</t>
  </si>
  <si>
    <t>Xã Đông Thái Ninh</t>
  </si>
  <si>
    <t>Xã Nam Thái Ninh</t>
  </si>
  <si>
    <t>Xã Tây Thái Ninh</t>
  </si>
  <si>
    <t>Xã Tây Thụy Anh</t>
  </si>
  <si>
    <t>Xã Tiền Hải</t>
  </si>
  <si>
    <t>Xã Tây Tiền Hải</t>
  </si>
  <si>
    <t>Xã Ái Quốc</t>
  </si>
  <si>
    <t>Xã Đồng Châu</t>
  </si>
  <si>
    <t>Xã Đông Tiền Hải</t>
  </si>
  <si>
    <t>Xã Hưng Phú</t>
  </si>
  <si>
    <t>Xã Nam Tiền Hải</t>
  </si>
  <si>
    <t>Xã Quỳnh Phụ</t>
  </si>
  <si>
    <t>Xã Minh Thọ</t>
  </si>
  <si>
    <t>Xã Nguyễn Du</t>
  </si>
  <si>
    <t>Xã Quỳnh An</t>
  </si>
  <si>
    <t>Xã Ngọc Lâm</t>
  </si>
  <si>
    <t>Xã Đồng Bằng</t>
  </si>
  <si>
    <t>Xã A Sào</t>
  </si>
  <si>
    <t>Xã Phụ Dực</t>
  </si>
  <si>
    <t>Xã Hưng Hà</t>
  </si>
  <si>
    <t>Xã Tiên La</t>
  </si>
  <si>
    <t>Xã Lê Quý Đôn</t>
  </si>
  <si>
    <t>Xã Hồng Minh</t>
  </si>
  <si>
    <t>Xã Thần Khê</t>
  </si>
  <si>
    <t>Xã Diên Hà</t>
  </si>
  <si>
    <t>Xã Ngự Thiên</t>
  </si>
  <si>
    <t>Xã Long Hưng</t>
  </si>
  <si>
    <t>Xã Đông Hưng</t>
  </si>
  <si>
    <t>Xã Bắc Tiên Hưng</t>
  </si>
  <si>
    <t>Xã Đông Tiên Hưng</t>
  </si>
  <si>
    <t>Xã Nam Đông Hưng</t>
  </si>
  <si>
    <t>Xã Bắc Đông Quan</t>
  </si>
  <si>
    <t>Xã Bắc Đông Hưng</t>
  </si>
  <si>
    <t>Xã Đông Quan</t>
  </si>
  <si>
    <t>Xã Nam Tiên Hưng</t>
  </si>
  <si>
    <t>Xã Tiên Hưng</t>
  </si>
  <si>
    <t>Xã Kiến Xương</t>
  </si>
  <si>
    <t>Xã Quang Lịch</t>
  </si>
  <si>
    <t>Xã Vũ Quý</t>
  </si>
  <si>
    <t>Xã Bình Thanh</t>
  </si>
  <si>
    <t>Xã Bình Định</t>
  </si>
  <si>
    <t>Xã Hồng Vũ</t>
  </si>
  <si>
    <t>Xã Trà Giang</t>
  </si>
  <si>
    <t>Xã Vũ Thư</t>
  </si>
  <si>
    <t>Xã Thư Trì</t>
  </si>
  <si>
    <t>Xã Tân Thuận</t>
  </si>
  <si>
    <t>Xã Thư Vũ</t>
  </si>
  <si>
    <t>Xã Vũ Tiên</t>
  </si>
  <si>
    <t>Xã Gia Viễn</t>
  </si>
  <si>
    <t>Xã Đại Hoàng</t>
  </si>
  <si>
    <t>Xã Gia Hưng</t>
  </si>
  <si>
    <t>Xã Gia Phong</t>
  </si>
  <si>
    <t>Xã Gia Vân</t>
  </si>
  <si>
    <t>Xã Gia Trấn</t>
  </si>
  <si>
    <t>Xã Nho Quan</t>
  </si>
  <si>
    <t>Xã Gia Tường</t>
  </si>
  <si>
    <t>Xã Phú Sơn</t>
  </si>
  <si>
    <t>Xã Cúc Phương</t>
  </si>
  <si>
    <t>Xã Phú Long</t>
  </si>
  <si>
    <t>Xã Quỳnh Lưu</t>
  </si>
  <si>
    <t>Xã Yên Khánh</t>
  </si>
  <si>
    <t>Xã Khánh Nhạc</t>
  </si>
  <si>
    <t>Xã Khánh Thiện</t>
  </si>
  <si>
    <t>Xã Khánh Hội</t>
  </si>
  <si>
    <t>Xã Khánh Trung</t>
  </si>
  <si>
    <t>Xã Yên Mô</t>
  </si>
  <si>
    <t>Xã Yên Từ</t>
  </si>
  <si>
    <t>Xã Yên Mạc</t>
  </si>
  <si>
    <t>Xã Đồng Thái</t>
  </si>
  <si>
    <t>Xã Chất Bình</t>
  </si>
  <si>
    <t>Xã Kim Sơn</t>
  </si>
  <si>
    <t>Xã Quang Thiện</t>
  </si>
  <si>
    <t>Xã Phát Diệm</t>
  </si>
  <si>
    <t>Xã Lai Thành</t>
  </si>
  <si>
    <t>Xã Kim Đông</t>
  </si>
  <si>
    <t>Phường Tây Hoa Lư</t>
  </si>
  <si>
    <t>Phường Hoa Lư</t>
  </si>
  <si>
    <t>Phường Nam Hoa Lư</t>
  </si>
  <si>
    <t>Phường Đông Hoa Lư</t>
  </si>
  <si>
    <t>Phường Tam Điệp</t>
  </si>
  <si>
    <t>Phường Yên Sơn</t>
  </si>
  <si>
    <t>Phường Trung Sơn</t>
  </si>
  <si>
    <t>Phường Yên Thắng</t>
  </si>
  <si>
    <t>Xã Bình Lục</t>
  </si>
  <si>
    <t>Xã Bình Mỹ</t>
  </si>
  <si>
    <t>Xã Bình Sơn</t>
  </si>
  <si>
    <t>Xã Liêm Hà</t>
  </si>
  <si>
    <t>Xã Thanh Bình</t>
  </si>
  <si>
    <t>Xã Thanh Lâm</t>
  </si>
  <si>
    <t>Xã Thanh Liêm</t>
  </si>
  <si>
    <t>Xã Lý Nhân</t>
  </si>
  <si>
    <t>Xã Nam Xang</t>
  </si>
  <si>
    <t>Xã Bắc Lý</t>
  </si>
  <si>
    <t>Xã Vĩnh Trụ</t>
  </si>
  <si>
    <t>Xã Trần Thương</t>
  </si>
  <si>
    <t>Xã Nhân Hà</t>
  </si>
  <si>
    <t>Xã Nam Lý</t>
  </si>
  <si>
    <t>Phường Hà Nam</t>
  </si>
  <si>
    <t>Phường Phủ Lý</t>
  </si>
  <si>
    <t>Phường Phù Vân</t>
  </si>
  <si>
    <t>Phường Châu Sơn</t>
  </si>
  <si>
    <t>Phường Liêm Tuyền</t>
  </si>
  <si>
    <t>Phường Duy Tiên</t>
  </si>
  <si>
    <t>Phường Duy Tân</t>
  </si>
  <si>
    <t>Phường Đồng Văn</t>
  </si>
  <si>
    <t>Phường Duy Hà</t>
  </si>
  <si>
    <t>Phường Tiên Sơn</t>
  </si>
  <si>
    <t>Phường Lê Hồ</t>
  </si>
  <si>
    <t>Phường Nguyễn Úy</t>
  </si>
  <si>
    <t>Phường Lý Thường Kiệt</t>
  </si>
  <si>
    <t>Phường Kim Thanh</t>
  </si>
  <si>
    <t>Phường Tam Chúc</t>
  </si>
  <si>
    <t>Phường Kim Bảng</t>
  </si>
  <si>
    <t>Xã Nam Trực</t>
  </si>
  <si>
    <t>Xã Nam Minh</t>
  </si>
  <si>
    <t>Xã Nam Đồng</t>
  </si>
  <si>
    <t>Xã Nam Ninh</t>
  </si>
  <si>
    <t>Xã Nam Hồng</t>
  </si>
  <si>
    <t>Xã Hiển Khánh</t>
  </si>
  <si>
    <t>Xã Vụ Bản</t>
  </si>
  <si>
    <t>Xã Ý Yên</t>
  </si>
  <si>
    <t>Xã Yên Đồng</t>
  </si>
  <si>
    <t>Xã Vạn Thắng</t>
  </si>
  <si>
    <t>Xã Vũ Dương</t>
  </si>
  <si>
    <t>Xã Phong Doanh</t>
  </si>
  <si>
    <t>Xã Cổ Lễ</t>
  </si>
  <si>
    <t>Xã Cát Thành</t>
  </si>
  <si>
    <t>Xã Trực Ninh</t>
  </si>
  <si>
    <t>Xã Minh Thái</t>
  </si>
  <si>
    <t>Xã Ninh Cường</t>
  </si>
  <si>
    <t>Xã Xuân Hưng</t>
  </si>
  <si>
    <t>Xã Xuân Hồng</t>
  </si>
  <si>
    <t>Xã Hải Hậu</t>
  </si>
  <si>
    <t>Xã Hải Anh</t>
  </si>
  <si>
    <t>Xã Hải Tiến</t>
  </si>
  <si>
    <t>Xã Hải An</t>
  </si>
  <si>
    <t>Xã Hải Quang</t>
  </si>
  <si>
    <t>Xã Hải Xuân</t>
  </si>
  <si>
    <t>Xã Hải Thịnh</t>
  </si>
  <si>
    <t>Xã Giao Minh</t>
  </si>
  <si>
    <t>Xã Giao Phúc</t>
  </si>
  <si>
    <t>Xã Giao Hưng</t>
  </si>
  <si>
    <t>Xã Giao Bình</t>
  </si>
  <si>
    <t>Xã Giao Ninh</t>
  </si>
  <si>
    <t>Xã Đồng Thịnh</t>
  </si>
  <si>
    <t>Xã Nghĩa Hưng</t>
  </si>
  <si>
    <t>Xã Nghĩa Sơn</t>
  </si>
  <si>
    <t>Xã Quỹ Nhất</t>
  </si>
  <si>
    <t>Xã Nghĩa Lâm</t>
  </si>
  <si>
    <t>Xã Rạng Đông</t>
  </si>
  <si>
    <t>Phường Nam Định</t>
  </si>
  <si>
    <t>Phường Thiên Trường</t>
  </si>
  <si>
    <t>Phường Đông A</t>
  </si>
  <si>
    <t>Phường Vị Khê</t>
  </si>
  <si>
    <t>Phường Thành Nam</t>
  </si>
  <si>
    <t>Phường Trường Thi</t>
  </si>
  <si>
    <t>Phường Hồng Quang</t>
  </si>
  <si>
    <t>Phường Mỹ Lộc</t>
  </si>
  <si>
    <t>Phường Hạc Thành</t>
  </si>
  <si>
    <t>Phường Quảng Phú</t>
  </si>
  <si>
    <t>Phường Đông Quang</t>
  </si>
  <si>
    <t>Phường Đông Sơn</t>
  </si>
  <si>
    <t>Phường Đông Tiến</t>
  </si>
  <si>
    <t>Phường Hàm Rồng</t>
  </si>
  <si>
    <t>Phường Nguyệt Viên</t>
  </si>
  <si>
    <t>Phường Sầm Sơn</t>
  </si>
  <si>
    <t>Phường Nam Sầm Sơn</t>
  </si>
  <si>
    <t>Phường Bỉm Sơn</t>
  </si>
  <si>
    <t>Phường Quang Trung</t>
  </si>
  <si>
    <t>Phường Ngọc Sơn</t>
  </si>
  <si>
    <t>Phường Tân Dân</t>
  </si>
  <si>
    <t>Phường Hải Lĩnh</t>
  </si>
  <si>
    <t>Phường Tĩnh Gia</t>
  </si>
  <si>
    <t>Phường Hải Bình</t>
  </si>
  <si>
    <t>Phường Trúc Lâm</t>
  </si>
  <si>
    <t>Phường Nghi Sơn</t>
  </si>
  <si>
    <t>Xã Các Sơn</t>
  </si>
  <si>
    <t>Xã Trường Lâm</t>
  </si>
  <si>
    <t>Xã Hà Trung</t>
  </si>
  <si>
    <t>Xã Tống Sơn</t>
  </si>
  <si>
    <t>Xã Hà Long</t>
  </si>
  <si>
    <t>Xã Hoạt Giang</t>
  </si>
  <si>
    <t>Xã Lĩnh Toại</t>
  </si>
  <si>
    <t>Xã Triệu Lộc</t>
  </si>
  <si>
    <t>Xã Hậu Lộc</t>
  </si>
  <si>
    <t>Xã Hoa Lộc</t>
  </si>
  <si>
    <t>Xã Vạn Lộc</t>
  </si>
  <si>
    <t>Xã Nga Sơn</t>
  </si>
  <si>
    <t>Xã Nga Thắng</t>
  </si>
  <si>
    <t>Xã Hồ Vương</t>
  </si>
  <si>
    <t>Xã Nga An</t>
  </si>
  <si>
    <t>Xã Ba Đình</t>
  </si>
  <si>
    <t>Xã Hoằng Hóa</t>
  </si>
  <si>
    <t>Xã Hoằng Tiến</t>
  </si>
  <si>
    <t>Xã Hoằng Thanh</t>
  </si>
  <si>
    <t>Xã Hoằng Lộc</t>
  </si>
  <si>
    <t>Xã Hoằng Châu</t>
  </si>
  <si>
    <t>Xã Hoằng Sơn</t>
  </si>
  <si>
    <t>Xã Hoằng Phú</t>
  </si>
  <si>
    <t>Xã Hoằng Giang</t>
  </si>
  <si>
    <t>Xã Lưu Vệ</t>
  </si>
  <si>
    <t>Xã Quảng Ngọc</t>
  </si>
  <si>
    <t>Xã Quảng Ninh</t>
  </si>
  <si>
    <t>Xã Quảng Bình</t>
  </si>
  <si>
    <t>Xã Tiên Trang</t>
  </si>
  <si>
    <t>Xã Quảng Chính</t>
  </si>
  <si>
    <t>Xã Nông Cống</t>
  </si>
  <si>
    <t>Xã Thắng Lợi</t>
  </si>
  <si>
    <t>Xã Trường Văn</t>
  </si>
  <si>
    <t>Xã Thăng Bình</t>
  </si>
  <si>
    <t>Xã Tượng Lĩnh</t>
  </si>
  <si>
    <t>Xã Công Chính</t>
  </si>
  <si>
    <t>Xã Thiệu Hóa</t>
  </si>
  <si>
    <t>Xã Thiệu Quang</t>
  </si>
  <si>
    <t>Xã Thiệu Tiến</t>
  </si>
  <si>
    <t>Xã Thiệu Toán</t>
  </si>
  <si>
    <t>Xã Thiệu Trung</t>
  </si>
  <si>
    <t>Xã Yên Trường</t>
  </si>
  <si>
    <t>Xã Quý Lộc</t>
  </si>
  <si>
    <t>Xã Yên Ninh</t>
  </si>
  <si>
    <t>Xã Định Tân</t>
  </si>
  <si>
    <t>Xã Thọ Xuân</t>
  </si>
  <si>
    <t>Xã Thọ Long</t>
  </si>
  <si>
    <t>Xã Sao Vàng</t>
  </si>
  <si>
    <t>Xã Lam Sơn</t>
  </si>
  <si>
    <t>Xã Thọ Lập</t>
  </si>
  <si>
    <t>Xã Xuân Tín</t>
  </si>
  <si>
    <t>Xã Xuân Lập</t>
  </si>
  <si>
    <t>Xã Vĩnh Lộc</t>
  </si>
  <si>
    <t>Xã Tây Đô</t>
  </si>
  <si>
    <t>Xã Biện Thượng</t>
  </si>
  <si>
    <t>Xã Triệu Sơn</t>
  </si>
  <si>
    <t>Xã Thọ Bình</t>
  </si>
  <si>
    <t>Xã Thọ Ngọc</t>
  </si>
  <si>
    <t>Xã Thọ Phú</t>
  </si>
  <si>
    <t>Xã An Nông</t>
  </si>
  <si>
    <t>Xã Tân Ninh</t>
  </si>
  <si>
    <t>Xã Đồng Tiến</t>
  </si>
  <si>
    <t>Xã Quang Chiểu</t>
  </si>
  <si>
    <t>Xã Mường Lát</t>
  </si>
  <si>
    <t>Xã Pù Nhi</t>
  </si>
  <si>
    <t>Xã Nhi Sơn</t>
  </si>
  <si>
    <t>Xã Mường Lý</t>
  </si>
  <si>
    <t>Xã Trung Lý</t>
  </si>
  <si>
    <t>Xã Hồi Xuân</t>
  </si>
  <si>
    <t>Xã Nam Xuân</t>
  </si>
  <si>
    <t>Xã Thiên Phủ</t>
  </si>
  <si>
    <t>Xã Hiền Kiệt</t>
  </si>
  <si>
    <t>Xã Phú Xuân</t>
  </si>
  <si>
    <t>Xã Phú Lệ</t>
  </si>
  <si>
    <t>Xã Trung Thành</t>
  </si>
  <si>
    <t>Xã Na Mèo</t>
  </si>
  <si>
    <t>Xã Sơn Thủy</t>
  </si>
  <si>
    <t>Xã Sơn Điện</t>
  </si>
  <si>
    <t>Xã Mường Mìn</t>
  </si>
  <si>
    <t>Xã Tam Thanh</t>
  </si>
  <si>
    <t>Xã Tam Lư</t>
  </si>
  <si>
    <t>Xã Trung Hạ</t>
  </si>
  <si>
    <t>Xã Linh Sơn</t>
  </si>
  <si>
    <t>Xã Văn Phú</t>
  </si>
  <si>
    <t>Xã Giao An</t>
  </si>
  <si>
    <t>Xã Yên Khương</t>
  </si>
  <si>
    <t>Xã Yên Thắng</t>
  </si>
  <si>
    <t>Xã Văn Nho</t>
  </si>
  <si>
    <t>Xã Thiết Ống</t>
  </si>
  <si>
    <t>Xã Bá Thước</t>
  </si>
  <si>
    <t>Xã Cổ Lũng</t>
  </si>
  <si>
    <t>Xã Pù Luông</t>
  </si>
  <si>
    <t>Xã Điền Lư</t>
  </si>
  <si>
    <t>Xã Điền Quang</t>
  </si>
  <si>
    <t>Xã Quý Lương</t>
  </si>
  <si>
    <t>Xã Ngọc Lặc</t>
  </si>
  <si>
    <t>Xã Thạch Lập</t>
  </si>
  <si>
    <t>Xã Ngọc Liên</t>
  </si>
  <si>
    <t>Xã Nguyệt Ấn</t>
  </si>
  <si>
    <t>Xã Kiên Thọ</t>
  </si>
  <si>
    <t>Xã Cẩm Thạch</t>
  </si>
  <si>
    <t>Xã Cẩm Thủy</t>
  </si>
  <si>
    <t>Xã Cẩm Tú</t>
  </si>
  <si>
    <t>Xã Cẩm Vân</t>
  </si>
  <si>
    <t>Xã Cẩm Tân</t>
  </si>
  <si>
    <t>Xã Kim Tân</t>
  </si>
  <si>
    <t>Xã Vân Du</t>
  </si>
  <si>
    <t>Xã Ngọc Trạo</t>
  </si>
  <si>
    <t>Xã Thạch Bình</t>
  </si>
  <si>
    <t>Xã Thành Vinh</t>
  </si>
  <si>
    <t>Xã Thạch Quảng</t>
  </si>
  <si>
    <t>Xã Như Xuân</t>
  </si>
  <si>
    <t>Xã Thượng Ninh</t>
  </si>
  <si>
    <t>Xã Xuân Bình</t>
  </si>
  <si>
    <t>Xã Hóa Quỳ</t>
  </si>
  <si>
    <t>Xã Thanh Quân</t>
  </si>
  <si>
    <t>Xã Thanh Phong</t>
  </si>
  <si>
    <t>Xã Xuân Du</t>
  </si>
  <si>
    <t>Xã Mậu Lâm</t>
  </si>
  <si>
    <t>Xã Như Thanh</t>
  </si>
  <si>
    <t>Xã Yên Thọ</t>
  </si>
  <si>
    <t>Xã Xuân Thái</t>
  </si>
  <si>
    <t>Xã Thanh Kỳ</t>
  </si>
  <si>
    <t>Xã Bát Mọt</t>
  </si>
  <si>
    <t>Xã Yên Nhân</t>
  </si>
  <si>
    <t>Xã Thường Xuân</t>
  </si>
  <si>
    <t>Xã Luận Thành</t>
  </si>
  <si>
    <t>Xã Thắng Lộc</t>
  </si>
  <si>
    <t>Xã Xuân Chinh</t>
  </si>
  <si>
    <t>Xã Anh Sơn</t>
  </si>
  <si>
    <t>Xã Anh Sơn Đông</t>
  </si>
  <si>
    <t>Xã Thành Bình Thọ</t>
  </si>
  <si>
    <t>Xã Con Cuông</t>
  </si>
  <si>
    <t>Xã Môn Sơn</t>
  </si>
  <si>
    <t>Xã Mậu Thạch</t>
  </si>
  <si>
    <t>Xã Cam Phục</t>
  </si>
  <si>
    <t>Xã Châu Khê</t>
  </si>
  <si>
    <t>Xã Bình Chuẩn</t>
  </si>
  <si>
    <t>Xã Diễn Châu</t>
  </si>
  <si>
    <t>Xã Đức Châu</t>
  </si>
  <si>
    <t>Xã Quảng Châu</t>
  </si>
  <si>
    <t>Xã Hải Châu</t>
  </si>
  <si>
    <t>Xã Tân Châu</t>
  </si>
  <si>
    <t>Xã An Châu</t>
  </si>
  <si>
    <t>Xã Hùng Châu</t>
  </si>
  <si>
    <t>Xã Đô Lương</t>
  </si>
  <si>
    <t>Xã Văn Hiến</t>
  </si>
  <si>
    <t>Xã Bạch Hà</t>
  </si>
  <si>
    <t>Xã Thuần Trung</t>
  </si>
  <si>
    <t>Phường Tân Mai</t>
  </si>
  <si>
    <t>Phường Quỳnh Mai</t>
  </si>
  <si>
    <t>Xã Hưng Nguyên</t>
  </si>
  <si>
    <t>Xã Hưng Nguyên Nam</t>
  </si>
  <si>
    <t>Xã Lam Thành</t>
  </si>
  <si>
    <t>Xã Mường Xén</t>
  </si>
  <si>
    <t>Xã Hữu Kiệm</t>
  </si>
  <si>
    <t>Xã Nậm Cắn</t>
  </si>
  <si>
    <t>Xã Chiêu Lưu</t>
  </si>
  <si>
    <t>Xã Na Loi</t>
  </si>
  <si>
    <t>Xã Mường Típ</t>
  </si>
  <si>
    <t>Xã Na Ngoi</t>
  </si>
  <si>
    <t>Xã Mỹ Lý</t>
  </si>
  <si>
    <t>Xã Keng Đu</t>
  </si>
  <si>
    <t>Xã Huồi Tụ</t>
  </si>
  <si>
    <t>Xã Mường Lống</t>
  </si>
  <si>
    <t>Xã Vạn An</t>
  </si>
  <si>
    <t>Xã Nam Đàn</t>
  </si>
  <si>
    <t>Xã Đại Huệ</t>
  </si>
  <si>
    <t>Xã Thiên Nhẫn</t>
  </si>
  <si>
    <t>Xã Kim Liên</t>
  </si>
  <si>
    <t>Xã Nghĩa Đàn</t>
  </si>
  <si>
    <t>Xã Nghĩa Thọ</t>
  </si>
  <si>
    <t>Xã Nghĩa Mai</t>
  </si>
  <si>
    <t>Xã Nghĩa Khánh</t>
  </si>
  <si>
    <t>Xã Nghĩa Lộc</t>
  </si>
  <si>
    <t>Xã Nghi Lộc</t>
  </si>
  <si>
    <t>Xã Đông Lộc</t>
  </si>
  <si>
    <t>Xã Trung Lộc</t>
  </si>
  <si>
    <t>Xã Thần Lĩnh</t>
  </si>
  <si>
    <t>Xã Hải Lộc</t>
  </si>
  <si>
    <t>Xã Văn Kiều</t>
  </si>
  <si>
    <t>Xã Quế Phong</t>
  </si>
  <si>
    <t>Xã Mường Quàng</t>
  </si>
  <si>
    <t>Xã Thông Thụ</t>
  </si>
  <si>
    <t>Xã Quỳ Châu</t>
  </si>
  <si>
    <t>Xã Châu Tiến</t>
  </si>
  <si>
    <t>Xã Hùng Chân</t>
  </si>
  <si>
    <t>Xã Châu Bình</t>
  </si>
  <si>
    <t>Xã Quỳ Hợp</t>
  </si>
  <si>
    <t>Xã Tam Hợp</t>
  </si>
  <si>
    <t>Xã Châu Lộc</t>
  </si>
  <si>
    <t>Xã Châu Hồng</t>
  </si>
  <si>
    <t>Xã Mường Ham</t>
  </si>
  <si>
    <t>Xã Mường Chọng</t>
  </si>
  <si>
    <t>Xã Minh Hợp</t>
  </si>
  <si>
    <t>Xã Quỳnh Văn</t>
  </si>
  <si>
    <t>Xã Quỳnh Anh</t>
  </si>
  <si>
    <t>Xã Quỳnh Tam</t>
  </si>
  <si>
    <t>Xã Quỳnh Phú</t>
  </si>
  <si>
    <t>Xã Quỳnh Sơn</t>
  </si>
  <si>
    <t>Xã Quỳnh Thắng</t>
  </si>
  <si>
    <t>Xã Tân Phú</t>
  </si>
  <si>
    <t>Xã Nghĩa Đồng</t>
  </si>
  <si>
    <t>Xã Giai Xuân</t>
  </si>
  <si>
    <t>Xã Nghĩa Hành</t>
  </si>
  <si>
    <t>Xã Tiên Đồng</t>
  </si>
  <si>
    <t>Phường Tây Hiếu</t>
  </si>
  <si>
    <t>Xã Đông Hiếu</t>
  </si>
  <si>
    <t>Xã Cát Ngạn</t>
  </si>
  <si>
    <t>Xã Tam Đồng</t>
  </si>
  <si>
    <t>Xã Hạnh Lâm</t>
  </si>
  <si>
    <t>Xã Sơn Lâm</t>
  </si>
  <si>
    <t>Xã Hoa Quân</t>
  </si>
  <si>
    <t>Xã Kim Bảng</t>
  </si>
  <si>
    <t>Xã Bích Hào</t>
  </si>
  <si>
    <t>Xã Xuân Lâm</t>
  </si>
  <si>
    <t>Xã Tam Quang</t>
  </si>
  <si>
    <t>Xã Tam Thái</t>
  </si>
  <si>
    <t>Xã Tương Dương</t>
  </si>
  <si>
    <t>Xã Lượng Minh</t>
  </si>
  <si>
    <t>Xã Yên Na</t>
  </si>
  <si>
    <t>Xã Nga My</t>
  </si>
  <si>
    <t>Xã Hữu Khuông</t>
  </si>
  <si>
    <t>Xã Nhôn Mai</t>
  </si>
  <si>
    <t>Phường Trường Vinh</t>
  </si>
  <si>
    <t>Phường Thành Vinh</t>
  </si>
  <si>
    <t>Phường Vinh Hưng</t>
  </si>
  <si>
    <t>Phường Vinh Phú</t>
  </si>
  <si>
    <t>Phường Vinh Lộc</t>
  </si>
  <si>
    <t>Phường Cửa Lò</t>
  </si>
  <si>
    <t>Xã Quan Thành</t>
  </si>
  <si>
    <t>Xã Hợp Minh</t>
  </si>
  <si>
    <t>Xã Vân Tụ</t>
  </si>
  <si>
    <t>Xã Quang Đồng</t>
  </si>
  <si>
    <t>Xã Giai Lạc</t>
  </si>
  <si>
    <t>Phường Sông Trí</t>
  </si>
  <si>
    <t>Phường Hải Ninh</t>
  </si>
  <si>
    <t>Phường Hoành Sơn</t>
  </si>
  <si>
    <t>Phường Vũng Áng</t>
  </si>
  <si>
    <t>Xã Kỳ Xuân</t>
  </si>
  <si>
    <t>Xã Kỳ Anh</t>
  </si>
  <si>
    <t>Xã Kỳ Hoa</t>
  </si>
  <si>
    <t>Xã Kỳ Văn</t>
  </si>
  <si>
    <t>Xã Kỳ Khang</t>
  </si>
  <si>
    <t>Xã Kỳ Lạc</t>
  </si>
  <si>
    <t>Xã Cẩm Xuyên</t>
  </si>
  <si>
    <t>Xã Thiên Cầm</t>
  </si>
  <si>
    <t>Xã Cẩm Duệ</t>
  </si>
  <si>
    <t>Xã Cẩm Hưng</t>
  </si>
  <si>
    <t>Xã Cẩm Lạc</t>
  </si>
  <si>
    <t>Xã Cẩm Trung</t>
  </si>
  <si>
    <t>Phường Thành Sen</t>
  </si>
  <si>
    <t>Phường Trần Phú</t>
  </si>
  <si>
    <t>Phường Hà Huy Tập</t>
  </si>
  <si>
    <t>Xã Thạch Lạc</t>
  </si>
  <si>
    <t>Xã Thạch Khê</t>
  </si>
  <si>
    <t>Xã Cẩm Bình</t>
  </si>
  <si>
    <t>Xã Thạch Hà</t>
  </si>
  <si>
    <t>Xã Toàn Lưu</t>
  </si>
  <si>
    <t>Xã Việt Xuyên</t>
  </si>
  <si>
    <t>Xã Đông Kinh</t>
  </si>
  <si>
    <t>Xã Thạch Xuân</t>
  </si>
  <si>
    <t>Xã Lộc Hà</t>
  </si>
  <si>
    <t>Xã Hồng Lộc</t>
  </si>
  <si>
    <t>Xã Mai Phụ</t>
  </si>
  <si>
    <t>Xã Can Lộc</t>
  </si>
  <si>
    <t>Xã Tùng Lộc</t>
  </si>
  <si>
    <t>Xã Gia Hanh</t>
  </si>
  <si>
    <t>Xã Trường Lưu</t>
  </si>
  <si>
    <t>Xã Xuân Lộc</t>
  </si>
  <si>
    <t>Xã Đồng Lộc</t>
  </si>
  <si>
    <t>Phường Bắc Hồng Lĩnh</t>
  </si>
  <si>
    <t>Phường Nam Hồng Lĩnh</t>
  </si>
  <si>
    <t>Xã Tiên Điền</t>
  </si>
  <si>
    <t>Xã Nghi Xuân</t>
  </si>
  <si>
    <t>Xã Cổ Đạm</t>
  </si>
  <si>
    <t>Xã Đan Hải</t>
  </si>
  <si>
    <t>Xã Đức Thọ</t>
  </si>
  <si>
    <t>Xã Đức Quang</t>
  </si>
  <si>
    <t>Xã Đức Đồng</t>
  </si>
  <si>
    <t>Xã Đức Thịnh</t>
  </si>
  <si>
    <t>Xã Đức Minh</t>
  </si>
  <si>
    <t>Xã Sơn Tây</t>
  </si>
  <si>
    <t>Xã Tứ Mỹ</t>
  </si>
  <si>
    <t>Xã Sơn Giang</t>
  </si>
  <si>
    <t>Xã Sơn Tiến</t>
  </si>
  <si>
    <t>Xã Sơn Hồng</t>
  </si>
  <si>
    <t>Xã Kim Hoa</t>
  </si>
  <si>
    <t>Xã Vũ Quang</t>
  </si>
  <si>
    <t>Xã Mai Hoa</t>
  </si>
  <si>
    <t>Xã Thượng Đức</t>
  </si>
  <si>
    <t>Xã Hương Khê</t>
  </si>
  <si>
    <t>Xã Hương Phố</t>
  </si>
  <si>
    <t>Xã Hương Đô</t>
  </si>
  <si>
    <t>Xã Hà Linh</t>
  </si>
  <si>
    <t>Xã Hương Bình</t>
  </si>
  <si>
    <t>Xã Phúc Trạch</t>
  </si>
  <si>
    <t>Xã Hương Xuân</t>
  </si>
  <si>
    <t>Xã Sơn Kim 1</t>
  </si>
  <si>
    <t>Xã Sơn Kim 2</t>
  </si>
  <si>
    <t>Phường Đồng Hới</t>
  </si>
  <si>
    <t>Phường Đồng Thuận</t>
  </si>
  <si>
    <t>Phường Đồng Sơn</t>
  </si>
  <si>
    <t>Xã Nam Gianh</t>
  </si>
  <si>
    <t>Xã Nam Ba Đồn</t>
  </si>
  <si>
    <t>Phường Ba Đồn</t>
  </si>
  <si>
    <t>Phường Bắc Gianh</t>
  </si>
  <si>
    <t>Xã Dân Hóa</t>
  </si>
  <si>
    <t>Xã Kim Điền</t>
  </si>
  <si>
    <t>Xã Kim Phú</t>
  </si>
  <si>
    <t>Xã Minh Hóa</t>
  </si>
  <si>
    <t>Xã Tuyên Lâm</t>
  </si>
  <si>
    <t>Xã Tuyên Sơn</t>
  </si>
  <si>
    <t>Xã Đồng Lê</t>
  </si>
  <si>
    <t>Xã Tuyên Phú</t>
  </si>
  <si>
    <t>Xã Tuyên Bình</t>
  </si>
  <si>
    <t>Xã Tuyên Hóa</t>
  </si>
  <si>
    <t>Xã Tân Gianh</t>
  </si>
  <si>
    <t>Xã Trung Thuần</t>
  </si>
  <si>
    <t>Xã Quảng Trạch</t>
  </si>
  <si>
    <t>Xã Phú Trạch</t>
  </si>
  <si>
    <t>Xã Thượng Trạch</t>
  </si>
  <si>
    <t>Xã Phong Nha</t>
  </si>
  <si>
    <t>Xã Bắc Trạch</t>
  </si>
  <si>
    <t>Xã Đông Trạch</t>
  </si>
  <si>
    <t>Xã Hoàn Lão</t>
  </si>
  <si>
    <t>Xã Bố Trạch</t>
  </si>
  <si>
    <t>Xã Nam Trạch</t>
  </si>
  <si>
    <t>Xã Ninh Châu</t>
  </si>
  <si>
    <t>Xã Trường Ninh</t>
  </si>
  <si>
    <t>Xã Lệ Thủy</t>
  </si>
  <si>
    <t>Xã Cam Hồng</t>
  </si>
  <si>
    <t>Xã Sen Ngư</t>
  </si>
  <si>
    <t>Xã Trường Phú</t>
  </si>
  <si>
    <t>Xã Lệ Ninh</t>
  </si>
  <si>
    <t>Xã Kim Ngân</t>
  </si>
  <si>
    <t>Phường Đông Hà</t>
  </si>
  <si>
    <t>Phường Nam Đông Hà</t>
  </si>
  <si>
    <t>Phường Quảng Trị</t>
  </si>
  <si>
    <t>Xã Vĩnh Linh</t>
  </si>
  <si>
    <t>Xã Cửa Tùng</t>
  </si>
  <si>
    <t>Xã Vĩnh Hoàng</t>
  </si>
  <si>
    <t>Xã Vĩnh Thủy</t>
  </si>
  <si>
    <t>Xã Bến Quan</t>
  </si>
  <si>
    <t>Xã Cồn Tiên</t>
  </si>
  <si>
    <t>Xã Cửa Việt</t>
  </si>
  <si>
    <t>Xã Gio Linh</t>
  </si>
  <si>
    <t>Xã Bến Hải</t>
  </si>
  <si>
    <t>Xã Hướng Lập</t>
  </si>
  <si>
    <t>Xã Hướng Phùng</t>
  </si>
  <si>
    <t>Xã Khe Sanh</t>
  </si>
  <si>
    <t>Xã Tân Lập</t>
  </si>
  <si>
    <t>Xã Lao Bảo</t>
  </si>
  <si>
    <t>Xã Lìa</t>
  </si>
  <si>
    <t>Xã A Dơi</t>
  </si>
  <si>
    <t>Xã La Lay</t>
  </si>
  <si>
    <t>Xã Tà Rụt</t>
  </si>
  <si>
    <t>Xã Đakrông</t>
  </si>
  <si>
    <t>Xã Ba Lòng</t>
  </si>
  <si>
    <t>Xã Hướng Hiệp</t>
  </si>
  <si>
    <t>Xã Cam Lộ</t>
  </si>
  <si>
    <t>Xã Hiếu Giang</t>
  </si>
  <si>
    <t>Xã Triệu Phong</t>
  </si>
  <si>
    <t>Xã Ái Tử</t>
  </si>
  <si>
    <t>Xã Triệu Bình</t>
  </si>
  <si>
    <t>Xã Triệu Cơ</t>
  </si>
  <si>
    <t>Xã Nam Cửa Việt</t>
  </si>
  <si>
    <t>Xã Diên Sanh</t>
  </si>
  <si>
    <t>Xã Mỹ Thủy</t>
  </si>
  <si>
    <t>Xã Hải Lăng</t>
  </si>
  <si>
    <t>Xã Vĩnh Định</t>
  </si>
  <si>
    <t>Xã Nam Hải Lăng</t>
  </si>
  <si>
    <t>Phường Thuận An</t>
  </si>
  <si>
    <t>Phường Hóa Châu</t>
  </si>
  <si>
    <t>Phường Mỹ Thượng</t>
  </si>
  <si>
    <t>Phường Vỹ Dạ</t>
  </si>
  <si>
    <t>Phường Thuận Hóa</t>
  </si>
  <si>
    <t>Phường An Cựu</t>
  </si>
  <si>
    <t>Phường Thủy Xuân</t>
  </si>
  <si>
    <t>Phường Kim Long</t>
  </si>
  <si>
    <t>Phường Hương An</t>
  </si>
  <si>
    <t>Phường Phú Xuân</t>
  </si>
  <si>
    <t>Phường Hương Trà</t>
  </si>
  <si>
    <t>Phường Kim Trà</t>
  </si>
  <si>
    <t>Phường Thanh Thủy</t>
  </si>
  <si>
    <t>Phường Hương Thủy</t>
  </si>
  <si>
    <t>Phường Phú Bài</t>
  </si>
  <si>
    <t>Phường Phong Điền</t>
  </si>
  <si>
    <t>Phường Phong Thái</t>
  </si>
  <si>
    <t>Phường Phong Dinh</t>
  </si>
  <si>
    <t>Phường Phong Phú</t>
  </si>
  <si>
    <t>Phường Phong Quảng</t>
  </si>
  <si>
    <t>Xã Đan Điền</t>
  </si>
  <si>
    <t>Xã Quảng Điền</t>
  </si>
  <si>
    <t>Xã Phú Vinh</t>
  </si>
  <si>
    <t>Xã Phú Hồ</t>
  </si>
  <si>
    <t>Xã Phú Vang</t>
  </si>
  <si>
    <t>Xã Vinh Lộc</t>
  </si>
  <si>
    <t>Xã Hưng Lộc</t>
  </si>
  <si>
    <t>Xã Lộc An</t>
  </si>
  <si>
    <t>Xã Phú Lộc</t>
  </si>
  <si>
    <t>Xã Long Quảng</t>
  </si>
  <si>
    <t>Xã Nam Đông</t>
  </si>
  <si>
    <t>Xã Khe Tre</t>
  </si>
  <si>
    <t>Xã Bình Điền</t>
  </si>
  <si>
    <t>Xã A Lưới 1</t>
  </si>
  <si>
    <t>Xã A Lưới 2</t>
  </si>
  <si>
    <t>Xã A Lưới 3</t>
  </si>
  <si>
    <t>Xã A Lưới 4</t>
  </si>
  <si>
    <t>Xã A Lưới 5</t>
  </si>
  <si>
    <t>Phường Dương Nỗ</t>
  </si>
  <si>
    <t>Phường Hải Châu</t>
  </si>
  <si>
    <t>Phường Thanh Khê</t>
  </si>
  <si>
    <t>Phường An Khê</t>
  </si>
  <si>
    <t>Phường Sơn Trà</t>
  </si>
  <si>
    <t>Phường Ngũ Hành Sơn</t>
  </si>
  <si>
    <t>Phường Hải Vân</t>
  </si>
  <si>
    <t>Phường Liên Chiểu</t>
  </si>
  <si>
    <t>Phường Cẩm Lệ</t>
  </si>
  <si>
    <t>Xã Bà Nà</t>
  </si>
  <si>
    <t>Đặc khu Hoàng Sa</t>
  </si>
  <si>
    <t>Xã Núi Thành</t>
  </si>
  <si>
    <t>Xã Tam Mỹ</t>
  </si>
  <si>
    <t>Xã Tam Anh</t>
  </si>
  <si>
    <t>Xã Đức Phú</t>
  </si>
  <si>
    <t>Xã Tam Xuân</t>
  </si>
  <si>
    <t>Xã Tam Hải</t>
  </si>
  <si>
    <t>Phường Tam Kỳ</t>
  </si>
  <si>
    <t>Phường Bàn Thạch</t>
  </si>
  <si>
    <t>Xã Tây Hồ</t>
  </si>
  <si>
    <t>Xã Chiên Đàn</t>
  </si>
  <si>
    <t>Xã Phú Ninh</t>
  </si>
  <si>
    <t>Xã Lãnh Ngọc</t>
  </si>
  <si>
    <t>Xã Tiên Phước</t>
  </si>
  <si>
    <t>Xã Thạnh Bình</t>
  </si>
  <si>
    <t>Xã Sơn Cẩm Hà</t>
  </si>
  <si>
    <t>Xã Trà Liên</t>
  </si>
  <si>
    <t>Xã Trà Giáp</t>
  </si>
  <si>
    <t>Xã Trà Tân</t>
  </si>
  <si>
    <t>Xã Trà Đốc</t>
  </si>
  <si>
    <t>Xã Trà My</t>
  </si>
  <si>
    <t>Xã Nam Trà My</t>
  </si>
  <si>
    <t>Xã Trà Tập</t>
  </si>
  <si>
    <t>Xã Trà Vân</t>
  </si>
  <si>
    <t>Xã Trà Linh</t>
  </si>
  <si>
    <t>Xã Trà Leng</t>
  </si>
  <si>
    <t>Xã Thăng An</t>
  </si>
  <si>
    <t>Xã Thăng Trường</t>
  </si>
  <si>
    <t>Xã Thăng Điền</t>
  </si>
  <si>
    <t>Xã Thăng Phú</t>
  </si>
  <si>
    <t>Xã Đồng Dương</t>
  </si>
  <si>
    <t>Xã Quế Sơn Trung</t>
  </si>
  <si>
    <t>Xã Quế Sơn</t>
  </si>
  <si>
    <t>Xã Xuân Phú</t>
  </si>
  <si>
    <t>Xã Nông Sơn</t>
  </si>
  <si>
    <t>Xã Quế Phước</t>
  </si>
  <si>
    <t>Xã Duy Nghĩa</t>
  </si>
  <si>
    <t>Xã Nam Phước</t>
  </si>
  <si>
    <t>Xã Duy Xuyên</t>
  </si>
  <si>
    <t>Xã Thu Bồn</t>
  </si>
  <si>
    <t>Phường Điện Bàn</t>
  </si>
  <si>
    <t>Phường Điện Bàn Đông</t>
  </si>
  <si>
    <t>Phường An Thắng</t>
  </si>
  <si>
    <t>Phường Điện Bàn Bắc</t>
  </si>
  <si>
    <t>Xã Điện Bàn Tây</t>
  </si>
  <si>
    <t>Xã Gò Nổi</t>
  </si>
  <si>
    <t>Phường Hội An</t>
  </si>
  <si>
    <t>Phường Hội An Đông</t>
  </si>
  <si>
    <t>Phường Hội An Tây</t>
  </si>
  <si>
    <t>Xã Tân Hiệp</t>
  </si>
  <si>
    <t>Xã Đại Lộc</t>
  </si>
  <si>
    <t>Xã Hà Nha</t>
  </si>
  <si>
    <t>Xã Vu Gia</t>
  </si>
  <si>
    <t>Xã Phú Thuận</t>
  </si>
  <si>
    <t>Xã Thạnh Mỹ</t>
  </si>
  <si>
    <t>Xã Bến Giằng</t>
  </si>
  <si>
    <t>Xã Nam Giang</t>
  </si>
  <si>
    <t>Xã Đắc Pring</t>
  </si>
  <si>
    <t>Xã La Dêê</t>
  </si>
  <si>
    <t>Xã La Êê</t>
  </si>
  <si>
    <t>Xã Sông Vàng</t>
  </si>
  <si>
    <t>Xã Sông Kôn</t>
  </si>
  <si>
    <t>Xã Đông Giang</t>
  </si>
  <si>
    <t>Xã Bến Hiên</t>
  </si>
  <si>
    <t>Xã Avương</t>
  </si>
  <si>
    <t>Xã Tây Giang</t>
  </si>
  <si>
    <t>Xã Hùng Sơn</t>
  </si>
  <si>
    <t>Xã Hiệp Đức</t>
  </si>
  <si>
    <t>Xã Việt An</t>
  </si>
  <si>
    <t>Xã Phước Trà</t>
  </si>
  <si>
    <t>Xã Khâm Đức</t>
  </si>
  <si>
    <t>Xã Phước Năng</t>
  </si>
  <si>
    <t>Xã Phước Chánh</t>
  </si>
  <si>
    <t>Xã Phước Thành</t>
  </si>
  <si>
    <t>Xã Phước Hiệp</t>
  </si>
  <si>
    <t>Xã Tịnh Khê</t>
  </si>
  <si>
    <t>Phường Trương Quang Trọng</t>
  </si>
  <si>
    <t>Phường Cẩm Thành</t>
  </si>
  <si>
    <t>Phường Trà Câu</t>
  </si>
  <si>
    <t>Xã Nguyễn Nghiêm</t>
  </si>
  <si>
    <t>Phường Đức Phổ</t>
  </si>
  <si>
    <t>Xã Khánh Cường</t>
  </si>
  <si>
    <t>Phường Sa Huỳnh</t>
  </si>
  <si>
    <t>Xã Bình Chương</t>
  </si>
  <si>
    <t>Xã Vạn Tường</t>
  </si>
  <si>
    <t>Xã Đông Sơn</t>
  </si>
  <si>
    <t>Xã Trường Giang</t>
  </si>
  <si>
    <t>Xã Ba Gia</t>
  </si>
  <si>
    <t>Xã Sơn Tịnh</t>
  </si>
  <si>
    <t>Xã Thọ Phong</t>
  </si>
  <si>
    <t>Xã Tư Nghĩa</t>
  </si>
  <si>
    <t>Xã Vệ Giang</t>
  </si>
  <si>
    <t>Xã Nghĩa Giang</t>
  </si>
  <si>
    <t>Xã Đình Cương</t>
  </si>
  <si>
    <t>Xã Thiện Tín</t>
  </si>
  <si>
    <t>Xã Phước Giang</t>
  </si>
  <si>
    <t>Xã Long Phụng</t>
  </si>
  <si>
    <t>Xã Mộ Đức</t>
  </si>
  <si>
    <t>Xã Lân Phong</t>
  </si>
  <si>
    <t>Xã Trà Bồng</t>
  </si>
  <si>
    <t>Xã Đông Trà Bồng</t>
  </si>
  <si>
    <t>Xã Tây Trà</t>
  </si>
  <si>
    <t>Xã Thanh Bồng</t>
  </si>
  <si>
    <t>Xã Cà Đam</t>
  </si>
  <si>
    <t>Xã Tây Trà Bồng</t>
  </si>
  <si>
    <t>Xã Sơn Hạ</t>
  </si>
  <si>
    <t>Xã Sơn Linh</t>
  </si>
  <si>
    <t>Xã Sơn Hà</t>
  </si>
  <si>
    <t>Xã Sơn Kỳ</t>
  </si>
  <si>
    <t>Xã Sơn Tây Thượng</t>
  </si>
  <si>
    <t>Xã Sơn Tây Hạ</t>
  </si>
  <si>
    <t>Xã Minh Long</t>
  </si>
  <si>
    <t>Xã Sơn Mai</t>
  </si>
  <si>
    <t>Xã Ba Tô</t>
  </si>
  <si>
    <t>Xã Ba Dinh</t>
  </si>
  <si>
    <t>Xã Ba Tơ</t>
  </si>
  <si>
    <t>Xã Ba Vinh</t>
  </si>
  <si>
    <t>Xã Ba Động</t>
  </si>
  <si>
    <t>Xã Đặng Thùy Trâm</t>
  </si>
  <si>
    <t>Xã Ba Xa</t>
  </si>
  <si>
    <t>Đặc khu Lý Sơn</t>
  </si>
  <si>
    <t>Phường Kon Tum</t>
  </si>
  <si>
    <t>Phường Đăk Cấm</t>
  </si>
  <si>
    <t>Xã Ngọk Bay</t>
  </si>
  <si>
    <t>Xã Ia Chim</t>
  </si>
  <si>
    <t>Xã Đăk Rơ Wa</t>
  </si>
  <si>
    <t>Xã Đăk Pxi</t>
  </si>
  <si>
    <t>Xã Đăk Mar</t>
  </si>
  <si>
    <t>Xã Đăk Ui</t>
  </si>
  <si>
    <t>Xã Ngọk Réo</t>
  </si>
  <si>
    <t>Xã Đăk Hà</t>
  </si>
  <si>
    <t>Xã Ngọk Tụ</t>
  </si>
  <si>
    <t>Xã Đăk Tô</t>
  </si>
  <si>
    <t>Xã Kon Đào</t>
  </si>
  <si>
    <t>Xã Đăk Sao</t>
  </si>
  <si>
    <t>Xã Đăk Tờ Kan</t>
  </si>
  <si>
    <t>Xã Tu Mơ Rông</t>
  </si>
  <si>
    <t>Xã Măng Ri</t>
  </si>
  <si>
    <t>Xã Bờ Y</t>
  </si>
  <si>
    <t>Xã Sa Loong</t>
  </si>
  <si>
    <t>Xã Dục Nông</t>
  </si>
  <si>
    <t>Xã Xốp</t>
  </si>
  <si>
    <t>Xã Ngọc Linh</t>
  </si>
  <si>
    <t>Xã Đăk Plô</t>
  </si>
  <si>
    <t>Xã Đăk Pék</t>
  </si>
  <si>
    <t>Xã Đăk Môn</t>
  </si>
  <si>
    <t>Xã Sa Thầy</t>
  </si>
  <si>
    <t>Xã Sa Bình</t>
  </si>
  <si>
    <t>Xã Ya Ly</t>
  </si>
  <si>
    <t>Xã Ia Tơi</t>
  </si>
  <si>
    <t>Xã Đăk Kôi</t>
  </si>
  <si>
    <t>Xã Kon Braih</t>
  </si>
  <si>
    <t>Xã Đăk Rve</t>
  </si>
  <si>
    <t>Xã Măng Đen</t>
  </si>
  <si>
    <t>Xã Măng Bút</t>
  </si>
  <si>
    <t>Xã Kon Plông</t>
  </si>
  <si>
    <t>Xã Đăk Long</t>
  </si>
  <si>
    <t>Xã Rờ Kơi</t>
  </si>
  <si>
    <t>Xã Mô Rai</t>
  </si>
  <si>
    <t>Xã Ia Đal</t>
  </si>
  <si>
    <t>Phường Quy Nhơn</t>
  </si>
  <si>
    <t>Phường Quy Nhơn Đông</t>
  </si>
  <si>
    <t>Phường Quy Nhơn Tây</t>
  </si>
  <si>
    <t>Phường Quy Nhơn Nam</t>
  </si>
  <si>
    <t>Phường Quy Nhơn Bắc</t>
  </si>
  <si>
    <t>Phường Bình Định</t>
  </si>
  <si>
    <t>Phường An Nhơn</t>
  </si>
  <si>
    <t>Phường An Nhơn Đông</t>
  </si>
  <si>
    <t>Phường An Nhơn Nam</t>
  </si>
  <si>
    <t>Phường An Nhơn Bắc</t>
  </si>
  <si>
    <t>Xã An Nhơn Tây</t>
  </si>
  <si>
    <t>Phường Bồng Sơn</t>
  </si>
  <si>
    <t>Phường Hoài Nhơn</t>
  </si>
  <si>
    <t>Phường Tam Quan</t>
  </si>
  <si>
    <t>Phường Hoài Nhơn Đông</t>
  </si>
  <si>
    <t>Phường Hoài Nhơn Tây</t>
  </si>
  <si>
    <t>Phường Hoài Nhơn Nam</t>
  </si>
  <si>
    <t>Phường Hoài Nhơn Bắc</t>
  </si>
  <si>
    <t>Xã Phù Cát</t>
  </si>
  <si>
    <t>Xã Xuân An</t>
  </si>
  <si>
    <t>Xã Ngô Mây</t>
  </si>
  <si>
    <t>Xã Cát Tiến</t>
  </si>
  <si>
    <t>Xã Đề Gi</t>
  </si>
  <si>
    <t>Xã Hội Sơn</t>
  </si>
  <si>
    <t>Xã Phù Mỹ</t>
  </si>
  <si>
    <t>Xã An Lương</t>
  </si>
  <si>
    <t>Xã Bình Dương</t>
  </si>
  <si>
    <t>Xã Phù Mỹ Đông</t>
  </si>
  <si>
    <t>Xã Phù Mỹ Tây</t>
  </si>
  <si>
    <t>Xã Phù Mỹ Nam</t>
  </si>
  <si>
    <t>Xã Phù Mỹ Bắc</t>
  </si>
  <si>
    <t>Xã Tuy Phước</t>
  </si>
  <si>
    <t>Xã Tuy Phước Đông</t>
  </si>
  <si>
    <t>Xã Tuy Phước Tây</t>
  </si>
  <si>
    <t>Xã Tuy Phước Bắc</t>
  </si>
  <si>
    <t>Xã Tây Sơn</t>
  </si>
  <si>
    <t>Xã Bình Khê</t>
  </si>
  <si>
    <t>Xã Bình Hiệp</t>
  </si>
  <si>
    <t>Xã Hoài Ân</t>
  </si>
  <si>
    <t>Xã Ân Tường</t>
  </si>
  <si>
    <t>Xã Vạn Đức</t>
  </si>
  <si>
    <t>Xã Ân Hảo</t>
  </si>
  <si>
    <t>Xã Vân Canh</t>
  </si>
  <si>
    <t>Xã Canh Vinh</t>
  </si>
  <si>
    <t>Xã Canh Liên</t>
  </si>
  <si>
    <t>Xã Vĩnh Thạnh</t>
  </si>
  <si>
    <t>Xã Vĩnh Quang</t>
  </si>
  <si>
    <t>Xã Vĩnh Sơn</t>
  </si>
  <si>
    <t>Xã An Vinh</t>
  </si>
  <si>
    <t>Xã An Toàn</t>
  </si>
  <si>
    <t>Xã Nhơn Châu</t>
  </si>
  <si>
    <t>Phường Pleiku</t>
  </si>
  <si>
    <t>Phường Hội Phú</t>
  </si>
  <si>
    <t>Phường Diên Hồng</t>
  </si>
  <si>
    <t>Phường An Phú</t>
  </si>
  <si>
    <t>Xã Biển Hồ</t>
  </si>
  <si>
    <t>Xã Gào</t>
  </si>
  <si>
    <t>Xã Ia Ly</t>
  </si>
  <si>
    <t>Xã Chư Păh</t>
  </si>
  <si>
    <t>Xã Ia Khươl</t>
  </si>
  <si>
    <t>Xã Ia Phí</t>
  </si>
  <si>
    <t>Xã Chư Prông</t>
  </si>
  <si>
    <t>Xã Bàu Cạn</t>
  </si>
  <si>
    <t>Xã Ia Boòng</t>
  </si>
  <si>
    <t>Xã Ia Lâu</t>
  </si>
  <si>
    <t>Xã Ia Pia</t>
  </si>
  <si>
    <t>Xã Ia Tôr</t>
  </si>
  <si>
    <t>Xã Chư Sê</t>
  </si>
  <si>
    <t>Xã Bờ Ngoong</t>
  </si>
  <si>
    <t>Xã Ia Ko</t>
  </si>
  <si>
    <t>Xã Chư Pưh</t>
  </si>
  <si>
    <t>Xã Ia Le</t>
  </si>
  <si>
    <t>Xã Ia Hrú</t>
  </si>
  <si>
    <t>Phường An Bình</t>
  </si>
  <si>
    <t>Xã Cửu An</t>
  </si>
  <si>
    <t>Xã Đak Pơ</t>
  </si>
  <si>
    <t>Xã Ya Hội</t>
  </si>
  <si>
    <t>Xã Kbang</t>
  </si>
  <si>
    <t>Xã Kông Bơ La</t>
  </si>
  <si>
    <t>Xã Tơ Tung</t>
  </si>
  <si>
    <t>Xã Sơn Lang</t>
  </si>
  <si>
    <t>Xã Đak Rong</t>
  </si>
  <si>
    <t>Xã Kông Chro</t>
  </si>
  <si>
    <t>Xã Ya Ma</t>
  </si>
  <si>
    <t>Xã Chư Krey</t>
  </si>
  <si>
    <t>Xã SRó</t>
  </si>
  <si>
    <t>Xã Đăk Song</t>
  </si>
  <si>
    <t>Xã Chơ Long</t>
  </si>
  <si>
    <t>Phường Ayun Pa</t>
  </si>
  <si>
    <t>Xã Ia Rbol</t>
  </si>
  <si>
    <t>Xã Ia Sao</t>
  </si>
  <si>
    <t>Xã Phú Thiện</t>
  </si>
  <si>
    <t>Xã Chư A Thai</t>
  </si>
  <si>
    <t>Xã Ia Hiao</t>
  </si>
  <si>
    <t>Xã Pờ Tó</t>
  </si>
  <si>
    <t>Xã Ia Pa</t>
  </si>
  <si>
    <t>Xã Ia Tul</t>
  </si>
  <si>
    <t>Xã Phú Túc</t>
  </si>
  <si>
    <t>Xã Ia Dreh</t>
  </si>
  <si>
    <t>Xã Ia Rsai</t>
  </si>
  <si>
    <t>Xã Uar</t>
  </si>
  <si>
    <t>Xã Đak Đoa</t>
  </si>
  <si>
    <t>Xã Kon Gang</t>
  </si>
  <si>
    <t>Xã Ia Băng</t>
  </si>
  <si>
    <t>Xã KDang</t>
  </si>
  <si>
    <t>Xã Đak Sơmei</t>
  </si>
  <si>
    <t>Xã Mang Yang</t>
  </si>
  <si>
    <t>Xã Lơ Pang</t>
  </si>
  <si>
    <t>Xã Kon Chiêng</t>
  </si>
  <si>
    <t>Xã Hra</t>
  </si>
  <si>
    <t>Xã Ayun</t>
  </si>
  <si>
    <t>Xã Ia Grai</t>
  </si>
  <si>
    <t>Xã Ia Krái</t>
  </si>
  <si>
    <t>Xã Ia Hrung</t>
  </si>
  <si>
    <t>Xã Đức Cơ</t>
  </si>
  <si>
    <t>Xã Ia Dơk</t>
  </si>
  <si>
    <t>Xã Ia Krêl</t>
  </si>
  <si>
    <t>Xã Ia Púch</t>
  </si>
  <si>
    <t>Xã Ia Mơ</t>
  </si>
  <si>
    <t>Xã Ia Pnôn</t>
  </si>
  <si>
    <t>Xã Ia Nan</t>
  </si>
  <si>
    <t>Xã Ia Dom</t>
  </si>
  <si>
    <t>Xã Ia Chia</t>
  </si>
  <si>
    <t>Xã Ia O</t>
  </si>
  <si>
    <t>Xã Krong</t>
  </si>
  <si>
    <t>Phường Buôn Ma Thuột</t>
  </si>
  <si>
    <t>Phường Tân Lập</t>
  </si>
  <si>
    <t>Phường Thành Nhất</t>
  </si>
  <si>
    <t>Phường Ea Kao</t>
  </si>
  <si>
    <t>Xã Ea Drông</t>
  </si>
  <si>
    <t>Phường Buôn Hồ</t>
  </si>
  <si>
    <t>Phường Cư Bao</t>
  </si>
  <si>
    <t>Xã Ea Súp</t>
  </si>
  <si>
    <t>Xã Ea Rốk</t>
  </si>
  <si>
    <t>Xã Ea Bung</t>
  </si>
  <si>
    <t>Xã Ia Rvê</t>
  </si>
  <si>
    <t>Xã Ia Lốp</t>
  </si>
  <si>
    <t>Xã Ea Wer</t>
  </si>
  <si>
    <t>Xã Ea Nuôl</t>
  </si>
  <si>
    <t>Xã Buôn Đôn</t>
  </si>
  <si>
    <t>Xã Ea Kiết</t>
  </si>
  <si>
    <t>Xã Quảng Phú</t>
  </si>
  <si>
    <t>Xã Cuôr Đăng</t>
  </si>
  <si>
    <t>Xã Ea Tul</t>
  </si>
  <si>
    <t>Xã Pơng Drang</t>
  </si>
  <si>
    <t>Xã Krông Búk</t>
  </si>
  <si>
    <t>Xã Cư Pơng</t>
  </si>
  <si>
    <t>Xã Ea Khăl</t>
  </si>
  <si>
    <t>Xã Ea Drăng</t>
  </si>
  <si>
    <t>Xã Ea Wy</t>
  </si>
  <si>
    <t>Xã Ea Hiao</t>
  </si>
  <si>
    <t>Xã Krông Năng</t>
  </si>
  <si>
    <t>Xã Dliê Ya</t>
  </si>
  <si>
    <t>Xã Krông Pắc</t>
  </si>
  <si>
    <t>Xã Ea Knuếc</t>
  </si>
  <si>
    <t>Xã Ea Phê</t>
  </si>
  <si>
    <t>Xã Ea Kly</t>
  </si>
  <si>
    <t>Xã Vụ Bổn</t>
  </si>
  <si>
    <t>Xã Ea Kar</t>
  </si>
  <si>
    <t>Xã Ea Ô</t>
  </si>
  <si>
    <t>Xã Ea Knốp</t>
  </si>
  <si>
    <t>Xã Cư Yang</t>
  </si>
  <si>
    <t>Xã Ea Păl</t>
  </si>
  <si>
    <t>Xã Ea Riêng</t>
  </si>
  <si>
    <t>Xã Krông Á</t>
  </si>
  <si>
    <t>Xã Cư Prao</t>
  </si>
  <si>
    <t>Xã Ea Trang</t>
  </si>
  <si>
    <t>Xã Dang Kang</t>
  </si>
  <si>
    <t>Xã Krông Bông</t>
  </si>
  <si>
    <t>Xã Yang Mao</t>
  </si>
  <si>
    <t>Xã Cư Pui</t>
  </si>
  <si>
    <t>Xã Liên Sơn Lắk</t>
  </si>
  <si>
    <t>Xã Đắk Liêng</t>
  </si>
  <si>
    <t>Xã Nam Ka</t>
  </si>
  <si>
    <t>Xã Đắk Phơi</t>
  </si>
  <si>
    <t>Xã Krông Nô</t>
  </si>
  <si>
    <t>Xã Ea Ning</t>
  </si>
  <si>
    <t>Xã Dray Bhăng</t>
  </si>
  <si>
    <t>Xã Ea Ktur</t>
  </si>
  <si>
    <t>Xã Krông Ana</t>
  </si>
  <si>
    <t>Xã Dur Kmăl</t>
  </si>
  <si>
    <t>Xã Ea Na</t>
  </si>
  <si>
    <t>Phường Tuy Hòa</t>
  </si>
  <si>
    <t>Phường Phú Yên</t>
  </si>
  <si>
    <t>Phường Bình Kiến</t>
  </si>
  <si>
    <t>Xã Xuân Thọ</t>
  </si>
  <si>
    <t>Xã Xuân Cảnh</t>
  </si>
  <si>
    <t>Phường Xuân Đài</t>
  </si>
  <si>
    <t>Phường Sông Cầu</t>
  </si>
  <si>
    <t>Xã Hòa Xuân</t>
  </si>
  <si>
    <t>Phường Đông Hòa</t>
  </si>
  <si>
    <t>Phường Hòa Hiệp</t>
  </si>
  <si>
    <t>Xã Tuy An Bắc</t>
  </si>
  <si>
    <t>Xã Tuy An Đông</t>
  </si>
  <si>
    <t>Xã Ô Loan</t>
  </si>
  <si>
    <t>Xã Tuy An Nam</t>
  </si>
  <si>
    <t>Xã Tuy An Tây</t>
  </si>
  <si>
    <t>Xã Phú Hòa 1</t>
  </si>
  <si>
    <t>Xã Phú Hòa 2</t>
  </si>
  <si>
    <t>Xã Tây Hòa</t>
  </si>
  <si>
    <t>Xã Hòa Thịnh</t>
  </si>
  <si>
    <t>Xã Hòa Mỹ</t>
  </si>
  <si>
    <t>Xã Sơn Thành</t>
  </si>
  <si>
    <t>Xã Sơn Hòa</t>
  </si>
  <si>
    <t>Xã Vân Hòa</t>
  </si>
  <si>
    <t>Xã Suối Trai</t>
  </si>
  <si>
    <t>Xã Ea Ly</t>
  </si>
  <si>
    <t>Xã Ea Bá</t>
  </si>
  <si>
    <t>Xã Đức Bình</t>
  </si>
  <si>
    <t>Xã Sông Hinh</t>
  </si>
  <si>
    <t>Xã Xuân Lãnh</t>
  </si>
  <si>
    <t>Xã Phú Mỡ</t>
  </si>
  <si>
    <t>Xã Xuân Phước</t>
  </si>
  <si>
    <t>Xã Đồng Xuân</t>
  </si>
  <si>
    <t>Phường Nha Trang</t>
  </si>
  <si>
    <t>Phường Bắc Nha Trang</t>
  </si>
  <si>
    <t>Phường Tây Nha Trang</t>
  </si>
  <si>
    <t>Phường Nam Nha Trang</t>
  </si>
  <si>
    <t>Phường Bắc Cam Ranh</t>
  </si>
  <si>
    <t>Phường Cam Ranh</t>
  </si>
  <si>
    <t>Phường Cam Linh</t>
  </si>
  <si>
    <t>Phường Ba Ngòi</t>
  </si>
  <si>
    <t>Xã Nam Cam Ranh</t>
  </si>
  <si>
    <t>Xã Tân Định</t>
  </si>
  <si>
    <t>Xã Đại Lãnh</t>
  </si>
  <si>
    <t>Xã Tu Bông</t>
  </si>
  <si>
    <t>Xã Vạn Ninh</t>
  </si>
  <si>
    <t>Xã Vạn Hưng</t>
  </si>
  <si>
    <t>Xã Diên Khánh</t>
  </si>
  <si>
    <t>Xã Diên Lạc</t>
  </si>
  <si>
    <t>Xã Diên Điền</t>
  </si>
  <si>
    <t>Xã Diên Lâm</t>
  </si>
  <si>
    <t>Xã Diên Thọ</t>
  </si>
  <si>
    <t>Xã Suối Hiệp</t>
  </si>
  <si>
    <t>Xã Cam Lâm</t>
  </si>
  <si>
    <t>Xã Suối Dầu</t>
  </si>
  <si>
    <t>Xã Cam Hiệp</t>
  </si>
  <si>
    <t>Xã Cam An</t>
  </si>
  <si>
    <t>Xã Bắc Khánh Vĩnh</t>
  </si>
  <si>
    <t>Xã Trung Khánh Vĩnh</t>
  </si>
  <si>
    <t>Xã Tây Khánh Vĩnh</t>
  </si>
  <si>
    <t>Xã Nam Khánh Vĩnh</t>
  </si>
  <si>
    <t>Xã Khánh Vĩnh</t>
  </si>
  <si>
    <t>Xã Khánh Sơn</t>
  </si>
  <si>
    <t>Xã Tây Khánh Sơn</t>
  </si>
  <si>
    <t>Xã Đông Khánh Sơn</t>
  </si>
  <si>
    <t>Đặc khu Trường Sa</t>
  </si>
  <si>
    <t>Xã Thuận Bắc</t>
  </si>
  <si>
    <t>Xã Công Hải</t>
  </si>
  <si>
    <t>Phường Phan Rang</t>
  </si>
  <si>
    <t>Phường Ninh Chử</t>
  </si>
  <si>
    <t>Phường Bảo An</t>
  </si>
  <si>
    <t>Phường Đô Vinh</t>
  </si>
  <si>
    <t>Xã Ninh Phước</t>
  </si>
  <si>
    <t>Xã Phước Hữu</t>
  </si>
  <si>
    <t>Xã Phước Hậu</t>
  </si>
  <si>
    <t>Xã Thuận Nam</t>
  </si>
  <si>
    <t>Xã Cà Ná</t>
  </si>
  <si>
    <t>Xã Phước Hà</t>
  </si>
  <si>
    <t>Xã Phước Dinh</t>
  </si>
  <si>
    <t>Xã Ninh Hải</t>
  </si>
  <si>
    <t>Xã Xuân Hải</t>
  </si>
  <si>
    <t>Xã Ninh Sơn</t>
  </si>
  <si>
    <t>Xã Lâm Sơn</t>
  </si>
  <si>
    <t>Xã Anh Dũng</t>
  </si>
  <si>
    <t>Xã Mỹ Sơn</t>
  </si>
  <si>
    <t>Xã Bác Ái Đông</t>
  </si>
  <si>
    <t>Xã Bác Ái</t>
  </si>
  <si>
    <t>Xã Bác Ái Tây</t>
  </si>
  <si>
    <t>Phường Xuân Hương - Đà Lạt</t>
  </si>
  <si>
    <t>Phường Cam Ly - Đà Lạt</t>
  </si>
  <si>
    <t>Phường Lâm Viên - Đà Lạt</t>
  </si>
  <si>
    <t>Phường Xuân Trường - Đà Lạt</t>
  </si>
  <si>
    <t>Phường 1 Bảo Lộc</t>
  </si>
  <si>
    <t>Phường 2 Bảo Lộc</t>
  </si>
  <si>
    <t>Phường 3 Bảo Lộc</t>
  </si>
  <si>
    <t>Xã Lạc Dương</t>
  </si>
  <si>
    <t>Xã Đơn Dương</t>
  </si>
  <si>
    <t>Xã Ka Đô</t>
  </si>
  <si>
    <t>Xã Quảng Lập</t>
  </si>
  <si>
    <t>Xã D'Ran</t>
  </si>
  <si>
    <t>Xã Hiệp Thạnh</t>
  </si>
  <si>
    <t>Xã Đức Trọng</t>
  </si>
  <si>
    <t>Xã Tân Hội</t>
  </si>
  <si>
    <t>Xã Tà Hine</t>
  </si>
  <si>
    <t>Xã Tà Năng</t>
  </si>
  <si>
    <t>Xã Đam Rông 1</t>
  </si>
  <si>
    <t>Xã Đam Rông 2</t>
  </si>
  <si>
    <t>Xã Đam Rông 3</t>
  </si>
  <si>
    <t>Xã Đam Rông 4</t>
  </si>
  <si>
    <t>Xã Di Linh</t>
  </si>
  <si>
    <t>Xã Đinh Trang Thượng</t>
  </si>
  <si>
    <t>Xã Bảo Thuận</t>
  </si>
  <si>
    <t>Xã Sơn Điền</t>
  </si>
  <si>
    <t>Xã Gia Hiệp</t>
  </si>
  <si>
    <t>Xã Bảo Lâm 1</t>
  </si>
  <si>
    <t>Xã Bảo Lâm 2</t>
  </si>
  <si>
    <t>Xã Bảo Lâm 3</t>
  </si>
  <si>
    <t>Xã Bảo Lâm 4</t>
  </si>
  <si>
    <t>Xã Bảo Lâm 5</t>
  </si>
  <si>
    <t>Xã Đạ Huoai</t>
  </si>
  <si>
    <t>Xã Đạ Huoai 2</t>
  </si>
  <si>
    <t>Xã Đạ Huoai 3</t>
  </si>
  <si>
    <t>Xã Đạ Tẻh</t>
  </si>
  <si>
    <t>Xã Đạ Tẻh 2</t>
  </si>
  <si>
    <t>Xã Đạ Tẻh 3</t>
  </si>
  <si>
    <t>Xã Cát Tiên</t>
  </si>
  <si>
    <t>Xã Cát Tiên 2</t>
  </si>
  <si>
    <t>Xã Cát Tiên 3</t>
  </si>
  <si>
    <t>Xã Ninh Gia</t>
  </si>
  <si>
    <t>Phường Bắc Gia Nghĩa</t>
  </si>
  <si>
    <t>Phường Nam Gia Nghĩa</t>
  </si>
  <si>
    <t>Phường Đông Gia Nghĩa</t>
  </si>
  <si>
    <t>Xã Đắk Wil</t>
  </si>
  <si>
    <t>Xã Nam Dong</t>
  </si>
  <si>
    <t>Xã Cư Jút</t>
  </si>
  <si>
    <t>Xã Đức Lập</t>
  </si>
  <si>
    <t>Xã Đắk Mil</t>
  </si>
  <si>
    <t>Xã Đắk Sắk</t>
  </si>
  <si>
    <t>Xã Nam Đà</t>
  </si>
  <si>
    <t>Xã Nâm Nung</t>
  </si>
  <si>
    <t>Xã Đức An</t>
  </si>
  <si>
    <t>Xã Thuận Hạnh</t>
  </si>
  <si>
    <t>Xã Trường Xuân</t>
  </si>
  <si>
    <t>Xã Tà Đùng</t>
  </si>
  <si>
    <t>Xã Quảng Khê</t>
  </si>
  <si>
    <t>Xã Tuy Đức</t>
  </si>
  <si>
    <t>Xã Kiến Đức</t>
  </si>
  <si>
    <t>Xã Nhân Cơ</t>
  </si>
  <si>
    <t>Xã Quảng Tín</t>
  </si>
  <si>
    <t>Xã Quảng Sơn</t>
  </si>
  <si>
    <t>Xã Quảng Trực</t>
  </si>
  <si>
    <t>Phường Hàm Thắng</t>
  </si>
  <si>
    <t>Phường Mũi Né</t>
  </si>
  <si>
    <t>Phường Phan Thiết</t>
  </si>
  <si>
    <t>Phường Tiến Thành</t>
  </si>
  <si>
    <t>Phường La Gi</t>
  </si>
  <si>
    <t>Phường Phước Hội</t>
  </si>
  <si>
    <t>Xã Tuyên Quang</t>
  </si>
  <si>
    <t>Xã Tân Hải</t>
  </si>
  <si>
    <t>Xã Vĩnh Hảo</t>
  </si>
  <si>
    <t>Xã Liên Hương</t>
  </si>
  <si>
    <t>Xã Tuy Phong</t>
  </si>
  <si>
    <t>Xã Phan Rí Cửa</t>
  </si>
  <si>
    <t>Xã Bắc Bình</t>
  </si>
  <si>
    <t>Xã Phan Sơn</t>
  </si>
  <si>
    <t>Xã Sông Lũy</t>
  </si>
  <si>
    <t>Xã La Dạ</t>
  </si>
  <si>
    <t>Xã Hàm Thuận Bắc</t>
  </si>
  <si>
    <t>Xã Hàm Thuận</t>
  </si>
  <si>
    <t>Xã Hàm Liêm</t>
  </si>
  <si>
    <t>Xã Hàm Thạnh</t>
  </si>
  <si>
    <t>Xã Hàm Kiệm</t>
  </si>
  <si>
    <t>Xã Hàm Thuận Nam</t>
  </si>
  <si>
    <t>Xã Hàm Tân</t>
  </si>
  <si>
    <t>Xã Sơn Mỹ</t>
  </si>
  <si>
    <t>Xã Bắc Ruộng</t>
  </si>
  <si>
    <t>Xã Nghị Đức</t>
  </si>
  <si>
    <t>Xã Đồng Kho</t>
  </si>
  <si>
    <t>Xã Tánh Linh</t>
  </si>
  <si>
    <t>Xã Suối Kiết</t>
  </si>
  <si>
    <t>Xã Nam Thành</t>
  </si>
  <si>
    <t>Xã Đức Linh</t>
  </si>
  <si>
    <t>Đặc khu Phú Quý</t>
  </si>
  <si>
    <t>Xã Hưng Điền</t>
  </si>
  <si>
    <t>Xã Vĩnh Châu</t>
  </si>
  <si>
    <t>Xã Khánh Hưng</t>
  </si>
  <si>
    <t>Xã Tuyên Thạnh</t>
  </si>
  <si>
    <t>Phường Kiến Tường</t>
  </si>
  <si>
    <t>Xã Hậu Thạnh</t>
  </si>
  <si>
    <t>Xã Nhơn Ninh</t>
  </si>
  <si>
    <t>Xã Tân Thạnh</t>
  </si>
  <si>
    <t>Xã Thạnh Phước</t>
  </si>
  <si>
    <t>Xã Thạnh Hóa</t>
  </si>
  <si>
    <t>Xã Tân Tây</t>
  </si>
  <si>
    <t>Xã Thủ Thừa</t>
  </si>
  <si>
    <t>Xã Mỹ An</t>
  </si>
  <si>
    <t>Xã Mỹ Thạnh</t>
  </si>
  <si>
    <t>Xã Mỹ Quý</t>
  </si>
  <si>
    <t>Xã Đức Huệ</t>
  </si>
  <si>
    <t>Xã An Ninh</t>
  </si>
  <si>
    <t>Xã Hậu Nghĩa</t>
  </si>
  <si>
    <t>Xã Mỹ Hạnh</t>
  </si>
  <si>
    <t>Xã Thạnh Lợi</t>
  </si>
  <si>
    <t>Xã Bình Đức</t>
  </si>
  <si>
    <t>Xã Bến Lức</t>
  </si>
  <si>
    <t>Xã Mỹ Yên</t>
  </si>
  <si>
    <t>Xã Long Cang</t>
  </si>
  <si>
    <t>Xã Rạch Kiến</t>
  </si>
  <si>
    <t>Xã Mỹ Lệ</t>
  </si>
  <si>
    <t>Xã Tân Lân</t>
  </si>
  <si>
    <t>Xã Cần Đước</t>
  </si>
  <si>
    <t>Xã Long Hựu</t>
  </si>
  <si>
    <t>Xã Phước Lý</t>
  </si>
  <si>
    <t>Xã Mỹ Lộc</t>
  </si>
  <si>
    <t>Xã Cần Giuộc</t>
  </si>
  <si>
    <t>Xã Phước Vĩnh Tây</t>
  </si>
  <si>
    <t>Xã Tân Tập</t>
  </si>
  <si>
    <t>Xã Tân Trụ</t>
  </si>
  <si>
    <t>Xã Nhựt Tảo</t>
  </si>
  <si>
    <t>Xã Thuận Mỹ</t>
  </si>
  <si>
    <t>Xã An Lục Long</t>
  </si>
  <si>
    <t>Xã Tầm Vu</t>
  </si>
  <si>
    <t>Xã Vĩnh Công</t>
  </si>
  <si>
    <t>Phường Long An</t>
  </si>
  <si>
    <t>Phường Khánh Hậu</t>
  </si>
  <si>
    <t>Phường Tân Ninh</t>
  </si>
  <si>
    <t>Phường Bình Minh</t>
  </si>
  <si>
    <t>Phường Ninh Thạnh</t>
  </si>
  <si>
    <t>Phường Long Hoa</t>
  </si>
  <si>
    <t>Phường Thanh Điền</t>
  </si>
  <si>
    <t>Phường Trảng Bàng</t>
  </si>
  <si>
    <t>Phường An Tịnh</t>
  </si>
  <si>
    <t>Phường Gò Dầu</t>
  </si>
  <si>
    <t>Phường Gia Lộc</t>
  </si>
  <si>
    <t>Xã Hưng Thuận</t>
  </si>
  <si>
    <t>Xã Phước Chỉ</t>
  </si>
  <si>
    <t>Xã Thạnh Đức</t>
  </si>
  <si>
    <t>Xã Phước Thạnh</t>
  </si>
  <si>
    <t>Xã Truông Mít</t>
  </si>
  <si>
    <t>Xã Lộc Ninh</t>
  </si>
  <si>
    <t>Xã Cầu Khởi</t>
  </si>
  <si>
    <t>Xã Dương Minh Châu</t>
  </si>
  <si>
    <t>Xã Tân Đông</t>
  </si>
  <si>
    <t>Xã Tân Biên</t>
  </si>
  <si>
    <t>Xã Trà Vong</t>
  </si>
  <si>
    <t>Xã Phước Vinh</t>
  </si>
  <si>
    <t>Xã Ninh Điền</t>
  </si>
  <si>
    <t>Xã Châu Thành</t>
  </si>
  <si>
    <t>Xã Hảo Đước</t>
  </si>
  <si>
    <t>Xã Long Chữ</t>
  </si>
  <si>
    <t>Xã Long Thuận</t>
  </si>
  <si>
    <t>Xã Bến Cầu</t>
  </si>
  <si>
    <t>Phường Trấn Biên</t>
  </si>
  <si>
    <t>Phường Tam Hiệp</t>
  </si>
  <si>
    <t>Phường Long Bình</t>
  </si>
  <si>
    <t>Phường Trảng Dài</t>
  </si>
  <si>
    <t>Phường Hố Nai</t>
  </si>
  <si>
    <t>Phường Long Hưng</t>
  </si>
  <si>
    <t>Xã Đại Phước</t>
  </si>
  <si>
    <t>Xã Nhơn Trạch</t>
  </si>
  <si>
    <t>Xã Phước An</t>
  </si>
  <si>
    <t>Xã Phước Thái</t>
  </si>
  <si>
    <t>Xã Long Phước</t>
  </si>
  <si>
    <t>Xã Long Thành</t>
  </si>
  <si>
    <t>Xã An Phước</t>
  </si>
  <si>
    <t>Xã An Viễn</t>
  </si>
  <si>
    <t>Xã Trảng Bom</t>
  </si>
  <si>
    <t>Xã Bàu Hàm</t>
  </si>
  <si>
    <t>Xã Hưng Thịnh</t>
  </si>
  <si>
    <t>Xã Dầu Giây</t>
  </si>
  <si>
    <t>Xã Gia Kiệm</t>
  </si>
  <si>
    <t>Phường Bình Lộc</t>
  </si>
  <si>
    <t>Phường Bảo Vinh</t>
  </si>
  <si>
    <t>Phường Xuân Lập</t>
  </si>
  <si>
    <t>Phường Long Khánh</t>
  </si>
  <si>
    <t>Phường Hàng Gòn</t>
  </si>
  <si>
    <t>Xã Xuân Quế</t>
  </si>
  <si>
    <t>Xã Xuân Đường</t>
  </si>
  <si>
    <t>Xã Cẩm Mỹ</t>
  </si>
  <si>
    <t>Xã Sông Ray</t>
  </si>
  <si>
    <t>Xã Xuân Đông</t>
  </si>
  <si>
    <t>Xã Xuân Định</t>
  </si>
  <si>
    <t>Xã Xuân Thành</t>
  </si>
  <si>
    <t>Xã Xuân Bắc</t>
  </si>
  <si>
    <t>Xã La Ngà</t>
  </si>
  <si>
    <t>Xã Định Quán</t>
  </si>
  <si>
    <t>Xã Tà Lài</t>
  </si>
  <si>
    <t>Xã Nam Cát Tiên</t>
  </si>
  <si>
    <t>Xã Phú Lâm</t>
  </si>
  <si>
    <t>Xã Trị An</t>
  </si>
  <si>
    <t>Phường Tân Triều</t>
  </si>
  <si>
    <t>Phường Tam Phước</t>
  </si>
  <si>
    <t>Phường Phước Tân</t>
  </si>
  <si>
    <t>Xã Đak Lua</t>
  </si>
  <si>
    <t>Xã Phú Lý</t>
  </si>
  <si>
    <t>Phường Minh Hưng</t>
  </si>
  <si>
    <t>Phường Chơn Thành</t>
  </si>
  <si>
    <t>Xã Nha Bích</t>
  </si>
  <si>
    <t>Xã Tân Quan</t>
  </si>
  <si>
    <t>Xã Tân Khai</t>
  </si>
  <si>
    <t>Xã Minh Đức</t>
  </si>
  <si>
    <t>Phường Bình Long</t>
  </si>
  <si>
    <t>Phường An Lộc</t>
  </si>
  <si>
    <t>Xã Lộc Thành</t>
  </si>
  <si>
    <t>Xã Lộc Hưng</t>
  </si>
  <si>
    <t>Xã Lộc Tấn</t>
  </si>
  <si>
    <t>Xã Lộc Thạnh</t>
  </si>
  <si>
    <t>Xã Lộc Quang</t>
  </si>
  <si>
    <t>Xã Thiện Hưng</t>
  </si>
  <si>
    <t>Xã Hưng Phước</t>
  </si>
  <si>
    <t>Xã Đa Kia</t>
  </si>
  <si>
    <t>Phường Phước Bình</t>
  </si>
  <si>
    <t>Phường Phước Long</t>
  </si>
  <si>
    <t>Xã Bình Tân</t>
  </si>
  <si>
    <t>Xã Long Hà</t>
  </si>
  <si>
    <t>Xã Phú Riềng</t>
  </si>
  <si>
    <t>Xã Phú Trung</t>
  </si>
  <si>
    <t>Phường Đồng Xoài</t>
  </si>
  <si>
    <t>Phường Bình Phước</t>
  </si>
  <si>
    <t>Xã Thuận Lợi</t>
  </si>
  <si>
    <t>Xã Tân Lợi</t>
  </si>
  <si>
    <t>Xã Đồng Phú</t>
  </si>
  <si>
    <t>Xã Phước Sơn</t>
  </si>
  <si>
    <t>Xã Nghĩa Trung</t>
  </si>
  <si>
    <t>Xã Bù Đăng</t>
  </si>
  <si>
    <t>Xã Thọ Sơn</t>
  </si>
  <si>
    <t>Xã Đak Nhau</t>
  </si>
  <si>
    <t>Xã Bom Bo</t>
  </si>
  <si>
    <t>Xã Bù Gia Mập</t>
  </si>
  <si>
    <t>Xã Đăk Ơ</t>
  </si>
  <si>
    <t>Phường Sài Gòn</t>
  </si>
  <si>
    <t>Phường Tân Định</t>
  </si>
  <si>
    <t>Phường Bến Thành</t>
  </si>
  <si>
    <t>Phường Cầu Ông Lãnh</t>
  </si>
  <si>
    <t>Phường Bàn Cờ</t>
  </si>
  <si>
    <t>Phường Nhiêu Lộc</t>
  </si>
  <si>
    <t>Phường Xóm Chiếu</t>
  </si>
  <si>
    <t>Phường Khánh Hội</t>
  </si>
  <si>
    <t>Phường Vĩnh Hội</t>
  </si>
  <si>
    <t>Phường Chợ Quán</t>
  </si>
  <si>
    <t>Phường An Đông</t>
  </si>
  <si>
    <t>Phường Chợ Lớn</t>
  </si>
  <si>
    <t>Phường Bình Tây</t>
  </si>
  <si>
    <t>Phường Bình Tiên</t>
  </si>
  <si>
    <t>Phường Bình Phú</t>
  </si>
  <si>
    <t>Phường Phú Lâm</t>
  </si>
  <si>
    <t>Phường Tân Thuận</t>
  </si>
  <si>
    <t>Phường Phú Thuận</t>
  </si>
  <si>
    <t>Phường Tân Mỹ</t>
  </si>
  <si>
    <t>Phường Chánh Hưng</t>
  </si>
  <si>
    <t>Phường Phú Định</t>
  </si>
  <si>
    <t>Phường Bình Đông</t>
  </si>
  <si>
    <t>Phường Vườn Lài</t>
  </si>
  <si>
    <t>Phường Minh Phụng</t>
  </si>
  <si>
    <t>Phường Bình Thới</t>
  </si>
  <si>
    <t>Phường Đông Hưng Thuận</t>
  </si>
  <si>
    <t>Phường Trung Mỹ Tây</t>
  </si>
  <si>
    <t>Phường Tân Thới Hiệp</t>
  </si>
  <si>
    <t>Phường Thới An</t>
  </si>
  <si>
    <t>Phường An Phú Đông</t>
  </si>
  <si>
    <t>Phường An Lạc</t>
  </si>
  <si>
    <t>Phường Tân Tạo</t>
  </si>
  <si>
    <t>Phường Bình Tân</t>
  </si>
  <si>
    <t>Phường Bình Trị Đông</t>
  </si>
  <si>
    <t>Phường Gia Định</t>
  </si>
  <si>
    <t>Phường Bình Thạnh</t>
  </si>
  <si>
    <t>Phường Bình Lợi Trung</t>
  </si>
  <si>
    <t>Phường Thạnh Mỹ Tây</t>
  </si>
  <si>
    <t>Phường Bình Quới</t>
  </si>
  <si>
    <t>Phường Hạnh Thông</t>
  </si>
  <si>
    <t>Phường Gò Vấp</t>
  </si>
  <si>
    <t>Phường An Hội Đông</t>
  </si>
  <si>
    <t>Phường Thông Tây Hội</t>
  </si>
  <si>
    <t>Phường An Hội Tây</t>
  </si>
  <si>
    <t>Phường Đức Nhuận</t>
  </si>
  <si>
    <t>Phường Cầu Kiệu</t>
  </si>
  <si>
    <t>Phường Phú Nhuận</t>
  </si>
  <si>
    <t>Phường Tân Sơn Nhất</t>
  </si>
  <si>
    <t>Phường Bảy Hiền</t>
  </si>
  <si>
    <t>Phường Tân Bình</t>
  </si>
  <si>
    <t>Phường Tân Sơn</t>
  </si>
  <si>
    <t>Phường Tây Thạnh</t>
  </si>
  <si>
    <t>Phường Tân Sơn Nhì</t>
  </si>
  <si>
    <t>Phường Tân Phú</t>
  </si>
  <si>
    <t>Phường Phú Thạnh</t>
  </si>
  <si>
    <t>Phường Hiệp Bình</t>
  </si>
  <si>
    <t>Phường Thủ Đức</t>
  </si>
  <si>
    <t>Phường Tam Bình</t>
  </si>
  <si>
    <t>Phường Linh Xuân</t>
  </si>
  <si>
    <t>Phường Tăng Nhơn Phú</t>
  </si>
  <si>
    <t>Phường Long Phước</t>
  </si>
  <si>
    <t>Phường Long Trường</t>
  </si>
  <si>
    <t>Phường Cát Lái</t>
  </si>
  <si>
    <t>Phường Bình Trưng</t>
  </si>
  <si>
    <t>Phường An Khánh</t>
  </si>
  <si>
    <t>Xã Tân Vĩnh Lộc</t>
  </si>
  <si>
    <t>Xã Bình Lợi</t>
  </si>
  <si>
    <t>Xã Tân Nhựt</t>
  </si>
  <si>
    <t>Xã Bình Chánh</t>
  </si>
  <si>
    <t>Xã Hưng Long</t>
  </si>
  <si>
    <t>Xã Bình Hưng</t>
  </si>
  <si>
    <t>Xã Bình Khánh</t>
  </si>
  <si>
    <t>Xã An Thới Đông</t>
  </si>
  <si>
    <t>Xã Cần Giờ</t>
  </si>
  <si>
    <t>Xã Củ Chi</t>
  </si>
  <si>
    <t>Xã Tân An Hội</t>
  </si>
  <si>
    <t>Xã Thái Mỹ</t>
  </si>
  <si>
    <t>Xã Nhuận Đức</t>
  </si>
  <si>
    <t>Xã Đông Thạnh</t>
  </si>
  <si>
    <t>Xã Hóc Môn</t>
  </si>
  <si>
    <t>Xã Xuân Thới Sơn</t>
  </si>
  <si>
    <t>Xã Bà Điểm</t>
  </si>
  <si>
    <t>Xã Nhà Bè</t>
  </si>
  <si>
    <t>Xã Hiệp Phước</t>
  </si>
  <si>
    <t>Xã Thạnh An</t>
  </si>
  <si>
    <t>Phường Dĩ An</t>
  </si>
  <si>
    <t>Phường Tân Đông Hiệp</t>
  </si>
  <si>
    <t>Phường Thuận Giao</t>
  </si>
  <si>
    <t>Phường Lái Thiêu</t>
  </si>
  <si>
    <t>Phường Bình Dương</t>
  </si>
  <si>
    <t>Phường Chánh Hiệp</t>
  </si>
  <si>
    <t>Phường Thủ Dầu Một</t>
  </si>
  <si>
    <t>Phường Phú Lợi</t>
  </si>
  <si>
    <t>Phường Vĩnh Tân</t>
  </si>
  <si>
    <t>Phường Bình Cơ</t>
  </si>
  <si>
    <t>Phường Tân Uyên</t>
  </si>
  <si>
    <t>Phường Tân Hiệp</t>
  </si>
  <si>
    <t>Phường Tân Khánh</t>
  </si>
  <si>
    <t>Phường Phú An</t>
  </si>
  <si>
    <t>Phường Tây Nam</t>
  </si>
  <si>
    <t>Phường Long Nguyên</t>
  </si>
  <si>
    <t>Phường Bến Cát</t>
  </si>
  <si>
    <t>Xã Bắc Tân Uyên</t>
  </si>
  <si>
    <t>Xã Thường Tân</t>
  </si>
  <si>
    <t>Xã An Long</t>
  </si>
  <si>
    <t>Xã Phú Giáo</t>
  </si>
  <si>
    <t>Xã Trừ Văn Thố</t>
  </si>
  <si>
    <t>Xã Bàu Bàng</t>
  </si>
  <si>
    <t>Xã Minh Thạnh</t>
  </si>
  <si>
    <t>Xã Dầu Tiếng</t>
  </si>
  <si>
    <t>Phường Vũng Tàu</t>
  </si>
  <si>
    <t>Phường Tam Thắng</t>
  </si>
  <si>
    <t>Phường Rạch Dừa</t>
  </si>
  <si>
    <t>Phường Phước Thắng</t>
  </si>
  <si>
    <t>Phường Bà Rịa</t>
  </si>
  <si>
    <t>Phường Long Hương</t>
  </si>
  <si>
    <t>Phường Phú Mỹ</t>
  </si>
  <si>
    <t>Phường Tam Long</t>
  </si>
  <si>
    <t>Phường Tân Thành</t>
  </si>
  <si>
    <t>Phường Tân Phước</t>
  </si>
  <si>
    <t>Phường Tân Hải</t>
  </si>
  <si>
    <t>Xã Châu Pha</t>
  </si>
  <si>
    <t>Xã Ngãi Giao</t>
  </si>
  <si>
    <t>Xã Bình Giã</t>
  </si>
  <si>
    <t>Xã Kim Long</t>
  </si>
  <si>
    <t>Xã Châu Đức</t>
  </si>
  <si>
    <t>Xã Xuân Sơn</t>
  </si>
  <si>
    <t>Xã Nghĩa Thành</t>
  </si>
  <si>
    <t>Xã Hồ Tràm</t>
  </si>
  <si>
    <t>Xã Xuyên Mộc</t>
  </si>
  <si>
    <t>Xã Hòa Hội</t>
  </si>
  <si>
    <t>Xã Bàu Lâm</t>
  </si>
  <si>
    <t>Xã Phước Hải</t>
  </si>
  <si>
    <t>Xã Long Hải</t>
  </si>
  <si>
    <t>Xã Long Điền</t>
  </si>
  <si>
    <t>Đặc khu Côn Đảo</t>
  </si>
  <si>
    <t>Xã Long Sơn</t>
  </si>
  <si>
    <t>Xã Hòa Hiệp</t>
  </si>
  <si>
    <t>Xã Bình Châu</t>
  </si>
  <si>
    <t>Xã Cái Nhum</t>
  </si>
  <si>
    <t>Xã Tân Long Hội</t>
  </si>
  <si>
    <t>Xã Nhơn Phú</t>
  </si>
  <si>
    <t>Xã Bình Phước</t>
  </si>
  <si>
    <t>Xã Long Hồ</t>
  </si>
  <si>
    <t>Xã Phú Quới</t>
  </si>
  <si>
    <t>Phường Thanh Đức</t>
  </si>
  <si>
    <t>Phường Long Châu</t>
  </si>
  <si>
    <t>Phường Phước Hậu</t>
  </si>
  <si>
    <t>Phường Tân Hạnh</t>
  </si>
  <si>
    <t>Phường Tân Ngãi</t>
  </si>
  <si>
    <t>Xã Quới Thiện</t>
  </si>
  <si>
    <t>Xã Trung Ngãi</t>
  </si>
  <si>
    <t>Xã Quới An</t>
  </si>
  <si>
    <t>Xã Trung Hiệp</t>
  </si>
  <si>
    <t>Xã Hiếu Phụng</t>
  </si>
  <si>
    <t>Xã Hiếu Thành</t>
  </si>
  <si>
    <t>Xã Lục Sỹ Thành</t>
  </si>
  <si>
    <t>Xã Trà Ôn</t>
  </si>
  <si>
    <t>Xã Trà Côn</t>
  </si>
  <si>
    <t>Xã Vĩnh Xuân</t>
  </si>
  <si>
    <t>Xã Hòa Bình</t>
  </si>
  <si>
    <t>Xã Tam Bình</t>
  </si>
  <si>
    <t>Xã Ngãi Tứ</t>
  </si>
  <si>
    <t>Xã Song Phú</t>
  </si>
  <si>
    <t>Xã Cái Ngang</t>
  </si>
  <si>
    <t>Xã Tân Quới</t>
  </si>
  <si>
    <t>Xã Tân Lược</t>
  </si>
  <si>
    <t>Xã Mỹ Thuận</t>
  </si>
  <si>
    <t>Phường Cái Vồn</t>
  </si>
  <si>
    <t>Phường Đông Thành</t>
  </si>
  <si>
    <t>Phường An Hội</t>
  </si>
  <si>
    <t>Phường Phú Khương</t>
  </si>
  <si>
    <t>Phường Bến Tre</t>
  </si>
  <si>
    <t>Phường Sơn Đông</t>
  </si>
  <si>
    <t>Phường Phú Tân</t>
  </si>
  <si>
    <t>Xã Giao Long</t>
  </si>
  <si>
    <t>Xã Tiên Thủy</t>
  </si>
  <si>
    <t>Xã Phú Phụng</t>
  </si>
  <si>
    <t>Xã Chợ Lách</t>
  </si>
  <si>
    <t>Xã Hưng Khánh Trung</t>
  </si>
  <si>
    <t>Xã Phước Mỹ Trung</t>
  </si>
  <si>
    <t>Xã Tân Thành Bình</t>
  </si>
  <si>
    <t>Xã Nhuận Phú Tân</t>
  </si>
  <si>
    <t>Xã Đồng Khởi</t>
  </si>
  <si>
    <t>Xã Thành Thới</t>
  </si>
  <si>
    <t>Xã An Định</t>
  </si>
  <si>
    <t>Xã Hương Mỹ</t>
  </si>
  <si>
    <t>Xã Đại Điền</t>
  </si>
  <si>
    <t>Xã Quới Điền</t>
  </si>
  <si>
    <t>Xã Thạnh Phú</t>
  </si>
  <si>
    <t>Xã An Qui</t>
  </si>
  <si>
    <t>Xã Thạnh Hải</t>
  </si>
  <si>
    <t>Xã Thạnh Phong</t>
  </si>
  <si>
    <t>Xã Tân Thủy</t>
  </si>
  <si>
    <t>Xã Bảo Thạnh</t>
  </si>
  <si>
    <t>Xã Ba Tri</t>
  </si>
  <si>
    <t>Xã Tân Xuân</t>
  </si>
  <si>
    <t>Xã Mỹ Chánh Hòa</t>
  </si>
  <si>
    <t>Xã An Ngãi Trung</t>
  </si>
  <si>
    <t>Xã An Hiệp</t>
  </si>
  <si>
    <t>Xã Hưng Nhượng</t>
  </si>
  <si>
    <t>Xã Giồng Trôm</t>
  </si>
  <si>
    <t>Xã Tân Hào</t>
  </si>
  <si>
    <t>Xã Phước Long</t>
  </si>
  <si>
    <t>Xã Lương Phú</t>
  </si>
  <si>
    <t>Xã Châu Hòa</t>
  </si>
  <si>
    <t>Xã Lương Hòa</t>
  </si>
  <si>
    <t>Xã Thới Thuận</t>
  </si>
  <si>
    <t>Xã Bình Đại</t>
  </si>
  <si>
    <t>Xã Thạnh Trị</t>
  </si>
  <si>
    <t>Xã Lộc Thuận</t>
  </si>
  <si>
    <t>Xã Châu Hưng</t>
  </si>
  <si>
    <t>Phường Trà Vinh</t>
  </si>
  <si>
    <t>Phường Long Đức</t>
  </si>
  <si>
    <t>Phường Nguyệt Hóa</t>
  </si>
  <si>
    <t>Phường Hòa Thuận</t>
  </si>
  <si>
    <t>Xã Càng Long</t>
  </si>
  <si>
    <t>Xã Nhị Long</t>
  </si>
  <si>
    <t>Xã Song Lộc</t>
  </si>
  <si>
    <t>Xã Hưng Mỹ</t>
  </si>
  <si>
    <t>Xã Hòa Minh</t>
  </si>
  <si>
    <t>Xã Long Hòa</t>
  </si>
  <si>
    <t>Xã Cầu Kè</t>
  </si>
  <si>
    <t>Xã Phong Thạnh</t>
  </si>
  <si>
    <t>Xã An Phú Tân</t>
  </si>
  <si>
    <t>Xã Tam Ngãi</t>
  </si>
  <si>
    <t>Xã Tiểu Cần</t>
  </si>
  <si>
    <t>Xã Tân Hòa</t>
  </si>
  <si>
    <t>Xã Hùng Hòa</t>
  </si>
  <si>
    <t>Xã Tập Ngãi</t>
  </si>
  <si>
    <t>Xã Cầu Ngang</t>
  </si>
  <si>
    <t>Xã Mỹ Long</t>
  </si>
  <si>
    <t>Xã Vinh Kim</t>
  </si>
  <si>
    <t>Xã Nhị Trường</t>
  </si>
  <si>
    <t>Xã Hiệp Mỹ</t>
  </si>
  <si>
    <t>Xã Trà Cú</t>
  </si>
  <si>
    <t>Xã Lưu Nghiệp Anh</t>
  </si>
  <si>
    <t>Xã Đại An</t>
  </si>
  <si>
    <t>Xã Hàm Giang</t>
  </si>
  <si>
    <t>Xã Long Hiệp</t>
  </si>
  <si>
    <t>Xã Tập Sơn</t>
  </si>
  <si>
    <t>Phường Duyên Hải</t>
  </si>
  <si>
    <t>Phường Trường Long Hòa</t>
  </si>
  <si>
    <t>Xã Long Hữu</t>
  </si>
  <si>
    <t>Xã Đông Hải</t>
  </si>
  <si>
    <t>Xã Long Vĩnh</t>
  </si>
  <si>
    <t>Xã Đôn Châu</t>
  </si>
  <si>
    <t>Xã Ngũ Lạc</t>
  </si>
  <si>
    <t>Phường Mỹ Tho</t>
  </si>
  <si>
    <t>Phường Đạo Thạnh</t>
  </si>
  <si>
    <t>Phường Mỹ Phong</t>
  </si>
  <si>
    <t>Phường Thới Sơn</t>
  </si>
  <si>
    <t>Phường Trung An</t>
  </si>
  <si>
    <t>Phường Gò Công</t>
  </si>
  <si>
    <t>Phường Long Thuận</t>
  </si>
  <si>
    <t>Phường Sơn Qui</t>
  </si>
  <si>
    <t>Phường Bình Xuân</t>
  </si>
  <si>
    <t>Phường Mỹ Phước Tây</t>
  </si>
  <si>
    <t>Phường Cai Lậy</t>
  </si>
  <si>
    <t>Phường Nhị Quý</t>
  </si>
  <si>
    <t>Xã Thanh Hưng</t>
  </si>
  <si>
    <t>Xã An Hữu</t>
  </si>
  <si>
    <t>Xã Mỹ Lợi</t>
  </si>
  <si>
    <t>Xã Mỹ Đức Tây</t>
  </si>
  <si>
    <t>Xã Mỹ Thiện</t>
  </si>
  <si>
    <t>Xã Hậu Mỹ</t>
  </si>
  <si>
    <t>Xã Hội Cư</t>
  </si>
  <si>
    <t>Xã Cái Bè</t>
  </si>
  <si>
    <t>Xã Ngũ Hiệp</t>
  </si>
  <si>
    <t>Xã Long Tiên</t>
  </si>
  <si>
    <t>Xã Mỹ Thành</t>
  </si>
  <si>
    <t>Xã Tân Phước 1</t>
  </si>
  <si>
    <t>Xã Tân Phước 2</t>
  </si>
  <si>
    <t>Xã Tân Phước 3</t>
  </si>
  <si>
    <t>Xã Hưng Thạnh</t>
  </si>
  <si>
    <t>Xã Tân Hương</t>
  </si>
  <si>
    <t>Xã Long Định</t>
  </si>
  <si>
    <t>Xã Vĩnh Kim</t>
  </si>
  <si>
    <t>Xã Bình Trưng</t>
  </si>
  <si>
    <t>Xã Mỹ Tịnh An</t>
  </si>
  <si>
    <t>Xã Tân Thuận Bình</t>
  </si>
  <si>
    <t>Xã Chợ Gạo</t>
  </si>
  <si>
    <t>Xã An Thạnh Thủy</t>
  </si>
  <si>
    <t>Xã Bình Ninh</t>
  </si>
  <si>
    <t>Xã Vĩnh Bình</t>
  </si>
  <si>
    <t>Xã Đồng Sơn</t>
  </si>
  <si>
    <t>Xã Phú Thành</t>
  </si>
  <si>
    <t>Xã Long Bình</t>
  </si>
  <si>
    <t>Xã Vĩnh Hựu</t>
  </si>
  <si>
    <t>Xã Gò Công Đông</t>
  </si>
  <si>
    <t>Xã Tân Điền</t>
  </si>
  <si>
    <t>Xã Gia Thuận</t>
  </si>
  <si>
    <t>Xã Tân Thới</t>
  </si>
  <si>
    <t>Xã Tân Phú Đông</t>
  </si>
  <si>
    <t>Xã Tân Hồng</t>
  </si>
  <si>
    <t>Xã Tân Hộ Cơ</t>
  </si>
  <si>
    <t>Phường Hồng Ngự</t>
  </si>
  <si>
    <t>Phường Thường Lạc</t>
  </si>
  <si>
    <t>Xã Thường Phước</t>
  </si>
  <si>
    <t>Xã Long Khánh</t>
  </si>
  <si>
    <t>Xã Long Phú Thuận</t>
  </si>
  <si>
    <t>Xã Phú Thọ</t>
  </si>
  <si>
    <t>Xã Tràm Chim</t>
  </si>
  <si>
    <t>Xã Phú Cường</t>
  </si>
  <si>
    <t>Xã Tháp Mười</t>
  </si>
  <si>
    <t>Xã Thanh Mỹ</t>
  </si>
  <si>
    <t>Xã Mỹ Quí</t>
  </si>
  <si>
    <t>Xã Đốc Binh Kiều</t>
  </si>
  <si>
    <t>Xã Phương Thịnh</t>
  </si>
  <si>
    <t>Xã Phong Mỹ</t>
  </si>
  <si>
    <t>Xã Ba Sao</t>
  </si>
  <si>
    <t>Xã Mỹ Thọ</t>
  </si>
  <si>
    <t>Xã Bình Hàng Trung</t>
  </si>
  <si>
    <t>Xã Mỹ Hiệp</t>
  </si>
  <si>
    <t>Phường Cao Lãnh</t>
  </si>
  <si>
    <t>Phường Mỹ Ngãi</t>
  </si>
  <si>
    <t>Phường Mỹ Trà</t>
  </si>
  <si>
    <t>Xã Mỹ An Hưng</t>
  </si>
  <si>
    <t>Xã Tân Khánh Trung</t>
  </si>
  <si>
    <t>Xã Lấp Vò</t>
  </si>
  <si>
    <t>Xã Lai Vung</t>
  </si>
  <si>
    <t>Phường Sa Đéc</t>
  </si>
  <si>
    <t>Xã Tân Dương</t>
  </si>
  <si>
    <t>Xã Phú Hựu</t>
  </si>
  <si>
    <t>Xã Tân Nhuận Đông</t>
  </si>
  <si>
    <t>Xã Tân Phú Trung</t>
  </si>
  <si>
    <t>Xã Vĩnh Phong</t>
  </si>
  <si>
    <t>Xã U Minh Thượng</t>
  </si>
  <si>
    <t>Xã An Minh</t>
  </si>
  <si>
    <t>Xã Vân Khánh</t>
  </si>
  <si>
    <t>Xã Tây Yên</t>
  </si>
  <si>
    <t>Xã Đông Thái</t>
  </si>
  <si>
    <t>Xã An Biên</t>
  </si>
  <si>
    <t>Xã Gò Quao</t>
  </si>
  <si>
    <t>Xã Giồng Riềng</t>
  </si>
  <si>
    <t>Xã Thạnh Hưng</t>
  </si>
  <si>
    <t>Xã Long Thạnh</t>
  </si>
  <si>
    <t>Xã Ngọc Chúc</t>
  </si>
  <si>
    <t>Xã Thạnh Đông</t>
  </si>
  <si>
    <t>Xã Thạnh Lộc</t>
  </si>
  <si>
    <t>Xã Hòn Đất</t>
  </si>
  <si>
    <t>Xã Sơn Kiên</t>
  </si>
  <si>
    <t>Xã Giang Thành</t>
  </si>
  <si>
    <t>Xã Vĩnh Điều</t>
  </si>
  <si>
    <t>Xã Kiên Lương</t>
  </si>
  <si>
    <t>Xã Hòn Nghệ</t>
  </si>
  <si>
    <t>Đặc khu Kiên Hải</t>
  </si>
  <si>
    <t>Phường Vĩnh Thông</t>
  </si>
  <si>
    <t>Phường Rạch Giá</t>
  </si>
  <si>
    <t>Phường Hà Tiên</t>
  </si>
  <si>
    <t>Phường Tô Châu</t>
  </si>
  <si>
    <t>Xã Tiên Hải</t>
  </si>
  <si>
    <t>Đặc khu Phú Quốc</t>
  </si>
  <si>
    <t>Đặc khu Thổ Châu</t>
  </si>
  <si>
    <t>Phường Long Xuyên</t>
  </si>
  <si>
    <t>Phường Bình Đức</t>
  </si>
  <si>
    <t>Phường Mỹ Thới</t>
  </si>
  <si>
    <t>Phường Châu Đốc</t>
  </si>
  <si>
    <t>Phường Vĩnh Tế</t>
  </si>
  <si>
    <t>Xã Vĩnh Hậu</t>
  </si>
  <si>
    <t>Xã Nhơn Hội</t>
  </si>
  <si>
    <t>Xã Khánh Bình</t>
  </si>
  <si>
    <t>Xã Phú Hữu</t>
  </si>
  <si>
    <t>Xã Châu Phong</t>
  </si>
  <si>
    <t>Xã Vĩnh Xương</t>
  </si>
  <si>
    <t>Phường Tân Châu</t>
  </si>
  <si>
    <t>Phường Long Phú</t>
  </si>
  <si>
    <t>Xã Phú Tân</t>
  </si>
  <si>
    <t>Xã Phú An</t>
  </si>
  <si>
    <t>Xã Bình Thạnh Đông</t>
  </si>
  <si>
    <t>Xã Chợ Vàm</t>
  </si>
  <si>
    <t>Xã Châu Phú</t>
  </si>
  <si>
    <t>Xã Vĩnh Thạnh Trung</t>
  </si>
  <si>
    <t>Xã Thạnh Mỹ Tây</t>
  </si>
  <si>
    <t>Xã An Cư</t>
  </si>
  <si>
    <t>Xã Núi Cấm</t>
  </si>
  <si>
    <t>Phường Tịnh Biên</t>
  </si>
  <si>
    <t>Phường Chi Lăng</t>
  </si>
  <si>
    <t>Xã Ba Chúc</t>
  </si>
  <si>
    <t>Xã Tri Tôn</t>
  </si>
  <si>
    <t>Xã Ô Lâm</t>
  </si>
  <si>
    <t>Xã Cô Tô</t>
  </si>
  <si>
    <t>Xã Vĩnh Gia</t>
  </si>
  <si>
    <t>Xã Cần Đăng</t>
  </si>
  <si>
    <t>Xã Vĩnh Hanh</t>
  </si>
  <si>
    <t>Xã Cù Lao Giêng</t>
  </si>
  <si>
    <t>Xã Hội An</t>
  </si>
  <si>
    <t>Xã Nhơn Mỹ</t>
  </si>
  <si>
    <t>Xã Long Kiến</t>
  </si>
  <si>
    <t>Xã Thoại Sơn</t>
  </si>
  <si>
    <t>Xã Óc Eo</t>
  </si>
  <si>
    <t>Xã Định Mỹ</t>
  </si>
  <si>
    <t>Xã Vĩnh Trạch</t>
  </si>
  <si>
    <t>Xã Tây Phú</t>
  </si>
  <si>
    <t>Phường Ninh Kiều</t>
  </si>
  <si>
    <t>Phường Cái Khế</t>
  </si>
  <si>
    <t>Phường Thới An Đông</t>
  </si>
  <si>
    <t>Phường Bình Thủy</t>
  </si>
  <si>
    <t>Phường Long Tuyền</t>
  </si>
  <si>
    <t>Phường Cái Răng</t>
  </si>
  <si>
    <t>Phường Hưng Phú</t>
  </si>
  <si>
    <t>Phường Ô Môn</t>
  </si>
  <si>
    <t>Phường Thới Long</t>
  </si>
  <si>
    <t>Phường Phước Thới</t>
  </si>
  <si>
    <t>Phường Trung Nhứt</t>
  </si>
  <si>
    <t>Phường Thốt Nốt</t>
  </si>
  <si>
    <t>Phường Thuận Hưng</t>
  </si>
  <si>
    <t>Phường Tân Lộc</t>
  </si>
  <si>
    <t>Xã Phong Điền</t>
  </si>
  <si>
    <t>Xã Nhơn Ái</t>
  </si>
  <si>
    <t>Xã Trường Long</t>
  </si>
  <si>
    <t>Xã Thới Lai</t>
  </si>
  <si>
    <t>Xã Đông Thuận</t>
  </si>
  <si>
    <t>Xã Trường Thành</t>
  </si>
  <si>
    <t>Xã Đông Hiệp</t>
  </si>
  <si>
    <t>Xã Thới Hưng</t>
  </si>
  <si>
    <t>Xã Trung Hưng</t>
  </si>
  <si>
    <t>Xã Vĩnh Trinh</t>
  </si>
  <si>
    <t>Xã Thạnh Quới</t>
  </si>
  <si>
    <t>Phường Sóc Trăng</t>
  </si>
  <si>
    <t>Phường Mỹ Xuyên</t>
  </si>
  <si>
    <t>Xã Nhu Gia</t>
  </si>
  <si>
    <t>Xã Ngọc Tố</t>
  </si>
  <si>
    <t>Xã Trường Khánh</t>
  </si>
  <si>
    <t>Xã Đại Ngãi</t>
  </si>
  <si>
    <t>Xã Long Phú</t>
  </si>
  <si>
    <t>Xã Phong Nẫm</t>
  </si>
  <si>
    <t>Xã An Lạc Thôn</t>
  </si>
  <si>
    <t>Xã Kế Sách</t>
  </si>
  <si>
    <t>Xã Thới An Hội</t>
  </si>
  <si>
    <t>Xã Đại Hải</t>
  </si>
  <si>
    <t>Xã Phú Tâm</t>
  </si>
  <si>
    <t>Xã Hồ Đắc Kiện</t>
  </si>
  <si>
    <t>Xã Mỹ Tú</t>
  </si>
  <si>
    <t>Xã Mỹ Phước</t>
  </si>
  <si>
    <t>Xã Mỹ Hương</t>
  </si>
  <si>
    <t>Phường Vĩnh Phước</t>
  </si>
  <si>
    <t>Phường Vĩnh Châu</t>
  </si>
  <si>
    <t>Phường Ngã Năm</t>
  </si>
  <si>
    <t>Phường Mỹ Quới</t>
  </si>
  <si>
    <t>Xã Vĩnh Lợi</t>
  </si>
  <si>
    <t>Xã Lâm Tân</t>
  </si>
  <si>
    <t>Xã Thạnh Thới An</t>
  </si>
  <si>
    <t>Xã Tài Văn</t>
  </si>
  <si>
    <t>Xã Liêu Tú</t>
  </si>
  <si>
    <t>Xã Lịch Hội Thượng</t>
  </si>
  <si>
    <t>Xã Trần Đề</t>
  </si>
  <si>
    <t>Xã An Thạnh</t>
  </si>
  <si>
    <t>Xã Cù Lao Dung</t>
  </si>
  <si>
    <t>Phường Vị Thanh</t>
  </si>
  <si>
    <t>Phường Vị Tân</t>
  </si>
  <si>
    <t>Xã Vị Thủy</t>
  </si>
  <si>
    <t>Xã Vĩnh Thuận Đông</t>
  </si>
  <si>
    <t>Xã Vị Thanh 1</t>
  </si>
  <si>
    <t>Xã Vĩnh Viễn</t>
  </si>
  <si>
    <t>Xã Xà Phiên</t>
  </si>
  <si>
    <t>Xã Lương Tâm</t>
  </si>
  <si>
    <t>Phường Long Mỹ</t>
  </si>
  <si>
    <t>Phường Long Phú 1</t>
  </si>
  <si>
    <t>Xã Thạnh Xuân</t>
  </si>
  <si>
    <t>Xã Trường Long Tây</t>
  </si>
  <si>
    <t>Xã Đông Phước</t>
  </si>
  <si>
    <t>Phường Đại Thành</t>
  </si>
  <si>
    <t>Phường Ngã Bảy</t>
  </si>
  <si>
    <t>Xã Tân Bình</t>
  </si>
  <si>
    <t>Xã Phương Bình</t>
  </si>
  <si>
    <t>Xã Tân Phước Hưng</t>
  </si>
  <si>
    <t>Xã Hiệp Hưng</t>
  </si>
  <si>
    <t>Xã Phụng Hiệp</t>
  </si>
  <si>
    <t>Phường An Xuyên</t>
  </si>
  <si>
    <t>Phường Lý Văn Lâm</t>
  </si>
  <si>
    <t>Phường Hòa Thành</t>
  </si>
  <si>
    <t>Xã Tạ An Khương</t>
  </si>
  <si>
    <t>Xã Trần Phán</t>
  </si>
  <si>
    <t>Xã Thanh Tùng</t>
  </si>
  <si>
    <t>Xã Đầm Dơi</t>
  </si>
  <si>
    <t>Xã Quách Phẩm</t>
  </si>
  <si>
    <t>Xã U Minh</t>
  </si>
  <si>
    <t>Xã Nguyễn Phích</t>
  </si>
  <si>
    <t>Xã Khánh Lâm</t>
  </si>
  <si>
    <t>Xã Khánh An</t>
  </si>
  <si>
    <t>Xã Phan Ngọc Hiển</t>
  </si>
  <si>
    <t>Xã Đất Mũi</t>
  </si>
  <si>
    <t>Xã Tân Ân</t>
  </si>
  <si>
    <t>Xã Đá Bạc</t>
  </si>
  <si>
    <t>Xã Sông Đốc</t>
  </si>
  <si>
    <t>Xã Trần Văn Thời</t>
  </si>
  <si>
    <t>Xã Thới Bình</t>
  </si>
  <si>
    <t>Xã Trí Phải</t>
  </si>
  <si>
    <t>Xã Tân Lộc</t>
  </si>
  <si>
    <t>Xã Hồ Thị Kỷ</t>
  </si>
  <si>
    <t>Xã Biển Bạch</t>
  </si>
  <si>
    <t>Xã Đất Mới</t>
  </si>
  <si>
    <t>Xã Năm Căn</t>
  </si>
  <si>
    <t>Xã Cái Đôi Vàm</t>
  </si>
  <si>
    <t>Xã Nguyễn Việt Khái</t>
  </si>
  <si>
    <t>Xã Lương Thế Trân</t>
  </si>
  <si>
    <t>Xã Cái Nước</t>
  </si>
  <si>
    <t>Phường Bạc Liêu</t>
  </si>
  <si>
    <t>Phường Vĩnh Trạch</t>
  </si>
  <si>
    <t>Phường Hiệp Thành</t>
  </si>
  <si>
    <t>Phường Giá Rai</t>
  </si>
  <si>
    <t>Phường Láng Tròn</t>
  </si>
  <si>
    <t>Xã Hồng Dân</t>
  </si>
  <si>
    <t>Xã Ninh Thạnh Lợi</t>
  </si>
  <si>
    <t>Xã Ninh Quới</t>
  </si>
  <si>
    <t>Xã Gành Hào</t>
  </si>
  <si>
    <t>Xã Định Thành</t>
  </si>
  <si>
    <t>Xã An Trạch</t>
  </si>
  <si>
    <t>Xã Vĩnh Mỹ</t>
  </si>
  <si>
    <t>Xã Vĩnh Phước</t>
  </si>
  <si>
    <t>Xã Phong Hiệp</t>
  </si>
  <si>
    <t>Xã Hưng Hội</t>
  </si>
  <si>
    <t>Xã Châu Thới</t>
  </si>
  <si>
    <r>
      <t xml:space="preserve">     BỘ TÀI CHÍNH
</t>
    </r>
    <r>
      <rPr>
        <b/>
        <sz val="12"/>
        <rFont val="Times New Roman"/>
        <family val="1"/>
      </rPr>
      <t xml:space="preserve">       CỤC THUẾ</t>
    </r>
  </si>
  <si>
    <r>
      <t xml:space="preserve">DANH SÁCH ĐỊA BÀN QUẢN LÝ THEO XÃ, PHƯỜNG, ĐẶC KHU (SAU SẮP XẾP) CỦA ĐỘI THUẾ CẤP HUYỆN
</t>
    </r>
    <r>
      <rPr>
        <i/>
        <sz val="14"/>
        <rFont val="Times New Roman"/>
        <family val="1"/>
      </rPr>
      <t>(Kèm theo Công văn số           /CT-TCCB ngày      tháng 5 năm 2025 của Cục Thuế)</t>
    </r>
  </si>
  <si>
    <t>STT</t>
  </si>
  <si>
    <t>TÊN GỌI 
(TRƯỚC SẮP XẾP)</t>
  </si>
  <si>
    <t>ĐỊA BÀN QUẢN LÝ THEO CẤP HUYỆN</t>
  </si>
  <si>
    <t>TÊN GỌI THUẾ CƠ SỞ
(SAU SẮP XẾP)</t>
  </si>
  <si>
    <t>ĐỊA BÀN QUẢN LÝ THEO XÃ, PHƯỜNG, ĐẶC KHU
(SAU SẮP XẾP)</t>
  </si>
  <si>
    <t>TRỤ SỞ CHÍNH CỦA THUẾ CƠ SỞ</t>
  </si>
  <si>
    <t>ĐỊA BÀN QUẢN LÝ THEO XÃ, PHƯỜNG
(TRƯỚC SẮP XẾP)</t>
  </si>
  <si>
    <t>GHI CHÚ</t>
  </si>
  <si>
    <t>I</t>
  </si>
  <si>
    <t>CHI CỤC THUẾ KHU VỰC I</t>
  </si>
  <si>
    <t>HÀ NỘI, HÒA BÌNH</t>
  </si>
  <si>
    <t>HÀ NỘI</t>
  </si>
  <si>
    <t>(1)</t>
  </si>
  <si>
    <t>Đội Thuế thị xã Sơn Tây</t>
  </si>
  <si>
    <t>Thuế cơ sở 16 Thành phố Hà Nội</t>
  </si>
  <si>
    <t>Phường Sơn Tây, Phường Tùng Thiện, Xã Đoài Phương.</t>
  </si>
  <si>
    <t>Phường Ngô Quyền, Phường Phú Thịnh, Phường Viên Sơn, Xã Đường Lâm, Phường Sơn Lộc, Phường Trung Sơn Trầm, Xã Kim Sơn, Xã Sơn Đông, Xã Cổ Đông, Phường Trung Hưng, Xã Thanh Mỹ, Xã Xuân Sơn, Phường Xuân Khanh.</t>
  </si>
  <si>
    <t>(2)</t>
  </si>
  <si>
    <t>Đội Thuế huyện Phúc Thọ</t>
  </si>
  <si>
    <t>Thuế cơ sở 25 Thành phố Hà Nội</t>
  </si>
  <si>
    <t>Xã Phúc Lộc, Xã Phúc Thọ, Xã Hát Môn.</t>
  </si>
  <si>
    <t>Thị trấn Phúc Thọ, Xã Hát Môn, Hiệp Thuận, Liên Hiệp, Long Thượng, Nam Hà, Ngọc Tảo, Phúc Hòa, Phụng Thượng, Sen Phương, Tam Hiệp, Tam Thuấn, Thanh Đa, Tích Lộc, Trạch Mỹ Lộc, Vân Phúc, Võng Xuyên, Xuân Đình.</t>
  </si>
  <si>
    <t>(3)</t>
  </si>
  <si>
    <t>Đội Thuế huyện Ba Vì</t>
  </si>
  <si>
    <t>Thuế cơ sở 17 Thành phố Hà Nội</t>
  </si>
  <si>
    <t>Xã Minh Châu, Xã Quảng Oai, Xã Vật Lại, Xã Cổ Đô, Xã Bất Bạt, Xã Suối Hai, Xã Ba Vì, Xã Yên Bài.</t>
  </si>
  <si>
    <t>Thị trấn Tây Đằng, Xã Cam Thượng, Xã Đông Quang, Xã Minh Châu, Xã Chu Minh, Xã Cổ Đô, Xã Phú Cường, Xã Phú Hồng, Xã Vạn Thắng, Xã Phú Châu, Xã Tiên Phong, Xã Phú Sơn, Xã Thái Hòa, Xã Đồng Thái, Xã Phong Vân, Xã Phú Đông, Xã Vân Hòa, Xã Vật Lại, Xã Ba Trại, Xã Khánh Thượng, Xã Ba Vì, Xã Minh Quang, Xã Yên Bài, Xã Sơn Đà, Xã Tòng Bạt, Xã Thuần Mỹ, Xã Cẩm Lĩnh, Xã Thụy An, Xã Tản Lĩnh.</t>
  </si>
  <si>
    <t>(4)</t>
  </si>
  <si>
    <t>Đội Thuế huyện Đan Phượng</t>
  </si>
  <si>
    <t>Thuế cơ sở 24 Thành phố Hà Nội</t>
  </si>
  <si>
    <t>Xã Đan Phượng, Xã Ô Diên, Xã Liên Minh.</t>
  </si>
  <si>
    <t>Thị trấn Phùng, Xã Đan Phượng, Đồng Tháp, Hạ Mỗ, Hồng Hà, Liên Hà, Liên Hồng, Liên Trung, Phương Đình, Song Phượng, Tân Hội, Tân Lập, Thọ An, Thọ Xuân, Thượng Mỗ, Trung Châu.</t>
  </si>
  <si>
    <t>(5)</t>
  </si>
  <si>
    <t>Đội Thuế huyện Đông Anh</t>
  </si>
  <si>
    <t>Thuế cơ sở 10 Thành phố Hà Nội</t>
  </si>
  <si>
    <t>Xã Thư Lâm, Xã Đông Anh, Xã Phúc Thịnh, Xã Thiên Lộc, Xã Vĩnh Thanh.</t>
  </si>
  <si>
    <t>Thị trấn Đông Anh, Xã Bắc Hồng, Cổ Loa, Đại Mạch, Đông Hội, Dục Tú, Hải Bối, Kim Chung, Kim Nỗ, Liên Hà, Mai Lâm, Nam Hồng, Nguyên Khê, Tàm Xá, Thụy Lâm, Tiên Dương, Uy Nỗ, Vân Hà, Vân Nội, Việt Hùng, Vĩnh Ngọc, Võng La, Xuân Canh, Xuân Nộn.</t>
  </si>
  <si>
    <t>(6)</t>
  </si>
  <si>
    <t>Đội Thuế huyện Gia Lâm</t>
  </si>
  <si>
    <t>Thuế cơ sở 12 Thành phố Hà Nội</t>
  </si>
  <si>
    <t>Xã Gia Lâm, Xã Thuận An, Xã Bát Tràng, Xã Phù Đổng.</t>
  </si>
  <si>
    <t>Thị trấn Trâu Quỳ, Xã Bát Tràng, Xã Đa Tốn, Xã Kim Đức, Xã Cổ Bi, Xã Phú Sơn, Xã Dương Quang, Xã Lệ Chi, Xã Đặng Xá, Xã Dương Xá, Xã Thiên Đức, Xã Phù Đổng, Xã Yên Viên, TT Yên Viên, Xã Yên Thường, Xã Ninh Hiệp, Xã Kiêu Kỵ.</t>
  </si>
  <si>
    <t>(7)</t>
  </si>
  <si>
    <t>Đội Thuế huyện Hoài Đức</t>
  </si>
  <si>
    <t>Thuế cơ sở 23 Thành phố Hà Nội</t>
  </si>
  <si>
    <t>Xã Hoài Đức, Xã Dương Hoà, Xã Sơn Đồng, Xã An Khánh.</t>
  </si>
  <si>
    <t>Thị trấn Trạm Trôi, Xã Di Trạch, Xã Đức Giang, Xã Đức Thượng, Xã Kim Chung, Xã Cát Quế, Xã Đắc Sở, Xã Dương Liễu, Xã Minh Khai, Xã Yên Sở, Xã Lại Yên, Xã Sơn Đồng, Xã Song Phương, Xã Tiền Yên, Xã Vân Canh, Xã An Khánh, Xã An Thượng, Xã Đông La, Xã La Phù, Xã Vân Côn.</t>
  </si>
  <si>
    <t>(8)</t>
  </si>
  <si>
    <t>Đội Thuế huyện Thanh Trì</t>
  </si>
  <si>
    <t>Thuế cơ sở 14 Thành phố Hà Nội</t>
  </si>
  <si>
    <t>Xã Thanh Trì, Xã Đại Thanh, Xã Nam Phù, Xã Ngọc Hồi,  Phường Thanh Liệt.</t>
  </si>
  <si>
    <t>Thị trấn Văn Điển, Xã Đại Áng, Đông Mỹ, Duyên Hà, Hữu Hòa, Liên Ninh, Ngọc Hồi, Ngũ Hiệp, Tả Thanh Oai, Tam Hiệp, Tân Triều, Thanh Liệt, Tứ Hiệp, Vạn Phúc, Vĩnh Quỳnh, Yên Mỹ.</t>
  </si>
  <si>
    <t>(9)</t>
  </si>
  <si>
    <t>Đội Thuế liên huyện Sóc Sơn - Mê Linh</t>
  </si>
  <si>
    <t>Thuế cơ sở 18 thành phố Hà Nội</t>
  </si>
  <si>
    <t>(1) Xã Sóc Sơn, Xã Đa Phúc, Xã Nội Bài, Xã Trung Giã, Xã Kim Anh.</t>
  </si>
  <si>
    <t>Thị trấn Sóc Sơn, Bắc Phú, Bắc Sơn, Đông Xuân, Đức Hòa, Hiền Ninh, Hồng Kỳ, Kim Lũ, Mai Đình, Minh Phú, Minh Trí, Nam Sơn, Phú Cường, Phù Linh, Phù Lỗ, Phú Minh, Quang Tiến, Tân Dân, Tân Hưng, Tân Minh, Thanh Xuân, Tiên Dược, Trung Giã, Việt Long, Xuân Giang, Xuân Thu.</t>
  </si>
  <si>
    <t>(2) Xã Mê Linh, Xã Yên Lãng, Xã Tiến Thắng, Xã Quang Minh.</t>
  </si>
  <si>
    <t>Thị trấn Chi Đông, Thị trấn Quang Minh, Xã Chu Phan, Đại Thịnh, Hoàng Kim, Kim Hoa, Liên Mạc, Mê Linh, Tam Đồng, Thạch Đà, Thanh Lâm, Tiền Phong, Tiến Thắng, Tiến Thịnh, Tráng Việt, Tự Lập, Văn Khê.</t>
  </si>
  <si>
    <t>(10)</t>
  </si>
  <si>
    <t>Đội Thuế liên huyện Thạch Thất - Quốc Oai</t>
  </si>
  <si>
    <t>Thuế cơ sở 22 Thành phố Hà Nội</t>
  </si>
  <si>
    <t>(1) Xã Thạch Thất, Xã Hạ Bằng, Xã Tây Phương,  Xã Hòa Lạc, Xã Yên Xuân.</t>
  </si>
  <si>
    <t>Thị trấn Liên Quan, Xã Bình Yên, Cẩm Yên, Cần Kiệm, Đại Đồng, Đồng Trúc, Hạ Bằng, Hương Ngải, Kim Quan, Lại Thượng, Lam Sơn, Phú Kim, Phùng Xá, Quang Trung, Tân Xã, Thạch Hòa, Thạch Xá, Tiến Xuân, Yên Bình, Yên Trung.</t>
  </si>
  <si>
    <t>(2) Xã Quốc Oai, Xã Hưng Đạo, Xã Kiều Phú, Xã Phú Cát.</t>
  </si>
  <si>
    <t>Thị trấn Quốc Oai, Xã Cấn Hữu, Cộng Hòa, Đồng Quang, Đông Xuân, Đông Yên, Hòa Thạch, Hưng Đạo, Liệp Nghĩa, Ngọc Liệp, Ngọc Mỹ, Phú Cát, Phú Mãn, Phượng Sơn, Sài Sơn, Tuyết Nghĩa, Thạch Thán.</t>
  </si>
  <si>
    <t>(11)</t>
  </si>
  <si>
    <t>Đội Thuế liên huyện Thanh Oai - Chương Mỹ</t>
  </si>
  <si>
    <t>Thuế cơ sở 21 Thành phố Hà Nội</t>
  </si>
  <si>
    <t>(1) Xã Thanh Oai, Xã Bình Minh, Xã Tam Hưng, Xã Dân Hòa.</t>
  </si>
  <si>
    <t>Thị trấn Kim Bài, Xã Bích Hòa, Bình Minh, Cao Viên, Cao Xuân Dương, Cự Khê, Dân Hòa, Đỗ Động, Hồng Dương, Kim An, Kim Thư, Liên Châu, Mỹ Hưng, Phương Trung, Tam Hưng, Tân Ước, Thanh Cao, Thanh Mai,Thanh Thùy, Thanh Văn.</t>
  </si>
  <si>
    <t>(2) Phường Chương Mỹ, Xã Phú Nghĩa, Xã Xuân Mai, Xã Trần Phú, Xã Hoà Phú, Xã Quảng Bị.</t>
  </si>
  <si>
    <t>Thị trấn Chúc Sơn, Thị trấn Xuân Mai, Đại Yên, Đông Phương Yên, Đông Sơn, Đồng Lạc, Hòa Phú, Hoàng Diệu, Hoàng Văn Thụ, Hồng Phú, Hợp Đồng, Hữu Văn, Lam Điền, Mỹ Lương, Nam Phương Tiến, Ngọc Hòa, Phú Nghĩa, Phụng Châu, Quảng Bị, Tân Tiến, Tiên Phương, Tốt Động, Thanh Bình, Thủy Xuân Tiên, Thụy Hương, Thượng Vực, Trần Phú, Trung Hòa, Trường Yên, Văn Võ.</t>
  </si>
  <si>
    <t>(12)</t>
  </si>
  <si>
    <t>Đội Thuế liên huyện Thường Tín - Phú Xuyên</t>
  </si>
  <si>
    <t>Thuế cơ sở 19 Thành phố Hà Nội</t>
  </si>
  <si>
    <t>(1) Xã Thường Tín, xã Thượng Phúc, xã Chương Dương, xã Hồng Vân.</t>
  </si>
  <si>
    <t>Thị trấn Thường Tín, Xã Hiền Giang, Xã Hòa Bình, Xã Khánh Hà, Xã Nhị Khê, Xã Tiền Phong, Xã Văn Bình, Xã Văn Phú, Xã Dũng Tiến, Xã Nghiêm Xuyên, Xã Nguyễn Trãi, Xã Quất Động, Xã Tân Minh, Xã Chương Dương, Xã Lê Lợi, Xã Thắng Lợi, Xã Tô Hiệu, Xã Tự Nhiên, Xã Vạn Nhất, Xã Duyên Thái, Xã Hà Hồi, Xã Hồng Vân, Xã Liên Phương, Xã Ninh Sở, Xã Vân Tảo, Xã Minh Cường, Xã Văn Tự.</t>
  </si>
  <si>
    <t>(2) Xã Phú Xuyên, Xã Phượng Dực, Xã Chuyên Mỹ, Xã Đại Xuyên.</t>
  </si>
  <si>
    <t>Thị trấn Phú Xuyên, Thị trấn Phú Minh, Xã Bạch Hạ, Châu Can, Chuyên Mỹ, Đại Xuyên, Hoàng Long, Hồng Minh, Hồng Thái, Khai Thái, Minh Tân, Nam Phong, Nam Tiến, Phú Túc, Phú Yên, Phúc Tiến, Phượng Dực, Quang Hà, Quang Lãng, Tân Dân, Tri Thủy, Văn Hoàng, Vân Từ.</t>
  </si>
  <si>
    <t>(13)</t>
  </si>
  <si>
    <t>Đội Thuế liên huyện Ứng Hòa - Mỹ Đức</t>
  </si>
  <si>
    <t>Thuế cơ sở 20 Thành phố Hà Nội</t>
  </si>
  <si>
    <t>(1) Xã Vân Đình, Xã Ứng Thiên, Xã Hòa Xá, Xã Ứng Hòa.</t>
  </si>
  <si>
    <t>Xã Hoa Viên, Xã Cao Sơn Tiến, Xã Trường Thịnh, Xã Quảng Phú Cầu, Xã Liên Bạt, Xã Thị trấn Vân Đình, Xã Tảo Dương Văn, Xã Phương Tú, Xã Thái Hòa, Xã Hòa Phú, Xã Phù Lưu, Xã Bình Lưu Quang, Xã Trung Tú, Xã Đồng Tân, Xã Minh Đức, Xã Kim Đường, Xã Trầm Lộng, Xã Đại Hùng, Xã Đại Cường, Xã Đông Lỗ.</t>
  </si>
  <si>
    <t>(2) Xã Mỹ Đức, Xã Hồng Sơn, Xã Phúc Sơn,  Xã Hương Sơn.</t>
  </si>
  <si>
    <t>Xã Đồng Tâm, Thượng Lâm, Phúc Lâm, Tuy Lai, Mỹ Xuyên, An Mỹ, Hồng Sơn, Lê Thanh, Xuy Xá, Phùng Xá, Hợp Tiến, Đại Nghĩa, Hợp Thanh, An Phú, Đại Hưng, Phù Lưu Tế, Hương Sơn, An Tiến, Hùng Tiến, Vạn Tín.</t>
  </si>
  <si>
    <t>(14)</t>
  </si>
  <si>
    <t xml:space="preserve">Quận Ba Đình </t>
  </si>
  <si>
    <t>Thuế cơ sở 2 Thành phố Hà Nội</t>
  </si>
  <si>
    <t>Phường Ba Đình, Phường Ngọc Hà, Phường Giảng Võ.</t>
  </si>
  <si>
    <t>Phường Cống Vị, Phường Điện Biên, Phường Đội Cấn, Phường Giảng Võ, Phường Kim Mã, Phường Liễu Giai, Phường Ngọc Hà, Phường Ngọc Khánh, Phường Phúc Xá, Phường Quán Thánh, Phường Thành Công, Phường Trúc Bạch, Phường Vĩnh Phúc.</t>
  </si>
  <si>
    <t>(15)</t>
  </si>
  <si>
    <t>Thuế cơ sở 9 Thành phố Hà Nội</t>
  </si>
  <si>
    <t>Phường Tây Tựu, Phường Phú Diễn, Phường Xuân Đỉnh, Phường Đông Ngạc, Phường Thượng Cát.</t>
  </si>
  <si>
    <t>Phường Phúc Diễn, Phường Phú Diễn, Phường Cổ Nhuế1, Phường Tây Tựu, Phường Minh Khai, Phường Cổ Nhuế 2, Phường Đông Ngạc, Phường Đức Thắng, Phường Liên Mạc, Phường Thượng Cát, Phường Thụy Phương, Phường Xuân Đỉnh, Phường Xuân Tảo.</t>
  </si>
  <si>
    <t>(16)</t>
  </si>
  <si>
    <t>Thuế cơ sở 5 Thành phố Hà Nội</t>
  </si>
  <si>
    <t>Phường Cầu Giấy, Phường Nghĩa Đô, Phường Yên Hòa.</t>
  </si>
  <si>
    <t>Phường Mai Dịch, Phường Dịch Vọng, Phường Dịch Vọng Hậu, Phường Trung Hòa, Phường Yên Hòa, Phường Nghĩa Đô, Phường Nghĩa Tân, Phường Quan Hoa.</t>
  </si>
  <si>
    <t>(17)</t>
  </si>
  <si>
    <t>Thuế cơ sở 4 Thành phố Hà Nội</t>
  </si>
  <si>
    <t>Phường Đống Đa, Phường Kim Liên, Phường Văn Miếu - Quốc Tử Giám, Phường Láng, Phường Ô Chợ Dừa.</t>
  </si>
  <si>
    <t>Phường Láng Thượng, Phường Láng Hạ, Phường Khâm Thiên, Phường Cát Linh, Phường Hàng Bột, Phường Khương Thượng, Phường Kim Liên, Phường Nam Đồng, Phường Ô Chợ Dừa, Phường Phương Liên-Trung Tự, Phường Phương Mai, Phường Quang Trung, Phường Thịnh Quang, Phường Thổ Quan, Phường Trung Liệt, Phường Văn Miếu- Quốc Tử Giám, Phường Văn Chương.</t>
  </si>
  <si>
    <t>(18)</t>
  </si>
  <si>
    <t>Thuế cơ sở 15 Thành phố Hà Nội</t>
  </si>
  <si>
    <t>Phường Hà Đông, Phường Dương Nội, Phường Yên Nghĩa, Phường Phú Lương, Phường Kiến Hưng.</t>
  </si>
  <si>
    <t>Phường Biên Giang, Đồng Mai, Dương Nội, Hà Cầu, Kiến Hưng, La Khê, Mộ Lao, Phú La, Phú Lãm, Phú Lương, Phúc La, Quang Trung, Vạn Phúc, Văn Quán, Yên Nghĩa.</t>
  </si>
  <si>
    <t>(19)</t>
  </si>
  <si>
    <t>Thuế cơ sở 3 Thành phố Hà Nội</t>
  </si>
  <si>
    <t>Phường Hai Bà Trưng, Phường Bạch Mai, Phường Vĩnh Tuy.</t>
  </si>
  <si>
    <t>Phường Lê Đại Hành, Phường Đồng Nhân, Phường Phạm Đình Hổ, Phường Phố Huế, Phường Bạch Đằng, Phường Nguyễn Du, Phường Đồng Tâm, Phường Bách Khoa, Phường Vĩnh Tuy, Phường Bạch Mai, Phường Quỳnh Mai, Phường Thanh Nhàn, Phường Minh Khai, Phường Thanh Lương, Phường Trương Định.</t>
  </si>
  <si>
    <t>(20)</t>
  </si>
  <si>
    <t>Thuế cơ sở 1 Thành phố Hà Nội</t>
  </si>
  <si>
    <t xml:space="preserve">Phường Hoàn Kiếm, Phường Cửa Nam. </t>
  </si>
  <si>
    <t>Phường Chương Dương, Cửa Đông, Cửa Nam, Đồng Xuân, Hàng Bạc, Hàng Bài, Hàng Bồ, Hàng Bông, Hàng Buồm, Hàng Đào, Hàng Gai, Hàng Mã, Hàng Trống, Lý Thái Tổ, Phan Chu Trinh, Phúc Tân, Trần Hưng Đạo, Tràng Tiền</t>
  </si>
  <si>
    <t>(21)</t>
  </si>
  <si>
    <t>Thuế cơ sở 13 Thành phố Hà Nội</t>
  </si>
  <si>
    <t>Phường Lĩnh Nam, Phường Hoàng Mai, Phường Vĩnh Hưng, Phường Tương Mai,  Phường Định Công, Phường Hoàng Liệt,  Phường Yên Sở.</t>
  </si>
  <si>
    <t>Phường Đại Kim, Phường Định Công, Phường Giáp Bát, Phường Hoàng Liệt, Phường Hoàng Văn Thụ, Phường Lĩnh Nam, Phường Mai Động, Phường Tân Mai, Phường Thanh Trì, Phường Thịnh Liệt, Phường Trần Phú, Phường Tương Mai, Phường Vĩnh Hưng, Phường Yên Sở.</t>
  </si>
  <si>
    <t>(22)</t>
  </si>
  <si>
    <t>Thuế cơ sở 11 Thành phố Hà Nội</t>
  </si>
  <si>
    <t>Phường Long Biên, Phường Bồ Đề, Phường Việt Hưng, Phường Phúc Lợi.</t>
  </si>
  <si>
    <t>Phường Thượng Thanh, Phường Đức Giang, Phường Việt Hưng, Phường Giang Biên, Phường Ngọc Thụy, Phường Ngọc Lâm, Phường Gia Thụy, Phường Bồ Đề, Phường Long Biên, Phường Cự Khối, Phường Phúc Đồng, Phường Thạch Bàn, Phường Phúc Lợi.</t>
  </si>
  <si>
    <t>(23)</t>
  </si>
  <si>
    <t>Thuế cơ sở 8 Thành phố Hà Nội</t>
  </si>
  <si>
    <t xml:space="preserve">Phường Từ Liêm, Phường Xuân Phương, Phường Tây Mỗ, Phường Đại Mỗ. </t>
  </si>
  <si>
    <t>Phường Mễ Trì, Phường Cầu Diễn, Phường Xuân Phương, Phường Phú Đô, Phường Mỹ Đình 1, Phường Mỹ Đình 2, Phường Phương Canh, Phường Tây Mỗ, Phường Đại Mỗ, Phường Trung Văn.</t>
  </si>
  <si>
    <t>(24)</t>
  </si>
  <si>
    <t>Thuế cơ sở 7 Thành phố Hà Nội</t>
  </si>
  <si>
    <t>(25)</t>
  </si>
  <si>
    <t>Thuế cơ sở 6 Thành phố Hà Nội</t>
  </si>
  <si>
    <t>Phường Thanh Xuân, Phường Khương Đình, Phường Phương Liệt.</t>
  </si>
  <si>
    <t>Phường Khương Mai, Hạ Đình, Thượng Đình, Khương Đình, Thanh Xuân Bắc, Nhân Chính, Khương Trung, Phương Liệt, Thanh Xuân Trung.</t>
  </si>
  <si>
    <t>HÒA BÌNH</t>
  </si>
  <si>
    <t>(26)</t>
  </si>
  <si>
    <t>Thuế cơ sở 13 tỉnh Phú Thọ</t>
  </si>
  <si>
    <t>(1) Xã Tân Lạc, Xã Mường Bi, Xã Mường Hoa, Xã Toàn Thắng, Xã Vân Sơn.</t>
  </si>
  <si>
    <t>Thị trấn Mãn Đức, xã Đông Lai, xã Ngọc Mỹ, xã Thanh Hối, xã Tử Nê; Xã Mỹ Hòa, xã Phong Phú, xã Phú Cường; Xã Gia Mô, xã Lỗ Sơn, xã Nhân Mỹ; Xã Phú Vinh, xã Suối Hoa; Xã Ngổ Luông, xã Quyết Chiến, xã Vân Sơn.</t>
  </si>
  <si>
    <t>(2) Xã Cao Phong, Xã Mường Thàng, Xã Thung Nai.</t>
  </si>
  <si>
    <t>Thị trấn Cao Phong, xã Hợp Phong, xã Thu Phong; Xã Dũng Phong, xã Nam Phong, xã Tây Phong, xã Thạch Yên; Xã Bắc Phong, xã Bình Thanh, xã Thung Nai.</t>
  </si>
  <si>
    <t>(3) Xã Pà Cò, Xã Bao La, Xã Mai Hạ, Xã Mai Châu, Xã Tân Mai.</t>
  </si>
  <si>
    <t>Thị trấn Mai Châu, xã Nà Phòn, xã Thành Sơn, xã Tòng Đậu và 5 xóm: Phiêng Xa, Vắt, Tiểu khu, Bâng, Đồng Bảng của Xã Đồng Tân; Xã Bao La, xã Mai Hịch, xã Sằm Khòe; Xã Chiềng Châu, xã Mai Hạ, xã Vạn Mai; Xã Cun Pheo, xã Hang Kia, xã Pà Cò và 3 xóm: Tam Hòa, Bò Báu, Bò Liên của Xã Đồng Tân; Xã Sơn Thủy, xã Tân Thành.</t>
  </si>
  <si>
    <t>(27)</t>
  </si>
  <si>
    <t>Thuế cơ sở 12 tỉnh Phú Thọ</t>
  </si>
  <si>
    <t>(1) Phường Thống Nhất, Phường Kỳ Sơn, Phường Hòa Bình, Phường Tân Hòa, Xã Thịnh Minh.</t>
  </si>
  <si>
    <t>Phường Hòa Bình</t>
  </si>
  <si>
    <t>Xã Hợp Thành, xã Quang Tiến, xã Thịnh Minh; Phường Đồng Tiến, phường Hữu Nghị, phường Phương Lâm, phường Quỳnh Lâm, phường Tân Thịnh, phường Thịnh Lang, phường Trung Minh; Phường Kỳ Sơn, phường Độc Lập, phường Mông Hóa; Phường Tân Hòa, xã Hòa Bình, xã Yên Mông; Phường Dân Chủ, phường Thái Bình, phường Thống Nhất và xóm Nưa, xã Vầy Nưa, huyện Đà Bắc hiện nay.</t>
  </si>
  <si>
    <t>(2) Xã Đà Bắc, Xã Tiền Phong, Xã Cao Sơn, Xã Tân Pheo, Xã Đức Nhàn, Xã Quy Đức.</t>
  </si>
  <si>
    <t>Thị trấn Đà Bắc, xã Hiền Lương, xã Toàn Sơn, xã Tu Lý; Xã Cao Sơn, xã Tân Minh; Xã Mường Chiềng, xã Nánh Nghê; Xã Đoàn Kết, xã Đồng Rộng, xã Trung Thành, xã Yên Hòa; Xã Đồng Chum, xã Giáp Đắt, xã Tân Pheo; Xã Tiền Phong, xã Vầy Nưa (trừ xóm Nưa điều chỉnh về phương án thành lập Phường Thống Nhất).</t>
  </si>
  <si>
    <t>(28)</t>
  </si>
  <si>
    <t>Thuế cơ sở 14 tỉnh Phú Thọ</t>
  </si>
  <si>
    <t>Xã Lương Sơn, Xã Liên Sơn, Xã Cao Dương.</t>
  </si>
  <si>
    <t>Thị trấn Lương Sơn, xã Hòa Sơn, xã Lâm Sơn, xã Nhuận Trạch, xã Tân Vinh và 5 xóm: Suối Bu, Tháy Mỏ, Cột Bài, Bằng Gà, Chanh của Xã Cao Sơn; Xã Cao Dương, xã Thanh Cao, xã Thanh Sơn; Xã Cư Yên, xã Liên Sơn và 12 xóm: Cao, Thành Sơn, Hui, Quê Sụ, Đồng Lau, Vai Đào, Ngọc Lâm, Khuộc, Suối Cỏ, Đầm Đa, Trại Hòa, Liên Hòa của Xã Cao Sơn.</t>
  </si>
  <si>
    <t>(29)</t>
  </si>
  <si>
    <t>Thuế cơ sở 15 tỉnh Phú Thọ</t>
  </si>
  <si>
    <t>(1) Xã Lạc Thủy, Xã An Nghĩa, Xã An Bình.</t>
  </si>
  <si>
    <t>Thị trấn Chi Nê, xã Đồng Tâm, xã Khoan Dụ, xã Yên Bồng; Xã An Bình, xã Hưng Thi, xã Thống Nhất; Thị trấn Ba Hàng Đồi, xã Phú Nghĩa, xã Phú Thành.</t>
  </si>
  <si>
    <t>(2) Xã Mường Động, Xã Nật Sơn, Xã Hợp Kim, Xã Dũng Tiến, Xã Kim Bôi.</t>
  </si>
  <si>
    <t>Thị trấn Bo, xã Kim Bôi, xã Vĩnh Đồng; Xã Đông Bắc, xã Hợp Tiến, xã Tú Sơn, xã Vĩnh Tiến; Xã Cuối Hạ, xã Mỹ Hòa, xã Nuông Răm; Xã Kim Lập, xã Nam Thượng, xã Sào Báy; Xã Bình Sơn, xã Đú Sáng, xã Hùng Sơn, xã Xuân Thủy.</t>
  </si>
  <si>
    <t>(30)</t>
  </si>
  <si>
    <t>Thuế cơ sở 16 tỉnh Phú Thọ</t>
  </si>
  <si>
    <t>(1) Xã Yên Thủy, Xã Yên Trị, Xã Lạc Lương.</t>
  </si>
  <si>
    <t>Thị trấn Hàng Trạm, xã Lạc Thịnh, xã Phú Lai; Xã Bảo Hiệu, xã Đa Phúc, xã Lạc Lương, xã Lạc Sỹ; Xã Đoàn Kết, xã Hữu Lợi, xã Ngọc Lương, xã Yên Trị.</t>
  </si>
  <si>
    <t>(2) Xã Ngọc Sơn, Xã Quyết Thắng, Xã Thượng Cốc, Xã Lạc Sơn, Xã Đại Đồng, Xã Yên Phú, Xã Mường Vang, Xã Nhân Nghĩa.</t>
  </si>
  <si>
    <t>Thị trấn Vụ Bản, xã Hương Nhượng, xã Vũ Bình; Xã Quy Hòa, xã Tân Lập, xã Tuần Đạo; Xã Tân Mỹ, xã Ân Nghĩa, xã Yên Nghiệp; Xã Ngọc Lâu, xã Ngọc Sơn, xã Tự Do; Xã Nhân Nghĩa, xã Mỹ Thành, Văn Nghĩa; Xã Chí Đạo, xã Định Cư, xã Quyết Thắng; Xã Miền Đồi, xã Thượng Cốc, xã Văn Sơn; Xã Bình Hẻm, xã Xuất Hóa, xã Yên Phú.</t>
  </si>
  <si>
    <t>II</t>
  </si>
  <si>
    <t>CHI CỤC THUẾ KHU VỰC II</t>
  </si>
  <si>
    <t>TP. HỒ CHÍ MINH</t>
  </si>
  <si>
    <t>(31)</t>
  </si>
  <si>
    <t>Thuế cơ sở 7 Thành phố Hồ Chí Minh</t>
  </si>
  <si>
    <t>(1) Phường Tân Mỹ, Phường Tân Hưng, Phường Tân Thuận, Phường Phú Thuận.</t>
  </si>
  <si>
    <t xml:space="preserve">(Q7 - 10 phường) Phường Tân Phú, Phú Mỹ, Tân Phong, Tân Hưng, Tân Kiểng, Tân Quy, Bình Thuận, Tân Thuận Đông, Tân Thuận Tây, Phú Thuận </t>
  </si>
  <si>
    <t>(2) Xã Nhà Bè, Xã Hiệp Phước.</t>
  </si>
  <si>
    <t>( Nhà Bè - 7 xã, thị trấn) Thị trấn Nhà Bè, xã Phú Xuân, Phước Kiển, Phước Lộc, Nhơn Đức, Long Thới, Hiệp Phước</t>
  </si>
  <si>
    <t>(32)</t>
  </si>
  <si>
    <t>Thuế cơ sở 20 Thành phố Hồ Chí Minh</t>
  </si>
  <si>
    <t>Xã Bình Khánh, Xã Cần Giờ, Xã An Thới Đông, Xã Thạnh An</t>
  </si>
  <si>
    <t>(Cần Giờ - 7 xã, thị trấn) thị trấn Cần Thạnh, xã Bình Khánh, Tam Thôn Hiệp, Long Hòa, Lý Nhơn, An Thới Đông, Xã đảo Thạnh An</t>
  </si>
  <si>
    <t>(33)</t>
  </si>
  <si>
    <t>Thuế cơ sở 6 Thành phố Hồ Chí Minh</t>
  </si>
  <si>
    <t>Phường Bình Tiên, Phường Bình Tây, Phường Bình Phú, Phường Phú Lâm</t>
  </si>
  <si>
    <t>(10 phường) Phường 1, 2, 7, 8, 9, 10, 11, 12, 13 và 14</t>
  </si>
  <si>
    <t>(34)</t>
  </si>
  <si>
    <t>Thuế cơ sở 11 Thành phố Hồ Chí Minh</t>
  </si>
  <si>
    <t>Phường Hòa Bình, Phường Phú Thọ, Phường Bình Thới, Phường Minh Phụng</t>
  </si>
  <si>
    <t xml:space="preserve">(10 phường) Phường 1, Phường 3, Phường 5, Phường 7, Phường 8, Phường 10, Phường 11, Phường 14, Phường 15, Phường 16 </t>
  </si>
  <si>
    <t>(35)</t>
  </si>
  <si>
    <t>Thuế cơ sở 1 Thành phố Hồ Chí Minh</t>
  </si>
  <si>
    <t>Phường Tân Định, Phường Bến Thành, Phường Sài Gòn, Phường Cầu Ông Lãnh</t>
  </si>
  <si>
    <t xml:space="preserve">(10 phường) Phường Tân Định, Đa Kao, Bến Thành, Phạm Ngũ Lão, Cầu Ông Lãnh, Nguyễn Thái Bình, Bến Nghé, Nguyễn Cư Trinh, Cầu Kho, Cô Giang </t>
  </si>
  <si>
    <t>(36)</t>
  </si>
  <si>
    <t>Thuế cơ sở 4 Thành phố Hồ Chí Minh</t>
  </si>
  <si>
    <t>Phường Vĩnh Hội, Phường Khánh Hội, Phường Xóm Chiếu</t>
  </si>
  <si>
    <t xml:space="preserve">(10 phường) Phường 1, 2, 3, 4, 8, 9, 13, 15, 16 và 18 </t>
  </si>
  <si>
    <t>(37)</t>
  </si>
  <si>
    <t>Thuế cơ sở 3 Thành phố Hồ Chí Minh</t>
  </si>
  <si>
    <t>Phường Bàn Cờ, Phường Xuân Hòa, Phường Nhiêu Lộc</t>
  </si>
  <si>
    <t>(10 phường) Phường 1, 2, 3, 4, 5, 9, 11, 12, 14, phường Võ Thị Sáu</t>
  </si>
  <si>
    <t>(38)</t>
  </si>
  <si>
    <t>Thuế cơ sở 10 Thành phố Hồ Chí Minh</t>
  </si>
  <si>
    <t>Phường Vườn Lài, Phường Diên Hồng, Phường Hòa Hưng</t>
  </si>
  <si>
    <t xml:space="preserve">(11 phường) Phường 1, Phường 2, Phường 4, Phường 6, Phường 8, Phường 9, Phường 10, Phường 12, Phường 13, Phường 14, Phường 15 </t>
  </si>
  <si>
    <t>(39)</t>
  </si>
  <si>
    <t>Thuế cơ sở 5 Thành phố Hồ Chí Minh</t>
  </si>
  <si>
    <t>Phường Chợ Quán, Phường An Đông, Phường Chợ Lớn</t>
  </si>
  <si>
    <t>(10 phường) Phường 1, 2, 4, 5, 7, 9, 11, 12, 13 và 14</t>
  </si>
  <si>
    <t>(40)</t>
  </si>
  <si>
    <t>Thuế cơ sở 8 Thành phố Hồ Chí Minh</t>
  </si>
  <si>
    <t>Phường Chánh Hưng, Phường Bình Đông, Phường Phú Định</t>
  </si>
  <si>
    <t xml:space="preserve">(10 Phường) Phường Rạch Ông, Hưng Phú, Phường 4, Phường 5, Phường 6, Phường 7, Phường Xóm Củi, Phường 14, Phường 15, Phường 16 </t>
  </si>
  <si>
    <t>(41)</t>
  </si>
  <si>
    <t>Thuế cơ sở 18 Thành phố Hồ Chí Minh</t>
  </si>
  <si>
    <t>Xã Vĩnh Lộc, Xã Tân Vĩnh Lộc, Xã Bình Lợi, Xã Tân Nhựt, Xã Bình Chánh, Xã Hưng Long, Xã Bình Hưng</t>
  </si>
  <si>
    <t>(16 xã, thị trấn) thị trấn Tân Túc, Xã Vĩnh Lộc A, Phạm Văn Hai, Vĩnh Lộc B, Bình Lợi, Lê Minh Xuân, Tân Nhựt, Tân Kiên, Bình Chánh, Tân Quý Tây, An Phú Tây, Hưng Long, Qui Đức, Đa Phước, Bình Hưng, Phong Phú</t>
  </si>
  <si>
    <t>(42)</t>
  </si>
  <si>
    <t>Thuế cơ sở 9 Thành phố Hồ Chí Minh</t>
  </si>
  <si>
    <t>Phường Bình Tân, Phường Bình Hưng Hòa, Phường Bình Trị Đông, Phường An Lạc, Phường Tân Tạo</t>
  </si>
  <si>
    <t>(10 phường) Phường Bình Hưng Hòa B, Bình Trị Đông A, Tân Tạo, Bình Hưng Hòa, Bình Hưng Hòa A, Bình Trị Đông, An Lạc, An Lạc A, Bình Trị Đông B, Tân Tạo A.</t>
  </si>
  <si>
    <t>(43)</t>
  </si>
  <si>
    <t>Thuế cơ sở 17 Thành phố Hồ Chí Minh</t>
  </si>
  <si>
    <t>Phường Tây Thạnh, Phường Tân Sơn Nhì, Phường Phú Thọ Hòa, Phường Phú Thạnh, Phường Tân Phú</t>
  </si>
  <si>
    <t xml:space="preserve">(11 phường) Phường Tây Thạnh, Sơn Kỳ, Tân Sơn Nhì, Tân Quý, Tân Thành, Phú Thọ Hòa, Phú Thạnh, Hiệp Tân, Tân Thới Hòa, Phú Trung, Hòa Thạnh </t>
  </si>
  <si>
    <t>(44)</t>
  </si>
  <si>
    <t>Thuế cơ sở 16 Thành phố Hồ Chí Minh</t>
  </si>
  <si>
    <t>Phường Tân Sơn Hòa, Phường Tân Sơn Nhất, Phường Tân Hòa, Phường Bảy Hiền, Phường Tân Bình, Phường Tân Sơn.</t>
  </si>
  <si>
    <t>(15 phường) Phường 1, Phường 2, Phường 3, Phường 4, Phường 5, Phường 6, Phường 7, Phường 8, Phường 9, Phường 10, Phường 11, Phường 12, Phường 13, Phường 14, Phường 15</t>
  </si>
  <si>
    <t>(45)</t>
  </si>
  <si>
    <t>Thuế cơ sở 15 Thành phố Hồ Chí Minh</t>
  </si>
  <si>
    <t>Phường Đức Nhuận, Phường Cầu Kiệu, Phường Phú Nhuận</t>
  </si>
  <si>
    <t>(11 phường) Phường 1, Phường 2, Phường 4, Phường 5, Phường 7, Phường 8, Phường 9, Phường 10, Phường 11, Phường 13, Phường 15</t>
  </si>
  <si>
    <t>(46)</t>
  </si>
  <si>
    <t>Thuế cơ sở 13 Thành phố Hồ Chí Minh</t>
  </si>
  <si>
    <t>Phường Hạnh Thông, Phường An Nhơn, Phường Gò Vấp, Phường Thông Tây Hội, Phường An Hội Tây, Phường An Hội Đông</t>
  </si>
  <si>
    <t>(12 phường) Phường 1, Phường 3, Phường 5, Phường 6, Phường 8, Phường 10, Phường 11, Phường 12, Phường 14, Phường 15, Phường 16, Phường 17</t>
  </si>
  <si>
    <t>(47)</t>
  </si>
  <si>
    <t>Thuế cơ sở 2 Thành phố Hồ Chí Minh</t>
  </si>
  <si>
    <t>Phường Hiệp Bình, Phường Tam Bình, Phường Thủ Đức, Phường Linh Xuân, Phường Long Bình, Phường Tăng Nhơn Phú, Phường Phước Long, Phường Long Phước, Phường Long Trường, Phường An Khánh, Phường Bình Trưng, Phường Cát Lái</t>
  </si>
  <si>
    <t xml:space="preserve"> (34 phường) Phường Hiệp Bình Chánh, Hiệp Bình Phước, Linh Đông; Bình Chiểu, Tam Bình, Tam Phú;  Bình Thọ, Linh Chiểu, Trường Thọ, Linh Tây; Linh Trung, Linh Xuân; Long Bình; Hiệp Phú, Tân Phú, Tăng Nhơn Phú A, Tăng Nhơn Phú B, Long Thạnh Mỹ; Phước Bình, Phước Long A, Phước Long B, Long Phước, Trường Thạnh; Long Trường, Phú Hữu; An Khánh, An Lợi Đông, Thảo Điền, Thủ Thiêm, An Phú; Bình Trưng Đông, Bình Trưng Tây; Cát Lái, Thạnh Mỹ Lợi</t>
  </si>
  <si>
    <t>(48)</t>
  </si>
  <si>
    <t>Thuế cơ sở 14 Thành phố Hồ Chí Minh</t>
  </si>
  <si>
    <t>Phường Gia Định, Phường Bình Thạnh, Phường Bình Lợi Trung, Phường Thạnh Mỹ Tây, Phường Bình Quới</t>
  </si>
  <si>
    <t xml:space="preserve">(15 phường) Phường 1, Phường 2, Phường 5, Phường 7, Phường 11, Phường 12,  Phường 13, Phường 14, Phường 17,  Phường 19, Phường 22, Phường 25, Phường 26, Phường 27, Phường 28 </t>
  </si>
  <si>
    <t>(49)</t>
  </si>
  <si>
    <t>Thuế cơ sở 19 Thành phố Hồ Chí Minh</t>
  </si>
  <si>
    <t>Xã An Nhơn Tây, Xã Thái Mỹ, Xã Nhuận Đức, Xã Tân An Hội, Xã Củ Chi, Xã Phú Hòa Đông, Xã Bình Mỹ</t>
  </si>
  <si>
    <t>(21 xã, thị trấn) thị trấn Củ Chi, Xã Phú Mỹ Hưng, An Phú, An Nhơn Tây, Trung Lập Thượng, Thái Mỹ, Phước Thạnh, Nhuận Đức, Trung Lập Hạ, Phạm Văn Cội, Phước Hiệp, Tân An Hội, Tân Phú Trung, Tân Thông Hội, Phước Vĩnh An, Tân Thạnh Tây, Tân Thạnh Đông, Phú Hòa Đông, Bình Mỹ, Trung An, Hòa Phú</t>
  </si>
  <si>
    <t>(50)</t>
  </si>
  <si>
    <t>Thuế cơ sở 12 Thành phố Hồ Chí Minh</t>
  </si>
  <si>
    <t>(1) Phường Đông Hưng Thuận, Phường Trung Mỹ Tây, Phường Tân Thới Hiệp, Phường Thới An, Phường An Phú Đông.</t>
  </si>
  <si>
    <t>(Q12-11 Phường) Phường Tân Thới Nhất, Tân Hưng Thuận, Đông Hưng Thuận, Trung Mỹ Tây, Tân Chánh Hiệp, Hiệp Thành, Tân Thới Hiệp, Thới An, Thạnh Xuân, An Phú Đông, Thạnh Lộc</t>
  </si>
  <si>
    <t>(2) Xã Hóc Môn, Xã Bà Điểm, Xã Xuân Thới Sơn, Xã Đông Thạnh.</t>
  </si>
  <si>
    <t>(Hóc Môn: 12 xã, thị trấn) thị trấn Hóc Môn, Xã Xuân Thới Thượng, Bà Điểm, Trung Chánh, Xuân Thới Đông, Xuân Thới Sơn, Tân Thới Nhì, Đông Thạnh, Nhị Bình, Thới Tam Thôn, Tân Xuân, Tân Hiệp</t>
  </si>
  <si>
    <t>III</t>
  </si>
  <si>
    <t>CHI CỤC THUẾ KHU VỰC III</t>
  </si>
  <si>
    <t>HẢI PHÒNG, QUẢNG NINH</t>
  </si>
  <si>
    <t>HẢI PHÒNG</t>
  </si>
  <si>
    <t>(51)</t>
  </si>
  <si>
    <t>Thuế cơ sở 6 Thành phố Hải Phòng</t>
  </si>
  <si>
    <t>(1) Phường Đồ Sơn, Phường Nam Đồ Sơn.</t>
  </si>
  <si>
    <t>Phường Hải Sơn, phường Vạn Hương, phường Ngọc Xuyên, phường Bàng La, phường Minh Đức, phường Hợp Đức</t>
  </si>
  <si>
    <t>(2) Xã Kiến Thụy, Xã Kiến Minh, Xã Kiến Hải, Xã Kiến Hưng, Xã Nghi Dương.</t>
  </si>
  <si>
    <t>Xã Minh Tân, xã Tân Phong, xã Đoàn Xá, xã Tân Trào, xã Đông Phương, xã Tú Sơn, xã Đại Hợp, xã Đại Đồng, xã Kiến Hưng, thị trấn Núi Đối, xã Thanh Sơn, xã Kiến Quốc, xã Du Lễ, xã Ngũ Phúc, xã Thuận Thiên, xã Hữu Bằng</t>
  </si>
  <si>
    <t>Huyện Bạch Long Vĩ</t>
  </si>
  <si>
    <t>(3) Đặc khu Bạch Long Vĩ.</t>
  </si>
  <si>
    <t>(52)</t>
  </si>
  <si>
    <t>Thuế cơ sở 7 Thành phố Hải Phòng</t>
  </si>
  <si>
    <t>Thị trấn Cát Hải, thị trấn Cát Bà, xã Đồng Bài, xã Hiền Hào, xã Nghĩa Lộ, xã Trân Châu, xã Việt Hải, xã Gia Luận, xã Hoàng Châu, xã Phù Long, xã Văn Phong, xã Xuân Đám</t>
  </si>
  <si>
    <t>(53)</t>
  </si>
  <si>
    <t>Thuế cơ sở 1 Thành phố Hải Phòng</t>
  </si>
  <si>
    <t>(1) Phường Ngô Quyền, Phường Gia Viên.</t>
  </si>
  <si>
    <t>Phường Cầu Đất, phường Lạch Tray, phường Gia viên, phường Máy Chai, phường Cầu Tre, phường Vạn Mỹ, phường Đằng Giang, phường Đông Khê</t>
  </si>
  <si>
    <t>(2) Phường Hải An, Phường Đông Hải.</t>
  </si>
  <si>
    <t>Phường Đông Hải 1, phường Đông Hải 2, phường Đằng Hải, phường Nam Hải, phường Cát Bi, phường Đằng Lâm, phường Thành Tô, phường Tràng Cát</t>
  </si>
  <si>
    <t>(54)</t>
  </si>
  <si>
    <t>Thuế cơ sở 4 Thành phố Hải Phòng</t>
  </si>
  <si>
    <t>Phường Thủy Nguyên, Phường Thiên Hương, Phường Hòa Bình, Phường Nam Triệu, Phường Bạch Đằng, Phường Lưu Kiếm, Phường Lê Ích Mộc, Xã Việt Khê</t>
  </si>
  <si>
    <t>Phường Thủy Nguyên</t>
  </si>
  <si>
    <t>Xã Ninh Sơn, xã Quang Trung, xã Liên Xuân, phường Quảng Thanh, phường Lê Hồng Phong, phường Thiên Hương, phường Trần Hưng Đạo, phường Dương Quan, phường Hoa Động, phường Hoàng Lâm, phường Thuỷ Đường, phường An Lư, phường Hoà Bình, phường Thủy Hà, phường Minh Đức, phường Lập Lễ, phường Phạm Ngũ Lão, phường Nam Triệu Giang, phường Tam Hưng, xã Bạch Đằng, phường Lưu Kiếm</t>
  </si>
  <si>
    <t>(55)</t>
  </si>
  <si>
    <t>Thuế cơ sở 2 Thành phố Hải Phòng</t>
  </si>
  <si>
    <t>(1) Phường Hồng Bàng, Phường Hồng An.</t>
  </si>
  <si>
    <t>Phường Phan Bội Châu, phường Hoàng Văn Thụ, phường Minh Khai, phường Thượng Lý, phường Sở Dầu, phường Hùng Vương, phường Quán Toan, phường An Hưng, phường An Hồng, phường Đại Bản</t>
  </si>
  <si>
    <t>(2) Phường An Dương, Phường An Hải, Phường An Phong.</t>
  </si>
  <si>
    <t>Phường Nam Sơn, phường Hồng Phong, phường Lê Thiện, phường Tân Tiến, phường Lê Lợi, phường An Hòa, phường An Đồng, phường An Hải, phường Đồng Thái, phường Hồng Thái</t>
  </si>
  <si>
    <t>(56)</t>
  </si>
  <si>
    <t>Thuế cơ sở 5 Thành phố Hải Phòng</t>
  </si>
  <si>
    <t>(1) Phường Kiến An, Phường Phù Liễn.</t>
  </si>
  <si>
    <t>Phường Đồng Hòa, phường Bắc Sơn, phường Nam Sơn, phường Trần Thành Ngọ, phường Ngọc Sơn, phường Văn Đẩu, phường Bắc Hà</t>
  </si>
  <si>
    <t>(2) Xã An Hưng,  Xã An Khánh,  Xã An Quang,  Xã An Trường,  Xã An Lão.</t>
  </si>
  <si>
    <t>Thị trấn Trường Sơn, xã Thái Sơn, xã Tân Dân, xã An Thắng, xã An Tiến, xã Bát Trang, xã Trường Thành, xã Trường Thọ, thị trấn An Lão, xã Quang Hưng, xã Quang Trung, xã Mỹ Đức, xã Chiến Thắng, xã An Thọ, xã An Thái, xã Tân Viên, xã Quốc Tuấn</t>
  </si>
  <si>
    <t>(57)</t>
  </si>
  <si>
    <t>Thuế cơ sở 3 Thành phố Hải Phòng</t>
  </si>
  <si>
    <t>(1) Phường Lê Chân, Phường An Biên.</t>
  </si>
  <si>
    <t>Phường An Biên, phường Hàng Kênh, phường Trần Nguyên Hãn, phường An Dương, phường Vĩnh Niệm, phường Dư Hàng Kênh, phường Kênh Dương</t>
  </si>
  <si>
    <t>(2) Phường Hưng Đạo, Phường Dương Kinh.</t>
  </si>
  <si>
    <t>Phường Anh Dũng, phường Đa Phúc, phường Hải Thành, phường Hoà Nghĩa, phường Hưng Đạo, phường Tân Thành</t>
  </si>
  <si>
    <t>(58)</t>
  </si>
  <si>
    <t>Thuế cơ sở 8 Thành phố Hải Phòng</t>
  </si>
  <si>
    <t>(1) Xã Vĩnh Am, Xã Vĩnh Hải, Xã Nguyễn Bỉnh Khiêm, Xã Vĩnh Bảo, Xã Vĩnh Hoà, Xã Vĩnh Thịnh, Xã Vĩnh Thuận.</t>
  </si>
  <si>
    <t>Thị trấn Vĩnh Bảo, xã Tân Hưng, xã Vĩnh Hưng, xã Vĩnh Hòa, xã Hùng Tiến, xã Trung Lập, xã Thắng Thủy, xã Vĩnh An, xã Tân Liên, xã Việt Tiến, xã Giang Biên, xã Dũng Tiến, xã Tam Cường, xã Liên Am, xã Lý Học, xã Cao Minh, xã Hòa Bình, xã Trấn Dương, xã Tiền Phong, xã Vĩnh Hải</t>
  </si>
  <si>
    <t>(2) Xã Quyết Thắng, Xã Tiên Lãng, Xã Tân Minh, Xã Tiên Minh, Xã Chấn Hưng, Xã Hùng Thắng.</t>
  </si>
  <si>
    <t>Thị trấn Tiên Lãng, xã Đại Thắng, xã Tiên Cường, xã Tự Cường, xã Quyết Tiến, xã Khởi Nghĩa, xã Tiên Thanh, xã Cấp Tiến, xã Kiến Thiết, xã Đoàn Lập, xã Tân Minh, xã Tiên Thắng, xã Tiên Minh, xã Bắc Hưng, xã Nam Hưng, xã Đông Hưng, xã Tây Hưng, xã Hùng Thắng, xã Vinh Quang</t>
  </si>
  <si>
    <t>QUẢNG NINH</t>
  </si>
  <si>
    <t>(59)</t>
  </si>
  <si>
    <t>Thuế cơ sở 7 tỉnh Quảng Ninh</t>
  </si>
  <si>
    <t>(1) Xã Quảng Hà, Xã Cái Chiên, Xã Đường Hoa, Xã Quảng Đức.</t>
  </si>
  <si>
    <t>Thị trấn Quảng Hà, xã Quảng Đức, xã Quảng Sơn, xã Quảng Thành, xã Quảng Thịnh, xã Quảng Minh, xã Quảng Chính, xã Quảng Long, xã Đường Hoa, xã Quảng Phong, xã Cái Chiên</t>
  </si>
  <si>
    <t>(2) Xã Đầm Hà, Xã Quảng Tân</t>
  </si>
  <si>
    <t>Thị trấn Đầm Hà, xã Quảng Lâm, xã Quảng An, xã Tân Bình, xã Dực Yên, xã Quảng Tân, xã Đầm Hà, xã Tân Lập, xã Đại Bình</t>
  </si>
  <si>
    <t>(60)</t>
  </si>
  <si>
    <t>Phường Móng Cái 1, Phường Móng Cái 2, Phường Móng Cái 3, Xã Vĩnh Thực, Xã Hải Ninh, Xã Hải Sơn</t>
  </si>
  <si>
    <t>Phường Ka Long, phường Trần Phú, phường Ninh Dương, phường Trà Cổ, xã Hải Sơn, xã Bắc Sơn, xã Hải Đông, xã Hải Tiến, phường Hải Yên, xã Quảng Nghĩa, phường Hải Hoà, xã Hải Xuân, xã Vạn Ninh, phường Bình Ngọc, xã Vĩnh Trung, xã Vĩnh Thực</t>
  </si>
  <si>
    <t>(61)</t>
  </si>
  <si>
    <t>Thuế cơ sở 5 tỉnh Quảng Ninh</t>
  </si>
  <si>
    <t>Phường Đông Triều, Phường An Sinh, Phường Bình Khê, Phường Hoàng Quế, Phường Mạo Khê</t>
  </si>
  <si>
    <t>Phường Mạo Khê, xã An Sinh, xã Tràng Lương, phường Bình Khê, xã Việt Dân, phường Bình Dương, phường Đức Chính, phường Tràng An, xã Nguyễn Huệ, phường Thủy An, phường Xuân Sơn, xã Hồng Thái Tây, xã Hồng Thái Đông, phường Hoàng Quế, phường Yên Thọ, phường Hồng Phong, phường Kim Sơn, phường Hưng Đạo, phường Yên Đức</t>
  </si>
  <si>
    <t>(62)</t>
  </si>
  <si>
    <t>Thuế cơ sở 4 tỉnh Quảng Ninh</t>
  </si>
  <si>
    <t>(1) Phường Uông Bí, Phường Yên Tử, Phường Vàng Danh</t>
  </si>
  <si>
    <t>Phường Vàng Danh, phường Thanh Sơn, phường Bắc Sơn, phường Quang Trung, phường Trưng Vương, phường Nam Khê, phường Yên Thanh, xã Thượng Yên Công, phường Phương Đông, phường Phương Nam</t>
  </si>
  <si>
    <t>(2) Phường Quảng Yên, Phường Đông Mai, Phường Hiệp Hoà, Phường Hà An, Phường Phong Cốc, Phường Liên Hoà.</t>
  </si>
  <si>
    <t>Phường Quảng Yên, phường Đông Mai, phường Minh Thành, xã Sông Khoai, xã Hiệp Hòa, phường Cộng Hòa, xã Tiền An, xã Hoàng Tân, phường Tân An, phường Yên Giang, phường Nam Hoà, phường Hà An, xã Cẩm La, phường Phong Hải, phường Yên Hải, xã Liên Hòa, phường Phong Cốc, xã Liên Vị, xã Tiền Phong</t>
  </si>
  <si>
    <t>(63)</t>
  </si>
  <si>
    <t>Thuế cơ sở 1 tỉnh Quảng Ninh</t>
  </si>
  <si>
    <t>Phường Hạ Long, Phường Tuần Châu, Phường Việt Hưng, Phường Bãi Cháy, Phường Hồng Gai, Phường Hoành Bồ, Phường Hà Tu, Phường Hà Lầm, Phường Cao Xanh, Xã Quảng La, Xã Thống Nhất.</t>
  </si>
  <si>
    <t>Phường Hà Khánh, phường Hà Phong, phường Hà Khẩu, phường Cao Xanh, phường Giếng Đáy, phường Hà Tu, phường Hà Trung, phường Hà Lầm, phường Bãi Cháy, phường Cao Thắng, phường Hùng Thắng, phường Trần Hưng Đạo, phường Hồng Hải, phường Hồng Gai, phường Bạch Đằng, phường Hồng Hà, phường Tuần Châu, phường Việt Hưng, phường Đại Yên, phường Hoành Bồ, xã Kỳ Thượng, xã Đồng Sơn, xã Tân Dân, xã Đồng Lâm, xã Hòa Bình, xã Vũ Oai, xã Dân Chủ, xã Quảng La, xã Bằng Cả, xã Thống Nhất, xã Sơn Dương, xã Lê Lợi</t>
  </si>
  <si>
    <t>(64)</t>
  </si>
  <si>
    <t>Thuế cơ sở 3 tỉnh Quảng Ninh</t>
  </si>
  <si>
    <t>(1) Phường Cẩm Phả, Phường Mông Dương, Phường Quang Hanh, Phường Cửa Ông, Xã Hải Hoà</t>
  </si>
  <si>
    <t>Phường Mông Dương, phường Cửa Ông, phường Cẩm Sơn, phường Cẩm Đông, phường Cẩm Phú, phường Cẩm Tây, phường Quang Hanh, phường Cẩm Thịnh, phường Cẩm Thủy, phường Cẩm Thạch, phường Cẩm Thành, phường Cẩm Trung, phường Cẩm Bình, xã Hải Hòa, xã Dương Huy</t>
  </si>
  <si>
    <t>(2) Đặc khu Vân Đồn</t>
  </si>
  <si>
    <t>Thị trấn Cái Rồng, xã Đài Xuyên, xã Bình Dân, xã Vạn Yên, xã Minh Châu, xã Đoàn Kết, xã Hạ Long, xã Đông Xá, xã Bản Sen, xã Thắng Lợi, xã Quan Lạn, xã Ngọc Vừng</t>
  </si>
  <si>
    <t>(3) Đặc khu Cô Tô</t>
  </si>
  <si>
    <t>Thị trấn Cô Tô, xã Đồng Tiến, xã Thanh Lân</t>
  </si>
  <si>
    <t>(65)</t>
  </si>
  <si>
    <t>Thuế cơ sở 6 tỉnh Quảng Ninh</t>
  </si>
  <si>
    <t>(1) Xã Tiên Yên, Xã Điền Xá, Xã Đông Ngũ, Xã Hải Lạng</t>
  </si>
  <si>
    <t>Thị trấn Tiên Yên, xã Hà Lâu, xã Đại Dực, xã Phong Dụ, xã Điền Xá, xã Đông Ngũ, xã Yên Than, xã Đông Hải, xã Hải Lạng, xã Tiên Lãng, xã Đồng Rui</t>
  </si>
  <si>
    <t>(2) Xã Bình Liêu, Xã Lục Hồn, Xã Hoành Mô</t>
  </si>
  <si>
    <t>Thị trấn Bình Liêu, xã Hoành Mô, xã Đồng Tâm, xã Đồng Văn, xã Vô Ngại, xã Lục Hồn, xã Húc Động</t>
  </si>
  <si>
    <t>(3) Xã Ba Chẽ, Xã Lương Minh, Xã Kỳ Thượng</t>
  </si>
  <si>
    <t>Thị trấn Ba Chẽ, xã Thanh Sơn, xã Thanh Lâm, xã Đạp Thanh, xã Nam Sơn, xã Lương Minh, xã Đồn Đạc</t>
  </si>
  <si>
    <t>IV</t>
  </si>
  <si>
    <t>CHI CỤC THUẾ KHU VỰC IV</t>
  </si>
  <si>
    <t>HƯNG YÊN, HÀ NAM, NAM ĐỊNH, NINH BÌNH</t>
  </si>
  <si>
    <t>HƯNG YÊN</t>
  </si>
  <si>
    <t>(66)</t>
  </si>
  <si>
    <t>Thuế cơ sở 4 tỉnh Hưng Yên</t>
  </si>
  <si>
    <t>(1) Xã Yên Mỹ, Xã Việt Yên, Xã Hoàn Long, Xã Nguyễn Văn Linh.</t>
  </si>
  <si>
    <t>13 xã: Thị trấn Yên Mỹ, xã Tân Lập, xã Trung Hòa, xã Tân Minh, xã Yên Phú, xã Thanh Long, xã Việt Yên, xã Đồng Than, xã Hoàn Long, xã Đông Tảo (huyện Khoái Châu), xã Nguyễn Văn Linh, xã Ngọc Long, xã Liêu Xá.</t>
  </si>
  <si>
    <t>(2) Xã Ân Thi, Xã Xuân Trúc, Xã Phạm Ngũ Lão, Xã Nguyễn Trãi, Xã Hồng Quang.</t>
  </si>
  <si>
    <t>18 xã: Xã Quang Vinh, xã Hoàng Hoa Thám, thị trấn Ân Thi, xã Vân Du, xã Xuân Trúc, xã Quảng Lãng, xã Phù Ủng, xã Bắc Sơn, xã Đào Dương, xã Bãi Sậy, xã Đặng Lễ, xã Cẩm Ninh, xã Nguyễn Trãi, xã Đa Lộc, xã Hồ Tùng Mậu, xã Tiền Phong, xã Hạ Lễ, xã Hồng Quang.</t>
  </si>
  <si>
    <t>(67)</t>
  </si>
  <si>
    <t>Thuế cơ sở 1 tỉnh Hưng Yên</t>
  </si>
  <si>
    <t>(1) Phường Phố Hiến, Phường Sơn Nam, Phường Hồng Châu, Xã Tân Hưng.</t>
  </si>
  <si>
    <t>Phường Hiến Nam, phường An Tảo, phường Lam Sơn, phường Lê Lợi, phường Minh Khai, phường Hồng Châu, xã Hoàng Hanh, xã Phương Nam, xã Phú Cường, xã Bảo Khê, xã Liên Phương, xã Tân Hưng, xã Quảng Châu, xã Hùng Cường, xã Trung Nghĩa</t>
  </si>
  <si>
    <t>(2) Xã Lương Bằng, Xã Nghĩa Dân, Xã Hiệp Cường, Xã Đức Hợp.</t>
  </si>
  <si>
    <t xml:space="preserve">Xã Toàn Thắng, xã Vĩnh Xá, thị trấn Lương Bằng, xã Chính Nghĩa, xã Đồng Thanh, xã Đức Hợp, xã Hùng An, xã Mai Động, xã Nghĩa Dân, xã Ngọc Thanh, xã Diên Hồng, xã Phạm Ngũ Lão, xã Phú Thọ, xã Hiệp Cường, xã Song Mai </t>
  </si>
  <si>
    <t>(68)</t>
  </si>
  <si>
    <t>Thuế cơ sở 5 tỉnh Hưng Yên</t>
  </si>
  <si>
    <t>(1) Xã Hoàng Hoa Thám, Xã Tiên Lữ, Xã Tiên Hoa.</t>
  </si>
  <si>
    <t>Thị trấn Vương, xã Hưng Đạo, xã Nhật Tân, xã An Viên, xã Hải Thắng, xã Thiện Phiến, xã Thủ Sỹ, xã Thụy Lôi, xã Trung Dũng, xã Lệ Xá, xã Cương Chính</t>
  </si>
  <si>
    <t>(2) Xã Quang Hưng, Xã Đoàn Đào, Xã Tiên Tiến, Xã Tống Trân.</t>
  </si>
  <si>
    <t>Thị trấn Trần Cao, xã Quang Hưng, xã Tống Phan, xã Minh Tân, xã Đoàn Đào, xã Minh Hoàng, xã Phan Sào Nam, xã Đình Cao, xã Nhật Quang, xã Tiên Tiến, xã Tam Đa, xã Tống Trân, xã Nguyên Hòa,</t>
  </si>
  <si>
    <t>(69)</t>
  </si>
  <si>
    <t>Thuế cơ sở 3 tỉnh Hưng Yên</t>
  </si>
  <si>
    <t>(1) Xã Nghĩa Trụ, Xã Phụng Công, Xã Văn Giang, Xã Mễ Sở.</t>
  </si>
  <si>
    <t>Thị trấn Văn Giang, xã Phụng Công, xã Liên Nghĩa, xã Long Hưng, xã Tân Tiến, xã Thắng Lợi, xã Mễ Sở, xã Cửu Cao, xã Nghĩa Trụ, xã Vĩnh Khúc, xã Xuân Quan</t>
  </si>
  <si>
    <t>(2) Xã Khoái Châu, Xã Triệu Việt Vương, Xã Việt Tiến, Xã Chí Minh, Xã Châu Ninh.</t>
  </si>
  <si>
    <t>Thị trấn Khoái Châu, xã Dân Tiến, xã Thuần Hưng, xã Việt Hòa, xã Chí Minh, xã Nguyễn Huệ, xã Đông Tảo, xã Ông Đình, xã Đông Kết, xã Bình Minh, xã Phạm Hồng Thái, xã Tân Dân, xã Tứ Dân, xã An Vĩ, xã Đồng Tiến, xã Tân Châu, xã Liên Khê, xã Phùng Hưng, xã Đông Ninh, xã Đại Tập</t>
  </si>
  <si>
    <t>(70)</t>
  </si>
  <si>
    <t>Thuế cơ sở 2 tỉnh Hưng Yên</t>
  </si>
  <si>
    <t>(1) Phường Mỹ Hào, Phường Đường Hào, Phường Thượng Hồng.</t>
  </si>
  <si>
    <t xml:space="preserve"> Phường Mỹ Hào</t>
  </si>
  <si>
    <t>Phường Bần Yên Nhân, phường Nhân Hòa, phường Phan Đình Phùng, xã Cẩm Xá, phường Dị Sử, phường Phùng Chí Kiên, xã Xuân Dục, xã Hưng Long, xã Ngọc Lâm, xã Dương Quang, xã Hòa Phong, phường Bạch Sam, phường Minh Đức</t>
  </si>
  <si>
    <t>(2) Xã Như Quỳnh, Xã Lạc Đạo, Xã Đại Đồng.</t>
  </si>
  <si>
    <t>Xã Tân Quang, thị trấn Như Quỳnh, xã Đình Dù, xã Lạc Hồng, xã Trưng Trắc, xã Lạc Đạo, xã Chỉ Đạo, xã Minh Hải, xã Đại Đồng, xã Việt Hưng, xã Lương Tài</t>
  </si>
  <si>
    <t>HÀ NAM</t>
  </si>
  <si>
    <t>(71)</t>
  </si>
  <si>
    <t>Thuế cơ sở 12 tỉnh Ninh Bình</t>
  </si>
  <si>
    <t>(1) Phường Duy Tiên, Phường Duy Tân, Phường Đồng Văn, Phường Duy Hà, Phường Tiên Sơn.</t>
  </si>
  <si>
    <t>Phường Hòa Mạc, xã Yên Nam, xã Trác Văn, xã Chuyên Ngoại, Phường Duy Minh, phường Duy Hải, phường Hoàng Đông, Phường Đồng văn, phường Yên Bắc, phường Bạch Thượng, Phường Châu Giang, phường Mộc Hoàn, Xã Tiên Sơn, phường Tiên Nội, xã Tiên Ngoại.</t>
  </si>
  <si>
    <t>(2) Xã Lý Nhân, Xã Nam Xang, Xã Bắc Lý, Xã Vĩnh Trụ, Xã Trần Thương, Xã Nhân Hà, Xã Nam Lý.</t>
  </si>
  <si>
    <t>Xã Hợp Lý, xã Chính Lý, xã Văn Lý, Xã Công Lý, xã Nguyên Lý, xã Đức Lý, Xã Đạo Lý, xã Bắc Lý, xã Chân Lý, TT Vĩnh Trụ, xã Nhân Khang, xã Nhân Chính, Xã Trần Hưng Đạo, xã Nhân Nghĩa, xã Nhân Bình, Xã Xuân Khê, xã Nhân Mỹ, xã Nhân Thịnh, Xã Phú Phúc, xã Tiến Thắng, xã Hòa Hậu</t>
  </si>
  <si>
    <t>(72)</t>
  </si>
  <si>
    <t>Thuế cơ sở 11 tỉnh Ninh Bình</t>
  </si>
  <si>
    <t>(1) Xã Liêm Hà, Xã Tân Thanh, Xã Thanh Bình, Xã Thanh Lâm, Xã Thanh Liêm.</t>
  </si>
  <si>
    <t xml:space="preserve"> Xã Tân Thanh</t>
  </si>
  <si>
    <t>Xã Liêm Phong, xã Liêm Cần, xã Thanh Hà, xã Thanh Thủy, xã Thanh Phong, thị trấn Tân Thanh, xã Liêm Thuận, xã Liêm Túc, xã Liêm Sơn, xã Thanh Nghị, xã Thanh Tân, xã Thanh Hải, xã Thanh Hương, xã Thanh Tâm, xã Thanh Nguyên</t>
  </si>
  <si>
    <t>(2) Xã Bình Lục, Xã Bình Mỹ, Xã Bình An, Xã Bình Giang, Xã Bình Sơn.</t>
  </si>
  <si>
    <t>Xã Bình Nghĩa, xã Tràng An, xã Đồng Du, Thị trấn Bình Mỹ, xã Đồn Xá, xã La Sơn, xã Trung Lương, xã Bình An, xã Ngọc Lũ, xã Bồ Đề, xã Vũ Bản, xã An Ninh, xã Tiêu Động, xã An Lão, xã An Đổ</t>
  </si>
  <si>
    <t>(73)</t>
  </si>
  <si>
    <t>Thuế cơ sở 10 tỉnh Ninh Bình</t>
  </si>
  <si>
    <t>(1) Phường Hà Nam, Phường Phù Vân, Phường Châu Sơn, Phường Phủ Lý, Phường Liêm Tuyền.</t>
  </si>
  <si>
    <t>Phường Châu Cầu, phường Châu Sơn, phường Lam Hạ, phường Lê Hồng Phong, phường Liêm Chính, phường Quang Trung, phường Tân Hiệp, phường Tân Liêm, phường Thanh Châu, phường Thanh Tuyền, xã Đinh Xá, xã Kim Bình, xã Phù Vân, xã Trịnh Xá</t>
  </si>
  <si>
    <t>(2) Phường Lê Hồ, Phường Nguyễn Úy, Phường Lý Thường Kiệt, Phường Kim Thanh, Phường Tam Chúc, Phường Kim Bảng.</t>
  </si>
  <si>
    <t>Phường Ba Sao, phường Đại Cương, phường Đồng Hoá, phường Lê Hồ, phường Ngọc Sơn, phường Quế, phường Tân Sơn, phường Tân Tựu, phường Thi Sơn, phường Tượng Lĩnh, xã Văn Xá, xã Hoàng Tây, xã Khả Phong, xã Liên Sơn, xã Nguyễn Uý, xã Thuỵ Lôi, xã Thanh Sơn.</t>
  </si>
  <si>
    <t>NAM ĐỊNH</t>
  </si>
  <si>
    <t>(74)</t>
  </si>
  <si>
    <t>Thuế cơ sở 9 tỉnh Ninh Bình</t>
  </si>
  <si>
    <t>(1) Xã Hải Hậu, Xã Hải Anh, Xã Hải Tiến, Xã Hải Hưng, Xã Hải An, Xã Hải Quang, Xã Hải Xuân, Xã Hải Thịnh</t>
  </si>
  <si>
    <t xml:space="preserve">Thị trấn Yên Định, Hải Trung, Hải Long, Hải Anh, Hải Minh, Hải Đường, thị trấn Cồn, Hải Tân, Hải Sơn, Hải Nam, Hải Hưng, Hải Lộc, Hải An, Hải Phong, Hải Giang, Hải Xuân, Hải Phú, Hải Hòa, TT Thịnh Long, Hải Châu, Hải Ninh, Hải Đông, Hải Tây, Hải Quang </t>
  </si>
  <si>
    <t xml:space="preserve">(2) Xã Nghĩa Hưng, Xã Đồng Thịnh, Xã Nghĩa Sơn, Xã Hồng Phong, Xã Nghĩa Lâm, Xã Quỹ Nhất, Xã Rạng Đông </t>
  </si>
  <si>
    <t xml:space="preserve">Hoàng Nam, Đồng Thịnh, Nghĩa Trung, Nghĩa Châu, Nghĩa Thái, thị trấn Liễu Đề, Nghĩa Sơn, Nghĩa Lạc, Nghĩa Hồng, Nghĩa Phong, Nghĩa Phú, Nghĩa Hùng, Nghĩa Hải, Nghĩa Lâm, TT Quỹ Nhất, Nghĩa Thành, Nghĩa Lợi, TT Rạng Đông, Phúc Thắng, Nam Điền </t>
  </si>
  <si>
    <t>(75)</t>
  </si>
  <si>
    <t>Thuế cơ sở 5 tỉnh Ninh Bình</t>
  </si>
  <si>
    <t>Phường Nam Định, Phường Thiên Trường, Phường Đông A, Phường Vị Khê, Phường Thành Nam, Phường Trường Thi, Phường Hồng Quang, Phường Mỹ Lộc</t>
  </si>
  <si>
    <t xml:space="preserve">Phường Quang Trung, phường Vỵ Xuyên, phường Lộc Vượng, phường Trần Hưng Đạo, phường Cửa Bắc, phường Năng Tĩnh, phường Cửa Nam, xã Mỹ Phúc,  Phường Lộc Hạ, xã Mỹ Tân, xã Mỹ Trung, phường Lộc Hoà, xã Mỹ Thắng, xã Mỹ Hà, phường Nam Phong, xã Nam Điền (Nam Trực), phường Mỹ Xá, xã Đại An (Vụ Bản), phường Trường Thi, xã Thành Lợi (Vụ Bản), phường Nam Vân, xã Nghĩa An (Nam Trực), xã Hồng Quang (Nam Trực), phường Hưng Lộc, xã Mỹ Lộc, xã Mỹ Thuận </t>
  </si>
  <si>
    <t>(76)</t>
  </si>
  <si>
    <t>Thuế cơ sở 7 tỉnh Ninh Bình</t>
  </si>
  <si>
    <t>(1) Xã Ý Yên, Xã Yên Đồng, Xã Yên Cường, Xã Vạn Thắng, Xã Vũ Dương, Xã Tân Minh, Xã Phong Doanh</t>
  </si>
  <si>
    <t>Thị trấn Lâm, xã Yên Phong, xã Yên Khánh, xã Hồng Quang, xã Yên Đồng, xã Yên Trị, xã Yên Quang, xã Yên Cường, xã Yên Lộc, xã Yên Phúc, xã Yên Nhân, xã Yên Tiến, xã Yên Thắng, xã Yên Lương, xã Yên Bình, xã Yên Mỹ, xã Yên Dương, xã Yên Ninh, xã Tân Minh, xã Yên Nghĩa, xã Phú Hưng, xã Yên Thọ, xã Yên Chính</t>
  </si>
  <si>
    <t>(2) Xã Vụ Bản, Xã Minh Tân, Xã Hiển Khánh, Xã Liên Minh</t>
  </si>
  <si>
    <t xml:space="preserve">Thị trấn Gôi, xã Kim Thái, xã Tam Thanh, xã Minh Tân, xã Cộng Hòa, xã Hiển Khánh, xã Hợp Hưng, xã Trung Thành, xã Quang Trung, xã Liên Minh, xã Vĩnh Hào, xã Đại Thắng, xã Đại An, xã Thành Lợi </t>
  </si>
  <si>
    <t>(77)</t>
  </si>
  <si>
    <t>Thuế cơ sở 6 tỉnh Ninh Bình</t>
  </si>
  <si>
    <t>(1) Xã Nam Trực, Xã Nam Minh, Xã Nam Đồng, Xã Nam Ninh, Xã Nam Hồng</t>
  </si>
  <si>
    <t xml:space="preserve">Xã Nam Cường, thị trấn Nam Giang, xã  Nam Hùng, xã Nam Dương, xã Bình Minh, xã Nam Tiến, xã Đồng Sơn, xã Nam Thái, xã Nam Hoa, xã Nam Lợi, xã Nam Hải, xã Nam Thanh, xã Tân Thịnh, xã Nam Thắng, xã Nam Hồng, xã Nam Điền, xã Nghĩa An, xã Hồng Quang </t>
  </si>
  <si>
    <t>(2) Xã Trực Ninh, Xã Cổ Lễ, Xã Ninh Giang, Xã Cát Thành, Xã Quang Hưng, Xã Minh Thái, Xã Ninh Cường</t>
  </si>
  <si>
    <t xml:space="preserve">Thị trấn Cổ Lễ, xã Trung Đông, xã Trực Tuấn, xã Trực Chính, xã Phương Định, xã Liêm Hải, thị trấn Cát Thành, xã Việt Hùng, xã Trực Đạo, xã Trực Thanh, xã Trực Nội, xã Trực Hưng, xã Trực Khang, xã Trực Mỹ, xã Trực Thuận, xã Trực Đại, xã Trực Thái, xã Trực Thắng, thị trấn Ninh Cường, xã Trực Cường, xã Trực Hùng </t>
  </si>
  <si>
    <t>(78)</t>
  </si>
  <si>
    <t>Thuế cơ sở 8 tỉnh Ninh Bình</t>
  </si>
  <si>
    <t>(1) Xã Xuân Trường, Xã Xuân Hưng, Xã Xuân Giang, Xã Xuân Hồng</t>
  </si>
  <si>
    <t xml:space="preserve">Thị trấn Xuân Trường, xã Xuân Phúc, xã Xuân Ninh, xã Xuân Ngọc, xã Xuân Vinh, xã Trà Lũ, xã Thọ Nghiệp, xã Xuân Giang, xã Xuân Tân, xã Xuân Phú, xã Xuân Hồng, xã Xuân Thượng, xã Xuân Châu, xã Xuân Thành </t>
  </si>
  <si>
    <t>(2) Xã Giao Thuỷ, Xã Giao Minh, Xã Giao Hoà, Xã Giao Phúc, Xã Giao Hưng, Xã Giao Bình, Xã Giao Ninh</t>
  </si>
  <si>
    <t>Xã Giao Thiện, xã Giao Hương, xã Giao Thanh, xã Hồng Thuận, xã Giao An, xã Giao Lạc, thị trấn Giao Thủy, xã Hòa Bình, xã Giao Xuân, xã Giao Hà, xã Giao Hải, xã Giao Nhân, xã Giao Long, xã Giao Châu, xã Giao Yến, xã Bạch Long, xã Giao Tân, xã Giao Phong, xã Giao Thịnh, thị trấn Quất Lâm</t>
  </si>
  <si>
    <t>NINH BÌNH</t>
  </si>
  <si>
    <t>(79)</t>
  </si>
  <si>
    <t>Thuế cơ sở 1 tỉnh Ninh Bình</t>
  </si>
  <si>
    <t>Phường Hoa Lư, Phường Tây Hoa Lư, Phường Đông Hoa Lư, Phường Nam Hoa Lư.</t>
  </si>
  <si>
    <t>Phường Bích Đào, phường Đông Thành, phường Nam Bình, phường Nam Thành, phường Ninh Giang, phường Ninh Khánh, phường Ninh Mỹ, 
Phường Ninh Phong, phường Ninh Phúc, phường Ninh Sơn, phường Tân Thành, phường Vân Giang. Xã Ninh An, xã Ninh Hải, xã Ninh Hòa, xã Ninh Khang, xã Ninh Nhất, xã Ninh Tiến, xã Ninh Vân, xã Trường Yên.</t>
  </si>
  <si>
    <t>(80)</t>
  </si>
  <si>
    <t>Thuế cơ sở 2 tỉnh Ninh Bình</t>
  </si>
  <si>
    <t>Phường Bắc Sơn,Phường Nam Sơn, phường Trung Sơn, phường Tây Sơn, phường Tân Bình.Phường Yên Bình,  Xã Quang Sơn, xã Yên Sơn, xã Đông Sơn.</t>
  </si>
  <si>
    <t>(2) Xã Yên Mô, Xã Yên Mạc, Xã Yên Từ, Xã Đồng Thái</t>
  </si>
  <si>
    <t>Thị trấn Yên Thịnh, xã Khánh Dương, xã Khánh Thượng, xã Yên Đồng, xã Yên Hòa, xã Yên Lâm, xã Yên Mạc, xã Yên Mỹ, xã Yên Nhân, xã Yên Phong, xã Yên Từ, xã Yên Thái, xã Yên Thành, xã Yên Thắng</t>
  </si>
  <si>
    <t>(81)</t>
  </si>
  <si>
    <t>Thuế cơ sở 3 tỉnh Ninh Bình</t>
  </si>
  <si>
    <t>(1) Xã Kim Sơn, Xã Quang Thiện, Xã Phát Diệm, Xã Lai Thành, Xã Định Hoá, Xã Bình Minh, Xã Kim Đông, Xã Chất Bình</t>
  </si>
  <si>
    <t>Thị trấn Phát Diệm, thị trấn Bình Minh, xã Ân Hòa, xã Chất Bình, xã Cồn Thoi, xã Định Hóa, xã Đồng Hướng, xã Hồi Ninh, xã Hùng Tiến, xã Kim Chính, xã Kim Định, xã Kim Đông, xã Kim Mỹ, xã Kim Tân, xã Kim Trung, xã Lai Thành, xã Như Hòa, xã Quang Thiện, xã Tân Thành, xã Thượng Kiệm, xã Văn Hải, xã Xuân Chính, xã Yên Lộc.</t>
  </si>
  <si>
    <t>(2) Xã Yên Khánh, Xã Khánh Nhạc, Xã Khánh Thiện, Xã Khánh Hội, Xã Khánh Trung</t>
  </si>
  <si>
    <t>Thị trấn Yên Ninh, xã Khánh An, xã Khánh Công, xã Khánh Cư, xã Khánh Cường, xã Khánh Hải, xã Khánh Hòa, xã Khánh Hội, xã Khánh Hồng, xã Khánh Lợi, xã Khánh Mậu, xã Khánh Nhạc, xã Khánh Phú, xã Khánh Thành, xã Khánh Thiện, xã Khánh Thủy, xã Khánh Trung, xã Khánh Vân</t>
  </si>
  <si>
    <t>(82)</t>
  </si>
  <si>
    <t xml:space="preserve">Thuế cơ sở 4 tỉnh Ninh Bình </t>
  </si>
  <si>
    <t>(1) Xã Nho Quan, Xã Gia Lâm, Xã Gia Tường, Xã Phú Sơn, Xã Cúc Phương, Xã Phú Long, Xã Thanh Sơn, Xã Quỳnh Lưu</t>
  </si>
  <si>
    <t>Thị trấn Nho Quan, xã Cúc Phương, xã Đồng Phong, xã Đức Long, xã Gia Lâm, xã Gia Sơn, xã Gia Thủy, xã Gia Trường, xã Kỳ Phú, xã Lạc Vân, xã Phú Long, xã Phú Lộc, xã Phú Sơn, xã Phúc Sơn, xã Quảng Lạc, xã Quỳnh Lưu, xã Thạch Bình, xã Thanh Sơn, xã Thượng Hòa, xã Văn Phú, xã Văn Phương, xã Xích Thổ, xã Yên Quang</t>
  </si>
  <si>
    <t>(2) Xã Gia Viễn, Xã Đại Hoàng, Xã Gia Hưng, Xã Gia Phong, Xã Gia Vân, Xã Gia Trấn</t>
  </si>
  <si>
    <t>Thị trấn Thịnh Vượng, xã Gia Hòa, xã Gia Hưng, xã Gia Lạc, xã Gia Lập, xã Gia Minh, xã Gia Phong, xã Gia Phú, xã Gia Phương, xã Gia Sinh, xã Gia Tân, xã Gia Thanh, xã Gia Trấn, xã Gia Trung, xã Gia Vân, xã Gia Xuân, xã Liên Sơn, xã Tiến Thắng.</t>
  </si>
  <si>
    <t>V</t>
  </si>
  <si>
    <t>CHI CỤC THUẾ KHU VỰC V</t>
  </si>
  <si>
    <t>HẢI DƯƠNG, BẮC NINH, THÁI BÌNH</t>
  </si>
  <si>
    <t>HẢI DƯƠNG</t>
  </si>
  <si>
    <t>BẮC NINH</t>
  </si>
  <si>
    <t>(83)</t>
  </si>
  <si>
    <t>Thuế cơ sở 6 tỉnh Bắc Ninh</t>
  </si>
  <si>
    <t xml:space="preserve">(1) Xã Tiên Du, Xã Liên Bão, Xã Tân Chi, Xã Đại Đồng, Xã Phật Tích. </t>
  </si>
  <si>
    <t>* Thị trấn: Thị trấn Lim, 
* Xã: Xã Nội Duệ, xã Phú Lâm, xã Liên Bão, xã Việt Đoàn, xã Hiên Vân, xã Tân Chi, xã Lạc Vệ, xã Đại Đồng, xã Hoàn Sơn, xã Tri Phương, xã Phật Tích, xã Minh Đạo, xã Cảnh Hưng.</t>
  </si>
  <si>
    <t>(2) Phường Quế Võ, Phường Phương Liễu, Phường Nhân Hòa, Phường Đào Viên, Phường Bồng Lai, Xã Chi Lăng, Xã Phù Lãng.</t>
  </si>
  <si>
    <t>* Phường: Phường Phố Mới, phường Bằng An, phường Việt Hùng, phường Quế Tân, phường Phương Liễu, phường Phượng Mao, phường Nhân Hòa, phường Đại Xuân, phường Phù Lương, phường Bồng Lai, phường Cách Bi.
* Xã: Xã Việt Thống, xã Ngọc Xá, xã Đào Viên, xã Mộ Đạo, xã Chi Lăng, xã Yên Giả, xã Phù Lãng, xã Châu Phong, xã Đức Long.</t>
  </si>
  <si>
    <t>(84)</t>
  </si>
  <si>
    <t>Thuế cơ sở 7 tỉnh Bắc Ninh</t>
  </si>
  <si>
    <t>Phường Kinh Bắc, Phường Võ Cường, Phường Vũ Ninh, Phường Hạp Lĩnh, Phường Nam Sơn.</t>
  </si>
  <si>
    <t>* Phường: Phường Kinh Bắc, phường Suối Hoa, phường Tiền Ninh Vệ, phường Vạn An, phường Hòa Long, phường Khúc Xuyên, phường Võ Cường, phường Đại Phúc, phường Phong Khê, phường Vũ Ninh, phường Thị Cầu, phường Đáp Cầu, phường Kim Chân, phường Hạp Lĩnh, phường Khắc Niệm, phường Nam Sơn, phường Vân Dương</t>
  </si>
  <si>
    <t>(85)</t>
  </si>
  <si>
    <t>Thuế cơ sở 8 tỉnh Bắc Ninh</t>
  </si>
  <si>
    <t>(1) Phường Từ Sơn, Phường Tam Sơn, Phường Đồng Nguyên, Phường Phù Khê.</t>
  </si>
  <si>
    <t>* Phường: Phường Đông Ngàn, phường Tân Hồng, phường Đình Bảng, phường Phù Chẩn, phường Tam Sơn, phường Tương Giang, phường Đồng Nguyên, phường Trang Hạ, phường Đồng Kỵ, phường Phù Khê, phường Châu Khê, phường Hương Mạc</t>
  </si>
  <si>
    <t>(2) Xã Yên Phong, Xã Văn Môn, Xã Tam Giang, Xã Yên Trung, Xã Tam Đa.</t>
  </si>
  <si>
    <t>* Thị trấn: Thị trấn Chờ.
* Xã: Xã Trung Nghĩa, xã Long Châu, xã Đông Tiến, xã Văn Môn, xã Yên Phụ, xã Đông Thọ,  Xã Tam Giang, xã Hòa Tiến,  Xã Yên Trung, xã Dũng Liệt, xã Tam Đa, xã Đông Phong, xã Thụy Hòa.</t>
  </si>
  <si>
    <t>(86)</t>
  </si>
  <si>
    <t>Thuế cơ sở 9 tỉnh Bắc Ninh</t>
  </si>
  <si>
    <t>Phường Thuận Thành, Phường Mão Điền, Phường Trạm Lộ, Phường Trí Quả, Phường Song Liễu, Phường Ninh Xá.</t>
  </si>
  <si>
    <t>* Phường: Phường Hồ, phường Song Hồ, phường Gia Đông, phường An Bình, phường Trạm Lộ, phường Trí Quả, phường Thanh Khương, phường Xuân Lâm, phường Hà Mãn, phường Ninh Xá.
* Xã: Xã Đại Đồng Thành, xã Hoài Thượng, xã Mão Điền, xã Nghĩa Đạo, xã Đình Tổ, xã Ngũ Thái, xã Song Liễu, xã Nguyệt Đức.</t>
  </si>
  <si>
    <t>(97)</t>
  </si>
  <si>
    <t>Thuế cơ sở 10 tỉnh Bắc Ninh</t>
  </si>
  <si>
    <t>(1) Xã Gia Bình, Xã Nhân Thắng, Xã Đại Lai, Xã Cao Đức, Xã Đông Cứu.</t>
  </si>
  <si>
    <t>* Thị trấn: Thị trấn Gia Bình, thị trấn Nhân Thắng.
* Xã: Xã Xuân Lai, xã Quỳnh Phú, xã Đại Bái, xã Thái Bảo, xã Bình Dương, xã Đại Lai, xã Song Giang,  Xã Cao Đức, xã Vạn Ninh, xã Đông Cứu, xã Giang Sơn, xã Lãng Ngâm.</t>
  </si>
  <si>
    <t>(2) Xã Lương Tài, Xã Lâm Thao, Xã Trung Chính, Xã Trung Kênh.</t>
  </si>
  <si>
    <t>* Thị trấn: Thị trấn Thứa.
* Xã: Xã Phú Hòa, xã Tân Lãng, xã Lâm Thao, xã Bình Định, xã Quảng Phú, xã Trung Chính, xã Quang Minh, xã Phú Lương, xã Trung Kênh, xã An Tập, xã An Thịnh.</t>
  </si>
  <si>
    <t>(88)</t>
  </si>
  <si>
    <t>Thuế cơ sở 11 thành phố Hải Phòng</t>
  </si>
  <si>
    <t>(1) Xã Bình Giang, Xã Kẻ Sặt, Xã Đường An, Xã Thượng Hồng</t>
  </si>
  <si>
    <t>* Thị trấn: Kẻ Sặt.
* Xã: Bình Xuyên, Cổ Bì, Hồng Khê, Hùng Thắng, Long Xuyên, Nhân Quyền, Tân Hồng, Tân Việt, Thái Dương, Thái Hòa, Thái Minh, Thúc Kháng, Vĩnh Hồng, Vĩnh Hưng.</t>
  </si>
  <si>
    <t>(2) Xã Cẩm Giàng, Xã Mao Điền, Xã Cẩm Giang, Xã Tuệ Tĩnh</t>
  </si>
  <si>
    <t>* Thị trấn: Lai Cách, Cẩm Giàng
* Xã: Cẩm Đoài, Cẩm Đông, Cẩm Hoàng, Cẩm Hưng, Cẩm Văn, Cẩm Vũ, Cao An, Định Sơn, Đức Chính, Lương Điền, Ngọc Liên, Phúc Điền, Tân Trường.</t>
  </si>
  <si>
    <t>(3) Xã Thanh Miện, Xã Bắc Thanh Miện, Xã Hải Hưng, Xã Nguyễn Lương Bằng, Xã Nam Thanh Miện.</t>
  </si>
  <si>
    <t xml:space="preserve">* Thị trấn: Thanh Miện
* Xã: Cao Thắng, Chi Lăng Bắc, Chi Lăng Nam, Đoàn Kết, Đoàn Tùng, hồng Phong, Hồng Quang, Lam Sơn, Lê Hồng, Ngô Quyền, Ngũ Hùng, Phạm Kha, Tân Trào, Thanh Giang, Thanh Tùng, Tứ Cường </t>
  </si>
  <si>
    <t>(89)</t>
  </si>
  <si>
    <t>Thuế cơ sở 12 thành phố Hải Phòng</t>
  </si>
  <si>
    <t>(1) Xã Tứ Kỳ, Xã Tân Kỳ, Xã Đại Sơn, Xã Chí Minh, Xã Lạc Phượng, Xã Nguyên Giáp.</t>
  </si>
  <si>
    <t>* Thị trấn: Tứ Kỳ
* Xã: An Thanh, Bình Lãng, Chí Minh, Đại Hợp, Đại Sơn, Dân An, Hà Kỹ, Hà Thanh, Hưng Đạo, Kỳ Sơn, Lạc Phượng, Minh Đức, Nguyên Giáp, Quang Khải, Quang Phục, Quang Trung, Tân Kỳ, Tiên Động, Văn Tố</t>
  </si>
  <si>
    <t>(2) Xã Gia Lộc, Xã Yết Kiêu, Xã Gia Phúc, Xã Trường Tân.</t>
  </si>
  <si>
    <t>* Thị trấn: Gia Lộc
* Xã: Đoàn Thượng, Gia Phúc, Gia Tiến, Hoàng Diệu, Hồng Hưng, Lê Lợi, Nhật Quang, Phạm Trấn, Quang Đức, Thống Kênh, Thống Nhất, Toàn Thắng, Yết Kiêu.</t>
  </si>
  <si>
    <t>(3) Xã Ninh Giang, Xã Vĩnh Lại, Xã Khúc Thừa Dụ, Xã Tân An, Xã Hồng Châu.</t>
  </si>
  <si>
    <t>* Thị trấn: Ninh Giang
* Xã: An Đức, Bình Xuyên, Đức Phúc, Hiệp Lực, Hồng Dụ, Hồng Phong, Hưng Long, Kiến Phúc, Nghĩa An, Tân Hương, Tân Phong, Tân Quang, Ứng Hòe, Văn Hội, Vĩnh Hòa</t>
  </si>
  <si>
    <t>(90)</t>
  </si>
  <si>
    <t>Thuế cơ sở 10 thành phố Hải Phòng</t>
  </si>
  <si>
    <t>Phường Chu Văn An, Phường Chí Linh, Phường Trần Hưng Đạo, Phường Nguyễn Trãi, Phường Trần Nhân Tông, Phường Lê Đại Hành.</t>
  </si>
  <si>
    <t>* Phường: An Lạc, Bến Tắm, Chí Minh, Cổ Thành, Cộng Hòa, Đồng Lạc, Hoàng Tân, Hoàng Tiến, Phả Lại, Sao Đỏ, Tân Dân, Thái Học, Văn An, Văn Đức.
* Xã: Bắc An, Hoàng Hoa Thám, Hưng Đạo, Lê Lợi, Nhân Huệ.</t>
  </si>
  <si>
    <t>(91)</t>
  </si>
  <si>
    <t>Thuế cơ sở 13 thành phố Hải Phòng</t>
  </si>
  <si>
    <t>(1) Phường Kinh Môn, Phường Nguyễn Đại Năng, Phường Trần Liễu, Phường Bắc An Phụ, Phường Nhị Chiểu, Phường Phạm Sư Mạnh, Xã Nam An Phụ.</t>
  </si>
  <si>
    <t>* Phường: An Lưu, An Phụ, An Sinh, Duy Tân, Hiến Thành, Hiệp An, Hiệp Sơn, Long Xuyên, Minh Tân, Phạm Thái, Phú Thứ, Tân Dân, Thái Thịnh, Thất Hùng.
* Xã: Bạch Đằng, Hiệp Hòa, Lạc Long, Lê Ninh, Minh Hòa, Quang Thành, Thăng Long, Thượng Quận.</t>
  </si>
  <si>
    <t>(2) Xã Kim Thành, Xã An Thành, Xã Lai Khê, Xã Phú Thái</t>
  </si>
  <si>
    <t>* Thị trấn: Phú Thái (huyện lỵ)
* Xã: Đại Đức, Đồng Cẩm, Hòa Bình, Kim Anh, Kim Đính, Kim Liên, Kim Tân, Kim Xuyên, Lai Khê, Ngũ Phúc, Tam Kỳ, Tuấn Việt, Vũ Dũng.</t>
  </si>
  <si>
    <t>(92)</t>
  </si>
  <si>
    <t>Thuế cơ sở 9 thành phố Hải Phòng</t>
  </si>
  <si>
    <t>Phường Hải Dương, Phường Lê Thanh Nghị, Phường Việt Hoà, Phường Thành Đông, Phường Nam Đồng, Phường Tân Hưng, Phường Thạch Khôi, Phường Tứ Minh, Phường Ái Quốc.</t>
  </si>
  <si>
    <t>* Phường: Ái Quốc, Bình Hàn, Cẩm Thượng, Hải Tân, Lê Thanh Nghị, Nam Đồng, Ngọc Châu, Nguyễn Trãi, Nhị Châu, Quang Trung, Tân Bình, Tân Hưng, Thạch Khôi, Thanh Bình, Trần Hưng Đạo, Trần Phú, Tứ Minh, Việt Hòa.
* Xã: An Thượng, Gia Xuyên, Liên Hồng, Ngọc Sơn, Quyết Thắng, Tiền Tiến.</t>
  </si>
  <si>
    <t>(93)</t>
  </si>
  <si>
    <t>Thuế cơ sở 14 thành phố Hải Phòng</t>
  </si>
  <si>
    <t>(1) Xã Nam Sách, Xã Thái Tân, Xã Trần Phú, Xã Hợp Tiến, Xã An Phú</t>
  </si>
  <si>
    <t>* Thị trấn: Nam Sách
* Xã: An Bình, An Phú, An Sơn, Cộng Hòa, Đồng Lạc, Hiệp Cát, Hồng Phong, Hợp Tiến, Minh Tân, Nam Hưng, Nam Tân, Quốc Tuấn, Thái Tân, Trần Phú</t>
  </si>
  <si>
    <t>(2) Xã Thanh Hà, Xã Hà Tây, Xã Hà Bắc, Xã Hà Nam, Xã Hà Đông.</t>
  </si>
  <si>
    <t>* Thị trấn: Thanh Hà
* Xã: An Phượng, Cẩm Việt, Hồng Lạc, Liên Mạc, Tân An. Tân Việt, Thanh An, Thanh Hải, Thanh Hồng, Thanh Lang, Thanh Quang, Thanh Sơn, Thanh Tân, Thanh Xuân, Vĩnh Cường.</t>
  </si>
  <si>
    <t>THÁI BÌNH</t>
  </si>
  <si>
    <t>(94)</t>
  </si>
  <si>
    <t>Thuế cơ sở 7 tỉnh Hưng Yên</t>
  </si>
  <si>
    <t>(1) Xã Thái Thụy, Xã Đông Thụy Anh, Xã Bắc Thụy Anh, Xã Thụy Anh, Xã Nam Thụy Anh, Xã Bắc Thái Ninh, Xã Thái Ninh, Xã Tây Thái Ninh, Xã Đông Thái Ninh, Xã Nam Thái Ninh, Xã Tây Thụy Anh.</t>
  </si>
  <si>
    <t>* Thị trấn: Thị trấn Diêm Điền
* Xã: Xã Thụy Hải, xã Thụy Trình, xã Thụy Bình, xã Thụy Liên, xã Thụy Trường, xã Thụy Xuân, xã An Tân, xã Hồng Dũng, xã Thụy Quỳnh, xã Thụy Văn, xã Thụy Việt, xã Thụy Sơn, xã Dương Phúc, xã Thụy Hưng.Xã Thụy Thanh, xã Thụy Phong, xã Thụy Duyên, xã Dương Hồng Thủy, xã Thái Phúc, xã Thái Thượng, xã Hòa An, xã Thái Hưng, xã Thái Nguyên, xã Mỹ Lộc, xã Tân Học, xã Thái Đô, xã Thái Xuyên, xã Thái Thọ, xã Thái Thịnh, xã Thuần Thành, xã Sơn Hà, xã Thái Giang, xã Thụy Chính, xã Thụy Dân, xã Thụy Ninh.</t>
  </si>
  <si>
    <t>(2) Xã Đông Hưng, Xã Bắc Tiên Hưng, Xã Đông Tiên Hưng, Xã Nam Đông Hưng, Xã Bắc Đông Quan, Xã Bắc Đông Hưng, Xã Đông Quan, Xã Nam Tiên Hưng, Xã Tiên Hưng.</t>
  </si>
  <si>
    <t>* Thị trấn:  Thị trấn Đông Hưng
* Xã: Xã Đông La, xã Đông Các, xã Đông Sơn, xã Đông Hợp, xã Nguyên Xá, xã Liên An Đô, xã Lô Giang, xã Mê Linh, xã Phú Lương, xã Phong Dương Tiến, xã Phú Châu, xã Xuân Quang Động, xã Đông Hoàng, xã Hà Giang, xã Đông Kinh, xã Đông Vinh, xã Đông Cường, xã Đông Xá, xã Đông Phương, xã Đông Quan, xã Đông Á, xã Đông Tân, xã Liên Hoa, xã Hồng Giang, xã Trọng Quan, xã Minh Phú, xã Hồng Bạch, xã Thăng Long, xã Minh Tân, xã Hồng Việt,  Xã Đông Dương,</t>
  </si>
  <si>
    <t>(95)</t>
  </si>
  <si>
    <t>Thuế cơ sở 6 tỉnh Hưng Yên</t>
  </si>
  <si>
    <t>(1) Xã Quỳnh Phụ, Xã Minh Thọ, Xã Nguyễn Du, Xã Quỳnh An, Xã Ngọc Lâm, Xã Đồng Bằng, Xã A Sào, Xã Phụ Dực, Xã Tân Tiến.</t>
  </si>
  <si>
    <t>* Thị trấn: Thị trấn Quỳnh Côi, thị trấn An Bài
* Xã: Xã Quỳnh Hải, xã Quỳnh Hội, xã Quỳnh Hồng, xã Quỳnh Mỹ, xã Quỳnh Hưng, xã Quỳnh Hoa, xã Quỳnh Minh, xã Quỳnh Giao, xã Quỳnh Thọ, xã Châu Sơn, xã Quỳnh Khê, xã Quỳnh Nguyên, xã Trang Bảo Xá, xã An Vinh, xã Đông Hải, xã Quỳnh Hoàng, xã Quỳnh Lâm, xã Quỳnh Ngọc, xã An Cầu, xã An Ấp, xã An Lễ, xã An Quý, xã An Đồng, xã An Hiệp, xã An Thái, xã An Khê, xã An Vũ, xã An Ninh, xã An Mỹ, xã An Thanh, xã An Dục, xã An Tràng, xã Đồng Tiến</t>
  </si>
  <si>
    <t>(2) Xã Hưng Hà, Xã Tiên La, Xã Lê Quý Đôn, Xã Hồng Minh, Xã Thần Khê, Xã Diên Hà, Xã Ngự Thiên, Xã Long Hưng.</t>
  </si>
  <si>
    <t>* Thị trấn: Thị trấn Hưng Hà, thị trấn Hưng Nhân
* Xã:  Xã Minh Khai, xã Kim Trung, xã Hồng Lĩnh, xã Văn Lang, xã Thống Nhất, xã Hòa Bình, xã Tân Tiến, xã Thái Phương, xã Đoan Hùng, xã Phúc Khánh, xã Minh Tân, xã Độc Lập, xã Hồng An, xã Chí Hòa, xã Minh Hòa, xã Hồng Minh, xã Bắc Sơn, xã Đông Đô, xã Tây Đô, xã Chi Lăng, xã Quang Trung, xã Văn Cẩm, xã Duyên Hải, xã Canh Tân, xã Tân Hòa, xã Cộng Hòa, xã Hòa Tiến, xã Tân Lễ, xã Tiến Đức, xã Thái Hưng, xã Liên Hiệp</t>
  </si>
  <si>
    <t>(96)</t>
  </si>
  <si>
    <t>Thuế cơ sở 8 tỉnh Hưng Yên</t>
  </si>
  <si>
    <t>(1) Phường Thái Bình, Phường Trần Lãm, Phường Trần Hưng Đạo, Phường Trà Lý, Phường Vũ Phúc.</t>
  </si>
  <si>
    <t>* Phường: Phường Lê Hồng Phong, phường Bồ Xuyên, phường Tiền Phong, phường Trần Lãm, phường Kỳ Bá, phường Trần Hưng Đạo, phường Đề Thám, phường Quang Trung, phường Hoàng Diệu, phường Phú Khánh
* Xã: Xã Tân Bình; Xã Vũ Đông, xã Vũ Lạc, xã Vũ Chính;  Xã Phú Xuân, xã Đông Mỹ, xã Đông Hòa, xã Đông Thọ; Xã Vũ Phúc</t>
  </si>
  <si>
    <t>(2) Xã Vũ Thư, Xã Thư Trì, Xã Tân Thuận, Xã Thư Vũ, Xã Vũ Tiên, Xã Vạn Xuân.</t>
  </si>
  <si>
    <t>* Thị trấn:Vũ Thư
* Xã: Xã Minh Quang, xã Tam Quang, xã Dũng Nghĩa, xã Minh Khai, xã Hòa Bình, xã Song Lãng, xã Hiệp Hòa, xã Minh Lãng,  Xã Tự Tân, xã Bách Thuận, xã Tân Lập, xã Việt Thuận, xã Vũ Hội, xã Vũ Vinh, xã Vũ Vân, xã Vũ Đoài, xã Duy Nhất, xã Hồng Phong, xã Vũ Tiến, xã Hồng Lý, xã Việt Hùng, xã Xuân Hòa, xã Đồng Thanh,  Xã Phúc Thành, xã Tân Hòa, xã Tân Phong,  Xã Nguyên Xá, xã Song An, xã Trung An</t>
  </si>
  <si>
    <t>Thuế cơ sở 9 tỉnh Hưng Yên</t>
  </si>
  <si>
    <t>(1) Xã Tiền Hải, Xã Tây Tiền Hải, Xã Ái Quốc, Xã Đồng Châu, Xã Đông Tiền Hải, Xã Nam Cường, Xã Hưng Phú, Xã Nam Tiền Hải.</t>
  </si>
  <si>
    <t>* Thị trấn: Thị trấn Tiền Hải
* Xã: Xã Tây Ninh, xã Tây Lương, xã Vũ Lăng, xã An Ninh, xã Phương Công, xã Vân Trường, xã Bắc Hải, xã Tây Giang, xã Ái Quốc, xã Đông Hoàng, xã Đông Minh, xã Đông Cơ, xã Đông Lâm, xã Đông Xuyên, xã Đông Long, xã Đông Quang, xã Đông Trà, xã Nam Thịnh, xã Nam Tiến, xã Nam Chính, xã Nam Cường, xã Nam Phú, xã Nam Hưng, xã Nam Trung, xã Nam Hồng, xã Nam Hà, xã Nam Hải</t>
  </si>
  <si>
    <t>(2) Xã Kiến Xương, Xã Lê Lợi, Xã Quang Lịch, Xã Vũ Quý, Xã Bình Thanh, Xã Bình Định, Xã Hồng Vũ, Xã Bình Nguyên, Xã Trà Giang.</t>
  </si>
  <si>
    <t>* Thị trấn:  Thị trấn Kiến Xương
* Xã: Xã Bình Minh, xã Quang Minh, xã Quang Bình, xã Quang Trung, xã Lê Lợi, xã Thống Nhất, xã Vũ Lễ, xã Hòa Bình, xã Quang Lịch, xã Vũ An, xã Vũ Ninh, xã Vũ Quý, xã Vũ Trung, xã Minh Quang, xã Bình Thanh, xã Minh Tân, xã Bình Định, xã Hồng Tiến, xã Nam Bình, xã Vũ Công, xã Hồng Vũ, xã Bình Nguyên, xã Thanh Tân, xã An Bình,  Xã Trà Giang, xã Hồng Thái, xã Quốc Tuấn, xã Tây Sơn,</t>
  </si>
  <si>
    <t>VI</t>
  </si>
  <si>
    <t>CHI CỤC THUẾ KHU VỰC VI</t>
  </si>
  <si>
    <t>BẮC GIANG, LẠNG SƠN, BẮC KẠN, CAO BẰNG</t>
  </si>
  <si>
    <t>BẮC GIANG</t>
  </si>
  <si>
    <t>(98)</t>
  </si>
  <si>
    <t>Thuế cơ sở 2 tỉnh Bắc Ninh</t>
  </si>
  <si>
    <t>(1) Phường Việt Yên, Phường Tự Lạn, Phường Nếnh, Phường Vân Hà.</t>
  </si>
  <si>
    <t>Phường Tự Lạn, xã Việt Tiến, xã Thượng Lan, xã Hương Mai, xã Minh Đức, xã Nghĩa Trung, phường Bích Động, phường Hồng Thái, phường Quang Châu, phường Nếnh, phường Vân Trung, phường Tăng Tiến, xã Vân Hà, xã Tiên Sơn, xã Trung Sơn, phường Ninh Sơn, phường Quảng Minh.</t>
  </si>
  <si>
    <t>(2) Xã Hiệp Hoà, Xã Xuân Cẩm, Xã Hợp Thịnh, Xã Hoàng Vân</t>
  </si>
  <si>
    <t>Xã Hương Lâm, xã Mai Đình, xã Châu Minh, xã Xuân Cẩm, thị trấn Bắc Lý, xã Đông Lỗ, xã Đoan Bái, xã Danh Thắng, xã Lương Phong, thị trấn Thắng, xã Thường Thắng, xã Mai Trung, xã Hùng Thái, xã Hợp Thịnh, xã Sơn Thịnh, xã Đồng Tiến, xã Toàn Thắng, xã Hoàng Vân, xã Ngọc Sơn</t>
  </si>
  <si>
    <t>(99)</t>
  </si>
  <si>
    <t>Thuế cơ sở 3 tỉnh Bắc Ninh</t>
  </si>
  <si>
    <t>(1) Xã Tân Yên, Xã Ngọc Thiện, Xã Nhã Nam, Xã Phúc Hoà, Xã Quang Trung</t>
  </si>
  <si>
    <t>Xã Cao Xá, thị trấn Cao Thượng, xã Ngọc lý, xã Việt Lập, xã Ngọc Châu, xã Ngọc Thiện, xã Ngọc Vân, xã Việt Ngọc, thị trấn Nhã Nam, xã Tân Trung, xã Liên Sơn, xã An Dương, xã Phúc Hòa, xã Hợp Đức, xã Liên Chung, xã Quang Chung, xã Lam Sơn.</t>
  </si>
  <si>
    <t>(2) Xã Yên Thế, Xã Bố Hạ, Xã Đồng Kỳ, Xã Xuân Lương, Xã Tam Tiến</t>
  </si>
  <si>
    <t>Xã Tân Sởi, thị trấn Phồn Xương, xã Đồng Tâm, xã Đồng Lạc, xã tân Hiệp, thị trấn Bố Hạ, xã Hương  Vĩ, xã Đông Sơn, xã Đồng Kỳ, xã Đồng Hưu, xã Đồng Vương, xã Canh Nậu, xã Đồng Tiến, xã Xuân Lương, xã An Thượng, xã Tiến Thắng, xã Tam Tiến.</t>
  </si>
  <si>
    <t>(100)</t>
  </si>
  <si>
    <t>Thuế cơ sở 1 tỉnh Bắc Ninh</t>
  </si>
  <si>
    <t>Phường Bắc Giang, phường Đa Mai, phường Tiền Phong, phường Tân An, phường Yên Dũng, phường Tân Tiến, phường Cảnh Thụy, xã Đồng Việt</t>
  </si>
  <si>
    <t xml:space="preserve">Phường Bắc Giang </t>
  </si>
  <si>
    <t>Phương Thọ Xương, phường Ngô Quyền, phường Xương Giang, phường Hoàng Văn Thụ, phường Trâng Phú, phường Dĩnh Kế, phường Dĩnh Trì, phường Mỹ Độ, phường Song Mai, phường Đa mai, phường Tân Mỹ, xã Quế Nham(H. Tân Yên), phường Đồng Sơn, phường Song Khê, phường Nội Hoàng, phường Tiền Phong, phường Tân An, xã Quỳnh Sơn, xã Trí Yên, xã Lãng Sơn, phường Nham Biền, phường Tân Liễu, xã Yên Lư, phường Hương Gián, phường Tân Tiến, xã Xuân phú, xã Tiến Dũng, phường Cảnh Thụy, xã Tự Mại, xã Đức Giang, xã Đồng Việt, xã Đồng Phúc</t>
  </si>
  <si>
    <t>(101)</t>
  </si>
  <si>
    <t>Thuế cơ sở 4 tỉnh Bắc Ninh</t>
  </si>
  <si>
    <t>(1) Xã Lục Nam, Xã Lục Sơn, Xã Trường Sơn, Xã Cẩm Lý, Xã Đông Phú, Xã Nghĩa Phường, Xã Bắc Lũng, Xã Bảo Đài.</t>
  </si>
  <si>
    <t xml:space="preserve"> Xã Lục Nam</t>
  </si>
  <si>
    <t>Xã Lục Sơn, xã Bình Sơn, xã trường Sơn, xã Vô Tranh, xã Cẩm lý, xã Đan Hội, xã Đông Phú, xã Đông Hưng, xã Nghĩa Phương, xã Trường Giang, xã Huyền Sơn, thị trấn Đồi Ngô, xã Cương Sơn, xã Tiên Nha, xã Chu Điện, thị trấn Phương Sơn,Xã Lan mẫu, xã Bắc Lũng, xã Yên Sơn, xã Khám Lạng, xã Tam Dị, xã Bảo Đài, xã Bảo Sơn, xã Thanh Lâm</t>
  </si>
  <si>
    <t>(2) Xã Lạng Giang, Xã Mỹ Thái, Xã Kép, Xã Tân Dĩnh, Xã Tiên Lục.</t>
  </si>
  <si>
    <t>Thị trấn Vôi, xã Xương Lâm, xã Tân Hưng, xã Hương Lạc, xã Mỹ Thái, xã Xuân Hương, xã Dương Đức, xã Tân Thanh, xã Hương Sơn, thị trấn Kép, xã Quang Thịnh, xã Thái Đào, xã Tân Dĩnh, xã Đại Lâm, xã Mỹ Đào, xã Tiên Lục, xã Nghĩa Hòa, xã An Hà, xã Nghĩa Hưng.</t>
  </si>
  <si>
    <t>(102)</t>
  </si>
  <si>
    <t>Thuế cơ sở 5 tỉnh Bắc Ninh</t>
  </si>
  <si>
    <t>(1) Phường Chũ, Phường Phượng Sơn, Xã Nam Dương, Xã Kiên Lao</t>
  </si>
  <si>
    <t xml:space="preserve">Phường Chũ </t>
  </si>
  <si>
    <t>Phường Chũ, phường Thanh Hải, phường Hồng Giang, phường Trù Hựu, xã Quý Sơn, xã Mỹ An, phường Phượng Sơn, xã Tân Mộc, xã nam Dương, xã Kiên Thành, xã Kiên Lao</t>
  </si>
  <si>
    <t>(2) Xã Lục Ngạn, Xã Biển Động, Xã Đèo Gia, Xã Sơn Hải, Xã Tân Sơn, Xã Biên Sơn, Xã Sa Lý.</t>
  </si>
  <si>
    <t>Thị trấn Biển Động, xã Kinm Sơn, xã Phú Nhuận, xã Tân Hoa, thị trấn Phì Điền, xã Giáp Sơn, xã Đồng cốc, xã Tân Quang, xã Đèo Gia, xã Tân lập, xã Sơn Hải, xã Hộ Đáp, xã Tân Sơn, xã Cấm Sơn, xã Biên Sơn, xã Phong Vân, TB1, xã Phong Minh, xã Sa Lý.o</t>
  </si>
  <si>
    <t>(3) Xã Sơn Động, Xã Tuấn Đạo, Xã Đại Sơn, Xã Tây Yên Tử, Xã Dương Hưu, Xã Yên Định, Xã An Lạc, Xã Vân Sơn</t>
  </si>
  <si>
    <t>Xã Tuấn Đạo, xã Đại Sơn, xã Giáo Liêm, xã Phúc Sơn, TT An Châu ,Xã An Bá, xã Vĩnh An, Thi trấn Tây Yên Tử, xã Thanh Luận, xã Long Sơn, xã Dương Hưu, xã Yên Định, xã Cẩm Đàn, xã An Lạc, xã Lệ Viễn, xã Vân Sơn, xã Hữu Sản.</t>
  </si>
  <si>
    <t>LẠNG SƠN</t>
  </si>
  <si>
    <t>(103)</t>
  </si>
  <si>
    <t>Thuế cơ sở 1 tỉnh Lạng Sơn</t>
  </si>
  <si>
    <t>(1) Xã Chi Lăng, Xã Quan Sơn, Xã Chiến Thắng, Xã Nhân Lý, Xã Bằng Mạc, Xã Vạn Linh.</t>
  </si>
  <si>
    <t>Thị trấn Hữu Lũng,  Xã Cai Kinh,  Xã Đồng Tân,  Xã Hồ Sơn,  Xã Hòa Bình,  Xã Hòa Lạc, xã Hòa Sơn, xã Hòa Thắng, xã  Hữu Liên,  Xã Minh Hòa,  Xã Minh Sơn,  Xã Minh Tiến,  Xã Nhật Tiến,  Xã Quyết Thắng,  Xã Tân Thành,  Xã Thanh Sơn,  Xã Thiện Tân,  Xã Vân Nham,  Xã Yên Bình,  Xã Yên Sơn,  Xã Yên Thịnh,  Xã Sơn Hà,  Xã Yên Vượng</t>
  </si>
  <si>
    <t>(2) Xã Hữu Lũng, Xã Tuấn Sơn, Xã Tân Thành, Xã Vân Nham, Xã Thiện Tân, Xã Yên Bình, Xã Hữu Liên, Xã Cai Kinh.</t>
  </si>
  <si>
    <t xml:space="preserve">Thị trấn Cao Lộc, thị trấn Đồng Đăng;  Xã Hợp Thành, xã Bảo Lâm, xã Bình Trung ,Xã Cao Lâu, xã Công Sơn, xã Gia Cát, xã Hải Yến, xã Hòa Cư, xã Hồng Phong, xã Lộc Yên, xã Mẫu Sơn, xã Phú Xa, xã Thụy Hùng, xã Tân Thành, xã Thạch Đạn, xã Thanh Lòa, xã Xuất Lễ, xã Xuân Long, xãYên Trạch </t>
  </si>
  <si>
    <t>(104)</t>
  </si>
  <si>
    <t>Thuế cơ sở 2 tỉnh Lạng Sơn</t>
  </si>
  <si>
    <t>(1) Xã Lộc Bình, Xã Mẫu Sơn, Xã Na Dương, Xã Lợi Bác, Xã Thống Nhất, Xã Xuân Dương, Xã Khuất Xá.</t>
  </si>
  <si>
    <t xml:space="preserve"> Thị trấn Lộc Bình, thị trấn Na Dương,  Xã Ái Quốc, xã Khánh Xuân, xã Đồng Bục, xã Đông Quan, xã Minh hiệp, xã Hữu Khánh, xã Hữu Lân, xã Khuất Xá, xã Lợi Bác, xã Mẫu Sơn, xã Nam Quan, xã Sàn Viên, xã Tam Gia, xã Tĩnh Bắc, xã Tú Đoạn, xã Tú Mịch, xã Xuân Dương, xã Yên Khoái, xã Thống Nhất</t>
  </si>
  <si>
    <t>(2) Xã Đình Lập, Xã Thái Bình, Xã Châu Sơn, Xã Kiên Mộc.</t>
  </si>
  <si>
    <t>Thị trấn Đình Lập, thị trấn Nông Trường; Xã Bắc Lãng, xã Bắc Xa, xã Bính Xá, xã Châu Sơn, xã Cường Lợi, xã Đình Lập, xã Đồng Thắng, xã Kiên Mộc, xãLâm Ca, xã Thái Bình,</t>
  </si>
  <si>
    <t>(105)</t>
  </si>
  <si>
    <t>Thuế cơ sở 3 tỉnh Lạng Sơn</t>
  </si>
  <si>
    <t>(1) Xã Na Sầm, Xã Tân Thanh, Xã Thụy Hùng, Xã Văn Lãng, Xã Hội Hoan.</t>
  </si>
  <si>
    <t>Thị trấn Na Sầm,  Xã Bắc Hùng, xã Bắc La, xã Bắc Việt, xã Gia Miễn, xã Hoàng Văn Thụ, xã Hoàng Việt, xã Hội Hoan, xã Hồng Thái, xã Nhạc Kỳ, xã Tân Mỹ, xã Tân Tác, xã Tân Thanh, xã Thành Hòa, xã Thanh Long, xã Thụy Hùng, xã Trùng Khánh.</t>
  </si>
  <si>
    <t>(2) Xã Thất Khê, Xã Đoàn Kết, Xã Tân Tiến, Xã Tràng Định, Xã Quốc Khánh, Xã Kháng Chiến, Xã Quốc Việt.</t>
  </si>
  <si>
    <t>Thị trấn Thất Khê, xã Cao Minh, xã Chi Lăng, xã Chí Minh, xã Đào Viên, xã Đề Thám, xã Đoàn Kết, xã Đội Cấn, xã Hùng Sơn, xã Hùng Việt, xã Kháng Chiến, xã Khánh Long, xã Kim Đồng, xã Quốc Khánh, xã Quốc Việt, xã Tân Minh, xã Tân Tiến, xã Tân Yên, xã Tri Phương, xã Trùng Khánh .</t>
  </si>
  <si>
    <t>(106)</t>
  </si>
  <si>
    <t>Thuế cơ sở 4 tỉnh Lạng Sơn</t>
  </si>
  <si>
    <t>(1) Xã Văn Quan, Xã Điềm He, Xã Yên Phúc, Xã Tri Lễ, Xã Tân Đoàn, Xã Khánh Khê.</t>
  </si>
  <si>
    <t>Thị trấn Văn Quan,  Xã An Sơn, xã Bình Phúc, xã Điềm He, xã Hòa Bình, xã Hữu Lễ, xã Khánh Khê, xã Liên Hội, xã Lương Năng, xã Tân Đoàn, xã Trấn Ninh, xã Tràng Phái, xã Tri Lễ, xã Tú Xuyên, xã Yên Phúc.</t>
  </si>
  <si>
    <t>(2) Xã Bình Gia, Xã Tân Văn, Xã Hồng Phong, Xã Hoa Thám, Xã Quý Hòa, Xã Thiện Hòa, Xã Thiện Thuật, Xã Thiện Long.</t>
  </si>
  <si>
    <t>Thị trấn Bình Gia,  Xã Bình La,  Xã Hòa Bình,  Xã Hoa Thám, xã Hoàng Văn Thụ,  Xã Hồng Phong,  Xã Hồng Thái,  Xã Hưng Đạo,  Xã Minh Khai,  Xã Mông Ân,  Xã Quang Trung,  Xã Quý Hòa,  Xã Tân Hòa,  Xã Tân Văn,  Xã Thiện Hòa,  Xã Thiện Long,  Xã Thiện Thuật,  Xã Vĩnh Yên,  Xã Yên Lỗ.</t>
  </si>
  <si>
    <t xml:space="preserve">(3) Xã Bắc Sơn, Xã Hưng Vũ, Xã Vũ Lăng, Xã Nhất Hòa, Xã Vũ Lễ, Xã Tân Tri, </t>
  </si>
  <si>
    <t xml:space="preserve"> Thị trấn  Bắc Sơn,  Xã Long Đống,  Xã Bắc Quỳnh,  Xã Hưng Vũ,  Xã Trấn Yên,  Xã Vũ Lăng,  Xã Chiêu Vũ,  Xã Tân Lập,  Xã Tân Hương,  Xã Nhất Hòa,  Xã Nhất Tiến,  Xã Tân Thành,  Xã Vũ Lễ,  Xã Tân Tri,  Xã Chiến Thắng,  Xã Vũ Sơn,  Xã Vạn Thủy,  Xã Đồng Ý</t>
  </si>
  <si>
    <t>(110)</t>
  </si>
  <si>
    <t>Thuế cơ sở 5 tỉnh Lạng Sơn</t>
  </si>
  <si>
    <t>(1) Phường Tam Thanh, Phường Lương Văn Tri, Phường Hoàng Văn Thụ, Phường Đồng Kinh.</t>
  </si>
  <si>
    <t xml:space="preserve"> Phường Tam Thanh, phường Hoàng Văn Thụ, phường Vĩnh trại, phường Chi Lăng, phường Đông kinh; Xã Hoàng Đồng, xã Mai Pha, xã Quảng Lạc</t>
  </si>
  <si>
    <t>(2) Xã Đồng Đăng, Xã Cao Lộc, Xã Công Sơn, Xã Ba Sơn.</t>
  </si>
  <si>
    <t>Thi trấn Chi Lăng, thị trấn Đồng Mỏ,  Xã Bắc Thủy,  Xã Bằng Hữu,  Xã Bằng Mạc,  Xã Chi Lăng,  Xã Chiến Thắng,  Xã Gia Lộ,  Xã Hòa Bình,  Xã Hữu Kiên,  Xã Lâm Sơn, xã Liên Sơn,  Xã Mai Sao,  Xã Nhân Lý,  Xã Quan Sơn,  Xã Thượng Cường,  Xã Vân An,  Xã Vạn Linh,  Xã Vân Thủy,  Xã Y Tịch,</t>
  </si>
  <si>
    <t>BẮC KẠN</t>
  </si>
  <si>
    <t>(108)</t>
  </si>
  <si>
    <t>Thuế cơ sở 8 tỉnh Thái Nguyên</t>
  </si>
  <si>
    <t>(1) Xã Tân Kỳ, Xã Thanh Mai, Xã Thanh Thịnh, Xã Chợ Mới, Xã Yên Bình.</t>
  </si>
  <si>
    <t>Xã Tân Sơn, xã Hoà Mục, xã Cao Kỳ, xã Thanh Vận, xã Thanh Mai, xã Mai Lạp, xã Nông Hạ, xã Thanh Thịnh, thị trấn Đồng Tâm, xã Quảng Chu, xã Như Cố, xã Yên Hân, xã Yên Cư, xã Bình Văn</t>
  </si>
  <si>
    <t>(2) Xã Văn Lang, Xã Cường Lợi, Xã Na Rì, Xã Trần Phú, Xã Côn Minh, Xã Xuân Dương.</t>
  </si>
  <si>
    <t>Xã Kim Hỷ, xã Lương Thượng, xã Văn Lang, xã Văn Vũ, xã Cường Lợi, thị trấn Yến Lạc, xã Sơn Thành, xã Kim Lư, xã Văn Minh, xã Cư Lễ, xã Trần Phú, xã Côn Minh, xã Quang Phong, xã Dương Sơn, xã Đổng Xá, xã Xuân Dương, xã Liêm Thuỷ</t>
  </si>
  <si>
    <t>(109)</t>
  </si>
  <si>
    <t>Thuế cơ sở 6 tỉnh Thái Nguyên</t>
  </si>
  <si>
    <t>(1) Phường Đức Xuân, Phường Bắc Kạn.</t>
  </si>
  <si>
    <t>Phường Nguyễn Thị Minh Khai, phường Huyền Tụng,  Phường Đức Xuân, phường Sông Cầu, phường Phùng Chí Kiên, xã Nông Thượng, phường Xuất Hóa, xã Dương Quang</t>
  </si>
  <si>
    <t>(2) Xã Phủ Thông, Xã Cẩm Giàng, Xã Vĩnh Thông, Xã Bạch Thông, Xã Phong Quang.</t>
  </si>
  <si>
    <t>Xã Vi Hương, thị trấn Phủ Thông, xã Tân Tú, xã Lục Bình, xã Quân Hà, xã Cẩm Giàng, xã Nguyên Phúc, xã Mỹ Thanh, xã Sỹ Bình, xã Vũ Muộn, xã Cao Sơn, xã Đồng Thắng, xã Dương Phong, xã Quang Thuận, xã Đôn Phong</t>
  </si>
  <si>
    <t>(3) Xã Nam Cường, Xã Quảng Bạch, Xã Chợ Đồn, Xã Yên Thịnh, Xã Yên Phong, Xã Nghĩa Tá.</t>
  </si>
  <si>
    <t>Xã Xuân Lạc, xã Nam Cường, xã Đồng Lạc, xã Quàng Bạch, xã Tân Lập, xã Bản Thi, xã Yên Thịnh, xã Yên Thượng, xã Ngọc Phái, xã Phương Viên, thị trấn Bằng Lũng, xã Bằng Lãng, xã Đại Sảo, xã Yên Mỹ, xã Yên Phong, xã Lương Bằng, xã Nghĩa Tá, xã Bình Trung, xã Bằng Phúc</t>
  </si>
  <si>
    <t>Thuế cơ sở 7 tỉnh Thái Nguyên</t>
  </si>
  <si>
    <t>(1) Xã Ba Bể, Xã Chợ Rã, Xã Phúc Lộc, Xã Thượng Minh, Xã Đồng Phúc.</t>
  </si>
  <si>
    <t>Xã Cao Thượng, xã Nam Mẫu, xã Khang Ninh, xã Thượng Giáo, thị trấn Chợ Rã, xã Địa Linh, xã Bành Trạch, xã Phúc Lộc, xã Hà Hiệu, xã Yến Dương, xã Chu Hương, xã Mỹ Phương, xã Quảng Khê, xã Hoàng Trĩ, xã Đồng Phúc</t>
  </si>
  <si>
    <t>(2) Xã Thượng Quan, Xã Bằng Vân, Xã Ngân Sơn, Xã Nà Phặc, Xã Hiệp Lực.</t>
  </si>
  <si>
    <t>Xã Thượng Quan, xã Thượng Ân, xã Bằng Vân, xã Cốc Đán, thị trấn Vân Tùng, xã Đức Vân, xã Trung Hoà, thị trấn Nà Phặc, xã Thuần Mang, xã Hiệp Lực</t>
  </si>
  <si>
    <t>(3) Xã Bằng Thành, Xã Nghiên Loan, Xã Cao Minh.</t>
  </si>
  <si>
    <t>Xã Bằng Thành, xã Bộc Bố, xã Nhạn Môn, xã Giáo Hiệu, xã Xuân La, xã An Thắng, xã Nghiên Loan, xã Công Bằng, xã Cổ Linh, xã Cao Tân</t>
  </si>
  <si>
    <t>CAO BẰNG</t>
  </si>
  <si>
    <t>(111)</t>
  </si>
  <si>
    <t>Thuế cơ sở 1 tỉnh Cao Bằng</t>
  </si>
  <si>
    <t>(1) Phường Thục Phán, Phường Tân Giang, Phường Nùng Trí Cao.</t>
  </si>
  <si>
    <t>Phường Hợp Giang, phường Ngọc Xuân, phường Sông Bằng, phường Sông Hiến, phường Tân Giang, xã Chu Trinh, xã Hưng Đạo, xã Vĩnh Quang</t>
  </si>
  <si>
    <t>(2) Xã Minh Khai, Xã Canh Tân, Xã Kim Đồng, Xã Thạch An, Xã Đông Khê, Xã Đức Long.</t>
  </si>
  <si>
    <t>Thị trấn Đông Khê, xã Canh Tân, xã Đức Long, xã Đức Thông, xã Đức Xuân, xã Kim Đồng, xã Lê Lai, xã Lê Lợi, xã Minh Khai, xã Quang Trọng, xã Thái Cường, xã Thuỵ Hùng, xã Trọng Con, xã Vân Trình</t>
  </si>
  <si>
    <t>(112)</t>
  </si>
  <si>
    <t>Thuế cơ sở 4 tỉnh Cao Bằng</t>
  </si>
  <si>
    <t>(1) Xã Quảng Lâm, Xã Nam Quang, Xã Lý Bôn, Xã Bảo Lâm, Xã Yên Thổ.</t>
  </si>
  <si>
    <t xml:space="preserve">
Thị trấn Pác Miầu, xã Đức Hạnh, xã Lý Bôn, xã Mông Ân, xã Nam Cao, xã Nam Quang, xã Quảng Lâm, xã Thạch Lâm, xã Thái Học, xã Thái Sơn, xã Vĩnh Phong, xã Vĩnh Quang, xã Yên Thổ
</t>
  </si>
  <si>
    <t>Thị trấn Bảo Lạc, xã Bảo Toàn, xã Cô Ba, xã Cốc Pàng, xã Đình Phùng, xã Hồng An, xã Hồng Trị, xã Huy Giáp, xã Hưng Đạo, xã Hưng Thịnh, xã Khánh Xuân, xã Kim Cúc, xã Phan Thanh, xã Sơn Lập, xã Sơn Lộ, xã Thượng Hà, xã Xuân Trường</t>
  </si>
  <si>
    <t>(113)</t>
  </si>
  <si>
    <t>Thuế cơ sở 3 tỉnh Cao Bằng</t>
  </si>
  <si>
    <t>(1) Xã Quang Hán, Xã Trà Lĩnh, Xã Quang Trung, Xã Đoài Dương, Xã Trùng Khánh, Xã Đàm Thủy, Xã Đình Phong.</t>
  </si>
  <si>
    <t>Thị trấn Trà Lĩnh, thị trấn Trùng Khánh ,Xã Cao Chương, xã Cao Thăng, xã Chí Viễn, xã Đàm Thuỷ, xã Đình Phong, xã Đoài Dương, xã Đức Hồng, xã Khâm Thành, xã Lăng Hiếu, xã Ngọc Côn, xã Ngọc Khê, xã Phong Châu, xã Phong Nặm, xã Quang Hán, xã Quang Trung, xã Quang Vinh, xã Tri Phương, xã Trung Phúc, xã Xuân Nội</t>
  </si>
  <si>
    <t>Thị trấn Thanh Nhật, xã An Lạc, xã Cô Ngân, xã Đồng Loan, xã Đức Quang,, xã Kim Loan, xã Lý Quốc, xã Minh Long, xã Quang Long, xã Thắng Lợi, xã Thị Hoa, xã Thống Nhất, xã Vinh Quý</t>
  </si>
  <si>
    <t>(3) Xã Phục Hòa, Xã Bế Văn Đàn, Xã Độc Lập, Xã Quảng Uyên, Xã Hạnh Phúc.</t>
  </si>
  <si>
    <t>Thị trấn Hoà Thuận, thị trấn Quảng Uyên, thị trấn Tà Lùng, xã Bế Văn Đàn, xã Cách Linh, xã Cai Bộ, xã Chí Thảo, xã Đại Sơn, xã Độc Lập, xã Hạnh Phúc, xã Hồng Quang, xã Mỹ Hưng, xã Ngọc Động, xã Phi Hải, xã Phúc Sen, xã Quảng Hưng, xã Quốc Toản, xã Tiên Thành, xã Tự Do</t>
  </si>
  <si>
    <t>(114)</t>
  </si>
  <si>
    <t>Thuế cơ sở 2 tỉnh Cao Bằng</t>
  </si>
  <si>
    <t>(1) Xã Nam Tuấn, Xã Hòa An, Xã Bạch Đằng, Xã Nguyễn Huệ.</t>
  </si>
  <si>
    <t>Thị trấn Nước Hai, xã Bạch Đằng, xã Bình Dương, xã Dân Chủ, xã Đại Tiến, xã Đức Long, xã Hoàng Tung, xã Hồng Nam, xã Hồng Việt, xã Lê Chung, xã Nam Tuấn, xã Ngũ Lão, xã Nguyễn Huệ, xã Quang Trung, xã Trương Lương</t>
  </si>
  <si>
    <t>(2) Xã Thanh Long, Xã Cần Yên, Xã Thông Nông, Xã Trường Hà, Xã Hà Quảng, Xã Lũng Nặm, Xã Tổng Cọt.</t>
  </si>
  <si>
    <t>(3) Xã Ca Thành, Xã Phan Thanh, Xã Thành Công, Xã Tam Kim, Xã Nguyên Bình, Xã Tĩnh Túc, Xã Minh Tâm.</t>
  </si>
  <si>
    <t>Thị trấn Nguyên Bình, thị trấn Tĩnh Túc, xã Ca Thành, xã Hoa Thám, xã Hưng Đạo, xã Mai Long, xã Minh Tâm, xã Phan Thanh, xã Quang Thành, xã Tam Kim, xã Thành Công, xã Thể Dục, xã Thịnh Vượng, xã Triệu Nguyên, xã Vũ Minh, xã Vũ Nông,Xã Yên Lạc</t>
  </si>
  <si>
    <t>VII</t>
  </si>
  <si>
    <t>CHI CỤC THUẾ KHU VỰC VII</t>
  </si>
  <si>
    <t>THÁI NGUYÊN, TUYÊN QUANG, HÀ GIANG</t>
  </si>
  <si>
    <t>THÁI NGUYÊN</t>
  </si>
  <si>
    <t>(115)</t>
  </si>
  <si>
    <t>Thuế cơ sở 1 tỉnh Thái Nguyên</t>
  </si>
  <si>
    <t>(1) Phường Phan Đình Phùng, phường Gia Sàng, phường Tích Lương, phường Linh Sơn, phường Quyết Thắng, phường Quan Triều, xã Tân Cương,</t>
  </si>
  <si>
    <t>Phường Phan Đình Phùng, phường Trưng Vương, phường Túc Duyên, phường Đồng Quang, phường Quang Trung, phường Hoàng Văn Thụ, phường Tân Thịnh và một phần (0,06 km², 251 người) của phường Gia Sàng, phường Hương Sơn, xã Đồng Liên, một phần (8,89 km²) phường Cam Giá, một phần (4,12 km², 14.855 người) phường Gia Sàng, phường Phú Xá, phường Trung Thành, phường Tân  Thành, phường Tân Lập, phường Tích Lương, một phần (0,09 km², 217  người) phường Cam Giá, phường Chùa Hang, phường Cao Ngạn, phường Đồng Bẩm, xã Linh Sơn, xã Huống Thượng, phường Thịnh Đán, xã Quyết Thắng, xã Phúc Hà, phường Tân Long, phường Quan Triều, phường Quang Vinh, xã Sơn Cẩm, xã Tân Cương, xã Thịnh Đức, xã Bình Sơn.</t>
  </si>
  <si>
    <t>(116)</t>
  </si>
  <si>
    <t>Thuế cơ sở 5 tỉnh Thái Nguyên</t>
  </si>
  <si>
    <t xml:space="preserve">(1) Xã Đồng Hỷ, xã Quang Sơn, xã Trại Cau, xã Nam Hòa,  Xã Văn Hán, xã Văn Lăng </t>
  </si>
  <si>
    <t>Xã Minh Lập, xã Hóa Trung, thị trấn Hóa Thượng, thị trấn Sông Cầu, xã Tân Long, xã Quang Sơn,  Xã Hợp Tiến, thị trấn Trại Cau, xã Nam Hòa, xã Cây Thị, xã Văn Hán, xã Khe Mo, xã Văn Lăng, xã Hòa Bình</t>
  </si>
  <si>
    <t>(2) Xã Võ Nhai, xã Dân Tiến, xã Nghinh Tường,  Xã Thần Sa, xã La Hiên, xã Tràng Xá, xã Sảng Mộc</t>
  </si>
  <si>
    <t>Xã Lâu Thượng, xã Phú Thượng, thị trấn Đình Cả, xã Dân Tiến, xã Bình Long, xã Phương Giao, xã Nghinh Tường, xã Vũ Chấn, xã Thần Sa, xã Thượng Nung, xã La Hiên, xã Cúc Đường, xã Tràng Xá, xã Liên Minh, xã Sảng Mộc</t>
  </si>
  <si>
    <t>(117)</t>
  </si>
  <si>
    <t>Thuế cơ sở 2 tỉnh Thái Nguyên</t>
  </si>
  <si>
    <t xml:space="preserve">(1) Phường Phổ Yên, phường Vạn Xuân, phường Trung Thành, phường Phúc Thuận, xã Thành Công </t>
  </si>
  <si>
    <t>Phường Ba Hàng, phường Hồng Tiến, phường Bãi Bông, phường Đắc Sơn, phường Nam Tiến, phường Đồng Tiến, phường Tân Hương, phường Tiên Phong, phường Trung Thành, phường Đông Cao, phường Tân Phú, phường Thuận Thành, phường Bắc Sơn, xã Phúc Thuận, xã Minh Đức, xã Thành Công, xã Vạn Thái</t>
  </si>
  <si>
    <t>(2) Xã Phú Bình, xã Điềm Thụy, xã Tân Thành, xã Kha Sơn, xã Tân Khánh.</t>
  </si>
  <si>
    <t>Xã Xuân Phương, xã Úc Kỳ, xã Nhã Lộng, xã Bảo Lý, thị trấn Hương Sơn, Một phần (0,247 km², 102 người) xã Thượng Đình, xã Điềm Thụy, xã Hà Châu, xã Nga My, Một phần (11,36 km², 10.737 người) xã Thượng Đình, xã Tân Hòa, xã Tân Kim, xã Tân Thành, xã Kha Sơn, xã Thanh Ninh, xã Lương Phú, xã Dương Thành, xã Tân Đức, xã Tân Khánh, xã Bàn Đạt, xã Đào Xá</t>
  </si>
  <si>
    <t>(118)</t>
  </si>
  <si>
    <t>Thuế cơ sở 4 tỉnh Thái Nguyên</t>
  </si>
  <si>
    <t>(1) Xã Phú Lương, xã Vô Tranh, xã Yên Trạch, xã Hợp Thành</t>
  </si>
  <si>
    <t>Xã Yên Lạc, xã Động Đạt, thị trấn Đu, thị trấn Giang Tiên, xã Tức Tranh, xã Cổ Lũng, xã Vô Tranh, xã Phú Đô, xã Yên Ninh, xã Yên Đổ, xã Yên Trạch, xã Hợp Thành, xã Ôn Lương, xã Phủ Lý</t>
  </si>
  <si>
    <t>(2) Xã Định Hóa, xã Bình Yên, xã Trung Hội, xã Phượng Tiến, xã Phú Đình, xã Bình Thành, xã Kim Phượng, xã Lam Vỹ</t>
  </si>
  <si>
    <t>Xã Phúc Chu, xã Bảo Linh, xã Đồng Thịnh, thị trấn Chợ Chu, xã Bình Yên, xã Trung Lương, xã Định Biên, xã Thanh Định, xã Trung Hội, xã Phú Tiến, xã Bộc Nhiêu, xã Tân Dương, xã Phượng Tiến, xã Tân Thịnh, xã Phú Đình, xã Điềm Mặc, xã Bình Thành, xã Sơn Phú, xã Kim Phượng, xã Quy Kỳ, xã Lam Vỹ, xã Linh Thông</t>
  </si>
  <si>
    <t>(119)</t>
  </si>
  <si>
    <t>Thuế cơ sở 3 tỉnh Thái Nguyên</t>
  </si>
  <si>
    <t>(2) Xã Đại Từ, xã Đức Lương, xá Phú Thịnh, xã La Bằng, xã Phú Lạc, xã An Khánh, xã Quân Chu, xã Vạn Phú, xã Phú Xuyên, xã Đại Phúc</t>
  </si>
  <si>
    <t>Xã Bình Thuận, xã Khôi Kỳ, xã Mỹ Yên, xã Lục Ba, xã Minh Tiến, xã Đức Lương, xã Phúc Lương, xã Phú Thịnh, xã Bản Ngoại, xã Phú Cường, xã La Bằng, xã Hoàng Nông, xã Tiên Hội, xã Phú Lạc, xã Phục Linh, xã Tân Linh, xã An Khánh, xã Cù Vân, xã Hà Thượng, thị trấn Quân Chu, xã Cát Nê, xã Vạn Phú, xã Văn Yên, xã Yên Lãng, xã Phú Xuyên, xã Phúc Xuân, xã Phúc Trìu, xã Phúc Tân, xã Tân Thái, thị trấn Hùng Sơn</t>
  </si>
  <si>
    <t>TUYÊN QUANG</t>
  </si>
  <si>
    <t>(120)</t>
  </si>
  <si>
    <t>Thuế cơ sở 2 tỉnh Tuyên Quang</t>
  </si>
  <si>
    <t>Xã Tân Trào, xã Minh Thanh, xã Sơn Dương, xã Bình Ca, xã Tân Thanh, xã Sơn Thuỷ, xã Phú Lương, xã Trường Sinh, xã Hồng Sơn, xã Đông Thọ</t>
  </si>
  <si>
    <t>Xã Kim Quan, xã Trung Yên, xã Tân Trào, xã Minh Thanh, xã Bình Yên, xã Lương Thiện, xã Hợp Thành, thị trấn Sơn Dương, xã Phúc Ứng, xã Tú Thịnh, xã Thượng Ấm, xã Cấp Tiến, xã Vĩnh Lợi, xã Kháng Nhật, xã Hợp Hòa, xã Tân Thanh, xã Ninh Lai, xã Thiện Kế, xã Sơn Nam, xã Đại Phú, xã Phú Lương, xã Tam Đa, xã Trường Sinh, xã Hào Phú, xã Đông Lợi, xã Chi Thiết, xã Hồng Sơn, xã Văn Phú, xã Đồng Quý, xã Đông Thọ, xã Quyết Thắng</t>
  </si>
  <si>
    <t>(121)</t>
  </si>
  <si>
    <t>Thuế cơ sở 1 tỉnh Tuyên Quang</t>
  </si>
  <si>
    <t>(1) Phường Mỹ Lâm, phường Minh Xuân, phường Nông Tiến, phường An Tường, phường Bình Thuận</t>
  </si>
  <si>
    <t>Xã Mỹ Bằng, phường Mỹ Lâm, một phần Xã Kim Phú (34,15 km2 và 10.177 người ), phường Ỷ La, phường Tân Hà, phường Phan Thiết, phường Minh Xuân, phường Tân Quang, xã Trung Môn, một phần xã Kim Phú (6.255 người, 9,8km2), phường Nông Tiến, xã Tràng Đà, một phần của thôn Chanh 1 xã Thái Bình - huyện Yên Sơn (0,82 km2, 584 người), phường Hưng Thành, phường An Tường, xã Hoàng Khai, xã Lưỡng Vượng, xã An Khang, xã Thái Long, phường Đội Cấn</t>
  </si>
  <si>
    <t>(2) Xã Kiến Thiết, xã Hùng Lợi, xã Trung Sơn, xã Thái Bình, xã Tân Long, xã Xuân Vân,  Xã Lực Hành, xã Yên Sơn, xã Nhữ Khê</t>
  </si>
  <si>
    <t>Xã Kiến Thiết, xã Hùng Lợi, xã Trung Minh, xã Đạo Viện, xã Trung Sơn, xã Công Đa, xã Phú Thịnh, xã Thái Bình, xã Tiến Bộ, xã Tân Tiến, xã Tân Long, xã Trung Trực, xã Xuân Vân, xã Phúc Ninh, xã Quý Quân, xã Lực Hành, xã Chiêu Yên, xã Tứ Quận, thị trấn Yên Sơn, xã Lang Quán, xã Chân Sơn, xã Nhữ Hán, xã Nhữ Khê, xã Đội Bình</t>
  </si>
  <si>
    <t>(122)</t>
  </si>
  <si>
    <t>Thuế cơ sở 3 tỉnh Tuyên Quang</t>
  </si>
  <si>
    <t>(1) Xã Trung Hà, xã Tân Mỹ, xã Yên Lập, xã Tân An, xã Chiêm Hoá,  Xã Hoà An, xã Kiên Đài, xã Tri Phú, xã Kim Bình, xã Yên Nguyên</t>
  </si>
  <si>
    <t>Xã Trung Hà, xã Tân Mỹ, xã Hùng Mỹ, xã Yên Lập, xã Bình Phú, xã Hà Lang, xã Tân An, xã Xuân Quang, thị trấn Vĩnh Lộc, xã Phúc Thịnh, xã Ngọc Hội, xã Trung Hòa, xã Tân Thịnh, xã Nhân Lý, xã Hòa An, xã Phú Bình, xã Kiên Đài, xã Linh Phú, xã Tri Phú, xã Vinh Quang, xã Kim Bình, xã Bình Nhân, xã Hòa Phú, xã Yên Nguyên</t>
  </si>
  <si>
    <t>(2) Xã Hùng Đức, xã Yên Phú, xã Bạch Xa, xã Phù Lưu, xã Hàm Yên,
Xã Bình Xa, xã Thái Sơn, xã Thái Hoà</t>
  </si>
  <si>
    <t>Xã Hùng Đức, xã Yên Lâm, xã Yên Phú, xã Yên Thuận, xã Bạch Xa, xã Minh Khương, xã Minh Dân, xã Phù Lưu, xã Tân Thành, thị trấn Tân Yên, xã Bằng Cốc, xã Nhân Mục, xã Minh Hương, xã Bình Xa, xã Thành Long, xã Thái Sơn, xã Thái Hòa, xã Đức Ninh</t>
  </si>
  <si>
    <t>(123)</t>
  </si>
  <si>
    <t>Thuế cơ sở 4 tỉnh Tuyên Quang</t>
  </si>
  <si>
    <t xml:space="preserve">(1) Xã Côn Lôn, xã Yên Hoa, xã Thượng Nông, xã Hồng Thái, xã Na Hang </t>
  </si>
  <si>
    <t xml:space="preserve">Xã Na Hang </t>
  </si>
  <si>
    <t>Xã Sinh Long, xã Côn Lôn, xã Khâu Tinh, xã Yên Hoa, xã Thượng Nông, xã Thượng Giáp, xã Hồng Thái, xã Đà Vị, xã Sơn Phú, thị trấn Na Hang, xã Năng Khả, xã Thanh Tương</t>
  </si>
  <si>
    <t>(2) Xã Thượng Lâm, xã Lâm Bình, xã Minh Quang, xã Bình An</t>
  </si>
  <si>
    <t>Xã Khuôn Hà, xã Thượng Lâm, xã Phúc Yên, thị trấn Lăng Can, xã Xuân Lập, xã Minh Quang, xã Phúc Sơn, xã Hồng Quang, xã Bình An, xã Thổ Bình</t>
  </si>
  <si>
    <t>HÀ GIANG</t>
  </si>
  <si>
    <t>(124)</t>
  </si>
  <si>
    <t>Thuế cơ sở 6 tỉnh Tuyên Quang</t>
  </si>
  <si>
    <t>(1) Xã Ngọc Đường, phường Hà Giang 1, phường Hà Giang 2</t>
  </si>
  <si>
    <t>Xã Ngọc Đường thuộc thành phố Hà Giang, xã Yên Định (sau khi điều chỉnh thôn Ngàm Pia, thôn Nà Khuổng về xã Minh Ngọc), phường Nguyễn Trãi, xã Phương Thiện, xã Phương Độ, phường Quang Trung (Tổ dân phố 1, Tổ dân phố 2), xã Phong Quang thuộc huyện Vị Xuyên, phường Ngọc Hà, phường Trần Phú, phường Minh Khai, phường Quang Trung (sau khi điều chỉnh Tổ dân 1, Tổ dân phố 2 về phường Hà Giang 1)</t>
  </si>
  <si>
    <t>(2) Xã Yên Cường, xã Đường Hồng, xã Bắc Mê, xã Giáp Trung, xã Minh Sơn, xã Minh Ngọc.</t>
  </si>
  <si>
    <t>Xã Phiềng Luông, xã Yên Cường, xã Đường Hồng, xã Đường Âm, xã Phú Nam, thị trấn Yên Phú, xã Yên Phong, xã Lạc Nông,
Xã Giáp Trung, xã Minh Sơn, xã Minh Ngọc, xã Thượng Tân, xã Yên Định (thôn Ngàm Pia, thôn Nà Khuổng)</t>
  </si>
  <si>
    <t>(125)</t>
  </si>
  <si>
    <t>Thuế cơ sở 7 tỉnh Tuyên Quang</t>
  </si>
  <si>
    <t>(1) Xã Thông Nguyên, xã Hồ Thầu, xã Nậm Dịch, xã Tân Tiến, xã Hoàng Su Phì, xã Thàng Tín, xã Bản Máy, xã  Pờ Ly Ngài</t>
  </si>
  <si>
    <t>Xã Pà Vầy Sủ,</t>
  </si>
  <si>
    <t>Xã Xuân Minh thuộc huyện Quang Bình, xã Thông Nguyên thuộc huyện Hoàng Su Phì, xã Nậm Khòa, xã Hồ Thầu, xã Nam Sơn, xã Nậm Ty, xã Nậm Dịch, xã Tả Sử Choóng, xã Bản Nhùng, xã Tân Tiến, xã Túng Sán, thị trấn Vinh Quang, xã Ngàm Đăng Vài, xã Tụ Nhân, xã Đản Ván, xã Bản Luốc, xã Pố Lồ, xã Thèn Chu Phìn, xã Thàng Tín, xã Bản Phùng, xã Bản Máy, xã Chiến Phố, xã Pờ Ly Ngài, xã Sản Sả Hồ, xã Nàng Đôn</t>
  </si>
  <si>
    <t>(126)</t>
  </si>
  <si>
    <t>Thuế cơ sở 5 tỉnh Tuyên Quang</t>
  </si>
  <si>
    <t>(2) Xã Tân Quang, xã Đồng Tâm, xã Liên Hiệp, xã Bằng Hành, xã Bắc Quang, xã Hùng An, xã Vĩnh Tuy, xã Đồng Yên</t>
  </si>
  <si>
    <t>Xã Tân Thành, xã Tân Quang, xã Tân Lập, xã Đồng Tâm, xã Đồng Tiến, xã Thượng Bình, xã Hữu Sản, xã Liên Hiệp, xã Đức Xuân, xã Kim Ngọc, xã Bằng Hành, xã Vô Điếm, xã Quang Minh, xã Việt Vinh, thị trấn Việt Quang, xã Hùng An, xã Việt Hồng, xã Tiên Kiều, xã Vĩnh Hảo, xã Đông Thành, thị trấn Vĩnh Tuy, xã Vĩnh Phúc, xã Đồng Yên</t>
  </si>
  <si>
    <t>Xã Vĩ Thượng, xã Tiên Yên, xã Hương Sơn, xã Xuân Giang, xã Nà Khương, xã Yên Hà, xã Bằng Lang, xã Yên Thành, xã Bản Rịa, thị trấn Yên Bình, xã Tân Nam, xã Tân Trịnh, xã Tân Bắc, xã Tiên Nguyên</t>
  </si>
  <si>
    <t>(127)</t>
  </si>
  <si>
    <t>Thuế cơ sở 8 tỉnh Tuyên Quang</t>
  </si>
  <si>
    <t>(1) Xã Lũng Cú, xã Đồng Văn, xã Sà Phìn, xã Phố Bảng, xã Lũng Phìn</t>
  </si>
  <si>
    <t>Xã Lũng Cú, xã Má Lé, xã Lũng Táo, thị trấn Đồng Văn, xã Tả Lủng, xã Tả Phìn, xã Thài Phìn Tủng thuộc huyện Đồng Văn, xã Pải Lủng thuộc huyện Mèo Vạc (sau khi đã điều chỉnh diện tích và dân số thôn Mua Lài Lủng về xã Mèo Vạc), xã Sà Phìn, xã Sủng Là, xã Sính Lủng, xã Sảng Tủng, thị trấn Phố Bảng, xã Phố Là, xã Phố Cáo, xã Lũng Thầu, xã Sủng Trái, xã Hố Quang Phìn, xã Lũng Phìn</t>
  </si>
  <si>
    <t>(2) Xã Lùng Tám, xã Cán Tỷ, xã Nghĩa Thuận, xã Quản Bạ, xã Tùng Vài</t>
  </si>
  <si>
    <t>Xã Thái An, xã Lùng Tám, xã Đông Hà, xã Cán Tỷ, xã Bát Đại Sơn, xã Thanh Vân, xã Nghĩa Thuận, thị trấn Tam Sơn, xã Quyết Tiến, xã Quản Bạ, xã Tùng Vài, xã Cao Mã Pờ, xã Tả Ván</t>
  </si>
  <si>
    <t>(3) Xã Thắng Mố, xã Bạch Đích, xã Yên Minh, xã Mậu Duệ, xã Ngọc Long, xã Du Già, Xã Đường Thượng</t>
  </si>
  <si>
    <t>Xã Thắng Mố, xã Sủng Cháng, xã Sủng Thài, xã Phú Lũng, xã Bạch Đích, xã Na Khê, thị trấn Yên Minh, xã Lao Và Chải, xã Hữu Vinh, xã Đông Minh thuộc huyện Yên Minh, xã Vần Chải thuộc huyện Đồng Văn, xã Ngam La, xã Mậu Duệ, xã Mậu Long, xã Ngọc Long, xã Du Già, xã Du Tiến, xã Lũng Hồ, xã Đường Thượng</t>
  </si>
  <si>
    <t>(4) Xã Sủng Máng, xã Sơn Vĩ, xã Mèo Vạc, xã Khâu Vai, xã Niêm Sơn, xã Tát Ngà</t>
  </si>
  <si>
    <t>Xã Lũng Chinh, xã Sủng Trà, xã Sủng Máng, xã Sơn Vĩ, xã Thượng Phùng, xã Xín Cái, thị trấn Mèo Vạc, xã Giàng Chu Phìn, xã Tả Lủng, xã Pả Vi, thôn Mua Lài Lủng của xã Pải Lủng, xã Cán Chu Phìn, xã Lũng Pù, xã Khâu Vai, xã Niêm Sơn, xã Niêm Tòng, xã Tát Ngà, xa Nậm Ban</t>
  </si>
  <si>
    <t>VIII</t>
  </si>
  <si>
    <t>CHI CỤC THUẾ KHU VỰC VIII</t>
  </si>
  <si>
    <t>VĨNH PHÚC, PHÚ THỌ, YÊN BÁI, LÀO CAI</t>
  </si>
  <si>
    <t>VĨNH PHÚC</t>
  </si>
  <si>
    <t>(128)</t>
  </si>
  <si>
    <t>Thuế cơ sở 10 tỉnh Phú Thọ</t>
  </si>
  <si>
    <t>(1) Xã Tam Đảo, Xã Đại Đình, Xã Đạo Trù.</t>
  </si>
  <si>
    <t>Thị trấn Hợp Châu, thị trấn Tam Đảo, xã Hồ Sơn, xã Minh Quang, thị trấn Đại Đình, xã Bồ Lý, xã Đạo Trù, xã Yên Dương, xã Tam Quan.</t>
  </si>
  <si>
    <t>(2) Xã Tam Dương, Xã Hội Thịnh, Xã Hoàng An, Xã Tam Dương Bắc.</t>
  </si>
  <si>
    <t>Thị trấn Hợp Hòa, thị trấn Kim Long, xã Hướng Đạo, xã Đạo Tú, xã Duy Phiên, xã Hội Thịnh, xã Thanh Vân, xã An Hòa, xã Hoàng Đan, xã Hoàng Lâu, xã Đồng Tĩnh, xã Hoàng Hoa.</t>
  </si>
  <si>
    <t>(129)</t>
  </si>
  <si>
    <t>Thuế cơ sở 8 tỉnh Phú Thọ</t>
  </si>
  <si>
    <t>Phường Vĩnh Phúc, Phường Vĩnh Yên.</t>
  </si>
  <si>
    <t>Phường Định Trung, phường Liên Bảo, phường Khai Quang, phường Ngô Quyền, phường Đống Đa, phường Tích Sơn, phường Hội Hợp, phường Đồng Tâm, xã Thanh Trù.</t>
  </si>
  <si>
    <t>(130)</t>
  </si>
  <si>
    <t>Thuế cơ sở 11 tỉnh Phú Thọ</t>
  </si>
  <si>
    <t>(1) Xã Lập Thạch, Xã Tiên Lữ, Xã Thái Hòa, Xã Liên Hòa, Xã Hợp Lý, Xã Sơn Đông.</t>
  </si>
  <si>
    <t>Thị trấn Lập Thạch, xã Xuân Hòa, xã Tử Du, xã Vân Trục, xã Tiên Lữ, xã Xuân Lôi, xã Văn Quán, xã Đồng Ích, xã Bắc Bình, xã Thái Hòa, xã Liễn Sơn, thị trấn Hoa Sơn, xã Liên Hòa, xã Bàn Giản, xã Ngọc Mỹ, xã Quang Sơn, xã Hợp Lý, xã Tây Sơn, xã Sơn Đông.</t>
  </si>
  <si>
    <t>(2) Xã Tam Sơn, Xã Sông Lô, Xã Hải Lựu, Xã Yên Lãng</t>
  </si>
  <si>
    <t>Thị trấn Tam Sơn, xã Đồng Quế, xã Tân Lập, xã Tứ Yên, xã Đồng Thịnh, xã Đức Bác, xã Yên Thạch, xã Hải Lựu, xã Nhân Đạo, xã Đôn Nhân, xã Phương Khoan, xã Quang Yên, xã Lãng Công, xã Cao Phong</t>
  </si>
  <si>
    <t>(131)</t>
  </si>
  <si>
    <t>Thuế cơ sở 7 tỉnh Phú Thọ</t>
  </si>
  <si>
    <t>(1) Phường Phúc Yên, Phường Xuân Hòa.</t>
  </si>
  <si>
    <t>Phường Hai Bà Trưng, phường Phúc Thắng, phường Hùng Vương, phường Tiền Châu, phường Nam Viêm, phường Xuân Hòa, phường Đồng Xuân, xã Cao Minh, xã Ngọc Thanh.</t>
  </si>
  <si>
    <t>(2) Xã Bình Nguyên, Xã Xuân Lãng, Xã Bình Xuyên, Xã Bình Tuyền.</t>
  </si>
  <si>
    <t>Thị trấn Hương Canh, xã Tam Hợp, xã Quất Lưu, xã Sơn Lôi, thị trấn Thanh Lãng, thị trấn Đạo Đức, xã Tân Phong, xã Phú Xuân, thị trấn Gia Khánh, xã Hương Sơn, xã Thiện Kế, thị trấn Bá Hiến, xã Trung Mỹ.</t>
  </si>
  <si>
    <t>(132)</t>
  </si>
  <si>
    <t>Thuế cơ sở 9 tỉnh Phú Thọ</t>
  </si>
  <si>
    <t>(1) Xã Vĩnh Tường, Xã Thổ Tang, Xã Vĩnh Hưng, Xã Vĩnh An, Xã Vĩnh Phú, Xã Vĩnh Thành.</t>
  </si>
  <si>
    <t>Thị trấn Vĩnh Tường, thị trấn Tứ Trưng, xã Lương Điền, xã Vũ Di, thị trấn Thổ Tang, xã Thượng Trưng, xã Tuân Chính, xã Nghĩa Hưng, xã Yên Lập, xã Đại Đồng, xã Kim Xá, xã Yên Bình, xã Chấn Hưng, xã An Nhân, xã Vĩnh Thịnh, xã Vĩnh Phú, xã Ngũ Kiên, xã Sao Đại Việt, xã Lũng Hòa, xã Tân Phú.</t>
  </si>
  <si>
    <t>(2) Xã Yên Lạc, Xã Tề Lỗ, Xã Liên Châu, Xã Tam Hồng, Xã Nguyệt Đức.</t>
  </si>
  <si>
    <t>Thị trấn Yên Lạc, xã Bình Định, xã Đồng Cương, xã Đồng Văn, xã Tề Lỗ, xã Trung Nguyên, xã Đại Tự, xã Hồng Châu, xã Liên Châu, thị trấn Tam Hồng, xã Yên Phương, xã Yên Đồng, xã Nguyệt Đức, xã Văn Tiến, xã Trung Kiên, xã Trung Hà.</t>
  </si>
  <si>
    <t>PHÚ THỌ</t>
  </si>
  <si>
    <t>(133)</t>
  </si>
  <si>
    <t>Thuế cơ sở 2 tỉnh Phú Thọ</t>
  </si>
  <si>
    <t>(1) Phường Phong Châu, Phường Phú Thọ, Phường Âu Cơ.</t>
  </si>
  <si>
    <t>Phường Phong Châu, xã Phú Hộ, xã Hà Thạch, phường Hùng Vương, xã Văn Lung, xã Hà Lộc, phường Âu Cơ, phường Thanh Vinh, xã Thanh Minh</t>
  </si>
  <si>
    <t>(2) Xã Phù Ninh, Xã Dân Chủ, Xã Phú Mỹ, Xã Trạm Thản, Xã Bình Phú.</t>
  </si>
  <si>
    <t>Thị trấn Phong Châu, xã Phú Nham, xã Phù Ninh, xã Phú Lộc, xã Bảo Thanh, xã Gia Thanh, xã Hạ Giáp, xã Trị Quận, xã Liên Hoa, xã Phú Mỹ, xã Lệ Mỹ, xã Tiên Phú, xã Trung Giáp, xã Trạm Thản, xã An Đạo, xã Tiên Du, xã Bình Phú</t>
  </si>
  <si>
    <t>(134)</t>
  </si>
  <si>
    <t>Thuế cơ sở 1 tỉnh Phú Thọ</t>
  </si>
  <si>
    <t>(1) Phường Việt Trì, Phường Nông Trang, Phường Thanh Miếu, Phường Vân Phú, Xã Hy Cương.</t>
  </si>
  <si>
    <t>Phường Tân Dân, phường Gia Cẩm, phường Minh Nông, phường Dữu Lâu, xã Trưng Vương, phường Nông Trang, phường Minh Phương, xã Thụy Vân, phường Thanh Miếu, phường Thọ Sơn, phường Tiên Cát, phường Bạch Hạc, xã Sông Lô, phường Vân Phú, xã Phượng Lâu, xã Hùng Lô, xã Kim Đức</t>
  </si>
  <si>
    <t>Thị trấn Lâm Thao, thị trấn Hùng Sơn, xã Thạch Sơn, xã Xuân Lũng, xã Tiên Kiên, xã Xuân Huy, xã Phùng Nguyên, xã Sơn Vi, xã Tứ Xã, xã Bản Nguyên, xã Cao Xá, xã Vĩnh Lại</t>
  </si>
  <si>
    <t>(135)</t>
  </si>
  <si>
    <t>Thuế cơ sở 4 tỉnh Phú Thọ</t>
  </si>
  <si>
    <t>(1) Xã Tam Nông, Xã Thọ Văn, Xã Vạn Xuân, Xã Hiền Quan.</t>
  </si>
  <si>
    <t>Thị trấn Hưng Hóa, xã Hương Nộn, xã Dân Quyền, xã Dị Nậu, xã Tề Lễ, xã Thọ Văn, xã Quang Húc, xã Lam Sơn, xã Vạn Xuân, xã Thanh Uyên, xã Hiền Quan, xã Bắc Sơn</t>
  </si>
  <si>
    <t>(2) Xã Thanh Thủy, Xã Đào Xá, Xã Tu Vũ.</t>
  </si>
  <si>
    <t>Thị trấn Thanh Thuỷ, xã Đoan Hạ, xã Bảo Yên, xã Sơn Thuỷ, xã Đào Xá, xã Xuân Lộc,
Xã Tân Phương, xã Thạch Đồng, xã Đồng Trung, xã Hoàng Xá và Xã Tu Vũ</t>
  </si>
  <si>
    <t>(136)</t>
  </si>
  <si>
    <t>Thuế cơ sở 6 tỉnh Phú Thọ</t>
  </si>
  <si>
    <t>(1) Xã Cẩm Khê, Xã Phú Khê, Xã Hùng Việt, Xã Đồng Lương, Xã Tiên Lương, Xã Vân Bán.</t>
  </si>
  <si>
    <t>Thị trấn Cẩm Khê, xã Phong Thịnh, xã Minh Tân, xã Phú Khê, xã Hương Lung, xã Hùng Việt, xã Nhật Tiến, xã Điêu Lương, xã Yên
Dưỡng, xã Đồng Lương, xã Phượng Vĩ, xã Tiên Lương, xã Minh Thắng, xã Tùng Khê, xã Tam Sơn, xã Văn Bán</t>
  </si>
  <si>
    <t>(2) Xã Yên Lập, Xã Thượng Long, Xã Sơn Lương, Xã Xuân Viên, Xã Minh Hòa, Xã Trung Sơn.</t>
  </si>
  <si>
    <t>Thị trấn Yên Lập, xã Đồng Thịnh, xã Đồng Lạc, xã Hưng Long, xã Thượng Long, xã Phúc Khánh, xã Nga Hoàng, xã Mỹ Lương, xã Lương Sơn, xã Mỹ Lung, xã Xuân Viên, xã Xuân An, xã Xuân Thuỷ, xã Minh Hoà, xã Ngọc Lập, xã Ngọc Đồng, xã Trung Sơn</t>
  </si>
  <si>
    <t>(137)</t>
  </si>
  <si>
    <t>Thuế cơ sở 5 tỉnh Phú Thọ</t>
  </si>
  <si>
    <t>(1) Xã Thanh Sơn, Xã Võ Miếu, Xã Văn Miếu, Xã Cự Đồng, Xã Hương Cần, Xã Yên Sơn, Xã Khả Cửu.</t>
  </si>
  <si>
    <t>Thị trấn Thanh Sơn, xã Sơn Hùng, xã Giáp Lai, xã Thạch Khoán, xã Thục Luyện, xã Địch Quả, xã Cự Thắng, xã Võ Miếu, xã Văn Miếu, xã Tân Lập, xã Tân Minh, xã Cự Đồng, xã Tất Thắng, xã Thắng Sơn, xã Hương Cần, xã Yên Lương, xã Yên Lãng, xã Yên Sơn, xã Tinh Nhuệ, xã Lương Nha, xã Đông Cửu, xã Thượng Cửu, xã Khả Cửu</t>
  </si>
  <si>
    <t>(2) Xã Tân Sơn, Xã Minh Đài, Xã Lai Đồng, Xã Xuân Đài, Xã Long Cốc, Xã Thu Cúc.</t>
  </si>
  <si>
    <t>Thị trấn Tân Phú, xã Thu Ngạc, xã Thạch Kiệt, xã Văn Luông, xã Mỹ Thuận, xã Minh Đài, xã Lai Đồng, xã Kiệt Sơn, xã Tân Sơn, xã Đồng Sơn, xã Thu Cúc, xã Kim Thượng, xã Xuân Sơn, xã Xuân Đài, xã Long Cốc, xã Tam Thanh, xã Vinh Tiền</t>
  </si>
  <si>
    <t>(138)</t>
  </si>
  <si>
    <t>Thuế cơ sở 3 tỉnh Phú Thọ</t>
  </si>
  <si>
    <t>(1) Xã Đoan Hùng, Xã Tây Cốc, Xã Chân Mộng, Xã Chí Đám, Xã Bằng Luân.</t>
  </si>
  <si>
    <t>(2) Xã Thanh Ba, Xã Quảng Yên, Xã Hoàng Cương, Xã Đông Thành, Xã Chí Tiên, Xã Liên Minh.</t>
  </si>
  <si>
    <t>(3) Xã Hạ Hòa, Xã Đan Thượng, Xã Yên Kỳ, Xã Vĩnh Chân, Xã Văn Lang, Xã Hiền Lương.</t>
  </si>
  <si>
    <t>Thị trấn Hạ Hòa, xã Gia Điền, xã Minh Hạc, xã Ấm Hạ, xã Đan Thượng, xã Hà Lương, xã Đại Phạm, xã Tứ Hiệp, xã Hương Xạ, xã Yên Kỳ, xã Phương Viên, xã Lang Sơn, xã Yên Luật và Xã Vĩnh Chân, xã Văn Lang, xã Minh Côi, xã Vô Tranh, xã Bằng Giã, xã Hiền Lương, xã Xuân Áng</t>
  </si>
  <si>
    <t>YÊN BÁI</t>
  </si>
  <si>
    <t>(139)</t>
  </si>
  <si>
    <t>Thuế cơ sở 6 tỉnh Lào Cai</t>
  </si>
  <si>
    <t>(1) Phường Yên Bái, Phường Văn Phú, Phường Nam Cường, Phường Âu Lâu.</t>
  </si>
  <si>
    <t xml:space="preserve">Phường Yên Thịnh, phường Nguyễn Thái Học, phường Đồng Tâm, phường Hồng Hà, phường Minh Tân, phường Nam Cường, phường Hợp Minh, xã Âu Lâu, xã Giới Phiên, xã Minh Bảo, xã Tuy Lộc, xã Tân Thịnh, xã Văn Phú 
</t>
  </si>
  <si>
    <t>(2) Xã Cẩm Nhân, Xã Yên Thành, Xã Thác Bà, Xã Yên Bình, Xã Bảo Ái.</t>
  </si>
  <si>
    <t>Thị trấn Yên Bình, thị trấn Thác Bà
Xã Bạch Hà, xã Bảo Ái, xã Cảm Ân, xã Cảm Nhân, xã Đại Đồng, xã Đại Minh, xã Hán Đà, xã Mông Sơn, xã Mỹ Gia, xã Ngọc Chấn, xã Phú Thịnh, xã Phúc An, xã Phúc Ninh, xã Tân Hương, xã Tân Nguyên, xã Thịnh Hưng, xã Vĩnh Kiên, xã Vũ Linh, xã Xuân Lai, xã Xuân Long, xã Yên Thành</t>
  </si>
  <si>
    <t>(140)</t>
  </si>
  <si>
    <t>Thuế cơ sở 8 tỉnh Lào Cai</t>
  </si>
  <si>
    <t>(1) Phường Nghĩa Lộ, Phường Cầu Thia, Phường Trung Tâm, Xã Liên Sơn.</t>
  </si>
  <si>
    <t xml:space="preserve">Phường Cầu Thia, phường Pú Trạng, phường Tân An, phường Trung Tâm
Xã Nghĩa An, xã Nghĩa Lợi, xã Nghĩa Lộ, xã Nghĩa Phúc, xã Nghĩa Sơn, xã Nghĩa Tâm, xã Phù Nham, xã Phúc Sơn, xã Sơn A, xã Thạch Lương, xã Thanh Lương 
</t>
  </si>
  <si>
    <t>(2) Xã Văn Chấn, Xã Gia Hội, Xã Thượng Bằng La, Xã Chấn Thịnh, Xã Nghĩa Tâm, Xã Sơn Lương, Xã Cát Thịnh.</t>
  </si>
  <si>
    <t xml:space="preserve">Thị trấn Nông trường Liên Sơn, thị trấn Nông trường Trần Phú, thị trấn Nông trường Nghĩa Lộ, xã An Lương, xã Bình Thuận, xã Cát Thịnh, xã Chấn Thịnh, xã Gia Hội, xã Minh An, xã Nậm Búng, xã Nậm Lành, xã Nậm Mười, xã Nghĩa Sơn, xã Nghĩa Tâm, xã Sơn Lương, xã Sùng Đô, xã Suối Bu, xã Suối Giàng, xã Suối Quyền, xã Tân Thịnh, xã Thượng Bằng La, xã Tú Lệ </t>
  </si>
  <si>
    <t>(3) Xã Trạm Tấu, Xã Hạnh Phúc, Xã Phình Hồ, Xã Tà Xi Láng.</t>
  </si>
  <si>
    <t>Thị trấn Trạm Tấu, xã Bản Công, xã Bản Mù, xã Hát Lừu, xã Làng Nhì, xã Pá Hu, xã Pá Lau, xã Phình Hồ, xã Tà Si Láng, xã Túc Đán, xã Xà Hồ</t>
  </si>
  <si>
    <t>(4) Xã Mù Cang Chải, Xã Khao Mang, Xã Púng Luông, Xã Nậm Có, Xã Chế Tạo, Xã Lao Chải, Xã Tú Lệ.</t>
  </si>
  <si>
    <t>Thị trấn Mù Cang Chải, xã Cao Phạ, xã Chế Cu Nha, xã Chế Tạo, xã Dế Xu Phình, xã Hồ Bốn, xã Khao Mang, xã Kim Nọi, xã La Pán Tẩn, xã Lao Chải, xã Mồ Dề, xã Nậm Có, xã Nậm Khắt, xã Púng Luông</t>
  </si>
  <si>
    <t>(141)</t>
  </si>
  <si>
    <t xml:space="preserve">Huyện Lục Yên </t>
  </si>
  <si>
    <t>Thuế cơ sở 9 tỉnh Lào Cai</t>
  </si>
  <si>
    <t>Xã Lâm Thượng, Xã Lục Yên, Xã Tân Lĩnh, Xã Khánh Hòa, Xã Phúc Lợi, Xã Mường Lai.</t>
  </si>
  <si>
    <t>Thị trấn Yên Thế, xã An Lạc, xã An Phú, xã Động Quan, xã Khai Trung, xã Khánh Hòa, xã Khánh Thiện, xã Lâm Thượng, xã Liễu Đô, xã Mai Sơn, xã Minh Chuẩn, xã Minh Tiến, xã Minh Xuân, xã Mường Lai, xã Phan Thanh, xã Phúc Lợi, xã Tân Lập, xã Tân Lĩnh, xã Tân Phượng, xã Tô Mậu, xã Trúc Lâu, xã Trung Tâm, xã Vĩnh Lạc, xã Yên Thắng</t>
  </si>
  <si>
    <t>(142)</t>
  </si>
  <si>
    <t>Thuế cơ sở 7 tỉnh Lào Cai</t>
  </si>
  <si>
    <t>(1) Xã Trấn Yên, Xã Lương Thịnh, Xã Hưng Khánh, Xã Việt Hồng, Xã Quy Mông.</t>
  </si>
  <si>
    <t xml:space="preserve">Thị trấn Cổ Phúc, xã Báo Đáp, xã Cường Thịnh, xã Hòa Cuông, xã Hồng Ca, xã Hưng Khánh, xã Hưng Thịnh, xã Kiên Thành, xã Lương Thịnh, xã Minh Quán, xã Minh Quân, xã Quy Mông, xã Tân Đồng, xã Thành Thịnh, xã Vân Hội, xã Việt Cường, xã Việt Hồng, xã Y Can 
</t>
  </si>
  <si>
    <t>(2) Xã Phong Du Hạ, Xã Phong Du Thượng, Xã Châu Quế, Xã Lâm Giang, Xã Đông Cuông, Xã Tân Hợp, Xã Mậu A, Xã Xuân Ái, Xã Mỏ Vàng.</t>
  </si>
  <si>
    <t xml:space="preserve">Thị trấn Mậu A, xã An Bình, xã An Thịnh, xã Châu Quế Hạ, xã Châu Quế Thượng, xã Đại Phác, xã Đại Sơn, xã Đông An, xã Đông Cuông, xã Lang Thíp, xã Lâm Giang, xã Mậu Đông, xã Mỏ Vàng, xã Nà Hẩu, xã Ngòi A, xã Phong Dụ Hạ, xã Phong Dụ Thượng, xã Quang Minh, xã Tân Hợp, xã Viễn Sơn, xã Xuân Ái, xã Xuân Tầm, xã Yên Hợp, xã Yên Phú, xã Yên Thái 
</t>
  </si>
  <si>
    <t>LÀO CAI</t>
  </si>
  <si>
    <t>(143)</t>
  </si>
  <si>
    <t>Thuế cơ sở 5 tỉnh Lào Cai</t>
  </si>
  <si>
    <t>(1) Xã Phong Hải, Xã Xuân Quang, Xã Bảo Thắng, Xã Tằng Lỏong, Xã Gia Phú.</t>
  </si>
  <si>
    <t>Thị trấn Phố Lu, thị trấn Nông trường Phong Hải, thị trấn Tằng Loỏng, xã Bản Cầm, xã Bản Phiệt, xã Gia Phú, xã Phong Niên, xã Phú Nhuận, xã Sơn Hà, xã Sơn Hải, xã Thái Niên, xã Trì Quang, xã Xuân Giao, xã Xuân Quang</t>
  </si>
  <si>
    <t>(2) Xã Bảo Yên, Xã Nghĩa Đô, Xã Thượng Hà, Xã Xuân Hòa, Xã Phúc Khánh, Xã Bảo Hà.</t>
  </si>
  <si>
    <t>Thị trấn Phố Ràng, xã Bảo Hà, xã Cam Cọn, xã Điện Quan, xã Kim Sơn, xã Lương Sơn, xã Minh Tân, xã Nghĩa Đô, xã Phúc Khánh, xã Tân Dương, xã Tân Tiến, xã Thượng Hà, xã Việt Tiến, xã Vĩnh Yên, xã Xuân Hòa, xã Xuân Thượng, xã Yên Sơn</t>
  </si>
  <si>
    <t>(3) Xã Văn Bàn, Xã Võ Lao, Xã Khánh Yên, Xã Dương Quỳ, Xã Chiềng Ken, Xã Minh Lương, Xã Nậm Chày, Xã Nậm Xé.</t>
  </si>
  <si>
    <t>Thị trấn Khánh Yên, xã Chiềng Ken, xã Dần Thàng, xã Dương Quỳ, xã Hoà Mạc, xã Khánh Yên Hạ, xã Khánh Yên Thượng, xã Khánh Yên Trung, xã Làng Giàng, xã Liêm Phú, xã Minh Lương, xã Nậm Chầy, xã Nậm Mả, xã Nậm Rạng, xã Nậm Tha, xã Nậm Xây, xã Nậm Xé, xã Sơn Thủy, xã Tân An, xã Tân Thượng, xã Thẩm Dương, xã Võ Lao</t>
  </si>
  <si>
    <t>(144)</t>
  </si>
  <si>
    <t>Thuế cơ sở 4 tỉnh Lào Cai</t>
  </si>
  <si>
    <t>(1) Xã Cốc Lầu, Xã Bảo Nhai, Xã Bản Liên, Xã Bắc Hà, Xã Tả Củ Tỷ, Xã Lùng Phình.</t>
  </si>
  <si>
    <t>Thị trấn Bắc Hà, xã Bản Cái, xã Bản Liền, xã Bản Phố, xã Bảo Nhai, xã Cốc Lầu, xã Cốc Ly, xã Hoàng Thu Phố, xã Lùng Cải, xã Lùng Phình, xã Na Hối, xã Nậm Đét, xã Nậm Khánh, xã Nậm Lúc, xã Nậm Mòn, xã Tà Chải, xã Tả Củ Tỷ, xã Tả Van Chư, xã Thải Giàng Phố</t>
  </si>
  <si>
    <t>(2) Xã Si Ma Cai, Xã Sín Chéng.</t>
  </si>
  <si>
    <t>Thị trấn Si Ma Cai, xã Bản Mế, xã Cán Cấu, xã Lùng Thẩn, xã Nàn Sán, xã Nàn Xín, xã Quan Hồ Thẩn, xã Sán Chải, xã Sín Chéng, xã Thào Chư Phìn</t>
  </si>
  <si>
    <t>(145)</t>
  </si>
  <si>
    <t>Thuế cơ sở 1 tỉnh Lào Cai</t>
  </si>
  <si>
    <t>(1) Phường Cam Đường, Phường Lào Cai, Xã Cốc San, Xã Hợp Thành.</t>
  </si>
  <si>
    <t>Phường Bắc Cường, phường Bắc Lệnh, phường Bình Minh, phường Cốc Lếu, phường Duyên Hải, phường Kim Tân, phường Lào Cai, phường Nam Cường, phường Pom Hán, phường Xuân Tăng, xã Cam Đường, xã Cốc San, xã Đồng Tuyển, xã Hợp Thành, xã Tả Phời, xã Thống Nhất, xã Vạn Hòa</t>
  </si>
  <si>
    <t>(2) Xã Pha Long, Xã Mường Khương, Xã Bản Lầu, Xã Cao Sơn.</t>
  </si>
  <si>
    <t>Thị trấn Mường Khương, xã Bản Lầu, xã Bản Sen, xã Cao Sơn, xã Dìn Chin, xã La Pan Tẩn, xã Lùng Khấu Nhin, xã Lùng Vai, xã Nậm Chảy, xã Nấm Lư, xã Pha Long, xã Tả Gia Khâu, xã Tả Ngải Chồ, xã Tả Thàng, xã Thanh Bình, xã Tung Chung Phố</t>
  </si>
  <si>
    <t>(146)</t>
  </si>
  <si>
    <t>Thuế cơ sở 2 tỉnh Lào Cai</t>
  </si>
  <si>
    <t>Xã Mường Hum, Xã Dền Sáng, Xã Y Tý, Xã A Mú Sung, Xã Trịnh Tường, Xã Bản Xèo, Xã Bát Xát</t>
  </si>
  <si>
    <t>Thị trấn Bát Xát, xã A Lù, xã A Mú Sung, xã Bản Qua, xã Bản Vược, xã Bản Xèo, xã Cốc Mỳ, xã Dền Sáng, xã Dền Thàng, xã Mường Hum, xã Mường Vi, xã Nậm Chạc, xã Nậm Pung, xã Pa Cheo, xã Phìn Ngan, xã Quang Kim, xã Sàng Ma Sáo, xã Tòng Sành, xã Trịnh Tường, xã Trung Lèng Hồ, xã Y Tý</t>
  </si>
  <si>
    <t>(147)</t>
  </si>
  <si>
    <t>Thuế cơ sở 3 tỉnh Lào Cai</t>
  </si>
  <si>
    <t>Phường Sa Pa, Xã Mường Bo, Xã Bản Hồ, Xã Tả Phìn, Xã Tả Van, Xã Ngũ Chỉ Sơn.</t>
  </si>
  <si>
    <t>Phường Cầu Mây, phường Hàm Rồng, phường Ô Quý Hồ, phường Phan Si Păng, phường Sa Pa, phường Sa Pả, xã Bản Hồ, xã Hoàng Liên, xã Liên Minh, xã Mường Bo, xã Mường Hoa, xã Ngũ Chỉ Sơn, xã Tả Phìn, xã Tả Van, xã Thanh Bình, xã Trung Chải</t>
  </si>
  <si>
    <t>IX</t>
  </si>
  <si>
    <t>CHI CỤC THUẾ KHU VỰC IX</t>
  </si>
  <si>
    <t>SƠN LA, ĐIỆN BIÊN, LAI CHÂU</t>
  </si>
  <si>
    <t>SƠN LA</t>
  </si>
  <si>
    <t>(148)</t>
  </si>
  <si>
    <t>Thành phố Sơn La</t>
  </si>
  <si>
    <t>Thuế cơ sở 1 Tỉnh Sơn La</t>
  </si>
  <si>
    <t>(1) Phường Tô Hiệu, Phường Chiềng An, Phường Chiềng Cơi, Phường Chiềng Sinh.</t>
  </si>
  <si>
    <t>Phường Chiềng Lề, phường Tô Hiệu, phường Quyết Tâm, phường Quyết thắng, phường Chiềng An, phường Chiềng Cơi, phường Chiềng Sinh, xã Chiềng Đen, xã Chiềng Cọ, xã Chiềng Ngần, xã Chiềng Xôm, xã Hua La.</t>
  </si>
  <si>
    <t>(2) Xã Mường La, Xã Chiềng Lao, Xã Mướng Bú, Xã Chiềng Hoa, Xã Ngọc Chiến.</t>
  </si>
  <si>
    <t>Thị trấn Ít ong, xã Chiềng Ân, xã Chiềng Công, xã Chiềng Hoa, xã Chiềng Lao, xã Chiềng Muôn, xã Chiềng San, xã Hua Trai, xã Mường Bú, xã Mường Chùm, xã Mường Trai, xã Nậm Giôn, xã Nậm Păm, xã Ngọc Chiến, xã Pi Toong, xã Tạ Bú</t>
  </si>
  <si>
    <t>(3) Xã Thuận Châu, Xã Chiềng La, Xã Nậm Lầu, Xã Muổi Nọi, Xã Mường Khiêng, Xã Co Mạ, Xã Bình Thuận, Xã Mường É, Xã Long Hẹ, Xã Mường Bám.</t>
  </si>
  <si>
    <t>Thị trấn Thuận Châu, xã Bản Lầm, xã Bó mười, xã Bon Phặng, xã Chiềng Bôm, xã Chiềng La, xã Chiềng Ngàm, xã Chiềng Pấc, xã Chiềng Pha, xã Co Mạ, xã Co Tòng, xã É Tòng, xã Liệp Tè, xã Long Hẹ, xã Muổi nọi, xã Mường Bám, xã Mường É, xã Mường Khiêng, xã Nậm Lầu, xã Nong Lay, xã Pá Lông, xã Phổng Lái, xã Phổng Lập, xã Phổng Ly, xã Púng Tra, xã Thôm Mòn, xã Tông Cọ, xã Tông Lạnh</t>
  </si>
  <si>
    <t>(4) Xã Quỳnh Nhai, Xã Mường Chiêng, Xã Mường Giôn, Xã Mường Sại.</t>
  </si>
  <si>
    <t>Thị trấn Mường Giàng, xã Cà Nàng, xã Chiềng Bằng, xã Chiềng Khay, xã Chiềng Khoang, xã Chiềng Ơn, xã Mường Chiên, xã Mường Giôn, xã Mường Sại, xã Nặm Ét, xã Pá Ma Pha Khinh</t>
  </si>
  <si>
    <t>(149)</t>
  </si>
  <si>
    <t>Thuế cơ sở 2 Tỉnh Sơn La</t>
  </si>
  <si>
    <t>(1) Xã Mai Sơn, Xã Phiêng Pằn, Xã Chiềng Mung, Xã Phiêng Cằm, Xã Mường Chanh, Xã Tà Hộc, Xã Chiềng Sung, Xã Chiềng Mai.</t>
  </si>
  <si>
    <t>Thị trấn Hát Lót; Xã Chiềng Sung; Xã Mường Bằng; Xã Chiềng Chăn; Xã Mường Chanh; Xã Chiềng Ban; Xã Chiềng Mung; Xã Mường Bon; Xã Chiềng Chung; Xã Chiềng Mai; Xã Hát Lót; Xã Nà Bó; Xã Cò Nòi; Xã Chiềng Nơi; Xã Phiêng Cằm; Xã Chiềng Dong; Xã Chiềng Kheo;  Xã Chiềng Ve; Xã Chiềng Lương; Xã Phiêng Pằn; Xã Nà Ớt;  Xã Tà Hộc</t>
  </si>
  <si>
    <t>(2) Xã Yên Châu, Xã Chiềng Hặc, Xã Lóng Phiêng, Xã Yên Sơn, Xã Phiêng Khoài.</t>
  </si>
  <si>
    <t xml:space="preserve">Thị trấn Yên Châu; Xã Chiềng Khoi;  Xã  Sặp Vạt; Xã  Mường Lựm;  Xã Chiềng Hặc; Xã Tú Nang; Xã  Lóng Phiêng; Xã Chiềng Tương; Xã Chiềng Đông; Xã Chiềng Sàng; Xã Chiềng Pằn; Xã Phiêng Khoài; Xã Chiềng On; Xã Yên Sơn         </t>
  </si>
  <si>
    <t>(150)</t>
  </si>
  <si>
    <t>Thuế cơ sở 3 Tỉnh Sơn La</t>
  </si>
  <si>
    <t>Phường Mộc Lỵ, phường Mộc Sơn; Phường Mường Sang; Phường Đông Sang; Phường Bình Minh; Phường Vân Sơn; Phường Thảo Nguyên; Phường Cờ Đỏ; Xã Đoàn Kết; Xã Chiềng Chung; Xã Lóng Sập; Xã Chiềng Khừa; Xã Chiềng Sơn; Xã Tân Yên; Xã Chiềng Hắc.</t>
  </si>
  <si>
    <t>(2) Xã Vân Hồ, Xã Song Khủa, Xã Tô Múa, Xã Xuân Nha.</t>
  </si>
  <si>
    <t>Xã Tân Xuân; Xã Xuân Nha; Xã Chiềng Xuân; Xã Vân Hồ; Xã Lóng Luông; Xã Chiềng Yên; Xã Chiềng Khoa; Xã Mường Men; Xã Tô Múa; Xã Quang Minh; Xã Mường Tè; Xã Suối Bàng; Xã Song Khủa; Xã Liên Hòa.</t>
  </si>
  <si>
    <t>(151)</t>
  </si>
  <si>
    <t>Thuế cơ sở 4 Tỉnh Sơn La</t>
  </si>
  <si>
    <t>(1) Xã Phù Yên, Xã Gia Phù, Xã Tường Hạ, Xã Mường Cơi, Xã Mường Bang, Xã Tân Phong, Xã Kim Bon, Xã Suối Tọ.</t>
  </si>
  <si>
    <t xml:space="preserve">Thị trấn Quang Huy; Xã Huy Hạ; Xã Huy Thượng; Xã Huy Tân; Xã Huy Tường; Xã Mường Thải; Xã Mường Cơi; Xã Tân Lang; Xã Mường Lang; Xã Mường Do; Xã Mường Bang; Xã Tường Phù; Xã Gia Phù; Xã Tường Thượng; Xã Tường Hạ; Xã Tường Tiến; Xã Tân Phong; Xã Tường Phong; Xã Nam Phong; Xã Bắc Phong; Xã Đá Đỏ; Xã Kim Bon; Xã Sập Xa; Xã Suối Bau; Xã Suối Tọ.    </t>
  </si>
  <si>
    <t>(2) Xã Bắc Yên, Xã Tà Xùa, Xã Tạ Khoa, Xã Xím Vàng, Xã Pắc Ngà, Xã Chiềng Sại.</t>
  </si>
  <si>
    <t>Thị trấn Bắc Yên; Xã Phiêng Ban; Xã Song Pe; Xã Chim Vàn; Xã Pắc Ngà; Xã Hồng Ngài; Xã Mường Khoa; Xã Tạ Khoa; Xã Chiềng Sại; Xã Phiêng Côn; Xã Tà Xùa; Xã Làng Chếu; Xã Xím Vàng; Xã Hang Chú; Xã Hua Nhàn; Xã Háng Đồng.</t>
  </si>
  <si>
    <t>(157)</t>
  </si>
  <si>
    <t>Thuế cơ sở 5 Tỉnh Sơn La</t>
  </si>
  <si>
    <t>(1) Xã Bó Sinh, Xã Chiềng Khương, Xã Mường Hung, Xã Chiềng Khoong, Xã Mường Lầm, Xã Nậm Ty, Xã Sông Mã, Xã Huổi Một, Xã Chiềng Sơ.</t>
  </si>
  <si>
    <t>Xã Bó Sinh, xã Pú Bẩu, xã Chiềng En, xã Chiềng Khương, xã Mường Sai, xã Mường Hung, xã Chiềng Cang, xã Chiềng Khoong, xã Mường Cai, xã Mường Lầm, xã Đứa Mòn, xã Nậm Ty, xã Chiềng Phung, thị trấn Sông Mã, xã Nà Nghịu, xã Huổi Một, xã Nậm Mằn, xã Chiềng Sơ, xã Yên Hưng</t>
  </si>
  <si>
    <t>(2) Xã Sốp Cộp, Xã Púng Bánh, Xã Mường Lạn, Xã Mường Lèo.</t>
  </si>
  <si>
    <t>Xã Sốp Cộp, xã Mường Và, xã Nậm Lạnh, xã Púng Bánh, xã Dồm Cang, xã Sam Kha, xã Mường Lạn, xã Mường Lèo</t>
  </si>
  <si>
    <t>ĐIỆN BIÊN</t>
  </si>
  <si>
    <t>(153)</t>
  </si>
  <si>
    <t>Thuế cơ sở 2 tỉnh Điện Biên</t>
  </si>
  <si>
    <t xml:space="preserve">(1) Phường Mường Thanh, Xã Thanh Nưa, Xã Thanh An, Xã Thanh Yên, Xã Sam Mứn, Xã Núa Ngam, Xã Mường Nhà. </t>
  </si>
  <si>
    <t>Phường Nam Thanh; Phường Noong Bua; Xã Thanh Xương; Xã Thanh Nưa; Xã Hua Thanh; Xã Thanh Luông; Xã Thanh Hưng; Xã Thanh Chăn;Xã Thanh An; Xã Noong Hẹt; Xã Sam Mứn; Xã Noong Luống; Xã Pa Thơm; Xã Thanh Yên; Xã Pom Lót; Xã Na Ư; Xã Núa Ngam; Xã Hẹ Muông; Xã Na Tông; Xã Mường Nhà; Xã Mường Lói; Xã Phu Luông.</t>
  </si>
  <si>
    <t>(2) Xã Na Son, Xã Xa Dung, Xã Pu Nhi, Xã Mường Luân, Xã Tìa Dình, Xã Phình Giàng.</t>
  </si>
  <si>
    <t>Xã Na Son; Xã Keo Lôm; Thị trấn Điện Biên Đông; Xã Xa Dung; Xã Phì Nhừ; Xã Pu Nhi; Xã Nong U;Xã Mường Luân; Xã Chiềng Sơ; Xã Luân Giói; Xã Tìa Dình; Xã Háng Lìa; Xã Phình Giàng; Xã Pú Hồng.</t>
  </si>
  <si>
    <t>(154)</t>
  </si>
  <si>
    <t>Thuế cơ sở 5 tỉnh Điện Biên</t>
  </si>
  <si>
    <t>(1) Xã Mường Nhé, Xã Sín Thầu, Xã Mường Toong, Xã Nậm Kè, Xã Quảng Lâm.</t>
  </si>
  <si>
    <t>Xã Mường Nhé; Xã Nậm Vì; Xã Chung Chải; Xã Sín Thầu; Xã Sen Thượng; Xã Leng Su Sìn; Xã Mường Toong; Xã Huổi Lếch; Xã Nậm Kè; Xã Pá Mỳ; Xã Quàng Lâm; Xã Na Cô Sa.</t>
  </si>
  <si>
    <t>(2) Xã Nà Hỳ, Xã Mường Chà, Xã Nà Bủng, Xã Chà Tở, Xã Si Pa Phìn</t>
  </si>
  <si>
    <t>Xã Nà Hỳ; Xã Nà Khoa; Xã Nậm Nhừ; Xã Nậm Chua; Xã Chà Cang; Xã Chà Nưa; Xã Nậm Tin; Xã Pa Tần; Xã Nà Bủng; Xã Vàng Đán; Xã Chà Tở; Xã Nậm Khăn; Xã Si Pa Phìn; Xã Phìn Hồ.</t>
  </si>
  <si>
    <t>(155)</t>
  </si>
  <si>
    <t>Thuế cơ sở 4 tỉnh Điện Biên</t>
  </si>
  <si>
    <t>(1) Xã Na Sang, Xã Mường Tùng, Xã Pa Ham, Xã Nậm Nèn, Xã Mường Pồn.</t>
  </si>
  <si>
    <t>Xã Na Sang; Xã Ma Thì Hồ; Xã Sa Lông; Thị trấn Mường Chà;Xã Mường Tùng; Xã Huổi Lèng; Xã Pa Ham; Xã Hừa Ngài; Xã Nậm Nèn; Xã Huổi Mí; Xã Mường Pồn; Xã Mường Mươn.</t>
  </si>
  <si>
    <t>(2) Phường Mường Lay</t>
  </si>
  <si>
    <t>Phường Sông Đà; Phường Na Lay, xã Lay Nưa; Xã Sá Tổng</t>
  </si>
  <si>
    <t>(156)</t>
  </si>
  <si>
    <t>Thuế cơ sở 1 tỉnh Điện Biên</t>
  </si>
  <si>
    <t>(1) Xã Mường Phăng, Phường Điện Biên Phủ</t>
  </si>
  <si>
    <t>Xã Mường Phăng; Xã Nà Nhạn; Xã Pá Khoang; Phường Mường Thanh; Phường Him Lam; Phường Tân Thanh, phường Thanh Bình; Phường Thanh Trường, xã Thanh Minh.</t>
  </si>
  <si>
    <t>Thuế cơ sở 3 tỉnh Điện Biên</t>
  </si>
  <si>
    <t>(1) Xã Tuần Giáo, Xã Quài Tở, Xã Mường Mùn, Xã Pú Nhung, Xã Chiềng Sinh.</t>
  </si>
  <si>
    <t>Xã Quài Cang, xã Quài Nưa; Thị trấn Tuần Giáo; Xã Tỏa Tình, xã Quài Tở, xã Tênh Phông; Xã Mùn Chung; Xã Mường Mùn; Xã Pú Xi; Xã Pú Nhung; Xã Rạng Đông; Xã Ta Ma; Xã Chiềng Sinh; Xã Nà Sáy; Xã Mường Thín; Xã Mường Khong.</t>
  </si>
  <si>
    <t>LAI CHÂU</t>
  </si>
  <si>
    <t>(158)</t>
  </si>
  <si>
    <t>Thuế cơ sở 4 tỉnh Lai Châu</t>
  </si>
  <si>
    <t>(1) Xã Bum Tở, xã Bum Nưa, xã Mường Tè, xã Thu Lũm, xã Pa Ủ, xã Mù Cả, xã Tà Tổng</t>
  </si>
  <si>
    <t>-01 Thị trấn Mường Tè.
-13 Xã: Xã Bum Nưa, xã Pa Vệ Sủ, xã Bum Tở, xã Can Hồ, xã Mường Tè, xã Nậm Khao, xã Thu Lũm, xã Ka Lăng, xã Pa Ủ, xã Tá Bạ, xã Mù Cả, xã Tà Tổng, xã Vàng San.</t>
  </si>
  <si>
    <t>(2) Xã Lê Lợi, Xã Nậm Hàng, Xã Mường Mô, Xã Hua Bum.</t>
  </si>
  <si>
    <t>-01 Thị trấn: Thị trấn Nậm Nhùn.
-10 Xã: Xã Lê Lợi, xã Nậm Pì, xã Pú Đao, xã Nậm Hàng, xã Nậm Manh, xã Mường Mô, xã Nậm Chà, xã Hua Bum,  Xã Trung Chải, xã Nậm Ban.</t>
  </si>
  <si>
    <t>(159)</t>
  </si>
  <si>
    <t>Thuế cơ sở 3 tỉnh Lai Châu</t>
  </si>
  <si>
    <t>(1) Xã Sin Suối Hồ, Xã Phong Thổ, Xã Dào San, Xã Sì Lở Lầu, Xã Khổng Lào.</t>
  </si>
  <si>
    <t>- 01 Thị trấn: Thị trấn Phong Thổ.
- 16 Xã: Xã  Bản Lang, xã Dào San, xã Hoang Thèn, xã Huổi Luông, xã Khổng Lào, xã Lản Nhì Thàng, xã Ma Li Pho, xã Mồ Sì San, xã Mù Sang, xã Mường So, xã Nậm Xe, xã Pa Vây Sử, xã Sì Lở Lầu, xã Sin Suối Hồ, xã Tung Qua Lìn, xã Vàng Ma Chải</t>
  </si>
  <si>
    <t xml:space="preserve">(2) Xã Tủa Sín Chải, Xã Sìn Hồ, Xã Hồng Thu, Xã Nậm Tăm, Xã Pu Sam Cáp, Xã Nậm Cuổi, Xã Nậm Mạ, Xã Pa Tần, </t>
  </si>
  <si>
    <t>- 01 Thị trấn: Thị trấn Sìn Hồ.
- 21 Xã: Xã Nậm Cuổi, xã Nậm Hăn, xã Nậm Cha, xã Làng Mô, xã Tủa Sín Chải, xã Pa Tần, xã Chăn Nưa, xã Căn Co, xã Hồng Thu, xã Lùng Thàng, xã Ma Quai, xã Nậm Mạ, xã Nậm Tăm, xã Noong Hẻo, xã Pa Khóa, xã Phăng Sô Lin, xã Phìn Hồ, xã Pu Sam Cáp, xã Sà Dề Phìn, xã Tả Ngảo, xã Tả Phìn.</t>
  </si>
  <si>
    <t>(160)</t>
  </si>
  <si>
    <t>Thuế cơ sở 2 tỉnh Lai Châu</t>
  </si>
  <si>
    <t>(1) Xã Mường Kim, Xã Khoen On, Xã Than Uyên, Xã Mường Than.</t>
  </si>
  <si>
    <t xml:space="preserve">- 01 Thị trấn: Thị trấn Than Uyên.
- 11 Xã: Xã Khoen On, xã Ta Gia, xã Pha Mu, xã Tà Hừa, xã Mường Kim, xã Mường Cang, xã Hua Nà, xã Mường Than, xã Phúc Than, xã Mường Mít, Tà Mung. </t>
  </si>
  <si>
    <t>(2) Xã Pắc Ta, Xã Nậm Sỏ, Xã Tân Uyên, Xã Mường Khoa.</t>
  </si>
  <si>
    <t>- 01 Thị trấn: Thị trấn Tân Uyên.
- 09 Xã: Xã Pắc Ta, xã Nậm Cần, xã Nậm Sở, xã Tà Mít, xã Hố Mít, xã Mường Khoa, xã Phúc Khoa, xã Thân Thuộc, xã Trung Đồng.</t>
  </si>
  <si>
    <t>(161)</t>
  </si>
  <si>
    <t>Thuế cơ sở 1 tỉnh Lai Châu</t>
  </si>
  <si>
    <t>(1) Phường Tân Phong, Phường Đoàn Kết.</t>
  </si>
  <si>
    <t xml:space="preserve"> Phường Đoàn Kết</t>
  </si>
  <si>
    <t>-05 Phường: Đoàn Kết; Quyết Thắng; Quyết Tiến; Tân Phong, Đông Phong.
- 02 Xã: Sùng Phài;  San Thàng.</t>
  </si>
  <si>
    <t>(2) Xã Bản Bo, Xã Bình Lư, Xã Tả Lèng, Xã Khun Há.</t>
  </si>
  <si>
    <t>-01 Thị trấn: Thị trấn Tam Đường. 12 Xã: Bình Lư, Bản Bo, Nà Tăm, Giang Ma, Tả Lèng, Thèn Sin, Khun Há, Hồ Thầu, Bản Giang, Bản Hon, Nùng Nàng, Sơn Bình.</t>
  </si>
  <si>
    <t>X</t>
  </si>
  <si>
    <t>CHI CỤC THUẾ KHU VỰC X</t>
  </si>
  <si>
    <t>THANH HÓA</t>
  </si>
  <si>
    <t>(162)</t>
  </si>
  <si>
    <t>Thuế cơ sở 3 tỉnh Thanh Hóa</t>
  </si>
  <si>
    <t>(1) Xã Hoằng Hóa, xã Hoằng Tiến, xã Hoằng Thanh, xã Hoằng Lộc, xã Hoằng Châu, xã Hoằng Sơn, xã Hoằng Phú, xã Hoằng Giang.</t>
  </si>
  <si>
    <t>Xã Hoằng Hóa,</t>
  </si>
  <si>
    <t>Xã Hoằng Đức, xã Hoằng Đồng, xã Hoằng Đạo, xã Hoằng Hà, xã Hoằng Đạt, thị trấn Bút Sơn; Xã Hoằng Yến, xã Hoằng Tiến, xã Hoằng Hải, xã Hoằng Trường; Xã Hoằng Đông, xã Hoằng Thanh, xã Hoằng Ngọc, xã Hoằng Phụ; Xã Hoằng Thịnh, xã Hoằng Thái, xã Hoằng Lộc, xã Hoằng Thành, xã Hoằng Trạch, xã Hoằng Tân; Xã Hoằng Thắng, xã Hoằng Phong, xã Hoằng Lưu, xã Hoằng Châu; Xã Hoằng Trinh, xã Hoằng Sơn, xã Hoằng Xuyên, xã Hoằng Cát; Xã Hoằng Phú, xã Hoằng Quý, xã Hoằng Kim, xã Hoằng Trung; Xã Hoằng Xuân, xã Hoằng Giang, xã Hoằng Quỳ, xã Hoằng Hợp</t>
  </si>
  <si>
    <t>(2) Xã Nga Sơn, xã Nga Thắng, xã Hồ Vương, xã Tân Tiến, xã Nga An, xã Ba Đình.</t>
  </si>
  <si>
    <t>Xã Nga Yên, xã Nga Thanh, xã Nga Hiệp, xã Nga Thủy, thị trấn Nga Sơn; Xã Nga Văn, xã Nga Thắng, xã Nga Phượng, xã Nga Thạch; Xã Nga Thành, xã Nga Hải, xã Nga Giáp, xã Nga Liên; Xã Nga Tiến, xã Nga Tân, xã Nga Thái; Xã Nga Điền, xã Nga Phú, xã Nga An; Xã Ba Đình, xã Nga Vịnh, xã Nga Trường, xã Nga Thiện</t>
  </si>
  <si>
    <t>(3) Xã Triệu Lộc, Xã Đông Thành, Xã Hậu Lộc, Xã Hoa Lộc, Xã Vạn Lộc.</t>
  </si>
  <si>
    <t>Xã Triệu Lộc, xã Đại Lộc, xã Tiến Lộc; Xã Đồng Lộc, xã Thành Lộc, xã Cầu Lộc, xã Tuy Lộc; Xã Thuần Lộc, xã Mỹ Lộc, xã Lộc Sơn, thị trấn Hậu Lộc; Xã Liên Lộc, xã Quang Lộc, xã Hoa Lộc, xã Phú Lộc, xã Xuân Lộc, xã Hòa Lộc; Xã Minh Lộc, xã Hải Lộc, xã Hưng Lộc, xã Ngư Lộc, xã Đa Lộc</t>
  </si>
  <si>
    <t>(163)</t>
  </si>
  <si>
    <t>Thành phố Thanh Hoá</t>
  </si>
  <si>
    <t>Thuế cơ sở 1 tỉnh Thanh Hóa</t>
  </si>
  <si>
    <t>Phường Hạc Thành, Phường Quảng Phú, Phường Đông Quang, Phường Đông Sơn, Phường Đông Tiến, Phường Hàm Rồng, Phường Nguyệt Viên.</t>
  </si>
  <si>
    <t>Phường Trường Thi, phường Phú Sơn, phường Điện Biên, phường Lam Sơn, phường Ba Đình, phường Ngọc Trạo, phường Đông Sơn, phường Đông Hương, phường Đông Hải, phường Đông Vệ, phường Đông Thọ; Phường Quảng Hưng, phường Quảng Phú, phường Quảng Tâm, phường Quảng Thành, phường Quảng Đông, phường Quảng Thịnh, phường Quảng Cát; Xã Đông Vinh, xã Đông Quang, xã Đông Yên, xã Đông Văn, xã Đông Phú, xã Đông Nam, phường Quảng Thắng, phường An Hưng; Xã Đông Hòa, xã Đông Minh, xã Đông Hoàng, xã Đông Khê, xã Đông Ninh, phường Rừng Thông, phường Đông Thịnh, phường Đông Tân; Xã Đông Tiến, xã Đông Thanh, phường Thiệu Vân, phường Thiệu Khánh; Phường Đông Lĩnh, xã Tân Châu, xã Thiệu Giao; Phường Thiệu Dương, phường Đông Cương, phường Hàm Rồng, phường Nam Ngạn; Phường Tào Xuyên; Phường Long Anh; Phường Hoằng Quang; Phường Hoằng Đại.</t>
  </si>
  <si>
    <t>(164)</t>
  </si>
  <si>
    <t>Thuế cơ sở 7 tỉnh Thanh Hóa</t>
  </si>
  <si>
    <t>(1) Xã Triệu Sơn, Xã Thọ Bình, Xã Thọ Ngọc, Xã Thọ Phú, Xã Hợp Tiến, Xã An Nông, Xã Tân Ninh, Xã Đồng Tiến.</t>
  </si>
  <si>
    <t>Xã Minh Sơn, xã Dân Lực, xã Dân Lý, xã Dân Quyền, thị trấn Triệu Sơn; Xã Thọ Sơn, xã Thọ Bình, xã Bình Sơn; Xã Thọ Ngọc, xã Thọ Tiến, xã Xuân Thọ, xã Thọ Cường; Xã Thọ Dân, xã Thọ Thế, xã Thọ Tân, xã Thọ Phụ, xã Xuân Lộc; Xã Hợp Tiến, xã Hợp Lý, xã Hợp Thắng, xã Hợp Thành, xã Triệu Thành; Xã An Nông, xã Tiến Nông, xã Khuyến Nông, xã Nông Trường; Xã Thái Hòa, xã Vân Sơn, thị trấn Nưa; Xã Đồng Tiến, xã Đồng Lợi, xã Đồng Thắng</t>
  </si>
  <si>
    <t>(2) Xã Nông Cống, Xã Thắng Lợi, Xã Trung Chính, Xã Trường Văn, Xã Thăng Bình, Xã Tượng Lĩnh, Xã Nông Chính.</t>
  </si>
  <si>
    <t>Xã Vạn Thắng, xã Vạn Hòa, xã Vạn Thiện, xã Minh Nghĩa, xã Minh Khôi, thị trấn Nông Cống; Xã Trung Thành, xã Tế Nông, xã Tế Thắng, xã Tế Lợi; Xã Tân Phúc, xã Tân Thọ, xã Tân Khang, xã Trung Chính, xã Hoàng Sơn, xã Hoàng Giang; Xã Trường Minh, xã Trường Trung, xã Trường Sơn, xã Trường Giang; Xã Thăng Long, xã Thăng Thọ, xã Thăng Bình; Xã Tượng Sơn, xã Tượng Lĩnh, xã Tượng Văn; Xã Công Liêm, xã Công Chính, xã Yên Mỹ, xã Thanh Tân</t>
  </si>
  <si>
    <t>(165)</t>
  </si>
  <si>
    <t>Thuế cơ sở 13 tỉnh Thanh Hóa</t>
  </si>
  <si>
    <t>Phường Ngọc Sơn, phường Tân Dân, phường Hải Lĩnh, phường Tĩnh Gia, phường Đào Duy Từ, phường Hải Bình, phường Trúc Lâm, phường Nghi Sơn, xã Các Sơn, xã Trường Lâm.</t>
  </si>
  <si>
    <t>Phường Hải Châu, phường Hải Ninh, xã Thanh Thủy, xã Thanh Sơn; Phường Hải An, phường Tân Dân, xã ngọc Lĩnh; Phường Hải Lĩnh, phường Ninh Hải, xã Định Hải; Phường Hải Hòa, xã Hải Nhân, phường Bình Minh, phường Hải Thanh; Phường Nguyên Bình, phường Xuân Lâm; Phường Hải Bình, phường Tĩnh Hải, phường Mai Lâm; Phường Trúc Lâm, xã Tùng Lâm, xã Phú Lâm, xã Phú Sơn; Phường Hải Thượng, xã Hải Hà, xã Nghi Sơn; Xã Các Sơn, xã Anh Sơn; Xã Tân Trường, xã Trường Lâm</t>
  </si>
  <si>
    <t>(166)</t>
  </si>
  <si>
    <t>Huyện Cẩm Thuỷ</t>
  </si>
  <si>
    <t>Thuế cơ sở 9 tỉnh Thanh Hóa</t>
  </si>
  <si>
    <t>(1) Xã Cẩm Thạch, xã Cẩm Thủy, xã Cẩm Tú, xã Cẩm Vân, xã Cẩm Tân.</t>
  </si>
  <si>
    <t>Xã Cẩm Thạch, xã Cẩm Thành, xã Cẩm Liên, xã Cẩm Bình; Xã Cẩm Ngọc, thị trấn Phong Sơn; Xã Cẩm Tú, xã Cẩm Quý, xã Cẩm Giang, xã Cẩm Lương; Xã Cẩm Vân, xã Cẩm Tâm, xã Cẩm Châu, xã Cẩm Yên; Xã Cẩm Long, xã Cẩm Tân, xã Cẩm Phú</t>
  </si>
  <si>
    <t>(2) Xã Bá Thước, xã Thiết Ống, xã Văn Nho, xã Điền Quang, xã Điền Lư, xã Quý Lương, xã Cổ Lũng, xã Pù Luông.</t>
  </si>
  <si>
    <t>Xã Ban Công, xã Hạ Trung, thị trấn Cành Nàng; Xã Thiết Kế, xã Thiết Ống; Xã Văn Nho, xã Kỳ Tân; Xã Điền Quang, xã Điền Hạ, xã Điền Thượng; Xã Ái Thượng, xã Điền Lư, xã Điền Trung; Xã Lương Nội, xã Lương Trung, xã Lương Ngoại; Xã Cổ Lũng, xã Lũng Cao; Xã Lũng Niêm, xã Thành Lâm, xã Thành Sơn</t>
  </si>
  <si>
    <t>(167)</t>
  </si>
  <si>
    <t>Thuế cơ sở 10 tỉnh Thanh Hóa</t>
  </si>
  <si>
    <t>(1) Xã Ngọc Lặc, xã Thạch Lập, xã Ngọc Liên, xã Minh Sơn, xã Nguyệt Ấn, xã Kiên Thọ.</t>
  </si>
  <si>
    <t>Xã Mỹ Tân, xã Thúy Sơn, thị trấn Ngọc Lặc; Xã Đồng Thịnh, xã Thạch Lập, xã Quang Trung; Xã Lộc Thịnh, xã Cao Thịnh, xã Ngọc Sơn, xã Ngọc Liên, xã Ngọc Trung; Xã Cao Ngọc, xã Minh Sơn, xã Minh Tiến, xã Lam Sơn; Xã Phùng Giáo, xã Nguyệt Ấn, xã Vân Am; Xã Kiên Thọ, xã Phúc Thịnh, xã Phùng Minh</t>
  </si>
  <si>
    <t>(2) Xã Linh Sơn, xã Đồng Lương, xã Văn Phú, xã Giao An, xã Yên Khương, xã Yên Thắng.</t>
  </si>
  <si>
    <t>Xã Trí Nang, thị trấn Lang Chánh; Xã Đồng Lương, xã Tân Phúc; Xã Tam Văn, xã Lâm Phú; Xã Giao Thiện, xã Giao An; Xã Yên Khương, xã Yên Thắng</t>
  </si>
  <si>
    <t>(168)</t>
  </si>
  <si>
    <t>Thuế cơ sở 11 tỉnh Thanh Hóa</t>
  </si>
  <si>
    <t>(1) Xã Hồi Xuân, xã Nam Xuân, xã Thiên Phủ, xã Hiền Kiệt, xã Phú Lệ, xã Trung Thành, xã Phú Xuân, xã Trung Sơn.</t>
  </si>
  <si>
    <t>Xã Phú Nghiêm, thị trấn Hồi Xuân; Xã Nam Xuân, xã Nam Tiến; Xã Nam Động, xã Thiên Phủ; Xã Hiền Kiệt, xã Hiền Chung; Xã Phú Lệ, xã Phú Sơn, xã Phú Thành; Xã Thành Sơn, xã Trung Thành; Xã Phú Xuân, xã Trung Sơn</t>
  </si>
  <si>
    <t>(2) Xã Tam Lư, xã Quan Sơn, xã Trung Hạ, xã Na Mèo, xã Sơn Thủy, xã Sơn Điện, xã Mường Mìn, xã Tam Thanh.</t>
  </si>
  <si>
    <t>Xã Tam Lư, xã Sơn Hà, thị trấn Sơn Lư; Xã Trung Thượng; Xã Trung Tiến, xã Trung Hạ, xã Trung Xuân; Xã Na Mèo, xã Sơn Thủy, xã Sơn Điện, xã Mường Mìn, xã Tam Thanh</t>
  </si>
  <si>
    <t>(3) Xã Mường Lát, xã Mường Chanh, xã Mường Lý, xã Nhi Sơn, xã Pù Nhi, xã Quang Chiểu, xã Tam Chung, xã Trung Lý.</t>
  </si>
  <si>
    <t>Thị trấn Mường Lát, xã Mường Chanh, xã Mường Lý, xã Nhi Sơn, xã Pù Nhi, xã Quang Chiểu, xã Tam Chung, xã Trung Lý</t>
  </si>
  <si>
    <t>(169)</t>
  </si>
  <si>
    <t>Thuế cơ sở 4 tỉnh Thanh Hóa</t>
  </si>
  <si>
    <t>(1) Phường Bỉm Sơn, phường Quang Trung.</t>
  </si>
  <si>
    <t>Phường Đông Sơn, phường Lam Sơn, phường Ba Đình, xã Hà Vinh; Phường Bắc Sơn, phường Ngọc Trạo, phường Phú Sơn, xã Quang Trung</t>
  </si>
  <si>
    <t>(2) Xã Hà Trung, xã Tống Sơn, xã Hà Long, xã Hoạt Giang, xã Lĩnh Toại.</t>
  </si>
  <si>
    <t>Xã Hà Đông, xã Hà Ngọc, xã Yến Sơn, thị trấn Hà Trung, xã Hà Bình; Xã Hà Tiến, xã Hà Tân, xã Hà Sơn, thị trấn Hà Lĩnh; Xã Hà Bắc, xã Hà Giang, thị trấn Hà Long; Xã Yên Dương, xã Hoạt Giang; Xã Lĩnh Toại, xã Hà Hải, xã Hà Châu, xã Thái Lai</t>
  </si>
  <si>
    <t>(170)</t>
  </si>
  <si>
    <t>Thuế cơ sở 8 tỉnh Thanh Hóa</t>
  </si>
  <si>
    <t>(1) Xã Thọ Xuân, xã Thọ Long, xã Xuân Hòa, xã Sao Vàng, xã Lam Sơn, xã Thọ Lập, xã Xuân Tín, xã Xuân Lập.</t>
  </si>
  <si>
    <t>Xã Xuân Hồng, xã Xuân Trường, xã Xuân Giang, thị trấn Thọ Xuân; Xã Thọ Lộc, xã Xuân Phong, xã Nam Giang, xã Bắc Lương, xã Tây Hồ; Xã Xuân Hòa, xã Thọ Hải, xã Thọ Diên, xã Xuân Hưng; Xã Thọ Lâm, xã Xuân Phú, xã Xuân Sinh, thị trấn Sao Vàng; Xã Xuân Bái, xã Thọ Xương, thị trấn Lam Sơn; Xã Thọ Lập, xã Thuận Minh, xã Xuân Thiên; Xã Quảng Phú, xã Xuân Tín, xã Phú Xuân; Xã Xuân Lập, xã Xuân Minh, xã Xuân Lai, xã Trường Xuân</t>
  </si>
  <si>
    <t>(2) Xã Thường Xuân, xã Luận Thành, xã Tân Thành, xã Thắng Lộc, xã Xuân Chinh, xã Bát Mọt, xã Yên Nhân, xã Lương Sơn, xã Vạn Xuân.</t>
  </si>
  <si>
    <t>Xã Thọ Thanh, xã Ngọc Phụng, xã Xuân Dương, thị trấn Thường Xuân; Xã Luận Thành, xã Xuân Cao, xã Luận Khê; Xã Tân Thành; Xã Xuân Lộc, xã Xuân Thắng; Xã Xuân Chinh, xã Xuân Lẹ; Xã Bát Mọt, xã Yên Nhân, xã Lương Sơn, xã Vạn Xuân</t>
  </si>
  <si>
    <t>(171)</t>
  </si>
  <si>
    <t>Thuế cơ sở 12 tỉnh Thanh Hóa</t>
  </si>
  <si>
    <t>(1) Xã Xuân Du, xã Mậu Lâm, xã Như Thanh, xã Yên Thọ, xã Thanh Kỳ, xã Xuân Thái.</t>
  </si>
  <si>
    <t>Xã Cán Khê, xã Xuân Du, xã Phượng Nghi; Xã Mậu Lâm, xã Phú Nhuận; Xã Xuân Khang, xã Hải Long, xã Yên Thọ, thị trấn Bến Sung; Xã Xuân Phúc, xã Yên Lạc; Xã Thanh Kỳ, xã Thanh Tân; Xã Xuân Thái</t>
  </si>
  <si>
    <t>(2) Xã Như Xuân, xã Thượng Ninh, xã Hóa Quỳ, xã Xuân Bình, xã Thanh Phong, xã Thanh Quân.</t>
  </si>
  <si>
    <t>Xã Tân Bình, thị trấn Yên Cát; Xã Thượng Ninh, xã Cát Tân, xã Cát Vân; Xã Hóa Quỳ, xã Bình Lương; Xã Bãi Trành, xã Xuân Hòa, xã Xuân Bình; Xã Thanh Hòa, xã Thanh Lâm, xã Thanh Phong; Xã Thanh Quân, xã Thanh Xuân, xã Thanh Sơn</t>
  </si>
  <si>
    <t>(172)</t>
  </si>
  <si>
    <t>Thuế cơ sở 2 tỉnh Thanh Hóa</t>
  </si>
  <si>
    <t>(1) Phường Sầm Sơn, phường Nam Sầm Sơn.</t>
  </si>
  <si>
    <t xml:space="preserve"> Phường Sầm Sơn</t>
  </si>
  <si>
    <t>Phường Quảng Tiến, phường Quảng Cư, phường Trung Sơn, phường Bắc Sơn, phường Trường Sơn, phường Quảng Châu, phường Quảng Thọ; Phường Quảng Vinh, phường Đại Hùng, xã Quảng Minh, xã Quảng Giao</t>
  </si>
  <si>
    <t>(2) Xã Lưu Vệ, Xã Quảng Yên, Xã Quảng Ngọc, Xã Quảng Ninh, Xã Quảng Bình, Xã Tiên Trang, Xã Quảng Chính.</t>
  </si>
  <si>
    <t>Xã Quảng Đức, xã Quảng Định, thị trấn Tân Phong; Xã Quảng Trạch, xã Quảng Yên, xã Quảng Hòa, xã Quảng Long; Xã Quảng Hợp, xã Quảng Văn, xã Quảng Ngọc, xã Quảng Phúc; Xã Quảng Ninh, xã Quảng Nhân, xã Quảng Hải; Xã Quảng Bình, xã Quảng Lưu, xã Quảng Lộc, xã Quảng Thái; Xã Tiên Trang, xã Quảng Thạch, xã Quảng Nham; Xã Quảng Trường, xã Quảng Khê, xã Quảng Chính, xã Quảng Trung</t>
  </si>
  <si>
    <t>(173)</t>
  </si>
  <si>
    <t>Thuế cơ sở 5 tỉnh Thanh Hóa</t>
  </si>
  <si>
    <t>(1) Xã Vĩnh Lộc, xã Tây Đô, xã Biện Thượng.</t>
  </si>
  <si>
    <t>Xã Ninh Khang, xã Vĩnh Phúc, xã Vĩnh Hưng, xã Vĩnh Hòa, thị trấn Vĩnh Lộc; Xã Vĩnh Quang, xã Vĩnh Yên, xã Vĩnh Long, xã Vĩnh Tiến; Xã Vĩnh Hùng, xã Minh Tân, xã Vĩnh Thịnh, xã Vĩnh An</t>
  </si>
  <si>
    <t>(2) Xã Kim Tân, Xã Vân Du, Xã Ngọc Trạo, Xã Thạch Bình, Xã Thành Vinh, Xã Thạch Quảng.</t>
  </si>
  <si>
    <t>Xã Thành Hưng, xã Thành Thọ, xã Thạch Định, xã Thành Trực, xã Thành Tiến, thị trấn Kim Tân; Xã Thành Công, xã Thành Tân, thị trấn Vân Du; Xã Ngọc Trạo, xã Thành An, xã Thành Long, xã Thành Tâm; Xã Thạch Bình, xã Thạch Sơn, xã Thạch Long, xã Thạch Cẩm; Xã Thành Minh, xã Thành Vinh, xã Thành Mỹ, xã Thành Yên; Xã Thạch Lâm, xã Thạch Quảng, xã Thạch Tượng</t>
  </si>
  <si>
    <t>(174)</t>
  </si>
  <si>
    <t>Thuế cơ sở 6 tỉnh Thanh Hóa</t>
  </si>
  <si>
    <t>(1) Xã Yên Định, xã Yên Trường, xã Yên Phú, xã Quý Lộc, xã Yên Ninh, xã Định Tân, xã Định Hòa.</t>
  </si>
  <si>
    <t>Xã Yên Định,</t>
  </si>
  <si>
    <t>Xã Định Liên, xã Định Long, xã Định Tăng, thị trấn Quán Lào; Xã Yên Trung, xã Yên Trường, xã Yên Phong, xã Yên Thái; Xã Yên Phú, xã Yên Tâm, thị trấn Thống Nhất; Xã Yên Thọ, thị trấn Yên Tâm, thị trấn Quý Lộc; Xã Yên Hùng, xã Yên Thịnh, xã Yên Ninh; Xã Định Hải, xã Định Tân, xã Định Hưng, xã Định Tiến; Xã Định Bình, xã Định Hòa, xã Định Công, xã Định Thành, xã Thiệu Long</t>
  </si>
  <si>
    <t>(2) Xã Thiệu Hóa, xã Thiệu Quang, xã Thiệu Tiến, xã Thiệu Toán, xã Thiệu Trung.</t>
  </si>
  <si>
    <t>Xã Thiệu Phúc, xã Thiệu Công, xã Thiệu Nguyên, xã Thiệu Long, thị trấn Thiệu Hóa; Xã Thiệu Duy, xã Thiệu Hợp, xã Thiệu Thịnh, xã Thiệu Giang, xã Thiệu Quang; Xã Thiệu Ngọc, xã Thiệu Vũ, xã Thiệu Thành, xã Thiệu Tiến; Xã Thiệu Toán, xã Thiệu Chính, xã Thiệu Hòa, thị trấn Hậu Hiền; Xã Thiệu Trung, xã Thiệu Vận, xã Thiệu Lý, xã Thiệu Viên</t>
  </si>
  <si>
    <t>NGHỆ AN</t>
  </si>
  <si>
    <t>(175)</t>
  </si>
  <si>
    <t>Thuế cơ sở 4 tỉnh Nghệ An</t>
  </si>
  <si>
    <t>(1) Xã Anh Sơn; Xã Yên Xuân; Xã Nhân Hòa; Xã Anh Sơn Đông; Xã Vĩnh Tường; Xã Thành Bình Thọ.</t>
  </si>
  <si>
    <t>Xã Đức Sơn, thị trấn Kim Nhan, xã Phúc Sơn; Xã Long Sơn, xã Khai Sơn, xã Cao Sơn, xã Lĩnh Sơn; Xã Tam Đỉnh, xã Cẩm Sơn, xã Hùng Sơn; Xã Vĩnh Sơn, xã Lạng Sơn, xã Tào Sơn; Xã Tường Sơn, xã Hội Sơn, xã Hoa Sơn; Xã Thọ Sơn, xã Thành Sơn, xã Bình Sơn</t>
  </si>
  <si>
    <t>(2)Xã Mường Xén; Xã Hữu Kiệm; Xã Nậm Cắn; Xã Chiêu Lưu; Xã Na Loi; Xã Mường Típ; Xã Na Ngoi; Xã Mỹ Lý; Xã Bắc Lý; Xã Keng Đu; Xã Huồi Tụ; Xã Mường Lống.</t>
  </si>
  <si>
    <t>Xã Tây Sơn, xã Tà Cạ, thị trấn Mường Xén; Xã Hữu Kiệm, xã Hữu Lập, xã Bảo Nam; Xã Nậm Cắn, xã Phà Đánh; Xã Chiêu Lưu, xã Bảo Thắng; Xã Na Loi, xã Đoọc Mạy; Xã Mường Típ, xã Mường Ải; Xã Na Ngoi, xã Nậm Càn; Xã Mỹ Lý; Xã Bắc Lý; Xã Keng Đu; Xã Huồi Tụ; Xã Mường Lống</t>
  </si>
  <si>
    <t>(3) Xã Tam Quang; Xã Tam Thái; Xã Tương Dương; Xã Lượng Minh; Xã Yên Hòa; Xã Yên Na; Xã Nga My; Xã Nhôn Mai; Xã Hữu Khuông.</t>
  </si>
  <si>
    <t>Xã Tam Quang, xã Tam Đình; Xã Tam Thái, xã Tam Hợp; Thị trấn Thạch Giám, xã Lưu Kiền, xã Xá Lượng; Xã Lượng Minh; Xã Yên Hòa, xã Yên Thắng; Xã Yên Na, xã Yên Tĩnh; Xã Nga My, xã Xiêng My; Xã Nhôn Mai, xã Mai Sơn; Xã Hữu Khuông</t>
  </si>
  <si>
    <t>(4) Xã Con Cuông; Xã Môn Sơn; Xã Mậu Thạch; Xã Cam Phục; Xã Châu Khê; Xã Bình Chuẩn.</t>
  </si>
  <si>
    <t>Xã Chi Khê, thị trấn Trà Lân, xã Yên Khê; Xã Môn Sơn, xã Lục Dạ; Xã Mậu Đức, xã Thạch Ngàn; Xã Cam Lâm, xã Đôn Phục; Xã Châu Khê, xã Lạng Khê; Xã Bình Chuẩn</t>
  </si>
  <si>
    <t>(176)</t>
  </si>
  <si>
    <t>Thuế cơ sở 9 tỉnh Nghệ An</t>
  </si>
  <si>
    <t>Xã Nghi Lộc; Xã Phúc Lộc; Xã Đông Lộc; Xã Trung Lộc; Xã Thần Lĩnh; Xã Hải Lộc; Xã Văn Kiều.</t>
  </si>
  <si>
    <t xml:space="preserve"> Phường Cửa Lò</t>
  </si>
  <si>
    <t>Xã Nghi Trung, xã Diên Hoa, xã Nghi Vạn, thị trấn Quán Hành; Xã Nghi Công Bắc, xã Nghi Công Nam, xã Nghi Mỹ, xã Nghi Lâm; Xã Khánh Hợp, xã Nghi Thạch, xã Thịnh Trường; Xã Nghi Thuận, xã Nghi Long, xã Nghi Quang, xã Nghi Xá; Xã Nghi Phương, xã Nghi Đồng, xã Nghi Hưng; Xã Nghi Yên, xã Nghi Tiến, xã Nghi Thiết; Xã Nghi Văn, xã Nghi Kiều</t>
  </si>
  <si>
    <t>(177)</t>
  </si>
  <si>
    <t>Thành phố Vinh</t>
  </si>
  <si>
    <t>Thuế cơ sở 1 tỉnh Nghệ An</t>
  </si>
  <si>
    <t>(178)</t>
  </si>
  <si>
    <t>Thuế cơ sở 7 tỉnh Nghệ An</t>
  </si>
  <si>
    <t>(1)Phường Hoàng Mai; Phường Tân Mai; Phường Quỳnh Mai.</t>
  </si>
  <si>
    <t>Phường Quỳnh Thiện, xã Quỳnh Vinh, xã Quỳnh Trang; Xã Quỳnh Lộc, xã Quỳnh Lập, phường Quỳnh Dị; Phường Quỳnh Xuân, xã Quỳnh Liên, phường Mai Hùng, phường Quỳnh Phương</t>
  </si>
  <si>
    <t>(2) Xã Quỳnh Lưu; Xã Quỳnh Văn; Xã Quỳnh Anh; Xã Quỳnh Tam; Xã Quỳnh Phú; Xã Quỳnh Sơn; Xã Quỳnh Thắng.</t>
  </si>
  <si>
    <t>Thị trấn Cầu Giát, xã Quỳnh Hậu, xã Quỳnh Diễn, xã Quỳnh Giang, xã Bình Sơn; Xã Quỳnh Tân, xã Quỳnh Văn, xã Quỳnh Thạch; Xã Quỳnh Bảng, xã Quỳnh Thanh, xã Quỳnh Yên, xã Quỳnh Đôi, xã Minh Lương; Xã Quỳnh Châu, xã Quỳnh Tam, xã Tân Sơn; Xã Văn Hải, xã Thuận Long, xã An Hòa, xã Phú Nghĩa; Xã Quỳnh Lâm, xã Ngọc Sơn, xã Quỳnh Sơn; Xã Quỳnh Thắng, xã Tân Thắng</t>
  </si>
  <si>
    <t>(179)</t>
  </si>
  <si>
    <t>Thuế cơ sở 8 tỉnh Nghệ An</t>
  </si>
  <si>
    <t>(1) Xã Diễn Châu; Xã Đức Châu; Xã Quảng Châu; Xã Hải Châu; Xã Tân Châu; Xã An Châu; Xã Minh Châu; Xã Hùng Châu.</t>
  </si>
  <si>
    <t>Thị trấn Diễn Thành, xã Diễn Phúc, xã Diễn Hoa, xã Ngọc Bích; Xã Diễn Hồng, xã Diễn Phong, xã Diễn Vạn, xã Diễn Kỷ; Xã Diễn Liên, xã Xuân Tháp, xã Diễn Đồng, xã Diễn Thái; Xã Diễn Hoàng, xã Diễn Mỹ, xã Hùng Hải, xã Diễn Kim; Xã Diễn Thọ, xã Diễn Lợi, xã Diễn Lộc, xã Diễn Phú; Xã Diễn An, xã Diễn Trung, xã Diễn Thịnh, xã Diễn Tân; Xã Hạnh Quảng, xã Diễn Nguyên, xã Minh Châu, xã Diễn Cát; Xã Diễn Lâm, xã Diễn Đoài, xã Diễn Trường, xã Diễn Yên</t>
  </si>
  <si>
    <t>(2) Xã Yên Thành; Xã Quan Thành; Xã Hợp Minh; Xã Vân Tụ; Xã Vân Du; Xã Quang Đồng; Xã Giai Lạc; Xã Bình Minh; Xã Đông Thành.</t>
  </si>
  <si>
    <t>Thị trấn Hoa Thành, xã Văn Thành, xã Đông Thành, xã Tăng Thành; Xã Trung Thành, xã Xuân Thành, xã Nam Thành, xã Bắc Thành; Xã Long Thành, xã Vĩnh Thành, xã Viên Thành, xã Sơn Thành, xã Bảo Thành; Xã Liên Thành, xã Vân Tụ, xã Mỹ Thành; Xã Minh Thành, xã Thịnh Thành, xã Tây Thành; Xã Kim Thành, xã Đồng Thành, xã Quang Thành; Xã Lăng Thành, xã Phúc Thành, xã Hậu Thành; Xã Tân Thành, xã Đức Thành, xã Mã Thành, xã Tiến Thành; Xã Đô Thành, xã Thọ Thành, xã Phú Thành</t>
  </si>
  <si>
    <t>(180)</t>
  </si>
  <si>
    <t>Thuế cơ sở 5 tỉnh Nghệ An</t>
  </si>
  <si>
    <t>(1) Xã Quỳ Hợp; Xã Châu Hồng; Xã Châu Lộc; Xã Tam Hợp; Xã Minh Hợp; Xã Mường Ham; Xã Mường Chọng.</t>
  </si>
  <si>
    <t>Xã Châu Quang, thị trấn Quỳ Hợp, xã Thọ Hợp, xã Châu Đình; Xã Châu Hồng, xã Châu Tiến, xã Châu Thành; Xã Châu Lộc, xã Liên Hợp; Xã Tam Hợp, xã Yên Hợp, xã Đồng Hợp, xã Nghĩa Xuân; Xã Minh Hợp, xã Hạ Sơn, xã Văn Lợi; Xã Châu Cường, xã Châu Thái; Xã Châu Lý, xã Bắc Sơn, xã Nam Sơn</t>
  </si>
  <si>
    <t>(2) Xã Quỳ Châu; Xã Châu Tiến; Xã Hùng Chân; Xã Châu Bình.</t>
  </si>
  <si>
    <t>Thị trấn Tân Lạc, xã Châu Hạnh, xã Châu Hội, xã Châu Nga; Xã Châu Thắng, xã Châu Tiến, xã Châu Bính, xã Châu Thuận; Xã Châu Phong, xã Châu Hoàn, xã Diên Lãm; Xã Châu Bình</t>
  </si>
  <si>
    <t>(3) Xã Quế Phong; Xã Tiền Phong; Xã Tri Lễ; Xã Mường Quàng; Xã Thông Thụ</t>
  </si>
  <si>
    <t>Xã Châu Kim, xã Nậm Giải, xã Mường Nọc, thị trấn Kim Sơn; Xã Tiền Phong, xã Hạnh Dịch; Xã Tri Lễ, xã Nậm Nhoóng; Xã Châu Thôn, xã Cắm Muộn, xã Quang Phong; Xã Thông Thụ, xã Đồng Văn</t>
  </si>
  <si>
    <t>(181)</t>
  </si>
  <si>
    <t>Thuế cơ sở 6 tỉnh Nghệ An</t>
  </si>
  <si>
    <t>(1) Phường Thái Hòa; Phường Tây Hiếu; Xã Đông Hiếu.</t>
  </si>
  <si>
    <t xml:space="preserve"> Phường Thái Hòa</t>
  </si>
  <si>
    <t>Phường Long Sơn, phường Hòa Hiếu, phường Quang Phong; Phường Quang Tiến, xã Tây Hiếu, xã Nghĩa Tiến; Xã Đông Hiếu, xã Nghĩa Mỹ, xã Nghĩa Thuận</t>
  </si>
  <si>
    <t>(2) Xã Nghĩa Đàn; Xã Nghĩa Thọ; Xã Nghĩa Lâm; Xã Nghĩa Mai; Xã Nghĩa Hưng; Xã Nghĩa Khánh; Xã Nghĩa Lộc.</t>
  </si>
  <si>
    <t>Thị trấn Nghĩa Đàn, xã Nghĩa Bình, xã Nghĩa Trung; Xã Nghĩa Hội, xã Nghĩa Thọ, xã Nghĩa Lợi; Xã Nghĩa Lạc, xã Nghĩa Lâm, xã Nghĩa Sơn, xã Nghĩa Yên; Xã Nghĩa Mai, xã Nghĩa Hồng, xã Nghĩa Minh; Xã Nghĩa Hưng, xã Nghĩa Thành; Xã Nghĩa An, xã Nghĩa Đức, xã Nghĩa Khánh; Xã Nghĩa Long, xã Nghĩa Lộc</t>
  </si>
  <si>
    <t>(182)</t>
  </si>
  <si>
    <t>Thuế cơ sở 3 tỉnh Nghệ An</t>
  </si>
  <si>
    <t>(1) Xã Đô Lương; Xã Bạch Ngọc; Xã Văn Hiến; Xã Bạch Hà; Xã Thuần Trung; Xã Lương Sơn.</t>
  </si>
  <si>
    <t>Xã Nam Sơn, xã Bắc Sơn, xã Đặng Sơn, xã Lưu Sơn, xã Yên Sơn, xã Văn Sơn, xã Thịnh Sơn, xã Đà Sơn, thị trấn Đô Lương; Xã Giang Sơn Đông, xã Giang Sơn Tây, xã Bạch Ngọc, xã Bồi Sơn; Xã Tân Sơn, xã Thái Sơn, xã Hòa Sơn, xã Quang Sơn, xã Thượng Sơn; Xã Mỹ Sơn, xã Hiến Sơn, xã Trù Sơn, xã Đại Sơn; Xã Lạc Sơn, xã Thuận Sơn, xã Trung Sơn, xã Xuân Sơn, xã Minh Sơn, xã Nhân Sơn; Xã Hồng Sơn, xã Tràng Sơn, xã Đông Sơn, xã Bài Sơn</t>
  </si>
  <si>
    <t>(2) Xã Cát Ngạn; Xã Tam Đồng; Xã Hạnh Lâm; Xã Sơn Lâm; Xã Hoa Quân; Xã Kim Bảng; Xã Bích Hào; Xã Đại Đồng; Xã Xuân Lâm.</t>
  </si>
  <si>
    <t>Xã Cát Văn, xã Phong Thịnh, xã Minh Sơn; Xã Thanh Liên, xã Thanh Mỹ, xã Thanh Tiên; Xã Thanh Đức, xã Hạnh Lâm; Xã Thanh Sơn, xã Ngọc Lâm; Xã Thanh Hương, xã Thanh Thịnh, xã Thanh An, xã Thanh Quả; Xã Thanh Thủy, xã Kim Bảng, xã Thanh Hà; Xã Thanh Tùng, xã Mai Giang, xã Thanh Xuân, xã Thanh Lâm; Xã Đồng Văn, xã Đại Đồng, xã Thanh Phong, xã Thanh Ngọc, thị trấn Dùng; Xã Ngọc Sơn, xã Xuân Dương, xã Minh Tiến</t>
  </si>
  <si>
    <t>(3) Xã Tân Kỳ; Xã Tân Phú; Xã Tân An; Xã Nghĩa Đồng; Xã Giai Xuân; Xã Nghĩa Hành; Xã Tiên Đồng.</t>
  </si>
  <si>
    <t>Thị trấn Tân Kỳ, xã Kỳ Sơn, xã Kỳ Tân, xã Nghĩa Dũng; Xã Hoàn Long, xã Tân Phú, xã Tân Xuân, xã Nghĩa Thái; Xã Tân An, xã Nghĩa Phúc, xã Hương Sơn; Xã Nghĩa Đồng, xã Bình Hợp; Xã Giai Xuân, xã Tân Hợp; Xã Tân Hương, xã Nghĩa Hành, xã Phú Sơn; Xã Đồng Văn, xã Tiên Kỳ</t>
  </si>
  <si>
    <t>(183)</t>
  </si>
  <si>
    <t>Thuế cơ sở 2 tỉnh Nghệ An</t>
  </si>
  <si>
    <t>(1) Xã Hưng Nguyên; Xã Yên Trung; Xã Hưng Nguyên Nam; Xã Lam Thành.</t>
  </si>
  <si>
    <t>Thị trấn Hưng Nguyên, xã Hưng Đạo, xã Hưng Tây, xã Thịnh Mỹ; Xã Hưng Yên Bắc, xã Hưng Yên Nam, xã Hưng Trung; Xã Hưng Lĩnh, xã Long Xá, xã Thông Tân, xã Xuân Lam; Xã Hưng Nghĩa, xã Hưng Thành, xã Châu Nhân, xã Phúc Lợi</t>
  </si>
  <si>
    <t>(2) Xã Vạn An; Xã Nam Đàn; Xã Đại Huệ; Xã Thiên Nhẫn; Xã Kim Liên.</t>
  </si>
  <si>
    <t>Thị trấn Nam Đàn, xã Xuân Hòa, xã Thượng Tân Lộc; Xã Nam Hưng, xã Nghĩa Thái, xã Nam Thanh; Xã Nam Anh, xã Nam Xuân, xã Nam Lĩnh; Xã Khánh Sơn, xã Nam Kim, xã Trung Phúc Cường; Xã Hùng Tiến, xã Xuân Hồng, xã Nam Giang, xã Kim Liên, xã Nam Cát</t>
  </si>
  <si>
    <t>XI</t>
  </si>
  <si>
    <t>CHI CỤC THUẾ KHU VỰC XI</t>
  </si>
  <si>
    <t>HÀ TĨNH, QUẢNG BÌNH, QUẢNG TRỊ</t>
  </si>
  <si>
    <t>HÀ TĨNH</t>
  </si>
  <si>
    <t>(184)</t>
  </si>
  <si>
    <t>Thuế cơ sở 3 tỉnh Hà Tĩnh</t>
  </si>
  <si>
    <t>(1) Phường Bắc Hồng Lĩnh, Phường Nam Hồng Lĩnh.</t>
  </si>
  <si>
    <t xml:space="preserve"> Phường Nam Hồng Lĩnh</t>
  </si>
  <si>
    <t>Phường Bắc Hồng, phường Đức Thuận, phường Trung Lương, phường Nam Hồng, phường Đậu Liêu, xã Thuận Lộc</t>
  </si>
  <si>
    <t xml:space="preserve">(2) Xã Tiên Điền, Xã Nghi Xuân, Xã Cổ Đạm, Xã Đan Hải. </t>
  </si>
  <si>
    <t>Xã Xuân Lam, xã Xuân Lĩnh, thị trấn Tiên Điền, xã Xuân Yên, xã Xuân Mỹ, xã Xuân Thành, thị trấn Xuân An, xã Xuân Giang, xã Xuân Hồng, xã Xuân Viên, xã Cương Gián, xã Xuân Liên, xã Cổ Đạm, xã Đan Trường, xã Xuân Hải, xã Xuân Hội, xã Xuân Phổ</t>
  </si>
  <si>
    <t>(185)</t>
  </si>
  <si>
    <t>Thuế cơ sở 2 tỉnh Hà Tĩnh</t>
  </si>
  <si>
    <t>(1) Xã Thạch Hà, Xã Toàn Lưu, Xã Việt Xuyên, Xã Đông Kinh, Xã Thạch Xuân, Xã Lộc Hà, Xã Hồng Lộc, Xã Mai Phụ.</t>
  </si>
  <si>
    <t>Thị trấn Thạch Hà, xã Thạch Long, xã Thạch Sơn, xã Ngọc Sơn, xã Lưu Vĩnh Sơn, xã Việt Tiến, xã Thạch Ngọc, xã Thạch Kênh, xã Thạch Liên, xã Ích Hậu, xã Nam Điền, xã Thạch Xuân, thị trấn Lộc Hà, xã Bình An, xã Thịnh Lộc, xã Thạch Kim, xã Tân Lộc, xã Hồng Lộc, xã Mai Phụ, xã Thạch Mỹ, xã Thạch Châu, xã Phù Lưu</t>
  </si>
  <si>
    <t>(2) Xã Can Lộc, Xã Tùng Lộc, Xã Gia Hanh, Xã Trường Lưu, Xã Xuân Lộc, Xã Đồng Lộc.</t>
  </si>
  <si>
    <t>Thị trấn Nghèn, xã Thiên Lộc, xã Vượng Lộc, xã Thuần Thiện, xã Tùng Lộc, xã Gia Hanh,Xã Khánh Vĩnh Yên, xã Thanh Lộc, xã Kim Song Trường, xã Thường Nga, xã Phú Lộc, xã Sơn Lộc, xã Quang Lộc, xã Xuân Lộc, thị trấn Đồng Lộc, xã Thượng Lộc, xã Mỹ Lộc</t>
  </si>
  <si>
    <t>(186)</t>
  </si>
  <si>
    <t>Thuế cơ sở 1 tỉnh Hà Tĩnh</t>
  </si>
  <si>
    <t>(1) Phường Thành Sen, Phường Trần Phú, Phường Hà Huy Tập, Xã Thạch Lạc, Xã Đồng Tiến, Xã Thạch Khê, Xã Cẩm Bình.</t>
  </si>
  <si>
    <t xml:space="preserve"> Phường Thành Sen</t>
  </si>
  <si>
    <t>Phường Bắc Hà, phương Tân Giang, phường Thạch Hưng, phường Nam Hà, phường Trần Phú, phường Hà Huy Tập, phường Văn Yên, phường Đại Nài, phường Thạch Trung, phường Đồng Môn, phường Thạch Hạ, xã Hộ Độ, xã Tân Lâm Hương, xã Thạch Đài, xã Tượng Sơn, xã Thạch Lạc, xã Thạch Thắng, xã Thạch Trị, xã Thạch Hội, xã Thạch Văn, xã Đỉnh Bàn, xã Thạch Khê, xã Thạch Hải, xã Cẩm Bình, xã Cẩm Vịnh, Thạch Bình.</t>
  </si>
  <si>
    <t>(2) Xã Cẩm Xuyên, Xã Thiên Cầm, Xã Cẩm Duệ, Xã Cẩm Hưng, Xã Cẩm Lạc, Xã Cẩm Trung, Xã Yên Hòa.</t>
  </si>
  <si>
    <t>Xã Cẩm Thành, thị trấn Cẩm Xuyên, xã Cẩm Quang, xã Cẩm Quan, thị trấn Thiên Cầm, xã Nam Phúc Thăng, xã Cẩm Nhượng, xã Cẩm Mỹ, xã Cẩm Duệ, xã Cẩm Thạch, xã Cẩm Thịnh, xã Cẩm Hưng, xã Cẩm Hà, xã Cẩm Minh, xã Cẩm Lạc, xã Cẩm Sơn, xã Cẩm Lĩnh, xã Cẩm Trung, xã Cẩm Lộc, xã Yên Hòa, xã Cẩm Dương.</t>
  </si>
  <si>
    <t>(187)</t>
  </si>
  <si>
    <t>Thuế cơ sở 5 tỉnh Hà Tĩnh</t>
  </si>
  <si>
    <t>(1) Xã Hương Khê, Xã Hương Phố, Xã Hương Đô, Xã Hà Linh, Xã Hương Bình, Xã Phúc Trạch, Xã Hương Xuân.</t>
  </si>
  <si>
    <t>Thị trấn Hương Khê, xã Hương Long, xã Phú Gia, xã Hương Giang, xã Hương Thủy, xã Gia Phố, xã Lộc Yên, xã Hương Đô, xã Hương Trà, xã Điền Mỹ, xã Hà Linh, xã Hòa Hải, xã Hương Bình, xã Phúc Đồng, xã Hương Trạch, xã Phúc Trạch, xã Hương Liên, xã Hương Xuân, xã Hương Vĩnh, xã Hương Lâm</t>
  </si>
  <si>
    <t>(2) Xã Vũ Quang, Xã Mai Hoa, Xã Thượng Đức.</t>
  </si>
  <si>
    <t>Thị trấn Vũ Quang, xã Hương Minh, xã Quang Thọ, xã Thọ Điền, xã Ân Phú, xã Đức Giang, xã Đức Lĩnh, xã Đức Bồng, xã Đức Hương, xã Đức Liên</t>
  </si>
  <si>
    <t>(188)</t>
  </si>
  <si>
    <t>Thuế cơ sở 6 tỉnh Hà Tĩnh</t>
  </si>
  <si>
    <t>(1) Phường Sông Trí, Phường Hải Ninh, Phường Hoành Sơn, Phường Vũng Áng.</t>
  </si>
  <si>
    <t>Phường Hưng Trí, phường Kỳ Trinh, xã Kỳ Châu, phường Kỳ Ninh, xã Kỳ Hà, xã Kỳ Hải, xã Kỳ Hoa, phường Kỳ Nam, phường Kỳ Phương, phường Kỳ Liên, phường Kỳ Long, phường Kỳ Thịnh, phường Kỳ Lợi.</t>
  </si>
  <si>
    <t>(2) Xã Kỳ Xuân, Xã Kỳ Anh, Xã Kỳ Hoa, Xã Kỳ Văn, Xã Kỳ Khang, Xã Kỳ Lạc, Xã Kỳ Thượng.</t>
  </si>
  <si>
    <t>Xã Kỳ Phong, xã Kỳ Bắc, xã Kỳ Xuân, thị trấn Kỳ Đồng, xã Kỳ Giang, xã Kỳ Tiến, xã Kỳ Phú, xã Kỳ Tân, xã Kỳ Tây, xã Kỳ Trung, xã Kỳ Văn, xã Kỳ Khang, xã Kỳ Thọ, xã Kỳ Thư, xã Lâm Hợp, xã Kỳ Lạc, xã Kỳ Sơn, xã Kỳ Thượng</t>
  </si>
  <si>
    <t>(189)</t>
  </si>
  <si>
    <t>Thuế cơ sở 4 tỉnh Hà Tĩnh</t>
  </si>
  <si>
    <t>(1) Xã Hương Sơn, Xã Sơn Tây, Xã Tứ Mỹ, Xã Sơn Giang, Xã Sơn Tiến, Xã Sơn Hồng, Xã Kim Hoa, Xã Sơn Kim 1, Xã Sơn Kim 2.</t>
  </si>
  <si>
    <t xml:space="preserve">Thị trấn Phố Châu, xã Sơn Phú, xã Sơn Bằng, xã Sơn Ninh, xã Sơn Trung, xã Tây Sơn, xã Sơn Tây, xã Châu Bình, xã Tân Mỹ Hà, xã Mỹ Long, xã Sơn Lâm, xã Sơn Giang, xã Quang Diệm, xã Sơn Lễ, xã Sơn Tiến, xã An Hòa Thịnh, xã Sơn Hồng, xã Sơn Lĩnh, xã Kim Hoa, xã Hàm Trường, xã Sơn Kim 1, xã Sơn Kim 2 </t>
  </si>
  <si>
    <t>(2) Xã Đức Thọ, Xã Đức Đồng, Xã Đức Quang, Xã Đức Thịnh, Xã Đức Minh.</t>
  </si>
  <si>
    <t>Thị trấn Đức Thọ, xã Tùng Ảnh, xã Hòa Lạc, xã Tân Dân, xã Đức Đồng, xã Đức Lạng, xã Tân Hương, xã Quang Vĩnh, xã Bùi La Nhân, xã Yên Hồ, xã Thanh Bình Thịnh, xã Lâm Trung Thủy, xã An Dũng, xã Trường Sơn, xã Tùng Châu, xã Liên Minh</t>
  </si>
  <si>
    <t>QUẢNG BÌNH</t>
  </si>
  <si>
    <t>(190)</t>
  </si>
  <si>
    <t>Thuế cơ sở 5 tỉnh Quảng Trị</t>
  </si>
  <si>
    <t>Xã Lệ Thủy, Xã Cam Hồng, Xã Sen Ngư, Xã Tân Mỹ, Xã Trường Phú, Xã Lệ Ninh, Xã Kim Ngân.</t>
  </si>
  <si>
    <t>Xã Liên Thủy, xã Xuân Thủy, xã An Thủy, xã Phong Thủy, xã Lộc Thủy, thị trấn Kiến Giang, xã Cam Thủy, xã Thanh Thủy, xã Hồng Thủy, xã Ngư Thủy Bắc, xã Hưng Thủy, xã Sen Thủy, xã Ngư Thủy, xã Tân Thủy, xã Dương Thủy, xã Mỹ Thủy, xã Thái Thủy, xã Trường Thủy, xã Mai Thủy, xã Phú Thủy, xã Sơn Thủy, xã Hoa Thủy, thị trấn Nông trường Lệ Ninh, xã Kim Thủy, xã Ngân Thủy, xã Lâm Thủy</t>
  </si>
  <si>
    <t>(191)</t>
  </si>
  <si>
    <t>Thuế cơ sở 1 tỉnh Quảng Trị</t>
  </si>
  <si>
    <t>(1) Phường Đồng Hới, Phường Đồng Thuận, Phường Đồng Sơn.</t>
  </si>
  <si>
    <t>Xã Bảo Ninh, xã Đức Ninh, phường Nam Lý, phường Đồng Hải, phường Đồng Phú, phường Đức Ninh Đông, phường Phú Hải, phường Hải Thành, xã Lộc Ninh, xã Quang Phú, phường Bắc Lý, xã Nghĩa Ninh, xã Thuận Đức, phường Bắc Nghĩa, phường Đồng Sơn</t>
  </si>
  <si>
    <t>(2) Xã Quảng Ninh, Xã Ninh Châu, Xã Trường Ninh, Xã Trường Sơn.</t>
  </si>
  <si>
    <t>Xã Vĩnh Ninh, xã Võ Ninh, xã Hàm Ninh, thị trấn Quán Hàu, xã Tân Ninh, xã Gia Ninh, xã Duy Ninh, xã Hải Ninh, xã Vạn Ninh, xã An Ninh, xã Xuân Ninh, xã Hiền Ninh, xã Trường Xuân, xã Trường Sơn</t>
  </si>
  <si>
    <t>(192)</t>
  </si>
  <si>
    <t>Thuế cơ sở 6 tỉnh Quảng Trị</t>
  </si>
  <si>
    <t>Xã Thượng Trạch, Xã Phong Nha, Xã Bắc Trạch, Xã Đông Trạch, Xã Hoàn Lão, Xã Bố Trạch, Xã Nam Trạch.</t>
  </si>
  <si>
    <t>Xã Tân Trạch, xã Thượng Trạch, xã Lâm Trạch, xã Xuân Trạch, xã Phúc Trạch, thị trấn Phong Nha, xã Bắc Trạch, xã Thanh Trạch, xã Hạ Mỹ, xã Liên Trạch, xã Hải Phú, xã Sơn Lộc, xã Đức Trạch, xã Đồng Trạch, xã Trung Trạch, xã Đại Trạch, xã Tây Trạch, xã Hòa Trạch, thị trấn Hoàn Lão, xã Hưng Trạch, xã Cự Nẫm, xã Vạn Trạch, xã Phú Định, xã Nhân Trạch, xã Lý Nam, thị trấn Nông trường Việt Trung</t>
  </si>
  <si>
    <t>(193)</t>
  </si>
  <si>
    <t>Thuế cơ sở 8 tỉnh Quảng Trị</t>
  </si>
  <si>
    <t>(1) Xã Tuyên Lâm, Xã Tuyên Sơn, Xã Đồng Lê, Xã Tuyên Phú, Xã Tuyên Bình, Xã Tuyên Hóa.</t>
  </si>
  <si>
    <t>Xã Lâm Hóa, xã Thanh Hóa, xã Thanh Thạch, xã Hương Hóa, xã Kim Hóa, xã Lê Hóa, xã Thuận Hóa, xã Sơn Hóa, thị trấn Đồng Lê, xã Đồng Hóa, xã Thạch Hóa, xã Đức Hóa, xã Phong Hóa, xã Ngư Hóa, xã Mai Hóa, xã Tiến Hóa, xã Châu Hóa, xã Cao Quảng, xã Văn Hóa</t>
  </si>
  <si>
    <t>(2) Xã Dân Hóa, Xã Kim Điền, Xã Kim Phú, Xã Minh Hóa, Xã Tân Thành.</t>
  </si>
  <si>
    <t>Xã Dân Hóa, xã Trọng Hóa, xã Hóa Sơn, xã Hóa Hợp, xã Thượng Hóa, xã Trung Hóa, xã Minh Hóa, xã Tân Hóa, xã Xuân Hóa, xã Yên Hóa, xã Hồng Hóa, thị trấn Quy Đạt, xã Tân Thành</t>
  </si>
  <si>
    <t>(194)</t>
  </si>
  <si>
    <t>Thuế cơ sở 7 tỉnh Quảng Trị</t>
  </si>
  <si>
    <t>(1) Phường Ba Đồn, Phường Bắc Gianh, Xã Nam Gianh, Xã Nam Ba Đồn.</t>
  </si>
  <si>
    <t>Xã Quảng Hải, phường Quảng Phong, phường Quảng Long, phường Ba Đồn, phường Quảng Phúc, phường Quảng Thọ, phường Quảng Thuận, xã Quảng Hòa, xã Quảng Lộc, xã Quảng Văn, xã Quảng Minh, xã Quảng Tân, xã Quảng Trung, xã Quảng Tiên, xã Quảng Sơn, xã Quảng Thủy</t>
  </si>
  <si>
    <t>(2) Xã Tân Gianh, Xã Trung Thuần, Xã Quảng Trạch, Xã Hòa Trạch, Xã Phú Trạch.</t>
  </si>
  <si>
    <t>Xã Phù Cảnh, xã Liên Trường, xã Quảng Thanh, xã Quảng Lưu, xã Quảng Thạch, xã Quảng Tiến, xã Quảng Phương, xã Quảng Xuân, xã Quảng Hưng, xã Quảng Châu, xã Quảng Tùng, xã Cảnh Dương, xã Quảng Đông, xã Quảng Phú, xã Quảng Kim, xã Quảng Hợp</t>
  </si>
  <si>
    <t>QUẢNG TRỊ</t>
  </si>
  <si>
    <t>(195)</t>
  </si>
  <si>
    <t>Thuế cơ sở 9 tỉnh Quảng Trị</t>
  </si>
  <si>
    <t>(1) Xã Hướng Lập, Xã Hướng Phùng, Xã Khe Sanh, Xã Tân Lập, Xã Lao Bảo, Xã Lìa, Xã A Dơi.</t>
  </si>
  <si>
    <t>Xã Hướng Lập, xã Hướng Việt, xã Hướng Phùng, xã Hướng Sơn, xã Hướng Linh, thị trấn Khe Sanh, xã Tân Hợp, xã Húc, xã Hướng Tân, xã Tân Lập, xã Tân Liên, xã Hướng Lộc, thị trấn Lao Bảo, xã Tân Thành, xã Tân Long, xã Lìa, xã Thanh, xã Thuận, xã A Dơi, xã Ba Tầng, xã Xy</t>
  </si>
  <si>
    <t>Huyện Đakrông</t>
  </si>
  <si>
    <t>(2) Xã La Lay, Xã Tà Rụt, Xã Đakrông, Xã Ba Lòng, Xã Hướng Hiệp.</t>
  </si>
  <si>
    <t>Xã A Bung, xã A Ngo, xã A Vao, xã Húc Nghì, xã Tà Rụt, xã Ba Nang, xã Tà Long, xã Đakrông, xã Ba Lòng, xã Triệu Nguyên, xã Hướng Hiệp, xã Mò Ó, thị trấn Krông Klang</t>
  </si>
  <si>
    <t>(196)</t>
  </si>
  <si>
    <t>Thuế cơ sở 10 tỉnh Quảng Trị</t>
  </si>
  <si>
    <t>Đặc khu Cồn Cỏ</t>
  </si>
  <si>
    <t>huyện đảo Cồn Cỏ</t>
  </si>
  <si>
    <t>(197)</t>
  </si>
  <si>
    <t>Thuế cơ sở 4 tỉnh Quảng Trị</t>
  </si>
  <si>
    <t>(1) Xã Vĩnh Linh, Xã Cửa Tùng, Xã Vĩnh Hoàng, Xã Vĩnh Thủy, Xã Bến Quan.</t>
  </si>
  <si>
    <t>Thị trấn Hồ Xá, xã Vĩnh Long, xã Vĩnh Chấp, thị trấn Cửa Tùng, xã Vĩnh Giang, xã Hiền Thành, xã Kim Thạch, xã Vĩnh Thái, xã Trung Nam, xã Vĩnh Hòa, xã Vĩnh Tú, xã Vĩnh Thủy, xã Vĩnh Lâm, xã Vĩnh Sơn, xã Vĩnh Ô, xã Vĩnh Hà, xã Vĩnh Khê, thị trấn Bến Quan</t>
  </si>
  <si>
    <t>(2) Xã Gio Linh, Xã Cồn Tiên, Xã Cửa Việt, Xã Bến Hải.</t>
  </si>
  <si>
    <t>Xã Hải Thái, xã Linh Trường, xã Gio An, xã Gio Sơn, xã Gio Mai, xã Gio Hải, thị trấn Cửa Việt, xã Gio Quang, xã Gio Mỹ, xã Phong Bình, thị trấn Gio Linh, xã Trung Hải, xã Trung Giang, xã Trung Sơn</t>
  </si>
  <si>
    <t>(198)</t>
  </si>
  <si>
    <t>Thuế cơ sở 2 tỉnh Quảng Trị</t>
  </si>
  <si>
    <t>(1) Phường Đông Hà, Phường Nam Đông Hà.</t>
  </si>
  <si>
    <t xml:space="preserve"> Phường Nam Đông Hà</t>
  </si>
  <si>
    <t>Phường 1, phường 3, phường 4, phường Đông Giang, phường Đông Thanh, phường 2, phường 5, phường Đông Lễ, phường Đông Lương</t>
  </si>
  <si>
    <t>(2) Xã Cam Lộ, Xã Hiếu Giang.</t>
  </si>
  <si>
    <t>Xã Cam Thành, xã Cam Chính, xã Cam Nghĩa, thị trấn Cam Lộ, xã Cam Hiếu, xã Cam Thủy, xã Cam Tuyền, xã Thanh An</t>
  </si>
  <si>
    <t>(199)</t>
  </si>
  <si>
    <t>Thuế cơ sở 3 tỉnh Quảng Trị</t>
  </si>
  <si>
    <t>(1) Phường Quảng Trị.</t>
  </si>
  <si>
    <t>Phường 1, phường 2, phường 3, phường An Đôn, xã Hải Lệ</t>
  </si>
  <si>
    <t>(2) Xã Triệu Phong, Xã Ái Tử, Xã Triệu Bình, Xã Triệu Cơ, Xã Nam Cửa Việt.</t>
  </si>
  <si>
    <t>Xã Triệu Thành, xã Triệu Thượng, thị trấn Ái Tử, xã Triệu Ái, xã Triệu Giang, xã Triệu Long, xã Triệu Độ, xã Triệu Thuận, xã Triệu Hòa, xã Triệu Đại, xã Triệu Cơ, xã Triệu Trung, xã Triệu Tài, xã Triệu Trạch, xã Triệu Phước, xã Triệu Tân</t>
  </si>
  <si>
    <t>(3) Xã Diên Sanh, Xã Mỹ Thủy, Xã Hải Lăng, Xã Nam Hải Lăng, Xã Vĩnh Định.</t>
  </si>
  <si>
    <t>Xã Hải Trường, thị trấn Diên Sanh, xã Hải Định, xã Hải Dương, xã Hải An, xã Hải Khê, xã Hải Lâm, xã Hải Thượng, xã Hải Phú, xã Hải Sơn, xã Hải Phong, xã Hải Chánh, xã Hải Quy, xã Hải Hưng, xã Hải Bình</t>
  </si>
  <si>
    <t>XII</t>
  </si>
  <si>
    <t>CHI CỤC THUẾ KHU VỰC XII</t>
  </si>
  <si>
    <t>HUẾ, ĐÀ NẴNG, 
QUẢNG NAM, QUẢNG NGÃI</t>
  </si>
  <si>
    <t>HUẾ</t>
  </si>
  <si>
    <t>(200)</t>
  </si>
  <si>
    <t xml:space="preserve">Thuế cơ sở 3 thành phố Huế </t>
  </si>
  <si>
    <t>(1) Phường Thanh Thủy, Phường Hương Thủy, Phường Phú Bài.</t>
  </si>
  <si>
    <t>- Các Phường: Phường Phú Bài, phường Thủy Châu, phường Thủy Dương, phường Thủy Lương, phường Thủy Phương;
- Các Xã: Xã Dương Hòa, xã Phú Sơn, xã Thủy Phù, xã Thủy Tân, xã Thủy Thanh.</t>
  </si>
  <si>
    <t>(2) Xã Phú Vinh, Xã Phú Hồ, Xã Phú Vang.</t>
  </si>
  <si>
    <t>(201)</t>
  </si>
  <si>
    <t xml:space="preserve">Thuế cơ sở 4 thành phố Huế </t>
  </si>
  <si>
    <t>Xã Vinh Lộc, Xã Lộc Sơn, Xã Lộc An, Xã Phú Lộc, Xã Chân Mây - Lăng Cô, Xã Long Quảng, Xã Nam Đông, Xã Khe Tre.</t>
  </si>
  <si>
    <t>- Thị trấn: Thị trấn Phú Lộc, thị trấn Lăng Cô, thị trấn Khe Tre, thị trấn Lộc Sơn;
- Các Xã: Xã Giang Hải, xã Hương Hữu, xã Hương Lộc, xã Hương Phú, xã Hương Sơn, xã Hương Xuân, xã Lộc An, xã Lộc Bình, xã Lộc Bổn, xã Lộc Điền, xã Lộc Hòa, xã Lộc Thủy, xã Lộc Tiến, xã Lộc Trì, xã Lộc Vĩnh, xã Thượng Long, xã Thượng Lộ, xã Thượng Nhật, xã Thượng Quảng, xã Vinh Hiền, xã Vinh Hưng, xã Vinh Mỹ, xã Xuân Lộc</t>
  </si>
  <si>
    <t>(202)</t>
  </si>
  <si>
    <t xml:space="preserve">Thuế cơ sở 5 thành phố Huế </t>
  </si>
  <si>
    <t>Xã A Lưới 1, Xã A Lưới 2, Xã A Lưới 3, Xã A Lưới 4, Xã A Lưới 5.</t>
  </si>
  <si>
    <t>- Thị trấn A Lưới;
- Các Xã: Xã A Ngo, xã A Roàng, xã Đông Sơn, xã Hồng Bắc, xã Hồng Hạ, xã Hồng Kim, xã Hồng Thái, xã Hồng Thượng, xã Hồng Thủy, xã Hồng Vân, xã Hương Nguyên, xã Hương Phong, xã Lâm Đớt, xã Phú Vinh, xã Quảng Nhâm, xã Sơn Thủy, xã Trung Sơn.</t>
  </si>
  <si>
    <t>(203)</t>
  </si>
  <si>
    <t>Đội Thuế liên huyện Hương Điền</t>
  </si>
  <si>
    <t xml:space="preserve">Thuế cơ sở 2 thành phố Huế </t>
  </si>
  <si>
    <t>(1) Phường Hương Trà, Phường Kim Trà, Xã Bình Điền.</t>
  </si>
  <si>
    <t>- Các Phường: Phường Hương Chữ, phường Hương Văn, phường Hương Vân, phường Hương Xuân, phường Tứ Hạ;
- Các Xã: Xã Bình Thành, xã Bình Tiến, xã Hương Bình, xã Hương Toàn.</t>
  </si>
  <si>
    <t>(2) Phường Phong Điền, Phường Phong Thái, Phường Phong Dinh, Phường Phong Phú, Phường Phong Quảng.</t>
  </si>
  <si>
    <t>- Các Phường: Phường Phong An, phường Phong Hải, phường Phong Hiền, phường Phong Hòa, phường Phong Phú, phường Phong Thu;
- Các Xã: Xã Phong Bình, xã Phong Chương, xã Phong Mỹ, xã Phong Sơn, xã Phong Thạnh, xã Phong Xuân.</t>
  </si>
  <si>
    <t>(3) Xã Đan Điền, Xã Quảng Điền.</t>
  </si>
  <si>
    <t>- Thị trấn Sịa;
- Các Xã: Xã Quảng An, xã Quảng Công, xã Quảng Lợi, xã Quảng Ngạn, xã Quảng Phú, xã Quảng Phước, xã Quảng Thái, xã Quảng Thành, xã Quảng Thọ, xã Quảng Vinh.</t>
  </si>
  <si>
    <t>(204)</t>
  </si>
  <si>
    <t xml:space="preserve">Thuế cơ sở 1 thành phố Huế </t>
  </si>
  <si>
    <t>(1) Phường Kim Long, Phường Hương An, Phường Phú Xuân.</t>
  </si>
  <si>
    <t xml:space="preserve"> Phường Vỹ Dạ</t>
  </si>
  <si>
    <t>Phường An Hòa, phường Đông Ba, phường Gia Hội, phường Hương An, phường Hương Long, phường Hương Sơ, phường Hương Vinh, phường Kim Long, phường Long Hồ, phường Phú Hậu, phường Tây Lộc, phường Thuận Hòa, phường Thuận Lộc</t>
  </si>
  <si>
    <t>ĐÀ NẴNG</t>
  </si>
  <si>
    <t>(205)</t>
  </si>
  <si>
    <t>Thuế cơ sở 1 thành phố Đà Nẵng</t>
  </si>
  <si>
    <t>Phường An Khê, Chính Gián, Thạch Gián, Thanh Khê Đông, Thanh Khê Tây, Xuân Hà</t>
  </si>
  <si>
    <t>(206)</t>
  </si>
  <si>
    <t>Thuế cơ sở 2 thành phố Đà Nẵng</t>
  </si>
  <si>
    <t>Phường Hải Châu, Phường Hòa Cường.</t>
  </si>
  <si>
    <t>Phường Bình Thuận, Hải Châu, Hòa Cường Bắc, Hòa Cường Nam, Hòa Thuận Tây, Phước Ninh, Thạch Thang, Thanh Bình, Thuận Phước</t>
  </si>
  <si>
    <t>(207)</t>
  </si>
  <si>
    <t>Thuế cơ sở 4 thành phố Đà Nẵng</t>
  </si>
  <si>
    <t>(1) Phường Cẩm Lệ, Phường Hòa Xuân.</t>
  </si>
  <si>
    <t>Phường Hòa An, Hòa Phát, Hòa Thọ Đông, Hòa Thọ Tây, Hòa Xuân, Khuê Trung</t>
  </si>
  <si>
    <t>Xã Hòa Bắc, Hòa Châu, Hòa Khương, Hòa Liên, Hòa Nhơn, Hòa Ninh, Hòa Phong, Hòa Phú, Hòa Phước, Hòa Sơn, Hòa Tiến</t>
  </si>
  <si>
    <t>(208)</t>
  </si>
  <si>
    <t>Thuế cơ sở 3 thành phố Đà Nẵng</t>
  </si>
  <si>
    <t>(1) Phường An Hải, Phường Sơn Trà</t>
  </si>
  <si>
    <t>Phường An Hải Nam, An Hải Bắc, Phước Mỹ, Nại Hiên Đông, Mân Thái, Thọ Quang</t>
  </si>
  <si>
    <t>(2) Phường Ngũ Hành Sơn.</t>
  </si>
  <si>
    <t>Phường Hòa Hải, Hòa Qúy, Khuê Mỹ, Mỹ An</t>
  </si>
  <si>
    <t>QUẢNG NAM</t>
  </si>
  <si>
    <t>(209)</t>
  </si>
  <si>
    <t>Thuế cơ sở 9 thành phố Đà Nẵng</t>
  </si>
  <si>
    <t>(1) Phường Tam Kỳ, Phường Quảng Phú, Phường Hương Trà, Phường Bàn Thạch.</t>
  </si>
  <si>
    <t>- Phường Tam Kỳ mới: nhập Phường An Mỹ, phường An Xuân và Phường Trường Xuân.
- Phường Quảng Phú mới: nhập Xã Tam Thanh, xã Tam Phú và Phường An Phú .
- Phường Hương Trà mới: nhập Phường An Sơn, phường Hỏa Hương và Xã Tam Ngọc.
- Phường Bàn Thạch mới: nhập Phường Tân Thạnh, phường  Hòa Thuận và Xã Tam Thăng.</t>
  </si>
  <si>
    <t>(2) Xã Núi Thành, Xã Tam Mỹ, Xã Tam Anh, Xã Đức Phú, Xã Tam Xuân, Xã Tam Hải.</t>
  </si>
  <si>
    <t>- Xã Núi Thành mới: nhập Thị trấn Núi thành, xã Tam Hiệp, xã Tam Giang, xã Tam Quang và Xã Tam Nghĩa.
- Xã Tam Mỹ mới: nhập Xã Tam Mỹ Tây, xã Tam Trà và Xã Tam Hòa.
- Xã Tam Anh mới:  nhập Xã Tam Hòa, xã Tam Anh Bắc và Xã Tam Anh Nam.
- Xã Đức Phú mới: nhập Xã Tam Sơn và Xã Tam Thạnh.
- Xã Tam Xuân mới: nhập Tam Xuân I, Tam Xuân II, Tam Tiến.
- Xã Tam Hải (giữ nguyên)</t>
  </si>
  <si>
    <t>(3) Xã Tây Hồ, Xã Chiên Đàn, Xã Phú Ninh.</t>
  </si>
  <si>
    <t xml:space="preserve"> - Xã Tây Hồ mới: Xã Tam An, xã Tam Thành, xã Tam Phước, xã Tam Lộc
- Xã Chiên Đàn mới: Thị trấn Phú Thịnh, xã Tam Đàn, xã Tam Thái
- Xã Phú Ninh mới: Xã Tam Dân, xã Tam Đại, xã Tam Lãnh</t>
  </si>
  <si>
    <t>(210)</t>
  </si>
  <si>
    <t>Thuế cơ sở 5 thành phố Đà Nẵng</t>
  </si>
  <si>
    <t>(1) Xã Đông Giang, Xã Sông Vàng, Xã Sông Kôn, Xã Bến Hiên.</t>
  </si>
  <si>
    <t>- Xã Sông Vàng mới: nhập Xã Tư và Xã Ba.
- Xã Sông Kôn mới: nhập Xã Sông Kôn và Xã A Ting và Xã Jơ Ngây.
- Xã Đông Giang mới: nhập Thị trấn Prao, xã Tà Lu, xã A Rooi và Xã Zà Hung.
- Xã Bến Hiên mới: nhập Xã Kà Dăng và Xã  Mà Cooih</t>
  </si>
  <si>
    <t>(2) Xã Avương, Xã Tây Giang, Xã Hùng Sơn.</t>
  </si>
  <si>
    <t>- Xã Avương mới: nhập Xã Avương và Xã Bhalêê.
- Xã Tây Giang mới: nhập Xã Atiêng, xã Dang, xã Anông và Xã Lăng.
- Xã Hùng Sơn mới: nhập Xã Tr'hy, xã  Axan, xã Ch'ơm và Xã Gari.</t>
  </si>
  <si>
    <t>(211)</t>
  </si>
  <si>
    <t>Thuế cơ sở 10 thành phố Đà Nẵng</t>
  </si>
  <si>
    <t>(1) Xã Trà My, xã Trà Liên, xã Trà Giáp, xã Trà Tân, xã Trà Đốc.</t>
  </si>
  <si>
    <t>- Xã Trà Liên mới: nhập Xã Trà Đông, xã Trà Nú, xã Trà Kót.
- Xã Trà Giáp mới: Xã Trà Giáp và Xã Trà Ka.
- Xã Trà Tân mới: nhập Xã Trà Giác và Xã Trà Tân
- Xã Trà Dốc mới: nhập Xã Trà Bui và Xã Trà Đốc
- Xã Trà My mới: nhập Thị trấn Trà My, xã Trà Sơn, xã Trà Giang và Xã Trà Dương</t>
  </si>
  <si>
    <t>(2) Xã Nam Trà My, xã Trà Tập, xã Trà Vân, xã Trà Linh, xã Trà Leng.</t>
  </si>
  <si>
    <t>- Xã Nam Trà My mới: nhập Xã Trà Mai và Xã Trà Don
- Xã Trà Tập mới: nhập Xã Trà Cang và Xã Trà Tập.
- Xã Trà Vân mới: nhập Xã Trà Vinh và Xã Trà Vân.
- Xã Trà Linh mới: nhập Xã Trà Nam và Xã Trà Linh.
- Xã Trà Leng mới: nhập Xã Trà Leng và Xã Trà Dơn.</t>
  </si>
  <si>
    <t>(3) Xã Tiên Phước, xã Lãnh Ngọc, xã Thạnh Bình, xã Sơn Cẩm Hà,</t>
  </si>
  <si>
    <t>- Xã Tiên Phước mới: nhập Thị trấn Tiên Kỳ,  Xã Tiên Mỹ, xã Tiên Phong và Xã Tiên Thọ.
- Xã Lãnh Ngọc mới: nhập Xã Tiên Lãnh, xã Tiên Ngọc và Xã Tiên Hiệp.
- Xã Thạnh Bình mới: nhập Xã Tiên An, xã Tiên Cảnh, xã Tiên Lộc, xã Tiên Lập.
- Xã Sơn Cẩm Hà mới: nhập Xã Tiên Sơn, xã Tiên Hà và Xã Tiên Châu.</t>
  </si>
  <si>
    <t>(212)</t>
  </si>
  <si>
    <t>Thuế cơ sở 6 thành phố Đà Nẵng</t>
  </si>
  <si>
    <t>(1) Xã Đại Lộc, Xã Hà Nha, Xã Thượng Đức, Xã Vu Gia, Xã Phú Thuận.</t>
  </si>
  <si>
    <t>- Xã Đại Lộc mới: nhập Thị trấn Ái Nghĩa,  Xã Đại Hiệp, xã Đại Hòa, xã Đại An và Xã Đại Nghĩa.
- Xã Hà Nha mới: nhập Xã Đại Đồng, xã Đại Hồng, xã Đại Quang.
- Xã Thượng Đức mới: nhập Xã Đại Lãnh, xã Đại Hưng và Xã Đại Sơn.
- Xã Vu Gia mới: nhập Xã Đại Phong, xã Đại Minh và Xã Đại Cường.
- Xã Phú Thuận: nhập Xã Đại Tân, xã Đại Thắng, xã Đại Chánh, xã Đại Thạnh.</t>
  </si>
  <si>
    <t>(2) Xã Khâm Đức, Xã Phước Năng, Xã Phước Chánh, Xã Phước Thành, Xã Phước Hiệp</t>
  </si>
  <si>
    <t>- Xã Khâm Đức mới: nhập Thị trấn Khâm Đức và Xã Phước Xuân.
- Xã Phước Năng mới: nhập Xã Phước Đức, xã Phước Năng và Xã Phước Mỹ.
- Xã Phước Chánh mới: nhập Xã Phước Chánh và Xã Phước Công.
- Xã Phước Thành mới: nhập Xã Phước Thành, xã Phước Lộc và Xã Phước Kim.
- Xã Phước Hiệp mới: nhập Xã Phước Hiệp và Xã Phước Hòa.</t>
  </si>
  <si>
    <t>(3) Xã Thạnh Mỹ, Xã Bến Giằng, Xã Nam Giang, Xã Đắc Pring, Xã La Dêê, Xã La Êê</t>
  </si>
  <si>
    <t>- Xã Thạnh Mỹ mới: Thị trấn Thạnh Mỹ (giữ nguyên).
- Xã Bến Giằng mới: nhập Xã Cà Dy, xã Tà Bhing và Xã Tà Pơơ.
- Xã Đắc Pring mới: nhập Xã Đắc Pring và Xã Đắc Pre.
-  Xã La Dêê mới: nhập Xã La Dêê và Xã Đắc Tôi
-  Xã La Êê: nhập Xã Chơ Chun và Xã La Êê</t>
  </si>
  <si>
    <t>(213)</t>
  </si>
  <si>
    <t>Thuế cơ sở 8 thành phố Đà Nẵng</t>
  </si>
  <si>
    <t>(1) Xã Thăng Bình, Xã Thăng An, Xã Thăng Trường, Xã Thăng Điền, Xã Thăng Phú, Xã Đồng Dương.</t>
  </si>
  <si>
    <t xml:space="preserve"> - Xã Thăng Bình mới: nhập Thị trấn Hà Lam, xã Bình Nguyên, xã Bình Phục và Xã Bình Quý.
- Xã Thăng An mới: nhập Xã Bình Triều, xã Bình Giang, xã Bình Đào, xã Bình Minh và Xã Bình Dương.
- Xã Thăng Trường mới: nhập Xã Bình Nam, xã Bình Hải và Xã Bình Sa.
- Xã Thăng Điền mới: nhập Xã Bình An, xã Bình Trung và Xã Bình Tú.
- Xã Thăng Phú: nhập Xã Bình Phú và Xã Bình Quế.
- Xã Đồng Dương: nhập Xã Bình Lãnh, xã Bình Trị và Xã Bình Định.</t>
  </si>
  <si>
    <t>(2) Xã Xuân Phú, Xã Quế Sơn Trung, Xã Quế Sơn, Xã Nông Sơn, Xã Quế Phước.</t>
  </si>
  <si>
    <t xml:space="preserve"> - Xã Xuân Phú mới: nhập Xã Quế Xuân 1, xã Quế Xuân 2, xã Quế Phú và Thị trấn Hương An.
- Xã Quế Sơn Trung mới: nhập Xã Quế Mỹ, xã Quế Hiệp, xã Quế Thuận và Xã Quế Châu.
- Xã Quế Sơn mới: nhập Thị trấn Đông Phú, xã Xã Quế Minh, xã Quế An, xã Quế Long và Xã Quế Phong.
- Xã Nông Sơn mới: nhập Thị trấn Trung Phước và Xã Quế Lộc.
- Xã Quế Phước: nhập Xã Quế Lâm, xã Phước Ninh và Xã Ninh Phước.</t>
  </si>
  <si>
    <t>(3) Xã Hiệp Đức, Xã Việt An, Xã Phước Trà.</t>
  </si>
  <si>
    <t>- Xã Hiệp Đức mới: nhập Thị trấn Tân Bình, xã Quế Tân và Xã Quế Lưu.
- Xã Việt An mới: nhập Xã Thăng Phước, xã Bình Sơn, xã Quế Thọ và Xã Bình Lâm.
- Xã Phước Trà mới: nhập Xã Phước Trà, xã Sông Trà và Xã Phước Gia</t>
  </si>
  <si>
    <t>(214)</t>
  </si>
  <si>
    <t>Thuế cơ sở 7 thành phố Đà Nẵng</t>
  </si>
  <si>
    <t>(1) Phường Điện Bàn, Phường Điện Bàn Đông, Phường An Thắng, Phường Điện Bàn Bắc, Xã Điện Bàn Tây, Xã Gò Nổi.</t>
  </si>
  <si>
    <t xml:space="preserve"> - Phường Điện Bàn mới: nhập Phường Vĩnh Điện, phường Điện Phương và Phường Điện Minh.
- Phường Điện Bàn Đông mới: nhập Phường Điện Nam Đông, phường Điện Nam Trung, phường Điện Nam Bắc, phường Điện Dương, phường Điện Ngọc.
- Phường An Thắng mới: nhập Phường Điện An, phường Điện Thắng Nam, phường Điện Thắng Trung.
- Phường Điện Bàn Bắc mới: nhập Phường Điện Thắng Bắc, xã Điện Hòa và Xã Điện Tiến.
- Phường Điện Bàn Tây mới: nhập Xã Điện Hồng, xã Điện Thọ và Xã Điện Phước.
- Xã Gò Nổi mới: nhập Xã Điện Phong, xã Điện Trung và Xã Điện Quang.</t>
  </si>
  <si>
    <t>(2) Xã Duy Nghĩa, Xã Nam Phước, Xã Duy Xuyên, Xã Thu Bồn.</t>
  </si>
  <si>
    <t>- Xã Duy Nghĩa mới: nhập Xã Duy Thành, xã Duy Nghĩa và Xã Duy Hải.
- Xã Nam Phước mới: nhập Thị trấn Nam Phước, xã Duy Phước và Xã Duy Vinh.
- Xã Duy Xuyên mới: nhập Xã Duy Trung, xã Duy Sơn và Xã Duy Trinh.
- Xã Thu Bồn mới: nhập Xã Duy Châu, xã Duy Hòa, xã  Duy Phú và Xã Duy Tân.</t>
  </si>
  <si>
    <t>Thành phố Hội An</t>
  </si>
  <si>
    <t>(3) Phường Hội An, Phường Hội An Đông, Phường Hội An Tây, Xã Tân Hiệp.</t>
  </si>
  <si>
    <t xml:space="preserve"> - Phường Hội An mới: nhập Phường Minh An, phường Cẩm Phô, phường Sơn Phong, phường Cẩm Nam và Xã Cẩm Kim.
- Phường Hội An Đông mới: nhập Phường Cẩm Châu, phường Cửa Đại và Xã Cẩm Thanh.
- Phường Hội An Tây mới: nhập Phường Thanh Hà, phường Tân An, phường Cẩm An và Xã Cẩm Hà.
- Xã Tân Hiệp (giữ nguyên)</t>
  </si>
  <si>
    <t>QUẢNG NGÃI</t>
  </si>
  <si>
    <t>(215)</t>
  </si>
  <si>
    <t>Thuế cơ sở 1 tỉnh Quảng Ngãi</t>
  </si>
  <si>
    <t>(1) Xã Bình Minh, Xã Bình Chương, Xã Bình Sơn, Xã Vạn Tường, Xã Đông Sơn.</t>
  </si>
  <si>
    <t>Xã Bình Sơn,</t>
  </si>
  <si>
    <t>Thị trấn Châu Ổ, xã Bình An, xã Bình Chánh,  Xã Bình Châu, xã Bình Chương, xã Bình Đông, xã Bình Dương, xã Bình Hải,  Xã Bình Hiệp,  Xã Bình Hòa, xã Bình Khương, xã Bình Long, xã Bình Minh, xã Bình Mỹ, xã Bình Nguyên, xã Bình Phước,  Xã Bình Tân Phú, xã Bình Thanh, xã Bình Thạnh, xã Bình Thuận, xã Bình Trị, xã Bình Trung.</t>
  </si>
  <si>
    <t>Thị trấn Trà Xuân, xã Hương Trà, xã Sơn Trà, xã Trà Bình, xã Trà Bùi, xã Trà Giang, xã Trà Hiệp, xã Trà Lâm, xã Trà Phong, xã Trà Phú, xã Trà Sơn, xã Trà Tân, xã Trà Tây, xã Trà Thanh, xã Trà Thủy, xã Trà Xinh.</t>
  </si>
  <si>
    <t>(216)</t>
  </si>
  <si>
    <t>Thuế cơ sở 5 tỉnh Quảng Ngãi</t>
  </si>
  <si>
    <t>(217)</t>
  </si>
  <si>
    <t>Thuế cơ sở 4 tỉnh Quảng Ngãi</t>
  </si>
  <si>
    <t>(1) Xã Sơn Hạ, Xã Sơn Linh, Xã Sơn Hà, Xã Sơn Thủy, Xã Sơn Kỳ.</t>
  </si>
  <si>
    <t>Thị trấn Di Lăng, xã Sơn Ba, xã Sơn Bao, xã Sơn Cao, xã Sơn Giang, xã Sơn Hạ, xã Sơn Hải, xã Sơn Kỳ, xã Sơn Linh, xã Sơn Nham, xã Sơn Thành, xã Sơn Thượng, xã Sơn Thủy, xã Sơn Trung.</t>
  </si>
  <si>
    <t>(2) Xã Sơn Tây, Xã Sơn Tây Thượng, Xã Sơn Tây Hạ.</t>
  </si>
  <si>
    <t>Xã Sơn Bua, xã Sơn Dung, xã Sơn Lập, xã Sơn Liên, xã Sơn Long, xã Sơn Màu, xã Sơn Mùa, xã Sơn Tân, xã Sơn Tinh.</t>
  </si>
  <si>
    <t>(218)</t>
  </si>
  <si>
    <t>Thuế cơ sở 2 tỉnh Quảng Ngãi</t>
  </si>
  <si>
    <t>(1) Phường Cẩm Thành, Phường Nghĩa Lộ, Phường Trương Quang Trọng, Xã An Phú, Xã Tịnh Khê.</t>
  </si>
  <si>
    <t xml:space="preserve"> Phường Cẩm Thành</t>
  </si>
  <si>
    <t>Phường Chánh Lộ, phường Lê Hồng Phong, phường Nghĩa Chánh, phường Nghĩa Lộ, phường Nguyễn Nghiêm, phường Quảng Phú, phường Trần Hưng Đạo, phường Trần Phú, phường Trương Quang Trọng, xã An Phú, xã Nghĩa Dõng, xã Nghĩa Dũng, xã Nghĩa Hà, xã Tịnh An, xã Tịnh Ấn Đông, xã Tịnh Ấn Tây, xã Tịnh Châu, xã Tịnh Hòa, xã Tịnh Khê, xã Tịnh Kỳ, xã Tịnh Long, xã Tịnh Thiện.</t>
  </si>
  <si>
    <t>(2) Xã Trường Giang, Xã Ba Gia, Xã Sơn Tịnh, Xã Thọ Phong.</t>
  </si>
  <si>
    <t>Thị trấn Tịnh Hà, xã Tịnh Bắc,  Xã Tịnh Bình,  Xã Tịnh Đông,  Xã Tịnh Giang,  Xã Tịnh Hiệp,  Xã Tịnh Minh,  Xã Tịnh Phong,  Xã Tịnh Sơn,  Xã Tịnh Thọ,  Xã Tịnh Trà.</t>
  </si>
  <si>
    <t>(3) Xã Tư Nghĩa, Xã Vệ Giang, Xã Nghĩa Giang, Xã Trà Giang.</t>
  </si>
  <si>
    <t>Thị trấn La Hà, thị trấn Sông Vệ, xã
Nghĩa Điền, xã Nghĩa Hiệp, xã Nghĩa Hòa, xã Nghĩa Kỳ, xã Nghĩa Lâm, xã Nghĩa Phương, xã Nghĩa Sơn, xã Nghĩa Thắng, xã Nghĩa Thuận, xã Nghĩa Thương, xã Nghĩa Trung.</t>
  </si>
  <si>
    <t>(4) Xã Long Phụng, Xã Mỏ Cày, Xã Mộ Đức, Xã Lân Phong.</t>
  </si>
  <si>
    <t>Thị trấn Chợ Chùa, xã Hành Đức, xã Hành Dũng, xã Hành Minh, xã Hành Nhân, xã Hành Phước, xã Hành Thiện, xã Hành Thịnh, xã Hành Thuận, xã Hành Tín Đông, xã Hành Tín Tây, xã Hành Trung.</t>
  </si>
  <si>
    <t>(219)</t>
  </si>
  <si>
    <t>Thuế cơ sở 3 tỉnh Quảng Ngãi</t>
  </si>
  <si>
    <t>(1) Phường Trà Cầu, Phường Đức Phổ, Phường Sa Huỳnh, Xã Nguyễn Nghiêm, Xã Khánh Cường.</t>
  </si>
  <si>
    <t>Phường Nguyễn Nghiêm, phường Phổ Hòa, phường Phổ Minh, phường Phổ Ninh, phường Phổ Quang, phường Phổ Thạnh, phường Phổ Văn, phường Phổ Vinh, xã Phổ An, xã Phổ Châu, xã Phổ Cường, xã Phổ Khánh, xã Phổ Nhơn, xã Phổ Phong, xã Phổ Thuận.</t>
  </si>
  <si>
    <t>Thị trấn Ba Tơ, xã Ba Bích, xã Ba Cung, xã  Ba Dinh, xã  Ba Điền, xã Ba Động, xã Ba Giang, xã Ba Khâm, xã Ba Lế, xã Ba Liên, xã Ba Nam, xã Ba Ngạc, xã Ba Thành, xã Ba Tiêu, xã Ba Tô, xã Ba Trang, xã Ba Vì, xã Ba Vinh, xã Ba Xa.</t>
  </si>
  <si>
    <t>(4) Xã Nghĩa Hành, Xã Đình Cương, Xã Thiện Tín, Xã Phước Giang.</t>
  </si>
  <si>
    <t>(5) Xã Minh Long, Xã Sơn Mai.</t>
  </si>
  <si>
    <t>XIII</t>
  </si>
  <si>
    <t>CHI CỤC THUẾ KHU VỰC XIII</t>
  </si>
  <si>
    <t>BÌNH ĐỊNH, PHÚ YÊN, KHÁNH HÒA, LÂM ĐỒNG</t>
  </si>
  <si>
    <t>BÌNH ĐỊNH</t>
  </si>
  <si>
    <t>(220)</t>
  </si>
  <si>
    <t>Thuế cơ sở 2 tỉnh Gia Lai</t>
  </si>
  <si>
    <t>(1) Phường Bình Định, Phường An Nhơn, Phường An Nhơn Đông, Phường An Nhơn Bắc, Phường An Nhơn Nam, Xã An Nhơn Tây.</t>
  </si>
  <si>
    <t>Phường Bình Định, phường Đập Đá, phường Nhơn Hưng, phường Nhơn Thành, phường Nhơn Hòa, xã Nhơn Khánh, xã Nhơn Phúc, xã Nhơn Mỹ, xã Nhơn Hậu, xã Nhơn An, xã Nhơn Phong, xã Nhơn Hạnh, xã Nhơn Thọ, xã Nhơn Tân, xã Nhơn Lộc</t>
  </si>
  <si>
    <t>(2) Xã Tuy Phước, Xã Tuy Phước Đông, Xã Tuy Phước Tây, Xã Tuy Phước Bắc.</t>
  </si>
  <si>
    <t>Thị trấn Tuy Phước, thị trấn Diêu Trì, xã Phước An, xã Phước Hiệp, xã Phước Hòa, xã Phước Hưng, xã Phước Lộc, xã Phước Nghĩa, xã Phước Quang, xã Phước Sơn, xã Phước Thắng, xã Phước Thành, xã Phước Thuận</t>
  </si>
  <si>
    <t>(3) Xã Canh Liên, Xã Vân Canh, Xã Canh Vinh.</t>
  </si>
  <si>
    <t>Thị trấn Vân Canh, xã Canh Hiển, xã Canh Hiệp, xã Canh Hòa, xã Canh Liên, xã Canh Thuận, xã Canh Vinh</t>
  </si>
  <si>
    <t>(221)</t>
  </si>
  <si>
    <t>Thuế cơ sở 5 tỉnh Gia Lai</t>
  </si>
  <si>
    <t>(1) Xã Tây Sơn, Xã Bình Khê, Xã Bình Phú, Xã Bình Hiệp, Xã Bình An.</t>
  </si>
  <si>
    <t>Thị trấn Phú Phong, xã Bình Hòa, xã Bình Nghi, xã Bình Tân, xã Bình Thành, xã Bình Thuận, xã Bình Tường, xã Tây An, xã Tây Bình, xã Tây Giang, xã Tây Phú, xã Tây Thuận, xã Tây Vinh, xã Tây Xuân, xã Vĩnh An</t>
  </si>
  <si>
    <t>(2) Xã Vĩnh Thạnh, Xã Vĩnh Thịnh, Xã Vĩnh Quang, Xã Vĩnh Sơn.</t>
  </si>
  <si>
    <t>Thị trấn Vĩnh Thạnh, xã Vĩnh Hảo, xã Vĩnh Hiệp, xã Vĩnh Hòa, xã Vĩnh Kim, xã Vĩnh Quang, xã Vĩnh Sơn, xã Vĩnh Thịnh, xã Vĩnh Thuận</t>
  </si>
  <si>
    <t>(222)</t>
  </si>
  <si>
    <t>Thuế cơ sở 1 tỉnh Gia Lai</t>
  </si>
  <si>
    <t>Phường Quy Nhơn, Phường Quy Nhơn Nam, Phường Quy Nhơn Bắc, Phường Quy Nhơn Tây, Phường Quy Nhơn Đông, Xã Nhơn Châu.</t>
  </si>
  <si>
    <t>Phường Hải Cảng, phường Thị Nại, phường Trần Phú, phường Đống Đa, phường Ngô Mây, phường Nguyễn Văn Cừ, phường Quang Trung, phường Ghềnh Ráng, phường Trần Quang Diệu, phường Nhơn Phú, phường Bùi Thị Xuân, phường Nhơn Bình, xã Phước Mỹ, xã Nhơn Hội, xã Nhơn Lý, xã Nhơn Hải, xã Nhơn Châu</t>
  </si>
  <si>
    <t>(223)</t>
  </si>
  <si>
    <t>Thuế cơ sở 4 tỉnh Gia Lai</t>
  </si>
  <si>
    <t>(1) Phường Bồng Sơn, Phường Hoài Nhơn, Phường Tam Quan, Phường Hoài Nhơn Đông, Phường Hoài Nhơn Tây, Phường Hoài Nhơn Nam, Phường Hoài Nhơn Bắc.</t>
  </si>
  <si>
    <t>Phường Bồng Sơn, phường Hoài Đức, phường Hoài Hương, phường Hoài Tân, phường Hoài Thanh, phường Hoài Thanh Tây, phường Hoài Xuân, phường Tam Quan, phường Tam Quan Bắc, phường Tam Quan Nam, phường Hoài Hảo, xã Hoài Châu, xã Hoài Châu Bắc, xã Hoài Hải, xã Hoài Mỹ, xã Hoài Phú, xã Hoài Sơn</t>
  </si>
  <si>
    <t>(2) Xã Hoài Ân, Xã Ân Tường, Xã Kim Sơn, Xã Vạn Đức, Xã Ân Hảo.</t>
  </si>
  <si>
    <t>Thị trấn Tăng Bạt Hổ, xã Ân Đức, xã Ân Hảo Đông, xã Ân Hảo Tây, xã Ân Hữu, xã Ân Mỹ, xã Ân Nghĩa, xã Ân Phong, xã Ân Sơn, xã Ân Thạnh, xã Ân Tín, xã Ân Tường Đông, xã Ân Tường Tây, xã Bok Tới, xã Đak Mang</t>
  </si>
  <si>
    <t>(3) Xã An Hòa, Xã An Lão, Xã An Vinh, Xã An Toàn.</t>
  </si>
  <si>
    <t>(224)</t>
  </si>
  <si>
    <t>Thuế cơ sở 3 tỉnh Gia Lai</t>
  </si>
  <si>
    <t>(1) Xã Phù Cát, Xã Ngô Mây, Xã Xuân An, Xã Cát Tiên, Xã Đề Gi, Xã Hòa Hội, Xã Hội Sơn</t>
  </si>
  <si>
    <t>Thị trấn Ngô Mây, thị trấn Cát Khánh, thị trấn Cát Tiến, xã Cát Chánh, xã Cát Hải, xã Cát Hanh, xã Cát Hiệp, xã Cát Hưng, xã Cát Lâm, xã Cát Minh, xã Cát Nhơn, xã Cát Sơn, xã Cát Tài, xã Cát Tân, xã Cát Thắng, xã Cát Thành, xã Cát Trinh, xã Cát Tường</t>
  </si>
  <si>
    <t>huyện Phù Mỹ</t>
  </si>
  <si>
    <t>(2) Xã Phù Mỹ, Xã An Lương, Xã Bình Dương, Xã Phù Mỹ Đông, Xã Phù Mỹ Tây, Xã Phù Mỹ Nam, Xã Phù Mỹ Bắc.</t>
  </si>
  <si>
    <t>Thị trấn Phù Mỹ, thị trấn Bình Dương, xã Mỹ An, xã Mỹ Cát, xã Mỹ Chánh, xã Mỹ Chánh Tây, xã Mỹ Châu, xã Mỹ Đức, xã Mỹ Hiệp, xã Mỹ Hòa, xã Mỹ Lộc, xã Mỹ Lợi, xã Mỹ Phong, xã Mỹ Quang, xã Mỹ Tài, xã Mỹ Thành, xã Mỹ Thọ, xã Mỹ Thắng, xã Mỹ Trinh</t>
  </si>
  <si>
    <t>PHÚ YÊN</t>
  </si>
  <si>
    <t>(225)</t>
  </si>
  <si>
    <t>Thuế cơ sở 8 tỉnh Đắk Lắk</t>
  </si>
  <si>
    <t>(1) Xã Tây Hòa, Xã Hòa Thịnh, Xã Hòa Mỹ, Xã Sơn Thành.</t>
  </si>
  <si>
    <t>Thị trấn Phú Thứ, xã Hòa Bình 1, xã Hòa Đồng, xã Hòa Mỹ Đông, xã Hòa Mỹ Tây, xã Hòa Phong, xã Hòa Phú, xã Hòa Tân Tây, xã Hòa Thịnh, xã Sơn Thành Đông, xã Sơn Thành Tây</t>
  </si>
  <si>
    <t>(2) Xã Ea Ly, Xã Ea Bá, Xã Đức Bình, Xã Sông Hinh.</t>
  </si>
  <si>
    <t>Thị trấn Hai Riêng, xã Sơn Giang, xã Đức Bình Đông, xã Đức Bình Tây, xã Ea Bia, xã Ea Bá, xã Ea Bar, xã Ea Trol, xã Sông Hinh, xã Ea Lâm, xã Ea Ly</t>
  </si>
  <si>
    <t>(3) Xã Sơn Hòa, Xã Vân Hòa, Xã Tây Sơn, Xã Suối Trai.</t>
  </si>
  <si>
    <t>Thị trấn Củng Sơn, xã Cà Lúi, xã Ea Chà Rang, xã Krông Pa, xã Phước Tân, xã Sơn Định, xã Sơn Hà, xã Sơn Hội, xã Sơn Long, xã Sơn Nguyên, xã Sơn Phước, xã Sơn Xuân, xã Suối Bạc, xã Suối Trai</t>
  </si>
  <si>
    <t>(4) Xã Phú Hòa 1, Xã Phú Hòa 2.</t>
  </si>
  <si>
    <t>Thị trấn Phú Hòa, xã Hòa An, xã Hòa Thắng, xã Hòa Trị, xã Hòa Hội, xã Hòa Quang Nam, xã Hòa Quang Bắc, xã Hòa Định Tây, xã Hòa Định Đông</t>
  </si>
  <si>
    <t>(226)</t>
  </si>
  <si>
    <t>Thành phố Tuy Hoà</t>
  </si>
  <si>
    <t>Thuế cơ sở 7 tỉnh Đắk Lắk</t>
  </si>
  <si>
    <t>Phường Tuy Hòa, Phường Phú Yên, Phường Bình Kiến.</t>
  </si>
  <si>
    <t>Phường 1, phường 2, phường 4, phường 5, phường 7, phường 9, phường Phú Đông, phường Phú Lâm, phường Phú Thạnh, xã An Phú, xã Bình Kiến, xã Hòa Kiến</t>
  </si>
  <si>
    <t>(227)</t>
  </si>
  <si>
    <t>Thị xã Đông Hoà</t>
  </si>
  <si>
    <t>Thuế cơ sở 9 tỉnh Đắk Lắk</t>
  </si>
  <si>
    <t>Phường Đông Hòa, Phường Hòa Hiệp, Xã Hòa Xuân.</t>
  </si>
  <si>
    <t>Phường Hòa Hiệp Bắc, phường Hòa Hiệp Trung, phường Hòa Hiệp Nam, phường Hòa Vinh, phường Hòa Xuân Tây, xã Hòa Thành, xã Hòa Tân Đông, xã Hòa Xuân Đông, xã Hòa Xuân Nam, xã Hòa Tâm</t>
  </si>
  <si>
    <t>(228)</t>
  </si>
  <si>
    <t>Thuế cơ sở 10 tỉnh Đắk Lắk</t>
  </si>
  <si>
    <t>(1) Xã Tuy An Đông, Xã Tuy An Tây, Xã Tuy An Nam, Xã Tuy An Bắc, Xã Ô Loan.</t>
  </si>
  <si>
    <t>Thị trấn Chí Thạnh, xã An Cư, xã An Chấn, xã An Dân, xã An Định, xã An Hiệp, xã An Hòa Hải, xã An Lĩnh, xã An Mỹ, xã An Nghiệp, xã An Ninh Đông, xã An Ninh Tây, xã An Thạch, xã An Thọ, xã An Xuân.</t>
  </si>
  <si>
    <t>(2) Xã Xuân Lãnh, Xã Phú Mỡ, Xã Xuân Phước, Xã Đồng Xuân.</t>
  </si>
  <si>
    <t>Thị trấn La Hai, xã Đa Lộc, xã Phú Mỡ, xã Xuân Lãnh, xã Xuân Long, xã Xuân Phước, xã Xuân Quang 1, xã Xuân Quang 2, xã Xuân Quang 3, xã Xuân Sơn Nam, xã Xuân Sơn Bắc</t>
  </si>
  <si>
    <t>(229)</t>
  </si>
  <si>
    <t>Thuế cơ sở 11 tỉnh Đắk Lắk</t>
  </si>
  <si>
    <t>Phường Xuân Đài, Phường Sông Cầu, Xã Xuân Thọ, Xã Xuân Canh, Xã Xuân Lộc.</t>
  </si>
  <si>
    <t>Phường Xuân Đài, phường Xuân Phú, phường Xuân Thành, phường Xuân Yên, xã Xuân Bình, xã Xuân Cảnh, xã Xuân Hải, xã Xuân Lâm, xã Xuân Lộc, xã Xuân Phương, xã Xuân Thịnh, xã Xuân Thọ 1, xã Xuân Thọ 2</t>
  </si>
  <si>
    <t>KHÁNH HÒA</t>
  </si>
  <si>
    <t>(230)</t>
  </si>
  <si>
    <t>Thuế cơ sở 3 tỉnh Khánh Hòa</t>
  </si>
  <si>
    <t>(1) Xã Diên Khánh, Xã Diên Lạc, Xã Diên Điền, Xã Diên Lâm, Xã Diên Thọ, Xã Suối Hiệp.</t>
  </si>
  <si>
    <t>Thị trấn Diên Khánh, xã Diên Phú, xã Diên Điền, xã Diên Sơn, xã Diên Lâm, xã Diên An, xã Diên Toàn, xã Diên Thạnh, xã Suối Hiệp, xã Diên Lạc, xã Diên Hòa, xã Bình Lộc, xã Diên Phước, xã Diên Tân, xã Diên Thọ, xã Xuân Đồng, xã Suối Tiên</t>
  </si>
  <si>
    <t>(2) Xã Khánh Vĩnh, Xã Nam Khánh Vĩnh, Xã Tây Khánh Vĩnh, Xã Trung Khánh Vĩnh, Xã Bắc Khánh Vĩnh.</t>
  </si>
  <si>
    <t>Thị trấn Khánh Vĩnh, xã Khánh Nam, xã Khánh Trung, xã Khánh Đông, xã Khánh Hiệp, xã Khánh Bình, xã Cầu Bà, xã Liên Sang, xã Khánh Thượng, xã Giang Ly, xã Sơn Thái, xã Sông Cầu, xã Khánh Thành, xã Khánh Phú</t>
  </si>
  <si>
    <t>(231)</t>
  </si>
  <si>
    <t>Thuế cơ sở 2 tỉnh Khánh Hòa</t>
  </si>
  <si>
    <t>Phường Nha Trang, Phường Bắc Nha Trang, Phường Tây Nha Trang, Phường Nam Nha Trang.</t>
  </si>
  <si>
    <t>Phường Lộc Thọ, phường Vĩnh Nguyên, phường Vĩnh Trường, phường Vạn Thạnh, phường Tân Tiến, phường Phương Sài, phường Ngọc Hiệp, phường Phước Hòa, phường Phước Hải, phường Phước Long, phường Vĩnh Thọ, phường Vĩnh Hòa, phường Vĩnh Hải, phường Vĩnh Phước, xã Vĩnh Hiệp, xã Phước Đồng, xã Vĩnh Lương, xã Vĩnh Thạnh, xã Vĩnh Ngọc, xã Vĩnh Phương, xã Vĩnh Trung, xã Vĩnh Thái</t>
  </si>
  <si>
    <t>(232)</t>
  </si>
  <si>
    <t>Thuế cơ sở 1 tỉnh Khánh Hòa</t>
  </si>
  <si>
    <t>(1) Phường Ninh Hòa, Xã Bắc Ninh Hòa, Xã Tân Định, Phường Đông Ninh Hòa, Phường Hòa Thắng, Xã Nam Ninh Hòa, Xã Tây Ninh Hòa, Xã Hòa Trí.</t>
  </si>
  <si>
    <t>Phường Ninh Hòa</t>
  </si>
  <si>
    <t>Phường Ninh Đa, phường Ninh Diêm, phường Ninh Giang, phường Ninh Hà, phường Ninh Hiệp, phường Ninh Hải, phường Ninh Thủy, xã Ninh An, xã Ninh Bình, xã Ninh Đông, xã Ninh Hưng, xã Ninh Ích, xã Ninh Lộc, xã Ninh Phú, xã Ninh Phụng, xã Ninh Phước, xã Ninh Quang, xã Ninh Sim, xã Ninh Sơn, xã Ninh Tân, xã Ninh Tây, xã Ninh Thân, xã Ninh Thọ, xã Ninh Thượng, xã Ninh Trung, xã Ninh Xuân</t>
  </si>
  <si>
    <t>(2) Xã Vạn Ninh, Xã Tu Bông, Xã Vạn Thắng, Xã Đại Lãnh, Xã Vạn Hưng.</t>
  </si>
  <si>
    <t>Thị trấn Vạn Giã, xã Đại Lãnh, xã Vạn Phước, xã Vạn Long, xã Vạn Bình, xã Vạn Thọ, xã Vạn Khánh, xã Vạn Phú, xã Vạn Lương, xã Vạn Thắng, xã Vạn Thạnh, xã Xuân Sơn, xã Vạn Hưng</t>
  </si>
  <si>
    <t>(233)</t>
  </si>
  <si>
    <t>Thuế cơ sở 4 tỉnh Khánh Hòa</t>
  </si>
  <si>
    <t>(1) Phường Cam Ranh, Phường Bắc Cam Ranh, Phường Cam Linh, Phường Ba Ngòi, xã Nam Cam Ranh.</t>
  </si>
  <si>
    <t>Phường Ba Ngòi, phường Cam Linh, phường Cam Lộc, phường Cam Lợi, phường Cam Nghĩa, phường Cam Phúc Bắc, phường Cam Phúc Nam, phường Cam Phú, phường Cam Thuận, xã Cam Bình, xã Cam Lập, xã Cam Phước Đông, xã Cam Thành Nam, xã Cam Thịnh Đông, xã Cam Thịnh Tây</t>
  </si>
  <si>
    <t>Thị trấn Cam Đức, xã Cam An Bắc, xã Cam An Nam, xã Cam Hải Đông, xã Cam Hải Tây, xã Cam Hiệp Bắc, xã Cam Hiệp Nam, xã Cam Hòa, xã Cam Phước Tây, xã Cam Tân, xã Cam Thành Bắc, xã Sơn Tân, xã Suối Cát, xã Suối Tân</t>
  </si>
  <si>
    <t>(3) Xã Khánh Sơn, Xã Tây Khánh Sơn, Xã Đông Khánh Sơn.</t>
  </si>
  <si>
    <t>Thị trấn Tô Hạp, xã Ba Cụm Bắc, xã Ba Cụm Nam, xã Sơn Bình, xã Sơn Hiệp, xã Sơn Lâm, xã Sơn Trung, xã Thành Sơn</t>
  </si>
  <si>
    <t>LÂM ĐỒNG</t>
  </si>
  <si>
    <t>(234)</t>
  </si>
  <si>
    <t>Thuế cơ sở 2 tỉnh Lâm Đồng</t>
  </si>
  <si>
    <t>(1) Phường 1 Bảo Lộc, Phường 2 Bảo Lộc, Phường 3 Bảo Lộc, Phường B'Lao.</t>
  </si>
  <si>
    <t>Phường 1, phường 2, phường Lộc Phát, phường Lộc Tiến, phường Lộc Sơn, phường B'Lao, xã Lộc Thanh, xã ĐamB'ri, xã Lộc Nga, xã Lộc Châu, xã Đại Lào</t>
  </si>
  <si>
    <t>(2) Xã Bảo Lâm 1,  Xã Bảo Lâm 2,  Xã Bảo Lâm 3,  Xã Bảo Lâm 4,  Xã Bảo Lâm 5.</t>
  </si>
  <si>
    <t>(3) Xã Di Linh, Xã Hòa Ninh, Xã Hòa Bắc, Xã Đinh Trang Thượng, Xã Bảo Thuận, Xã Sơn Điền, Xã Gia Hiệp.</t>
  </si>
  <si>
    <t>Thị trấn Di Linh, xã Liên Đầm, xã Tân Châu, xã Gung Ré, xã Đinh Trang Hòa, xã Hòa Ninh, xã Hòa Trung, xã Hòa Bắc, xã Hòa Nam, xã Đinh Trang Thượng, xã Tân Lâm, xã Tân Thượng, xã Đinh Lạc, xã Bảo Thuận, xã Tân Nghĩa, xã Gia Bắc, xã Sơn Điền, xã Tam Bố, xã Gia Hiệp</t>
  </si>
  <si>
    <t>(235)</t>
  </si>
  <si>
    <t>Thuế cơ sở 5 tỉnh Lâm Đồng</t>
  </si>
  <si>
    <t>Xã Đạ Huoai, Xã Đạ Huoai 2, Xã Đạ Huoai 3, Xã Đạ Tẻh, Xã Đạ Tẻh 2, Xã Đạ Tẻh 3, Xã Cát Tiên, Xã Cát Tiên 2, Xã Cát Tiên 3</t>
  </si>
  <si>
    <t>Thị trấn Mađaguôi, xã Mađaguôi, xã Đạ Oai, thị trấn Đạ M’ri, xã Hà Lâm, xã Bà Gia, thị trấn Đạ Tẻh, xã An Nhơn, xã Đạ Lây, xã Quảng Trị, xã Đạ Pal, xã Đạ Kho, xã Mỹ Đức, xã Quốc Oai, thị trấn Cát Tiên, xã Nam Ninh, xã Quảng Ngãi, thị trấn Phước Cát, xã Phước Cát 2, xã Đức Phổ, xã Gia Viễn, xã Tiên Hoàng, xã Đồng Nai Thượng</t>
  </si>
  <si>
    <t>(236)</t>
  </si>
  <si>
    <t>Thuế cơ sở 1 tỉnh Lâm Đồng</t>
  </si>
  <si>
    <t>(1) Phường Xuân Hương - Đà Lạt; Phường Cam Ly - Đà Lạt, Phường Lâm Viên - Đà Lạt, Phường Xuân Trường - Đà Lạt, Phường Lang Biang - Đà Lạt.</t>
  </si>
  <si>
    <t>Phường 1, phường 2, phường 3, phường 4, phường 5, phường 6, phường 7, phường 8, phường 9, phường 10, phường 11, phường 12, xã Xuân Trường, xã Xuân Thọ, xã Trạm Hành, xã Tà Nung</t>
  </si>
  <si>
    <t>(2) Xã Lạc Dương.</t>
  </si>
  <si>
    <t>Thị trấn Lạc Dương, xã Lát, xã Đạ Sar, xã Đạ Nhim, xã Đạ Chais, xã Đưng K'Nớ</t>
  </si>
  <si>
    <t>(237)</t>
  </si>
  <si>
    <t>Thuế cơ sở 3 tỉnh Lâm Đồng</t>
  </si>
  <si>
    <t>(1) Xã Hiệp Thạnh, Xã Đức Trọng, Xã Tân Hội, Xã Ninh Gia, Xã Tà Hine, Xã Tà Năng.</t>
  </si>
  <si>
    <t>Thị trấn Liên Nghĩa, xã Phú Hội, xã Hiệp An, xã Hiệp Thạnh, xã Liên Hiệp, xã N’Thôn Hạ, xã Tân Hội, xã Tân Thành, xã Ninh Gia, xã Tà Hine, xã Đà Loan, xã Ninh Loan, xã Tà Năng, xã Đa Quyn, xã Bình Thạnh</t>
  </si>
  <si>
    <t>(2) Xã Đơn Dương, Xã Ka Đô, Xã Quảng Lập, Xã D'Ran.</t>
  </si>
  <si>
    <t>Thị trấn Thạnh Mỹ, thị trấn D'Ran, xã Đạ Ròn, xã Tu Tra, xã Lạc Lâm, xã Ka Đô, xã Quảng Lập, xã Ka Đơn, xã Lạc Xuân</t>
  </si>
  <si>
    <t>(238)</t>
  </si>
  <si>
    <t>Thuế cơ sở 4 tỉnh Lâm Đồng</t>
  </si>
  <si>
    <t>(1) Xã Đinh Văn Lâm Hà, Xã Phú Sơn Lâm Hà, Xã Nam Hà Lâm Hà, Xã Nam Ban Lâm Hà, Xã Tân Hà Lâm Hà, Xã Phúc Thọ Lâm Hà.</t>
  </si>
  <si>
    <t>Xã Đinh Văn Lâm Hà</t>
  </si>
  <si>
    <t>Thị trấn Đinh Văn, thị trấn Nam Ban, xã Tân Văn, xã Phú Sơn, xã Đạ Đờn, xã Nam Hà, xã Phi Tô, xã Đông Thanh, xã Mê Linh, xã Gia Lâm, xã Tân Hà, xã Hoài Đức, xã Đan Phượng, xã Liên Hà, xã Phúc Thọ, xã Tân Thanh</t>
  </si>
  <si>
    <t>(2) Xã Đam Rông 1, Xã Đam Rông 2, Xã Đam Rông 3, Xã Đam Rông 4.</t>
  </si>
  <si>
    <t>Xã Phi Liêng, xã Đạ K’Nàng, xã Rô Men, xã Liêng Srônh, xã Đạ Rsal, xã Đạ M’Rông, xã ĐạTông, xã Đạ Long</t>
  </si>
  <si>
    <t>XIV</t>
  </si>
  <si>
    <t>CHI CỤC THUẾ KHU VỰC XIV</t>
  </si>
  <si>
    <t>KON TUM, GIA LAI, ĐẮK LẮK, ĐẮK NÔNG</t>
  </si>
  <si>
    <t>KON TUM</t>
  </si>
  <si>
    <t>(239)</t>
  </si>
  <si>
    <t>Thuế cơ sở 7 tỉnh Quảng Ngãi</t>
  </si>
  <si>
    <t>Phường Kon Tum, Phường Đăk Cấm, Phường Đăk Bla, Xã Ngọk Bay, Xã Ia Chim, Xã Đăk Rơ Wa.</t>
  </si>
  <si>
    <t>Phường Quyết Thắng, phường Quang Trung, phường Thống Nhất, phường Thắng Lợi, phường Trường Chinh; Phường Ngô Mây, phường Duy Tân, phường Nguyễn Trãi, phường Lê Lợi, phường Trần Hung Đạo, xã Đăk Cấm, xã Kroong, xã Ngọc Bay, xã Vinh Quang, xã Đăk Năng, xã Ia Chim, xã Đoàn Kết, xã Đăk Blà, xã Đăk Rơ Wa, xã Chư Hreng, xã Hòa Bình</t>
  </si>
  <si>
    <t>(240)</t>
  </si>
  <si>
    <t>Thuế cơ sở 6 tỉnh Quảng Ngãi</t>
  </si>
  <si>
    <t>(1) Xã Măng Đen, Xã Măng Bút, Xã Kon Plông.</t>
  </si>
  <si>
    <t>Thị trấn Măng Đen, xã Măng Cành, xã Đăk Tăng, xã Đăk Nên, xã Đăk Ring, xã Măng Bút, xã Ngọk Tem, xã Hiếu, xã Pờ Ê</t>
  </si>
  <si>
    <t>(2) Xã Đăk Kôi, Xã Kon Braih, Xã Đăk Rve.</t>
  </si>
  <si>
    <t>Thị trấn Đăk Rve, xã Đăk Pne, xã Đăk Tơ Lung, xã Đăk Kôi, xã Đăk Tơ Re, xã Đăk Rồng, xã Tân Lập</t>
  </si>
  <si>
    <t>(241)</t>
  </si>
  <si>
    <t>Thuế cơ sở 9 tỉnh Quảng Ngãi</t>
  </si>
  <si>
    <t>(1) Xã Ngọk Tụ, Xã Đăk Tô, Xã Kon Đào,</t>
  </si>
  <si>
    <t xml:space="preserve"> Xã Đăk Tô</t>
  </si>
  <si>
    <t>Xã Đăk Rơ Nga, xã Ngọk Tụ, xã Tân Cảnh, xã Pô Kô, xã Diên Bình, Thị Trấn Đăk Tô, xã Văn Lem, xã Đăk Trăm, xã Kon Đào</t>
  </si>
  <si>
    <t>Huyện Đăk Hà</t>
  </si>
  <si>
    <t>(2) Xã Đăk Pxi, Xã Đăk Mar, Xã Đăk Ui, Xã Ngọk Réo, Xã Đăk Hà.</t>
  </si>
  <si>
    <t>Thị trấn Đăk Hà, xã Hà Mòn, xã Đăk La, xã Đăk Long, xã Đăk Pxi, xã Đăk Mar, xã Đăk Hring, xã Đăk Ui, xã Đăk Ngọk, xã Ngọc Réo, xã Ngọc Wang,</t>
  </si>
  <si>
    <t>(3) Xã Đăk Sao, Xã Đăk Tờ Kan, Xã Tu Mơ Rông, Xã Măng Ri.</t>
  </si>
  <si>
    <t>Xã Đăk Na, xã Đăk Sao, xã Đăk Rơ Ông, xã Đăk Tờ Kan, xã Đăk Hà, xã Tu Mơ Rông, xã Măng Ri, xã Ngọk Lây, xã Tê Xăng, xã Ngọk Yêu, xã Văn Xuôi</t>
  </si>
  <si>
    <t>(242)</t>
  </si>
  <si>
    <t>Thuế cơ sở 8 tỉnh Quảng Ngãi</t>
  </si>
  <si>
    <t>Thị trấn Sa Thầy, xã Sa Sơn, xã Sa Nhơn, xã Sa Bình, xã Sa Nghĩa, xã HMoong, xã Ya Ly, xã Ya Xiêr, xã Ya Tăng, xã Rờ Koi, xã Mô Rai</t>
  </si>
  <si>
    <t>Huyện Ia H' Drai</t>
  </si>
  <si>
    <t>(2) Xã Ia Tơi, Xã Ia Đal.</t>
  </si>
  <si>
    <t>Xã Ia Dom, xã Ia Tơi, xã Ia Đal</t>
  </si>
  <si>
    <t>(243)</t>
  </si>
  <si>
    <t>Thuế cơ sở 11 tỉnh Quảng Ngãi</t>
  </si>
  <si>
    <t>Xã Xốp, Xã Ngọc Linh, Xã Đăk Plô, Xã Đăk Pék, Xã Đăk Môn, Xã Đăk Long.</t>
  </si>
  <si>
    <t xml:space="preserve"> Xã Đăk Pék</t>
  </si>
  <si>
    <t>Thị trấn Đăk Glei, xã Đăk Pét, xã Đăk Choong, xã Xốp, xã Mường Hoong, xã Ngọc Linh, xã Đăk Nhoong, xã Đăk PLô, xã Đăk Man, xã Đăk Kroong, xã Đăk Môn, xã Đăk Long,</t>
  </si>
  <si>
    <t>(244)</t>
  </si>
  <si>
    <t>Thuế cơ sở 10 tỉnh Quảng Ngãi</t>
  </si>
  <si>
    <t>Xã Bờ Y, Xã Sa Loong, Xã Dục Nông.</t>
  </si>
  <si>
    <t xml:space="preserve">Thị trấn Plei Kần, xã Pờ Y, xã Đăk Xú, xã Sa Loong, xã Đăk Kan, xã Đăk Dục, xã Đăk Nông, xã Đăk Ang, </t>
  </si>
  <si>
    <t>GIA LAI</t>
  </si>
  <si>
    <t>(245)</t>
  </si>
  <si>
    <t>Thuế cơ sở 6 tỉnh Gia Lai</t>
  </si>
  <si>
    <t>(1) Phường An Khê, Phường An Bình, Xã Cửu An.</t>
  </si>
  <si>
    <t xml:space="preserve"> Phường An Khê</t>
  </si>
  <si>
    <t>Phường Tây Sơn, phường An Phú, phường Ngô Mây, phường An Phước, phường An Tân, xã Thành An, phường An Bình, xã Tú An, xã Xuân An, xã Cửu An, xã Song An.</t>
  </si>
  <si>
    <t>Thị Trấn Kbang, xã Lơ Ku, xã Đak Smar, xã Kông Bơ La, xã Đông, xã Nghĩa An, xã Kông Lơng Khơng, xã Tơ Tung, xã Krong, xã Sơn Lang, xã Sơ Pai, xã Kon Pne, xã Đak Rong.</t>
  </si>
  <si>
    <t>(3) Xã Đak Pơ, Xã Ya Hội.</t>
  </si>
  <si>
    <t>Thị trấn Đak Pơ, xã Hà Tam, xã An Thành, xã Yang Bắc, xã Phú An, xã Ya Hội, xã Tân An, xã Cư An</t>
  </si>
  <si>
    <t>(4) Xã Kông Chro, Xã Ya Ma, Xã Chư Krey, Xã SRó, Xã Đăk Song, Xã Chơ Long.</t>
  </si>
  <si>
    <t>Thị trấn Kông Chro, xã Yang Trung, xã Yang Nam, xã Đăk Tơ Pang, xã Kông Yang, xã Ia Ma, xã Chư Krey, xã An Trung, xã Đăk Kơ Ning, xã SRó, xã Đăk Song, xã Đắk Pling, xã Đăk Pơ Pho, xã Chơ Glong</t>
  </si>
  <si>
    <t>(246)</t>
  </si>
  <si>
    <t>Thuế cơ sở 11 tỉnh Gia Lai</t>
  </si>
  <si>
    <t>(1) Phường Ayun Pa, Xã Ia Rbol, Xã Ia Sao.</t>
  </si>
  <si>
    <t>Phường Đoàn Kết, phường Sông Bờ, phường Cheo Reo, phường Hòa Bình, xã Ia Rbol, xã Chư Băh, xã Ia Rtô, xã Ia Sao</t>
  </si>
  <si>
    <t>(2) Xã Phú Túc, Xã Ia HDreh, Xã Ia RSai, Xã Uar.</t>
  </si>
  <si>
    <t>Thị trấn Phú Túc, xã Phú Cần, xã Chư Ngọc, xã Ia Mlah, xã Đất Bằng, xã Ia Rmok, xã Ia Dreh, xã Krông Năng, xã Chư Rcăm, xã Ia Rsai, xã Chư Gu, xã Uar, xã Ia Rsươm, xã Chư Drăng</t>
  </si>
  <si>
    <t>(3) Xã Phú Thiện, Xã Chư A Thai, Xã Ia Hiao.</t>
  </si>
  <si>
    <t>Thị Trấn Phú Thiện, xã Ia Sol, xã Ia Piar, xã Ia Yeng, xã Ia Hiao, xã Chrôh PơNan, Ia Peng, xã Ia Ake, xã AYun Hạ, xã Chư A Thai</t>
  </si>
  <si>
    <t>(4) Xã Pờ Tó, Xã Ia Pa, Xã Ia Tul.</t>
  </si>
  <si>
    <t>Xã Pờ Tó, xã Chư Răng, xã Kim Tân, xã Ia Marơn, xã Ia Trốk, xã Ia Tul, xã Ia KDăm, xã Ia Broăi, xã Chư Mố</t>
  </si>
  <si>
    <t>(247)</t>
  </si>
  <si>
    <t>Thuế cơ sở 10 tỉnh Gia Lai</t>
  </si>
  <si>
    <t>Thị trấn Chư Sê, xã Dun, xã Ia Blang, xã Ia Pal, xã Ia Glai, xã Bar Mawih, xã Bờ Ngoong, xã Ia Tiêm, xã Chư Pơng, xã Ia Hlốp, xã Ia Ko, xã HBông, xã Kông Htok, xã Ayun, xã Albá</t>
  </si>
  <si>
    <t>(2) Xã Chư Pưh, Xã Ia Le, Xã Ia Hrú.</t>
  </si>
  <si>
    <t>Thị trấn Nhơn Hòa, xã Ia Phang, xã Chư Don, xã Ia Le, xã Ia Blứ, xã Ia Dreng, xã Ia Hrú, xã Ia Rong, xã Ia Hla</t>
  </si>
  <si>
    <t>(248)</t>
  </si>
  <si>
    <t>Thuế cơ sở 7 tỉnh Gia Lai</t>
  </si>
  <si>
    <t>Thị trấn Đăk Đoa, xã Tân Bình, xã Glar, xã Kong Gang, xã Đak Krong, xã Hneng, xã Nam Yang, xã ADok, xã Ia Pết, xã Ia Băng, xã HNol, xã Trang, xã Kdang, xã Đak Sơmei, xã Hà Đông, xã Hà Bầu, xã Hải Yang</t>
  </si>
  <si>
    <t>(2) Xã Mang Yang, Xã Lơ Pang, Xã Kon Chiêng, Xã Hra, Xã Ayun.</t>
  </si>
  <si>
    <t>Thị trấn Kong Dơng, xã Đăk Yă, xã Đak Djrăng, xã Lơ Pang, xã Đê Ar, xã Kon Thụp, xã Đăk Trôi, xã Kon Chiêng, xã Đak Ta Ley, xã Hra, xã Ayun, xã Đak Jơ Ta</t>
  </si>
  <si>
    <t>(249)</t>
  </si>
  <si>
    <t>Thuế cơ sở 9 tỉnh Gia Lai</t>
  </si>
  <si>
    <t>(1) Xã Đức Cơ, Xã Ia Dơk, Xã Ia Krêl, Xã Ia Pnôn, Xã Ia Dom, Xã Ia Nan.</t>
  </si>
  <si>
    <t xml:space="preserve"> Xã Đức Cơ </t>
  </si>
  <si>
    <t>Thị trấn Chư Tu, xã Ia Kriêng, xã Ia Dơk, xã Ia Kla, xã Ia Lang, xã Ia Krêl, xã Ia Din, xã Ia Pnôn, xã Ia Dom, xã Ia Nan</t>
  </si>
  <si>
    <t>(2) Xã Chư Prông, Xã Bàu Cạn, Xã Ia Boòng, Xã Ia Lâu, Xã Ia Pia, Xã Ia Tôr, Xã Ia Púch, Xã Ia Mơ.</t>
  </si>
  <si>
    <t>Thị trấn Chư Prông, xã Ia Phìn, xã Ia Kly, xã Ia Drang, xã Thăng Hưng, xã Bầu Cạn, xã Bình Giáo, xã Ia Boòng, xã Ia Me, xã Ia O, xã Ia Piơr, xã Ia Lâu, xã Ia Pia, xã Ia Ga, xã Ia Vê, xã Ia Băng, xã Ia Tôr, xã Ia Bang, xã Ia Púch, xã Ia Mơ.</t>
  </si>
  <si>
    <t>(250)</t>
  </si>
  <si>
    <t>Thuế cơ sở 8 tỉnh Gia Lai</t>
  </si>
  <si>
    <t>(1) Phường Pleiku, Phường Hội Phú, Phường Thống Nhất, Phường Diên Hồng, Phường An Phú, Xã Biển Hồ, Xã Gào.</t>
  </si>
  <si>
    <t>Phường Tây Sơn, phường Hội Thương, phường Hoa Lư, phường Phù Đổng, phường Trà Bá, phường Chi Lăng, phường Hội Phú, phường Yên Thế, phường Đống Đa, phường Thống Nhất, phường Yên Đỗ, phường Diên Hồng, phường Ia Kring, phường Thắng Lợi, xã Trà Đa, xã Diên Phú, xã Chư Á, xã An Phú, xã Biển Hồ, xã Ia Kênh, xã Gào</t>
  </si>
  <si>
    <t>Thị trấn Ia Kha, xã Ia Grăng, xã Ia Bă, xã Ia Tô, xã Ia Krái, xã Ia Khai, xã Ia Sao, xã Ia Yok, xã Hrung, xã Ia Dêr, xã Ia Pếch, xã Ia Chia, xã Ia O</t>
  </si>
  <si>
    <t>Thị trấn Ia Ly, Thị Trấn Phú Hòa, xã Ia Mơ Nông, xã Ia Kreng, xã Nghĩa Hòa, xã Hòa Phú, xã Hà Tây, xã Ia Khươl, xã Đak Tơ Ver, xã Ia Ka, xã Ia Phí, xã Ia Nhin, xã Nghĩa Hưng, xã Chư Đăng Ya</t>
  </si>
  <si>
    <t>ĐẮK LẮK</t>
  </si>
  <si>
    <t>(251)</t>
  </si>
  <si>
    <t>Thuế cơ sở 2  tỉnh Đắk Lắk</t>
  </si>
  <si>
    <t>(1) Xã Ea Wer, Xã Ea Nuôl, Xã Buôn Đôn</t>
  </si>
  <si>
    <t>07 xã gồm: Krông Na, Ea Huar, Ea Wer, Tân Hoà, Cuôr Knia, Ea Bar, Ea Nuôl</t>
  </si>
  <si>
    <t>(2) Xã Ea Kiết, Xã Ea M’Droh, Xã Quảng Phú, Xã Cuôr Đăng, Xã Cư M’gar, Xã Ea Tul</t>
  </si>
  <si>
    <t>02 Thị trấn: Ea Pốk, Quảng Phú; 15 xã: Cư M'gar, Ea Kpam, Cư Suê, Cuôr Đăng, Ea Đrơng, Quảng Tiến, Ea H'Đing, Ea Tar, Ea M'droh, Ea M'nang, Ea Tul, Ea Kuêh, Quảng Hiệp, Ea Kiết, Cư Dliê M'nông</t>
  </si>
  <si>
    <t>(3) Xã Ea Súp, Xã Ea Rốk, Xã Ea Bung, Xã Ia Rvê, Xã Ia Lốp</t>
  </si>
  <si>
    <t>01 Thị trấn Ea Súp, 09 xã: Cư M'Lan, Ea Rốk, Ea Lê, Cư Kbang, Ia Lốp, Ia Jlơi, Ya Tờ Mốt, Ia RVê, Ea Bung</t>
  </si>
  <si>
    <t>(252)</t>
  </si>
  <si>
    <t>Thuế cơ sở 4 tỉnh Đắk Lắk</t>
  </si>
  <si>
    <t>(1) Phường Buôn Hồ, Phường Cư Bao, Xã Ea Drông</t>
  </si>
  <si>
    <t>07 Phường gồm: Đạt Hiếu, An Bình, An Lạc, Thiện An, Đoàn Kết, Thống Nhất, Bình Tân; 04 xã gồm: Cư Bao, Bình Thuận, Ea Siên, Ea Drông</t>
  </si>
  <si>
    <t>(2) Xã Krông Năng, Xã Dliêya, Xã Tam Giang, Xã Phú Xuân</t>
  </si>
  <si>
    <t>01 Thị Trấn Krông Năng; 11 xã: Ea Tóh, Phú Lộc, Ea Hồ, Phú Xuân, Dliê Ya, Cư Klông, Ea Tân, Ea Tam, Tam Giang, Ea Puk, Ea Dăh</t>
  </si>
  <si>
    <t>(253)</t>
  </si>
  <si>
    <t>Thuế cơ sở 5  tỉnh Đắk Lắk</t>
  </si>
  <si>
    <t>(1) Xã Ea Khăl, Xã Ea Drăng, Xã Ea Wy, Xã Ea H’leo, Xã Ea Hiao</t>
  </si>
  <si>
    <t xml:space="preserve"> Xã Ea Drăng</t>
  </si>
  <si>
    <t xml:space="preserve">01 Thị trấn Ea Drăng, 11 xã: Dliê Yang, Ea Ral, Ea Wy, Ea H'leo, Cư Mốt, Cư A Mung, Ea Tir, Ea Nam, Ea Khăl, Ea Sol, Ea Hiao, </t>
  </si>
  <si>
    <t>(2) Xã Pơng Drang, Xã Krông Búk, Xã Cư Pơng</t>
  </si>
  <si>
    <t>01 thị trấn Pơng Drang; 06 xã: Chứ Kbô, Cư Pơng, Cư Né, Ea Sin, Ea Ngai, Tân Lập</t>
  </si>
  <si>
    <t>(254)</t>
  </si>
  <si>
    <t>Thuế cơ sở 3  tỉnh Đắk Lắk</t>
  </si>
  <si>
    <t>(1) Xã Liên Sơn Lắk, Xã Đắk Liêng, Xã Nam Ka, Xã Đắk Phơi, Xã Krông Nô</t>
  </si>
  <si>
    <t>01 Thị trấn Liên Sơn, 10 xã: Yang Tao, Bông Krang, Đăk Liêng, Buôn Tría, 
Buôn Triết, Đăk Phơi, Đăk Nuê, Krông Nô, Nam Ka, Ea R'bin</t>
  </si>
  <si>
    <t>(2) Xã Hòa Sơn, Xã Dang Kang, Xã Krông Bông, Xã Yang Mao, Xã Cư Pui</t>
  </si>
  <si>
    <t>01 Thị trấn Krông Kmar; 12 xã: Yang Rer, Ea Trul, Hòa Sơn, Khuê Ngọc Điền, 
Hòa Lễ, Cư Kty, Hòa Thành, Dang Kang, Hòa Phong, Cư Pui, Cư Đrăm, Yang Mao</t>
  </si>
  <si>
    <t>(255)</t>
  </si>
  <si>
    <t>Thuế cơ sở 1 tỉnh Đắk Lắk</t>
  </si>
  <si>
    <t>(1) Phường Buôn Ma Thuột, Phường Tân An, Phường Tân Lập, Phường Thành Nhất, Phường Ea Kao, Xã Hòa Phú.</t>
  </si>
  <si>
    <t>11 Phường gồm: Ea Tam, Khánh Xuân, Tân An, Tân Hòa, Tân Lập, Tân Lợi, Tân Thành, Tân Tiến, Thành Công, Thành Nhất, Tự An; 
08 xã gồm: Cư Êbur, Hòa Xuân, Ea Kao, Hòa Khánh, Hòa Phú, Ea Tu, Hòa Thắng, Hòa Thuận</t>
  </si>
  <si>
    <t>01 Thị trấn Buôn Trấp; 07 xã: Bình Hòa, Quảng Điền, Ea Na, Dray Sáp, 
Dur Kmăl, Băng A Drênh, Ea Bông</t>
  </si>
  <si>
    <t>08 xã: Cư Êwi, Ea Ktur, Ea Ning, Dray Bhăng, Ea Bhốk, Ea Hu, Hòa Hiệp, Ea Tiêu</t>
  </si>
  <si>
    <t>(256)</t>
  </si>
  <si>
    <t>Thuế cơ sở 6  tỉnh Đắk Lắk</t>
  </si>
  <si>
    <t>(1) Xã Ea Kar, Xã Ea Ô, Xã Ea Knốp, Xã Cư Yang, Xã Ea Păl.</t>
  </si>
  <si>
    <t>02 Thị trấn: Ea Kar, Ea Knốp; 14 xã: Ea Sar, Cư Huê, Xuân Phú, Ea Sô, Ea Kmút, Ea Đar, Cư Ni, Ea Tih, Ea Păl, Cư Elang, Cư Yang, Cư Prông, Ea Ô, Cư Bông</t>
  </si>
  <si>
    <t>(2) Xã Krông Pắc, Xã Ea Knuếc, Xã Tân Tiến, Xã Ea Phê, Xã Ea Kly, Xã Vụ Bổn</t>
  </si>
  <si>
    <t>01 Thị trấn: Phước An; 15 xã: Hòa An, Ea Hiu, Hòa Tiến, Tân Tiến, Ea Knuếc,
 Ea Kênh, Ea Yông, Ea Yiêng, Ea Uy, Vụ Bổn, Ea Kly, Krông Búk, Ea Phê, Ea Kuăng, Hòa Đông.</t>
  </si>
  <si>
    <t>Huyện M'Drắk</t>
  </si>
  <si>
    <t>(3) Xã M’Drắk, Xã Ea Riêng, Xã Cư M’ta, Xã Krông Á, Xã Cư Prao, Xã Ea Trang</t>
  </si>
  <si>
    <t>ĐẮK NÔNG</t>
  </si>
  <si>
    <t>(257)</t>
  </si>
  <si>
    <t>Thuế cơ sở 13 tỉnh Lâm Đồng</t>
  </si>
  <si>
    <t>(1) Xã Cư Jút, Xã Đắk Wil, Xã Nam Dong</t>
  </si>
  <si>
    <t xml:space="preserve">Xã Cư Jút </t>
  </si>
  <si>
    <t>Thị trấn Ea T'Ling, xã Đắk Wil, xã Ea Pô, xã Nam Dong, xã Đắk DRông, xã Tâm Thắng, xã Cư Knia, xã Trúc Sơn</t>
  </si>
  <si>
    <t>(2) Xã Krông Nô, Xã Nam Đà, Xã Nâm Nung, Xã Quảng Phú.</t>
  </si>
  <si>
    <t>Thị trấn Đắk Mâm, xã Đắk Sôr, xã Nam Xuân, xã Buôn Choah, xã Nam Đà, xã Tân Thành, xã Đắk Drô, xã Nâm Nung, xã Đức Xuyên, xã Đắk Nang, xã Quảng Phú, xã Nâm N'Đir</t>
  </si>
  <si>
    <t>(258)</t>
  </si>
  <si>
    <t>Thuế cơ sở 12 tỉnh Lâm Đồng</t>
  </si>
  <si>
    <t>(1) Xã Đức Lập, Xã Đắk Mil, Xã Thuận An, Xã Đắk Sắk.</t>
  </si>
  <si>
    <t>Thị trấn Đắk Mil, xã Đắk Lao, xã Đắk R'La, xã Đắk Gằn, xã Đức Mạnh, xã Đắk N'Drót, xã Long Sơn, xã Đắk Sắk, xã Thuận An, xã Đức Minh</t>
  </si>
  <si>
    <t>(2) Xã Đức An, Xã Đắk Song, Xã Thuận Hạnh, Xã Trường Xuân</t>
  </si>
  <si>
    <t>Thị trấn Đức An, xã Đắk Môl, xã Đắk Hòa, xã Nam Bình, xã Thuận Hà, xã Thuận Hạnh, xã Đắk N'Dung, xã Nâm N'Jang, xã Trường Xuân</t>
  </si>
  <si>
    <t>(259)</t>
  </si>
  <si>
    <t>Thuế cơ sở 11 tỉnh Lâm Đồng</t>
  </si>
  <si>
    <t>(1) Xã Kiến Đức, Xã Nhân Cơ, Xã Quảng Tín</t>
  </si>
  <si>
    <t xml:space="preserve">Xã Kiến Đức </t>
  </si>
  <si>
    <t>Thị trấn Kiến Đức, xã Quảng Tín, xã Đắk Wer, xã Nhân Cơ, xã Kiến Thành, xã Nghĩa Thắng, xã Đạo Nghĩa, xã Đắk Sin, xã Hưng Bình, xã Đắk Ru, xã Nhân Đạo</t>
  </si>
  <si>
    <t>(2) Xã Quảng Trực, Xã Tuy Đức, Xã Quảng Tân</t>
  </si>
  <si>
    <t>Xã Quảng Trực, xã Đắk Búk So, xã Quảng Tâm, xã Đắk R'Tíh, xã Đắk Ngo, xã Quảng Tân</t>
  </si>
  <si>
    <t>(260)</t>
  </si>
  <si>
    <t>Thuế cơ sở 10 tỉnh Lâm Đồng</t>
  </si>
  <si>
    <t>(1) Phường Bắc Gia Nghĩa, Phường Nam Gia Nghĩa, Phường Đông Gia Nghĩa.</t>
  </si>
  <si>
    <t xml:space="preserve"> Phường Nam Gia Nghĩa</t>
  </si>
  <si>
    <t>Phường Nghĩa Đức, phường Nghĩa Thành, phường Nghĩa Phú, phường Nghĩa Tân, phường Nghĩa Trung, xã Đăk R'Moan, phường Quảng Thành, xã Đắk Nia</t>
  </si>
  <si>
    <t>(2) Xã Quảng Sơn, Xã Quảng Hòa, Xã Quảng Khê, Xã Tà Đùng</t>
  </si>
  <si>
    <t>Xã Quảng Sơn, xã Quảng Hoà, xã Đắk Ha, xã Đắk R'Măng, xã Quảng Khê, xã Đắk Plao, xã Đắk Som</t>
  </si>
  <si>
    <t>XV</t>
  </si>
  <si>
    <t>CHI CỤC THUẾ KHU VỰC XV</t>
  </si>
  <si>
    <t>NINH THUẬN, BÌNH THUẬN, ĐỒNG NAI, BÀ RỊA - VŨNG TÀU</t>
  </si>
  <si>
    <t>NINH THUẬN</t>
  </si>
  <si>
    <t>(261)</t>
  </si>
  <si>
    <t>Thuế cơ sở 5 tỉnh Khánh Hòa</t>
  </si>
  <si>
    <t>(1) Xã Ninh Phước, Xã Phước Hữu, Xã Phước Hậu.</t>
  </si>
  <si>
    <t>Thị trấn Phước Dân, xã Phước Hải, xã Phước Thuận, xã Phước Hữu, xã Phước Thái, xã Phước Vinh, xã Phước Sơn, xã Phước Hậu, xã An Hải.</t>
  </si>
  <si>
    <t>(2) Xã Thuận Nam, Xã Cà Ná, Xã Phước Hà, Xã Phước Dinh.</t>
  </si>
  <si>
    <t>Xã Phước Nam, xã Phước Ninh, xã Phước Minh, xã Phước Diêm, xã Cà Ná, xã Phước Hà, xã Nhị Hà, xã Phước Dinh.</t>
  </si>
  <si>
    <t>(262)</t>
  </si>
  <si>
    <t>Thành phố Phan Rang-Tháp Chàm</t>
  </si>
  <si>
    <t>Thuế cơ sở 6 tỉnh Khánh Hòa</t>
  </si>
  <si>
    <t>Phường Phan Rang, Phường Đông Hải, Phường Bảo An, Phường Đô Vinh.</t>
  </si>
  <si>
    <t>(263)</t>
  </si>
  <si>
    <t>Thuế cơ sở 7 tỉnh Khánh Hòa</t>
  </si>
  <si>
    <t>(1) Phường Ninh Chử, Xã Ninh Hải, Xã Xuân Hải, Xã Vĩnh Hải.</t>
  </si>
  <si>
    <t>Xã Tri Hải, xã Phương Hải, xã Xuân Hải, xã Tân Hải, xã Hộ Hải, xã Vĩnh Hải, xã Thanh Hải, xã Nhơn Hải, thị trấn Khánh Hải.</t>
  </si>
  <si>
    <t>(2) Xã Thuận Bắc, Xã Công Hải.</t>
  </si>
  <si>
    <t>Xã Phước Kháng, xã Bắc Phong, xã Lợi Hải, xã Phước Chiến, xã Công Hải, xã Bắc Sơn.</t>
  </si>
  <si>
    <t>(264)</t>
  </si>
  <si>
    <t>Thuế cơ sở 8 tỉnh Khánh Hòa</t>
  </si>
  <si>
    <t>(1) Xã Ninh Sơn, Xã Lâm Sơn, Xã Anh Dũng, Xã Mỹ Sơn.</t>
  </si>
  <si>
    <t>Thị trấn Tân Sơn, xã Quảng Sơn, xã Lâm Sơn, xã Lương Sơn, xã Hòa Sơn, xã Ma Nới, xã Mỹ Sơn, xã Nhơn Sơn.</t>
  </si>
  <si>
    <t xml:space="preserve">Huyện Bác Ái </t>
  </si>
  <si>
    <t>(2) Xã Bác Ái Đông, xã Bác Ái, xã Bác Ái Tây</t>
  </si>
  <si>
    <t>Xã Phước Đại, xã Phước Thành, xã Phước Tiến, xã Phước Thắng, xã Phước Chính, xã Phước Hòa, xã Phước Tân, xã Phước Bình, xã Phước Trung.</t>
  </si>
  <si>
    <t>BÌNH THUẬN</t>
  </si>
  <si>
    <t>(265)</t>
  </si>
  <si>
    <t>Đội Thuế liên huyện Phan Thiết - Hàm Thuận</t>
  </si>
  <si>
    <t>Thuế cơ sở 6 tỉnh Lâm Đồng</t>
  </si>
  <si>
    <t>(1) Phường Hàm Thắng, Phường Bình Thuận, Phường Mũi Né, Phường Phú Thủy, Phường Phan Thiết, Phường Tiến Thành, Xã Tuyên Quang</t>
  </si>
  <si>
    <t>Phường Phú Thủy</t>
  </si>
  <si>
    <t>Phường Mũi Né, phường Hàm Tiến, phường Phú Hài, phường Phú Thủy, phường Phú Tài, phường Phú Trinh, phường Xuân An, phường Thanh Hải, phường Lạc Đạo, phường Bình Hưng, phường Đức Long, xã Thiện Nghiệp, xã Phong Nẫm, xã Tiến Lợi, xã Tiến Thành</t>
  </si>
  <si>
    <t>(2) Xã Hàm Thạnh, Xã Hàm Kiệm, Xã Tân Thành, Xã Hàm Thuận Nam, Xã Tân Lập</t>
  </si>
  <si>
    <t>Thị trấn Thuận Nam, xã Mỹ Thạnh, xã Hàm Cần, xã Mương Mán, xã Hàm Thạnh, xã Hàm Kiệm, xã Hàm Cường, xã Hàm Mỹ, xã Tân Lập, xã Hàm Minh, xã Thuận Quý, xã Tân Thuận, xã Tân Thành</t>
  </si>
  <si>
    <t>(3) Xã Đông Giang, Xã La Dạ, Xã Hàm Thuận Bắc, Xã Hàm Thuận, Xã Hồng Sơn, Xã Hàm Liêm</t>
  </si>
  <si>
    <t>Thị trấn Ma Lâm, thị trấn Phú Long, xã La Dạ, xã Đông Tiến, xã Thuận Hòa, xã Đông Giang, xã Hàm Phú, xã Hồng Liêm, xã Thuận Minh, xã Hồng Sơn, xã Hàm Trí, xã Hàm Đức, xã Hàm Liêm, xã Hàm Chính, xã Hàm Hiệp, xã Hàm Thắng, xã Đa Mi</t>
  </si>
  <si>
    <t>(266)</t>
  </si>
  <si>
    <t>Thuế cơ sở 7 tỉnh Lâm Đồng</t>
  </si>
  <si>
    <t xml:space="preserve"> Xã Long Hải, xã Ngũ Phụng, xã Tam Thanh</t>
  </si>
  <si>
    <t>(267)</t>
  </si>
  <si>
    <t>Thuế cơ sở 8 tỉnh Lâm Đồng</t>
  </si>
  <si>
    <t>(1) Xã Bắc Bình, Xã Hồng Thái, Xã Hải Ninh, Xã Phan Sơn, Xã Sông Lũy, Xã Lương Sơn, Xã Hòa Thắng</t>
  </si>
  <si>
    <t>Thị trấn Chợ Lầu, xã Phan Sơn, xã Phan Lâm, xã Bình An, xã Bình An, xã Bình An, xã Phan Điền, xã Hải Ninh, xã Sông Lũy, xã Phan Tiến, xã Sông Bình, thị trấn Lương Sơn, xã Phan Hòa, xã Phan Thanh, xã Hồng Thái, xã Phan Hiệp, xã Bình Tân, xã Phan Rí Thành, xã Hòa Thắng, xã Hồng Phong</t>
  </si>
  <si>
    <t>(2) Xã Vĩnh Hảo, Xã Liên Hương, Xã Tuy Phong, Xã Phan Rí Cửa</t>
  </si>
  <si>
    <t>Thị trấn Liên Hương, thị trấn Phan Rí Cửa, xã Phan Dũng, xã Phong Phú, xã Vĩnh Hảo, xã Vĩnh Tân, xã Phú Lạc, xã Phước Thể, xã Hòa Minh, xã Chí Công, xã Bình Thạnh</t>
  </si>
  <si>
    <t>(268)</t>
  </si>
  <si>
    <t>Thuế cơ sở 9 tỉnh Lâm Đồng</t>
  </si>
  <si>
    <t>(1) Phường La Gi, Phường Phước Hội, Xã Tân Hải</t>
  </si>
  <si>
    <t>Phường Phước Hội, phường Phước Lộc, phường Tân Thiện, phường Tân An, phường Bình Tân, xã Tân Hải, xã Tân Tiến, xã Tân Tiến, xã Tân Tiến, xã Tân Tiến, xã Tân Tiến, xã Tân Tiến, xã Tân Tiến, xã Tân Tiến, xã Tân Bình, xã Tân Phước</t>
  </si>
  <si>
    <t>(2) Xã Tân Minh, Xã Hàm Tân, Xã Sơn Mỹ</t>
  </si>
  <si>
    <t>Thị trấn Tân Minh, thị trấn Tân Nghĩa, xã Sông Phan, xã Tân Phúc, xã Tân Đức, xã Tân Thắng, xã Thắng Hải, xã Tân Hà, xã Tân Xuân, xã Sơn Mỹ</t>
  </si>
  <si>
    <t>(3) Xã Nam Thành, Xã Đức Linh, Xã Hoài Đức, Xã Trà Tân</t>
  </si>
  <si>
    <t>Thị trấn Võ Xu, thị trấn Đức Tài, xã Đa Kai, xã Sùng Nhơn, xã Mê Pu, xã Nam Chính, xã Đức Hạnh, xã Đức Tín, xã Vũ Hoà, xã Tân Hà, xã Đông Hà, xã Trà Tân</t>
  </si>
  <si>
    <t>(4) Xã Nghị Đức, Xã Bắc Ruộng, Xã Đồng Kho, Xã Tánh Linh, Xã Suối Kiết</t>
  </si>
  <si>
    <t>Thị trấn Lạc Tánh, xã Bắc Ruộng, xã Nghị Đức, xã La Ngâu, xã Huy Khiêm, xã Măng Tố, xã Đức Phú, xã Đồng Kho, xã Gia An, xã Đức Bình, xã Gia Huynh, xã Đức Thuận, xã Suối Kiết</t>
  </si>
  <si>
    <t>ĐỒNG NAI</t>
  </si>
  <si>
    <t>(269)</t>
  </si>
  <si>
    <t>Thuế cơ sở 1 tỉnh Đồng Nai</t>
  </si>
  <si>
    <t>Xã Xuân Định, Xã Xuân Phú, Xã Xuân Lộc, Xã Xuân Hòa, Xã Xuân Thành, Xã Xuân Bắc.</t>
  </si>
  <si>
    <t>Thị trấn Gia Ray, xã Bảo Hòa, Lang Minh, Suối Cao, Suối Cát, Xuân Bắc, Xuân Định, Xuân Hiệp, Xuân Hòa, Xuân Hưng, Xuân Phú, Xuân Tâm, Xuân Thành, Xuân Thọ, Xuân Trường.</t>
  </si>
  <si>
    <t>(270)</t>
  </si>
  <si>
    <t>Thuế cơ sở 2 tỉnh Đồng Nai</t>
  </si>
  <si>
    <t>(1) Phường Bình Lộc, Phường Bảo Vinh, Phường Xuân Lập, Phường Long Khánh, Phường Hàng Gòn.</t>
  </si>
  <si>
    <t xml:space="preserve"> Phường Long Khánh</t>
  </si>
  <si>
    <t>Phường Bảo Vinh, Bàu Sen, Phú Bình, Suối Tre, Xuân An, Xuân Bình, Xuân Hòa, Xuân Lập, Xuân Tân, Bảo Quang, Bàu Trâm, Bình Lộc, Hàng Gòn.</t>
  </si>
  <si>
    <t>(2) Xã Xuân Quế, Xã Xuân Đường, Xã Cẩm Mỹ, Xã Sông Ray, Xã Xuân Đông.</t>
  </si>
  <si>
    <t>Thị trấn Long Giao, xã Bảo Bình, Lâm San, Nhân Nghĩa, Sông Nhạn, Sông Ray, Thừa Đức, Xuân Bảo, Xuân Đông, Xuân Đường, Xuân Mỹ, Xuân Quế, Xuân Tây.</t>
  </si>
  <si>
    <t>(271)</t>
  </si>
  <si>
    <t>Thuế cơ sở 3 tỉnh Đồng Nai</t>
  </si>
  <si>
    <t>Phường An Bình, An Hòa, Bình Đa, Bửu Hòa, Bửu Long, Hiệp Hòa, Hóa An, Hố Nai, Long Bình, Long Bình Tân, Phước Tân, Quang Vinh, Tam Hiệp, Tam Phước, Tân Biên, Tân Hạnh, Tân Hòa, Tân Hiệp, Tân Mai, Tân Phong, Tân Vạn, Thống Nhất, Trảng Dài, Trung Dũng và Xã Long Hưng.</t>
  </si>
  <si>
    <t>(2) Xã Phú Lý, Xã Trị An, Xã Tân An, Phường Tân Triều.</t>
  </si>
  <si>
    <t xml:space="preserve">Thị trấn Vĩnh An, xã Bình Lợi, Mã Đà, Phú Lý, Tân An, Tân Bình, Thạnh Phú, Thiện Tân, Trị An và Vĩnh Tân. </t>
  </si>
  <si>
    <t>(272)</t>
  </si>
  <si>
    <t>Thuế cơ sở 4 tỉnh Đồng Nai</t>
  </si>
  <si>
    <t>(1) Xã La Ngà, Xã Định Quán, Xã Thanh Sơn, Xã Phú Vinh, Xã Phú Hòa.</t>
  </si>
  <si>
    <t>Thị trấn Định Quán, xã Gia Canh, La Ngà, Ngọc Định, Phú Cường, Phú Hòa, Phú Lợi, Phú Ngọc, Phú Tân, Phú Túc, Phú Vinh, Suối Nho, Thanh Sơn, Túc Trưng.</t>
  </si>
  <si>
    <t>(2) Xã Tà Lài, Xã Nam Cát Tiên, Xã Tân Phú, Xã Phú Lâm, Xã Đak Lua.</t>
  </si>
  <si>
    <t>Thị trấn Tân Phú, xã Đắc Lua, Nam Cát Tiên, Phú An, Phú Bình, Phú Điền, Phú Lâm, Phú Lập, Phú Lộc, Phú Sơn, Phú Thanh, Phú Thịnh, Phú Xuân, Tà Lài, Thanh Sơn, Trà Cổ.</t>
  </si>
  <si>
    <t>(273)</t>
  </si>
  <si>
    <t>Thuế cơ sở 5 tỉnh Đồng Nai</t>
  </si>
  <si>
    <t>(1) Xã Phước Thái, Xã Long Phước, Xã Bình An, Xã Long Thành, Xã An Phước.</t>
  </si>
  <si>
    <t>Thị trấn Long Thành, xã Lộc An, Long An, Long Phước, Tân Hiệp, Phước Thái, Phước Bình, An Phước, Tam An, Long Đức, Bình Sơn, Bình An, Bàu Cạn, Cẩm Đường.</t>
  </si>
  <si>
    <t>(2) Xã Đại Phước, Xã Nhơn Trạch, Xã Phước An.</t>
  </si>
  <si>
    <t>Thị trấn Hiệp Phước, xã Đại Phước, Long Tân, Long Thọ, Phú Đông, Phú Hội, Phú Thạnh, Phú Hữu, Phước An, Phước Khánh, Phước Thiền và Vĩnh Thanh.</t>
  </si>
  <si>
    <t>(274)</t>
  </si>
  <si>
    <t>Thuế cơ sở 6 tỉnh Đồng Nai</t>
  </si>
  <si>
    <t>(1) Xã An Viễn, Xã Bình Minh, Xã Trảng Bom, Xã Bàu Hàm, Xã Hưng Thịnh.</t>
  </si>
  <si>
    <t>Thị trấn Trảng Bom, xã An Viễn, Bắc Sơn, Bàu Hàm, Bình Minh, Cây Gáo, Đông Hòa, Đồi 61, Giang Điền, Hố Nai 3, Hưng Thịnh, Quảng Tiến, Sông Thao, Sông Trầu, Tây Hòa, Thanh Bình, Trung Hòa.</t>
  </si>
  <si>
    <t>(2) Xã Dầu Giây, Xã Gia Kiệm, Xã Thống Nhất.</t>
  </si>
  <si>
    <t>Thị trấn Dầu Giây, xã Bàu Hàm 2, Gia Tân 1, Gia Tân 2, Gia Tân 3, Gia Kiệm, Hưng Lộc, xã Lộ 25, Quang Trung và Xuân Thiện.</t>
  </si>
  <si>
    <t>BÀ RỊA - VŨNG TÀU</t>
  </si>
  <si>
    <t>(275)</t>
  </si>
  <si>
    <t>Thuế cơ sở 21 Thành phố Hồ Chí Minh</t>
  </si>
  <si>
    <t>(1) Phường Bà Rịa, Phường Long Hương, Phường Tam Long</t>
  </si>
  <si>
    <t>Phường Phước Hưng, phường Phước Nguyên, phường Long Toàn, phường Long Tâm, phường Phước Trung, phường Long Hương, phường Kim Dinh, xã Tân Hưng, xã Long Phước, xã Hoà Long</t>
  </si>
  <si>
    <t>(2) Xã Đất Đỏ, Xã Long Hải, Xã Long Điền, Xã Phước Hải</t>
  </si>
  <si>
    <t>Thị trấn Long Điền, thị trấn Long Hải, xã Tam An, xã Phước Tỉnh, xã Phước Hưng, thị trấn Đất Đỏ, xã Phước Long Thọ, xã Phước Hội, thị trấn Phước Hải, xã Long Tân, xã Láng Dài</t>
  </si>
  <si>
    <t>(276)</t>
  </si>
  <si>
    <t>Thuế cơ sở 22 Thành phố Hồ Chí Minh</t>
  </si>
  <si>
    <t>Phường Phú Mỹ, Phường Tân Thành, Phường Tân Phước, Phường Tân Hải, Xã Châu Pha</t>
  </si>
  <si>
    <t>Phường Phú Mỹ, phường Tân Hoà, phường Tân Hải, phường Phước Hoà, phường Tân Phước, phường Mỹ Xuân, xã Sông Xoài, phường Hắc Dịch, xã Châu Pha, xã Tóc Tiên</t>
  </si>
  <si>
    <t>(277)</t>
  </si>
  <si>
    <t>Thuế cơ sở 23 Thành phố Hồ Chí Minh</t>
  </si>
  <si>
    <t>(1) Xã Hòa Hiệp, Xã Bình Châu, Xã Hồ Tràm, Xã Xuyên Mộc, Xã Hòa Hội, Xã Bàu Lâm</t>
  </si>
  <si>
    <t>Thị trấn Phước Bửu, xã Phước Thuận, xã Phước Tân, xã Xuyên Mộc, xã Bông Trang, xã Tân Lâm, xã Bàu Lâm, xã Hòa Bình, xã Hòa Hưng, xã Hòa Hiệp, xã Hòa Hội, xã Bưng Riềng, xã Bình Châu</t>
  </si>
  <si>
    <t>(2) Xã Ngãi Giao, Xã Bình Giã, Xã Kim Long, Xã Châu Đức, Xã Xuân Sơn, Xã Nghĩa Thành</t>
  </si>
  <si>
    <t>Xã Bàu Chinh, thị trấn Ngãi Giao, xã Bình Ba, xã Suối Nghệ, xã Xuân Sơn, xã Sơn Bình, xã Bình Giã, xã Bình Trung, xã Xà Bang, xã Cù Bị, xã Láng Lớn, xã Quảng Thành, thị trấn Kim Long, xã Suối Rao, xã Đá Bạc, xã Nghĩa Thành</t>
  </si>
  <si>
    <t>(278)</t>
  </si>
  <si>
    <t>Thuế cơ sở 24 Thành phố Hồ Chí Minh</t>
  </si>
  <si>
    <t>(1) Phường Vũng Tàu, Phường Tam Thắng, Phường Rạch Dừa, Phường Phước Thắng, Xã Long Sơn</t>
  </si>
  <si>
    <t>Phường 1, phường Thắng Tam, phường 2, phường 3, phường 4, phường 5, phường Thắng Nhì, phường 7, phường Nguyễn An Ninh, phường 8, phường 9, phường Thắng Nhất, phường Rạch Dừa, phường 10, phường 11, phường 12, xã Long Sơn</t>
  </si>
  <si>
    <t>(2) Đặc khu Côn Đảo</t>
  </si>
  <si>
    <t>XVI</t>
  </si>
  <si>
    <t>CHI CỤC THUẾ KHU VỰC XVI</t>
  </si>
  <si>
    <t>BÌNH DƯƠNG, BÌNH PHƯỚC, TÂY NINH</t>
  </si>
  <si>
    <t>BÌNH DƯƠNG</t>
  </si>
  <si>
    <t>(279)</t>
  </si>
  <si>
    <t>Thuế cơ sở 25 Thành phố Hồ Chí Minh</t>
  </si>
  <si>
    <t>Phường Bình Dương, Phường Chánh Hiệp, Phường Thủ Dầu Một, Phường Phú Lợi.</t>
  </si>
  <si>
    <t>Phường: Phú Cường, Hiệp Thành, Chánh Nghĩa, Phú Thọ, Phú Hòa, Phú Lợi, Hiệp An, Định Hòa, Phú Mỹ, Hòa Phú, Phú Tân và 3 xã: Chánh Mỹ, Tương Bình Hiệp, Tân An</t>
  </si>
  <si>
    <t>(280)</t>
  </si>
  <si>
    <t>Thuế cơ sở 26 Thành phố Hồ Chí Minh</t>
  </si>
  <si>
    <t>Phường Đông Hòa, Phường Dĩ An, Phường Tân Đông Hiệp</t>
  </si>
  <si>
    <t>7 phường: An Bình, Bình An, Bình Thắng, Dĩ An, Đông Hòa, Tân Bình, Tân Đông Hiệp.</t>
  </si>
  <si>
    <t>(281)</t>
  </si>
  <si>
    <t>Thuế cơ sở 27 Thành phố Hồ Chí Minh</t>
  </si>
  <si>
    <t>Phường Thuận An, Phường Thuận Giao, Phường Bình Hòa, Phường Lái Thiêu, Phường An Phú</t>
  </si>
  <si>
    <t>9 phường: An Phú, An Thạnh, Bình Chuẩn, Bình Hòa, Bình Nhâm, Hưng Định, Lái Thiêu, Thuận Giao, Vĩnh Phú và xã An Sơn.</t>
  </si>
  <si>
    <t>(282)</t>
  </si>
  <si>
    <t>Đội Thuế liên huyện Tân Uyên</t>
  </si>
  <si>
    <t>Thuế cơ sở 28 Thành phố Hồ Chí Minh</t>
  </si>
  <si>
    <t>(1) Phường Vĩnh Tân, Phường Bình Cơ, Phường Tân Uyên, Phường Tân Hiệp, Phường Tân Khánh</t>
  </si>
  <si>
    <t>10 phường: Hội Nghĩa, Khánh Bình, Phú Chánh, Tân Hiệp, Tân Phước Khánh, Tân Vĩnh Hiệp, Thái Hòa, Thạnh Phước, Uyên Hưng, Vĩnh Tân và 2 xã: Bạch Đằng, Thạnh Hội.</t>
  </si>
  <si>
    <t>(2) Xã Bắc Tân Uyên, Xã Thường Tân</t>
  </si>
  <si>
    <t> 2 thị trấn: Tân Thành (huyện lỵ), Tân Bình và 8 xã: Bình Mỹ, Đất Cuốc, Hiếu Liêm, Lạc An, Tân Định, Tân Lập, Tân Mỹ, Thường Tân.</t>
  </si>
  <si>
    <t>(3) Xã An Long, Xã Phước Thành, Xã Phước Hoà, Xã Phú Giáo</t>
  </si>
  <si>
    <t>Thị trấn Phước Vĩnh (huyện lỵ) và 10 xã: An Bình, An Linh, An Long, An Thái, Phước Hòa, Phước Sang, Tam Lập, Tân Hiệp, Tân Long, Vĩnh Hòa.</t>
  </si>
  <si>
    <t>(283)</t>
  </si>
  <si>
    <t>Đội Thuế liên huyện Bến Cát</t>
  </si>
  <si>
    <t>Thuế cơ sở 29 Thành phố Hồ Chí Minh</t>
  </si>
  <si>
    <t>(1) Phường Thới Hòa, Phường Phú An, Phường Tây Nam, Phường Long Nguyên, Phường Bến Cát, Phường Chánh Phú Hòa, Phường Hòa Lợi</t>
  </si>
  <si>
    <t>Phường: An Điền, An Tây, Chánh Phú Hòa, Hòa Lợi, Mỹ Phước, Tân Định, Thới Hòa và xã Phú An</t>
  </si>
  <si>
    <t>(2) Xã Trừ Văn Thố, Xã Bàu Bàng</t>
  </si>
  <si>
    <t>Thị trấn Lai Uyên (huyện lỵ) và 6 xã: Cây Trường II, Hưng Hòa, Lai Hưng, Long Nguyên, Tân Hưng, Trừ Văn Thố.</t>
  </si>
  <si>
    <t>(3) Xã Minh Thạnh, Xã Long Hoà, Xã Dầu Tiếng, Xã Thanh An</t>
  </si>
  <si>
    <t>Thị trấn Dầu Tiếng (huyện lỵ) và 11 xã: An Lập, Định An, Định Hiệp, Định Thành, Long Hòa, Long Tân, Minh Hòa, Minh Tân, Minh Thạnh, Thanh An, Thanh Tuyền.</t>
  </si>
  <si>
    <t>BÌNH PHƯỚC</t>
  </si>
  <si>
    <t>(284)</t>
  </si>
  <si>
    <t>Thuế cơ sở 7 tỉnh Đồng Nai</t>
  </si>
  <si>
    <t>(1) Phường Bình Long, Phường An Lộc</t>
  </si>
  <si>
    <t xml:space="preserve"> Xã Tân Khai</t>
  </si>
  <si>
    <t>Các phường An Lộc, Hưng Chiến, Phú Đức và Phú Thịnh cùng các xã Thanh Lương, Thanh Phú</t>
  </si>
  <si>
    <t>(2) Xã Tân Quan, Xã Tân Hưng, Xã Tân Khai, Xã Minh Đức</t>
  </si>
  <si>
    <t>Thị trấn Tân Khai (huyện lỵ) và 12 xã: An Khương, An Phú, Đồng Nơ, Minh Đức, Minh Tâm, Phước An, Tân Hiệp, Tân Hưng, Tân Lợi, Tân Quan, Thanh An, Thanh Bình.</t>
  </si>
  <si>
    <t>(3) Phường Minh Hưng, Phường Chơn Thành, Xã Nha Bích</t>
  </si>
  <si>
    <t>5 phường: Hưng Long, Minh Hưng, Minh Long, Minh Thành, Thành Tâm và 4 xã: Minh Lập, Minh Thắng, Nha Bích, Quang Minh.</t>
  </si>
  <si>
    <t>(285)</t>
  </si>
  <si>
    <t>Thuế cơ sở 8 tỉnh Đồng Nai</t>
  </si>
  <si>
    <t>(1) Phường Phước Bình, Phường Phước Long</t>
  </si>
  <si>
    <t> 5 phường: Long Phước, Long Thủy, Phước Bình, Sơn Giang, Thác Mơ và 2 xã: Long Giang, Phước Tín.</t>
  </si>
  <si>
    <t>(2) Xã Bù Gia Mập, Xã Đăk Ơ, Xã Phú Nghĩa, Xã Đa Kia</t>
  </si>
  <si>
    <t>8 xã: Bình Thắng, Bù Gia Mập, Đa Kia, Đak Ơ, Đức Hạnh, Phú Nghĩa (huyện lỵ), Phú Văn, Phước Minh.</t>
  </si>
  <si>
    <t>10 xã: Bình Sơn, Bình Tân, Bù Nho (huyện lỵ), Long Bình, Long Hà, Long Hưng, Long Tân, Phú Riềng, Phú Trung, Phước Tân.</t>
  </si>
  <si>
    <t>(286)</t>
  </si>
  <si>
    <t>Thuế cơ sở 9 tỉnh Đồng Nai</t>
  </si>
  <si>
    <t>(1) Xã Lộc Thành, Xã Lộc Ninh, Xã Lộc Hưng, Xã Lộc Tấn, Xã Lộc Thạnh, Xã Lộc Quang</t>
  </si>
  <si>
    <t>16 xã, thị trấn gồm thị trấn Lộc Ninh và 15 xã (Lộc Ninh, Lộc An, Lộc Hòa, Lộc Hiệp, Lộc Tấn, Lộc Thuận, Lộc Quang, Lộc Phú, Lộc Thiện, Lộc Thành, Lộc Thịnh, Lộc Hưng, Lộc Thái, Lộc Điền, Lộc Khánh và Lộc Thạnh).</t>
  </si>
  <si>
    <t xml:space="preserve">(2) Xã Tân Tiến, Xã Thiện Hưng, Xã Hưng Phước </t>
  </si>
  <si>
    <t>5 xã: Hưng Phước, Tân Tiến, Tân Thành, Thanh Hòa và Thiện Hưng.</t>
  </si>
  <si>
    <t>(287)</t>
  </si>
  <si>
    <t>Thuế cơ sở 10 tỉnh Đồng Nai</t>
  </si>
  <si>
    <t>(1) Phường Bình Phước, Phường Đồng Xoài</t>
  </si>
  <si>
    <t>6 phường: Tân Bình, Tân Đồng, Tân Phú, Tân Thiện, Tân Xuân, Tiến Thành và 2 xã: Tân Thành, Tiến Hưng.</t>
  </si>
  <si>
    <t>(2) Xã Thuận Lợi, Xã Đồng Tâm, Xã Tân Lợi, Xã Đồng Phú</t>
  </si>
  <si>
    <t>Thị trấn Tân Phú (huyện lỵ) và 10 xã: Đồng Tâm, Đồng Tiến, Tân Hòa, Tân Hưng, Tân Lập, Tân Lợi, Tân Phước, Tân Tiến, Thuận Lợi, Thuận Phú.</t>
  </si>
  <si>
    <t>Huyện Bù Đăng</t>
  </si>
  <si>
    <t>(3) Xã Phước Sơn, Xã Nghĩa Trung, Xã Bù Đăng, Xã Thọ Sơn, Xã Đăk Nhau, Xã Bom Bo</t>
  </si>
  <si>
    <t>Thị trấn Đức Phong và 15 xã: Bình Minh, Bom Bo, Đak Nhau, Đoàn Kết, Đăng Hà, Đồng Nai, Đức Liễu, Đường 10, Minh Hưng, Nghĩa Bình, Nghĩa Trung, Phú Sơn, Phước Sơn, Thọ Sơn, Thống Nhất.</t>
  </si>
  <si>
    <t>TÂY NINH</t>
  </si>
  <si>
    <t>(288)</t>
  </si>
  <si>
    <t>Thuế cơ sở 9 tỉnh Tây Ninh</t>
  </si>
  <si>
    <t>(1) Phường Long Hoa, Phường Hòa Thành, Phường Thanh Điền, Phường Ninh Thạnh.</t>
  </si>
  <si>
    <t>Phường Hiệp Tân, phường Long Hoa, phường Long Thành Bắc, phường Long Thành Trung, xã Long Thành Nam, xã Trường Đông, xã Trường Hòa, xã Trường Tây</t>
  </si>
  <si>
    <t>Thuế cơ sở 3 tỉnh Tây Ninh</t>
  </si>
  <si>
    <t>(2) Xã Dương Minh Châu, Xã Cầu Khởi, Xã Lộc Ninh, Xã Truông Mít.</t>
  </si>
  <si>
    <t>Thị trấn Dương Minh Châu, xã Bàu Năng, xã Bến Củi, xã Cầu Khởi, xã Chà Là, xã Lộc Ninh, xã Phan, xã Phước Minh, xã Phước Ninh, xã Suối Đá, xã Truông Mít</t>
  </si>
  <si>
    <t>(289)</t>
  </si>
  <si>
    <t>Thuế cơ sở 8 tỉnh Tây Ninh</t>
  </si>
  <si>
    <t>(1) Phường Tân Ninh, Phường Bình Minh.</t>
  </si>
  <si>
    <t>Phường Tây Ninh</t>
  </si>
  <si>
    <t>Phường 1, phường 2, phường 3, phường 4, phường Hiệp Ninh, phường Ninh Sơn, phường Ninh Thạnh, xã Bình Minh, xã Tân Bình, xã Thạnh Tân</t>
  </si>
  <si>
    <t>(2) Xã Châu Thành, Xã Hảo Đước, Xã Ninh Điền, Xã Hòa Hội, Xã Phước Vinh.</t>
  </si>
  <si>
    <t>Thị trấn Châu Thành, xã Thanh Điền, xã Thái Bình, xã Hảo Đước, xã Trí Bình, xã Ninh Điền, xã Long Vĩnh, xã Thành Long, xã An Cơ, xã Phước Vinh, xã Hòa Hội, xã Hòa Thạnh, xã Biên Giới, xã Đồng Khởi, xã An Bình</t>
  </si>
  <si>
    <t>(290)</t>
  </si>
  <si>
    <t>Thuế cơ sở 7 tỉnh Tây Ninh</t>
  </si>
  <si>
    <t>(1) Phường Gò Dầu, Xã Thạnh Đức, Xã Phước Thạnh</t>
  </si>
  <si>
    <t>Thị trấn Gò Dầu, xã Bàu Đồn, xã Cẩm Giang, xã Hiệp Thạnh, xã Phước Đông, xã Phước Thạnh, xã Phước Trạch, xã Thạnh Đức, xã Thanh Phước.</t>
  </si>
  <si>
    <t>(2) Phường Trảng Bàng, Phường An Tịnh, Phường Gia Lộc, Xã Hưng Thuận, Xã Phước Chỉ.</t>
  </si>
  <si>
    <t xml:space="preserve">Phường An Hòa, phường An Tịnh, phường Gia Bình, phường Gia Lộc, phường Lộc Hưng, phường Trảng Bàng, xã Đôn Thuận, xã Hưng Thuận, xã Phước Bình, xã Phước Chỉ </t>
  </si>
  <si>
    <t>(3) Xã Bến Cầu, Xã Long Thuận, Xã Long Chữ</t>
  </si>
  <si>
    <t>Thị trấn Bến Cầu, xã An Thạnh, xã Lợi Thuận, xã Long Chữ, xã Long Giang, xã Long Khánh, xã Long Phước, xã Long Thuận, xã Tiên Thuận</t>
  </si>
  <si>
    <t>(291)</t>
  </si>
  <si>
    <t>Thuế cơ sở 10 tỉnh Tây Ninh</t>
  </si>
  <si>
    <t>(1) Xã Tân Biên, Xã Tân Lập, Xã Thạnh Bình, Xã Trà Vong.</t>
  </si>
  <si>
    <t>Thị trấn Tân Biên, xã Hòa Hiệp, xã Mỏ Công, xã Tân Bình, xã Tân Lập, xã Tân Phong, xã Thạnh Bắc, xã Thạnh Bình, xã Thạnh Tây, xã Trà Vong</t>
  </si>
  <si>
    <t>Thuế cơ sở 4 tỉnh Tây Ninh</t>
  </si>
  <si>
    <t>(2) Xã Tân Châu, Xã Tân Đông, Xã Tân Phú, Xã Tân Hội, Xã Tân Thành, Xã Tân Hòa.</t>
  </si>
  <si>
    <t>Thị trấn Tân Châu, xã Suối Dây, xã Suối Ngô, xã Tân Đông, xã Tân Hà, xã Tân Hiệp, xã Tân Hòa, xã Tân Hội, xã Tân Hưng, xã Tân Phú, xã Tân Thành, xã Thạnh Đông</t>
  </si>
  <si>
    <t>XVII</t>
  </si>
  <si>
    <t>CHI CỤC THUẾ KHU VỰC XVII</t>
  </si>
  <si>
    <t>LONG AN, TIỀN GIANG, VĨNH LONG</t>
  </si>
  <si>
    <t>LONG AN</t>
  </si>
  <si>
    <t>(292)</t>
  </si>
  <si>
    <t>Thuế cơ sở 1 tỉnh Tây Ninh</t>
  </si>
  <si>
    <t>(1) Phường Long An, Phường Tân An, Phường Khánh Hậu.</t>
  </si>
  <si>
    <t xml:space="preserve">Phường 1, phường 3, phường 4, phường 5, phường 6, phường 7, phường Tân Khánh, phường Khánh Hậu, xã Hướng Thọ Phú, xã Nhơn Thạnh Trung, xã  Lợi Bình Nhơn, xã Bình Tâm, xã An Vĩnh Ngãi </t>
  </si>
  <si>
    <t>(2) Xã Tầm Vu, Xã Thuận Mỹ, Xã An Lục Long, Xã Vĩnh Công.</t>
  </si>
  <si>
    <t>(3) Xã Tân Trụ, Xã Vàm Cỏ, Xã Nhựt Tảo.</t>
  </si>
  <si>
    <t>Thị trấn Tân Trụ, xã Tân Bình, xã Tân Phước Tây, xã Quê Mỹ Thạnh, xã Lạc Tấn, xã Bình Trinh Đông, xã Bình Lãng, xã Bình Tịnh, xã Đức Tân, xã Nhựt ninh</t>
  </si>
  <si>
    <t>(293)</t>
  </si>
  <si>
    <t>Thuế cơ sở 2 tỉnh Tây Ninh</t>
  </si>
  <si>
    <t>(1) Xã Bến Lức, Xã Thạnh Lợi, Xã Bình Đức, Xã Lương Hòa, Xã Mỹ Yên.</t>
  </si>
  <si>
    <t>Thị trấn Bến Lức, xã Thạnh Lợi, xã Thạnh Hòa, xã Thạnh Đức, xã Lương Bình, xã Lương Hòa, xã Tân Bửu, xã An Thạnh, xã Bình Đức, xã Mỹ Yên, xã Thanh Phú, xã Long Hiệp, xã Phước Lợi, xã Nhựt Chánh</t>
  </si>
  <si>
    <t>(2) Xã Thủ Thừa, Xã Mỹ An, Xã Mỹ Thạnh, Xã Tân Long.</t>
  </si>
  <si>
    <t>Thị trấn Thủ Thừa, xã Long Thạnh, xã Long Thuận, xã Tân Thành, xã Tân Long, xã Mỹ Lạc, xã Mỹ Thạnh, xã Mỹ An, xã Mỹ Phú, xã Bình An, xã Bình Thạnh, xã Nhị Thành</t>
  </si>
  <si>
    <t>(294)</t>
  </si>
  <si>
    <t>Thuế cơ sở 5 tỉnh Tây Ninh</t>
  </si>
  <si>
    <t>(1) Xã Tân Thạnh, Xã Hậu Thạnh, Xã Nhơn Hòa Lập, Xã Nhơn Ninh.</t>
  </si>
  <si>
    <t>Thị trấn Tân Thạnh, xã Bắc Hòa, xã Hậu Thạnh Tây, xã Nhơn Hòa Lập, xã Tân Lập, xã Hậu Thạnh Đông, xã Nhơn Hòa, xã Kiến Bình, xã Tân Thành, xã Tân Bình, xã Tân Ninh, xã Tân Hòa, xã Nhơn Ninh</t>
  </si>
  <si>
    <t>(2) Xã Thạnh Hóa, Xã Bình Thành, Xã Thạnh Phước, Xã Tân Tây.</t>
  </si>
  <si>
    <t>Thị trấn Thạnh Hóa, xã Tân Hiệp, xã Tân Tây, xã Tân Đông, xã Thạnh Phước, xã Thạnh Phú, xã Thạnh An, xả Thuận Bình, xã Thuận Nghĩa Hòa, xã Thủy Đông, xã Thủy Tây</t>
  </si>
  <si>
    <t>(3) Xã Mộc Hóa, Xã Bình Hòa.</t>
  </si>
  <si>
    <t xml:space="preserve">Thị trấn Bình Phong Thạnh, xã Bình Hòa Tây, xã Bình Hòa Trung, xã Bình Hòa Đông, xã Bình Thạnh, xã Tân Lập, xã Tân Thành  </t>
  </si>
  <si>
    <t>(295)</t>
  </si>
  <si>
    <t>Thuế cơ sở 6 tỉnh Tây Ninh</t>
  </si>
  <si>
    <t>(1) Phường Kiến Tường, Xã Tuyên Thạnh, Xã Bình Hiệp.</t>
  </si>
  <si>
    <t>Phường 1, phường 2, phường 3, xã Thạnh Trị, xã Bình Hiệp, xã Bình Tân, xã Tuyên Thạnh, xã Thạnh Hưng</t>
  </si>
  <si>
    <t>(2) Xã Vĩnh Hưng, Xã Tuyên Bình, Xã Khánh Hưng.</t>
  </si>
  <si>
    <t>Thị trấn Vĩnh Hưng, xã Hưng Điền A, xã Khánh Hưng, xã Thái Trị, xã Vĩnh Trị, xã Thái Bình Trung, xã Vĩnh Bình, xã Vĩnh Thuận, xã Tuyên Bình, xã Tuyên Bình Tây</t>
  </si>
  <si>
    <t>(3) Xã Tân Hưng, Xã Hưng Điền, Xã Vĩnh Thạnh, Xã Vĩnh Châu.</t>
  </si>
  <si>
    <t xml:space="preserve">Thị trấn Tân Hưng, xã Hưng Hà, xã Hưng Điền, xã Hưng Điền B, xã Thạnh Hưng, xã Hưng Thạnh, xã Vĩnh Thạnh, xã Vĩnh Châu A, xã Vĩnh Châu B, xã Vĩnh Lợi, xã Vĩnh Đại, xã Vĩnh Bửu </t>
  </si>
  <si>
    <t>(296)</t>
  </si>
  <si>
    <t>(1) Xã Đức Hòa, Xã An Ninh, Xã Hiệp Hòa, Xã Hậu Nghĩa, Xã Hòa Khánh, Xã Đức Lập , Xã Mỹ Hạnh.</t>
  </si>
  <si>
    <t>Thị trấn Hậu Nghĩa, thị trấn Đức Hòa, thị trấn Hiệp Hòa, xã Lộc Giang, xã An Ninh Đông, xã An Ninh Tây, xã Tân Mỹ, xã Tân Phú, xã Hiệp Hòa, xã Đức Lập Thượng, xã Đức Lập Hạ, xã Mỹ Hạnh Bắc, xã Mỹ Hạnh Nam, xã Đức Hòa Đông, xã Đức Hòa Thượng, xã Đức Hòa Hạ, xã Hòa Khánh Đông, xã Hòa Khánh Tây, xã Hòa Khánh Nam, xã Hựu Thạnh</t>
  </si>
  <si>
    <t>(2) Xã Đức Huệ, Xã Mỹ Quý, Xã Đông Thành.</t>
  </si>
  <si>
    <t>Thị trấn Đông Thành, xã Mỹ Bình, xã Mỹ Quý Đông, xã Mỹ Quý Tây, xã Mỹ Thạnh Đông, xã Mỹ Thạnh Tây, xã Mỹ Thạnh Bắc, xã Bình Hòa Nam, xã Bình Hòa Bắc, xã Bình Hòa Hưng, xã Bình Thành</t>
  </si>
  <si>
    <t>(297)</t>
  </si>
  <si>
    <t>(1) Xã Cần Giuộc, Xã Phước Lý, Xã Mỹ Lộc, Xã Phước Vĩnh Tây, Xã Tân Tập.</t>
  </si>
  <si>
    <t>Thị trấn Cần Giuộc, xã Phước Lý, xã Phước Hậu, xã Phước Lại, xã Phước Lâm, xã Phước Vĩnh Đông, xã Phước Vĩnh Tây, xã Long Thượng, xã Long Hậu, xã Long An, xã Long Phụng, xã Mỹ Lộc, xã Thuận Thành, xã Đông Thạnh, xã Tân Tập</t>
  </si>
  <si>
    <t>(2) Xã Cần Đước, Xã Long Cang, Xã Rạch Kiến, Xã Mỹ Lệ, Xã Tân Lân, Xã Long Hựu.</t>
  </si>
  <si>
    <t>Thị trấn Cần Đước, xã Long Trạch, xã Long Khê, xã Long Định, xã Long Hòa, xã Long Cang, xã Long Sơn, xã Long Hựu Đông, xã Long Hựu Tây, xã Phước Vân, xã Phước Tuy, xã Phước Đông, xã Tân Trạch, xã Tân Lân, xã Tân Ân, xã Tân Chánh, xã Mỹ Lệ</t>
  </si>
  <si>
    <t>TIỀN GIANG</t>
  </si>
  <si>
    <t>(298)</t>
  </si>
  <si>
    <t>Thuế cơ sở 4 tỉnh Đồng Tháp</t>
  </si>
  <si>
    <t>(1) Phường Mỹ Phước Tây, Phường Thanh Hòa, Phường Cai Lậy, Phường Nhị Quý, Xã Tân Phú.</t>
  </si>
  <si>
    <t>Phường 1, phường 3, xã Mỹ Hạnh Trung, xã Mỹ Phước Tây, phường 2, xã Tân Bình, xã Thanh Hòa, phường 4, phường 5, xã Long Khánh, phường Nhị Mỹ, xã Phú Quý, xã Nhị Quý, xã Tân Hội, xã Mỹ Hạnh Đông.</t>
  </si>
  <si>
    <t>(2) Xã Bình Phú, Xã Hiệp Đức, Xã Ngũ Hiệp, Xã Long Tiên, Xã Mỹ Thành, Xã Thạnh Phú.</t>
  </si>
  <si>
    <t>Thị trấn Bình Phú, xã Phú An, xã Cẩm Sơn, xã hiệp Đức, xã Tân Phong, xã Hội Xuân, xã Ngũ Hiệp, xã Tam Bình, xã Long Tiên, xã Long Trung, xã Mỹ Long, xã Mỹ Thành Bắc, xã Mỹ Thành Nam, xã Phú Nhuận, xã Phú Cường, xã Thạnh Lộc</t>
  </si>
  <si>
    <t>(3) Xã Tân Phước 1, Xã Tân Phước 2, Xã Tân Phước 3, Xã Hưng Thạnh.</t>
  </si>
  <si>
    <t>Thị trấn Mỹ Phước, xã Thạnh Mỹ, xã Tân Hòa Đông, xã Thạnh Tân, xã Thạnh Hòa, xã Tân Hòa Tây, xã Phước Lập, xã Tân Lập 1, xã Tân Lập 2, xã Hưng Thạnh, xã Phú Mỹ, xã Tân Hòa Thành.</t>
  </si>
  <si>
    <t>(4) Xã Thanh Hưng, Xã An Hữu, Xã Mỹ Lợi, Xã Mỹ Đức Tây, Xã Mỹ Thiện, Xã Hậu Mỹ, Xã Hội Cư, Xã Cái Bè.</t>
  </si>
  <si>
    <t>Xã Tân Thanh, xã Tân Hưng, xã An Thái Trung, xã An Hữu, xã Hòa Hưng, xã Mỹ Lương, xã An Thái Đông, xã Mỹ Lợi A, xã Mỹ Lợi B, xã Mỹ Đức Tây, xã Mỹ Đức Đông, xã Thiện Trí, xã Mỹ Tân, xã Mỹ Trung, xã Thiện Trung, xã Hậu Mỹ Bắc A, xã Hậu Mỹ Bắc B, xã Hậu Mỹ Trinh, xã An Cư, xã Mỹ Hội, xã Hậu Thành, xã Hậu Mỹ Phú, thị trấn Cái Bè, xã Đông Hòa Hiệp, xã Hòa Khánh.</t>
  </si>
  <si>
    <t>(299)</t>
  </si>
  <si>
    <t>Thuế cơ sở 2 tỉnh Đồng Tháp</t>
  </si>
  <si>
    <t>(1) Xã Mỹ Tịnh An, Xã Lương Hòa Lạc, Xã Tân Thuận Bình, Xã Chợ Gạo, Xã An Thạnh Thủy, Xã Bình Ninh.</t>
  </si>
  <si>
    <t>Xã Trung Hòa, xã Hòa Tịnh, xã Mỹ Tịnh An, xã Tân Bình Thạnh, xã Thanh Bình, xã Phú Kiết, xã Lương Hòa Lạc, xã Tân Thuận Bình, xã Đăng Hưng Phước, xã Quơn Long, thị trấn Chợ Gạo, xã Long Bình Điền, xã Song Bình, xã An Thạnh Thủy, xã Bình Phan, xã Bình Phục Nhứt, xã Bình Ninh, xã Hòa Định, xã Xuân Đông.</t>
  </si>
  <si>
    <t>(2) Xã Tân Hương, Xã Châu Thành, Xã Long Hưng, Xã Long Định, Xã Vĩnh Kim, Xã Kim Sơn, Xã Bình Trưng.</t>
  </si>
  <si>
    <t>(3) Xã Vĩnh Bình, Xã Đồng Sơn, Xã Phú Thành, Xã Long Bình, Xã Vĩnh Hựu.</t>
  </si>
  <si>
    <t>Thị trấn Vĩnh Bình, xã Thạnh Nhựt, xã Thạnh Trị, xã Bình Nhì, xã Đồng Thạnh, xã Đồng Sơn, xã Bình Phú, xã Thành Công, xã Yên Luông, xã Long Bình, xã Bình Tân, xã Vĩnh Hựu, xã Long Vĩnh</t>
  </si>
  <si>
    <t>(300)</t>
  </si>
  <si>
    <t>Thuế cơ sở 1 tỉnh Đồng Tháp</t>
  </si>
  <si>
    <t>Phường Mỹ Tho, Phường Đạo Thạnh, Phường Mỹ Phong, Phường Thới Sơn, Phường Trung An.</t>
  </si>
  <si>
    <t>Phường 1, phường 2, phường Tân Long, phường 4, phường 5, xã Đạo Thạnh, phường 9, xã Mỹ Phong, xã Tân Mỹ Chánh, phường 6, xã Thới Sơn, phường 10, xã Trung An, xã Phước Thạnh</t>
  </si>
  <si>
    <t>(301)</t>
  </si>
  <si>
    <t>Thuế cơ sở 3 tỉnh Đồng Tháp</t>
  </si>
  <si>
    <t>(1) Phường Gò Công, Phường Long Thuận, Phường Sơn Qui, Phường Bình Xuân.</t>
  </si>
  <si>
    <t xml:space="preserve"> Phường 1, phường 5, phường Long Hòa, phường 2, phường Long Thuận, phường Long Chánh, xã Bình Xuân, phường Long Hưng, xã Tân Trung, xã Bình Đông</t>
  </si>
  <si>
    <t>(2) Xã Gò Công Đông, Xã Tân Điền, Xã Tân Đông, Xã Tân Hòa, Xã Gia Thuận.</t>
  </si>
  <si>
    <t xml:space="preserve"> Xã Tân Thành, xã Tăng Hòa, xã Bình Ân, xã Tân Điền, thị trấn Tân Hòa, xã Phước Trung, xã Bình Nghị, xã Tân Đông, xã Tân Tây, xã Tân Phước, xã Gia Thuận, xã Kiểng Phước, thị trấn Vàm Láng.</t>
  </si>
  <si>
    <t>(3) Xã Tân Phú Đông, Xã Tân Thới.</t>
  </si>
  <si>
    <t xml:space="preserve"> Xã Tân Thới, xã Tân Thạnh, xã Tân Phú, xã Phú Thạnh, xã Phú Đông, xã Phú Tân </t>
  </si>
  <si>
    <t>VĨNH LONG</t>
  </si>
  <si>
    <t>(302)</t>
  </si>
  <si>
    <t>Thuế cơ sở 1 tỉnh Vĩnh Long</t>
  </si>
  <si>
    <t>(1) Phường Thanh Đức, Phường Long Châu, Phường Phước Hậu, Phường Tân Hạnh, Phường Tân Ngãi.</t>
  </si>
  <si>
    <t>Phường 5, thành phố Vĩnh Long và tiếp nhận Xã Thanh Đức, huyện Long Hồ; Phường 1, phường 9 và Trường An; Phường: 3, phường 4, thành phố Vĩnh Long và tiếp nhận Xã Phước Hậu, huyện Long Hồ;  Phường 8, thành phố Vĩnh Long và tiếp nhận Xã Tân Hạnh, huyện Long Hồ;  Phường Tân Ngãi, phường Tân Hòa, phường Tân Hội.</t>
  </si>
  <si>
    <t>(2) Xã An Bình, Xã Long Hồ, Xã Phú Quới.</t>
  </si>
  <si>
    <t>Xã An Bình, xã Bình Hòa Phước, xã Đồng Phú, xã Hòa Ninh; Thị trấn Long Hồ và 2 Xã Long An, Long Phước; Xã Lộc Hòa, xã Hòa Phú, xã Phú Quới, xã Thạnh Quới</t>
  </si>
  <si>
    <t>(303)</t>
  </si>
  <si>
    <t>Thuế cơ sở 2 tỉnh Vĩnh Long</t>
  </si>
  <si>
    <t>(1) Phường Cái Vồn, Phường Bình Minh, Xã Đông Thành.</t>
  </si>
  <si>
    <t>Phường Thành Phước và Xã Thuận An; Phường Cái Vồn, xã Mỹ Hòa; Phường Đông Thuận và 03 Xã: Đông Bình, Đông Thành, Đông Thạnh</t>
  </si>
  <si>
    <t>(2) Xã Tân Quới, Xã Tân Lược, Xã Mỹ Thuận.</t>
  </si>
  <si>
    <t>Thị trấn Tân Quới và 02 Xã Tân Bình, Thành Lợi; Xã Tân An Thạnh, xã Tân Lược, xã Tân Thành; Xã Thành Trung, xã Mỹ Thuận, xã Nguyễn Văn Thảnh</t>
  </si>
  <si>
    <t>(304)</t>
  </si>
  <si>
    <t>Thuế cơ sở 3 tỉnh Vĩnh Long</t>
  </si>
  <si>
    <t>(1) Xã Lục Sỹ Thành, Xã Trà Ôn, Xã Trà Côn, Xã Vĩnh Xuân, Xã Hòa Bình.</t>
  </si>
  <si>
    <t>Xã Phú Thành, xã Lục Sỹ Thành; Thị trấn Trà Ôn và Xã Tích Thiện; Xã Nhơn Bình, xã Trà Côn, xã Tân Mỹ; Xã: Vĩnh Xuân, xã Thuận Thới, xã Hựu Thành; Xã Xuân Hiệp, xã Hòa Bình, xã Thới Hòa.</t>
  </si>
  <si>
    <t>(2) Xã Hòa Hiệp, Xã Tam Bình, Xã Ngãi Tứ, Xã Song Phú, Xã Hậu Lộc.</t>
  </si>
  <si>
    <t>Xã Hòa Thạnh, xã Hòa Hiệp, xã Hòa Lộc; TThị trấn Tam Bình và 02 Xã Mỹ Thạnh Trung, Mỹ Lộc; Xã Ngãi Tứ Xã Loan Mỹ, xã Bình Ninh; Xã Long Phú, xã Tân Phú, xã Song Phú, xã Phú Thịnh; Xã Tân Lộc, xã Hậu Lộc, xã Phú Lộc</t>
  </si>
  <si>
    <t>(305)</t>
  </si>
  <si>
    <t>Thuế cơ sở 4 tỉnh Vĩnh Long</t>
  </si>
  <si>
    <t>(1) Xã Quới Thiện, Xã Trung Thành, Xã Trung Ngãi, Xã Quới An, Xã Trung Hiệp, Xã Hiếu Phụng, Xã Hiếu Thành.</t>
  </si>
  <si>
    <t>Xã Quới Thiện, xã Thanh Bình; Xã Trung Thành, xã Trung Hiếu; Xã Trung Thành Đông, xã Trung Ngãi, xã  Trung Nghĩa; Xã Trung Thành Tây, xã Quới An, xã Tân Quới Trung; Xã Trung Chánh, xã Trung Hiệp, xã Tân An Luông; Xã Hiếu Phụng, xã Trung An, xã Hiếu Thuận; Xã Hiếu Nhơn, xã Hiếu Thành, xã Hiếu Nghĩa</t>
  </si>
  <si>
    <t>(2) Xã Cái Nhum, Xã Tân Long Hội, Xã Nhơn Phú, Xã Bình Phước.</t>
  </si>
  <si>
    <t>Thị trấn Cái Nhum, xã An Phước và Xã Chánh An; Xã Tân An Hội, xã Tân Long, xã Tân Long Hội; Xã Mỹ Phước, xã Nhơn Phú, xã Mỹ An; Xã Bình Phước, xã Hòa Tịnh, xã Long Mỹ.</t>
  </si>
  <si>
    <t>XVIII</t>
  </si>
  <si>
    <t>CHI CỤC THUẾ KHU VỰC XVIII</t>
  </si>
  <si>
    <t>TRÀ VINH, BẾN TRE, SÓC TRĂNG</t>
  </si>
  <si>
    <t>TRÀ VINH</t>
  </si>
  <si>
    <t>(306)</t>
  </si>
  <si>
    <t>Thuế cơ sở 8 tỉnh Vĩnh Long</t>
  </si>
  <si>
    <t>Thị trấn Càng Long, xã Mỹ Cẩm, xã Nhị Long Phú, xã An Trường A, xã Tân Bình, xã Tân An, xã Huyền Hội, xã Đại Phước, xã Nhị Long, xã Đức Mỹ, xã Đại Phúc, xã Phương Thạnh</t>
  </si>
  <si>
    <t>(307)</t>
  </si>
  <si>
    <t>Thuế cơ sở 5 tỉnh Vĩnh Long</t>
  </si>
  <si>
    <t>(1) Phường Long Đức, Phường Trà Vinh, Phường Nguyệt Hóa, Phường Hòa Thuận,</t>
  </si>
  <si>
    <t>Phường 1, phường 3, phường 9, phường 4, xã Long Đức, phường 7, phường 8, phường 5</t>
  </si>
  <si>
    <t>(2) Xã Châu Thành, Xã Song Lộc, Xã Hưng Mỹ, Xã Hòa Minh, Xã Long Hòa.</t>
  </si>
  <si>
    <t>(308)</t>
  </si>
  <si>
    <t>Thuế cơ sở 6 tỉnh Vĩnh Long</t>
  </si>
  <si>
    <t>(1) Xã Tân Hòa, Xã Hùng Hòa, Xã Tiểu Cần, Xã Tập Ngãi.</t>
  </si>
  <si>
    <t>Thị trấn Tiểu Cần, xã Phú Cần, xã Hiếu Trung, xã Tân Hòa, xã Long Thới, thị trấn Cầu Quan, xã Hùng Hòa, xã Tân Hùng, xã Tập Ngãi, xã Hiếu Tử</t>
  </si>
  <si>
    <t>Thị Trầ Trà Cú, xã Thanh Sơn, xã Ngãi Xuyên, xã An Quảng Hữu, xã Lưu Nghiệp Anh, xã Đại An, thị trấn Định An, xã Định AN, xã Kim Sơn, xã Hàm Tân, xã Hàm Giang, xã Long Hiệp, xã Ngọc Biên, xã Tập Sơn, xã Phước Hưng, xã Tân Sơn</t>
  </si>
  <si>
    <t>(309)</t>
  </si>
  <si>
    <t>Thuế cơ sở 7 tỉnh Vĩnh Long</t>
  </si>
  <si>
    <t>(1) Phường Duyên Hải, Phường Trường Long Hòa, Xã Long Hữu.</t>
  </si>
  <si>
    <t>Phường 1, xã Long Toàn, xã Dân Thành, phường 2, xã Trường Long Hòa, xã Long Hữu, xã Long Hữu, xã Hiệp Thạnh</t>
  </si>
  <si>
    <t>Thị trấn Long Thành, xã Long Khánh, xã Đông Hải, xã Long Vĩnh, xã Đôn Châu, xã Đôn Xuân, xã Ngũ Lạc</t>
  </si>
  <si>
    <t>(3) Xã Mỹ Long, Xã Vinh Kim, Xã Cầu Ngang, Xã Nhị Trường, Xã Hiệp Mỹ.</t>
  </si>
  <si>
    <t>Xã Thạnh Hòa Sơn, thị trấn Cầu Ngang, xã Mỹ Hòa, xã Thuận Hòa, xã Mỹ Long Bắc, thị trấn Mỹ Long, xã Mỹ Long Bắc, xã Mỹ Long Nam, xã Vinh Kim, xã Kim Hòa, xã Hiệp Hòa, xã Nhị Trường, xã Trường Thọ, xã Hiệp Mỹ Đông, xã Hiệp Mỹ Tây, xã Long Sơn</t>
  </si>
  <si>
    <t>BẾN TRE</t>
  </si>
  <si>
    <t>(310)</t>
  </si>
  <si>
    <t>Thuế cơ sở 10 tỉnh Vĩnh Long</t>
  </si>
  <si>
    <t>(1) Xã Thới Thuận, Xã Thạnh Phước, Xã Bình Đại, Xã Thạnh Trị, Xã Lộc Thuận, Xã Châu Hưng, Xã Phú Thuận.</t>
  </si>
  <si>
    <t>Thị trấn Bình Đại, xã Tam Hiệp, xã Long Định, xã Long Hòa, xã Phú Thuận, xã Vang Quới Tây, xã Vang Quới Đông, xã Châu Hưng, xã Lộc Thuận, xã Định Trung, xã Thới Lai, xã Bình Thới, xã Phú Long, xã Bình Thắng, xã Thạnh Trị, xã Đại Hòa Lộc, xã Thừa Đức, xã Thạnh Phước, xã Thới Thuận</t>
  </si>
  <si>
    <t>(2) Xã Tân Thủy, Xã Bảo Thạnh, Xã Ba Tri, Xã Tân Xuân, Xã Mỹ Chánh Hòa, Xã An Ngãi Trung, Xã An Hiệp.</t>
  </si>
  <si>
    <t>Thị trấn Ba Tri, xã Mỹ Hòa, xã Tân Xuân, xã Mỹ Chánh, xã Bảo Thạnh, xã An Phú Trung, xã Mỹ Thạnh, xã Mỹ Nhơn, xã Phước Ngãi, xã An Ngãi Trung, xã Phú Lễ, xã An Bình Tây, xã Bảo Thuận, xã Tân Hưng, xã An Ngãi Tây, xã An Hiệp, xã Vĩnh Hòa, xã Tân Thủy, xã Vĩnh An, xã An Đức, xã An Hòa Tây, thị trấn Tiệm Tôm</t>
  </si>
  <si>
    <t>(3) Xã Hưng Nhượng, Xã Giồng Trôm, Xã Tân Hào, Xã Phước Long, Xã Lương Phú, Xã Châu Hòa, Xã Lương Hòa.</t>
  </si>
  <si>
    <t>Thị trấn Giồng Trôm, xã Phong Nẫm, xã Mỹ Thạnh, xã Châu Hòa, xã Lương Hòa, xã Lương Quới, xã Lương Phú, xã Châu Bình, xã Thuận Điền, xã Sơn Phú, xã Bình Hoà, xã Phước Long, xã Hưng Phong, xã Long Mỹ, xã Tân Hào, xã Bình Thành, xã Tân Thanh, xã Tân Lợi Thạnh, xã Thạnh Phú Đông, xã Hưng Nhượng, xã Hưng Lễ</t>
  </si>
  <si>
    <t>(311)</t>
  </si>
  <si>
    <t>Thuế cơ sở 9 tỉnh Vĩnh Long</t>
  </si>
  <si>
    <t>(1) Phường An Hội, Phường Phú Khương, Phường Bến Tre, Phường Sơn Đông, Phường Phú Tân.</t>
  </si>
  <si>
    <t>Phường Phú Khương, phường Phú Tân, phường 8, phường 6, phường An Hội, phường 7, xã Sơn Đông, xã Phú Hưng, xã Bình Phú, xã Mỹ Thạnh An, xã Nhơn Thạnh, xã Phú Nhuận</t>
  </si>
  <si>
    <t>(2) Xã Phú Túc, Xã Giao Long, Xã Tiên Thủy, Xã Tân Phú.</t>
  </si>
  <si>
    <t>(312)</t>
  </si>
  <si>
    <t>Thuế cơ sở 11 tỉnh Vĩnh Long</t>
  </si>
  <si>
    <t>(1) Xã Phú Phụng, Xã Chợ Lách, Xã Vĩnh Thành, Xã Hưng Khánh Trung.</t>
  </si>
  <si>
    <t>Thị trấn Chợ Lách, xã Phú Phụng, xã Sơn Định, xã Vĩnh Bình, xã Hòa Nghĩa, xã Long Thới, xã Phú Sơn, xã Tân Thiềng, xã Vĩnh Thành, xã Vĩnh Hòa, xã Hưng Khánh Trung B</t>
  </si>
  <si>
    <t>(2) Xã Phước Mỹ Trung, Xã Tân Thành Bình, Xã Nhuận Phú Tân.</t>
  </si>
  <si>
    <t>Xã Phú Mỹ, xã Hưng Khánh Trung A, xã Thanh Tân, xã Thạnh Ngãi, xã Tân Phú Tây, thị trấn Phước Mỹ Trung, xã Tân Thành Bình, xã Thành An, xã Hòa Lộc, xã Tân Thanh Tây, xã Tân Bình, xã Nhuận Phú Tân, xã Khánh Thạnh Tân</t>
  </si>
  <si>
    <t>(313)</t>
  </si>
  <si>
    <t>Thuế cơ sở 12 tỉnh Vĩnh Long</t>
  </si>
  <si>
    <t>(1) Xã Đồng Khởi, Xã Mỏ Cày, Xã Thành Thới, Xã An Định, Xã Hương Mỹ.</t>
  </si>
  <si>
    <t>Xã Mỏ Cày</t>
  </si>
  <si>
    <t>Thị trấn Mỏ Cày, xã Định Thủy, xã Đa Phước Hội, xã Tân Hội, xã Phước Hiệp, xã Bình Khánh, xã An Thạnh, xã An Định, xã Thành Thới B, xã Tân Trung, xã An Thới, xã Thành Thới A, xã Minh Đức, xã Ngãi Đăng, xã Cẩm Sơn, xã Hương Mỹ</t>
  </si>
  <si>
    <t>(2) Xã Đại Điền, Xã Quới Điền, Xã Thạnh Phú, Xã An Quy, Xã Thạnh Hải, Xã Thạnh Phong.</t>
  </si>
  <si>
    <t>Thị trấn Thạnh Phú, xã Phú Khánh, xã Đại Điền, xã Quới Điền, xã Tân Phong, xã Mỹ Hưng, xã An Thạnh, xã Thới Thạnh, xã Hòa Lợi, xã An Điền, xã Bình Thạnh, xã An Thuận, xã An Quy, xã Thạnh Hải, xã An Nhơn, xã Giao Thạnh, xã Thạnh Phong, xã Mỹ An</t>
  </si>
  <si>
    <t>SÓC TRĂNG</t>
  </si>
  <si>
    <t>(314)</t>
  </si>
  <si>
    <t>Đội Thuế liên huyện Châu Thành</t>
  </si>
  <si>
    <t>Thuế cơ sở 11 thành phố Cần Thơ</t>
  </si>
  <si>
    <t>(1) Xã Phú Tâm, Xã An Ninh, Xã Thuận Hòa, Xã Hồ Đắc Kiện.</t>
  </si>
  <si>
    <t>(2) Xã Mỹ Tú, Xã Long Hưng, Xã Mỹ Phước, Xã Mỹ Hương.</t>
  </si>
  <si>
    <t>Thị trấn Huỳnh Hữu Nghĩa, xã Mỹ Tú, xã Mỹ Thuận, xã Hưng Phú, xã Long Hưng, xã Mỹ Phước, xã Thuận Hưng, xã Phú Mỹ, xã Mỹ Hương</t>
  </si>
  <si>
    <t>(3) Xã Nhơn Mỹ, Xã Phong Nẫm, Xã An Lạc Thôn, Xã Kế Sách, Xã Thới An Hội, Xã Đại Hải.</t>
  </si>
  <si>
    <t>Xã An Mỹ, xã Nhơn Mỹ, xã Song Phụng, xã Phong Nẫm, xã Xuân Hòa, xã Trinh Phú, thị trấn An Lạc Thôn, thị trấn Kế Sách, xã Kế An, xã Kế Thành, xã Thới An Hội, xã An Lạc Tây, xã Đại Hải và Xã Ba Trinh</t>
  </si>
  <si>
    <t>(315)</t>
  </si>
  <si>
    <t>Đội Thuế liên huyện Long Phú</t>
  </si>
  <si>
    <t>Thuế cơ sở 12 thành phố Cần Thơ</t>
  </si>
  <si>
    <t>(1) Xã Trường Khánh, Xã Đại Ngãi, Xã Tân Thạnh, Xã Long Phú.</t>
  </si>
  <si>
    <t>Xã Hậu Thạnh, xã Trường Khánh, xã Phú Hữu, thị trấn Đại Ngãi, xã Long Đức, xã Tân Hưng, xã Châu Khánh, xã Tân Thạnh, thị trấn Long Phú, xã Long Phú</t>
  </si>
  <si>
    <t>(2) Xã Cù Lao Dung, Xã An Thạnh.</t>
  </si>
  <si>
    <t>Thị trấn Cù Lao Dung, xã An Thạnh 1, xã An Thạnh Tây, xã Thạnh Đông, xã An Thạnh 2, xã Đại Ân 1, xã An Thạnh 3, xã An Thạnh Nam</t>
  </si>
  <si>
    <t>(3) Xã Trần Đề, Xã Thạch Thới An, Xã Tài Văn, Xã Liêu Tú, Xã Lịch Hội Thượng.</t>
  </si>
  <si>
    <t>Xã Thạnh Phới An, xã Thạnh Thới Thuận, xã Viên An, xã Tài Văn, xã Liêu Tú, xã Viên Bình, xã Lịch Hội Thượng, thị trấn Lịch Hội Thượng, thị trấn Trần Đề, xã Đại Ân 2, xã Trung Bình</t>
  </si>
  <si>
    <t>(316)</t>
  </si>
  <si>
    <t>Thuế cơ sở 13 thành phố Cần Thơ</t>
  </si>
  <si>
    <t>(1) Xã Tân Long, Xã Phú Lộc, Xã Vĩnh Lợi, Xã Lâm Tân.</t>
  </si>
  <si>
    <t>Xã Long Bình, xã Tân Long, xã Thạnh Tân, thị trấn Phú Lộc, xã Thạnh Trị và Thị trấn Hưng Lợi, xã Vĩnh Lợi, xã Vĩnh Thành, xã Châu Hưng, xã Lâm Tân, xã Lâm Khiết, xã Tuân Tức</t>
  </si>
  <si>
    <t>(2) Phường Ngã Năm, Phường Mỹ Quới.</t>
  </si>
  <si>
    <t>Phường 1, phường 2, xã Vĩnh Quới, phường 3, xã Mỹ Bình, xã Mỹ Quới</t>
  </si>
  <si>
    <t>(317)</t>
  </si>
  <si>
    <t>Thuế cơ sở 10 thành phố Cần Thơ</t>
  </si>
  <si>
    <t>(1) Phường Sóc Trăng, Phường Phú Lợi.</t>
  </si>
  <si>
    <t>Phường 1, phường 2, phường 3, phường 4, phường 5, phường 6, phường 7, phường 8</t>
  </si>
  <si>
    <t>(2) Phường Mỹ Xuyên, Xã Hòa Tú, Xã Gia Hòa, Xã Nhu Gia, Xã Ngọc Tố.</t>
  </si>
  <si>
    <t>Phường 10, thị trấn Mỹ Xuyên, xã Đại Tâm, xã Hòa Tú 1, xã Hòa Tú 2, xã Thạnh Quới, xã Gia Hòa 2, xã Thạnh Phú, xã Gia Hòa 1, xã Tham Đôn, xã Ngọc Tố, xã Ngọc Đông,</t>
  </si>
  <si>
    <t>(3) PhườngVĩnh Châu, Phường Khánh Hòa, Phường Vĩnh Phước, Xã Vĩnh Hải, Xã Lai Hòa.</t>
  </si>
  <si>
    <t>Phường Vĩnh Phước, xã Vĩnh Tân, xã Vĩnh Hải, xã Lai Hòa, phường 1, phường 2 và Xã Lạc Hòa, phường Khánh Hòa, xã Vĩnh Hiệp, xã Hòa Đông</t>
  </si>
  <si>
    <t>XIX</t>
  </si>
  <si>
    <t>CHI CỤC THUẾ KHU VỰC XIX</t>
  </si>
  <si>
    <t>AN GIANG, ĐỒNG THÁP, CẦN THƠ,
HẬU GIANG</t>
  </si>
  <si>
    <t>(318)</t>
  </si>
  <si>
    <t>Thuế cơ sở 7 tỉnh An Giang</t>
  </si>
  <si>
    <t>(1) Phường Long Xuyên, Phường Bình Đức, Phường Mỹ Thới, Xã Mỹ Hoà Hưng.</t>
  </si>
  <si>
    <t>Phường Mỹ Bình, phường Mỹ Long, phường Mỹ Xuyên, phường Mỹ phước, phường Mỹ Quý, phường Mỹ Hòa, phường Bình Đức, phường Bình Khánh, xã Mỹ Khánh, phường Mỹ Thạnh, phường Mỹ Thới, xã Mỹ Hòa Hưng</t>
  </si>
  <si>
    <t>(2) Xã An Châu, Xã Bình Hòa, Xã Cần Đăng, Xã Vĩnh Hanh, Xã Vĩnh An</t>
  </si>
  <si>
    <t>(3) Xã Thoại Sơn, Xã Óc Eo, Xã Định Mỹ, Xã Phú Hòa, Xã Vĩnh Trạch, Xã Tây Phú.</t>
  </si>
  <si>
    <t>Xã Thoại Giang, xã Bình Thành, thị trấn Núi Sập, xã Vọng Thê, xã Vọng Đông, thị trấn Óc Eo, xã Định Thành, xã Định Mỹ, xã Vĩnh Phú, xã Phú Thuận, xã Vĩnh Chánh, thị trấn Phú Hòa, xã Vĩnh Khánh, xã Vĩnh Trạch, xã An Bình, xã Tây Phú, xã Mỹ Phú Đông.</t>
  </si>
  <si>
    <t>(319)</t>
  </si>
  <si>
    <t>Thuế cơ sở 8 tỉnh An Giang</t>
  </si>
  <si>
    <t>(1) Phường Châu Đốc, Phường Vĩnh Tế.</t>
  </si>
  <si>
    <t>Phường Vĩnh Ngươn, phường Châu Phú A, phường Châu Phú B, phường Vĩnh Mỹ, xã Vĩnh Châu, phường Núi Sam, xã Vĩnh Tế</t>
  </si>
  <si>
    <t>(2) Xã Mỹ Đức, Xã Vĩnh Thạnh Trung, Xã Châu Phú, Xã Bình Mỹ, Xã Thạnh Mỹ Tây.</t>
  </si>
  <si>
    <t>Xã Mỹ Đức, xã Khánh Hòa, xã Mỹ Phú, thị trấn Vĩnh Thạnh Trung, thị trấn Cái Dầu, xã Bình Long, xã Bình Phú, xã Bình Mỹ, xã Bình Thủy, xã Bình Chánh, xã Thạnh Mỹ Tây, xã Đào Hữu Cảnh, xã Ô Long Vĩ</t>
  </si>
  <si>
    <t>(320)</t>
  </si>
  <si>
    <t>Thuế cơ sở 9 tỉnh An Giang</t>
  </si>
  <si>
    <t>(1) Xã Cù Lao Giêng, Xã Hội An, Xã Long Điền, Xã Chợ Mới, Xã Nhơn Mỹ, Xã Long Kiến.</t>
  </si>
  <si>
    <t>(2) Xã Phú Tân, Xã Phú An, Xã Bình Thạnh Đông, Xã Chợ Vàm, Xã Hòa Lạc, Xã Phú Lâm.</t>
  </si>
  <si>
    <t>Thị trấn Phú Mỹ, xã Tân Trung, xã Tân Hòa, xã Phú Hưng, xã Phú Thọ, xã Phú Xuân, xã Phú An, xã Hiệp Xương, xã Phú Bình, xã Bình Thạnh Đông, thị trấn Chợ Vàm, xã Phú Thạnh, xã Phú Thành, xã Hòa Lạc, xã Phú Hiệp, xã Long Hòa, xã Phú Lâm, xã Phú Long</t>
  </si>
  <si>
    <t>(321)</t>
  </si>
  <si>
    <t>Thuế cơ sở 10 tỉnh An Giang</t>
  </si>
  <si>
    <t>(1) Phường Tân Châu, Phường Long Phú, Xã Tân An, Xã Châu Phong, Xã Vĩnh Xương.</t>
  </si>
  <si>
    <t>Phường Long Thạnh, phường Long Sơn, phường Long Phú, phường Long Hưng, phường Long Châu, xã Tân Thạnh, xã Long An, xã Tân An, xã Phú Vĩnh, xã Lê Chánh, xã Châu Phong, xã Phú Lộc, xã Vĩnh Xương, xã Vĩnh Hòa</t>
  </si>
  <si>
    <t>(2) Xã An Phú, xã Vĩnh Hậu, xã Nhơn Hội, xã Khánh Bình, xã Phú Hữu.</t>
  </si>
  <si>
    <t>Thị trấn An Phú, xã Vĩnh Hội Đông, xã Phú Hội, xã Phước Hưng, xã Vĩnh Trường, thị trấn Đa Phước, xã Vĩnh Hậu, xã Nhơn Hội, xã Quốc Thái, thị trấn Long Bình, xã Khánh An, xã Khánh Bình, xã Phú Hữu, xã Vĩnh Lộc</t>
  </si>
  <si>
    <t>(322)</t>
  </si>
  <si>
    <t>Thuế cơ sở 11 tỉnh An Giang</t>
  </si>
  <si>
    <t>(1) Phường Thới Sơn, phường Tịnh Biên, xã An Cư, phường Chi Lăng, xã Núi Cấm</t>
  </si>
  <si>
    <t>Phường Thới Sơn,</t>
  </si>
  <si>
    <t>Phường Nhơn Hưng, phường Nhà Bàng, phường Thới Sơn, phường An Phú, phường Tịnh Biên, xã An Nông, xã An Cư, xã Văn Giáo, xã Vĩnh Trung, phường Chi Lăng, phường Núi Voi, xã Tân Lợi, xã Tân Lập, xã An Hảo</t>
  </si>
  <si>
    <t>(2) Xã Ba Chúc, Xã Tri Tôn, Xã Ô Lâm, Xã Cô Tô, Xã Vĩnh Gia.</t>
  </si>
  <si>
    <t>Thị trấn Ba Chúc, xã Lạc Quới, xã Lê Trì, xã Núi Tô, xã Châu Lăng, thị trấn Tri Tôn, xã An Tức, xã Lương Phi, xã Ô Lâm, thị trấn Cô Tô, xã Tà Đảnh, xã Tân Tuyến, xã Vĩnh Gia, xã Vĩnh Phước, xã Lương An Trà</t>
  </si>
  <si>
    <t>ĐỒNG THÁP</t>
  </si>
  <si>
    <t>(323)</t>
  </si>
  <si>
    <t>Thuế cơ sở 5 tỉnh Đồng Tháp</t>
  </si>
  <si>
    <t>(1) Phường Cao Lãnh, Phường Mỹ Trà, Phường Mỹ Ngãi.</t>
  </si>
  <si>
    <t>Phường 1, phường 4, phường 3, phường 6, phường Mỹ Ngãi, xã Mỹ Tân, xã Mỹ Trà, phường Mỹ Phú, xã Tân Thuận Tây, phường Hoà Thuận, xã Hòa An, xã Tân Thuận Đông, xã Tịnh Thới</t>
  </si>
  <si>
    <t>(2) Xã Thanh Bình, Xã Tân Thạnh, Xã Bình Thành, Xã Tân Long, Xã An Long.</t>
  </si>
  <si>
    <t>Thị trấn Thanh Bình, xã Tân Quới, xã Tân Hòa, xã An Phong, xã Phú Lợi, xã Tân Mỹ, xã Bình Tấn, xã Tân Huề, xã Tân Bình, xã Tân Thạnh, xã Tân Phú, xã Bình Thành, xã Tân Long</t>
  </si>
  <si>
    <t>(324)</t>
  </si>
  <si>
    <t>Đội Thuế liên huyện Khu vực 2</t>
  </si>
  <si>
    <t>Thuế cơ sở 6 tỉnh Đồng Tháp</t>
  </si>
  <si>
    <t>(1) Phường Sa Đéc, Xã Tân Dương.</t>
  </si>
  <si>
    <t>Phường 1, phường 2, phường 3, phường 4, xã Tân Khánh Đông, phường Tân Quy Đông, phường An Hoà, xã Tân Quy Tây, xã Tân Phú Đông</t>
  </si>
  <si>
    <t>(2) Xã Phú Hựu, Xã Tân Nhuận Đông, Xã Tân Phú Trung.</t>
  </si>
  <si>
    <t>(325)</t>
  </si>
  <si>
    <t>Thuế cơ sở 7 tỉnh Đồng Tháp</t>
  </si>
  <si>
    <t>(1) Phường Hồng Ngự, Phường Thường Lạc, Phường An Bình.</t>
  </si>
  <si>
    <t>Phường An Lộc, phường An Thạnh, xã Bình Thạnh, xã Tân Hội, phường An Lạc, phường An Bình B, phường An Bình A</t>
  </si>
  <si>
    <t>(2) Xã Thường Phước, Xã Long Khánh, Xã Long Phú Thuận.</t>
  </si>
  <si>
    <t>Xã Thường Phước 1, xã Thường Thới Hậu A, thị trấn Thường Thới Tiền, xã Thường Phước 2, xã Thường Lạc, xã Long Khánh A, xã Long Khánh B, xã Long Thuận, xã Phú Thuận B, xã Phú Thuận A</t>
  </si>
  <si>
    <t>(3) Xã An Hòa, Xã Tam Nông, Xã Phú Thọ, Xã Tràm Chim, Xã Phú Cường.</t>
  </si>
  <si>
    <t>(4) Xã Tân Hồng, Xã Tân Thành, Xã Tân Hộ Cơ, Xã An Phước.</t>
  </si>
  <si>
    <t>Thị trấn Sa Rài, xã Tân Hộ Cơ, xã Thông Bình, xã Bình Phú, xã Tân Thành A, xã Tân Thành B, xã Tân Phước, xã Tân Công Chí, xã An Phước</t>
  </si>
  <si>
    <t>(326)</t>
  </si>
  <si>
    <t>Đội Thuế liên huyện Khu vực 4</t>
  </si>
  <si>
    <t>Thuế cơ sở 8 tỉnh Đồng Tháp</t>
  </si>
  <si>
    <t>(1) Xã Tháp Mười, Xã Thanh Mỹ, Xã Mỹ Quí, Xã Đốc Binh Kiều, Xã Trường Xuân.</t>
  </si>
  <si>
    <t>Thị trấn Mỹ An, xã Thạnh Lợi, xã Hưng Thạnh, xã Trường Xuân, xã Tân Kiều, xã Mỹ Hòa, xã Mỹ Quí, xã Mỹ Đông, xã Đốc Binh Kiều, xã Mỹ An, xã Phú Điền, xã Láng Biển, xã Thanh Mỹ</t>
  </si>
  <si>
    <t>(2) Xã Phương Thịnh, Xã Phong Mỹ, Xã Ba Sao, Xã Mỹ Thọ, Xã Bình Hàng Trung, Xã Mỹ Hiệp.</t>
  </si>
  <si>
    <t>Thị trấn Mỹ Thọ, xã Gáo Giồng, xã Phương Thịnh, xã Ba Sao, xã Phong Mỹ, xã Tân Nghĩa, xã Phương Trà, xã Nhị Mỹ, xã Mỹ Thọ, xã Tân Hội Trung, xã An Bình, xã Mỹ Hội, xã Mỹ Hiệp, xã Mỹ Long, xã Bình Hàng Trung, xã Mỹ Xương, xã Bình Hàng Tây, xã Bình Thạnh</t>
  </si>
  <si>
    <t>(327)</t>
  </si>
  <si>
    <t>Thuế cơ sở 9 tỉnh Đồng Tháp</t>
  </si>
  <si>
    <t>(1) Xã Lấp Vò, Xã Mỹ An Hưng, Xã Tân Khánh Trung.</t>
  </si>
  <si>
    <t>Thị trấn Lấp Vò, xã Mỹ An Hưng A, xã Tân Mỹ, xã Mỹ An Hưng B, xã Tân Khánh Trung, xã Long Hưng A, xã Vĩnh Thạnh, xã Long Hưng B, xã Bình Thành, xã Định An, xã Định Yên, xã Hội An Đông, xã Bình Thạnh Trung</t>
  </si>
  <si>
    <t>(2) Xã Lai Vung, Xã Hòa Long, Xã Phong Hòa.</t>
  </si>
  <si>
    <t>Thị trấn Lai Vung, xã Tân Dương, xã Hòa Thành, xã Long Hậu, xã Tân Phước, xã Hòa Long, xã Tân Thành, xã Long Thắng, xã Vĩnh Thới, xã Tân Hòa, xã Định Hòa, xã Phong Hòa</t>
  </si>
  <si>
    <t>CẦN THƠ</t>
  </si>
  <si>
    <t>(328)</t>
  </si>
  <si>
    <t>Thuế cơ sở 5 thành phố Cần Thơ</t>
  </si>
  <si>
    <t>(1) Xã Thạnh Phú, Xã Thới Hưng, Xã Cờ Đỏ, Xã Đông Hiệp, Xã Trung Hưng.</t>
  </si>
  <si>
    <t>Xã Cờ Đỏ</t>
  </si>
  <si>
    <t>Thị trấn Cờ Đỏ, xã Thới Hưng, xã Đông Hiệp, xã Đông Thắng, xã Thới Đông, xã Thới Xuân, xã Trung Hưng, xã Trung Thạnh, xã Thạnh Phú, xã Trung An</t>
  </si>
  <si>
    <t>(2) Xã Thới Lai, Xã Đông Thuận, Xã Trường Xuân, Xã Trường Thành.</t>
  </si>
  <si>
    <t>Thị trấn Thới Lai, xã Định Môn, xã Đông Thuận, xã Đông Bình, xã Xuân Thắng, xã Trường Xuân, xã Trường Xuân A, xã Trường Xuân B, xã Trường Thành, xã Trường Thắng, xã Thới Tân, xã Thới Thạnh, xã Tân Thạnh</t>
  </si>
  <si>
    <t>(329)</t>
  </si>
  <si>
    <t>Thuế cơ sở 4 thành phố Cần Thơ</t>
  </si>
  <si>
    <t>(1) Phường Trung Nhứt, Phường Thốt Nốt, Phường Thuận Hưng, Phường Tân Lộc.</t>
  </si>
  <si>
    <t>Phường Thốt Nốt, phường Trung Kiên, phường Tân Lộc, phường Thới Thuận, phường Thuận An, phường Trung Nhứt, phường Thạnh Hòa, phường Thuận Hưng, phường Tân Hưng</t>
  </si>
  <si>
    <t>(2) Xã Vĩnh Thạnh, Xã Thạnh Quới, Xã Vĩnh Trinh, Xã Thạnh An.</t>
  </si>
  <si>
    <t>(330)</t>
  </si>
  <si>
    <t>Thuế cơ sở 2 thành phố Cần Thơ</t>
  </si>
  <si>
    <t>(1) Phường Cái Răng, Phường Hưng Phú.</t>
  </si>
  <si>
    <t>Phường Ba Láng, phường Hưng Phú, phường Hưng Thạnh, phường Lê Bình, phường Phú Thứ, phường Tân Phú, phường Thường Thạnh</t>
  </si>
  <si>
    <t>(2) Xã Nhơn Ái, Xã Phong Điền, Xã Trường Long.</t>
  </si>
  <si>
    <t>Thị trấn Phong Điền, xã Giai Xuân, xã Mỹ Khánh, xã Nhơn Nghĩa, xã Tân Thới, xã Trường Long, xã Nhơn Ái</t>
  </si>
  <si>
    <t>(331)</t>
  </si>
  <si>
    <t>Thuế cơ sở 1 thành phố Cần Thơ</t>
  </si>
  <si>
    <t>Phường Ninh Kiều, Phường Cái Khế, Phường Tân An, Phường An Bình.</t>
  </si>
  <si>
    <t>Phường Cái Khế, phường An Hòa, phường Xuân Khánh, phường Hưng Lợi, phường An Bình, phường An Khánh, phường Tân An, phường Thới Bình</t>
  </si>
  <si>
    <t>(332)</t>
  </si>
  <si>
    <t>Thuế cơ sở 3 thành phố Cần Thơ</t>
  </si>
  <si>
    <t>(1) Phường Bình Thủy, Phường Long Tuyền, Phường Thới An Đông.</t>
  </si>
  <si>
    <t>Phường Bình Thủy, phường Long Hòa, phường Long Tuyền, phường Thới An Đông, phường An Thới, phường Bùi Hữu Nghĩa, phường Trà Nóc, phường Trà An</t>
  </si>
  <si>
    <t>(2) Phường Thới Long, Phường Phước Thới, Phường Ô Môn.</t>
  </si>
  <si>
    <t>Phường Thới An, phường Phước Thới, phường Trường Lạc, phường Chân Văn Liêm, phường Thới Hòa, phường Thới Long, phường Long Hưng</t>
  </si>
  <si>
    <t>HẬU GIANG</t>
  </si>
  <si>
    <t>(333)</t>
  </si>
  <si>
    <t>Thuế cơ sở 6 thành phố Cần Thơ</t>
  </si>
  <si>
    <t>(1) Phường Vị Thanh, Phường Vị Tân, Xã Hỏa Lựu.</t>
  </si>
  <si>
    <t>Phường I, phường III, phường IV, phường V, phường VII, xã Vị Tân, xã Tân Tiến, xã Hoả Tiến, xã Hoả Lựu</t>
  </si>
  <si>
    <t>(2) Xã Vị Thủy, Xã Vĩnh Thuận Đông, Xã Vị Thanh 1, Xã Vĩnh Tường.</t>
  </si>
  <si>
    <t>Xã Vị Thắng, xã Vị Trung, thị trấn Nàng Mau, xã Vĩnh Thuận Tây, xã Vị Thuỷ, xã Vị Đông, xã Vị Thanh, xã Vị Bình, xã Vĩnh Trung, xã Vĩnh Tường</t>
  </si>
  <si>
    <t>(334)</t>
  </si>
  <si>
    <t>Thuế cơ sở 7 thành phố Cần Thơ</t>
  </si>
  <si>
    <t>(1) Phường Long Mỹ, Phường Long Phú 1, Phường Long Bình.</t>
  </si>
  <si>
    <t>Phường Bình Thạnh, phường Vĩnh Tường, xã Long Bình, xã Long Trị, xã Long Trị A, phường Thuận An, xã Tân Phú, xã Long Phú, phường Trà Lồng</t>
  </si>
  <si>
    <t>(2) Xã Vĩnh Viễn, Xã Lương Tâm, Xã Xà Phiên.</t>
  </si>
  <si>
    <t>Xã Vĩnh Viễn A, thị trấn Vĩnh Viễn, xã Thuận Hòa, xã Thuận Hưng, xã Xà Phiên, xã Lương Tâm, xã Lương Nghĩa, xã Vĩnh Thuận Đông</t>
  </si>
  <si>
    <t>(335)</t>
  </si>
  <si>
    <t>Thuế cơ sở 8 thành phố Cần Thơ</t>
  </si>
  <si>
    <t>(1) Phường Ngã Bảy, Phường Đại Thành.</t>
  </si>
  <si>
    <t>Phường Hiệp Lợi, xã Đại Thành, xã Tân Thành, phường Ngã Bảy, phường Lái Hiếu, phường Hiệp Thành</t>
  </si>
  <si>
    <t>(2) Xã Tân Bình, Xã Hòa An, Xã Phương Bình, Xã Tân Phước Hưng, Xã Hiệp Hưng, Xã Phụng Hiệp, Xã Thạnh Hòa.</t>
  </si>
  <si>
    <t>Xã Tân Bình, xã Bình Thành, thị trấn Kinh Cùng, xã Hòa An, xã Phương Phú, xã Phương Bình, xã Tân Phước Hưng, thị trấn Búng Tàu, thị trấn Cây Dương, xã Hiệp Hưng, xã Phụng Hiệp, xã Hòa Mỹ, xã Thạnh Hòa, xã Long Thạnh, xã Tân Long</t>
  </si>
  <si>
    <t>(336)</t>
  </si>
  <si>
    <t>Thuế cơ sở 9 thành phố Cần Thơ</t>
  </si>
  <si>
    <t>(1) Xã Thạnh Xuân, Xã Tân Hòa, Xã Trường Long Tây.</t>
  </si>
  <si>
    <t>Xã Tân Phú Thạnh, thị trấn Rạch Gòi, xã Thạnh Xuân, xã Nhơn Nghĩa A, thị trấn Một Ngàn, thị trấn Bảy Ngàn, xã Tân Hoà, xã Trường Long Tây, xã Trường Long A, thị trấn Cái Tắc</t>
  </si>
  <si>
    <t>(2) Xã Châu Thành, Xã Đông Phước, Xã Phú Hữu.</t>
  </si>
  <si>
    <t>XX</t>
  </si>
  <si>
    <t>CHI CỤC THUẾ KHU VỰC XX</t>
  </si>
  <si>
    <t>KIÊN GIANG, CÀ MAU, BẠC LIÊU</t>
  </si>
  <si>
    <t>KIÊN GIANG</t>
  </si>
  <si>
    <t>(337)</t>
  </si>
  <si>
    <t>Thuế cơ sở 3 tỉnh An Giang</t>
  </si>
  <si>
    <t>(1) Phường Hà Tiên, Phường Tô Châu, Xã Tiên Hải.</t>
  </si>
  <si>
    <t>Phường Tô Châu, phường Đông Hồ,Phường Bình San, phường Pháo Đài, phường Mỹ Đức, xã Tiên Hải, xã Thuận Yên</t>
  </si>
  <si>
    <t>(2) Xã Giang Thành, Xã Vĩnh Điều.</t>
  </si>
  <si>
    <t>Xã Vĩnh Phú, xã Vĩnh Điều, xã Tân Khánh Hòa, xã Phú Lợi, xã Phú Mỹ</t>
  </si>
  <si>
    <t>(338)</t>
  </si>
  <si>
    <t>Thuế cơ sở 1 tỉnh An Giang</t>
  </si>
  <si>
    <t>(1) Phường Vĩnh Thông, Phường Rạch Giá.</t>
  </si>
  <si>
    <t>Phường Vĩnh Thanh, phường Vĩnh Quang, phường Vĩnh Hiệp, phường Vĩnh Thanh Vân, phường Vĩnh Lạc, phường An Hòa, phường An Bình, phường Rạch Sỏi, phường Vĩnh Lợi, phường Vĩnh Thông, xã Phi Thông</t>
  </si>
  <si>
    <t>(2) Đặc khu Kiên Hải</t>
  </si>
  <si>
    <t>Xã Hòn Tre, xã Lại Sơn, xã An Sơn, xã Nam Du</t>
  </si>
  <si>
    <t>(339)</t>
  </si>
  <si>
    <t>Thuế cơ sở 2 tỉnh An Giang</t>
  </si>
  <si>
    <t>Đặc khu Phú Quốc, Đặc khu Thổ Châu.</t>
  </si>
  <si>
    <t>Phường Dương Đông, phường An Thới, xã Cửa Cạn, xã Gành Dầu, xã Cửa Dương, xã Hàm Ninh, xã Dương Tơ, xã Bãi Thơm, xã Thổ Châu</t>
  </si>
  <si>
    <t>(340)</t>
  </si>
  <si>
    <t>Thuế cơ sở 4 tỉnh An Giang</t>
  </si>
  <si>
    <t>(1) Xã Bình Giang, Xã Bình Sơn, Xã Hòn Đất, Xã Sơn Kiên, Xã Mỹ Thuận.</t>
  </si>
  <si>
    <t>Thị trấn Hòn Đất, thị trấn Sóc Sơn, xã Bình Sơn, xã Bình Giang, xã Mỹ Thái, xã Nam Thái Sơn, xã Mỹ Hiệp Sơn, xã Sơn Kiên, xã Sơn Bình, xã Sơn Bình, xã Lình Huỳnh, xã Thổ Sơn, xã Mỹ Lâm, xã Mỹ Phước</t>
  </si>
  <si>
    <t>(2) Xã Hòa Điền, Xã Kiên Lương, Xã Hòn Nghệ, Xã Sơn Hải,</t>
  </si>
  <si>
    <t>Thị trấn Kiên Lương, xã Kiên Bình, xã Hòa Điền, xã Dương Hòa, xã Bình An, xã Bình Trị, xã Sơn Hải, xã Hòn Nghệ</t>
  </si>
  <si>
    <t>(341)</t>
  </si>
  <si>
    <t>Thuế cơ sở 5 tỉnh An Giang</t>
  </si>
  <si>
    <t>(1) Xã Thạnh Lộc, Xã Châu Thành, Xã Bình An.</t>
  </si>
  <si>
    <t>(2) Xã Thạnh Đông, Xã Tân Hội, Xã Tân Hiệp.</t>
  </si>
  <si>
    <t>Thị trấn Tân Hiệp, xã Tân Hội, xã Tân Thành, xã Tân Hiệp B, xã Tân Hoà, xã Thạnh Đông B, xã Thạnh Đông, xã Tân Hiệp A, xã Tân An, xã Thạnh Đông A, xã Thạnh Trị</t>
  </si>
  <si>
    <t>(3) Xã Giồng Riềng, Xã Thạnh Hưng, Xã Long Thạnh, Xã Hòa Hưng, Xã Ngọc Chúc, Xã Hòa Thuận.</t>
  </si>
  <si>
    <t>Thị trấn Giồng Riềng, xã Thạnh Hưng, xã Thạnh Phước, xã Thạnh Lộc, xã Thạnh Hòa, xã Thạnh Bình, xã Bàn Thạch, xã Bàn Tân Định, xã Ngọc Thành, xã Ngọc Thành, xã Ngọc Thuận, xã Hòa Hưng, xã Hoà Lợi, xã Hoà An, xã Long Thạnh, xã Vĩnh Thạnh, xã Vĩnh Phú, xã Hòa Thuận, xã Ngọc Hoà</t>
  </si>
  <si>
    <t>(4) Xã Định Hòa, Xã Gò Quao, Xã Vĩnh Hòa Hưng, Xã Vĩnh Tuy.</t>
  </si>
  <si>
    <t>Thị trấn Gò Quao, xã Vĩnh Hòa Hưng Bắc, xã Định Hòa, xã Thới Quản, xã Định An, xã Thủy Liễu, xã Vĩnh Hòa Hưng Nam, xã Vĩnh Phước A, xã Vĩnh Phước B, xã Vĩnh Tuy, xã Vĩnh Thắng</t>
  </si>
  <si>
    <t>(342)</t>
  </si>
  <si>
    <t>Thuế cơ sở 6 tỉnh An Giang</t>
  </si>
  <si>
    <t>(1) Xã Tây Yên, Xã Đông Thái, Xã An Biên.</t>
  </si>
  <si>
    <t>Thị trấn Thứ Ba, xã Tây Yên, xã Tây Yên A, xã Nam Yên, xã Hưng Yên, xã Nam Thái, xã Nam Thái A, xã Đông Thái, xã Đông Yên</t>
  </si>
  <si>
    <t>(2) Xã Đông Hòa, Xã Tân Thạnh, Xã Đông Hưng, Xã An Minh, Xã Vân Khánh.</t>
  </si>
  <si>
    <t>Thị trấn Thứ Mười Một, xã Thuận Hoà, xã Đông Hòa, xã Đông Thạnh, xã Tân Thạnh, xã Đông Hưng, xã Đông Hưng A, xã Đông Hưng B, xã Vân Khánh, xã Vân Khánh Đông, xã Vân Khánh Tây</t>
  </si>
  <si>
    <t>(3) Xã Vĩnh Bình, Xã Vĩnh Thuận, Xã Vĩnh Phong</t>
  </si>
  <si>
    <t>Thị trấn Vĩnh Thuận, xã Vĩnh Bình Bắc, xã Vĩnh Bình Nam, xã Bình Minh, xã Vĩnh Thuận, xã Tân Thuận, xã Phong Đông, xã Vĩnh Phong</t>
  </si>
  <si>
    <t>Xã Thạnh Yên, xã Thạnh Yên A, xã An Minh Bắc, xã Vĩnh Hòa, xã Hoà Chánh, xã Minh Thuận</t>
  </si>
  <si>
    <t>CÀ MAU</t>
  </si>
  <si>
    <t>(343)</t>
  </si>
  <si>
    <t>Thuế cơ sở 3 tỉnh Cà Mau</t>
  </si>
  <si>
    <t>(1) Xã Đất Mới, Xã Năm Căn, Xã Tam Giang.</t>
  </si>
  <si>
    <t>Thị trấn Năm Căn, xã Đất Mới, xã Hàm Rồng, xã Hàng Vịnh, xã Hiệp Tùng, xã Lâm Hải, xã Tam Giang, xã Tam Giang Đông.</t>
  </si>
  <si>
    <t>(2) Xã Phan Ngọc Hiển, Xã Đất Mũi, Xã Tân Ân.</t>
  </si>
  <si>
    <t xml:space="preserve">Thị trấn Rạch Gốc, xã Viên An Đông, xã Tân Ân, xã Đất Mũi, xã Viên An, xã Tam Giang Tây, xã Tân Ân Tây </t>
  </si>
  <si>
    <t>(344)</t>
  </si>
  <si>
    <t>Thuế cơ sở 1 tỉnh Cà Mau</t>
  </si>
  <si>
    <t>(1) Phường An Xuyên, Phường Lý Văn Lâm, Phường Tân Thành, Phường Hòa Thành.</t>
  </si>
  <si>
    <t xml:space="preserve">Phường 1, phường 2, phường 5, phường 6, phường 7, phường 8, phường 9, phường Tân Xuyên, phường Tân Thành, xã An Xuyên, xã Định Bình, xã Hòa Tân, xã Hòa Thành, xã Lý Văn Lâm, xã Tắc Vân, xã Tân Thành </t>
  </si>
  <si>
    <t>(2) Xã Tân Thuận, Xã Tân Tiến, Xã Tạ An Khương, Xã Trần Phán, Xã Thanh Tùng, Xã Đầm Dơi, Xã Quách Phẩm.</t>
  </si>
  <si>
    <t>Thị trấn Đầm Dơi, xã Tân Thuận, xã Tân Đức, xã Tân Tiến, xã Nguyễn Huân, xã Tạ An Khương Đông, xã Tạ An Khương Nam, xã Tạ An Khương, xã Tân Trung, xã Trần Phán, xã Thanh Tùng, xã Ngọc Chánh, xã Tân Duyệt, xã Tân Dân, xã Quách Phẩm, xã Quách Phẩm Bắc</t>
  </si>
  <si>
    <t>(345)</t>
  </si>
  <si>
    <t>Thuế cơ sở 4 tỉnh Cà Mau</t>
  </si>
  <si>
    <t>(1) Xã Lương Thế Trân, Xã Tân Hưng, Xã Hưng Mỹ, Xã Cái Nước.</t>
  </si>
  <si>
    <t xml:space="preserve">Thị trấn Cái Nước, xã Đông Hưng, xã Đông Thới, xã Hòa Mỹ, xã Hưng Mỹ, xã Lương Thế Trân, xã Phú Hưng, xã Tân Hưng, xã Tân Hưng Đông, xã Thạnh Phú, xã Trần Thới. </t>
  </si>
  <si>
    <t>(2) Xã Cái Đôi Vàm, Xã Nguyễn Việt Khái, Xã Phú Tân, Xã Phú Mỹ.</t>
  </si>
  <si>
    <t>(3) Xã Khánh Bình, Xã Đá Bạc, Xã Khánh Hưng, Xã Sông Đốc, Xã Trần Văn Thời.</t>
  </si>
  <si>
    <t>Thị trấn Trần Văn Thời, thị trấn Sông Đốc, xã Khánh Bình, xã Khánh Bình Đông, xã Khánh Bình Tây, xã Khánh Bình Tây Bắc, xã Trần Hợi, xã Khánh Hải, xã Khánh Hưng, xã Phong Điền, xã Khánh Lộc, xã Phong Lạc, xã Lợi An</t>
  </si>
  <si>
    <t>(346)</t>
  </si>
  <si>
    <t>Thuế cơ sở 5 tỉnh Cà Mau</t>
  </si>
  <si>
    <t>(1) Xã Thới Bình, Xã Trí Phải, Xã Tân Lộc, Xã Biển Bạch, Xã Hồ Thị Kỷ.</t>
  </si>
  <si>
    <t>Thị trấn Thới Bình, xã Thới Bình, xã Trí Phải, xã Trí Lực, xã Tân Phú, xã Tân Lộc, Tân Lộc Bắc, xã Tân Lộc Đông, xã Biển Bạch, Biển Bạch Đông, xã Tân Bằng, xã Hồ Thị Kỷ</t>
  </si>
  <si>
    <t>(2) Xã U Minh, Xã Nguyễn Phích, Xã Khánh Lâm, Xã Khánh An.</t>
  </si>
  <si>
    <t>Thị trấn U Minh, xã Khánh Tiến, xã Khánh Hòa, xã Khánh Thuận, xã Khánh Lâm, xã Nguyễn Phích, xã Khánh Hội, xã Khánh An</t>
  </si>
  <si>
    <t>BẠC LIÊU</t>
  </si>
  <si>
    <t>(347)</t>
  </si>
  <si>
    <t>Thuế cơ sở 6 tỉnh Cà Mau</t>
  </si>
  <si>
    <t>(1) Xã Vĩnh Mỹ, Xã Vĩnh Hậu, Xã Hòa Bình.</t>
  </si>
  <si>
    <t>Xã Minh Diệu, xã Vĩnh Bình, xã Vĩnh Mỹ B; Xã Vĩnh Thịnh, xã Vĩnh Hậu, xã Vĩnh Hậu A; Thị trấn Hòa Bình, xã Vĩnh Mỹ A, xã Long Thạnh (huyện Vĩnh Lợi)</t>
  </si>
  <si>
    <t>(2) Xã Vĩnh Lợi, Xã Hưng Hội, Xã Châu Thới.</t>
  </si>
  <si>
    <t>Thị trấn Châu Hưng, xã Châu Hưng A; Xã Hưng Hội, xã Hưng Thành; Xã Vĩnh Hưng, xã Vĩnh Hưng A, xã Châu Thới</t>
  </si>
  <si>
    <t>(348)</t>
  </si>
  <si>
    <t>Thuế cơ sở 2 tỉnh Cà Mau</t>
  </si>
  <si>
    <t xml:space="preserve">Phường Bạc Liêu, Phường Vĩnh Trạch, Phường Hiệp Thành. </t>
  </si>
  <si>
    <t>Phường 1, phường 2, phường 3, phường 7, phường 8; Phường 5, xã Vĩnh Trạch; Phường Nhà Mát, xã Hiệp Thành, xã Vĩnh Trạch Đông</t>
  </si>
  <si>
    <t>(349)</t>
  </si>
  <si>
    <t>Thuế cơ sở 7 tỉnh Cà Mau</t>
  </si>
  <si>
    <t>(1) Phường Giá Rai, Phường Láng Tròn, Xã Phong Thạnh.</t>
  </si>
  <si>
    <t>Phường 1, phường Hộ Phòng, xã Phong Thạnh, xã Phong Thạnh A; Phường Láng Tròn, xã Phong Tân, xã Phong Thạnh Đông; Xã Tân Thạnh, xã Phong Thạnh Tây, xã Tân Phong</t>
  </si>
  <si>
    <t>(2) Xã Gành Hào, Xã Định Thành, Xã An Trạch, Xã Long Điền, Xã Đông Hải.</t>
  </si>
  <si>
    <t>Thị trấn Gành Hào, xã Long Điền Tây; Xã Định Thành, xã Định Thành A, xã An Phúc; Xã An Trạch, xã An Trạch A, xã An Phúc; Xã Long Điền, xã Điền Hải; Xã Long Điền Đông, xã Long Điền Đông A</t>
  </si>
  <si>
    <t>(350)</t>
  </si>
  <si>
    <t>Thuế cơ sở 8 tỉnh Cà Mau</t>
  </si>
  <si>
    <t>(1) Xã Phước Long, Xã Vĩnh Phước, Xã Phong Hiệp, Xã Vĩnh Thanh.</t>
  </si>
  <si>
    <t>Thị trấn Phước Long, xã Vĩnh Phú Đông; Xã Phước Long, xã Vĩnh Phú Tây; Xã Phong Thạnh Tây A, xã Phong Thạnh Tây B; Xã Vĩnh Thanh, xã Hưng Phú</t>
  </si>
  <si>
    <t>(2) Xã Hồng Dân, Xã Vĩnh Lộc, Xã Ninh Thạnh Lợi, Xã Ninh Quới.</t>
  </si>
  <si>
    <t>Thị trấn Ngan Dừa, xã Lộc Ninh, xã Ninh Hòa; Xã Vĩnh Lộc, xã Vĩnh Lộc A; Xã Ninh Thạnh Lợi, xã Ninh Thạnh Lợi A; Xã Ninh Quới, xã Ninh Quới A</t>
  </si>
  <si>
    <t>Thuế cơ sở</t>
  </si>
  <si>
    <t>Trụ sở chỉnh</t>
  </si>
  <si>
    <t>Trụ sở chính</t>
  </si>
  <si>
    <t>Cơ quan thu mới</t>
  </si>
  <si>
    <t>Tên CQT hiển thị NSD, NNT lựa chọn trên TMS để tên hyện cũ trươc tên CQT</t>
  </si>
  <si>
    <t>Xã Vân Đình - Thuế cơ sở 20 Thành phố Hà Nội</t>
  </si>
  <si>
    <t>Xã Trần Phú - Thuế cơ sở 21 Thành phố Hà Nội</t>
  </si>
  <si>
    <t>Xã Quảng Bị - Thuế cơ sở 21 Thành phố Hà Nội</t>
  </si>
  <si>
    <t>Xã Tân Mỹ - Thuế cơ sở 3 tỉnh Tuyên Quang</t>
  </si>
  <si>
    <t>Xã Yên Lập - Thuế cơ sở 3 tỉnh Tuyên Quang</t>
  </si>
  <si>
    <t>Xã Trung Hà - Thuế cơ sở 3 tỉnh Tuyên Quang</t>
  </si>
  <si>
    <t>Xã Cao Bồ - Thuế cơ sở 5 tỉnh Tuyên Quang</t>
  </si>
  <si>
    <t>Xã Thượng Sơn - Thuế cơ sở 5 tỉnh Tuyên Quang</t>
  </si>
  <si>
    <t>Xã Tân Quang - Thuế cơ sở 5 tỉnh Tuyên Quang</t>
  </si>
  <si>
    <t>Xã Đồng Tâm - Thuế cơ sở 5 tỉnh Tuyên Quang</t>
  </si>
  <si>
    <t>Xã Liên Hiệp - Thuế cơ sở 5 tỉnh Tuyên Quang</t>
  </si>
  <si>
    <t>Xã Bằng Hành - Thuế cơ sở 5 tỉnh Tuyên Quang</t>
  </si>
  <si>
    <t>Xã Bắc Quang - Thuế cơ sở 5 tỉnh Tuyên Quang</t>
  </si>
  <si>
    <t>Xã Hùng An - Thuế cơ sở 5 tỉnh Tuyên Quang</t>
  </si>
  <si>
    <t>Xã Vĩnh Tuy - Thuế cơ sở 5 tỉnh Tuyên Quang</t>
  </si>
  <si>
    <t>Xã Đồng Yên - Thuế cơ sở 5 tỉnh Tuyên Quang</t>
  </si>
  <si>
    <t>Xã Tiên Yên - Thuế cơ sở 5 tỉnh Tuyên Quang</t>
  </si>
  <si>
    <t>Xã Xuân Giang - Thuế cơ sở 5 tỉnh Tuyên Quang</t>
  </si>
  <si>
    <t>Xã Bằng Lang - Thuế cơ sở 5 tỉnh Tuyên Quang</t>
  </si>
  <si>
    <t>Xã Yên Thành - Thuế cơ sở 5 tỉnh Tuyên Quang</t>
  </si>
  <si>
    <t>Xã Quang Bình - Thuế cơ sở 5 tỉnh Tuyên Quang</t>
  </si>
  <si>
    <t>Xã Tân Trịnh - Thuế cơ sở 5 tỉnh Tuyên Quang</t>
  </si>
  <si>
    <t>Xã Tiên Nguyên - Thuế cơ sở 5 tỉnh Tuyên Quang</t>
  </si>
  <si>
    <t>Phường Thục Phán - Thuế cơ sở 1 tỉnh Cao Bằng</t>
  </si>
  <si>
    <t>Phường Nùng Trí Cao - Thuế cơ sở 1 tỉnh Cao Bằng</t>
  </si>
  <si>
    <t>Phường Tân Giang - Thuế cơ sở 1 tỉnh Cao Bằng</t>
  </si>
  <si>
    <t>Xã Quảng Lâm - Thuế cơ sở 4 tỉnh Cao Bằng</t>
  </si>
  <si>
    <t>Xã Nam Quang - Thuế cơ sở 4 tỉnh Cao Bằng</t>
  </si>
  <si>
    <t>Xã Lý Bôn - Thuế cơ sở 4 tỉnh Cao Bằng</t>
  </si>
  <si>
    <t>Xã Bảo Lâm - Thuế cơ sở 4 tỉnh Cao Bằng</t>
  </si>
  <si>
    <t>Xã Yên Thổ - Thuế cơ sở 4 tỉnh Cao Bằng</t>
  </si>
  <si>
    <t>Xã Sơn Lộ - Thuế cơ sở 4 tỉnh Cao Bằng</t>
  </si>
  <si>
    <t>Xã Hưng Đạo - Thuế cơ sở 4 tỉnh Cao Bằng</t>
  </si>
  <si>
    <t>Phường Phan Đình Phùng - Thuế cơ sở 1 tỉnh Thái Nguyên</t>
  </si>
  <si>
    <t>Phường Linh Sơn - Thuế cơ sở 1 tỉnh Thái Nguyên</t>
  </si>
  <si>
    <t>Phường Tích Lương - Thuế cơ sở 1 tỉnh Thái Nguyên</t>
  </si>
  <si>
    <t>Phường Gia Sàng - Thuế cơ sở 1 tỉnh Thái Nguyên</t>
  </si>
  <si>
    <t>Phường Quyết Thắng - Thuế cơ sở 1 tỉnh Thái Nguyên</t>
  </si>
  <si>
    <t>Phường Quan Triều - Thuế cơ sở 1 tỉnh Thái Nguyên</t>
  </si>
  <si>
    <t>Xã Tân Cương - Thuế cơ sở 1 tỉnh Thái Nguyên</t>
  </si>
  <si>
    <t>Phường Phổ Yên - Thuế cơ sở 2 tỉnh Thái Nguyên</t>
  </si>
  <si>
    <t>Phường Vạn Xuân - Thuế cơ sở 2 tỉnh Thái Nguyên</t>
  </si>
  <si>
    <t>Phường Trung Thành - Thuế cơ sở 2 tỉnh Thái Nguyên</t>
  </si>
  <si>
    <t>Phường Phúc Thuận - Thuế cơ sở 2 tỉnh Thái Nguyên</t>
  </si>
  <si>
    <t>Xã Thành Công - Thuế cơ sở 2 tỉnh Thái Nguyên</t>
  </si>
  <si>
    <t>Xã Phú Bình - Thuế cơ sở 2 tỉnh Thái Nguyên</t>
  </si>
  <si>
    <t>Xã Điềm Thụy - Thuế cơ sở 2 tỉnh Thái Nguyên</t>
  </si>
  <si>
    <t>Xã Trung Hội - Thuế cơ sở 4 tỉnh Thái Nguyên</t>
  </si>
  <si>
    <t>Xã Phượng Tiến - Thuế cơ sở 4 tỉnh Thái Nguyên</t>
  </si>
  <si>
    <t>Xã Phú Đình - Thuế cơ sở 4 tỉnh Thái Nguyên</t>
  </si>
  <si>
    <t>Xã Bình Thành - Thuế cơ sở 4 tỉnh Thái Nguyên</t>
  </si>
  <si>
    <t>Xã Kim Phượng - Thuế cơ sở 4 tỉnh Thái Nguyên</t>
  </si>
  <si>
    <t>Xã Lam Vỹ - Thuế cơ sở 4 tỉnh Thái Nguyên</t>
  </si>
  <si>
    <t>Xã Cao Minh - Thuế cơ sở 7 tỉnh Thái Nguyên</t>
  </si>
  <si>
    <t>Xã Nam Cường - Thuế cơ sở 6 tỉnh Thái Nguyên</t>
  </si>
  <si>
    <t>Xã Quảng Bạch - Thuế cơ sở 6 tỉnh Thái Nguyên</t>
  </si>
  <si>
    <t>Xã Yên Thịnh - Thuế cơ sở 6 tỉnh Thái Nguyên</t>
  </si>
  <si>
    <t>Xã Chợ Đồn - Thuế cơ sở 6 tỉnh Thái Nguyên</t>
  </si>
  <si>
    <t>Xã Yên Phong - Thuế cơ sở 6 tỉnh Thái Nguyên</t>
  </si>
  <si>
    <t>Xã Nghĩa Tá - Thuế cơ sở 6 tỉnh Thái Nguyên</t>
  </si>
  <si>
    <t>Xã Phủ Thông - Thuế cơ sở 6 tỉnh Thái Nguyên</t>
  </si>
  <si>
    <t>Xã Cẩm Giàng - Thuế cơ sở 6 tỉnh Thái Nguyên</t>
  </si>
  <si>
    <t>Xã Vĩnh Thông - Thuế cơ sở 6 tỉnh Thái Nguyên</t>
  </si>
  <si>
    <t>Xã Bạch Thông - Thuế cơ sở 6 tỉnh Thái Nguyên</t>
  </si>
  <si>
    <t>Xã Phong Quang - Thuế cơ sở 6 tỉnh Thái Nguyên</t>
  </si>
  <si>
    <t>Xã Trần Phú - Thuế cơ sở 8 tỉnh Thái Nguyên</t>
  </si>
  <si>
    <t>Phường Nghĩa Lộ - Thuế cơ sở 8 tỉnh Lào Cai</t>
  </si>
  <si>
    <t>Phường Trung Tâm - Thuế cơ sở 8 tỉnh Lào Cai</t>
  </si>
  <si>
    <t>Phường Cầu Thia - Thuế cơ sở 8 tỉnh Lào Cai</t>
  </si>
  <si>
    <t>Xã Liên Sơn - Thuế cơ sở 8 tỉnh Lào Cai</t>
  </si>
  <si>
    <t>Xã Gia Hội - Thuế cơ sở 8 tỉnh Lào Cai</t>
  </si>
  <si>
    <t>Xã Thượng Bằng La - Thuế cơ sở 8 tỉnh Lào Cai</t>
  </si>
  <si>
    <t>Xã Chấn Thịnh - Thuế cơ sở 8 tỉnh Lào Cai</t>
  </si>
  <si>
    <t>Xã Văn Chấn - Thuế cơ sở 8 tỉnh Lào Cai</t>
  </si>
  <si>
    <t>Xã Phong Dụ Hạ - Thuế cơ sở 7 tỉnh Lào Cai</t>
  </si>
  <si>
    <t>Xã Châu Quế - Thuế cơ sở 7 tỉnh Lào Cai</t>
  </si>
  <si>
    <t>Xã Xuân Ái - Thuế cơ sở 7 tỉnh Lào Cai</t>
  </si>
  <si>
    <t>Xã Việt Hồng - Thuế cơ sở 7 tỉnh Lào Cai</t>
  </si>
  <si>
    <t>Xã Quy Mông - Thuế cơ sở 7 tỉnh Lào Cai</t>
  </si>
  <si>
    <t>Xã Phong Dụ Thượng - Thuế cơ sở 7 tỉnh Lào Cai</t>
  </si>
  <si>
    <t>Xã Phong Hải - Thuế cơ sở 5 tỉnh Lào Cai</t>
  </si>
  <si>
    <t>Xã Xuân Quang - Thuế cơ sở 5 tỉnh Lào Cai</t>
  </si>
  <si>
    <t>Xã Bảo Thắng - Thuế cơ sở 5 tỉnh Lào Cai</t>
  </si>
  <si>
    <t>Xã Gia Phú - Thuế cơ sở 5 tỉnh Lào Cai</t>
  </si>
  <si>
    <t>Xã Minh Lương - Thuế cơ sở 5 tỉnh Lào Cai</t>
  </si>
  <si>
    <t>Xã Nậm Chày - Thuế cơ sở 5 tỉnh Lào Cai</t>
  </si>
  <si>
    <t>Xã Nậm Xé - Thuế cơ sở 5 tỉnh Lào Cai</t>
  </si>
  <si>
    <t>Xã Ngũ Chỉ Sơn - Thuế cơ sở 3 tỉnh Lào Cai</t>
  </si>
  <si>
    <t>Xã Sam Mứn - Thuế cơ sở 2 tỉnh Điện Biên</t>
  </si>
  <si>
    <t>Xã Núa Ngam - Thuế cơ sở 2 tỉnh Điện Biên</t>
  </si>
  <si>
    <t>Xã Mường Nhà - Thuế cơ sở 2 tỉnh Điện Biên</t>
  </si>
  <si>
    <t>Xã Na Sang - Thuế cơ sở 4 tỉnh Điện Biên</t>
  </si>
  <si>
    <t>Xã Mường Tùng - Thuế cơ sở 4 tỉnh Điện Biên</t>
  </si>
  <si>
    <t>Xã Na Son - Thuế cơ sở 2 tỉnh Điện Biên</t>
  </si>
  <si>
    <t>Xã Xa Dung - Thuế cơ sở 2 tỉnh Điện Biên</t>
  </si>
  <si>
    <t>Xã Pu Nhi - Thuế cơ sở 2 tỉnh Điện Biên</t>
  </si>
  <si>
    <t>Xã Sì Lở Lầu - Thuế cơ sở 3 tỉnh Lai Châu</t>
  </si>
  <si>
    <t>Xã Khổng Lào - Thuế cơ sở 3 tỉnh Lai Châu</t>
  </si>
  <si>
    <t>Xã Tủa Sín Chải - Thuế cơ sở 3 tỉnh Lai Châu</t>
  </si>
  <si>
    <t>Xã Sìn Hồ - Thuế cơ sở 3 tỉnh Lai Châu</t>
  </si>
  <si>
    <t>Xã Hồng Thu - Thuế cơ sở 3 tỉnh Lai Châu</t>
  </si>
  <si>
    <t>Xã Nậm Tăm - Thuế cơ sở 3 tỉnh Lai Châu</t>
  </si>
  <si>
    <t>Xã Pu Sam Cáp - Thuế cơ sở 3 tỉnh Lai Châu</t>
  </si>
  <si>
    <t>Xã Nậm Cuổi - Thuế cơ sở 3 tỉnh Lai Châu</t>
  </si>
  <si>
    <t>Xã Nậm Mạ - Thuế cơ sở 3 tỉnh Lai Châu</t>
  </si>
  <si>
    <t>Phường Tô Hiệu - Thuế cơ sở 1 Tỉnh Sơn La</t>
  </si>
  <si>
    <t>Phường Chiềng An - Thuế cơ sở 1 Tỉnh Sơn La</t>
  </si>
  <si>
    <t>Phường Chiềng Cơi - Thuế cơ sở 1 Tỉnh Sơn La</t>
  </si>
  <si>
    <t>Phường Chiềng Sinh - Thuế cơ sở 1 Tỉnh Sơn La</t>
  </si>
  <si>
    <t>Xã Quỳnh Nhai - Thuế cơ sở 1 Tỉnh Sơn La</t>
  </si>
  <si>
    <t>Xã Mường Chiên - Thuế cơ sở 1 Tỉnh Sơn La</t>
  </si>
  <si>
    <t>Xã Mường Giôn - Thuế cơ sở 1 Tỉnh Sơn La</t>
  </si>
  <si>
    <t>Xã Mường Sại - Thuế cơ sở 1 Tỉnh Sơn La</t>
  </si>
  <si>
    <t>Xã Bình Thuận - Thuế cơ sở 1 Tỉnh Sơn La</t>
  </si>
  <si>
    <t>Xã Mường É - Thuế cơ sở 1 Tỉnh Sơn La</t>
  </si>
  <si>
    <t>Xã Long Hẹ - Thuế cơ sở 1 Tỉnh Sơn La</t>
  </si>
  <si>
    <t>Xã Bó Sinh - Thuế cơ sở 5 Tỉnh Sơn La</t>
  </si>
  <si>
    <t>Xã Chiềng Khương - Thuế cơ sở 5 Tỉnh Sơn La</t>
  </si>
  <si>
    <t>Xã Mường Hung - Thuế cơ sở 5 Tỉnh Sơn La</t>
  </si>
  <si>
    <t>Xã Chiềng Khoong - Thuế cơ sở 5 Tỉnh Sơn La</t>
  </si>
  <si>
    <t>Xã Mường Lầm - Thuế cơ sở 5 Tỉnh Sơn La</t>
  </si>
  <si>
    <t>Xã Nậm Ty - Thuế cơ sở 5 Tỉnh Sơn La</t>
  </si>
  <si>
    <t>Xã Mường Bám - Thuế cơ sở 1 Tỉnh Sơn La</t>
  </si>
  <si>
    <t>Xã Mường Lạn - Thuế cơ sở 5 Tỉnh Sơn La</t>
  </si>
  <si>
    <t>Xã Mường Lèo - Thuế cơ sở 5 Tỉnh Sơn La</t>
  </si>
  <si>
    <t>Phường Việt Trì - Thuế cơ sở 1 tỉnh Phú Thọ</t>
  </si>
  <si>
    <t>Xã Thu Cúc - Thuế cơ sở 5 tỉnh Phú Thọ</t>
  </si>
  <si>
    <t>Xã Long Cốc - Thuế cơ sở 5 tỉnh Phú Thọ</t>
  </si>
  <si>
    <t>Xã Minh Hòa - Thuế cơ sở 6 tỉnh Phú Thọ</t>
  </si>
  <si>
    <t>Xã Trung Sơn - Thuế cơ sở 6 tỉnh Phú Thọ</t>
  </si>
  <si>
    <t>Xã Lập Thạch - Thuế cơ sở 11 tỉnh Phú Thọ</t>
  </si>
  <si>
    <t>Xã Vĩnh Tường - Thuế cơ sở 9 tỉnh Phú Thọ</t>
  </si>
  <si>
    <t>Xã Thổ Tang - Thuế cơ sở 9 tỉnh Phú Thọ</t>
  </si>
  <si>
    <t>Xã Vĩnh Hưng - Thuế cơ sở 9 tỉnh Phú Thọ</t>
  </si>
  <si>
    <t>Xã Ngọc Sơn - Thuế cơ sở 16 tỉnh Phú Thọ</t>
  </si>
  <si>
    <t>Xã Quyết Thắng - Thuế cơ sở 16 tỉnh Phú Thọ</t>
  </si>
  <si>
    <t>Xã Thượng Cốc - Thuế cơ sở 16 tỉnh Phú Thọ</t>
  </si>
  <si>
    <t>Xã Cao Dương - Thuế cơ sở 14 tỉnh Phú Thọ</t>
  </si>
  <si>
    <t>Xã Liên Sơn - Thuế cơ sở 14 tỉnh Phú Thọ</t>
  </si>
  <si>
    <t>Xã Tân Lạc - Thuế cơ sở 13 tỉnh Phú Thọ</t>
  </si>
  <si>
    <t>Xã Mường Bi - Thuế cơ sở 13 tỉnh Phú Thọ</t>
  </si>
  <si>
    <t>Xã Mường Hoa - Thuế cơ sở 13 tỉnh Phú Thọ</t>
  </si>
  <si>
    <t>Xã Thất Khê - Thuế cơ sở 3 tỉnh Lạng Sơn</t>
  </si>
  <si>
    <t>Xã Đoàn Kết - Thuế cơ sở 3 tỉnh Lạng Sơn</t>
  </si>
  <si>
    <t>Xã Tân Tiến - Thuế cơ sở 3 tỉnh Lạng Sơn</t>
  </si>
  <si>
    <t>Xã Văn Lãng - Thuế cơ sở 3 tỉnh Lạng Sơn</t>
  </si>
  <si>
    <t>Xã Hội Hoan - Thuế cơ sở 3 tỉnh Lạng Sơn</t>
  </si>
  <si>
    <t>Xã Đồng Đăng - Thuế cơ sở 5 tỉnh Lạng Sơn</t>
  </si>
  <si>
    <t>Xã Cao Lộc - Thuế cơ sở 5 tỉnh Lạng Sơn</t>
  </si>
  <si>
    <t>Xã Công Sơn - Thuế cơ sở 5 tỉnh Lạng Sơn</t>
  </si>
  <si>
    <t>Xã Ba Sơn - Thuế cơ sở 5 tỉnh Lạng Sơn</t>
  </si>
  <si>
    <t>Phường Lương Văn Tri - Thuế cơ sở 5 tỉnh Lạng Sơn</t>
  </si>
  <si>
    <t>Phường Kỳ Lừa - Thuế cơ sở 5 tỉnh Lạng Sơn</t>
  </si>
  <si>
    <t>Phường Đông Kinh - Thuế cơ sở 5 tỉnh Lạng Sơn</t>
  </si>
  <si>
    <t>Phường Cao Xanh - Thuế cơ sở 1 tỉnh Quảng Ninh</t>
  </si>
  <si>
    <t>Xã Tiên Yên - Thuế cơ sở 6 tỉnh Quảng Ninh</t>
  </si>
  <si>
    <t>Xã Vân Sơn - Thuế cơ sở 5 tỉnh Bắc Ninh</t>
  </si>
  <si>
    <t>Xã Lục Sơn - Thuế cơ sở 4 tỉnh Bắc Ninh</t>
  </si>
  <si>
    <t>Xã Trường Sơn - Thuế cơ sở 4 tỉnh Bắc Ninh</t>
  </si>
  <si>
    <t>Xã Cẩm Lý - Thuế cơ sở 4 tỉnh Bắc Ninh</t>
  </si>
  <si>
    <t>Xã Đông Phú - Thuế cơ sở 4 tỉnh Bắc Ninh</t>
  </si>
  <si>
    <t>Xã Lục Nam - Thuế cơ sở 4 tỉnh Bắc Ninh</t>
  </si>
  <si>
    <t>Xã Văn Môn - Thuế cơ sở 8 tỉnh Bắc Ninh</t>
  </si>
  <si>
    <t>Xã Tam Giang - Thuế cơ sở 8 tỉnh Bắc Ninh</t>
  </si>
  <si>
    <t>Xã Yên Trung - Thuế cơ sở 8 tỉnh Bắc Ninh</t>
  </si>
  <si>
    <t>Xã Tam Đa - Thuế cơ sở 8 tỉnh Bắc Ninh</t>
  </si>
  <si>
    <t>Xã Lương Tài - Thuế cơ sở 10 tỉnh Bắc Ninh</t>
  </si>
  <si>
    <t>Xã Lâm Thao - Thuế cơ sở 10 tỉnh Bắc Ninh</t>
  </si>
  <si>
    <t>Xã Trung Chính - Thuế cơ sở 10 tỉnh Bắc Ninh</t>
  </si>
  <si>
    <t>Xã Trung Kênh - Thuế cơ sở 10 tỉnh Bắc Ninh</t>
  </si>
  <si>
    <t>Phường Hồng Bàng - Thuế cơ sở 2 Thành phố Hải Phòng</t>
  </si>
  <si>
    <t>Phường Hồng An - Thuế cơ sở 2 Thành phố Hải Phòng</t>
  </si>
  <si>
    <t>Phường Ngô Quyền - Thuế cơ sở 1 Thành phố Hải Phòng</t>
  </si>
  <si>
    <t>Phường Gia Viên - Thuế cơ sở 1 Thành phố Hải Phòng</t>
  </si>
  <si>
    <t>Phường Kiến An - Thuế cơ sở 5 Thành phố Hải Phòng</t>
  </si>
  <si>
    <t>Phường Phù Liễn - Thuế cơ sở 5 Thành phố Hải Phòng</t>
  </si>
  <si>
    <t>Phường An Dương - Thuế cơ sở 2 Thành phố Hải Phòng</t>
  </si>
  <si>
    <t>Xã An Hưng - Thuế cơ sở 5 Thành phố Hải Phòng</t>
  </si>
  <si>
    <t>Xã Quyết Thắng - Thuế cơ sở 8 Thành phố Hải Phòng</t>
  </si>
  <si>
    <t>Xã Tiên Lãng - Thuế cơ sở 8 Thành phố Hải Phòng</t>
  </si>
  <si>
    <t>Xã Tân Minh - Thuế cơ sở 8 Thành phố Hải Phòng</t>
  </si>
  <si>
    <t>Xã Vĩnh Bảo - Thuế cơ sở 8 Thành phố Hải Phòng</t>
  </si>
  <si>
    <t>Xã Nguyễn Bỉnh Khiêm - Thuế cơ sở 8 Thành phố Hải Phòng</t>
  </si>
  <si>
    <t>Xã Vĩnh Am - Thuế cơ sở 8 Thành phố Hải Phòng</t>
  </si>
  <si>
    <t>Xã Vĩnh Hải - Thuế cơ sở 8 Thành phố Hải Phòng</t>
  </si>
  <si>
    <t>Xã Vĩnh Thịnh - Thuế cơ sở 8 Thành phố Hải Phòng</t>
  </si>
  <si>
    <t>Xã Vĩnh Thuận - Thuế cơ sở 8 Thành phố Hải Phòng</t>
  </si>
  <si>
    <t>Xã Tuệ Tĩnh - Thuế cơ sở 11 thành phố Hải Phòng</t>
  </si>
  <si>
    <t>Phường Mỹ Hào - Thuế cơ sở 2 tỉnh Hưng Yên</t>
  </si>
  <si>
    <t>Phường Đường Hào - Thuế cơ sở 2 tỉnh Hưng Yên</t>
  </si>
  <si>
    <t>Xã Nghĩa Dân - Thuế cơ sở 1 tỉnh Hưng Yên</t>
  </si>
  <si>
    <t>Xã Hiệp Cường - Thuế cơ sở 1 tỉnh Hưng Yên</t>
  </si>
  <si>
    <t>Xã Đức Hợp - Thuế cơ sở 1 tỉnh Hưng Yên</t>
  </si>
  <si>
    <t>Xã Nghĩa Trụ - Thuế cơ sở 3 tỉnh Hưng Yên</t>
  </si>
  <si>
    <t>Xã Phụng Công - Thuế cơ sở 3 tỉnh Hưng Yên</t>
  </si>
  <si>
    <t>Xã Văn Giang - Thuế cơ sở 3 tỉnh Hưng Yên</t>
  </si>
  <si>
    <t>Xã Mễ Sở - Thuế cơ sở 3 tỉnh Hưng Yên</t>
  </si>
  <si>
    <t>Xã Bắc Thái Ninh - Thuế cơ sở 7 tỉnh Hưng Yên</t>
  </si>
  <si>
    <t>Xã Thái Ninh - Thuế cơ sở 7 tỉnh Hưng Yên</t>
  </si>
  <si>
    <t>Xã Đông Thái Ninh - Thuế cơ sở 7 tỉnh Hưng Yên</t>
  </si>
  <si>
    <t>Xã Nam Thái Ninh - Thuế cơ sở 7 tỉnh Hưng Yên</t>
  </si>
  <si>
    <t>Xã Tây Thái Ninh - Thuế cơ sở 7 tỉnh Hưng Yên</t>
  </si>
  <si>
    <t>Xã Tây Thụy Anh - Thuế cơ sở 7 tỉnh Hưng Yên</t>
  </si>
  <si>
    <t>Xã Ái Quốc - Thuế cơ sở 9 tỉnh Hưng Yên</t>
  </si>
  <si>
    <t>Xã Đồng Châu - Thuế cơ sở 9 tỉnh Hưng Yên</t>
  </si>
  <si>
    <t>Xã Đông Tiền Hải - Thuế cơ sở 9 tỉnh Hưng Yên</t>
  </si>
  <si>
    <t>Xã Nam Cường - Thuế cơ sở 9 tỉnh Hưng Yên</t>
  </si>
  <si>
    <t>Xã Hưng Phú - Thuế cơ sở 9 tỉnh Hưng Yên</t>
  </si>
  <si>
    <t>Xã Nam Tiền Hải - Thuế cơ sở 9 tỉnh Hưng Yên</t>
  </si>
  <si>
    <t>Xã Ngọc Lâm - Thuế cơ sở 6 tỉnh Hưng Yên</t>
  </si>
  <si>
    <t>Xã Đồng Bằng - Thuế cơ sở 6 tỉnh Hưng Yên</t>
  </si>
  <si>
    <t>Xã A Sào - Thuế cơ sở 6 tỉnh Hưng Yên</t>
  </si>
  <si>
    <t>Xã Phụ Dực - Thuế cơ sở 6 tỉnh Hưng Yên</t>
  </si>
  <si>
    <t>Xã Tân Tiến - Thuế cơ sở 6 tỉnh Hưng Yên</t>
  </si>
  <si>
    <t>Xã Hưng Hà - Thuế cơ sở 6 tỉnh Hưng Yên</t>
  </si>
  <si>
    <t>Xã Tiên La - Thuế cơ sở 6 tỉnh Hưng Yên</t>
  </si>
  <si>
    <t>Xã Lê Quý Đôn - Thuế cơ sở 6 tỉnh Hưng Yên</t>
  </si>
  <si>
    <t>Xã Hồng Minh - Thuế cơ sở 6 tỉnh Hưng Yên</t>
  </si>
  <si>
    <t>Xã Thần Khê - Thuế cơ sở 6 tỉnh Hưng Yên</t>
  </si>
  <si>
    <t>Xã Diên Hà - Thuế cơ sở 6 tỉnh Hưng Yên</t>
  </si>
  <si>
    <t>Xã Ngự Thiên - Thuế cơ sở 6 tỉnh Hưng Yên</t>
  </si>
  <si>
    <t>Xã Long Hưng - Thuế cơ sở 6 tỉnh Hưng Yên</t>
  </si>
  <si>
    <t>Xã Đông Hưng - Thuế cơ sở 7 tỉnh Hưng Yên</t>
  </si>
  <si>
    <t>Xã Bắc Tiên Hưng - Thuế cơ sở 7 tỉnh Hưng Yên</t>
  </si>
  <si>
    <t>Xã Đông Tiên Hưng - Thuế cơ sở 7 tỉnh Hưng Yên</t>
  </si>
  <si>
    <t>Xã Nam Đông Hưng - Thuế cơ sở 7 tỉnh Hưng Yên</t>
  </si>
  <si>
    <t>Xã Bắc Đông Quan - Thuế cơ sở 7 tỉnh Hưng Yên</t>
  </si>
  <si>
    <t>Xã Lê Lợi - Thuế cơ sở 9 tỉnh Hưng Yên</t>
  </si>
  <si>
    <t>Xã Kiến Xương - Thuế cơ sở 9 tỉnh Hưng Yên</t>
  </si>
  <si>
    <t>Xã Quang Lịch - Thuế cơ sở 9 tỉnh Hưng Yên</t>
  </si>
  <si>
    <t>Xã Khánh Hội - Thuế cơ sở 3 tỉnh Ninh Bình</t>
  </si>
  <si>
    <t>Xã Khánh Trung - Thuế cơ sở 3 tỉnh Ninh Bình</t>
  </si>
  <si>
    <t>Xã Phát Diệm - Thuế cơ sở 3 tỉnh Ninh Bình</t>
  </si>
  <si>
    <t>Xã Lai Thành - Thuế cơ sở 3 tỉnh Ninh Bình</t>
  </si>
  <si>
    <t>Xã Định Hóa - Thuế cơ sở 3 tỉnh Ninh Bình</t>
  </si>
  <si>
    <t>Xã Bình Minh - Thuế cơ sở 3 tỉnh Ninh Bình</t>
  </si>
  <si>
    <t>Xã Kim Đông - Thuế cơ sở 3 tỉnh Ninh Bình</t>
  </si>
  <si>
    <t>Xã Nhân Hà - Thuế cơ sở 12 tỉnh Ninh Bình</t>
  </si>
  <si>
    <t>Xã Nam Lý - Thuế cơ sở 12 tỉnh Ninh Bình</t>
  </si>
  <si>
    <t>Phường Lê Hồ - Thuế cơ sở 10 tỉnh Ninh Bình</t>
  </si>
  <si>
    <t>Phường Nguyễn Úy - Thuế cơ sở 10 tỉnh Ninh Bình</t>
  </si>
  <si>
    <t>Phường Lý Thường Kiệt - Thuế cơ sở 10 tỉnh Ninh Bình</t>
  </si>
  <si>
    <t>Phường Kim Thanh - Thuế cơ sở 10 tỉnh Ninh Bình</t>
  </si>
  <si>
    <t>Phường Tam Chúc - Thuế cơ sở 10 tỉnh Ninh Bình</t>
  </si>
  <si>
    <t>Phường Kim Bảng - Thuế cơ sở 10 tỉnh Ninh Bình</t>
  </si>
  <si>
    <t>Xã Mường Chanh - Thuế cơ sở 11 tỉnh Thanh Hóa</t>
  </si>
  <si>
    <t>Xã Quang Chiểu - Thuế cơ sở 11 tỉnh Thanh Hóa</t>
  </si>
  <si>
    <t>Xã Mường Lát - Thuế cơ sở 11 tỉnh Thanh Hóa</t>
  </si>
  <si>
    <t>Xã Pù Nhi - Thuế cơ sở 11 tỉnh Thanh Hóa</t>
  </si>
  <si>
    <t>Xã Nhi Sơn - Thuế cơ sở 11 tỉnh Thanh Hóa</t>
  </si>
  <si>
    <t>Xã Mường Lý - Thuế cơ sở 11 tỉnh Thanh Hóa</t>
  </si>
  <si>
    <t>Xã Trung Lý - Thuế cơ sở 11 tỉnh Thanh Hóa</t>
  </si>
  <si>
    <t>Xã Mường Mìn - Thuế cơ sở 11 tỉnh Thanh Hóa</t>
  </si>
  <si>
    <t>Xã Tam Thanh - Thuế cơ sở 11 tỉnh Thanh Hóa</t>
  </si>
  <si>
    <t>Xã Anh Sơn - Thuế cơ sở 4 tỉnh Nghệ An</t>
  </si>
  <si>
    <t>Xã Yên Xuân - Thuế cơ sở 4 tỉnh Nghệ An</t>
  </si>
  <si>
    <t>Xã Anh Sơn Đông - Thuế cơ sở 4 tỉnh Nghệ An</t>
  </si>
  <si>
    <t>Xã Vĩnh Tường - Thuế cơ sở 4 tỉnh Nghệ An</t>
  </si>
  <si>
    <t>Xã Thành Bình Thọ - Thuế cơ sở 4 tỉnh Nghệ An</t>
  </si>
  <si>
    <t>Xã Đô Lương - Thuế cơ sở 3 tỉnh Nghệ An</t>
  </si>
  <si>
    <t>Xã Bạch Ngọc - Thuế cơ sở 3 tỉnh Nghệ An</t>
  </si>
  <si>
    <t>Xã Văn Hiến - Thuế cơ sở 3 tỉnh Nghệ An</t>
  </si>
  <si>
    <t>Xã Bạch Hà - Thuế cơ sở 3 tỉnh Nghệ An</t>
  </si>
  <si>
    <t>Xã Thuần Trung - Thuế cơ sở 3 tỉnh Nghệ An</t>
  </si>
  <si>
    <t>Xã Lương Sơn - Thuế cơ sở 3 tỉnh Nghệ An</t>
  </si>
  <si>
    <t>Xã Mường Xén - Thuế cơ sở 4 tỉnh Nghệ An</t>
  </si>
  <si>
    <t>Xã Hữu Kiệm - Thuế cơ sở 4 tỉnh Nghệ An</t>
  </si>
  <si>
    <t>Xã Nậm Cắn - Thuế cơ sở 4 tỉnh Nghệ An</t>
  </si>
  <si>
    <t>Xã Chiêu Lưu - Thuế cơ sở 4 tỉnh Nghệ An</t>
  </si>
  <si>
    <t>Xã Na Loi - Thuế cơ sở 4 tỉnh Nghệ An</t>
  </si>
  <si>
    <t>Xã Mường Típ - Thuế cơ sở 4 tỉnh Nghệ An</t>
  </si>
  <si>
    <t>Xã Nghĩa Lâm - Thuế cơ sở 6 tỉnh Nghệ An</t>
  </si>
  <si>
    <t>Xã Nghĩa Mai - Thuế cơ sở 6 tỉnh Nghệ An</t>
  </si>
  <si>
    <t>Xã Nghĩa Hưng - Thuế cơ sở 6 tỉnh Nghệ An</t>
  </si>
  <si>
    <t>Xã Quỳ Hợp - Thuế cơ sở 5 tỉnh Nghệ An</t>
  </si>
  <si>
    <t>Xã Tam Hợp - Thuế cơ sở 5 tỉnh Nghệ An</t>
  </si>
  <si>
    <t>Xã Châu Lộc - Thuế cơ sở 5 tỉnh Nghệ An</t>
  </si>
  <si>
    <t>Xã Châu Hồng - Thuế cơ sở 5 tỉnh Nghệ An</t>
  </si>
  <si>
    <t>Xã Mường Ham - Thuế cơ sở 5 tỉnh Nghệ An</t>
  </si>
  <si>
    <t>Xã Mường Chọng - Thuế cơ sở 5 tỉnh Nghệ An</t>
  </si>
  <si>
    <t>Xã Minh Hợp - Thuế cơ sở 5 tỉnh Nghệ An</t>
  </si>
  <si>
    <t>Xã Cát Ngạn - Thuế cơ sở 3 tỉnh Nghệ An</t>
  </si>
  <si>
    <t>Phường Thành Sen - Thuế cơ sở 1 tỉnh Hà Tĩnh</t>
  </si>
  <si>
    <t>Phường Trần Phú - Thuế cơ sở 1 tỉnh Hà Tĩnh</t>
  </si>
  <si>
    <t>Phường Hà Huy Tập - Thuế cơ sở 1 tỉnh Hà Tĩnh</t>
  </si>
  <si>
    <t>Xã Thạch Lạc - Thuế cơ sở 1 tỉnh Hà Tĩnh</t>
  </si>
  <si>
    <t>Xã Đồng Tiến - Thuế cơ sở 1 tỉnh Hà Tĩnh</t>
  </si>
  <si>
    <t>Xã Đức Thịnh - Thuế cơ sở 4 tỉnh Hà Tĩnh</t>
  </si>
  <si>
    <t>Xã Đức Minh - Thuế cơ sở 4 tỉnh Hà Tĩnh</t>
  </si>
  <si>
    <t>Xã Hương Sơn - Thuế cơ sở 4 tỉnh Hà Tĩnh</t>
  </si>
  <si>
    <t>Xã Sơn Tây - Thuế cơ sở 4 tỉnh Hà Tĩnh</t>
  </si>
  <si>
    <t>Phường Quảng Trị - Thuế cơ sở 3 tỉnh Quảng Trị</t>
  </si>
  <si>
    <t>Xã Cam Lộ - Thuế cơ sở 2 tỉnh Quảng Trị</t>
  </si>
  <si>
    <t>Xã Hiếu Giang - Thuế cơ sở 2 tỉnh Quảng Trị</t>
  </si>
  <si>
    <t>Xã Triệu Phong - Thuế cơ sở 3 tỉnh Quảng Trị</t>
  </si>
  <si>
    <t>Xã Ái Tử - Thuế cơ sở 3 tỉnh Quảng Trị</t>
  </si>
  <si>
    <t>Xã Triệu Bình - Thuế cơ sở 3 tỉnh Quảng Trị</t>
  </si>
  <si>
    <t>Xã Triệu Cơ - Thuế cơ sở 3 tỉnh Quảng Trị</t>
  </si>
  <si>
    <t>Xã Nam Cửa Việt - Thuế cơ sở 3 tỉnh Quảng Trị</t>
  </si>
  <si>
    <t>Xã Diên Sanh - Thuế cơ sở 3 tỉnh Quảng Trị</t>
  </si>
  <si>
    <t>Xã Mỹ Thủy - Thuế cơ sở 3 tỉnh Quảng Trị</t>
  </si>
  <si>
    <t>Xã Hải Lăng - Thuế cơ sở 3 tỉnh Quảng Trị</t>
  </si>
  <si>
    <t>Xã Nam Hải Lăng - Thuế cơ sở 3 tỉnh Quảng Trị</t>
  </si>
  <si>
    <t xml:space="preserve">Phường Vỹ Dạ - Thuế cơ sở 1 thành phố Huế </t>
  </si>
  <si>
    <t xml:space="preserve">Phường Hương Trà - Thuế cơ sở 2 thành phố Huế </t>
  </si>
  <si>
    <t xml:space="preserve">Phường Kim Trà - Thuế cơ sở 2 thành phố Huế </t>
  </si>
  <si>
    <t xml:space="preserve">Phường Thanh Thủy - Thuế cơ sở 3 thành phố Huế </t>
  </si>
  <si>
    <t xml:space="preserve">Phường Phú Bài - Thuế cơ sở 3 thành phố Huế </t>
  </si>
  <si>
    <t>Xã Núi Thành - Thuế cơ sở 9 thành phố Đà Nẵng</t>
  </si>
  <si>
    <t>Xã Tam Mỹ - Thuế cơ sở 9 thành phố Đà Nẵng</t>
  </si>
  <si>
    <t>Xã Tam Anh - Thuế cơ sở 9 thành phố Đà Nẵng</t>
  </si>
  <si>
    <t>Xã Đức Phú - Thuế cơ sở 9 thành phố Đà Nẵng</t>
  </si>
  <si>
    <t>Xã Tam Xuân - Thuế cơ sở 9 thành phố Đà Nẵng</t>
  </si>
  <si>
    <t>Xã Tam Hải - Thuế cơ sở 9 thành phố Đà Nẵng</t>
  </si>
  <si>
    <t>Phường Tam Kỳ - Thuế cơ sở 9 thành phố Đà Nẵng</t>
  </si>
  <si>
    <t>Phường Quảng Phú - Thuế cơ sở 9 thành phố Đà Nẵng</t>
  </si>
  <si>
    <t>Phường Hương Trà - Thuế cơ sở 9 thành phố Đà Nẵng</t>
  </si>
  <si>
    <t>Phường Bàn Thạch - Thuế cơ sở 9 thành phố Đà Nẵng</t>
  </si>
  <si>
    <t>Xã Tây Hồ - Thuế cơ sở 9 thành phố Đà Nẵng</t>
  </si>
  <si>
    <t>Xã Chiên Đàn - Thuế cơ sở 9 thành phố Đà Nẵng</t>
  </si>
  <si>
    <t>Xã Phú Ninh - Thuế cơ sở 9 thành phố Đà Nẵng</t>
  </si>
  <si>
    <t>Xã Trà Liên - Thuế cơ sở 10 thành phố Đà Nẵng</t>
  </si>
  <si>
    <t>Xã Trà Giáp - Thuế cơ sở 10 thành phố Đà Nẵng</t>
  </si>
  <si>
    <t>Xã Trà Tân - Thuế cơ sở 10 thành phố Đà Nẵng</t>
  </si>
  <si>
    <t>Xã Trà Đốc - Thuế cơ sở 10 thành phố Đà Nẵng</t>
  </si>
  <si>
    <t>Xã Trà My - Thuế cơ sở 10 thành phố Đà Nẵng</t>
  </si>
  <si>
    <t>Xã Nam Trà My - Thuế cơ sở 10 thành phố Đà Nẵng</t>
  </si>
  <si>
    <t>Xã Trà Tập - Thuế cơ sở 10 thành phố Đà Nẵng</t>
  </si>
  <si>
    <t>Phường Trương Quang Trọng - Thuế cơ sở 2 tỉnh Quảng Ngãi</t>
  </si>
  <si>
    <t>Phường Cẩm Thành - Thuế cơ sở 2 tỉnh Quảng Ngãi</t>
  </si>
  <si>
    <t>Phường Nghĩa Lộ - Thuế cơ sở 2 tỉnh Quảng Ngãi</t>
  </si>
  <si>
    <t>Xã Sơn Tịnh - Thuế cơ sở 2 tỉnh Quảng Ngãi</t>
  </si>
  <si>
    <t>Xã Thọ Phong - Thuế cơ sở 2 tỉnh Quảng Ngãi</t>
  </si>
  <si>
    <t>Xã Tư Nghĩa - Thuế cơ sở 2 tỉnh Quảng Ngãi</t>
  </si>
  <si>
    <t>Xã Vệ Giang - Thuế cơ sở 2 tỉnh Quảng Ngãi</t>
  </si>
  <si>
    <t>Xã Tây Trà Bồng - Thuế cơ sở 1 tỉnh Quảng Ngãi</t>
  </si>
  <si>
    <t>Xã Ba Vì - Thuế cơ sở 3 tỉnh Quảng Ngãi</t>
  </si>
  <si>
    <t>Xã Ba Tô - Thuế cơ sở 3 tỉnh Quảng Ngãi</t>
  </si>
  <si>
    <t>Xã Ba Dinh - Thuế cơ sở 3 tỉnh Quảng Ngãi</t>
  </si>
  <si>
    <t>Xã Ba Tơ - Thuế cơ sở 3 tỉnh Quảng Ngãi</t>
  </si>
  <si>
    <t>Xã Ba Vinh - Thuế cơ sở 3 tỉnh Quảng Ngãi</t>
  </si>
  <si>
    <t>Xã Ba Động - Thuế cơ sở 3 tỉnh Quảng Ngãi</t>
  </si>
  <si>
    <t>Xã Đặng Thùy Trâm - Thuế cơ sở 3 tỉnh Quảng Ngãi</t>
  </si>
  <si>
    <t>Phường Kon Tum - Thuế cơ sở 7 tỉnh Quảng Ngãi</t>
  </si>
  <si>
    <t>Phường Đăk Cấm - Thuế cơ sở 7 tỉnh Quảng Ngãi</t>
  </si>
  <si>
    <t>Xã Ngọk Bay - Thuế cơ sở 7 tỉnh Quảng Ngãi</t>
  </si>
  <si>
    <t>Xã Ia Chim - Thuế cơ sở 7 tỉnh Quảng Ngãi</t>
  </si>
  <si>
    <t>Xã Đăk Rơ Wa - Thuế cơ sở 7 tỉnh Quảng Ngãi</t>
  </si>
  <si>
    <t>Xã Đăk Pxi - Thuế cơ sở 9 tỉnh Quảng Ngãi</t>
  </si>
  <si>
    <t>Xã Đăk Mar - Thuế cơ sở 9 tỉnh Quảng Ngãi</t>
  </si>
  <si>
    <t>Xã Đăk Ui - Thuế cơ sở 9 tỉnh Quảng Ngãi</t>
  </si>
  <si>
    <t>Xã Ngọk Tụ - Thuế cơ sở 9 tỉnh Quảng Ngãi</t>
  </si>
  <si>
    <t>Xã Đăk Tô - Thuế cơ sở 9 tỉnh Quảng Ngãi</t>
  </si>
  <si>
    <t>Xã Kon Đào - Thuế cơ sở 9 tỉnh Quảng Ngãi</t>
  </si>
  <si>
    <t>Xã Ya Ly - Thuế cơ sở 8 tỉnh Quảng Ngãi</t>
  </si>
  <si>
    <t>Xã Ia Tơi - Thuế cơ sở 8 tỉnh Quảng Ngãi</t>
  </si>
  <si>
    <t>Xã Đăk Long - Thuế cơ sở 11 tỉnh Quảng Ngãi</t>
  </si>
  <si>
    <t>Xã Rờ Kơi - Thuế cơ sở 8 tỉnh Quảng Ngãi</t>
  </si>
  <si>
    <t>Xã Mô Rai - Thuế cơ sở 8 tỉnh Quảng Ngãi</t>
  </si>
  <si>
    <t>Xã An Nhơn Tây - Thuế cơ sở 2 tỉnh Gia Lai</t>
  </si>
  <si>
    <t>Xã Tuy Phước - Thuế cơ sở 2 tỉnh Gia Lai</t>
  </si>
  <si>
    <t>Xã Tuy Phước Đông - Thuế cơ sở 2 tỉnh Gia Lai</t>
  </si>
  <si>
    <t>Xã Tuy Phước Tây - Thuế cơ sở 2 tỉnh Gia Lai</t>
  </si>
  <si>
    <t>Xã Tuy Phước Bắc - Thuế cơ sở 2 tỉnh Gia Lai</t>
  </si>
  <si>
    <t>Xã Canh Liên - Thuế cơ sở 2 tỉnh Gia Lai</t>
  </si>
  <si>
    <t>Xã An Lão - Thuế cơ sở 4 tỉnh Gia Lai</t>
  </si>
  <si>
    <t>Xã An Vinh - Thuế cơ sở 4 tỉnh Gia Lai</t>
  </si>
  <si>
    <t>Xã An Toàn - Thuế cơ sở 4 tỉnh Gia Lai</t>
  </si>
  <si>
    <t>Phường Thống Nhất - Thuế cơ sở 8 tỉnh Gia Lai</t>
  </si>
  <si>
    <t>Phường Diên Hồng - Thuế cơ sở 8 tỉnh Gia Lai</t>
  </si>
  <si>
    <t>Phường An Phú - Thuế cơ sở 8 tỉnh Gia Lai</t>
  </si>
  <si>
    <t>Xã Chư Păh - Thuế cơ sở 8 tỉnh Gia Lai</t>
  </si>
  <si>
    <t>Xã Ia Khươl - Thuế cơ sở 8 tỉnh Gia Lai</t>
  </si>
  <si>
    <t>Xã Ea Súp - Thuế cơ sở 2  tỉnh Đắk Lắk</t>
  </si>
  <si>
    <t>Xã Ea Rốk - Thuế cơ sở 2  tỉnh Đắk Lắk</t>
  </si>
  <si>
    <t>Xã Ea Bung - Thuế cơ sở 2  tỉnh Đắk Lắk</t>
  </si>
  <si>
    <t>Xã Ia Rvê - Thuế cơ sở 2  tỉnh Đắk Lắk</t>
  </si>
  <si>
    <t>Xã Ia Lốp - Thuế cơ sở 2  tỉnh Đắk Lắk</t>
  </si>
  <si>
    <t>Xã Pơng Drang - Thuế cơ sở 5  tỉnh Đắk Lắk</t>
  </si>
  <si>
    <t>Xã Krông Búk - Thuế cơ sở 5  tỉnh Đắk Lắk</t>
  </si>
  <si>
    <t>Xã Cư Pơng - Thuế cơ sở 5  tỉnh Đắk Lắk</t>
  </si>
  <si>
    <t>Xã Ea Wy - Thuế cơ sở 5  tỉnh Đắk Lắk</t>
  </si>
  <si>
    <t>Xã Ea Hiao - Thuế cơ sở 5  tỉnh Đắk Lắk</t>
  </si>
  <si>
    <t>Xã Ea Kar - Thuế cơ sở 6  tỉnh Đắk Lắk</t>
  </si>
  <si>
    <t>Phường Bắc Cam Ranh - Thuế cơ sở 4 tỉnh Khánh Hòa</t>
  </si>
  <si>
    <t>Phường Cam Ranh - Thuế cơ sở 4 tỉnh Khánh Hòa</t>
  </si>
  <si>
    <t>Xã Tân Định - Thuế cơ sở 1 tỉnh Khánh Hòa</t>
  </si>
  <si>
    <t>Xã Khánh Sơn - Thuế cơ sở 4 tỉnh Khánh Hòa</t>
  </si>
  <si>
    <t>Xã Tây Khánh Sơn - Thuế cơ sở 4 tỉnh Khánh Hòa</t>
  </si>
  <si>
    <t>Xã Đông Khánh Sơn - Thuế cơ sở 4 tỉnh Khánh Hòa</t>
  </si>
  <si>
    <t>Xã Phước Hà - Thuế cơ sở 5 tỉnh Khánh Hòa</t>
  </si>
  <si>
    <t>Xã Phước Dinh - Thuế cơ sở 5 tỉnh Khánh Hòa</t>
  </si>
  <si>
    <t>Xã Ninh Hải - Thuế cơ sở 7 tỉnh Khánh Hòa</t>
  </si>
  <si>
    <t>Xã Xuân Hải - Thuế cơ sở 7 tỉnh Khánh Hòa</t>
  </si>
  <si>
    <t>Xã Vĩnh Hải - Thuế cơ sở 7 tỉnh Khánh Hòa</t>
  </si>
  <si>
    <t>Xã Thuận Bắc - Thuế cơ sở 7 tỉnh Khánh Hòa</t>
  </si>
  <si>
    <t>Xã Công Hải - Thuế cơ sở 7 tỉnh Khánh Hòa</t>
  </si>
  <si>
    <t>Xã Ninh Sơn - Thuế cơ sở 8 tỉnh Khánh Hòa</t>
  </si>
  <si>
    <t>Xã Lâm Sơn - Thuế cơ sở 8 tỉnh Khánh Hòa</t>
  </si>
  <si>
    <t>Xã Anh Dũng - Thuế cơ sở 8 tỉnh Khánh Hòa</t>
  </si>
  <si>
    <t>Xã Mỹ Sơn - Thuế cơ sở 8 tỉnh Khánh Hòa</t>
  </si>
  <si>
    <t>Xã Bác Ái Đông - Thuế cơ sở 8 tỉnh Khánh Hòa</t>
  </si>
  <si>
    <t>Xã Bác Ái - Thuế cơ sở 8 tỉnh Khánh Hòa</t>
  </si>
  <si>
    <t>Xã Bác Ái Tây - Thuế cơ sở 8 tỉnh Khánh Hòa</t>
  </si>
  <si>
    <t>Xã Bảo Lâm 2 - Thuế cơ sở 2 tỉnh Lâm Đồng</t>
  </si>
  <si>
    <t>Xã Bảo Lâm 3 - Thuế cơ sở 2 tỉnh Lâm Đồng</t>
  </si>
  <si>
    <t>Xã Bảo Lâm 4 - Thuế cơ sở 2 tỉnh Lâm Đồng</t>
  </si>
  <si>
    <t>Xã Bảo Lâm 5 - Thuế cơ sở 2 tỉnh Lâm Đồng</t>
  </si>
  <si>
    <t>Xã Thuận An - Thuế cơ sở 12 tỉnh Lâm Đồng</t>
  </si>
  <si>
    <t>Xã Đức Lập - Thuế cơ sở 12 tỉnh Lâm Đồng</t>
  </si>
  <si>
    <t>Xã Đắk Mil - Thuế cơ sở 12 tỉnh Lâm Đồng</t>
  </si>
  <si>
    <t>Xã Nam Đà - Thuế cơ sở 13 tỉnh Lâm Đồng</t>
  </si>
  <si>
    <t>Xã Krông Nô - Thuế cơ sở 13 tỉnh Lâm Đồng</t>
  </si>
  <si>
    <t>Xã Nâm Nung - Thuế cơ sở 13 tỉnh Lâm Đồng</t>
  </si>
  <si>
    <t>Xã Trường Xuân - Thuế cơ sở 12 tỉnh Lâm Đồng</t>
  </si>
  <si>
    <t>Xã Quảng Khê - Thuế cơ sở 10 tỉnh Lâm Đồng</t>
  </si>
  <si>
    <t>Xã Quảng Tân - Thuế cơ sở 11 tỉnh Lâm Đồng</t>
  </si>
  <si>
    <t>Phường Hàm Thắng - Thuế cơ sở 6 tỉnh Lâm Đồng</t>
  </si>
  <si>
    <t>Phường Bình Thuận - Thuế cơ sở 6 tỉnh Lâm Đồng</t>
  </si>
  <si>
    <t>Phường Mũi Né - Thuế cơ sở 6 tỉnh Lâm Đồng</t>
  </si>
  <si>
    <t>Phường Phan Thiết - Thuế cơ sở 6 tỉnh Lâm Đồng</t>
  </si>
  <si>
    <t>Phường Tiến Thành - Thuế cơ sở 6 tỉnh Lâm Đồng</t>
  </si>
  <si>
    <t>Xã Tân Hải - Thuế cơ sở 9 tỉnh Lâm Đồng</t>
  </si>
  <si>
    <t>Xã Bắc Bình - Thuế cơ sở 8 tỉnh Lâm Đồng</t>
  </si>
  <si>
    <t>Xã Hồng Thái - Thuế cơ sở 8 tỉnh Lâm Đồng</t>
  </si>
  <si>
    <t>Xã Hàm Kiệm - Thuế cơ sở 6 tỉnh Lâm Đồng</t>
  </si>
  <si>
    <t>Xã Tân Minh - Thuế cơ sở 9 tỉnh Lâm Đồng</t>
  </si>
  <si>
    <t>Xã Hàm Tân - Thuế cơ sở 9 tỉnh Lâm Đồng</t>
  </si>
  <si>
    <t>Xã Sơn Mỹ - Thuế cơ sở 9 tỉnh Lâm Đồng</t>
  </si>
  <si>
    <t>Xã Bắc Ruộng - Thuế cơ sở 9 tỉnh Lâm Đồng</t>
  </si>
  <si>
    <t>Xã Nghị Đức - Thuế cơ sở 9 tỉnh Lâm Đồng</t>
  </si>
  <si>
    <t>Xã Đồng Kho - Thuế cơ sở 9 tỉnh Lâm Đồng</t>
  </si>
  <si>
    <t>Xã Tánh Linh - Thuế cơ sở 9 tỉnh Lâm Đồng</t>
  </si>
  <si>
    <t>Xã Nam Thành - Thuế cơ sở 9 tỉnh Lâm Đồng</t>
  </si>
  <si>
    <t>Xã Đức Linh - Thuế cơ sở 9 tỉnh Lâm Đồng</t>
  </si>
  <si>
    <t>Xã Hoài Đức - Thuế cơ sở 9 tỉnh Lâm Đồng</t>
  </si>
  <si>
    <t>Xã Trà Tân - Thuế cơ sở 9 tỉnh Lâm Đồng</t>
  </si>
  <si>
    <t>Xã Tân Thạnh - Thuế cơ sở 5 tỉnh Tây Ninh</t>
  </si>
  <si>
    <t>Xã Cần Giuộc - Thuế cơ sở 3 tỉnh Tây Ninh</t>
  </si>
  <si>
    <t>Phường Ninh Thạnh - Thuế cơ sở 9 tỉnh Tây Ninh</t>
  </si>
  <si>
    <t>Phường Thanh Điền - Thuế cơ sở 9 tỉnh Tây Ninh</t>
  </si>
  <si>
    <t>Xã Cầu Khởi - Thuế cơ sở 9 tỉnh Tây Ninh</t>
  </si>
  <si>
    <t>Xã Dương Minh Châu - Thuế cơ sở 9 tỉnh Tây Ninh</t>
  </si>
  <si>
    <t>Xã Tân Lập - Thuế cơ sở 10 tỉnh Tây Ninh</t>
  </si>
  <si>
    <t>Xã Tân Biên - Thuế cơ sở 10 tỉnh Tây Ninh</t>
  </si>
  <si>
    <t>Phường Minh Hưng - Thuế cơ sở 7 tỉnh Đồng Nai</t>
  </si>
  <si>
    <t>Phường Chơn Thành - Thuế cơ sở 7 tỉnh Đồng Nai</t>
  </si>
  <si>
    <t>Xã Nha Bích - Thuế cơ sở 7 tỉnh Đồng Nai</t>
  </si>
  <si>
    <t>Xã Tân Quan - Thuế cơ sở 7 tỉnh Đồng Nai</t>
  </si>
  <si>
    <t>Xã Tân Hưng - Thuế cơ sở 7 tỉnh Đồng Nai</t>
  </si>
  <si>
    <t>Xã Tân Khai - Thuế cơ sở 7 tỉnh Đồng Nai</t>
  </si>
  <si>
    <t>Xã Minh Đức - Thuế cơ sở 7 tỉnh Đồng Nai</t>
  </si>
  <si>
    <t>Phường Bình Long - Thuế cơ sở 7 tỉnh Đồng Nai</t>
  </si>
  <si>
    <t>Phường An Lộc - Thuế cơ sở 7 tỉnh Đồng Nai</t>
  </si>
  <si>
    <t>Xã Phú Trung - Thuế cơ sở 8 tỉnh Đồng Nai</t>
  </si>
  <si>
    <t>Phường Đồng Xoài - Thuế cơ sở 10 tỉnh Đồng Nai</t>
  </si>
  <si>
    <t>Phường Bình Phước - Thuế cơ sở 10 tỉnh Đồng Nai</t>
  </si>
  <si>
    <t>Xã Thuận Lợi - Thuế cơ sở 10 tỉnh Đồng Nai</t>
  </si>
  <si>
    <t>Xã Đồng Tâm - Thuế cơ sở 10 tỉnh Đồng Nai</t>
  </si>
  <si>
    <t>Xã Tân Lợi - Thuế cơ sở 10 tỉnh Đồng Nai</t>
  </si>
  <si>
    <t>Xã Đồng Phú - Thuế cơ sở 10 tỉnh Đồng Nai</t>
  </si>
  <si>
    <t>Xã Phước Sơn - Thuế cơ sở 10 tỉnh Đồng Nai</t>
  </si>
  <si>
    <t>Xã Nghĩa Trung - Thuế cơ sở 10 tỉnh Đồng Nai</t>
  </si>
  <si>
    <t>Xã Bù Đăng - Thuế cơ sở 10 tỉnh Đồng Nai</t>
  </si>
  <si>
    <t>Xã Thọ Sơn - Thuế cơ sở 10 tỉnh Đồng Nai</t>
  </si>
  <si>
    <t>Phường Phú Lâm - Thuế cơ sở 6 Thành phố Hồ Chí Minh</t>
  </si>
  <si>
    <t>Phường Tân Thới Hiệp - Thuế cơ sở 12 Thành phố Hồ Chí Minh</t>
  </si>
  <si>
    <t>Phường Thới An - Thuế cơ sở 12 Thành phố Hồ Chí Minh</t>
  </si>
  <si>
    <t>Phường An Phú Đông - Thuế cơ sở 12 Thành phố Hồ Chí Minh</t>
  </si>
  <si>
    <t>Phường Tân Sơn Nhất - Thuế cơ sở 16 Thành phố Hồ Chí Minh</t>
  </si>
  <si>
    <t>Phường Bảy Hiền - Thuế cơ sở 16 Thành phố Hồ Chí Minh</t>
  </si>
  <si>
    <t>Phường Tân Bình - Thuế cơ sở 16 Thành phố Hồ Chí Minh</t>
  </si>
  <si>
    <t>Phường Tân Sơn - Thuế cơ sở 16 Thành phố Hồ Chí Minh</t>
  </si>
  <si>
    <t>Phường Hiệp Bình - Thuế cơ sở 2 Thành phố Hồ Chí Minh</t>
  </si>
  <si>
    <t>Phường Thủ Đức - Thuế cơ sở 2 Thành phố Hồ Chí Minh</t>
  </si>
  <si>
    <t>Phường Tam Bình - Thuế cơ sở 2 Thành phố Hồ Chí Minh</t>
  </si>
  <si>
    <t>Phường Linh Xuân - Thuế cơ sở 2 Thành phố Hồ Chí Minh</t>
  </si>
  <si>
    <t>Phường Tăng Nhơn Phú - Thuế cơ sở 2 Thành phố Hồ Chí Minh</t>
  </si>
  <si>
    <t>Phường Long Bình - Thuế cơ sở 2 Thành phố Hồ Chí Minh</t>
  </si>
  <si>
    <t>Phường Long Phước - Thuế cơ sở 2 Thành phố Hồ Chí Minh</t>
  </si>
  <si>
    <t>Phường Long Trường - Thuế cơ sở 2 Thành phố Hồ Chí Minh</t>
  </si>
  <si>
    <t>Phường Phước Long - Thuế cơ sở 2 Thành phố Hồ Chí Minh</t>
  </si>
  <si>
    <t>Xã Củ Chi - Thuế cơ sở 19 Thành phố Hồ Chí Minh</t>
  </si>
  <si>
    <t>Xã Tân An Hội - Thuế cơ sở 19 Thành phố Hồ Chí Minh</t>
  </si>
  <si>
    <t>Xã Nhuận Đức - Thuế cơ sở 19 Thành phố Hồ Chí Minh</t>
  </si>
  <si>
    <t>Xã Bình Mỹ - Thuế cơ sở 19 Thành phố Hồ Chí Minh</t>
  </si>
  <si>
    <t>Xã Hóc Môn - Thuế cơ sở 12 Thành phố Hồ Chí Minh</t>
  </si>
  <si>
    <t>Phường Thuận An - Thuế cơ sở 27 Thành phố Hồ Chí Minh</t>
  </si>
  <si>
    <t>Phường Vĩnh Tân - Thuế cơ sở 28 Thành phố Hồ Chí Minh</t>
  </si>
  <si>
    <t>Phường Bình Cơ - Thuế cơ sở 28 Thành phố Hồ Chí Minh</t>
  </si>
  <si>
    <t>Phường Tân Uyên - Thuế cơ sở 28 Thành phố Hồ Chí Minh</t>
  </si>
  <si>
    <t>Phường Tân Hiệp - Thuế cơ sở 28 Thành phố Hồ Chí Minh</t>
  </si>
  <si>
    <t>Phường Tân Khánh - Thuế cơ sở 28 Thành phố Hồ Chí Minh</t>
  </si>
  <si>
    <t>Xã Trừ Văn Thố - Thuế cơ sở 29 Thành phố Hồ Chí Minh</t>
  </si>
  <si>
    <t>Xã Bàu Bàng - Thuế cơ sở 29 Thành phố Hồ Chí Minh</t>
  </si>
  <si>
    <t>Xã Minh Thạnh - Thuế cơ sở 29 Thành phố Hồ Chí Minh</t>
  </si>
  <si>
    <t>Xã Dầu Tiếng - Thuế cơ sở 29 Thành phố Hồ Chí Minh</t>
  </si>
  <si>
    <t>Xã Thanh An - Thuế cơ sở 29 Thành phố Hồ Chí Minh</t>
  </si>
  <si>
    <t>Phường Rạch Dừa - Thuế cơ sở 24 Thành phố Hồ Chí Minh</t>
  </si>
  <si>
    <t>Phường Phước Thắng - Thuế cơ sở 24 Thành phố Hồ Chí Minh</t>
  </si>
  <si>
    <t>Phường Tân Thành - Thuế cơ sở 22 Thành phố Hồ Chí Minh</t>
  </si>
  <si>
    <t>Phường Tân Phước - Thuế cơ sở 22 Thành phố Hồ Chí Minh</t>
  </si>
  <si>
    <t>Phường Tân Hải - Thuế cơ sở 22 Thành phố Hồ Chí Minh</t>
  </si>
  <si>
    <t>Xã Châu Pha - Thuế cơ sở 22 Thành phố Hồ Chí Minh</t>
  </si>
  <si>
    <t>Xã Ngãi Giao - Thuế cơ sở 23 Thành phố Hồ Chí Minh</t>
  </si>
  <si>
    <t>Xã Bình Giã - Thuế cơ sở 23 Thành phố Hồ Chí Minh</t>
  </si>
  <si>
    <t>Xã Kim Long - Thuế cơ sở 23 Thành phố Hồ Chí Minh</t>
  </si>
  <si>
    <t>Xã Châu Đức - Thuế cơ sở 23 Thành phố Hồ Chí Minh</t>
  </si>
  <si>
    <t>Xã Hồ Tràm - Thuế cơ sở 23 Thành phố Hồ Chí Minh</t>
  </si>
  <si>
    <t>Xã Xuyên Mộc - Thuế cơ sở 23 Thành phố Hồ Chí Minh</t>
  </si>
  <si>
    <t>Xã Hòa Hội - Thuế cơ sở 23 Thành phố Hồ Chí Minh</t>
  </si>
  <si>
    <t>Xã Bàu Lâm - Thuế cơ sở 23 Thành phố Hồ Chí Minh</t>
  </si>
  <si>
    <t>Xã Long Hải - Thuế cơ sở 21 Thành phố Hồ Chí Minh</t>
  </si>
  <si>
    <t>Xã Long Điền - Thuế cơ sở 21 Thành phố Hồ Chí Minh</t>
  </si>
  <si>
    <t>Xã Hòa Hiệp - Thuế cơ sở 23 Thành phố Hồ Chí Minh</t>
  </si>
  <si>
    <t>Xã Bình Châu - Thuế cơ sở 23 Thành phố Hồ Chí Minh</t>
  </si>
  <si>
    <t>Xã An Bình - Thuế cơ sở 1 tỉnh Vĩnh Long</t>
  </si>
  <si>
    <t>Xã Long Hồ - Thuế cơ sở 1 tỉnh Vĩnh Long</t>
  </si>
  <si>
    <t>Xã Phú Quới - Thuế cơ sở 1 tỉnh Vĩnh Long</t>
  </si>
  <si>
    <t>Phường Tân Ngãi - Thuế cơ sở 1 tỉnh Vĩnh Long</t>
  </si>
  <si>
    <t>Xã Hòa Hiệp - Thuế cơ sở 3 tỉnh Vĩnh Long</t>
  </si>
  <si>
    <t>Xã Tam Bình - Thuế cơ sở 3 tỉnh Vĩnh Long</t>
  </si>
  <si>
    <t>Xã Ngãi Tứ - Thuế cơ sở 3 tỉnh Vĩnh Long</t>
  </si>
  <si>
    <t>Xã Song Phú - Thuế cơ sở 3 tỉnh Vĩnh Long</t>
  </si>
  <si>
    <t>Xã Cái Ngang - Thuế cơ sở 3 tỉnh Vĩnh Long</t>
  </si>
  <si>
    <t>Phường Trà Vinh - Thuế cơ sở 5 tỉnh Vĩnh Long</t>
  </si>
  <si>
    <t>Phường Long Đức - Thuế cơ sở 5 tỉnh Vĩnh Long</t>
  </si>
  <si>
    <t>Phường Nguyệt Hóa - Thuế cơ sở 5 tỉnh Vĩnh Long</t>
  </si>
  <si>
    <t>Phường Hòa Thuận - Thuế cơ sở 5 tỉnh Vĩnh Long</t>
  </si>
  <si>
    <t>Xã Bình Phú - Thuế cơ sở 8 tỉnh Vĩnh Long</t>
  </si>
  <si>
    <t>Xã Châu Thành - Thuế cơ sở 5 tỉnh Vĩnh Long</t>
  </si>
  <si>
    <t>Xã Tiểu Cần - Thuế cơ sở 6 tỉnh Vĩnh Long</t>
  </si>
  <si>
    <t>Xã Tân Hòa - Thuế cơ sở 6 tỉnh Vĩnh Long</t>
  </si>
  <si>
    <t>Xã Hùng Hòa - Thuế cơ sở 6 tỉnh Vĩnh Long</t>
  </si>
  <si>
    <t>Xã Tập Ngãi - Thuế cơ sở 6 tỉnh Vĩnh Long</t>
  </si>
  <si>
    <t>Xã Cầu Ngang - Thuế cơ sở 7 tỉnh Vĩnh Long</t>
  </si>
  <si>
    <t>Xã Mỹ Long - Thuế cơ sở 7 tỉnh Vĩnh Long</t>
  </si>
  <si>
    <t>Xã Vinh Kim - Thuế cơ sở 7 tỉnh Vĩnh Long</t>
  </si>
  <si>
    <t>Xã Nhị Trường - Thuế cơ sở 7 tỉnh Vĩnh Long</t>
  </si>
  <si>
    <t>Xã Hiệp Mỹ - Thuế cơ sở 7 tỉnh Vĩnh Long</t>
  </si>
  <si>
    <t>Xã Tập Sơn - Thuế cơ sở 6 tỉnh Vĩnh Long</t>
  </si>
  <si>
    <t>Xã Đông Hải - Thuế cơ sở 7 tỉnh Vĩnh Long</t>
  </si>
  <si>
    <t>Xã Long Vĩnh - Thuế cơ sở 7 tỉnh Vĩnh Long</t>
  </si>
  <si>
    <t>Xã Ngũ Lạc - Thuế cơ sở 7 tỉnh Vĩnh Long</t>
  </si>
  <si>
    <t>Xã Thanh Hưng - Thuế cơ sở 4 tỉnh Đồng Tháp</t>
  </si>
  <si>
    <t>Xã An Hữu - Thuế cơ sở 4 tỉnh Đồng Tháp</t>
  </si>
  <si>
    <t>Xã Mỹ Lợi - Thuế cơ sở 4 tỉnh Đồng Tháp</t>
  </si>
  <si>
    <t>Xã Mỹ Đức Tây - Thuế cơ sở 4 tỉnh Đồng Tháp</t>
  </si>
  <si>
    <t>Xã Mỹ Thiện - Thuế cơ sở 4 tỉnh Đồng Tháp</t>
  </si>
  <si>
    <t>Xã Hậu Mỹ - Thuế cơ sở 4 tỉnh Đồng Tháp</t>
  </si>
  <si>
    <t>Xã Hội Cư - Thuế cơ sở 4 tỉnh Đồng Tháp</t>
  </si>
  <si>
    <t>Xã Cái Bè - Thuế cơ sở 4 tỉnh Đồng Tháp</t>
  </si>
  <si>
    <t>Xã Mỹ Thành - Thuế cơ sở 4 tỉnh Đồng Tháp</t>
  </si>
  <si>
    <t>Xã Thạnh Phú - Thuế cơ sở 4 tỉnh Đồng Tháp</t>
  </si>
  <si>
    <t>Xã Tân Phước 1 - Thuế cơ sở 4 tỉnh Đồng Tháp</t>
  </si>
  <si>
    <t>Xã Tân Phước 2 - Thuế cơ sở 4 tỉnh Đồng Tháp</t>
  </si>
  <si>
    <t>Xã Tân Phước 3 - Thuế cơ sở 4 tỉnh Đồng Tháp</t>
  </si>
  <si>
    <t>Xã Hưng Thạnh - Thuế cơ sở 4 tỉnh Đồng Tháp</t>
  </si>
  <si>
    <t>Xã Long Định - Thuế cơ sở 2 tỉnh Đồng Tháp</t>
  </si>
  <si>
    <t>Xã Vĩnh Kim - Thuế cơ sở 2 tỉnh Đồng Tháp</t>
  </si>
  <si>
    <t>Xã Kim Sơn - Thuế cơ sở 2 tỉnh Đồng Tháp</t>
  </si>
  <si>
    <t>Xã Bình Trưng - Thuế cơ sở 2 tỉnh Đồng Tháp</t>
  </si>
  <si>
    <t>Xã Vĩnh Bình - Thuế cơ sở 2 tỉnh Đồng Tháp</t>
  </si>
  <si>
    <t>Xã Đồng Sơn - Thuế cơ sở 2 tỉnh Đồng Tháp</t>
  </si>
  <si>
    <t>Xã Phú Thành - Thuế cơ sở 2 tỉnh Đồng Tháp</t>
  </si>
  <si>
    <t>Xã Long Bình - Thuế cơ sở 2 tỉnh Đồng Tháp</t>
  </si>
  <si>
    <t>Xã Vĩnh Hựu - Thuế cơ sở 2 tỉnh Đồng Tháp</t>
  </si>
  <si>
    <t>Xã Gò Công Đông - Thuế cơ sở 3 tỉnh Đồng Tháp</t>
  </si>
  <si>
    <t>Xã Tân Điền - Thuế cơ sở 3 tỉnh Đồng Tháp</t>
  </si>
  <si>
    <t>Xã Tân Đông - Thuế cơ sở 3 tỉnh Đồng Tháp</t>
  </si>
  <si>
    <t>Xã Gia Thuận - Thuế cơ sở 3 tỉnh Đồng Tháp</t>
  </si>
  <si>
    <t>Xã Tân Thới - Thuế cơ sở 3 tỉnh Đồng Tháp</t>
  </si>
  <si>
    <t>Xã Tân Phú Đông - Thuế cơ sở 3 tỉnh Đồng Tháp</t>
  </si>
  <si>
    <t>Phường An Bình - Thuế cơ sở 7 tỉnh Đồng Tháp</t>
  </si>
  <si>
    <t>Phường Hồng Ngự - Thuế cơ sở 7 tỉnh Đồng Tháp</t>
  </si>
  <si>
    <t>Phường Thường Lạc - Thuế cơ sở 7 tỉnh Đồng Tháp</t>
  </si>
  <si>
    <t>Xã Tháp Mười - Thuế cơ sở 8 tỉnh Đồng Tháp</t>
  </si>
  <si>
    <t>Xã Thanh Mỹ - Thuế cơ sở 8 tỉnh Đồng Tháp</t>
  </si>
  <si>
    <t>Xã Mỹ Quí - Thuế cơ sở 8 tỉnh Đồng Tháp</t>
  </si>
  <si>
    <t>Xã Tân Khánh Trung - Thuế cơ sở 9 tỉnh Đồng Tháp</t>
  </si>
  <si>
    <t>Xã Lấp Vò - Thuế cơ sở 9 tỉnh Đồng Tháp</t>
  </si>
  <si>
    <t>Xã Giồng Riềng - Thuế cơ sở 5 tỉnh An Giang</t>
  </si>
  <si>
    <t>Xã Thạnh Hưng - Thuế cơ sở 5 tỉnh An Giang</t>
  </si>
  <si>
    <t>Xã Long Thạnh - Thuế cơ sở 5 tỉnh An Giang</t>
  </si>
  <si>
    <t>Xã Tân Hội - Thuế cơ sở 5 tỉnh An Giang</t>
  </si>
  <si>
    <t>Xã Tân Hiệp - Thuế cơ sở 5 tỉnh An Giang</t>
  </si>
  <si>
    <t>Xã Thạnh Đông - Thuế cơ sở 5 tỉnh An Giang</t>
  </si>
  <si>
    <t>Xã Thạnh Lộc - Thuế cơ sở 5 tỉnh An Giang</t>
  </si>
  <si>
    <t>Xã Châu Thành - Thuế cơ sở 5 tỉnh An Giang</t>
  </si>
  <si>
    <t>Xã Bình An - Thuế cơ sở 5 tỉnh An Giang</t>
  </si>
  <si>
    <t>Phường Long Xuyên - Thuế cơ sở 7 tỉnh An Giang</t>
  </si>
  <si>
    <t>Phường Bình Đức - Thuế cơ sở 7 tỉnh An Giang</t>
  </si>
  <si>
    <t>Phường Mỹ Thới - Thuế cơ sở 7 tỉnh An Giang</t>
  </si>
  <si>
    <t>Phường Cái Răng - Thuế cơ sở 2 thành phố Cần Thơ</t>
  </si>
  <si>
    <t>Phường Hưng Phú - Thuế cơ sở 2 thành phố Cần Thơ</t>
  </si>
  <si>
    <t>Phường Tân Lộc - Thuế cơ sở 4 thành phố Cần Thơ</t>
  </si>
  <si>
    <t>Xã Vĩnh Thạnh - Thuế cơ sở 4 thành phố Cần Thơ</t>
  </si>
  <si>
    <t>Xã Vĩnh Trinh - Thuế cơ sở 4 thành phố Cần Thơ</t>
  </si>
  <si>
    <t>Xã Thạnh Quới - Thuế cơ sở 4 thành phố Cần Thơ</t>
  </si>
  <si>
    <t>Xã Kế Sách - Thuế cơ sở 11 thành phố Cần Thơ</t>
  </si>
  <si>
    <t>Xã Thới An Hội - Thuế cơ sở 11 thành phố Cần Thơ</t>
  </si>
  <si>
    <t>Xã Đại Hải - Thuế cơ sở 11 thành phố Cần Thơ</t>
  </si>
  <si>
    <t>Phường Mỹ Quới - Thuế cơ sở 13 thành phố Cần Thơ</t>
  </si>
  <si>
    <t>Phường Vị Thanh - Thuế cơ sở 6 thành phố Cần Thơ</t>
  </si>
  <si>
    <t>Phường Vị Tân - Thuế cơ sở 6 thành phố Cần Thơ</t>
  </si>
  <si>
    <t>Xã Vị Thủy - Thuế cơ sở 6 thành phố Cần Thơ</t>
  </si>
  <si>
    <t>Xã Vĩnh Thuận Đông - Thuế cơ sở 6 thành phố Cần Thơ</t>
  </si>
  <si>
    <t>Xã Vị Thanh 1 - Thuế cơ sở 6 thành phố Cần Thơ</t>
  </si>
  <si>
    <t>Xã Vĩnh Tường - Thuế cơ sở 6 thành phố Cần Thơ</t>
  </si>
  <si>
    <t>Xã Vĩnh Viễn - Thuế cơ sở 7 thành phố Cần Thơ</t>
  </si>
  <si>
    <t>Xã Xà Phiên - Thuế cơ sở 7 thành phố Cần Thơ</t>
  </si>
  <si>
    <t>Xã Lương Tâm - Thuế cơ sở 7 thành phố Cần Thơ</t>
  </si>
  <si>
    <t>Phường Long Bình - Thuế cơ sở 7 thành phố Cần Thơ</t>
  </si>
  <si>
    <t>Phường Long Mỹ - Thuế cơ sở 7 thành phố Cần Thơ</t>
  </si>
  <si>
    <t>Phường Long Phú 1 - Thuế cơ sở 7 thành phố Cần Thơ</t>
  </si>
  <si>
    <t>Xã Hiệp Hưng - Thuế cơ sở 8 thành phố Cần Thơ</t>
  </si>
  <si>
    <t>Xã Phụng Hiệp - Thuế cơ sở 8 thành phố Cần Thơ</t>
  </si>
  <si>
    <t>Phường An Xuyên - Thuế cơ sở 1 tỉnh Cà Mau</t>
  </si>
  <si>
    <t>Phường Lý Văn Lâm - Thuế cơ sở 1 tỉnh Cà Mau</t>
  </si>
  <si>
    <t>Phường Tân Thành - Thuế cơ sở 1 tỉnh Cà Mau</t>
  </si>
  <si>
    <t>Phường Hòa Thành - Thuế cơ sở 1 tỉnh Cà Mau</t>
  </si>
  <si>
    <t>Xã Tân Thuận - Thuế cơ sở 1 tỉnh Cà Mau</t>
  </si>
  <si>
    <t>Xã Cái Đôi Vàm - Thuế cơ sở 4 tỉnh Cà Mau</t>
  </si>
  <si>
    <t>Xã Nguyễn Việt Khái - Thuế cơ sở 4 tỉnh Cà Mau</t>
  </si>
  <si>
    <t>Xã Tân Hưng - Thuế cơ sở 4 tỉnh Cà Mau</t>
  </si>
  <si>
    <t>Xã Hưng Mỹ - Thuế cơ sở 4 tỉnh Cà Mau</t>
  </si>
  <si>
    <t>Xã Cái Nước - Thuế cơ sở 4 tỉnh Cà Mau</t>
  </si>
  <si>
    <t>Phường Láng Tròn - Thuế cơ sở 7 tỉnh Cà Mau</t>
  </si>
  <si>
    <t>Xã Phong Thạnh - Thuế cơ sở 7 tỉnh Cà Mau</t>
  </si>
  <si>
    <t>Xã Hồng Dân - Thuế cơ sở 8 tỉnh Cà Mau</t>
  </si>
  <si>
    <t>Xã Gành Hào - Thuế cơ sở 7 tỉnh Cà Mau</t>
  </si>
  <si>
    <t>Xã Định Thành - Thuế cơ sở 7 tỉnh Cà Mau</t>
  </si>
  <si>
    <t>Xã An Trạch - Thuế cơ sở 7 tỉnh Cà Mau</t>
  </si>
  <si>
    <t>Xã Vĩnh Phước - Thuế cơ sở 8 tỉnh Cà Mau</t>
  </si>
  <si>
    <t>Xã Phong Hiệp - Thuế cơ sở 8 tỉnh Cà Mau</t>
  </si>
  <si>
    <t>Xã Vĩnh Thanh - Thuế cơ sở 8 tỉnh Cà Mau</t>
  </si>
  <si>
    <t>Thành phố Hà Nội - Thuế Thành phố Hà Nội</t>
  </si>
  <si>
    <t>Xã Mỏ Vàng</t>
  </si>
  <si>
    <t>Phường Đào Duy Từ</t>
  </si>
  <si>
    <t>Xã Gia Bình - Thuế cơ sở 10 tỉnh Bắc Ninh</t>
  </si>
  <si>
    <t>Xã Nhân Thắng - Thuế cơ sở 10 tỉnh Bắc Ninh</t>
  </si>
  <si>
    <t>Xã Đại Lai - Thuế cơ sở 10 tỉnh Bắc Ninh</t>
  </si>
  <si>
    <t>Xã Cao Đức - Thuế cơ sở 10 tỉnh Bắc Ninh</t>
  </si>
  <si>
    <t>Xã Đông Cứu - Thuế cơ sở 10 tỉnh Bắc Ninh</t>
  </si>
  <si>
    <t>Giữ nguyên mã, tên</t>
  </si>
  <si>
    <t>Địa bàn Quận/huyện cũ</t>
  </si>
  <si>
    <t>SỐ LƯỢNG XÃ, PHƯỜNG, ĐẶC KHU SAU SẮP XẾP</t>
  </si>
  <si>
    <r>
      <t xml:space="preserve">Phường Tây Hồ, Phường Phú Thượng.
</t>
    </r>
    <r>
      <rPr>
        <sz val="12"/>
        <color rgb="FFFF0000"/>
        <rFont val="Times New Roman"/>
        <family val="1"/>
      </rPr>
      <t>Phường Hồng Hà</t>
    </r>
  </si>
  <si>
    <r>
      <t xml:space="preserve">(1) Phường Bưởi, Thuỵ Khê, Yên Phụ, Tứ Liên, Nhật Tân, Quảng An, Xuân La, Phú Thượng.
</t>
    </r>
    <r>
      <rPr>
        <sz val="12"/>
        <color rgb="FFFF0000"/>
        <rFont val="Times New Roman"/>
        <family val="1"/>
      </rPr>
      <t>(2) Phường Hồng Hà mới bao gồm toàn bộ diện tích tự nhiên và dân số các phường Chương Dương, Phúc Tân (quận Hoàn Kiếm) và Phúc Xá (quận Ba Đình); phần lớn diện tích tự nhiên và dân số của các phường Nhật Tân, Tứ Liên, Yên Phụ (quận Tây Hồ) và các phường Bạch Đằng, Thanh Lương (quận Hai Bà Trưng).</t>
    </r>
  </si>
  <si>
    <t>Huyện đảo Bạch Long Vĩ</t>
  </si>
  <si>
    <t>Thuế cơ sở 2 tỉnh Quảng Ninh</t>
  </si>
  <si>
    <t>(1) Phường Tam Điệp, Phường Yên Sơn, Phường Trung Sơn, Phường Yên Thắng</t>
  </si>
  <si>
    <t>(2) Xã Sơn Lộ, Xã Hưng Đạo, Xã Bảo Lạc, Xã Cốc Pàng, Xã Cô Ba, Xã Khánh Xuân, Xã Xuân Trường, Xã Huy Giáp.</t>
  </si>
  <si>
    <t>(2) Xã Hạ Lang, Xã Lý Quốc, Xã Vinh Quý, Xã Quang Long.</t>
  </si>
  <si>
    <t>Thị trấn Thông Nông, thị trấn Xuân Hoà, xã Cải Viên, xã Cần Nông, xã Cần Yên, xã Đa Thông, xã Hồng Sỹ, xã Lũng Nặm, xã Lương Can, xã Lương Thông, xã Mã Ba, xã Ngọc Đào, xã Ngọc Động, xã Nội Thôn, xã Quý Quân, xã Sóc Hà, xã Thanh Long, xã Thượng Thôn, xã Tổng Cọt, xã Trường Hà, Xã Yên Sơn</t>
  </si>
  <si>
    <t>(2) Phường Bách Quang.</t>
  </si>
  <si>
    <t>Phường Bách Quang, phường Lương Sơn, xã Tân Quang</t>
  </si>
  <si>
    <t>(3) Phường Sông Công, phường Bá Xuyên.</t>
  </si>
  <si>
    <t>Phường Thắng Lợi, phường Phố Cò, phường Cải Đan, phường Mỏ Chè, phường Châu Sơn, phường Bá Xuyên,</t>
  </si>
  <si>
    <t xml:space="preserve"> </t>
  </si>
  <si>
    <t>(3) Xã Lao Chải, xã Thanh Thủy, xã Minh Tân, xã Thuận Hòa, xã Tùng Bá.</t>
  </si>
  <si>
    <t>Xã Lao Chải, xã Xín Chải, xã Thanh Đức, xã Thanh Thủy, xã Phương Tiến, xã Minh Tân, xã Thuận Hòa, xã Tùng Bá.</t>
  </si>
  <si>
    <t>(2) Xã Xín Mần, xã Pà Vầy Sủ, xã Nấm Dẩn, xã Trung Thịnh, xã Quảng Nguyên.</t>
  </si>
  <si>
    <t>Xã Thèn Phàng, xã Nàn Xỉn, xã Xín Mần, xã Bản Díu, xã Chí Cà, xã Pà Vầy Sủ, xã Nàn Ma, xã Bản Ngò, thị trấn Cốc Pài, xã Nấm Dần, xã Chế Là, xã Tả Nhìu, xã Cốc Rế, xã Thu Tà, xã Trung Thịnh, xã Quảng Nguyên.</t>
  </si>
  <si>
    <t>(1) Xã Phú Linh, xã Linh Hồ, xã Bạch Ngọc, xã Vị Xuyên, xã Việt Lâm, xã Cao Bồ, xã Thượng Sơn</t>
  </si>
  <si>
    <t>Xã Phú Linh, xã Kim Thạch, xã Kim Linh, xã Linh Hồ, xã Ngọc Linh, xã Trung Thành, xã Ngọc Minh, xã Bạch Ngọc, xã Đạo Đức, thị trấn Vị Xuyên, thị trấn Nông trường Việt Lâm, xã Việt Lâm (thôn Vạt, thôn Việt Thành), xã Quảng Ngần, xã Việt Lâm (sau khi điều chỉnh thôn Vạt, thôn Việt Thành về xã Vị Xuyên), xã Cao Bồ, xã Thượng Sơn</t>
  </si>
  <si>
    <t>(3) Xã Tiên Yên, xã Xuân Giang, xã Bằng Lang, xã Yên Thành, xã Quang Bình, xã Tân Trịnh, xã Tiên Nguyên</t>
  </si>
  <si>
    <t>(4) Xã Khuôn Lùng</t>
  </si>
  <si>
    <t>Xã Nà Chì, xã Khuôn Lùng</t>
  </si>
  <si>
    <t>(2) Xã Xuân Lũng, Xã Lâm Thao, Xã Phùng Nguyên, Xã Bản Nguyên.</t>
  </si>
  <si>
    <t>Thị trấn Đoan Hùng, xã Hợp Nhất, xã Ngọc Quan, xã Tây Cốc, xã Phú Lâm, xã Ca Đình, xã Hùng Long, xã Yên Kiện, xã Chân Mộng, xã Hùng Xuyên, xã Chí Đám, xã Phúc Lai, xã Bằng Doãn, xã Bằng Luân</t>
  </si>
  <si>
    <t>Thị trấn Thanh Ba, xã Đồng Xuân, xã Vân Lĩnh, xã Hanh Cù, xã Quảng Yên, xã Đông Lĩnh, xã Đại An, xã Ninh Dân, xã Mạn Lạn, xã Hoàng Cương, xã Khải Xuân, xã Võ Lao, xã Đông Thành, xã Chí Tiên, xã Sơn Cương, xã Thanh Hà, xã Đỗ Sơn, xã Đỗ Xuyên, xã Lương Lỗ</t>
  </si>
  <si>
    <t>(1) Phường Mộc Châu, Phường Mộc Sơn, Phường Vân Sơn, Phường Thảo Nguyên, Xã Đoàn Kết, Xã Lóng Sập, Xã Chiềng Sơn, Xã Tân Yên.</t>
  </si>
  <si>
    <t>(2) Xã Mường Ảng, Xã Nà Tấu, Xã Mường Lạn.</t>
  </si>
  <si>
    <t>Xã Ẳng Nưa; Xã Ẳng Cang; Thị trấn Mường Ảng; Xã Nà Tấu; Xã Mường Đăng; Xã Ngối Cấy; Xã Mường Lạn, xã Nặm Lịch, xã Xuân Lao.</t>
  </si>
  <si>
    <t>(2) Xã Tủa Chùa, Xã Sín Chải, Xã Sính Phình, Xã Tủa Thàng, Xã Sáng Nhè.</t>
  </si>
  <si>
    <t>Xã Mường Báng, xã Nà Tòng, thị trấn huyện Tủa Chùa, xã Sín Chải, xã Tả Sìn Thàng, xã Lao Xả Phình;Xã Trung Thu, xã Tả Phìn, xã Sính Phình; Xã Tủa Thàng; Xã Huổi Só; Xã Sáng Nhè, xã Mường Đun; Xã Phình Sáng.</t>
  </si>
  <si>
    <t>(3) Xã Búng Lao</t>
  </si>
  <si>
    <t>Xã Búng Lao; Xã Chiềng Đông; Xã Ẳng Tở.</t>
  </si>
  <si>
    <t>THANH HÓA,
NGHỆ AN</t>
  </si>
  <si>
    <t>Phường Cửa Lò.</t>
  </si>
  <si>
    <t>Phường Nghi Hòa, phường Nghi Hải, phường Nghi Hương, phường Nghi Thu, phường Thu Thủy, phường Nghi Thủy, phường Nghi Tân</t>
  </si>
  <si>
    <t xml:space="preserve">Phường Trường Vinh; Phường Thành Vinh; Phường Vinh Hưng; Phường Vinh Phú; </t>
  </si>
  <si>
    <t>Phường Vinh Tân, phường Trường Thi, phường Hưng Dũng, phường Bến Thủy, phường Trung Đô, xã Hưng Hòa, phường Hưng Phúc; Phường Quang Trung, phường Lê Lợi, phường Cửa Nam, phường Đông Vĩnh, phường Hưng Bình, xã Hưng Chính; Phường Quán Bàu, phường Hưng Đông, xã Nghi Kim, xã Nghi Liên; Phường Hà Huy Tập, phường Nghi Phú, phường Nghi Đức, xã Nghi Ân.</t>
  </si>
  <si>
    <t>Phường Hưng Lộc, xã Nghi Phong, xã Nghi Xuân, xã Phúc Thọ, xã Nghi Thái.</t>
  </si>
  <si>
    <t>- Thị trấn Phú Đa;
- Các Xã: Xã Phú An, xã Phú Diên, xã Phú Gia, xã Phú Hải, xã Phú Hồ, xã Phú Lương, xã Phú Mỹ, xã Phú Xuân, xã Vinh An, xã Vinh Hà, xã Vinh Thanh, xã Vinh Xuân.</t>
  </si>
  <si>
    <t xml:space="preserve">(3) Phường Thuận An, </t>
  </si>
  <si>
    <t>phường Thuận An, xã Phú Hải, xã Phú Thuận</t>
  </si>
  <si>
    <t>(2) Phường Hóa Châu, Phường Dương Nỗ, Phường Mỹ Thượng, Phường Thuận Hóa, Phường An Cựu, Phường Thủy Xuân, Phường Vỹ Dạ,</t>
  </si>
  <si>
    <t>Phường An Cựu, phường An Đông, phường An Tây, phường Dương Nỗ, phường Hương Phong, phường Phú Hội, phường Phú Nhuận, phường Phú Thượng, phường Phường Đúc, phường Phước Vĩnh, phường Thủy Bằng, phường Thủy Biều, phường Thủy Vân, phường Thủy Xuân, phường Trường An, phường Vĩnh Ninh, phường Vỹ Dạ, phường Xuân Phú</t>
  </si>
  <si>
    <t>(1) Phường An Khê, Phường Thanh Khê.</t>
  </si>
  <si>
    <t>(2) Phường Hòa Khánh.</t>
  </si>
  <si>
    <t>Phường Hòa Minh, Hòa Khánh Nam.</t>
  </si>
  <si>
    <t xml:space="preserve">(2) Xã Hòa Vang, Xã Hòa Tiến, Xã Bà Nà, </t>
  </si>
  <si>
    <t>(3) Phường Liên Chiểu, Phường Hải Vân.</t>
  </si>
  <si>
    <t>Phường Hòa Hiệp Nam, Phường Hòa Hiệp Bắc, Phường Hòa Khánh Bắc, Xã Hòa Bắc, Xã Hòa Liên.</t>
  </si>
  <si>
    <t>(2) Xã Trà Bồng, Xã Đông Trà Bồng, Xã Tây Trà, Xã Cà Đam, Xã Thanh Bồng, Xã Tây Trà Bồng.</t>
  </si>
  <si>
    <t>Xã Long Hiệp, xã Long Mai, xã Long Môn, xã Long Sơn, xã Thanh An.</t>
  </si>
  <si>
    <t>(2) Xã Ba Xa, Xã Ba Vì, Xã Ba Dinh, Xã Ba Tô, Xã Ba Tơ, Xã Ba Vinh, Xã Ba Động, Xã Đặng Thùy Trâm.</t>
  </si>
  <si>
    <t>Xã Cam Lâm, Xã Suối Dầu.</t>
  </si>
  <si>
    <t>Xã Suối Cát và một phần diện tích tự nhiên, quy mô dân số của các xã Cam Hòa, Cam Tân, Suối Tân.Thị trấn Cam Đức, các xã Cam Hải Đông, Cam Hải Tây, Cam Thành Bắc và một phần diện tích, quy mô dân số của các xã Cam Hiệp Bắc, Cam Hiệp Nam, Cam Hòa, Cam Tân, Cam An Bắc, Cam An Nam, Suối Tân. 
Xã Suối Cát và một phần diện tích tự nhiên, quy mô dân số của các xã Cam Hòa, Cam Tân, Suối Tân.</t>
  </si>
  <si>
    <t>(2) Xã Cam Hiệp, Xã Cam An.</t>
  </si>
  <si>
    <t>(1) Xã Sa Thầy, Xã Sa Bình, Xã Ya Ly, Xã Rờ Kơi, Xã Mô Rai.</t>
  </si>
  <si>
    <t>(2) Xã Kbang, Xã Kông Bơ La, Xã Tơ Tung, Xã Sơn Lang, Xã Đak Rong, Xã Krong.</t>
  </si>
  <si>
    <t>(1) Xã Chư Sê, Xã Bờ Ngoong, Xã Ia Ko, Xã Al Bá.</t>
  </si>
  <si>
    <t>(1) Xã Đak Đoa, Xã Kon Gang, Xã Ia Băng, Xã KDang, Xã Đak Sơmei.</t>
  </si>
  <si>
    <t>(2) Xã Ia Grai, Xã Ia Krái, Xã Ia Hrung, Xã Ia Chia, Xã Ia O.</t>
  </si>
  <si>
    <t>(3) Xã Ia Ly, Xã Chư Păh, Xã Ia Khươl, Xã Ia Phí.</t>
  </si>
  <si>
    <t>(2) Xã Ea Na, Xã Dur Kmăl, Xã Krông Ana.</t>
  </si>
  <si>
    <t>(3) Xã Ea Ning, Xã Dray Bhăng, Xã Ea Ktur.</t>
  </si>
  <si>
    <t>- 01 Thị trấn; 12 xã gồm: Krông Jing, Krông Á, Cư M'Ta, Ea Trang, Cư San,
 Cư Prao, Ea Lai, Ea H'Mlay, Ea Pil, Ea M'Doal, Cư Króa, Ea Riêng</t>
  </si>
  <si>
    <t>(1) Phường Biên Hòa, Phường Trấn Biên, Phường Tam Hiệp, Phường Long Bình, Phường Trảng Dài, Phường Hố Nai, Phường Long Hưng, Phường Phước Tân, Phường Tam Phước.</t>
  </si>
  <si>
    <t>(3) Xã Bình Tân, Xã Long Hà, Xã Phú Riềng, Xã Phú Trung</t>
  </si>
  <si>
    <t>(1) Xã Càng Long, Xã An Trường, Xã Tân An, Xã Nhị Long, Xã Bình Phú.</t>
  </si>
  <si>
    <t>(2) Xã Cầu Kè, Xã Phong Thạnh, Xã An Phú Tân, Xã Tam Ngãi.</t>
  </si>
  <si>
    <t>Thị trấn Cầu Kè, xã Hòa An, xã Châu Điền, xã Ninh Thới, xã Phong Phú, xã Phong Thạnh, xã Hòa Tân, xã Tam Ngãi, xã Thạnh Phú, xã Thông Hòa</t>
  </si>
  <si>
    <t>Chuyển sang Thuế cơ sở 12 tỉnh Vĩnh Long</t>
  </si>
  <si>
    <t>(3) Xã Lưu Nghiệp Anh, Xã Đại An, Xã Hàm Giang, Xã Trà Cú, Xã Long Hiệp, Xã Tập Sơn, Xã Đôn Châu.</t>
  </si>
  <si>
    <t>(2) Xã Long Thành, Xã Ngũ Lạc, Xã Đông Hải, Xã Long Vĩnh.</t>
  </si>
  <si>
    <t>THÔNG TIN CŨ</t>
  </si>
  <si>
    <t>THÔNG TIN MỚI</t>
  </si>
  <si>
    <t>KV</t>
  </si>
  <si>
    <t>PGD</t>
  </si>
  <si>
    <t>SHKB</t>
  </si>
  <si>
    <t>MÃ NH</t>
  </si>
  <si>
    <t>TÊN CŨ</t>
  </si>
  <si>
    <t>TỈNH CŨ</t>
  </si>
  <si>
    <t>TỈNH MỚI</t>
  </si>
  <si>
    <t>TÊN MỚI</t>
  </si>
  <si>
    <t>Địa bàn hoạt động theo ĐVHC cấp huyện cũ</t>
  </si>
  <si>
    <t>Trụ sở làm việc theo địa bàn cũ</t>
  </si>
  <si>
    <t>1</t>
  </si>
  <si>
    <t>01701004</t>
  </si>
  <si>
    <t>Ban Giao dịch</t>
  </si>
  <si>
    <t>giữ nguyên</t>
  </si>
  <si>
    <t>2</t>
  </si>
  <si>
    <t>01701002</t>
  </si>
  <si>
    <t>Hà Nội</t>
  </si>
  <si>
    <t>Trung ương 1, Trung ương 2, Địa phương, Đống Đa</t>
  </si>
  <si>
    <t>3</t>
  </si>
  <si>
    <t>01701014</t>
  </si>
  <si>
    <t>KBNN Ba Đình</t>
  </si>
  <si>
    <t>4</t>
  </si>
  <si>
    <t>01701027</t>
  </si>
  <si>
    <t>KBNN Hai Bà Trưng</t>
  </si>
  <si>
    <t>5</t>
  </si>
  <si>
    <t>01701003</t>
  </si>
  <si>
    <t>KBNN Hoàn Kiếm</t>
  </si>
  <si>
    <t>6</t>
  </si>
  <si>
    <t>01701007</t>
  </si>
  <si>
    <t>KBNN Hà Đông</t>
  </si>
  <si>
    <t>7</t>
  </si>
  <si>
    <t>01701024</t>
  </si>
  <si>
    <t>KBNN Thanh Xuân</t>
  </si>
  <si>
    <t>8</t>
  </si>
  <si>
    <t>01701019</t>
  </si>
  <si>
    <t>KBNN Long Biên</t>
  </si>
  <si>
    <t>9</t>
  </si>
  <si>
    <t>01701029</t>
  </si>
  <si>
    <t>KBNN Gia Lâm</t>
  </si>
  <si>
    <t>01701018</t>
  </si>
  <si>
    <t>Quận Hoàng Mai
Huyện Thanh Trì</t>
  </si>
  <si>
    <t xml:space="preserve">KBNN  Hoàng Mai </t>
  </si>
  <si>
    <t>01701017</t>
  </si>
  <si>
    <t>Quận Cầu Giấy
Quận Tây Hồ</t>
  </si>
  <si>
    <t xml:space="preserve">KBNN Cầu Giấy </t>
  </si>
  <si>
    <t>01701028</t>
  </si>
  <si>
    <t>Quận Nam Từ Liêm
Quận Bắc Từ Liêm</t>
  </si>
  <si>
    <t xml:space="preserve">KBNN Nam Từ Liêm  </t>
  </si>
  <si>
    <t>13</t>
  </si>
  <si>
    <t>01701021</t>
  </si>
  <si>
    <t>Huyện Đông Anh
Huyện Mê Linh
Huyện Sóc Sơn</t>
  </si>
  <si>
    <t xml:space="preserve">KBNN Đông Anh  </t>
  </si>
  <si>
    <t>01701032</t>
  </si>
  <si>
    <t>Huyện Quốc Oai
Huyện Thạch Thất
Huyện Phúc Thọ</t>
  </si>
  <si>
    <t xml:space="preserve"> KBNN Thạch Thất </t>
  </si>
  <si>
    <t>01701023</t>
  </si>
  <si>
    <t>Huyện Thường Tín 
Huyện Phú Xuyên</t>
  </si>
  <si>
    <t>16</t>
  </si>
  <si>
    <t>01701022</t>
  </si>
  <si>
    <t>Huyện Ba Vì 
Thị Xã Sơn Tây</t>
  </si>
  <si>
    <t xml:space="preserve"> KBNN Sơn Tây</t>
  </si>
  <si>
    <t>01701012</t>
  </si>
  <si>
    <t>Huyện Thanh Oai 
Huyện Chương Mỹ</t>
  </si>
  <si>
    <t xml:space="preserve">KBNN Thanh Oai </t>
  </si>
  <si>
    <t>18</t>
  </si>
  <si>
    <t>01701031</t>
  </si>
  <si>
    <t>Huyện Mỹ Đức 
Huyện Ứng Hòa</t>
  </si>
  <si>
    <t xml:space="preserve">KBNN Mỹ Đức </t>
  </si>
  <si>
    <t>01701033</t>
  </si>
  <si>
    <t>Huyện Đan Phượng 
Huyện Hoài Đức</t>
  </si>
  <si>
    <t xml:space="preserve">KBNN Đan Phượng </t>
  </si>
  <si>
    <t>79701001</t>
  </si>
  <si>
    <t>HCM</t>
  </si>
  <si>
    <t>Địa phương 1, Địa phương 2, Trung ương , Quận 4</t>
  </si>
  <si>
    <t>21</t>
  </si>
  <si>
    <t>79701026</t>
  </si>
  <si>
    <t>KBNN Thủ Đức</t>
  </si>
  <si>
    <t>79701006</t>
  </si>
  <si>
    <t>KBNN Cần Giờ</t>
  </si>
  <si>
    <t>23</t>
  </si>
  <si>
    <t>79701019</t>
  </si>
  <si>
    <t>KBNN Củ Chi</t>
  </si>
  <si>
    <t>79701008</t>
  </si>
  <si>
    <t>Quận 12 
Huyện Hóc Môn</t>
  </si>
  <si>
    <t xml:space="preserve">KBNN Quận 12 </t>
  </si>
  <si>
    <t>79701016</t>
  </si>
  <si>
    <t>Quận Bình Tân 
Huyện Bình Chánh</t>
  </si>
  <si>
    <t xml:space="preserve">KBNN Bình Tân </t>
  </si>
  <si>
    <t>79701013</t>
  </si>
  <si>
    <t>Quận Bình Thạnh 
Quận Gò Vấp 
Quận Phú Nhuận</t>
  </si>
  <si>
    <t xml:space="preserve">KBNN Bình Thạnh  </t>
  </si>
  <si>
    <t>79701024</t>
  </si>
  <si>
    <t>Quận Tân Bình 
Quận Tân Phú</t>
  </si>
  <si>
    <t xml:space="preserve">KBNN Tân Bình </t>
  </si>
  <si>
    <t>28</t>
  </si>
  <si>
    <t>79701007</t>
  </si>
  <si>
    <t>Quận 7 
Huyện Nhà Bè</t>
  </si>
  <si>
    <t xml:space="preserve">KBNN Quận 7 </t>
  </si>
  <si>
    <t>29</t>
  </si>
  <si>
    <t>79701018</t>
  </si>
  <si>
    <t>Quận 5 
Quận 6 
Quận 8</t>
  </si>
  <si>
    <t xml:space="preserve">KBNN Quận 5  </t>
  </si>
  <si>
    <t>79701010</t>
  </si>
  <si>
    <t>Quận 3 
Quận 10 
Quận 11</t>
  </si>
  <si>
    <t xml:space="preserve">KBNN Quận 3  </t>
  </si>
  <si>
    <t>mới</t>
  </si>
  <si>
    <t>79701014</t>
  </si>
  <si>
    <t>cấp mới</t>
  </si>
  <si>
    <t>KBNN Quận 1</t>
  </si>
  <si>
    <t>77701001</t>
  </si>
  <si>
    <t>BRVT</t>
  </si>
  <si>
    <t>0138</t>
  </si>
  <si>
    <t>hủy-cấp mới</t>
  </si>
  <si>
    <t>KBNN Bà Rịa - Vũng Tàu</t>
  </si>
  <si>
    <t>77701004</t>
  </si>
  <si>
    <t>Huyện Phú Mỹ</t>
  </si>
  <si>
    <t>KBNN Phú Mỹ</t>
  </si>
  <si>
    <t>77701005</t>
  </si>
  <si>
    <t>0140</t>
  </si>
  <si>
    <t>KBNN Châu Đức</t>
  </si>
  <si>
    <t>32</t>
  </si>
  <si>
    <t>77701006</t>
  </si>
  <si>
    <t>Thành phố Vũng Tàu 
Huyện Côn Đảo</t>
  </si>
  <si>
    <t xml:space="preserve">KBNN Vũng Tàu </t>
  </si>
  <si>
    <t>77701002</t>
  </si>
  <si>
    <t>0142</t>
  </si>
  <si>
    <t>Huyện Long Đất 
Huyện Xuyên Mộc</t>
  </si>
  <si>
    <t xml:space="preserve">KBNN Xuyên Mộc </t>
  </si>
  <si>
    <t>74701001</t>
  </si>
  <si>
    <t>KBNN Bình Dương</t>
  </si>
  <si>
    <t>74701008</t>
  </si>
  <si>
    <t>0144</t>
  </si>
  <si>
    <t>Thành phố Dĩ An 
Thành phố Thuận An</t>
  </si>
  <si>
    <t xml:space="preserve">KBNN Dĩ An </t>
  </si>
  <si>
    <t>74701010</t>
  </si>
  <si>
    <t>Thành phố Bến Cát 
Huyện Dầu Tiếng 
Huyện Bàu Bàng</t>
  </si>
  <si>
    <t>KBNN Bàu Bàng</t>
  </si>
  <si>
    <t>74701009</t>
  </si>
  <si>
    <t>0146</t>
  </si>
  <si>
    <t>Thành phố Tân Uyên 
Huyện Phú Giáo 
Huyện Bắc Tân Uyên</t>
  </si>
  <si>
    <t xml:space="preserve">KBNN Bắc Tân Uyên  </t>
  </si>
  <si>
    <t>31701001</t>
  </si>
  <si>
    <t>Hải phòng</t>
  </si>
  <si>
    <t>0</t>
  </si>
  <si>
    <t>Thành phố Hải Phòng, Quận Hải An, Quận Hồng Bàng, Quận An Dương, Quận Kiến An, Quận Dương Kinh, Quận Ngô Quyền</t>
  </si>
  <si>
    <t>khôi phục</t>
  </si>
  <si>
    <t>00</t>
  </si>
  <si>
    <t>22701001</t>
  </si>
  <si>
    <t>39</t>
  </si>
  <si>
    <t>31701013</t>
  </si>
  <si>
    <t>Quận Lê Chân
Đặc khu Bạch Long Vĩ</t>
  </si>
  <si>
    <t>KBNN Lê Chân</t>
  </si>
  <si>
    <t>31701009</t>
  </si>
  <si>
    <t>Thành phố Thủy Nguyên 
Huyện Cát Hải</t>
  </si>
  <si>
    <t xml:space="preserve">KBNN Thủy Nguyên </t>
  </si>
  <si>
    <t>41</t>
  </si>
  <si>
    <t>31701007</t>
  </si>
  <si>
    <t>Huyện Kiến Thụy
Quận Đồ Sơn</t>
  </si>
  <si>
    <t xml:space="preserve">KBNN Kiến Thụy </t>
  </si>
  <si>
    <t>31701008</t>
  </si>
  <si>
    <t>Huyện An Lão 
Huyện Tiên Lãng 
Huyện Vĩnh Bảo</t>
  </si>
  <si>
    <t xml:space="preserve">KBNN An Lão  </t>
  </si>
  <si>
    <t>43</t>
  </si>
  <si>
    <t>30701001</t>
  </si>
  <si>
    <t>0077</t>
  </si>
  <si>
    <t>KBNN Hải Dương</t>
  </si>
  <si>
    <t>30701009</t>
  </si>
  <si>
    <t>0078</t>
  </si>
  <si>
    <t>Huyện Nam Sách
Huyện Thanh Hà</t>
  </si>
  <si>
    <t>KBNN Nam Sách</t>
  </si>
  <si>
    <t>30701003</t>
  </si>
  <si>
    <t>0079</t>
  </si>
  <si>
    <t>Huyện Gia Lộc
Huyện Cẩm Giàng</t>
  </si>
  <si>
    <t>KBNN Gia Lộc</t>
  </si>
  <si>
    <t>30701012</t>
  </si>
  <si>
    <t>0080</t>
  </si>
  <si>
    <t>KBNN Chí Linh</t>
  </si>
  <si>
    <t>30701004</t>
  </si>
  <si>
    <t>0081</t>
  </si>
  <si>
    <t>Huyện Kim Thành
Thị xã Kinh Môn</t>
  </si>
  <si>
    <t xml:space="preserve">KBNN Kim Thành </t>
  </si>
  <si>
    <t>30701008</t>
  </si>
  <si>
    <t>0082</t>
  </si>
  <si>
    <t>Huyện Thanh Miện
Huyện Bình Giang</t>
  </si>
  <si>
    <t xml:space="preserve">KBNN Thanh Miện </t>
  </si>
  <si>
    <t>30701002</t>
  </si>
  <si>
    <t>0083</t>
  </si>
  <si>
    <t>Huyện Tứ Kỳ
Huyện Ninh Giang</t>
  </si>
  <si>
    <t>KBNN Ninh Giang</t>
  </si>
  <si>
    <t>47</t>
  </si>
  <si>
    <t>22701018</t>
  </si>
  <si>
    <t>Quảng Ninh</t>
  </si>
  <si>
    <t>hủy</t>
  </si>
  <si>
    <t>22701019</t>
  </si>
  <si>
    <t>đổi tên</t>
  </si>
  <si>
    <t>KBNN Quảng Ninh</t>
  </si>
  <si>
    <t>22701015</t>
  </si>
  <si>
    <t>Thành phố Cẩm Phả 
Huyện Vân Đồn</t>
  </si>
  <si>
    <t xml:space="preserve">KBNN Cẩm Phả </t>
  </si>
  <si>
    <t>50</t>
  </si>
  <si>
    <t>22701011</t>
  </si>
  <si>
    <t>Thành phố Uông Bí 
Thị xã Quảng Yên</t>
  </si>
  <si>
    <t xml:space="preserve">KBNN Uông Bí </t>
  </si>
  <si>
    <t>22701005</t>
  </si>
  <si>
    <t>KBNN Đông Triều</t>
  </si>
  <si>
    <t>22701002</t>
  </si>
  <si>
    <t>Huyện Tiên Yên 
Huyện Ba Chẽ 
Huyện Bình Liêu</t>
  </si>
  <si>
    <t xml:space="preserve">KBNN Tiên Yên  </t>
  </si>
  <si>
    <t>53</t>
  </si>
  <si>
    <t>22701006</t>
  </si>
  <si>
    <t>Thành phố Móng Cái 
Huyện Hải Hà 
Huyện Đầm Hà</t>
  </si>
  <si>
    <t xml:space="preserve">KBNN Móng Cái  </t>
  </si>
  <si>
    <t>22701003</t>
  </si>
  <si>
    <t>Huyện đảo Cô Tô</t>
  </si>
  <si>
    <t>KBNN Cô Tô</t>
  </si>
  <si>
    <t>55</t>
  </si>
  <si>
    <t>33701001</t>
  </si>
  <si>
    <t>33701009</t>
  </si>
  <si>
    <t>Huyện Khoái Châu
Huyện Văn Giang</t>
  </si>
  <si>
    <t>KBNN Khoái Châu</t>
  </si>
  <si>
    <t>57</t>
  </si>
  <si>
    <t>33701003</t>
  </si>
  <si>
    <t>Huyện Văn Lâm
Huyện Mỹ Hào</t>
  </si>
  <si>
    <t>KBNN Mỹ Hào</t>
  </si>
  <si>
    <t>34701010</t>
  </si>
  <si>
    <t>Thái Bình</t>
  </si>
  <si>
    <t>0422</t>
  </si>
  <si>
    <t xml:space="preserve">Thành phố Thái Bình
Huyện Vũ Thư </t>
  </si>
  <si>
    <t xml:space="preserve">KBNN Thái Bình </t>
  </si>
  <si>
    <t>59</t>
  </si>
  <si>
    <t>34701003</t>
  </si>
  <si>
    <t>0423</t>
  </si>
  <si>
    <t>Huyện Tiền Hải 
Huyện Kiến Xương</t>
  </si>
  <si>
    <t xml:space="preserve">KBNN Tiền Hải </t>
  </si>
  <si>
    <t>34701007</t>
  </si>
  <si>
    <t>0424</t>
  </si>
  <si>
    <t xml:space="preserve">Huyện Đông Hưng 
Huyện Thái Thụy </t>
  </si>
  <si>
    <t xml:space="preserve">KBNN Đông Hưng </t>
  </si>
  <si>
    <t>61</t>
  </si>
  <si>
    <t>34701002</t>
  </si>
  <si>
    <t>0425</t>
  </si>
  <si>
    <t>Huyện Hưng Hà 
Huyện Quỳnh Phụ</t>
  </si>
  <si>
    <t xml:space="preserve">KBNN Hưng Hà </t>
  </si>
  <si>
    <t>Ninh Bình</t>
  </si>
  <si>
    <t>37701001</t>
  </si>
  <si>
    <t>Tỉnh Ninh Bình, Thành phố Hoa Lư</t>
  </si>
  <si>
    <t>KBNN Ninh Bình</t>
  </si>
  <si>
    <t>37701011</t>
  </si>
  <si>
    <t>63</t>
  </si>
  <si>
    <t>37701005</t>
  </si>
  <si>
    <t>Huyện Gia Viễn
Huyện Nho Quan</t>
  </si>
  <si>
    <t xml:space="preserve">KBNN Nho Quan </t>
  </si>
  <si>
    <t>37701002</t>
  </si>
  <si>
    <t>Thành phố Tam Điệp
Huyện Yên Mô</t>
  </si>
  <si>
    <t xml:space="preserve">KBNN Tam Điệp </t>
  </si>
  <si>
    <t>65</t>
  </si>
  <si>
    <t>37701008</t>
  </si>
  <si>
    <t>Huyện Kim Sơn
Huyện Yên Khánh</t>
  </si>
  <si>
    <t xml:space="preserve">KBNN Kim Sơn </t>
  </si>
  <si>
    <t>36701014</t>
  </si>
  <si>
    <t>Nam Định</t>
  </si>
  <si>
    <t>36701015</t>
  </si>
  <si>
    <t>1321</t>
  </si>
  <si>
    <t>KBNN Nam Định</t>
  </si>
  <si>
    <t>36701006</t>
  </si>
  <si>
    <t>1322</t>
  </si>
  <si>
    <t>Huyện Ý Yên 
Huyện Vụ Bản</t>
  </si>
  <si>
    <t xml:space="preserve">KBNN Ý Yên </t>
  </si>
  <si>
    <t>69</t>
  </si>
  <si>
    <t>36701002</t>
  </si>
  <si>
    <t>1323</t>
  </si>
  <si>
    <t>Huyện Nam Trực 
Huyện Trực Ninh 
Huyện Nghĩa Hưng</t>
  </si>
  <si>
    <t xml:space="preserve">KBNN Nam Trực  </t>
  </si>
  <si>
    <t>36701008</t>
  </si>
  <si>
    <t>1324</t>
  </si>
  <si>
    <t>Huyện Xuân Trường 
Huyện Giao Thủy 
Huyện Hải Hậu</t>
  </si>
  <si>
    <t xml:space="preserve">KBNN Xuân Trường  </t>
  </si>
  <si>
    <t>71</t>
  </si>
  <si>
    <t>35701009</t>
  </si>
  <si>
    <t>Hà Nam</t>
  </si>
  <si>
    <t>1325</t>
  </si>
  <si>
    <t>KBNN Hà Nam</t>
  </si>
  <si>
    <t>35701003</t>
  </si>
  <si>
    <t>1326</t>
  </si>
  <si>
    <t>Thị xã Duy Tiên 
Thị xã Kim Bảng</t>
  </si>
  <si>
    <t xml:space="preserve">KBNN Kim Bảng </t>
  </si>
  <si>
    <t>73</t>
  </si>
  <si>
    <t>35701005</t>
  </si>
  <si>
    <t>1327</t>
  </si>
  <si>
    <t>Huyện Bình Lục 
Huyện Lý Nhân 
Huyện Thanh Liêm</t>
  </si>
  <si>
    <t xml:space="preserve">KBNN Bình Lục  </t>
  </si>
  <si>
    <t>24701001</t>
  </si>
  <si>
    <t>Bắc Ninh</t>
  </si>
  <si>
    <t>Tỉnh Bắc Ninh, Thành phố Bắc Giang, Huyện Việt Yên, Huyện Lục Nam, Huyện Lạng Giang</t>
  </si>
  <si>
    <t>KBNN Bắc Giang</t>
  </si>
  <si>
    <t>20701001</t>
  </si>
  <si>
    <t>Tỉnh Lạng Sơn
Thành phố Lạng Sơn</t>
  </si>
  <si>
    <t>KBNN Lạng Sơn</t>
  </si>
  <si>
    <t>24701007</t>
  </si>
  <si>
    <t>Thị xã Chũ 
Huyện Lục Ngạn 
Huyện Sơn Động</t>
  </si>
  <si>
    <t xml:space="preserve">KBNN Lục Ngạn </t>
  </si>
  <si>
    <t>76</t>
  </si>
  <si>
    <t>24701003</t>
  </si>
  <si>
    <t>Huyện Tân Yên 
Huyện Yên Thế 
Huyện Hiệp Hòa</t>
  </si>
  <si>
    <t xml:space="preserve">KBNN Tân Yên  </t>
  </si>
  <si>
    <t>27701012</t>
  </si>
  <si>
    <t>Tỉnh Bắc Ninh cũ</t>
  </si>
  <si>
    <t>78</t>
  </si>
  <si>
    <t>27701013</t>
  </si>
  <si>
    <t>1172</t>
  </si>
  <si>
    <t>KBNN Bắc Ninh</t>
  </si>
  <si>
    <t>27701006</t>
  </si>
  <si>
    <t>1173</t>
  </si>
  <si>
    <t>Thị xã Thuận Thành 
Huyện Gia Bình
Huyện Lương Tài</t>
  </si>
  <si>
    <t xml:space="preserve">KBNN Thuận Thành  </t>
  </si>
  <si>
    <t>27701008</t>
  </si>
  <si>
    <t>1174</t>
  </si>
  <si>
    <t>Thành phố Từ Sơn
Huyện Yên Phong</t>
  </si>
  <si>
    <t xml:space="preserve">KBNN Từ Sơn </t>
  </si>
  <si>
    <t>81</t>
  </si>
  <si>
    <t>27701005</t>
  </si>
  <si>
    <t>1175</t>
  </si>
  <si>
    <t>Thị xã Quế Võ
Huyện Tiên Du</t>
  </si>
  <si>
    <t xml:space="preserve">KBNN Quế Võ </t>
  </si>
  <si>
    <t>20701014</t>
  </si>
  <si>
    <t>Lạng Sơn</t>
  </si>
  <si>
    <t>20701010</t>
  </si>
  <si>
    <t>Huyện Hữu Lũng 
Huyện Chi Lăng</t>
  </si>
  <si>
    <t xml:space="preserve">KBNN Hữu Lũng </t>
  </si>
  <si>
    <t>20701004</t>
  </si>
  <si>
    <t>Huyện Lộc Bình 
Huyện Cao Lộc 
Huyện Đình Lập</t>
  </si>
  <si>
    <t xml:space="preserve">KBNN Lộc Bình  </t>
  </si>
  <si>
    <t>85</t>
  </si>
  <si>
    <t>20701006</t>
  </si>
  <si>
    <t>Huyện Văn Quan 
Huyện Bình Gia 
Huyện Bắc Sơn</t>
  </si>
  <si>
    <t xml:space="preserve">KBNN Văn Quan  </t>
  </si>
  <si>
    <t>20701003</t>
  </si>
  <si>
    <t>Huyện Văn Lãng 
Huyện Tràng Định</t>
  </si>
  <si>
    <t xml:space="preserve">KBNN Văn Lãng </t>
  </si>
  <si>
    <t>19701001</t>
  </si>
  <si>
    <t>Tỉnh Thái Nguyên, Thành phố Thái Nguyên, Thành phố Sông Công</t>
  </si>
  <si>
    <t>04701001</t>
  </si>
  <si>
    <t>Tỉnh Cao Bằng
Thành phố Cao Bằng</t>
  </si>
  <si>
    <t>KBNN Tỉnh Cao Bằng</t>
  </si>
  <si>
    <t>88</t>
  </si>
  <si>
    <t>19701006</t>
  </si>
  <si>
    <t>Thành phố Phổ Yên 
Huyện Phú Bình</t>
  </si>
  <si>
    <t xml:space="preserve">KBNN Phú Bình </t>
  </si>
  <si>
    <t>19701005</t>
  </si>
  <si>
    <t>Huyện Đồng Hỷ 
Huyện Võ Nhai</t>
  </si>
  <si>
    <t xml:space="preserve">KBNN Đồng Hỷ </t>
  </si>
  <si>
    <t>90</t>
  </si>
  <si>
    <t>19701004</t>
  </si>
  <si>
    <t>Huyện Định Hóa 
Huyện Phú Lương 
Huyện Đại Từ</t>
  </si>
  <si>
    <t xml:space="preserve">KBNN Phú Lương  </t>
  </si>
  <si>
    <t>06701011</t>
  </si>
  <si>
    <t>Bắc Kạn</t>
  </si>
  <si>
    <t>2271</t>
  </si>
  <si>
    <t>Thành phố Bắc Kạn
Huyện Chợ Mới</t>
  </si>
  <si>
    <t>KBNN Bắc Kạn</t>
  </si>
  <si>
    <t>06701008</t>
  </si>
  <si>
    <t>2272</t>
  </si>
  <si>
    <t>Huyện Bạch Thông 
Huyện Ngân Sơn</t>
  </si>
  <si>
    <t xml:space="preserve">KBNN Bạch Thông  </t>
  </si>
  <si>
    <t>06701002</t>
  </si>
  <si>
    <t>2273</t>
  </si>
  <si>
    <t>Huyện Ba Bể 
Huyện Pác Nặm</t>
  </si>
  <si>
    <t xml:space="preserve">KBNN Ba Bể </t>
  </si>
  <si>
    <t>06701006</t>
  </si>
  <si>
    <t>2274</t>
  </si>
  <si>
    <t>KBNN Chợ Đồn</t>
  </si>
  <si>
    <t>06701005</t>
  </si>
  <si>
    <t>2275</t>
  </si>
  <si>
    <t>KBNN Na Rì</t>
  </si>
  <si>
    <t>04701016</t>
  </si>
  <si>
    <t>Cao Bằng</t>
  </si>
  <si>
    <t>97</t>
  </si>
  <si>
    <t>04701006</t>
  </si>
  <si>
    <t>Huyện Hoà An</t>
  </si>
  <si>
    <t>KBNN Hoà An</t>
  </si>
  <si>
    <t>98</t>
  </si>
  <si>
    <t>04701012</t>
  </si>
  <si>
    <t>KBNN Thạch An</t>
  </si>
  <si>
    <t>99</t>
  </si>
  <si>
    <t>04701007</t>
  </si>
  <si>
    <t xml:space="preserve">KBNN Nguyên Bình </t>
  </si>
  <si>
    <t>100</t>
  </si>
  <si>
    <t>04701005</t>
  </si>
  <si>
    <t>KBNN Hà Quảng</t>
  </si>
  <si>
    <t>04701008</t>
  </si>
  <si>
    <t>KBNN Trùng Khánh</t>
  </si>
  <si>
    <t>102</t>
  </si>
  <si>
    <t>04701002</t>
  </si>
  <si>
    <t>Huyện Quảng Hoà
Huyện Hạ Lang</t>
  </si>
  <si>
    <t xml:space="preserve">KBNN Quảng Hoà </t>
  </si>
  <si>
    <t>04701003</t>
  </si>
  <si>
    <t>Huyện Bảo Lạc 
Huyện Bảo Lâm</t>
  </si>
  <si>
    <t xml:space="preserve">KBNN Bảo Lạc </t>
  </si>
  <si>
    <t>104</t>
  </si>
  <si>
    <t>25701001</t>
  </si>
  <si>
    <t>Tỉnh Phú Thọ 
Thành phố Việt Trì, Huyện Lâm Thao</t>
  </si>
  <si>
    <t>KBNN Phú Thọ</t>
  </si>
  <si>
    <t>08701001</t>
  </si>
  <si>
    <t>Tỉnh Tuyên Quang
Thành phố Tuyên Quang</t>
  </si>
  <si>
    <t>KBNN Tuyên Quang</t>
  </si>
  <si>
    <t>105</t>
  </si>
  <si>
    <t>25701010</t>
  </si>
  <si>
    <t>Huyện Phù Ninh 
Thị xã Phú Thọ</t>
  </si>
  <si>
    <t>KBNN Thị xã Phú Thọ</t>
  </si>
  <si>
    <t>106</t>
  </si>
  <si>
    <t>25701012</t>
  </si>
  <si>
    <t>Huyện Tam Nông 
Huyện Thanh Thủy</t>
  </si>
  <si>
    <t xml:space="preserve">KBNN Tam Nông </t>
  </si>
  <si>
    <t>25701003</t>
  </si>
  <si>
    <t>Huyện Thanh Sơn 
Huyện Tân Sơn</t>
  </si>
  <si>
    <t xml:space="preserve">KBNN Thanh Sơn </t>
  </si>
  <si>
    <t>108</t>
  </si>
  <si>
    <t>25701008</t>
  </si>
  <si>
    <t>Huyện Cẩm Khê 
Huyện Yên Lập</t>
  </si>
  <si>
    <t xml:space="preserve">KBNN Cẩm Khê </t>
  </si>
  <si>
    <t>25701011</t>
  </si>
  <si>
    <t>Huyện Thanh Ba 
Huyện Hạ Hòa</t>
  </si>
  <si>
    <t xml:space="preserve">KBNN Thanh Ba </t>
  </si>
  <si>
    <t>110</t>
  </si>
  <si>
    <t>25701007</t>
  </si>
  <si>
    <t>KBNN Đoan Hùng</t>
  </si>
  <si>
    <t>26701012</t>
  </si>
  <si>
    <t>Vĩnh Phúc</t>
  </si>
  <si>
    <t>1275</t>
  </si>
  <si>
    <t>KBNN Vĩnh Phúc</t>
  </si>
  <si>
    <t>112</t>
  </si>
  <si>
    <t>26701010</t>
  </si>
  <si>
    <t>1276</t>
  </si>
  <si>
    <t>Thành phố Phúc Yên
Huyện Tam Đảo
Huyện Bình Xuyên</t>
  </si>
  <si>
    <t xml:space="preserve">KBNN Phúc Yên  </t>
  </si>
  <si>
    <t>26701006</t>
  </si>
  <si>
    <t>1277</t>
  </si>
  <si>
    <t>Huyện Tam Dương
Huyện Lập Thạch
Huyện Sông Lô</t>
  </si>
  <si>
    <t xml:space="preserve">KBNN Lập Thạch  </t>
  </si>
  <si>
    <t>114</t>
  </si>
  <si>
    <t>26701002</t>
  </si>
  <si>
    <t>1278</t>
  </si>
  <si>
    <t>Huyện Yên Lạc
Huyện Vĩnh Tường</t>
  </si>
  <si>
    <t xml:space="preserve">KBNN Vĩnh Tường </t>
  </si>
  <si>
    <t>17701014</t>
  </si>
  <si>
    <t>Hòa Bình</t>
  </si>
  <si>
    <t>1279</t>
  </si>
  <si>
    <t>KBNN Hòa Bình</t>
  </si>
  <si>
    <t>116</t>
  </si>
  <si>
    <t>17701004</t>
  </si>
  <si>
    <t>1280</t>
  </si>
  <si>
    <t>Huyện Kim Bôi 
Huyện Lạc Thủy</t>
  </si>
  <si>
    <t xml:space="preserve">KBNN Lạc Thủy </t>
  </si>
  <si>
    <t>17701011</t>
  </si>
  <si>
    <t>1281</t>
  </si>
  <si>
    <t>Huyện Lạc Sơn 
Huyện Yên Thủy</t>
  </si>
  <si>
    <t xml:space="preserve">KBNN Lạc Sơn </t>
  </si>
  <si>
    <t>118</t>
  </si>
  <si>
    <t>17701005</t>
  </si>
  <si>
    <t>1282</t>
  </si>
  <si>
    <t>Huyện Mai Châu 
Huyện Tân Lạc</t>
  </si>
  <si>
    <t xml:space="preserve">KBNN Tân Lạc </t>
  </si>
  <si>
    <t>119</t>
  </si>
  <si>
    <t>17701006</t>
  </si>
  <si>
    <t>1283</t>
  </si>
  <si>
    <t>Huyện Cao Phong 
Huyện Đà Bắc</t>
  </si>
  <si>
    <t xml:space="preserve">KBNN Đà Bắc </t>
  </si>
  <si>
    <t>120</t>
  </si>
  <si>
    <t>17701003</t>
  </si>
  <si>
    <t>1284</t>
  </si>
  <si>
    <t>KBNN Lương Sơn</t>
  </si>
  <si>
    <t>121</t>
  </si>
  <si>
    <t>08701010</t>
  </si>
  <si>
    <t>Tuyên Quang</t>
  </si>
  <si>
    <t>122</t>
  </si>
  <si>
    <t>08701005</t>
  </si>
  <si>
    <t>KBNN Sơn Dương</t>
  </si>
  <si>
    <t>123</t>
  </si>
  <si>
    <t>08701006</t>
  </si>
  <si>
    <t>Huyện Hàm Yên
Huyện Yên Sơn</t>
  </si>
  <si>
    <t xml:space="preserve">KBNN Yên Sơn </t>
  </si>
  <si>
    <t>124</t>
  </si>
  <si>
    <t>08701002</t>
  </si>
  <si>
    <t>Huyện Na Hang 
Huyện Lâm Bình 
Huyện Chiêm Hóa</t>
  </si>
  <si>
    <t xml:space="preserve">KBNN Chiêm Hóa  </t>
  </si>
  <si>
    <t>125</t>
  </si>
  <si>
    <t>02701014</t>
  </si>
  <si>
    <t>Hà Giang</t>
  </si>
  <si>
    <t>2470</t>
  </si>
  <si>
    <t>KBNN Hà Giang</t>
  </si>
  <si>
    <t>126</t>
  </si>
  <si>
    <t>02701005</t>
  </si>
  <si>
    <t>2471</t>
  </si>
  <si>
    <t>Huyện Bắc Quang
Huyện Quang Bình</t>
  </si>
  <si>
    <t xml:space="preserve">KBNN Bắc Quang </t>
  </si>
  <si>
    <t>127</t>
  </si>
  <si>
    <t>02701011</t>
  </si>
  <si>
    <t>2472</t>
  </si>
  <si>
    <t>KBNN Xín Mần</t>
  </si>
  <si>
    <t>128</t>
  </si>
  <si>
    <t>02701008</t>
  </si>
  <si>
    <t>2473</t>
  </si>
  <si>
    <t>KBNN Hoàng Su Phì</t>
  </si>
  <si>
    <t>129</t>
  </si>
  <si>
    <t>02701007</t>
  </si>
  <si>
    <t>2474</t>
  </si>
  <si>
    <t>KBNN Vị Xuyên</t>
  </si>
  <si>
    <t>130</t>
  </si>
  <si>
    <t>02701010</t>
  </si>
  <si>
    <t>2475</t>
  </si>
  <si>
    <t>Huyện Quản Bạ
Huyện Yên Minh</t>
  </si>
  <si>
    <t xml:space="preserve">KBNN Quản Bạ </t>
  </si>
  <si>
    <t>131</t>
  </si>
  <si>
    <t>02701009</t>
  </si>
  <si>
    <t>2476</t>
  </si>
  <si>
    <t>Huyện Đồng Văn
Huyện Mèo Vạc</t>
  </si>
  <si>
    <t xml:space="preserve">KBNN Đồng Văn </t>
  </si>
  <si>
    <t>132</t>
  </si>
  <si>
    <t>02701002</t>
  </si>
  <si>
    <t>2477</t>
  </si>
  <si>
    <t>KBNN Bắc Mê</t>
  </si>
  <si>
    <t>133</t>
  </si>
  <si>
    <t>Lào Cai</t>
  </si>
  <si>
    <t>15701001</t>
  </si>
  <si>
    <t>Tỉnh Lào Cai
Thành phố Yên Bái</t>
  </si>
  <si>
    <t>KBNN Yên Bái</t>
  </si>
  <si>
    <t>15701012</t>
  </si>
  <si>
    <t>Yên Bái</t>
  </si>
  <si>
    <t>Tỉnh Yên bái cũ</t>
  </si>
  <si>
    <t>134</t>
  </si>
  <si>
    <t>12701001</t>
  </si>
  <si>
    <t>Tỉnh Lai Châu
Thành phố Lai Châu</t>
  </si>
  <si>
    <t>KBNN Lai Châu</t>
  </si>
  <si>
    <t>135</t>
  </si>
  <si>
    <t>15701005</t>
  </si>
  <si>
    <t>Huyện Mù Cang Chải 
Thị xã Nghĩa Lộ</t>
  </si>
  <si>
    <t xml:space="preserve">KBNN Nghĩa Lộ </t>
  </si>
  <si>
    <t>136</t>
  </si>
  <si>
    <t>15701006</t>
  </si>
  <si>
    <t>Huyện Trạm Tấu 
Huyện Văn Chấn</t>
  </si>
  <si>
    <t xml:space="preserve">KBNN Văn Chấn </t>
  </si>
  <si>
    <t>137</t>
  </si>
  <si>
    <t>15701007</t>
  </si>
  <si>
    <t>Huyện Văn Yên 
Huyện Lục Yên</t>
  </si>
  <si>
    <t xml:space="preserve">KBNN Văn Yên </t>
  </si>
  <si>
    <t>138</t>
  </si>
  <si>
    <t>15701002</t>
  </si>
  <si>
    <t>Huyện Trấn Yên 
Huyện Yên Bình</t>
  </si>
  <si>
    <t xml:space="preserve"> KBNN Yên Bình</t>
  </si>
  <si>
    <t>139</t>
  </si>
  <si>
    <t>10701012</t>
  </si>
  <si>
    <t>2572</t>
  </si>
  <si>
    <t>KBNN Lào Cai</t>
  </si>
  <si>
    <t>140</t>
  </si>
  <si>
    <t>10701007</t>
  </si>
  <si>
    <t>2573</t>
  </si>
  <si>
    <t>Huyện Bảo Thắng 
Huyện Bắc Hà</t>
  </si>
  <si>
    <t xml:space="preserve">KBNN Bảo Thắng  </t>
  </si>
  <si>
    <t>141</t>
  </si>
  <si>
    <t>10701002</t>
  </si>
  <si>
    <t>2574</t>
  </si>
  <si>
    <t>Huyện Văn Bàn 
Huyện Bảo Yên</t>
  </si>
  <si>
    <t xml:space="preserve">KBNN Văn Bàn </t>
  </si>
  <si>
    <t>142</t>
  </si>
  <si>
    <t>10701006</t>
  </si>
  <si>
    <t>2575</t>
  </si>
  <si>
    <t>Huyện Sa Pa 
Huyện Bát Xát</t>
  </si>
  <si>
    <t xml:space="preserve">KBNN Bát Xát  </t>
  </si>
  <si>
    <t>143</t>
  </si>
  <si>
    <t>10701005</t>
  </si>
  <si>
    <t>2576</t>
  </si>
  <si>
    <t>Huyện Mường Khương 
Huyện Si Ma Cai</t>
  </si>
  <si>
    <t xml:space="preserve">KBNN Mường Khương </t>
  </si>
  <si>
    <t>144</t>
  </si>
  <si>
    <t>12701011</t>
  </si>
  <si>
    <t>Lai Châu</t>
  </si>
  <si>
    <t>145</t>
  </si>
  <si>
    <t>12701007</t>
  </si>
  <si>
    <t>Huyện Tam Đường
Huyện Tân Uyên</t>
  </si>
  <si>
    <t xml:space="preserve">KBNN Tân Uyên </t>
  </si>
  <si>
    <t>146</t>
  </si>
  <si>
    <t>12701005</t>
  </si>
  <si>
    <t>KBNN Than Uyên</t>
  </si>
  <si>
    <t>147</t>
  </si>
  <si>
    <t>12701004</t>
  </si>
  <si>
    <t>KBNN Phong Thổ</t>
  </si>
  <si>
    <t>148</t>
  </si>
  <si>
    <t>12701008</t>
  </si>
  <si>
    <t>KBNN Nậm Nhùn</t>
  </si>
  <si>
    <t>149</t>
  </si>
  <si>
    <t>12701002</t>
  </si>
  <si>
    <t>KBNN Sìn Hồ</t>
  </si>
  <si>
    <t>150</t>
  </si>
  <si>
    <t>12701003</t>
  </si>
  <si>
    <t>KBNN Mường Tè</t>
  </si>
  <si>
    <t>151</t>
  </si>
  <si>
    <t>11701001</t>
  </si>
  <si>
    <t>Điện Biên</t>
  </si>
  <si>
    <t>Tỉnh Điện Biên
Thành phố Điện Biên Phủ, Huyện Điện Biên</t>
  </si>
  <si>
    <t>KBNN Điện Biên</t>
  </si>
  <si>
    <t>14701001</t>
  </si>
  <si>
    <t>Tỉnh Sơn La
Thành phố Sơn La</t>
  </si>
  <si>
    <t>KBNN Sơn La</t>
  </si>
  <si>
    <t>152</t>
  </si>
  <si>
    <t>11701002</t>
  </si>
  <si>
    <t>Thị xã Mường Lay 
Huyện Mường Chà</t>
  </si>
  <si>
    <t xml:space="preserve">KBNN Mường Chà </t>
  </si>
  <si>
    <t>153</t>
  </si>
  <si>
    <t>11701006</t>
  </si>
  <si>
    <t>KBNN Điện Biên Đông</t>
  </si>
  <si>
    <t>154</t>
  </si>
  <si>
    <t>11701010</t>
  </si>
  <si>
    <t>KBNN Nậm Pồ</t>
  </si>
  <si>
    <t>155</t>
  </si>
  <si>
    <t>11701008</t>
  </si>
  <si>
    <t>KBNN Mường Nhé</t>
  </si>
  <si>
    <t>156</t>
  </si>
  <si>
    <t>11701004</t>
  </si>
  <si>
    <t>KBNN Tuần Giáo</t>
  </si>
  <si>
    <t>157</t>
  </si>
  <si>
    <t>11701003</t>
  </si>
  <si>
    <t xml:space="preserve">Huyện Tủa Chùa </t>
  </si>
  <si>
    <t>KBNN Tủa Chùa</t>
  </si>
  <si>
    <t>158</t>
  </si>
  <si>
    <t>11701009</t>
  </si>
  <si>
    <t>KBNN  Mường Ảng</t>
  </si>
  <si>
    <t>159</t>
  </si>
  <si>
    <t>14701015</t>
  </si>
  <si>
    <t>Sơn la</t>
  </si>
  <si>
    <t>160</t>
  </si>
  <si>
    <t>14701004</t>
  </si>
  <si>
    <t>Huyện Mai Sơn
Huyện Yên Châu</t>
  </si>
  <si>
    <t xml:space="preserve">KBNN Mai Sơn </t>
  </si>
  <si>
    <t>161</t>
  </si>
  <si>
    <t>14701005</t>
  </si>
  <si>
    <t>Huyện Mộc Châu 
Huyện Vân Hồ</t>
  </si>
  <si>
    <t xml:space="preserve">KBNN Mộc Châu </t>
  </si>
  <si>
    <t>162</t>
  </si>
  <si>
    <t>14701010</t>
  </si>
  <si>
    <t>KBNN Sông Mã</t>
  </si>
  <si>
    <t>163</t>
  </si>
  <si>
    <t>14701012</t>
  </si>
  <si>
    <t>KBNN Sốp Cộp</t>
  </si>
  <si>
    <t>164</t>
  </si>
  <si>
    <t>14701002</t>
  </si>
  <si>
    <t>Huyện Thuận Châu 
Huyện Quỳnh Nhai</t>
  </si>
  <si>
    <t xml:space="preserve">KBNN Thuận Châu </t>
  </si>
  <si>
    <t>165</t>
  </si>
  <si>
    <t>14701008</t>
  </si>
  <si>
    <t>KBNN Phù Yên</t>
  </si>
  <si>
    <t>166</t>
  </si>
  <si>
    <t>14701006</t>
  </si>
  <si>
    <t>KBNN Bắc Yên</t>
  </si>
  <si>
    <t>167</t>
  </si>
  <si>
    <t>14701007</t>
  </si>
  <si>
    <t>KBNN Mường La</t>
  </si>
  <si>
    <t>168</t>
  </si>
  <si>
    <t>38701001</t>
  </si>
  <si>
    <t>Thanh Hóa</t>
  </si>
  <si>
    <t>Tỉnh Thanh Hóa, Thành phố Thanh Hóa, Huyện Đông Sơn, Thành phố Sầm Sơn</t>
  </si>
  <si>
    <t>KBNN Thanh Hóa</t>
  </si>
  <si>
    <t>40701001</t>
  </si>
  <si>
    <t xml:space="preserve">Tỉnh Nghệ An </t>
  </si>
  <si>
    <t>KBNN Nghệ An</t>
  </si>
  <si>
    <t>169</t>
  </si>
  <si>
    <t>38701009</t>
  </si>
  <si>
    <t>Thị xã Bỉm Sơn 
Huyện Hà Trung</t>
  </si>
  <si>
    <t xml:space="preserve">KBNN Hà Trung </t>
  </si>
  <si>
    <t>170</t>
  </si>
  <si>
    <t>38701026</t>
  </si>
  <si>
    <t>Huyện Nga Sơn 
Huyện Hậu Lộc</t>
  </si>
  <si>
    <t xml:space="preserve"> KBNN Hậu Lộc</t>
  </si>
  <si>
    <t>171</t>
  </si>
  <si>
    <t>38701005</t>
  </si>
  <si>
    <t>KBNN Hoằng Hóa</t>
  </si>
  <si>
    <t>172</t>
  </si>
  <si>
    <t>38701017</t>
  </si>
  <si>
    <t>Huyện Triệu Sơn 
Huyện Nông Cống</t>
  </si>
  <si>
    <t xml:space="preserve">KBNN Triệu Sơn </t>
  </si>
  <si>
    <t>173</t>
  </si>
  <si>
    <t>38701018</t>
  </si>
  <si>
    <t>Huyện Yên Định 
Huyện Thiệu Hóa</t>
  </si>
  <si>
    <t xml:space="preserve"> KBNN Thiệu Hóa</t>
  </si>
  <si>
    <t>174</t>
  </si>
  <si>
    <t>38701028</t>
  </si>
  <si>
    <t>Huyện Thọ Xuân 
Huyện Thường Xuân</t>
  </si>
  <si>
    <t>175</t>
  </si>
  <si>
    <t>38701016</t>
  </si>
  <si>
    <t>Huyện Vĩnh Lộc  
Huyện Thạch Thành</t>
  </si>
  <si>
    <t xml:space="preserve">KBNN Vĩnh Lộc </t>
  </si>
  <si>
    <t>176</t>
  </si>
  <si>
    <t>38701024</t>
  </si>
  <si>
    <t>Huyện Cẩm Thủy 
Huyện Bá Thước</t>
  </si>
  <si>
    <t xml:space="preserve">KBNN Cẩm Thủy </t>
  </si>
  <si>
    <t>177</t>
  </si>
  <si>
    <t>38701008</t>
  </si>
  <si>
    <t>Huyện Ngọc Lặc 
Huyện Lang Chánh</t>
  </si>
  <si>
    <t xml:space="preserve">KBNN Ngọc Lặc  </t>
  </si>
  <si>
    <t>178</t>
  </si>
  <si>
    <t>38701023</t>
  </si>
  <si>
    <t>Huyện Như Thanh 
Huyện Như Xuân</t>
  </si>
  <si>
    <t xml:space="preserve"> KBNN Như Xuân</t>
  </si>
  <si>
    <t>179</t>
  </si>
  <si>
    <t>Huyện Mường Lát 
Huyện Quan Hóa</t>
  </si>
  <si>
    <t xml:space="preserve"> KBNN Quan Hóa</t>
  </si>
  <si>
    <t>180</t>
  </si>
  <si>
    <t>38701004</t>
  </si>
  <si>
    <t xml:space="preserve">Thị xã Nghi Sơn </t>
  </si>
  <si>
    <t>KBNN Nghi Sơn</t>
  </si>
  <si>
    <t>181</t>
  </si>
  <si>
    <t>38701020</t>
  </si>
  <si>
    <t>KBNN Quan Sơn</t>
  </si>
  <si>
    <t>KBNN Quảng Xương</t>
  </si>
  <si>
    <t>182</t>
  </si>
  <si>
    <t>40701026</t>
  </si>
  <si>
    <t>183</t>
  </si>
  <si>
    <t>40701025</t>
  </si>
  <si>
    <t>184</t>
  </si>
  <si>
    <t>40701015</t>
  </si>
  <si>
    <t>Huyện Nghi Lộc 
Huyện Hưng Nguyên</t>
  </si>
  <si>
    <t xml:space="preserve">KBNN Nghi Lộc </t>
  </si>
  <si>
    <t>185</t>
  </si>
  <si>
    <t>40701007</t>
  </si>
  <si>
    <t>Huyện Diễn Châu  
Huyện Yên Thành</t>
  </si>
  <si>
    <t xml:space="preserve">KBNN Diễn Châu </t>
  </si>
  <si>
    <t>186</t>
  </si>
  <si>
    <t>40701005</t>
  </si>
  <si>
    <t>Huyện Nam Đàn 
Huyện Thanh Chương</t>
  </si>
  <si>
    <t xml:space="preserve">KBNN Nam Đàn </t>
  </si>
  <si>
    <t>187</t>
  </si>
  <si>
    <t>40701010</t>
  </si>
  <si>
    <t>Huyện Đô Lương
Huyện Tân Kỳ</t>
  </si>
  <si>
    <t xml:space="preserve">KBNN Đô Lương </t>
  </si>
  <si>
    <t>188</t>
  </si>
  <si>
    <t>40701021</t>
  </si>
  <si>
    <t>Thị xã Hoàng Mai 
Huyện Quỳnh Lưu</t>
  </si>
  <si>
    <t>189</t>
  </si>
  <si>
    <t>40701022</t>
  </si>
  <si>
    <t>Thị xã Thái Hòa 
Huyện Nghĩa Đàn</t>
  </si>
  <si>
    <t xml:space="preserve">KBNN  Thái Hòa </t>
  </si>
  <si>
    <t>190</t>
  </si>
  <si>
    <t>40701018</t>
  </si>
  <si>
    <t>KBNN Anh Sơn</t>
  </si>
  <si>
    <t>191</t>
  </si>
  <si>
    <t>40701016</t>
  </si>
  <si>
    <t>KBNN Con Cuông</t>
  </si>
  <si>
    <t>192</t>
  </si>
  <si>
    <t>Huyện Quỳ Châu 
Huyện Quế Phong</t>
  </si>
  <si>
    <t>KBNN Quỳ Châu</t>
  </si>
  <si>
    <t>193</t>
  </si>
  <si>
    <t>40701006</t>
  </si>
  <si>
    <t>KBNN  Quỳ Hợp</t>
  </si>
  <si>
    <t>194</t>
  </si>
  <si>
    <t>40701011</t>
  </si>
  <si>
    <t>KBNN Kỳ Sơn</t>
  </si>
  <si>
    <t>195</t>
  </si>
  <si>
    <t>40701003</t>
  </si>
  <si>
    <t>KBNN Tương Dương</t>
  </si>
  <si>
    <t>196</t>
  </si>
  <si>
    <t>42701001</t>
  </si>
  <si>
    <t>Tỉnh Hà Tĩnh, Thành phố Hà Tĩnh, ThẠCH Hà, Cẩm Xuyên</t>
  </si>
  <si>
    <t>KBNN Hà Tĩnh</t>
  </si>
  <si>
    <t>Quảng Trị</t>
  </si>
  <si>
    <t>44701001</t>
  </si>
  <si>
    <t>Tỉnh Quảng Trị
Thành phố Đồng Hới</t>
  </si>
  <si>
    <t>KBNN Quảng Bình</t>
  </si>
  <si>
    <t>197</t>
  </si>
  <si>
    <t>42701006</t>
  </si>
  <si>
    <t>Huyện Kỳ Anh 
Thị xã Kỳ Anh</t>
  </si>
  <si>
    <t xml:space="preserve">KBNN Kỳ Anh </t>
  </si>
  <si>
    <t>198</t>
  </si>
  <si>
    <t>42701003</t>
  </si>
  <si>
    <t>Thị xã Hồng Lĩnh 
Huyện Nghi Xuân 
Huyện Can Lộc</t>
  </si>
  <si>
    <t xml:space="preserve">KBNN Hồng Lĩnh  </t>
  </si>
  <si>
    <t>199</t>
  </si>
  <si>
    <t>42701002</t>
  </si>
  <si>
    <t>Huyện Đức Thọ 
Huyện Hương Sơn</t>
  </si>
  <si>
    <t xml:space="preserve">KBNN Hương Sơn </t>
  </si>
  <si>
    <t>200</t>
  </si>
  <si>
    <t>42701005</t>
  </si>
  <si>
    <t>Huyện Hương Khê 
Huyện Vũ Quang</t>
  </si>
  <si>
    <t xml:space="preserve">KBNN Hương Khê </t>
  </si>
  <si>
    <t>44701011</t>
  </si>
  <si>
    <t>Quảng Bình</t>
  </si>
  <si>
    <t>Tỉnh Quảng Bình cũ</t>
  </si>
  <si>
    <t>202</t>
  </si>
  <si>
    <t>44701004</t>
  </si>
  <si>
    <t>Huyện Minh Hóa 
Huyện Tuyên Hóa</t>
  </si>
  <si>
    <t xml:space="preserve">KBNN Minh Hóa </t>
  </si>
  <si>
    <t>44701009</t>
  </si>
  <si>
    <t>Thị xã Ba Đồn 
Huyện Quảng Trạch</t>
  </si>
  <si>
    <t xml:space="preserve">KBNN Ba Đồn </t>
  </si>
  <si>
    <t>204</t>
  </si>
  <si>
    <t>44701003</t>
  </si>
  <si>
    <t>KBNN Bố Trạch</t>
  </si>
  <si>
    <t>44701008</t>
  </si>
  <si>
    <t>Huyện Lệ Thủy 
Huyện Quảng Ninh</t>
  </si>
  <si>
    <t xml:space="preserve">KBNN Lệ Thủy </t>
  </si>
  <si>
    <t>206</t>
  </si>
  <si>
    <t>45701012</t>
  </si>
  <si>
    <t>1521</t>
  </si>
  <si>
    <t>Huyện đảo Cồn Cỏ 
Thành phố Đông Hà</t>
  </si>
  <si>
    <t>KBNN Quảng Trị</t>
  </si>
  <si>
    <t>45701007</t>
  </si>
  <si>
    <t>1522</t>
  </si>
  <si>
    <t>Huyện Vĩnh Linh 
Huyện Gio Linh</t>
  </si>
  <si>
    <t xml:space="preserve">KBNN Vĩnh Linh </t>
  </si>
  <si>
    <t>208</t>
  </si>
  <si>
    <t>45701009</t>
  </si>
  <si>
    <t>1523</t>
  </si>
  <si>
    <t>Huyện Cam Lộ 
Huyện Đakrông</t>
  </si>
  <si>
    <t xml:space="preserve">KBNN Đakrông </t>
  </si>
  <si>
    <t>45701002</t>
  </si>
  <si>
    <t>1524</t>
  </si>
  <si>
    <t>Huyện Hướng Hoá</t>
  </si>
  <si>
    <t>KBNN Hướng Hoá</t>
  </si>
  <si>
    <t>210</t>
  </si>
  <si>
    <t>45701004</t>
  </si>
  <si>
    <t>1525</t>
  </si>
  <si>
    <t>Huyện Hải Lăng 
Huyện Triệu Phong 
Thị xã Quảng Trị</t>
  </si>
  <si>
    <t xml:space="preserve">KBNN Hải Lăng  </t>
  </si>
  <si>
    <t>48701001</t>
  </si>
  <si>
    <t>Thành phố Đà Nẵng
Quận Hải Châu</t>
  </si>
  <si>
    <t>KBNN Đà Nẵng</t>
  </si>
  <si>
    <t>Huế</t>
  </si>
  <si>
    <t>46701001</t>
  </si>
  <si>
    <t xml:space="preserve">Thành phố Huế </t>
  </si>
  <si>
    <t>48701012</t>
  </si>
  <si>
    <t xml:space="preserve">Thành Phố Đà Nẵng </t>
  </si>
  <si>
    <t>(khu vực)</t>
  </si>
  <si>
    <t>212</t>
  </si>
  <si>
    <t>48701011</t>
  </si>
  <si>
    <t>(Phòng NV 1)</t>
  </si>
  <si>
    <t>48701008</t>
  </si>
  <si>
    <t>Quận Cẩm Lệ
Quận Ngũ Hành Sơn
Quận Sơn Trà</t>
  </si>
  <si>
    <t xml:space="preserve">KBNN Cẩm Lệ  </t>
  </si>
  <si>
    <t>214</t>
  </si>
  <si>
    <t>48701007</t>
  </si>
  <si>
    <t>Quận Thanh Khê
Quận Liên Chiểu</t>
  </si>
  <si>
    <t xml:space="preserve">KBNN Liên Chiểu </t>
  </si>
  <si>
    <t>48701005</t>
  </si>
  <si>
    <t>KBNN Hòa Vang</t>
  </si>
  <si>
    <t>216</t>
  </si>
  <si>
    <t>49701001</t>
  </si>
  <si>
    <t>Quảng Nam</t>
  </si>
  <si>
    <t>0171</t>
  </si>
  <si>
    <t>KBNN Quảng Nam</t>
  </si>
  <si>
    <t>49701006</t>
  </si>
  <si>
    <t>0172</t>
  </si>
  <si>
    <t>KBNN Phú Ninh</t>
  </si>
  <si>
    <t>49701008</t>
  </si>
  <si>
    <t>0173</t>
  </si>
  <si>
    <t>KBNN Núi Thành</t>
  </si>
  <si>
    <t>49701018</t>
  </si>
  <si>
    <t>0174</t>
  </si>
  <si>
    <t>KBNN Tây Giang</t>
  </si>
  <si>
    <t>218</t>
  </si>
  <si>
    <t>49701013</t>
  </si>
  <si>
    <t>0175</t>
  </si>
  <si>
    <t>KBNN Đông Giang</t>
  </si>
  <si>
    <t>49701010</t>
  </si>
  <si>
    <t>0176</t>
  </si>
  <si>
    <t>Huyện Nam Giang
Huyện Đại Lộc
Huyện Phước Sơn</t>
  </si>
  <si>
    <t xml:space="preserve">KBNN Nam Giang  </t>
  </si>
  <si>
    <t>220</t>
  </si>
  <si>
    <t>49701003</t>
  </si>
  <si>
    <t>0177</t>
  </si>
  <si>
    <t>Huyện Tiên Phước
Huyện Bắc Trà My
Huyện Nam Trà My</t>
  </si>
  <si>
    <t xml:space="preserve">KBNN Tiên Phước </t>
  </si>
  <si>
    <t>49701012</t>
  </si>
  <si>
    <t>0178</t>
  </si>
  <si>
    <t>Huyện Thăng Bình
Huyện Quế Sơn
Huyện Hiệp Đức</t>
  </si>
  <si>
    <t xml:space="preserve">KBNN Quế Sơn  </t>
  </si>
  <si>
    <t>222</t>
  </si>
  <si>
    <t>49701002</t>
  </si>
  <si>
    <t>0179</t>
  </si>
  <si>
    <t>Huyện Duy Xuyên
Huyện Điện Bàn
Thành phố Hội An</t>
  </si>
  <si>
    <t xml:space="preserve">KBNN Điện Bàn  </t>
  </si>
  <si>
    <t>46701012</t>
  </si>
  <si>
    <t>Quận Phú Xuân
Quận Thuận Hóa</t>
  </si>
  <si>
    <t>224</t>
  </si>
  <si>
    <t>46701008</t>
  </si>
  <si>
    <t>Thị xã Hương Trà
Huyện Quảng Điền
Thị xã Phong Điền</t>
  </si>
  <si>
    <t xml:space="preserve">KBNN Hương Trà  </t>
  </si>
  <si>
    <t>46701010</t>
  </si>
  <si>
    <t>Thị xã Hương Thủy
Huyện Phú Vang</t>
  </si>
  <si>
    <t xml:space="preserve">KBNN Hương Thủy </t>
  </si>
  <si>
    <t>226</t>
  </si>
  <si>
    <t>46701007</t>
  </si>
  <si>
    <t>KBNN Phú Lộc</t>
  </si>
  <si>
    <t>227</t>
  </si>
  <si>
    <t>46701003</t>
  </si>
  <si>
    <t>KBNN A Lưới</t>
  </si>
  <si>
    <t>228</t>
  </si>
  <si>
    <t>56701001</t>
  </si>
  <si>
    <t>Tỉnh Khánh Hòa, Nha Trang, Diên Khánh, Khánh Vĩnh</t>
  </si>
  <si>
    <t>KBNN Khánh Hòa</t>
  </si>
  <si>
    <t>Đăk Lăk</t>
  </si>
  <si>
    <t>66701001</t>
  </si>
  <si>
    <t xml:space="preserve">Tỉnh Đắk Lắk </t>
  </si>
  <si>
    <t>KBNN Đăk Lăk</t>
  </si>
  <si>
    <t>229</t>
  </si>
  <si>
    <t>56701003</t>
  </si>
  <si>
    <t>Huyện Cam Ranh
Huyện Cam Lâm
Huyện Khánh Sơn</t>
  </si>
  <si>
    <t xml:space="preserve">KBNN Cam Ranh  </t>
  </si>
  <si>
    <t>230</t>
  </si>
  <si>
    <t>56701008</t>
  </si>
  <si>
    <t>Thị xã Ninh Hòa
Huyện Vạn Ninh</t>
  </si>
  <si>
    <t xml:space="preserve">KBNN Ninh Hòa </t>
  </si>
  <si>
    <t>231</t>
  </si>
  <si>
    <t>58701009</t>
  </si>
  <si>
    <t>Ninh Thuận</t>
  </si>
  <si>
    <t>2070</t>
  </si>
  <si>
    <t>KBNN Ninh Thuận</t>
  </si>
  <si>
    <t>232</t>
  </si>
  <si>
    <t>58701005</t>
  </si>
  <si>
    <t>2071</t>
  </si>
  <si>
    <t>Huyện Bác Ái 
Huyện Ninh Sơn</t>
  </si>
  <si>
    <t xml:space="preserve">KBNN Ninh Sơn </t>
  </si>
  <si>
    <t>233</t>
  </si>
  <si>
    <t>58701006</t>
  </si>
  <si>
    <t>2072</t>
  </si>
  <si>
    <t>Huyện Ninh Hải 
Huyện Thuận Bắc</t>
  </si>
  <si>
    <t xml:space="preserve">KBNN Ninh Hải </t>
  </si>
  <si>
    <t>234</t>
  </si>
  <si>
    <t>58701003</t>
  </si>
  <si>
    <t>2073</t>
  </si>
  <si>
    <t>Huyện Ninh Phước 
Huyện Thuận Nam</t>
  </si>
  <si>
    <t xml:space="preserve">KBNN Ninh Phước </t>
  </si>
  <si>
    <t>235</t>
  </si>
  <si>
    <t>66701017</t>
  </si>
  <si>
    <t>KBNN Đắk Lắk</t>
  </si>
  <si>
    <t>236</t>
  </si>
  <si>
    <t>66701011</t>
  </si>
  <si>
    <t>Huyện Ea Hleo</t>
  </si>
  <si>
    <t>KBNN Ea HLeo</t>
  </si>
  <si>
    <t>237</t>
  </si>
  <si>
    <t>66701004</t>
  </si>
  <si>
    <t>Huyện Ea Súp
Thị xã Buôn Đôn</t>
  </si>
  <si>
    <t xml:space="preserve">KBNN Buôn Đôn </t>
  </si>
  <si>
    <t>238</t>
  </si>
  <si>
    <t>66701008</t>
  </si>
  <si>
    <t>Huyện Buôn Hồ
Huyện Cư Mgar</t>
  </si>
  <si>
    <t xml:space="preserve">KBNN Buôn Hồ </t>
  </si>
  <si>
    <t>239</t>
  </si>
  <si>
    <t>66701009</t>
  </si>
  <si>
    <t>Huyện MĐRắk 
Huyện Ea Kar
Huyện Krông Pắk</t>
  </si>
  <si>
    <t xml:space="preserve">KBNN Ea Kar  </t>
  </si>
  <si>
    <t>240</t>
  </si>
  <si>
    <t>66701010</t>
  </si>
  <si>
    <t>Huyện Lắk 
Huyện Krông Bông</t>
  </si>
  <si>
    <t xml:space="preserve">KBNN Lắk </t>
  </si>
  <si>
    <t>241</t>
  </si>
  <si>
    <t>66701003</t>
  </si>
  <si>
    <t>Huyện Cư Kuin
Huyện Krông Ana</t>
  </si>
  <si>
    <t xml:space="preserve">KBNN Cư Kuin </t>
  </si>
  <si>
    <t>242</t>
  </si>
  <si>
    <t>66701005</t>
  </si>
  <si>
    <t>Huyện Krông Năng
Huyện Krông Búk</t>
  </si>
  <si>
    <t xml:space="preserve">KBNN Krông Năng </t>
  </si>
  <si>
    <t>243</t>
  </si>
  <si>
    <t>54701012</t>
  </si>
  <si>
    <t>Phú Yên</t>
  </si>
  <si>
    <t>2978</t>
  </si>
  <si>
    <t>KBNN Phú Yên</t>
  </si>
  <si>
    <t>244</t>
  </si>
  <si>
    <t>54701005</t>
  </si>
  <si>
    <t>2979</t>
  </si>
  <si>
    <t>Huyện Tây Hòa
Thị xã Đông Hòa 
Huyện Phú Hòa</t>
  </si>
  <si>
    <t xml:space="preserve">KBNN Tây Hòa  </t>
  </si>
  <si>
    <t>245</t>
  </si>
  <si>
    <t>54701002</t>
  </si>
  <si>
    <t>2980</t>
  </si>
  <si>
    <t>Huyện Sông Hinh 
Huyện Sơn Hòa</t>
  </si>
  <si>
    <t xml:space="preserve">KBNN Sơn Hòa  </t>
  </si>
  <si>
    <t>246</t>
  </si>
  <si>
    <t>54701006</t>
  </si>
  <si>
    <t>2981</t>
  </si>
  <si>
    <t>Huyện Tuy An 
Huyện Đồng Xuân</t>
  </si>
  <si>
    <t xml:space="preserve">KBNN Tuy An </t>
  </si>
  <si>
    <t>247</t>
  </si>
  <si>
    <t>54701003</t>
  </si>
  <si>
    <t>2982</t>
  </si>
  <si>
    <t>KBNN Sông Cầu</t>
  </si>
  <si>
    <t>Bình Định</t>
  </si>
  <si>
    <t>Gia Lai</t>
  </si>
  <si>
    <t>52701001</t>
  </si>
  <si>
    <t>Tỉnh Gia Lai, TP Quy Nhơn</t>
  </si>
  <si>
    <t>KBNN Bình Định</t>
  </si>
  <si>
    <t>Quảng Ngãi</t>
  </si>
  <si>
    <t>51701001</t>
  </si>
  <si>
    <t>KBNN Quảng Ngãi</t>
  </si>
  <si>
    <t>248</t>
  </si>
  <si>
    <t>52701014</t>
  </si>
  <si>
    <t>249</t>
  </si>
  <si>
    <t>52701008</t>
  </si>
  <si>
    <t>Thị xã An Nhơn 
Huyện Tuy Phước       
Huyện Vân Canh</t>
  </si>
  <si>
    <t xml:space="preserve">KBNN An Nhơn  </t>
  </si>
  <si>
    <t>250</t>
  </si>
  <si>
    <t>52701002</t>
  </si>
  <si>
    <t>Huyện Tây Sơn           
Huyện Vĩnh Thạnh</t>
  </si>
  <si>
    <t xml:space="preserve">KBNN Tây Sơn </t>
  </si>
  <si>
    <t>251</t>
  </si>
  <si>
    <t>52701005</t>
  </si>
  <si>
    <t>Huyện Phù Cát            
Huyện Phù Mỹ</t>
  </si>
  <si>
    <t xml:space="preserve">KBNN Phù Cát </t>
  </si>
  <si>
    <t>252</t>
  </si>
  <si>
    <t>52701006</t>
  </si>
  <si>
    <t>Thị xã Hoài Nhơn       
Huyện Hoài Ân           
Huyện An Lão</t>
  </si>
  <si>
    <t xml:space="preserve">KBNN Hoài Nhơn  </t>
  </si>
  <si>
    <t>253</t>
  </si>
  <si>
    <t>64701001</t>
  </si>
  <si>
    <t>2024</t>
  </si>
  <si>
    <t>64701003</t>
  </si>
  <si>
    <t>2025</t>
  </si>
  <si>
    <t>KBNN Chư Păh</t>
  </si>
  <si>
    <t>64701006</t>
  </si>
  <si>
    <t>2026</t>
  </si>
  <si>
    <t>KBNN Ia Grai</t>
  </si>
  <si>
    <t>254</t>
  </si>
  <si>
    <t>64701010</t>
  </si>
  <si>
    <t>2027</t>
  </si>
  <si>
    <t>Thị xã An Khê 
Huyện Đak Pơ 
Huyện Kông Chro</t>
  </si>
  <si>
    <t xml:space="preserve">KBNN An Khê  </t>
  </si>
  <si>
    <t>255</t>
  </si>
  <si>
    <t>64701007</t>
  </si>
  <si>
    <t>2028</t>
  </si>
  <si>
    <t>Huyện Đak Đoa 
Huyện Mang Yang</t>
  </si>
  <si>
    <t xml:space="preserve">KBNN Đak Đoa </t>
  </si>
  <si>
    <t>256</t>
  </si>
  <si>
    <t>64701005</t>
  </si>
  <si>
    <t>2029</t>
  </si>
  <si>
    <t>Huyện Chư Sê 
Huyện Chư Pưh</t>
  </si>
  <si>
    <t xml:space="preserve">KBNN Chư Sê </t>
  </si>
  <si>
    <t>257</t>
  </si>
  <si>
    <t>64701011</t>
  </si>
  <si>
    <t>2030</t>
  </si>
  <si>
    <t>Thị xã Ayun Pa 
Huyện Ia Pa 
Huyện Phú Thiện</t>
  </si>
  <si>
    <t xml:space="preserve">KBNN Ayun Pa  </t>
  </si>
  <si>
    <t>258</t>
  </si>
  <si>
    <t>64701012</t>
  </si>
  <si>
    <t>2031</t>
  </si>
  <si>
    <t>KBNN Đức Cơ</t>
  </si>
  <si>
    <t>259</t>
  </si>
  <si>
    <t>64701015</t>
  </si>
  <si>
    <t>2032</t>
  </si>
  <si>
    <t>KBNN Chư Prông</t>
  </si>
  <si>
    <t>260</t>
  </si>
  <si>
    <t>64701004</t>
  </si>
  <si>
    <t>2033</t>
  </si>
  <si>
    <t>KBNN Krông Pa</t>
  </si>
  <si>
    <t>261</t>
  </si>
  <si>
    <t>64701008</t>
  </si>
  <si>
    <t>2034</t>
  </si>
  <si>
    <t>KBNN Kbang</t>
  </si>
  <si>
    <t>262</t>
  </si>
  <si>
    <t>51701017</t>
  </si>
  <si>
    <t>263</t>
  </si>
  <si>
    <t>51701003</t>
  </si>
  <si>
    <t>Huyện Bình Sơn 
Huyện Trà Bồng
Huyện Sơn Tịnh</t>
  </si>
  <si>
    <t xml:space="preserve">KBNN Bình Sơn  </t>
  </si>
  <si>
    <t>264</t>
  </si>
  <si>
    <t>51701004</t>
  </si>
  <si>
    <t>Huyện Sơn Hà
Huyện Sơn Tây</t>
  </si>
  <si>
    <t>KBNN Sơn Hà</t>
  </si>
  <si>
    <t>265</t>
  </si>
  <si>
    <t>51701014</t>
  </si>
  <si>
    <t>Huyện Tư Nghĩa
Huyện Mộ Đức</t>
  </si>
  <si>
    <t xml:space="preserve">KBNN Mộ Đức </t>
  </si>
  <si>
    <t>266</t>
  </si>
  <si>
    <t>51701009</t>
  </si>
  <si>
    <t>Huyện Nghĩa Hành 
Huyện Minh Long</t>
  </si>
  <si>
    <t xml:space="preserve">KBNN Nghĩa Hành </t>
  </si>
  <si>
    <t>267</t>
  </si>
  <si>
    <t>51701010</t>
  </si>
  <si>
    <t>Thị xã Đức Phổ 
Huyện Ba Tơ</t>
  </si>
  <si>
    <t xml:space="preserve">KBNN Đức Phổ </t>
  </si>
  <si>
    <t>268</t>
  </si>
  <si>
    <t>51701005</t>
  </si>
  <si>
    <t>KBNN Lý Sơn</t>
  </si>
  <si>
    <t>269</t>
  </si>
  <si>
    <t>62701012</t>
  </si>
  <si>
    <t>Kon Tum</t>
  </si>
  <si>
    <t>2127</t>
  </si>
  <si>
    <t>270</t>
  </si>
  <si>
    <t>62701008</t>
  </si>
  <si>
    <t>2128</t>
  </si>
  <si>
    <t>Huyện ĐăkGlei</t>
  </si>
  <si>
    <t>KBNN ĐăkGlei</t>
  </si>
  <si>
    <t>271</t>
  </si>
  <si>
    <t>62701004</t>
  </si>
  <si>
    <t>2129</t>
  </si>
  <si>
    <t>KBNN Ngọc Hồi</t>
  </si>
  <si>
    <t>272</t>
  </si>
  <si>
    <t>62701007</t>
  </si>
  <si>
    <t>2130</t>
  </si>
  <si>
    <t>Huyện Tu Mơ Rông
Huyện ĐăkTô 
Huyện ĐăkHà</t>
  </si>
  <si>
    <t xml:space="preserve"> KBNN ĐăkTô </t>
  </si>
  <si>
    <t>273</t>
  </si>
  <si>
    <t>62701009</t>
  </si>
  <si>
    <t>2131</t>
  </si>
  <si>
    <t>Huyện KonPlông 
Huyện Kon Rẫy</t>
  </si>
  <si>
    <t xml:space="preserve"> KBNN KonpLông</t>
  </si>
  <si>
    <t>274</t>
  </si>
  <si>
    <t>62701002</t>
  </si>
  <si>
    <t>2132</t>
  </si>
  <si>
    <t>KBNN Sa Thầy</t>
  </si>
  <si>
    <t>275</t>
  </si>
  <si>
    <t>62701011</t>
  </si>
  <si>
    <t>2133</t>
  </si>
  <si>
    <t>Huyện IaH’Drai</t>
  </si>
  <si>
    <t>KBNN IaH’Drai</t>
  </si>
  <si>
    <t>Lâm Đồng</t>
  </si>
  <si>
    <t>68701001</t>
  </si>
  <si>
    <t>Tỉnh Lâm Đồng, Thành phố Đà Lạt</t>
  </si>
  <si>
    <t>KBNN Lâm Đồng</t>
  </si>
  <si>
    <t>276</t>
  </si>
  <si>
    <t>68701015</t>
  </si>
  <si>
    <t>277</t>
  </si>
  <si>
    <t>68701005</t>
  </si>
  <si>
    <t>Huyện Đức Trọng
Huyện Đơn Dương
Huyện Lạc Dương</t>
  </si>
  <si>
    <t xml:space="preserve">KBNN Đức Trọng  </t>
  </si>
  <si>
    <t>278</t>
  </si>
  <si>
    <t>68701009</t>
  </si>
  <si>
    <t>Huyện Lâm Hà
Huyện Đam Rông</t>
  </si>
  <si>
    <t xml:space="preserve">KBNN Lâm Hà </t>
  </si>
  <si>
    <t>279</t>
  </si>
  <si>
    <t>68701002</t>
  </si>
  <si>
    <t>Thành phố Bảo Lộc
Huyện Di Linh
Huyện Bảo Lâm</t>
  </si>
  <si>
    <t xml:space="preserve">KBNN Bảo Lộc  </t>
  </si>
  <si>
    <t>280</t>
  </si>
  <si>
    <t>68701008</t>
  </si>
  <si>
    <t>KBNN Đạ Huoai</t>
  </si>
  <si>
    <t>281</t>
  </si>
  <si>
    <t>67701010</t>
  </si>
  <si>
    <t>Đăk Nông</t>
  </si>
  <si>
    <t>2875</t>
  </si>
  <si>
    <t>KBNN Đắk Nông</t>
  </si>
  <si>
    <t>282</t>
  </si>
  <si>
    <t>67701008</t>
  </si>
  <si>
    <t>2876</t>
  </si>
  <si>
    <t>Huyện Cư Jút 
Huyện Krông Nô</t>
  </si>
  <si>
    <t xml:space="preserve">KBNN Cư Jút </t>
  </si>
  <si>
    <t>283</t>
  </si>
  <si>
    <t>67701002</t>
  </si>
  <si>
    <t>2877</t>
  </si>
  <si>
    <t>Huyện ĐắkMil 
Huyện Đắk Song</t>
  </si>
  <si>
    <t xml:space="preserve">KBNN Đắk Mil </t>
  </si>
  <si>
    <t>284</t>
  </si>
  <si>
    <t>67701003</t>
  </si>
  <si>
    <t>2878</t>
  </si>
  <si>
    <t>Huyện Đắk R'lấp 
Huyện Tuy Đức</t>
  </si>
  <si>
    <t xml:space="preserve">KBNN Đắk R’Lấp </t>
  </si>
  <si>
    <t>285</t>
  </si>
  <si>
    <t>67701004</t>
  </si>
  <si>
    <t>2879</t>
  </si>
  <si>
    <t>Huyện Đắk G'Long</t>
  </si>
  <si>
    <t>KBNN Đắk G’Long</t>
  </si>
  <si>
    <t>286</t>
  </si>
  <si>
    <t>60701012</t>
  </si>
  <si>
    <t>Bình Thuận</t>
  </si>
  <si>
    <t>2880</t>
  </si>
  <si>
    <t>KBNN Bình Thuận</t>
  </si>
  <si>
    <t>287</t>
  </si>
  <si>
    <t>60701009</t>
  </si>
  <si>
    <t>2881</t>
  </si>
  <si>
    <t xml:space="preserve">huyện Bắc Bình 
Huyện Tuy Phong </t>
  </si>
  <si>
    <t xml:space="preserve"> KBNN Bắc Bình</t>
  </si>
  <si>
    <t>288</t>
  </si>
  <si>
    <t>60701007</t>
  </si>
  <si>
    <t>2882</t>
  </si>
  <si>
    <t>Huyện Hàm Thuận Bắc 
Huyện Hàm Thuận Nam</t>
  </si>
  <si>
    <t xml:space="preserve">KBNN Hàm Thuận Nam </t>
  </si>
  <si>
    <t>289</t>
  </si>
  <si>
    <t>60701006</t>
  </si>
  <si>
    <t>2883</t>
  </si>
  <si>
    <t>Thị xã La Gi 
Huyện Hàm Tân</t>
  </si>
  <si>
    <t xml:space="preserve">KBNN La Gi </t>
  </si>
  <si>
    <t>290</t>
  </si>
  <si>
    <t>60701008</t>
  </si>
  <si>
    <t>2884</t>
  </si>
  <si>
    <t>Huyện Đức Linh 
Huyện Tánh Linh</t>
  </si>
  <si>
    <t xml:space="preserve"> KBNN Tánh Linh</t>
  </si>
  <si>
    <t>291</t>
  </si>
  <si>
    <t>60701003</t>
  </si>
  <si>
    <t>2885</t>
  </si>
  <si>
    <t>KBNN Phú Quý</t>
  </si>
  <si>
    <t>Đồng Nai</t>
  </si>
  <si>
    <t>75701001</t>
  </si>
  <si>
    <t>Tỉnh Đồng Nai, Thành phố Biên Hòa</t>
  </si>
  <si>
    <t>292</t>
  </si>
  <si>
    <t>75701013</t>
  </si>
  <si>
    <t>293</t>
  </si>
  <si>
    <t>75701015</t>
  </si>
  <si>
    <t>294</t>
  </si>
  <si>
    <t>75701005</t>
  </si>
  <si>
    <t>Huyện Trảng Bom 
Huyện Thống Nhất</t>
  </si>
  <si>
    <t xml:space="preserve">KBNN Thống Nhất </t>
  </si>
  <si>
    <t>295</t>
  </si>
  <si>
    <t>75701004</t>
  </si>
  <si>
    <t>Huyện Tân Phú 
Huyện Định Quán</t>
  </si>
  <si>
    <t xml:space="preserve">KBNN Định Quán </t>
  </si>
  <si>
    <t>296</t>
  </si>
  <si>
    <t>75701003</t>
  </si>
  <si>
    <t>Huyện Xuân Lộc 
Thành phố Long Khánh
Huyện Cẩm Mỹ</t>
  </si>
  <si>
    <t xml:space="preserve">KBNN Long Khánh  </t>
  </si>
  <si>
    <t>297</t>
  </si>
  <si>
    <t>75701008</t>
  </si>
  <si>
    <t>Huyện Long Thành 
Huyện Nhơn Trạch</t>
  </si>
  <si>
    <t xml:space="preserve">KBNN Long Thành </t>
  </si>
  <si>
    <t>298</t>
  </si>
  <si>
    <t>75701011</t>
  </si>
  <si>
    <t>KBNN Vĩnh Cửu</t>
  </si>
  <si>
    <t>299</t>
  </si>
  <si>
    <t>70701013</t>
  </si>
  <si>
    <t>Bình Phước</t>
  </si>
  <si>
    <t>1775</t>
  </si>
  <si>
    <t xml:space="preserve">Thành phố Đồng Xoài </t>
  </si>
  <si>
    <t>KBNN Bình Phước</t>
  </si>
  <si>
    <t>300</t>
  </si>
  <si>
    <t>70701007</t>
  </si>
  <si>
    <t>1776</t>
  </si>
  <si>
    <t>KBNN Đồng Phú</t>
  </si>
  <si>
    <t>70701010</t>
  </si>
  <si>
    <t>1777</t>
  </si>
  <si>
    <t>Thị xã Chơn Thành 
Huyện Hớn Quản 
Thị xã Bình Long</t>
  </si>
  <si>
    <t xml:space="preserve"> KBNN Hớn Quản </t>
  </si>
  <si>
    <t>70701002</t>
  </si>
  <si>
    <t>1778</t>
  </si>
  <si>
    <t>Huyện Lộc Ninh 
Huyện Bù Đốp</t>
  </si>
  <si>
    <t xml:space="preserve"> KBNN Bù Đốp  </t>
  </si>
  <si>
    <t>70701003</t>
  </si>
  <si>
    <t>1779</t>
  </si>
  <si>
    <t>Thị xã Phước Long 
Huyện Bù Gia Mập 
Huyện Phú Riềng</t>
  </si>
  <si>
    <t xml:space="preserve">KBNN Phước Long  </t>
  </si>
  <si>
    <t>304</t>
  </si>
  <si>
    <t>70701006</t>
  </si>
  <si>
    <t>1780</t>
  </si>
  <si>
    <t>KBNN Bù Đăng</t>
  </si>
  <si>
    <t>80701001</t>
  </si>
  <si>
    <t>Tây Ninh</t>
  </si>
  <si>
    <t>Tỉnh Tây Ninh
Thành phố Tân An, Châu Thành, Tân Trụ</t>
  </si>
  <si>
    <t xml:space="preserve">KBNN Long An </t>
  </si>
  <si>
    <t>Tiền Giang</t>
  </si>
  <si>
    <t>Đồng Tháp</t>
  </si>
  <si>
    <t>82701001</t>
  </si>
  <si>
    <t>Tỉnh Đồng Tháp
Thành phố Mỹ Tho</t>
  </si>
  <si>
    <t>KBNN Tiền Giang</t>
  </si>
  <si>
    <t>306</t>
  </si>
  <si>
    <t>80701004</t>
  </si>
  <si>
    <t>Huyện Bến Lức
Huyện Thủ Thừa</t>
  </si>
  <si>
    <t xml:space="preserve">KBNN Bến Lức </t>
  </si>
  <si>
    <t>307</t>
  </si>
  <si>
    <t>80701012</t>
  </si>
  <si>
    <t>Huyện Đức Hòa
Huyện Đức Huệ</t>
  </si>
  <si>
    <t xml:space="preserve">KBNN Đức Hòa </t>
  </si>
  <si>
    <t>308</t>
  </si>
  <si>
    <t>80701006</t>
  </si>
  <si>
    <t>Huyện Cần Giuộc
Huyện Cần Đước</t>
  </si>
  <si>
    <t xml:space="preserve">KBNN Cần Giuộc </t>
  </si>
  <si>
    <t>309</t>
  </si>
  <si>
    <t>80701008</t>
  </si>
  <si>
    <t>Huyện Tân Thạnh
Huyện Thạnh Hóa</t>
  </si>
  <si>
    <t xml:space="preserve"> KBNN Thạnh Hóa</t>
  </si>
  <si>
    <t>310</t>
  </si>
  <si>
    <t>80701016</t>
  </si>
  <si>
    <t>Huyện Kiến Tường
Huyện Mộc Hóa</t>
  </si>
  <si>
    <t xml:space="preserve">KBNN Kiến Tường </t>
  </si>
  <si>
    <t>311</t>
  </si>
  <si>
    <t>80701013</t>
  </si>
  <si>
    <t>Huyện Vĩnh Hưng
Huyện Tân Hưng</t>
  </si>
  <si>
    <t xml:space="preserve"> KBNN Tân Hưng</t>
  </si>
  <si>
    <t>312</t>
  </si>
  <si>
    <t>72701011</t>
  </si>
  <si>
    <t>0527</t>
  </si>
  <si>
    <t>Thành phố Tây Ninh 
Thị xã Hòa Thành</t>
  </si>
  <si>
    <t>KBNN Tây Ninh</t>
  </si>
  <si>
    <t>313</t>
  </si>
  <si>
    <t>72701007</t>
  </si>
  <si>
    <t>0528</t>
  </si>
  <si>
    <t>Huyện Gò Dầu 
Huyện Bến Cầu 
Thị xã Trảng Bàng</t>
  </si>
  <si>
    <t xml:space="preserve">KBNN Gò Dầu  </t>
  </si>
  <si>
    <t>314</t>
  </si>
  <si>
    <t>72701004</t>
  </si>
  <si>
    <t>0529</t>
  </si>
  <si>
    <t>Huyện Châu Thành 
Huyện Tân Biên</t>
  </si>
  <si>
    <t xml:space="preserve">KBNN Châu Thành </t>
  </si>
  <si>
    <t>315</t>
  </si>
  <si>
    <t>72701006</t>
  </si>
  <si>
    <t>0530</t>
  </si>
  <si>
    <t>Huyện Dương Minh Châu
Huyện Tân Châu</t>
  </si>
  <si>
    <t xml:space="preserve">KBNN Dương Minh Châu </t>
  </si>
  <si>
    <t>316</t>
  </si>
  <si>
    <t>82701014</t>
  </si>
  <si>
    <t xml:space="preserve">Tỉnh Tiền Giang, Thành phố Mỹ Tho </t>
  </si>
  <si>
    <t>317</t>
  </si>
  <si>
    <t>82701007</t>
  </si>
  <si>
    <t>Huyện Châu Thành 
Huyện Tân Phước</t>
  </si>
  <si>
    <t>318</t>
  </si>
  <si>
    <t>82701012</t>
  </si>
  <si>
    <t>Huyện Cái Bè 
Huyện Cai Lậy 
Thị xã Cai Lậy</t>
  </si>
  <si>
    <t xml:space="preserve">KBNN TX Cai Lậy  </t>
  </si>
  <si>
    <t>319</t>
  </si>
  <si>
    <t>82701005</t>
  </si>
  <si>
    <t>Huyện Chợ Gạo 
Huyện Gò Công Tây</t>
  </si>
  <si>
    <t xml:space="preserve">KBNN Chợ Gạo </t>
  </si>
  <si>
    <t>320</t>
  </si>
  <si>
    <t>82701006</t>
  </si>
  <si>
    <t>Thành phố Gò Công 
Huyện Gò Công Đông
Huyện Tân Phú Đông</t>
  </si>
  <si>
    <t xml:space="preserve">KBNN Gò Công  </t>
  </si>
  <si>
    <t>321</t>
  </si>
  <si>
    <t>87701014</t>
  </si>
  <si>
    <t>0574</t>
  </si>
  <si>
    <t>KBNN Đồng Tháp</t>
  </si>
  <si>
    <t>322</t>
  </si>
  <si>
    <t>87701012</t>
  </si>
  <si>
    <t>0575</t>
  </si>
  <si>
    <t>Huyện Hồng Ngự 
Thành phố Hồng Ngự 
Huyện Tân Hồng</t>
  </si>
  <si>
    <t xml:space="preserve">KBNN thành phố Hồng Ngự  </t>
  </si>
  <si>
    <t>323</t>
  </si>
  <si>
    <t>87701009</t>
  </si>
  <si>
    <t>0576</t>
  </si>
  <si>
    <t>Huyện Tam Nông 
Huyện Thanh Bình</t>
  </si>
  <si>
    <t>324</t>
  </si>
  <si>
    <t>87701011</t>
  </si>
  <si>
    <t>0577</t>
  </si>
  <si>
    <t>Huyện Cao Lãnh 
Huyện Tháp Mười</t>
  </si>
  <si>
    <t xml:space="preserve">KBNN Cao Lãnh </t>
  </si>
  <si>
    <t>325</t>
  </si>
  <si>
    <t>87701003</t>
  </si>
  <si>
    <t>0578</t>
  </si>
  <si>
    <t>Huyện Lai Vung 
Huyện Lấp Vò</t>
  </si>
  <si>
    <t xml:space="preserve">KBNN Lai Vung </t>
  </si>
  <si>
    <t>326</t>
  </si>
  <si>
    <t>87701008</t>
  </si>
  <si>
    <t>0579</t>
  </si>
  <si>
    <t>Thành phố Sa Đéc 
Huyện Châu Thành</t>
  </si>
  <si>
    <t xml:space="preserve">KBNN Sa Đéc </t>
  </si>
  <si>
    <t>327</t>
  </si>
  <si>
    <t>92701001</t>
  </si>
  <si>
    <t>Thành phố Cần Thơ, Huyện Bình Thủy</t>
  </si>
  <si>
    <t>KBNN Cần Thơ</t>
  </si>
  <si>
    <t>Vĩnh Long</t>
  </si>
  <si>
    <t>86701001</t>
  </si>
  <si>
    <t>KBNN Vĩnh Long</t>
  </si>
  <si>
    <t>328</t>
  </si>
  <si>
    <t>92701004</t>
  </si>
  <si>
    <t>Quận Ninh Kiều 
Quận Cái Răng 
Huyện Phong Điền</t>
  </si>
  <si>
    <t xml:space="preserve"> KBNN Cái Răng </t>
  </si>
  <si>
    <t>329</t>
  </si>
  <si>
    <t>92701003</t>
  </si>
  <si>
    <t>Quận Ô Môn 
Huyện Thới Lai 
Huyện Cờ Đỏ</t>
  </si>
  <si>
    <t xml:space="preserve">KBNN Thới Lai  </t>
  </si>
  <si>
    <t>330</t>
  </si>
  <si>
    <t>92701006</t>
  </si>
  <si>
    <t>Quận Thốt Nốt 
Huyện Vĩnh Thạnh</t>
  </si>
  <si>
    <t xml:space="preserve">KBNN Thốt Nốt </t>
  </si>
  <si>
    <t>331</t>
  </si>
  <si>
    <t>93701010</t>
  </si>
  <si>
    <t>Hậu Giang</t>
  </si>
  <si>
    <t>0871</t>
  </si>
  <si>
    <t>Thành phố Vị Thanh 
Huyện Vị Thủy</t>
  </si>
  <si>
    <t xml:space="preserve">KBNN Hậu Giang </t>
  </si>
  <si>
    <t>332</t>
  </si>
  <si>
    <t>93701009</t>
  </si>
  <si>
    <t>0872</t>
  </si>
  <si>
    <t>Huyện Long Mỹ 
Thị xã Long Mỹ</t>
  </si>
  <si>
    <t xml:space="preserve">KBNN Thị xã Long Mỹ </t>
  </si>
  <si>
    <t>333</t>
  </si>
  <si>
    <t>93701007</t>
  </si>
  <si>
    <t>0873</t>
  </si>
  <si>
    <t>Thành phố Ngã Bảy 
Huyện Phụng Hiệp</t>
  </si>
  <si>
    <t xml:space="preserve">KBNN Ngã Bảy </t>
  </si>
  <si>
    <t>334</t>
  </si>
  <si>
    <t>93701005</t>
  </si>
  <si>
    <t>0874</t>
  </si>
  <si>
    <t>Huyện Châu Thành 
Huyện Châu Thành A</t>
  </si>
  <si>
    <t xml:space="preserve">KBNN Châu Thành A </t>
  </si>
  <si>
    <t>335</t>
  </si>
  <si>
    <t>94701014</t>
  </si>
  <si>
    <t>Sóc Trăng</t>
  </si>
  <si>
    <t>0875</t>
  </si>
  <si>
    <t>KBNN Sóc Trăng</t>
  </si>
  <si>
    <t>336</t>
  </si>
  <si>
    <t>94701002</t>
  </si>
  <si>
    <t>0876</t>
  </si>
  <si>
    <t>Huyện Kế Sách 
Huyện Châu Thành 
Huyện Mỹ Tú</t>
  </si>
  <si>
    <t xml:space="preserve">KBNN Châu Thành  </t>
  </si>
  <si>
    <t>337</t>
  </si>
  <si>
    <t>94701009</t>
  </si>
  <si>
    <t>0877</t>
  </si>
  <si>
    <t>Huyện Long Phú  
Huyện Trần Đề 
Huyện Cù Lao Dung</t>
  </si>
  <si>
    <t xml:space="preserve">KBNN Long Phú  </t>
  </si>
  <si>
    <t>338</t>
  </si>
  <si>
    <t>94701007</t>
  </si>
  <si>
    <t>0878</t>
  </si>
  <si>
    <t>Huyện Mỹ Xuyên 
Thị xã Vĩnh Châu</t>
  </si>
  <si>
    <t xml:space="preserve">KBNN Mỹ Xuyên </t>
  </si>
  <si>
    <t>339</t>
  </si>
  <si>
    <t>94701010</t>
  </si>
  <si>
    <t>0879</t>
  </si>
  <si>
    <t xml:space="preserve">Huyện Thạnh Trị 
Thị xã Ngã Năm </t>
  </si>
  <si>
    <t xml:space="preserve">KBNN Thạnh Trị </t>
  </si>
  <si>
    <t>344</t>
  </si>
  <si>
    <t>86701011</t>
  </si>
  <si>
    <t>345</t>
  </si>
  <si>
    <t>86701007</t>
  </si>
  <si>
    <t>Thị xã Bình Minh 
Huyện Bình Tân 
Huyện Trà Ôn</t>
  </si>
  <si>
    <t xml:space="preserve">KBNN Bình Minh  </t>
  </si>
  <si>
    <t>346</t>
  </si>
  <si>
    <t>86701006</t>
  </si>
  <si>
    <t>Huyện Long Hồ 
Huyện Tam Bình</t>
  </si>
  <si>
    <t xml:space="preserve">KBNN Long Hồ </t>
  </si>
  <si>
    <t>347</t>
  </si>
  <si>
    <t>86701002</t>
  </si>
  <si>
    <t>Huyện Vũng Liêm 
Huyện Mang Thít</t>
  </si>
  <si>
    <t xml:space="preserve">KBNN Vũng Liêm </t>
  </si>
  <si>
    <t>340</t>
  </si>
  <si>
    <t>84701001</t>
  </si>
  <si>
    <t>Trà Vinh</t>
  </si>
  <si>
    <t>0721</t>
  </si>
  <si>
    <t>KBNN Trà Vinh</t>
  </si>
  <si>
    <t>0722</t>
  </si>
  <si>
    <t>Huyện Châu Thành (Trà Vinh)</t>
  </si>
  <si>
    <t>KBNN Châu Thành</t>
  </si>
  <si>
    <t>0723</t>
  </si>
  <si>
    <t>KBNN Càng Long</t>
  </si>
  <si>
    <t>341</t>
  </si>
  <si>
    <t>84701008</t>
  </si>
  <si>
    <t>0724</t>
  </si>
  <si>
    <t>Huyện Tiểu Cần 
Huyện Cầu Kè</t>
  </si>
  <si>
    <t xml:space="preserve">KBNN Tiểu Cần </t>
  </si>
  <si>
    <t>342</t>
  </si>
  <si>
    <t>84701005</t>
  </si>
  <si>
    <t>0725</t>
  </si>
  <si>
    <t>Huyện Cầu Ngang 
Huyện Trà Cú</t>
  </si>
  <si>
    <t xml:space="preserve">KBNN Cầu Ngang  </t>
  </si>
  <si>
    <t>343</t>
  </si>
  <si>
    <t>84701010</t>
  </si>
  <si>
    <t>0726</t>
  </si>
  <si>
    <t>Thị xã Duyên Hải 
Huyện Duyên Hải</t>
  </si>
  <si>
    <t xml:space="preserve">KBNN TX.Duyên Hải </t>
  </si>
  <si>
    <t>348</t>
  </si>
  <si>
    <t>83701012</t>
  </si>
  <si>
    <t>0727</t>
  </si>
  <si>
    <t>KBNN Bến Tre</t>
  </si>
  <si>
    <t>349</t>
  </si>
  <si>
    <t>83701006</t>
  </si>
  <si>
    <t>0728</t>
  </si>
  <si>
    <t>Huyện Châu Thành (Bến Tre)
Huyện Giồng Trôm</t>
  </si>
  <si>
    <t>350</t>
  </si>
  <si>
    <t>83701010</t>
  </si>
  <si>
    <t>0729</t>
  </si>
  <si>
    <t>Huyện Ba Tri 
Huyện Bình Đại</t>
  </si>
  <si>
    <t xml:space="preserve">KBNN Ba Tri </t>
  </si>
  <si>
    <t>351</t>
  </si>
  <si>
    <t>83701005</t>
  </si>
  <si>
    <t>0730</t>
  </si>
  <si>
    <t>Huyện Mỏ Cày Nam 
Huyện Thạnh Phú</t>
  </si>
  <si>
    <t>KBNN Mỏ Cày Nam</t>
  </si>
  <si>
    <t>352</t>
  </si>
  <si>
    <t>83701009</t>
  </si>
  <si>
    <t>0731</t>
  </si>
  <si>
    <t>Huyện Chợ Lách 
Huyện Mỏ Cày Bắc</t>
  </si>
  <si>
    <t xml:space="preserve">KBNN Chợ Lách </t>
  </si>
  <si>
    <t>353</t>
  </si>
  <si>
    <t>91701001</t>
  </si>
  <si>
    <t>An Giang</t>
  </si>
  <si>
    <t>Tỉnh An Giang
Thành phố Rạch Giá, huyện Kiên Hải, Tân Hiệp, Châu Thành</t>
  </si>
  <si>
    <t>KBNN Kiên Giang</t>
  </si>
  <si>
    <t>Cà Mau</t>
  </si>
  <si>
    <t>96701001</t>
  </si>
  <si>
    <t xml:space="preserve">KBNN Cà Mau </t>
  </si>
  <si>
    <t>354</t>
  </si>
  <si>
    <t>91701016</t>
  </si>
  <si>
    <t>Huyện An Biên 
Huyện Gò Quao 
Huyện Giồng Riềng</t>
  </si>
  <si>
    <t xml:space="preserve">KBNN An Biên  </t>
  </si>
  <si>
    <t>355</t>
  </si>
  <si>
    <t>91701009</t>
  </si>
  <si>
    <t>Huyện U Minh Thượng 
Huyện An Minh 
Huyện Vĩnh Thuận</t>
  </si>
  <si>
    <t xml:space="preserve">KBNN U Minh Thượng  </t>
  </si>
  <si>
    <t>356</t>
  </si>
  <si>
    <t>91701015</t>
  </si>
  <si>
    <t>KBNN Hòn Đất</t>
  </si>
  <si>
    <t>357</t>
  </si>
  <si>
    <t>91701013</t>
  </si>
  <si>
    <t>Thành phố Hà Tiên 
Huyện Giang Thành 
Huyện Kiên Lương</t>
  </si>
  <si>
    <t xml:space="preserve">KBNN Hà Tiên  </t>
  </si>
  <si>
    <t>358</t>
  </si>
  <si>
    <t>91701007</t>
  </si>
  <si>
    <t>KBNN Phú Quốc</t>
  </si>
  <si>
    <t>359</t>
  </si>
  <si>
    <t>89701013</t>
  </si>
  <si>
    <t>0827</t>
  </si>
  <si>
    <t xml:space="preserve">Thành phố Long Xuyên </t>
  </si>
  <si>
    <t>360</t>
  </si>
  <si>
    <t>89701007</t>
  </si>
  <si>
    <t>0828</t>
  </si>
  <si>
    <t>Thị xã Tịnh Biên 
Huyện Tri Tôn</t>
  </si>
  <si>
    <t xml:space="preserve"> KBNN Tri Tôn</t>
  </si>
  <si>
    <t>361</t>
  </si>
  <si>
    <t>89701006</t>
  </si>
  <si>
    <t>0829</t>
  </si>
  <si>
    <t>Huyện An Phú 
Thành phố Châu Đốc</t>
  </si>
  <si>
    <t xml:space="preserve"> KBNN Châu Đốc</t>
  </si>
  <si>
    <t>362</t>
  </si>
  <si>
    <t>89701003</t>
  </si>
  <si>
    <t>0830</t>
  </si>
  <si>
    <t>Thị xã Tân Châu 
Huyện Châu Phú</t>
  </si>
  <si>
    <t xml:space="preserve"> KBNN Châu Phú</t>
  </si>
  <si>
    <t>363</t>
  </si>
  <si>
    <t>89701004</t>
  </si>
  <si>
    <t>0831</t>
  </si>
  <si>
    <t>Huyện Thoại Sơn 
Huyện Châu Thành</t>
  </si>
  <si>
    <t xml:space="preserve">KBNN Thoại Sơn </t>
  </si>
  <si>
    <t>364</t>
  </si>
  <si>
    <t>89701011</t>
  </si>
  <si>
    <t>0832</t>
  </si>
  <si>
    <t>Huyện Chợ Mới 
Huyện Phú Tân</t>
  </si>
  <si>
    <t xml:space="preserve">KBNN Chợ Mới </t>
  </si>
  <si>
    <t>369</t>
  </si>
  <si>
    <t>96701012</t>
  </si>
  <si>
    <t>Thành phố Cà Mau 
Huyện Đầm Dơi</t>
  </si>
  <si>
    <t>370</t>
  </si>
  <si>
    <t>96701003</t>
  </si>
  <si>
    <t>Huyện Thới Bình 
Huyện U Minh</t>
  </si>
  <si>
    <t xml:space="preserve">KBNN Thới Bình </t>
  </si>
  <si>
    <t>371</t>
  </si>
  <si>
    <t>96701006</t>
  </si>
  <si>
    <t>Huyện Cái Nước 
Huyện Trần Văn Thời 
Huyện Phú Tân</t>
  </si>
  <si>
    <t xml:space="preserve">KBNN Cái Nước  </t>
  </si>
  <si>
    <t>96701009</t>
  </si>
  <si>
    <t>Huyện Năm Căn 
Huyện Ngọc Hiển</t>
  </si>
  <si>
    <t xml:space="preserve">KBNN Năm Căn </t>
  </si>
  <si>
    <t>365</t>
  </si>
  <si>
    <t>95701010</t>
  </si>
  <si>
    <t>Bạc Liêu</t>
  </si>
  <si>
    <t>0972</t>
  </si>
  <si>
    <t>KBNN Bạc Liêu</t>
  </si>
  <si>
    <t>366</t>
  </si>
  <si>
    <t>95701006</t>
  </si>
  <si>
    <t>0973</t>
  </si>
  <si>
    <t>Huyện Vĩnh Lợi 
Huyện Hòa Bình</t>
  </si>
  <si>
    <t xml:space="preserve"> KBNN Hòa Bình</t>
  </si>
  <si>
    <t>367</t>
  </si>
  <si>
    <t>0974</t>
  </si>
  <si>
    <t>Huyện Giá Rai 
Huyện Đông Hải</t>
  </si>
  <si>
    <t xml:space="preserve">KBNN Giá Rai </t>
  </si>
  <si>
    <t>368</t>
  </si>
  <si>
    <t>95701005</t>
  </si>
  <si>
    <t>0975</t>
  </si>
  <si>
    <t>Huyện Phước Long 
Huyện Hồng Dân</t>
  </si>
  <si>
    <t xml:space="preserve">KBNN Phước Long </t>
  </si>
  <si>
    <t>Quận Hoàn Kiếm - Thuế cơ sở 1 Thành phố Hà Nội</t>
  </si>
  <si>
    <t>Quận Ba Đình - Thuế cơ sở 2 Thành phố Hà Nội</t>
  </si>
  <si>
    <t>Quận Tây Hồ - Thuế cơ sở 7 Thành phố Hà Nội</t>
  </si>
  <si>
    <t>Quận Hoàng Mai - Thuế cơ sở 13 Thành phố Hà Nội</t>
  </si>
  <si>
    <t>Huyện Thanh Trì - Thuế cơ sở 14 Thành phố Hà Nội</t>
  </si>
  <si>
    <t>Quận Thanh Xuân - Thuế cơ sở 6 Thành phố Hà Nội</t>
  </si>
  <si>
    <t>Quận Cầu Giấy - Thuế cơ sở 5 Thành phố Hà Nội</t>
  </si>
  <si>
    <t>Quận Bắc Từ Liêm - Thuế cơ sở 9 Thành phố Hà Nội</t>
  </si>
  <si>
    <t>Quận Nam Từ Liêm - Thuế cơ sở 8 Thành phố Hà Nội</t>
  </si>
  <si>
    <t>Quận Long Biên - Thuế cơ sở 11 Thành phố Hà Nội</t>
  </si>
  <si>
    <t>Quận Hà Đông - Thuế cơ sở 15 Thành phố Hà Nội</t>
  </si>
  <si>
    <t>Huyện Thường Tín - Thuế cơ sở 19 Thành phố Hà Nội</t>
  </si>
  <si>
    <t>Huyện Phú Xuyên - Thuế cơ sở 19 Thành phố Hà Nội</t>
  </si>
  <si>
    <t>Huyện Thanh Oai - Thuế cơ sở 21 Thành phố Hà Nội</t>
  </si>
  <si>
    <t>Huyện Ứng Hòa - Thuế cơ sở 20 Thành phố Hà Nội</t>
  </si>
  <si>
    <t>Huyện Mỹ Đức - Thuế cơ sở 20 Thành phố Hà Nội</t>
  </si>
  <si>
    <t>Huyện Chương Mỹ - Thuế cơ sở 21 Thành phố Hà Nội</t>
  </si>
  <si>
    <t>Huyện Ba Vì - Thuế cơ sở 17 Thành phố Hà Nội</t>
  </si>
  <si>
    <t>Thị xã Sơn Tây - Thuế cơ sở 16 Thành phố Hà Nội</t>
  </si>
  <si>
    <t>Huyện Phúc Thọ - Thuế cơ sở 25 Thành phố Hà Nội</t>
  </si>
  <si>
    <t>Huyện Thạch Thất - Thuế cơ sở 22 Thành phố Hà Nội</t>
  </si>
  <si>
    <t>Huyện Quốc Oai - Thuế cơ sở 22 Thành phố Hà Nội</t>
  </si>
  <si>
    <t>Huyện Hoài Đức - Thuế cơ sở 23 Thành phố Hà Nội</t>
  </si>
  <si>
    <t>Huyện Đan Phượng - Thuế cơ sở 24 Thành phố Hà Nội</t>
  </si>
  <si>
    <t>Huyện Gia Lâm - Thuế cơ sở 12 Thành phố Hà Nội</t>
  </si>
  <si>
    <t>Huyện Đông Anh - Thuế cơ sở 10 Thành phố Hà Nội</t>
  </si>
  <si>
    <t>Huyện Mê Linh - Thuế cơ sở 18 thành phố Hà Nội</t>
  </si>
  <si>
    <t>Huyện Sóc Sơn - Thuế cơ sở 18 thành phố Hà Nội</t>
  </si>
  <si>
    <t>Phường Yên Hòa</t>
  </si>
  <si>
    <t>Xã Hòa Lạc</t>
  </si>
  <si>
    <t>Xã Dân Hòa</t>
  </si>
  <si>
    <t>Xã Hòa Phú</t>
  </si>
  <si>
    <t>Xã Hòa Xá</t>
  </si>
  <si>
    <t>Xã Ứng Hòa</t>
  </si>
  <si>
    <t>Xã Dương Hòa</t>
  </si>
  <si>
    <t>Xã Phú Hòa Đông</t>
  </si>
  <si>
    <t>Phường Bình Hưng Hòa</t>
  </si>
  <si>
    <t>Phường Tân Sơn Hòa</t>
  </si>
  <si>
    <t>Phường Tân Hòa</t>
  </si>
  <si>
    <t>Phường Phú Thọ Hòa</t>
  </si>
  <si>
    <t>Phường Hòa Hưng</t>
  </si>
  <si>
    <t>Xã Đất Đỏ</t>
  </si>
  <si>
    <t>Phường Bình Hòa</t>
  </si>
  <si>
    <t>Phường Chánh Phú Hòa</t>
  </si>
  <si>
    <t>Phường Thới Hòa</t>
  </si>
  <si>
    <t>Phường Hòa Lợi</t>
  </si>
  <si>
    <t>Xã Phước Hòa</t>
  </si>
  <si>
    <t>Xã Vĩnh Hòa</t>
  </si>
  <si>
    <t>Phường Việt Hòa</t>
  </si>
  <si>
    <t>Xã Hải Hòa</t>
  </si>
  <si>
    <t>Phường Hiệp Hòa</t>
  </si>
  <si>
    <t>Phường Liên Hòa</t>
  </si>
  <si>
    <t>Xã Giao Thủy</t>
  </si>
  <si>
    <t>Xã Giao Hòa</t>
  </si>
  <si>
    <t>Xã Hiệp Hòa</t>
  </si>
  <si>
    <t>Phường Nhân Hòa</t>
  </si>
  <si>
    <t>Xã Quý Hòa</t>
  </si>
  <si>
    <t>Xã Thiện Hòa</t>
  </si>
  <si>
    <t>Xã Nhất Hòa</t>
  </si>
  <si>
    <t>Xã Nam Hòa</t>
  </si>
  <si>
    <t>Xã Hòa An</t>
  </si>
  <si>
    <t>Xã Đàm Thủy</t>
  </si>
  <si>
    <t>Xã Phục Hòa</t>
  </si>
  <si>
    <t>Xã Thanh Thủy</t>
  </si>
  <si>
    <t>Xã Chiêm Hóa</t>
  </si>
  <si>
    <t>Xã Thuận Hòa</t>
  </si>
  <si>
    <t>Xã Khánh Hòa</t>
  </si>
  <si>
    <t>Xã Tằng Loỏng</t>
  </si>
  <si>
    <t>Xã Xuân Hòa</t>
  </si>
  <si>
    <t>Xã Nậm Sỏ</t>
  </si>
  <si>
    <t>Xã Quỳnh nhai</t>
  </si>
  <si>
    <t>Xã Định Hòa</t>
  </si>
  <si>
    <t>Xã Tam Chung</t>
  </si>
  <si>
    <t>Phường Thái Hòa</t>
  </si>
  <si>
    <t>Xã Nhân Hòa</t>
  </si>
  <si>
    <t>Xã Yên Hòa</t>
  </si>
  <si>
    <t>Xã Hòa Trạch</t>
  </si>
  <si>
    <t>Đặc Khu Cồn Cỏ</t>
  </si>
  <si>
    <t>Phường Hòa Xuân</t>
  </si>
  <si>
    <t>Phường Hòa Khánh</t>
  </si>
  <si>
    <t>Xã Hòa Vang</t>
  </si>
  <si>
    <t>Phường Hội an Tây</t>
  </si>
  <si>
    <t>Phường Đông Ninh Hòa</t>
  </si>
  <si>
    <t>Phường Hòa Thắng</t>
  </si>
  <si>
    <t>Xã Nam Ninh Hòa</t>
  </si>
  <si>
    <t>Xã Tây Ninh Hòa</t>
  </si>
  <si>
    <t>Xã Hòa Trí</t>
  </si>
  <si>
    <t>Xã Bắc Ninh Hòa</t>
  </si>
  <si>
    <t>Xã Ea H'Leo</t>
  </si>
  <si>
    <t>Xã Ea M'Droh</t>
  </si>
  <si>
    <t>Xã Cư M'ta</t>
  </si>
  <si>
    <t>Xã Hòa Sơn</t>
  </si>
  <si>
    <t>Phường Đăk Bla</t>
  </si>
  <si>
    <t>Xã Đăk PLô</t>
  </si>
  <si>
    <t>Xã Phú Sơn Lâm Hà</t>
  </si>
  <si>
    <t>Xã Nam Hà Lâm Hà</t>
  </si>
  <si>
    <t>Xã Nam Ban Lâm Hà</t>
  </si>
  <si>
    <t>Xã Tân Hà Lâm Hà</t>
  </si>
  <si>
    <t>Xã Phúc Thọ Lâm Hà</t>
  </si>
  <si>
    <t>Xã Hòa Ninh</t>
  </si>
  <si>
    <t>Xã Hòa Bắc</t>
  </si>
  <si>
    <t>Xã Quảng phú</t>
  </si>
  <si>
    <t>Xã Đắk Song</t>
  </si>
  <si>
    <t>Xã Quảng Hòa</t>
  </si>
  <si>
    <t>Xã Hòa Thắng</t>
  </si>
  <si>
    <t>Xã Vàm Cỏ</t>
  </si>
  <si>
    <t>Xã Đức Hòa</t>
  </si>
  <si>
    <t>Xã Hòa Khánh</t>
  </si>
  <si>
    <t>Xã Nhơn Hòa Lập</t>
  </si>
  <si>
    <t>Xã Mộc Hóa</t>
  </si>
  <si>
    <t>Xã Bình Hòa</t>
  </si>
  <si>
    <t>Phường Thanh Hòa</t>
  </si>
  <si>
    <t>Xã Lương Hòa Lạc</t>
  </si>
  <si>
    <t>Xã An Hòa</t>
  </si>
  <si>
    <t>Xã Hòa Long</t>
  </si>
  <si>
    <t>Xã Phong Hòa</t>
  </si>
  <si>
    <t>Xã Hỏa Lựu</t>
  </si>
  <si>
    <t>Xã Thạnh Hòa</t>
  </si>
  <si>
    <t>Xã Hòa Tú</t>
  </si>
  <si>
    <t>Xã Gia Hòa</t>
  </si>
  <si>
    <t>Xã Lai Hòa</t>
  </si>
  <si>
    <t>Phường Khánh Hòa</t>
  </si>
  <si>
    <t>Xã Vĩnh Hòa Hưng</t>
  </si>
  <si>
    <t>Xã Hòa Hưng</t>
  </si>
  <si>
    <t>Xã Hòa Thuận</t>
  </si>
  <si>
    <t>Xã Đông Hòa</t>
  </si>
  <si>
    <t>Xã Hòa Điền</t>
  </si>
  <si>
    <t>Xã Mỹ Hòa Hưng</t>
  </si>
  <si>
    <t>Xã Phú Hòa</t>
  </si>
  <si>
    <t>Xã Phúc Hòa</t>
  </si>
  <si>
    <t>Phường Hòa Cường</t>
  </si>
  <si>
    <t>Xã Chân Mây - Lăng Cô</t>
  </si>
  <si>
    <t>Xã Hòa Tiến</t>
  </si>
  <si>
    <t>Phường B'Lao</t>
  </si>
  <si>
    <t>Phường Lang Biang - Đà Lạt</t>
  </si>
  <si>
    <t>Xã Ia RSai</t>
  </si>
  <si>
    <t>Xã Al Bá</t>
  </si>
  <si>
    <t>Phường Biên Hòa</t>
  </si>
  <si>
    <t>Đội Thuế liên huyện Quản Bạ -Yên Minh - Đồng Văn -Mèo Vạc</t>
  </si>
  <si>
    <t>Đội Thuế liên huyện thành phố Buôn Ma Thuột-Krông Ana - Cư Kuin</t>
  </si>
  <si>
    <t>(4) Xã Vĩnh Hòa, Xã U Minh Thượng.</t>
  </si>
  <si>
    <t>Đội Thuế liên huyện Kim Môn</t>
  </si>
  <si>
    <t>Đội Thuế liên huyện Lập Thạch</t>
  </si>
  <si>
    <t>Đội Thuế liên huyện thành phố Phúc Yên</t>
  </si>
  <si>
    <t>Đội Thuế liên huyện Vĩnh Tường</t>
  </si>
  <si>
    <t>Đội Thuế liên huyện Đoan Hùng - Thanh Ba - Hạ Hòa</t>
  </si>
  <si>
    <t>Đội Thuế huyện Lục Yên</t>
  </si>
  <si>
    <t>Đội Thuế liên huyện Hoằng Hóa - Nga Sơn - Hậu Lộc</t>
  </si>
  <si>
    <t>Đội Thuế liên huyện thành phố Sầm Sơn - Quảng Xương</t>
  </si>
  <si>
    <t>Đội Thuế liên huyện Thành phố Hà Tĩnh - Cẩm Xuyên</t>
  </si>
  <si>
    <t>Đội Thuế liên huyện Hương Sơn - Đức Thọ</t>
  </si>
  <si>
    <t>Đội Thuế liên huyện Hương Phú</t>
  </si>
  <si>
    <t>Đội Thuế liên huyện Tây Khánh Hòa</t>
  </si>
  <si>
    <t>Đội Thuế liên huyện Nam Khánh Hòa</t>
  </si>
  <si>
    <t>Đội Thuế liên huyện Bắc Khánh Hòa</t>
  </si>
  <si>
    <t>Đội Thuế liên huyện số 01</t>
  </si>
  <si>
    <t>Đội Thuế liên huyện Đông Gia Lai</t>
  </si>
  <si>
    <t>Đội Thuế liên huyện Nam Gia Lai</t>
  </si>
  <si>
    <t>AN GIANG</t>
  </si>
  <si>
    <t>Đội Thuế liên huyện Chợ Mới - Phú Tân</t>
  </si>
  <si>
    <t>Xã Hòa Phú - Thuế cơ sở 21 Thành phố Hà Nội</t>
  </si>
  <si>
    <t>Xã Khuôn Lùng - Thuế cơ sở 5 tỉnh Tuyên Quang</t>
  </si>
  <si>
    <t>Xã Pa Tần - Thuế cơ sở 3 tỉnh Lai Châu</t>
  </si>
  <si>
    <t>Xã Hoàng Văn Thụ - Thuế cơ sở 5 tỉnh Lạng Sơn</t>
  </si>
  <si>
    <t>Xã Vĩnh Hòa - Thuế cơ sở 8 Thành phố Hải Phòng</t>
  </si>
  <si>
    <t>Xã Tam Chung - Thuế cơ sở 11 tỉnh Thanh Hóa</t>
  </si>
  <si>
    <t>Xã Nhân Hòa - Thuế cơ sở 4 tỉnh Nghệ An</t>
  </si>
  <si>
    <t>Phường Hòa Khánh - Thuế cơ sở 1 thành phố Đà Nẵng</t>
  </si>
  <si>
    <t>Phường Liên Chiểu - Thuế cơ sở 4 thành phố Đà Nẵng</t>
  </si>
  <si>
    <t>Phường Hải Vân - Thuế cơ sở 4 thành phố Đà Nẵng</t>
  </si>
  <si>
    <t>Xã Long Phụng - Thuế cơ sở 3 tỉnh Quảng Ngãi</t>
  </si>
  <si>
    <t>Xã Mỏ Cày - Thuế cơ sở 3 tỉnh Quảng Ngãi</t>
  </si>
  <si>
    <t>Xã Mộ Đức - Thuế cơ sở 3 tỉnh Quảng Ngãi</t>
  </si>
  <si>
    <t>Phường Đăk Bla - Thuế cơ sở 7 tỉnh Quảng Ngãi</t>
  </si>
  <si>
    <t>Phường Ninh Hòa - Thuế cơ sở 1 tỉnh Khánh Hòa</t>
  </si>
  <si>
    <t>Xã Bắc Ninh Hòa - Thuế cơ sở 1 tỉnh Khánh Hòa</t>
  </si>
  <si>
    <t>Phường Đông Ninh Hòa - Thuế cơ sở 1 tỉnh Khánh Hòa</t>
  </si>
  <si>
    <t>Phường Hòa Thắng - Thuế cơ sở 1 tỉnh Khánh Hòa</t>
  </si>
  <si>
    <t>Xã Quảng Hòa - Thuế cơ sở 10 tỉnh Lâm Đồng</t>
  </si>
  <si>
    <t>Phường Phú Thủy - Thuế cơ sở 6 tỉnh Lâm Đồng</t>
  </si>
  <si>
    <t>Phường Tân Hòa - Thuế cơ sở 16 Thành phố Hồ Chí Minh</t>
  </si>
  <si>
    <t>Xã Phú Hòa Đông - Thuế cơ sở 19 Thành phố Hồ Chí Minh</t>
  </si>
  <si>
    <t>Phường Hòa Lợi - Thuế cơ sở 29 Thành phố Hồ Chí Minh</t>
  </si>
  <si>
    <t>Xã Long Hòa - Thuế cơ sở 29 Thành phố Hồ Chí Minh</t>
  </si>
  <si>
    <t>Xã Cầu Kè - Thuế cơ sở 8 tỉnh Vĩnh Long</t>
  </si>
  <si>
    <t>Xã Phong Thạnh - Thuế cơ sở 8 tỉnh Vĩnh Long</t>
  </si>
  <si>
    <t>Xã An Phú Tân - Thuế cơ sở 8 tỉnh Vĩnh Long</t>
  </si>
  <si>
    <t>Xã Tam Ngãi - Thuế cơ sở 8 tỉnh Vĩnh Long</t>
  </si>
  <si>
    <t>Xã Đôn Châu - Thuế cơ sở 6 tỉnh Vĩnh Long</t>
  </si>
  <si>
    <t>Xã Tân Hòa - Thuế cơ sở 3 tỉnh Đồng Tháp</t>
  </si>
  <si>
    <t>Xã Hòa Hưng - Thuế cơ sở 5 tỉnh An Giang</t>
  </si>
  <si>
    <t>Xã Mỹ Hòa Hưng - Thuế cơ sở 7 tỉnh An Giang</t>
  </si>
  <si>
    <t>Xã Hỏa Lựu - Thuế cơ sở 6 thành phố Cần Thơ</t>
  </si>
  <si>
    <t>Xã Thạnh Hòa - Thuế cơ sở 8 thành phố Cần Thơ</t>
  </si>
  <si>
    <t>Kho bạc Nhà nước khu vực I</t>
  </si>
  <si>
    <t xml:space="preserve">Kho bạc Nhà nước khu vực I </t>
  </si>
  <si>
    <t>Phường Đống Đa; Phường Kim Liên; Phường Văn Miếu - Quốc Tử Giám; Phường Láng; Phường Ô Chợ Dừa</t>
  </si>
  <si>
    <t>Phòng Giao dịch số 1 - Kho bạc Nhà nước khu vực I</t>
  </si>
  <si>
    <t>Phường Ba Đình; Phường Ngọc Hà; Phường Giảng Võ</t>
  </si>
  <si>
    <t>Phòng Giao dịch số 2 - Kho bạc Nhà nước khu vực I</t>
  </si>
  <si>
    <t>Phường Hai Bà Trưng; Phường Vĩnh Tuy; Phường Bạch Mai</t>
  </si>
  <si>
    <t>Phòng Giao dịch số 3 - Kho bạc Nhà nước khu vực I</t>
  </si>
  <si>
    <t>Phường Hoàn Kiếm; Phường Cửa Nam; Phường Hồng Hà</t>
  </si>
  <si>
    <t>Phòng Giao dịch số 4 - Kho bạc Nhà nước khu vực I</t>
  </si>
  <si>
    <t>Phường Hà Đông; Phường Dương Nội; Phường Yên Nghĩa; Phường Phú Lương; Phường Kiến Hưng; Phường Tây Mỗ</t>
  </si>
  <si>
    <t>Phòng Giao dịch số 5 - Kho bạc Nhà nước khu vực I</t>
  </si>
  <si>
    <t>Phường Thanh Xuân; Phường Khương Đình; Phường Phương Liệt; Phường Đại Mỗ</t>
  </si>
  <si>
    <t>Phòng Giao dịch số 6 - Kho bạc Nhà nước khu vực I</t>
  </si>
  <si>
    <t>Phường Long Biên; Phường Bồ Đề; Phường Việt Hưng; Phường Phúc Lợi</t>
  </si>
  <si>
    <t>Phòng Giao dịch số 7 - Kho bạc Nhà nước khu vực I</t>
  </si>
  <si>
    <t>Xã Gia Lâm; Xã Thuận An; Xã Bát Tràng; Xã Phù Đổng</t>
  </si>
  <si>
    <t>Phòng Giao dịch số 8 - Kho bạc Nhà nước khu vực I</t>
  </si>
  <si>
    <t>Phường Lĩnh Nam; Phường Hoàng Mai; Phường Vĩnh Hưng; Phường Tương Mai; Phường Định Công; Phường Hoàng Liệt; Phường Yên Sở; Xã Thanh Trì; Xã Đại Thanh; Xã Nam Phù; Xã Ngọc Hồi; Phường Thanh Liệt</t>
  </si>
  <si>
    <t>Phòng Giao dịch số 9 - Kho bạc Nhà nước khu vực I</t>
  </si>
  <si>
    <t>Phường Cầu Giấy; Phường Nghĩa Đô; Phường Yên Hòa; Phường Tây Hồ; Phường Phú Thượng</t>
  </si>
  <si>
    <t>Phòng Giao dịch số 10 - Kho bạc Nhà nước khu vực I</t>
  </si>
  <si>
    <t>Phường Từ Liêm; Phường Xuân Phương; Phường Tây Tựu; Phường Phú Diễn; Phường Xuân Đỉnh; Phường Đông Ngạc; Phường Thượng Cát</t>
  </si>
  <si>
    <t>Phòng Giao dịch số 11 - Kho bạc Nhà nước khu vực I</t>
  </si>
  <si>
    <t>Xã Thư Lâm; Xã Đông Anh; Xã Phúc Thịnh; Xã Thiên Lộc; Xã Vĩnh Thanh; Xã Mê Linh; Xã Yên Lãng; Xã Tiến Thắng; Xã Quang Minh; Xã Sóc Sơn; Xã Đa Phúc; Xã Nội Bài; Xã Trung Giã; Xã Kim Anh</t>
  </si>
  <si>
    <t>Phòng Giao dịch số 12 - Kho bạc Nhà nước khu vực I</t>
  </si>
  <si>
    <t>Xã Quốc Oai; Xã Hưng Đạo; Xã Kiều Phú; Xã Phú Cát; Xã Thạch Thất; Xã Hạ Bằng; Xã Tây Phương; Xã Hòa Lạc; Xã Yên Xuân; Xã Phúc Thọ; Xã Phúc Lộc; Xã Hát Môn</t>
  </si>
  <si>
    <t>Phòng Giao dịch số 13 - Kho bạc Nhà nước khu vực I</t>
  </si>
  <si>
    <t xml:space="preserve"> KBNN Thường Tín</t>
  </si>
  <si>
    <t>Xã Thượng Phúc; Xã Thường Tín; Xã Chương Dương; Xã Hồng Vân; Xã Phú Xuyên; Xã Phượng Dực; Xã Chuyên Mỹ; Xã Đại Xuyên</t>
  </si>
  <si>
    <t>Phòng Giao dịch số 14 - Kho bạc Nhà nước khu vực I</t>
  </si>
  <si>
    <t>Xã Minh Châu; Xã Quảng Oai; Xã Vật Lại; Xã Cổ Đô; Xã Bất Bạt; Xã Suối Hai; Xã Ba Vì; Xã Yên Bài; Phường Sơn Tây; Phường Tùng Thiện; Xã Đoài Phương</t>
  </si>
  <si>
    <t>Phòng Giao dịch số 15 - Kho bạc Nhà nước khu vực I</t>
  </si>
  <si>
    <t>Xã Thanh Oai; Xã Bình Minh; Xã Tam Hưng; Xã Dân Hòa; Phường Chương Mỹ; Xã Phú Nghĩa; Xã Xuân Mai; Xã Trần Phú; Xã Hòa Phú; Xã Quảng Bị</t>
  </si>
  <si>
    <t>Phòng Giao dịch số 16 - Kho bạc Nhà nước khu vực I</t>
  </si>
  <si>
    <t>Xã Mỹ Đức; Xã Hồng Sơn; Xã Phúc Sơn; Xã Hương Sơn; Xã Vân Đình; Xã Ứng Thiên; Xã Hòa Xá; Xã Ứng Hòa</t>
  </si>
  <si>
    <t>Phòng Giao dịch số 17 - Kho bạc Nhà nước khu vực I</t>
  </si>
  <si>
    <t>Xã Đan Phượng; Xã Ô Diên; Xã Liên Minh; Xã Hoài Đức; Xã Dương Hòa; Xã Sơn Đồng; Xã An Khánh</t>
  </si>
  <si>
    <t>Kho bạc Nhà nước khu vực II</t>
  </si>
  <si>
    <t xml:space="preserve">Kho bạc Nhà nước khu vực II </t>
  </si>
  <si>
    <t>Phường Vĩnh Hội; Phường Khánh Hội; Phường Xóm Chiếu</t>
  </si>
  <si>
    <t xml:space="preserve">Phòng Giao dịch số 1 - Kho bạc Nhà nước khu vực II </t>
  </si>
  <si>
    <t>Phường Hiệp Bình; Phường Tam Bình; Phường Thủ Đức; Phường Linh Xuân; Phường Long Bình; Phường Tăng Nhơn Phú; Phường Phước Long; Phường Long Phước; Phường Long Trường; Phường An Khánh; Phường Bình Trưng; Phường Cát Lái</t>
  </si>
  <si>
    <t xml:space="preserve">Phòng Giao dịch số 2 - Kho bạc Nhà nước khu vực II </t>
  </si>
  <si>
    <t>Xã Bình Khánh; Xã Cần Giờ; Xã An Thới Đông; Xã Thạnh An</t>
  </si>
  <si>
    <t xml:space="preserve">Phòng Giao dịch số 3 - Kho bạc Nhà nước khu vực II </t>
  </si>
  <si>
    <t>Xã An Nhơn Tây; Xã Thái Mỹ; Xã Nhuận Đức; Xã Tân An Hội; Xã Củ Chi; Xã Phú Hòa Đông; Xã Bình Mỹ</t>
  </si>
  <si>
    <t xml:space="preserve">Phòng Giao dịch số 4 - Kho bạc Nhà nước khu vực II </t>
  </si>
  <si>
    <t>Phường Đông Hưng Thuận; Phường Trung Mỹ Tây; Phường Tân Thới Hiệp; Phường Thới An; Phường An Phú Đông; Xã Hóc Môn; Xã Bà Điểm; Xã Xuân Thới Sơn; Xã Đông Thạnh</t>
  </si>
  <si>
    <t xml:space="preserve">Phòng Giao dịch số 5 - Kho bạc Nhà nước khu vực II </t>
  </si>
  <si>
    <t>Phường Bình Tân; Phường Bình Hưng Hòa; Phường Bình Trị Đông; Phường An Lạc; Phường Tân Tạo; Xã Vĩnh Lộc; Xã Tân Vĩnh Lộc; Xã Bình Lợi; Xã Tân Nhựt; Xã Bình Chánh; Xã Hưng Long; Xã Bình Hưng</t>
  </si>
  <si>
    <t xml:space="preserve">Phòng Giao dịch số 6 - Kho bạc Nhà nước khu vực II </t>
  </si>
  <si>
    <t>Phường Gia Định; Phường Bình Thạnh; Phường Bình Lợi Trung; Phường Thạnh Mỹ Tây; Phường Bình Quới; Phường Hạnh Thông; Phường An Nhơn; Phường Gò Vấp; Phường Thông Tây Hội; Phường An Hội Tây; Phường An Hội Đông; Phường Đức Nhuận; Phường Cầu Kiệu; Phường Phú Nhuận</t>
  </si>
  <si>
    <t xml:space="preserve">Phòng Giao dịch số 7 - Kho bạc Nhà nước khu vực II </t>
  </si>
  <si>
    <t>Phường Tân Sơn Hòa; Phường Tân Sơn Nhất; Phường Tân Hòa; Phường Bảy Hiền; Phường Tân Bình; Phường Tân Sơn; Phường Tây Thạnh; Phường Tân Sơn Nhì; Phường Phú Thọ Hòa; Phường Phú Thạnh; Phường Tân Phú</t>
  </si>
  <si>
    <t xml:space="preserve">Phòng Giao dịch số 8 - Kho bạc Nhà nước khu vực II </t>
  </si>
  <si>
    <t>Phường Tân Mỹ; Phường Tân Hưng; Phường Tân Thuận; Phường Phú Thuận; Xã Nhà Bè; Xã Hiệp Phước</t>
  </si>
  <si>
    <t xml:space="preserve">Phòng Giao dịch số 9 - Kho bạc Nhà nước khu vực II </t>
  </si>
  <si>
    <t>Phường Chợ Quán; Phường An Đông; Phường Chợ Lớn; Phường Bình Tiên; Phường Bình Tây; Phường Bình Phú; Phường Phú Lâm; Phường Chánh Hưng; Phường Bình Đông; Phường Phú Định</t>
  </si>
  <si>
    <t xml:space="preserve">Phòng Giao dịch số 10 - Kho bạc Nhà nước khu vực II </t>
  </si>
  <si>
    <t>Phường Bàn Cờ; Phường Xuân Hòa; Phường Nhiêu Lộc; Phường Vườn Lài; Phường Diên Hồng; Phường Hòa Hưng; Phường Hòa Bình; Phường Phú Thọ; Phường Bình Thới; Phường Minh Phụng</t>
  </si>
  <si>
    <t>Phòng Giao dịch số 11 - Kho bạc Nhà nước khu vực II</t>
  </si>
  <si>
    <t>Phường Tân Định; Phường Bến Thành; Phường Sài Gòn; Phường Cầu Ông Lãnh</t>
  </si>
  <si>
    <t>Kho bạc Nhà nước khu vực XV</t>
  </si>
  <si>
    <t>Phòng Giao dịch số 12 - Kho bạc Nhà nước khu vực II</t>
  </si>
  <si>
    <t>Phường Bà Rịa; Phường Long Hương; Phường Tam Long</t>
  </si>
  <si>
    <t>Phòng Giao dịch số 13 - Kho bạc Nhà nước khu vực II</t>
  </si>
  <si>
    <t>Phường Phú Mỹ; Phường Tân Thành; Phường Tân Phước; Phường Tân Hải; Xã Châu Pha</t>
  </si>
  <si>
    <t>Phòng Giao dịch số 14 - Kho bạc Nhà nước khu vực II</t>
  </si>
  <si>
    <t>Xã Ngãi Giao; Xã Bình Giã; Xã Kim Long; Xã Châu Đức; Xã Xuân Sơn; Xã Nghĩa Thành</t>
  </si>
  <si>
    <t>Phòng Giao dịch số 1 - Kho bạc Nhà nước khu vực XV</t>
  </si>
  <si>
    <t>Phòng Giao dịch số 15 - Kho bạc Nhà nước khu vực II</t>
  </si>
  <si>
    <t>Phường Vũng Tàu; Phường Tam Thắng; Phường Rạch Dừa; Phường Phước Thắng; Xã Long Sơn; Đặc khu Côn Đảo</t>
  </si>
  <si>
    <t>Phòng Giao dịch số 2 - Kho bạc Nhà nước khu vực XV</t>
  </si>
  <si>
    <t>Phòng Giao dịch số 16 - Kho bạc Nhà nước khu vực II</t>
  </si>
  <si>
    <t>Xã Đất Đỏ; Xã Long Hải; Xã Long Điền; Xã Phước Hải; Xã Hòa Hiệp; Xã Bình Châu; Xã Hồ Tràm; Xã Xuyên Mộc; Xã Hòa Hội; Xã Bàu Lâm</t>
  </si>
  <si>
    <t>Kho bạc Nhà nước khu vực XVI</t>
  </si>
  <si>
    <t>Phòng Giao dịch số 17 - Kho bạc Nhà nước khu vực II</t>
  </si>
  <si>
    <t>Phường Bình Dương; Phường Chánh Hiệp; Phường Thủ Dầu Một; Phường Phú Lợi</t>
  </si>
  <si>
    <t>Phòng Giao dịch số 1 - Kho bạc Nhà nước khu vực XVI</t>
  </si>
  <si>
    <t>Phòng Giao dịch số 18 - Kho bạc Nhà nước khu vực II</t>
  </si>
  <si>
    <t>Phường Đông Hòa; Phường Dĩ An; Phường Tân Đông Hiệp; Phường Thuận An; Phường Thuận Giao; Phường Bình Hòa; Phường Lái Thiêu; Phường An Phú</t>
  </si>
  <si>
    <t>Phòng Giao dịch số 2 - Kho bạc Nhà nước khu vực XVI</t>
  </si>
  <si>
    <t>Phòng Giao dịch số 19 - Kho bạc Nhà nước khu vực II</t>
  </si>
  <si>
    <t>Phường Phú An; Phường Tây Nam; Phường Long Nguyên; Phường Bến Cát; Phường Chánh Phú Hòa; Phường Thới Hòa; Phường Hòa Lợi; Xã Trừ Văn Thố; Xã Bàu Bàng; Xã Minh Thạnh; Xã Long Hòa; Xã Dầu Tiếng; Xã Thanh An</t>
  </si>
  <si>
    <t>Phòng Giao dịch số 3 - Kho bạc Nhà nước khu vực XVI</t>
  </si>
  <si>
    <t>Phòng Giao dịch số 20 - Kho bạc Nhà nước khu vực II</t>
  </si>
  <si>
    <t>Phường Vĩnh Tân; Phường Tân Uyên; Phường Tân Hiệp; Phường Tân Khánh; Phường Bình Cơ; Xã Bắc Tân Uyên; Xã Thường Tân; Xã An Long; Xã Phước Thành; Xã Phước Hòa; Xã Phú Giáo</t>
  </si>
  <si>
    <t xml:space="preserve">Kho bạc Nhà nước khu vực III </t>
  </si>
  <si>
    <t>Kho bạc Nhà nước khu vực III  - Phòng Kế toán Nhà nước</t>
  </si>
  <si>
    <t>Phường Hải An; Phường Đông Hải; Phường Hồng Bàng; Phường Hồng An; Phường An Dương; Phường An Hải; Phường An Phong; Phường Kiến An; Phường Phù Liễn; Phường Hưng Đạo; Phường Dương Kinh; Phường Ngô Quyền; Phường Gia Viên</t>
  </si>
  <si>
    <t xml:space="preserve">Kho bạc Nhà nước khu vực III - Phòng nghiệp vụ 2 </t>
  </si>
  <si>
    <t>Phòng Giao dịch số 1 - Kho bạc Nhà nước khu vực III</t>
  </si>
  <si>
    <t>Phường Lê Chân; Phường An Biên; Đặc khu Bạch Long Vĩ</t>
  </si>
  <si>
    <t>Phòng Giao dịch số 2 - Kho bạc Nhà nước khu vực III</t>
  </si>
  <si>
    <t>Phường Thủy Nguyên; Phường Thiên Hương; Phường Hòa Bình; Phường Nam Triệu; Phường Bạch Đằng; Phường Lưu Kiếm; Phường Lê Ích Mộc; Xã Việt Khê; Đặc khu Cát Hải</t>
  </si>
  <si>
    <t>Phòng Giao dịch số 3 - Kho bạc Nhà nước khu vực III</t>
  </si>
  <si>
    <t>Xã Kiến Thụy; Xã Kiến Minh; Xã Kiến Hải; Xã Kiến Hưng; Xã Nghi Dương; Phường Nam Đồ Sơn; Phường Đồ Sơn</t>
  </si>
  <si>
    <t>Phòng Giao dịch số 4 - Kho bạc Nhà nước khu vực III</t>
  </si>
  <si>
    <t>Xã An Hưng; Xã An Khánh; Xã An Quang; Xã An Trường; Xã An Lão; Xã Quyết Thắng; Xã Tiên Lãng; Xã Tân Minh; Xã Tiên Minh; Xã Chấn Hưng; Xã Hùng Thắng; Xã Vĩnh Bảo; Xã Nguyễn Bỉnh Khiêm; Xã Vĩnh Am; Xã Vĩnh Hải; Xã Vĩnh Hòa; Xã Vĩnh Thịnh; Xã Vĩnh Thuận</t>
  </si>
  <si>
    <t>Kho bạc Nhà nước khu vực V</t>
  </si>
  <si>
    <t>Phòng Giao dịch số 5 - Kho bạc Nhà nước khu vực III</t>
  </si>
  <si>
    <t>Phường Hải Dương; Phường Lê Thanh Nghị; Phường Việt Hòa; Phường Thành Đông; Phường Nam Đồng; Phường Tân Hưng; Phường Thạch Khôi; Phường Tứ Minh; Phường Ái Quốc</t>
  </si>
  <si>
    <t>Phòng Giao dịch số 6 - Kho bạc Nhà nước khu vực III</t>
  </si>
  <si>
    <t>Xã Nam Sách; Xã Thái Tân; Xã Hợp Tiến; Xã Trần Phú; Xã An Phú; Xã Thanh Hà; Xã Hà Tây; Xã Hà Bắc; Xã Hà Nam; Xã Hà Đông</t>
  </si>
  <si>
    <t>Phòng Giao dịch số 7 - Kho bạc Nhà nước khu vực III</t>
  </si>
  <si>
    <t>Xã Gia Lộc; Xã Yết Kiêu; Xã Gia Phúc; Xã Trường Tân; Xã Cẩm Giang; Xã Tuệ Tĩnh; Xã Mao Điền; Xã Cẩm Giàng</t>
  </si>
  <si>
    <t>Phòng Giao dịch số 8 - Kho bạc Nhà nước khu vực III</t>
  </si>
  <si>
    <t>Phường Chu Văn An; Phường Chí Linh; Phường Trần Hưng Đạo; Phường Nguyễn Trãi; Phường Trần Nhân Tông; Phường Lê Đại Hành</t>
  </si>
  <si>
    <t>Phòng Giao dịch số 1 - Kho bạc Nhà nước khu vực V</t>
  </si>
  <si>
    <t>Phòng Giao dịch số 9 - Kho bạc Nhà nước khu vực III</t>
  </si>
  <si>
    <t>Phường Kinh Môn; Phường Nguyễn Đại Năng; Phường Trần Liễu; Phường Bắc An Phụ; Phường Phạm Sư Mạnh; Phường Nhị Chiểu; Xã Nam An Phụ; Xã Phú Thái; Xã Lai Khê; Xã An Thành; Xã Kim Thành</t>
  </si>
  <si>
    <t>Phòng Giao dịch số 2 - Kho bạc Nhà nước khu vực V</t>
  </si>
  <si>
    <t>Phòng Giao dịch số 10 - Kho bạc Nhà nước khu vực III</t>
  </si>
  <si>
    <t>Xã Thanh Miện; Xã Bắc Thanh Miện; Xã Hải Hưng; Xã Nguyễn Lương Bằng; Xã Nam Thanh Miện; Xã Kẻ Sặt; Xã Bình Giang; Xã Đường An; Xã Thượng Hồng</t>
  </si>
  <si>
    <t>Phòng Giao dịch số 3 - Kho bạc Nhà nước khu vực V</t>
  </si>
  <si>
    <t>Phòng Giao dịch số 11 - Kho bạc Nhà nước khu vực III</t>
  </si>
  <si>
    <t>Xã Tứ Kỳ; Xã Tân Kỳ; Xã Đại Sơn; Xã Chí Minh; Xã Lạc Phượng; Xã Nguyên Giáp; Xã Ninh Giang; Xã Vĩnh Lại; Xã Khúc Thừa Dụ; Xã Tân An; Xã Hồng Châu</t>
  </si>
  <si>
    <t>Phòng Giao dịch số 12 - Kho bạc Nhà nước khu vực III</t>
  </si>
  <si>
    <t>Phường Tuần Châu; Phường Việt Hưng; Phường Bãi Cháy; Phường Hà Tu; Phường Hà Lầm; Phường Cao Xanh; Phường Hồng Gai; Phường Hạ Long; Phường Hoành Bồ; Xã Quảng La; Xã Thống Nhất</t>
  </si>
  <si>
    <t>Phòng Giao dịch số 13 - Kho bạc Nhà nước khu vực III</t>
  </si>
  <si>
    <t>Phường Mông Dương; Phường Quang Hanh; Phường Cẩm Phả; Phường Cửa Ông; Xã Hải Hòa; Đặc khu Vân Đồn</t>
  </si>
  <si>
    <t>Phòng Giao dịch số 14 - Kho bạc Nhà nước khu vực III</t>
  </si>
  <si>
    <t>Phường Yên Tử; Phường Vàng Danh; Phường Uông Bí; Phường Đông Mai; Phường Hiệp Hòa; Phường Quảng Yên; Phường Hà An; Phường Phong Cốc; Phường Liên Hòa</t>
  </si>
  <si>
    <t>Phòng Giao dịch số 15 - Kho bạc Nhà nước khu vực III</t>
  </si>
  <si>
    <t>Phường An Sinh; Phường Đông Triều; Phường Bình Khê; Phường Mạo Khê; Phường Hoàng Quế</t>
  </si>
  <si>
    <t>Phòng Giao dịch số 16 - Kho bạc Nhà nước khu vực III</t>
  </si>
  <si>
    <t>Xã Tiên Yên; Xã Điền Xá; Xã Đông Ngũ; Xã Hải Lạng; Xã Lương Minh; Xã Kỳ Thượng; Xã Ba Chẽ; Xã Hoành Mô; Xã Lục Hồn; Xã Bình Liêu</t>
  </si>
  <si>
    <t>Phòng Giao dịch số 17 - Kho bạc Nhà nước khu vực III</t>
  </si>
  <si>
    <t>Xã Hải Sơn; Xã Hải Ninh; Xã Vĩnh Thực; Phường Móng Cái 1; Phường Móng Cái 2; Phường Móng Cái 3; Xã Quảng Hà; Xã Đường Hoa; Xã Quảng Đức; Xã Cái Chiên; Xã Quảng Tân; Xã Đầm Hà</t>
  </si>
  <si>
    <t>Phòng Giao dịch số 18 - Kho bạc Nhà nước khu vực III</t>
  </si>
  <si>
    <t>Kho bạc Nhà nước khu vực IV</t>
  </si>
  <si>
    <t xml:space="preserve">Kho bạc Nhà nước khu vực IV </t>
  </si>
  <si>
    <t>Phường Phố Hiến; Phường Sơn Nam; Phường Hồng Châu; Xã Tân Hưng; Xã Hoàng Hoa Thám; Xã Tiên Lữ; Xã Tiên Hoa; Xã Yên Mỹ; Xã Việt Yên; Xã Hoàn Long; Xã Nguyễn Văn Linh; Xã Ân Thi; Xã Xuân Trúc; Xã Phạm Ngũ Lão; Xã Nguyễn Trãi; Xã Hồng Quang; Xã Quang Hưng; Xã Đoàn Đào; Xã Tiên Tiến; Xã Tống Trân; Xã Lương Bằng; Xã Nghĩa Dân; Xã Hiệp Cường; Xã Đức Hợp</t>
  </si>
  <si>
    <t>Phòng Giao dịch số 1 - Kho bạc Nhà nước khu vực IV</t>
  </si>
  <si>
    <t>Xã Khoái Châu; Xã Triệu Việt Vương; Xã Việt Tiến; Xã Chí Minh; Xã Châu Ninh; Xã Nghĩa Trụ; Xã Phụng Công; Xã Văn Giang; Xã Mễ Sở</t>
  </si>
  <si>
    <t>Phòng Giao dịch số 2 - Kho bạc Nhà nước khu vực IV</t>
  </si>
  <si>
    <t>Xã Như Quỳnh; Xã Lạc Đạo; Xã Đại Đồng; Phường Mỹ Hào; Phường Đường Hào; Phường Thượng Hồng</t>
  </si>
  <si>
    <t>Phòng Giao dịch số 9 - Kho bạc Nhà nước khu vực V</t>
  </si>
  <si>
    <t>Phòng Giao dịch số 3 - Kho bạc Nhà nước khu vực IV</t>
  </si>
  <si>
    <t>Phường Thái Bình; Phường Trần Lãm; Phường Trần Hưng Đạo; Phường Trà Lý; Phường Vũ Phúc; Xã Vũ Thư; Xã Thư Trì; Xã Tân Thuận; Xã Thư Vũ; Xã Vũ Tiên; Xã Vạn Xuân</t>
  </si>
  <si>
    <t>Phòng Giao dịch số 10 - Kho bạc Nhà nước khu vực V</t>
  </si>
  <si>
    <t>Phòng Giao dịch số 4 - Kho bạc Nhà nước khu vực IV</t>
  </si>
  <si>
    <t>Xã Tiền Hải; Xã Tây Tiền Hải; Xã Ái Quốc; Xã Đồng Châu; Xã Đông Tiền Hải; Xã Nam Cường; Xã Hưng Phú; Xã Nam Tiền Hải; Xã Kiến Xương; Xã Lê Lợi; Xã Quang Lịch; Xã Vũ Quý; Xã Bình Thanh; Xã Bình Định; Xã Hồng Vũ; Xã Bình Nguyên; Xã Trà Giang</t>
  </si>
  <si>
    <t>Phòng Giao dịch số 11 - Kho bạc Nhà nước khu vực V</t>
  </si>
  <si>
    <t>Phòng Giao dịch số 5 - Kho bạc Nhà nước khu vực IV</t>
  </si>
  <si>
    <t>Xã Đông Hưng; Xã Bắc Tiên Hưng; Xã Đông Tiên Hưng; Xã Nam Đông Hưng; Xã Bắc Đông Quan; Xã Bắc Đông Hưng; Xã Đông Quan; Xã Nam Tiên Hưng; Xã Tiên Hưng; Xã Thái Thụy; Xã Đông Thụy Anh; Xã Bắc Thụy Anh; Xã Thụy Anh; Xã Nam Thụy Anh; Xã Bắc Thái Ninh; Xã Thái Ninh; Xã Đông Thái Ninh; Xã Nam Thái Ninh; Xã Tây Thái Ninh; Xã Tây Thụy Anh</t>
  </si>
  <si>
    <t>Phòng Giao dịch số 12 - Kho bạc Nhà nước khu vực V</t>
  </si>
  <si>
    <t>Phòng Giao dịch số 6 - Kho bạc Nhà nước khu vực IV</t>
  </si>
  <si>
    <t>Xã Hưng Hà; Xã Tiên La; Xã Lê Quý Đôn; Xã Hồng Minh; Xã Thần Khê; Xã Diên Hà; Xã Ngự Thiên; Xã Long Hưng; Xã Quỳnh Phụ; Xã Minh Thọ; Xã Nguyễn Du; Xã Quỳnh An; Xã Ngọc Lâm; Xã Đồng Bằng; Xã A Sào; Xã Phụ Dực; Xã Tân Tiến</t>
  </si>
  <si>
    <t>Phường Tây Hoa Lư; Phường Hoa Lư; Phường Nam Hoa Lư; Phường Đông Hoa Lư</t>
  </si>
  <si>
    <t>Phòng Giao dịch số 11 - Kho bạc Nhà nước khu vực IV</t>
  </si>
  <si>
    <t>Phòng Giao dịch số 12 - Kho bạc Nhà nước khu vực IV</t>
  </si>
  <si>
    <t>Xã Gia Viễn; Xã Đại Hoàng; Xã Gia Hưng; Xã Gia Phong; Xã Gia Vân; Xã Gia Trấn; Xã Nho Quan; Xã Gia Lâm; Xã Gia Tường; Xã Phú Sơn; Xã Cúc Phương; Xã Phú Long; Xã Thanh Sơn; Xã Quỳnh Lưu</t>
  </si>
  <si>
    <t>Phòng Giao dịch số 13 - Kho bạc Nhà nước khu vực IV</t>
  </si>
  <si>
    <t>Phường Tam Điệp; Phường Yên Sơn; Phường Trung Sơn; Phường Yên Thắng; Xã Yên Mô; Xã Yên Từ; Xã Yên Mạc; Xã Đồng Thái</t>
  </si>
  <si>
    <t>Phòng Giao dịch số 14 - Kho bạc Nhà nước khu vực IV</t>
  </si>
  <si>
    <t>Xã Yên Khánh; Xã Khánh Nhạc; Xã Khánh Thiện; Xã Khánh Hội; Xã Khánh Trung; Xã Chất Bình; Xã Kim Sơn; Xã Quang Thiện; Xã Phát Diệm; Xã Lai Thành; Xã Định Hoá; Xã Bình Minh; Xã Kim Đông</t>
  </si>
  <si>
    <t>Phòng Giao dịch số 7 - Kho bạc Nhà nước khu vực IV</t>
  </si>
  <si>
    <t>Phòng Giao dịch số 4 - Kho bạc Nhà nước khu vực V</t>
  </si>
  <si>
    <t>Phường Mỹ Lộc; Phường Hồng Quang; Phường Trường Thi; Phường Thành Nam; Phường Vị Khê; Phường Đông A; Phường Thiên Trường; Phường Nam Định</t>
  </si>
  <si>
    <t>Phòng Giao dịch số 8 - Kho bạc Nhà nước khu vực IV</t>
  </si>
  <si>
    <t>Phòng Giao dịch số 5 - Kho bạc Nhà nước khu vực V</t>
  </si>
  <si>
    <t>Xã Phong Doanh; Xã Tân Minh; Xã Vũ Dương; Xã Vạn Thắng; Xã Yên Cường; Xã Yên Đồng; Xã Ý Yên; Xã Liên Minh; Xã Vụ Bản; Xã Hiển Khánh; Xã Minh Tân</t>
  </si>
  <si>
    <t>Phòng Giao dịch số 9 - Kho bạc Nhà nước khu vực IV</t>
  </si>
  <si>
    <t>Phòng Giao dịch số 6 - Kho bạc Nhà nước khu vực V</t>
  </si>
  <si>
    <t>Xã Nam Hồng; Xã Nam Ninh; Xã Nam Đồng; Xã Nam Minh; Xã Nam Trực; Xã Ninh Cường; Xã Minh Thái; Xã Quang Hưng; Xã Trực Ninh; Xã Cát Thành; Xã Ninh Giang; Xã Cổ Lễ; Xã Rạng Đông; Xã Nghĩa Lâm; Xã Quỹ Nhất; Xã Hồng Phong; Xã Nghĩa Sơn; Xã Nghĩa Hưng; Xã Đồng Thịnh</t>
  </si>
  <si>
    <t>Phòng Giao dịch số 10 - Kho bạc Nhà nước khu vực IV</t>
  </si>
  <si>
    <t>Phòng Giao dịch số 7 - Kho bạc Nhà nước khu vực V</t>
  </si>
  <si>
    <t>Xã Xuân Hồng; Xã Xuân Giang; Xã Xuân Hưng; Xã Xuân Trường; Xã Giao Ninh; Xã Giao Bình; Xã Giao Hưng; Xã Giao Phúc; Xã Giao Thủy; Xã Giao Hòa; Xã Giao Minh; Xã Hải Thịnh; Xã Hải Xuân; Xã Hải Quang; Xã Hải An; Xã Hải Hưng; Xã Hải Tiến; Xã Hải Anh; Xã Hải Hậu</t>
  </si>
  <si>
    <t>Phòng Giao dịch số 8 - Kho bạc Nhà nước khu vực V</t>
  </si>
  <si>
    <t>Phường Hà Nam; Phường Phù Vân; Phường Châu Sơn; Phường Phủ Lý; Phường Liêm Tuyền</t>
  </si>
  <si>
    <t>Phường Duy Tiên; Phường Duy Tân; Phường Đồng Văn; Phường Duy Hà; Phường Tiên Sơn; Phường Lê Hồ; Phường Nguyễn Úy; Phường Lý Thường Kiệt; Phường Kim Thanh; Phường Tam Chúc; Phường Kim Bảng</t>
  </si>
  <si>
    <t>Xã Bình Lục; Xã Bình Mỹ; Xã Bình An; Xã Bình Giang; Xã Bình Sơn; Xã Liêm Hà; Xã Tân Thanh; Xã Thanh Bình; Xã Thanh Lâm; Xã Thanh Liêm; Xã Lý Nhân; Xã Nam Xang; Xã Bắc Lý; Xã Vĩnh Trụ; Xã Trần Thương; Xã Nhân Hà; Xã Nam Lý</t>
  </si>
  <si>
    <t>Kho bạc Nhà nước khu vực VI</t>
  </si>
  <si>
    <t>Kho bạc Nhà nước khu vực VI - Phòng Kế toán Nhà nước</t>
  </si>
  <si>
    <t>Phường Bắc Giang; Phường Đa Mai; Phường Tiền Phong; Phường Tân An; Phường Yên Dũng; Phường Tân Tiến; Phường Cảnh Thụy; Xã Đồng Việt; Phường Tự Lạn; Phường Việt Yên; Phường Nếnh; Phường Vân Hà; Xã Lục Sơn; Xã Trường Sơn; Xã Cẩm Lý; Xã Đông Phú; Xã Nghĩa Phương; Xã Lục Nam; Xã Bắc Lũng; Xã Bảo Đài; Xã Lạng Giang; Xã Mỹ Thái; Xã Kép; Xã Tân Dĩnh; Xã Tiên Lục</t>
  </si>
  <si>
    <t xml:space="preserve">Kho bạc Nhà nước khu vực VI - Phòng Nghiệp vụ 2 </t>
  </si>
  <si>
    <t>Phường Tam Thanh; Phường Lương Văn Tri; Phường Kỳ Lừa; Phường Đông Kinh</t>
  </si>
  <si>
    <t>Phòng Giao dịch số 1 - Kho bạc Nhà nước khu vực VI</t>
  </si>
  <si>
    <t>Phường Chũ; Phường Phượng Sơn; Xã Nam Dương; Xã Kiên Lao; Xã Biển Động; Xã Lục Ngạn; Xã Đèo Gia; Xã Sơn Hải; Xã Tân Sơn; Xã Biên Sơn; Xã Sa Lý; Xã Tuấn Đạo; Xã Sơn Động; Xã Đại Sơn; Xã Tây Yên Tử; Xã Dương Hưu; Xã Yên Định; Xã An Lạc; Xã Vân Sơn</t>
  </si>
  <si>
    <t>Phòng Giao dịch số 2 - Kho bạc Nhà nước khu vực VI</t>
  </si>
  <si>
    <t>Xã Tân Yên; Xã Ngọc Thiện; Xã Nhã Nam; Xã Phúc Hòa; Xã Quang Trung; Xã Yên Thế; Xã Bố Hạ; Xã Đồng Kỳ; Xã Xuân Lương; Xã Tam Tiến; Xã Xuân Cẩm; Xã Hiệp Hòa; Xã Hợp Thịnh; Xã Hoàng Vân</t>
  </si>
  <si>
    <t>Phòng Giao dịch số 3 - Kho bạc Nhà nước khu vực VI</t>
  </si>
  <si>
    <t>Phường Kinh Bắc; Phường Võ Cường; Phường Vũ Ninh; Phường Hạp Lĩnh; Phường Nam Sơn</t>
  </si>
  <si>
    <t>Phòng Giao dịch số 4 - Kho bạc Nhà nước khu vực VI</t>
  </si>
  <si>
    <t>Phường Thuận Thành; Phường Mão Điền; Phường Trạm Lộ; Phường Trí Quả; Phường Song Liễu; Phường Ninh Xá; Xã Gia Bình; Xã Nhân Thắng; Xã Đại Lai; Xã Cao Đức; Xã Đông Cứu; Xã Lương Tài; Xã Lâm Thao; Xã Trung Chính; Xã Trung Kênh</t>
  </si>
  <si>
    <t>Phòng Giao dịch số 5 - Kho bạc Nhà nước khu vực VI</t>
  </si>
  <si>
    <t>Phường Từ Sơn; Phường Tam Sơn; Phường Đồng Nguyên; Phường Phù Khê; Xã Yên Phong; Xã Văn Môn; Xã Tam Giang; Xã Yên Trung; Xã Tam Đa</t>
  </si>
  <si>
    <t>Phòng Giao dịch số 6 - Kho bạc Nhà nước khu vực VI</t>
  </si>
  <si>
    <t>Phường Quế Võ; Phường Phương Liễu; Phường Nhân Hòa; Phường Đào Viên; Phường Bồng Lai; Xã Chi Lăng; Xã Phù Lãng; Xã Tiên Du; Xã Liên Bão; Xã Tân Chi; Xã Đại Đồng; Xã Phật Tích</t>
  </si>
  <si>
    <t>Phòng Giao dịch số 16 - Kho bạc Nhà nước khu vực VI</t>
  </si>
  <si>
    <t>Phòng Giao dịch số 17 - Kho bạc Nhà nước khu vực VI</t>
  </si>
  <si>
    <t>Phòng Giao dịch số 7 - Kho bạc Nhà nước khu vực VI</t>
  </si>
  <si>
    <t>Xã Chi Lăng; Xã Nhân Lý; Xã Chiến Thắng; Xã Quan Sơn; Xã Bằng Mạc; Xã Vạn Linh; Xã Hữu Lũng; Xã Tuấn Sơn; Xã Tân Thành; Xã Vân Nham; Xã Thiện Tân; Xã Yên Bình; Xã Hữu Liên; Xã Cai Kinh</t>
  </si>
  <si>
    <t>Phòng Giao dịch số 18 - Kho bạc Nhà nước khu vực VI</t>
  </si>
  <si>
    <t>Phòng Giao dịch số 8 - Kho bạc Nhà nước khu vực VI</t>
  </si>
  <si>
    <t>Xã Lộc Bình; Xã Mẫu Sơn; Xã Na Dương; Xã Lợi Bác; Xã Thống Nhất; Xã Xuân Dương; Xã Khuất Xá; Xã Đình Lập; Xã Châu Sơn ; Xã Kiên Mộc; Xã Thái Bình; Xã Đồng Đăng; Xã Cao Lộc; Xã Công Sơn; Xã Ba Sơn</t>
  </si>
  <si>
    <t>Phòng Giao dịch số 19 - Kho bạc Nhà nước khu vực VI</t>
  </si>
  <si>
    <t>Phòng Giao dịch số 9 - Kho bạc Nhà nước khu vực VI</t>
  </si>
  <si>
    <t>Xã Văn Quan; Xã Điềm He; Xã Tri Lễ; Xã Yên Phúc; Xã Tân Đoàn; Xã Khánh Khê; Xã Bình Gia; Xã Tân Văn ; Xã Hồng Phong; Xã Hoa Thám; Xã Quý Hòa; Xã Thiện Hòa; Xã Thiện Thuật ; Xã Thiện Long; Xã Bắc Sơn; Xã Hưng Vũ; Xã Vũ Lăng; Xã Nhất Hòa; Xã Vũ Lễ; Xã Tân Tri</t>
  </si>
  <si>
    <t>Phòng Giao dịch số 20 - Kho bạc Nhà nước khu vực VI</t>
  </si>
  <si>
    <t>Phòng Giao dịch số 10 - Kho bạc Nhà nước khu vực VI</t>
  </si>
  <si>
    <t>Xã Na Sầm; Xã Văn Lãng; Xã Hội Hoan; Xã Thụy Hùng; Xã Hoàng Văn Thụ; Xã Thất Khê; Xã Đoàn Kết; Xã Tân Tiến; Xã Tràng Định; Xã Quốc Khánh; Xã Kháng Chiến; Xã Quốc Việt</t>
  </si>
  <si>
    <t>Kho bạc Nhà nước khu vực VII</t>
  </si>
  <si>
    <t>Kho bạc Nhà nước khu vực VII  - Phòng Kế toán Nhà nước</t>
  </si>
  <si>
    <t>Phường Phan Đình Phùng; Phường Linh Sơn; Phường Tích Lương; Phường Gia Sàng; Phường Quyết Thắng; Phường Quan Triều; Xã Tân Cương; Xã Đại Phúc; Phường Sông Công; Phường Bá Xuyên; Phường Bách Quang</t>
  </si>
  <si>
    <t xml:space="preserve">Kho bạc Nhà nước khu vực VII - Phòng Nghiệp vụ 2 </t>
  </si>
  <si>
    <t>Phường Thục Phán; Phường Nùng Trí Cao; Phường Tân Giang</t>
  </si>
  <si>
    <t>Phòng Giao dịch số 1 - Kho bạc Nhà nước khu vực VII</t>
  </si>
  <si>
    <t>Phường Phổ Yên; Phường Vạn Xuân; Phường Trung Thành; Phường Phúc Thuận; Xã Thành Công; Xã Phú Bình; Xã Tân Thành; Xã Điềm Thụy; Xã Kha Sơn; Xã Tân Khánh</t>
  </si>
  <si>
    <t>Phòng Giao dịch số 2 - Kho bạc Nhà nước khu vực VII</t>
  </si>
  <si>
    <t>Xã Đồng Hỷ; Xã Quang Sơn; Xã Trại Cau; Xã Nam Hòa; Xã Văn Hán; Xã Văn Lăng; Xã Võ Nhai; Xã Dân Tiến; Xã Nghinh Tường; Xã Thần Sa; Xã La Hiên; Xã Tràng Xá; Xã Sảng Mộc</t>
  </si>
  <si>
    <t>Phòng Giao dịch số 3 - Kho bạc Nhà nước khu vực VII</t>
  </si>
  <si>
    <t>Xã Định Hóa; Xã Bình Yên; Xã Trung Hội; Xã Phượng Tiến; Xã Phú Đình; Xã Bình Thành; Xã Kim Phượng; Xã Lam Vỹ; Xã Phú Lương; Xã Vô Tranh; Xã Yên Trạch; Xã Hợp Thành; Xã Đại Từ; Xã Đức Lương; Xã Phú Thịnh; Xã La Bằng; Xã Phú Lạc; Xã An Khánh; Xã Quân Chu; Xã Vạn Phú; Xã Phú Xuyên</t>
  </si>
  <si>
    <t>Phòng Giao dịch số 4 - Kho bạc Nhà nước khu vực VII</t>
  </si>
  <si>
    <t>Phường Bắc Kạn; Phường Đức Xuân; Xã Tân Kỳ; Xã Thanh Mai; Xã Thanh Thịnh; Xã Chợ Mới; Xã Phong Quang</t>
  </si>
  <si>
    <t>Phòng Giao dịch số 5 - Kho bạc Nhà nước khu vực VII</t>
  </si>
  <si>
    <t>Xã Phủ Thông; Xã Cẩm Giàng; Xã Vĩnh Thông; Xã Bằng Vân; Xã Ngân Sơn; Xã Nà Phặc; Xã Hiệp Lực; Xã Thượng Quan</t>
  </si>
  <si>
    <t>Phòng Giao dịch số 6 - Kho bạc Nhà nước khu vực VII</t>
  </si>
  <si>
    <t>Xã Bằng Thành; Xã Nghiên Loan; Xã Cao Minh; Xã Ba Bể; Xã Chợ Rã; Xã Phúc Lộc; Xã Thượng Minh; Xã Đồng Phúc</t>
  </si>
  <si>
    <t>Phòng Giao dịch số 7 - Kho bạc Nhà nước khu vực VII</t>
  </si>
  <si>
    <t>Xã Nam Cường; Xã Quảng Bạch; Xã Yên Thịnh; Xã Chợ Đồn; Xã Yên Phong; Xã Nghĩa Tá; Xã Bạch Thông</t>
  </si>
  <si>
    <t>Phòng Giao dịch số 8 - Kho bạc Nhà nước khu vực VII</t>
  </si>
  <si>
    <t>Xã Văn Lang; Xã Cường Lợi; Xã Na Rì; Xã Trần Phú; Xã Côn Minh; Xã Xuân Dương; Xã Yên Bình</t>
  </si>
  <si>
    <t>Phòng Giao dịch số 9 - Kho bạc Nhà nước khu vực VII</t>
  </si>
  <si>
    <t>Xã Nam Tuấn; Xã Hòa An; Xã Bạch Đằng; Xã Nguyễn Huệ</t>
  </si>
  <si>
    <t>Phòng Giao dịch số 10 - Kho bạc Nhà nước khu vực VII</t>
  </si>
  <si>
    <t>Xã Minh Khai; Xã Canh Tân; Xã Kim Đồng; Xã Thạch An; Xã Đông Khê; Xã Đức Long</t>
  </si>
  <si>
    <t>Phòng Giao dịch số 11 - Kho bạc Nhà nước khu vực VI</t>
  </si>
  <si>
    <t>Phòng Giao dịch số 11 - Kho bạc Nhà nước khu vực VII</t>
  </si>
  <si>
    <t>Xã Ca Thành; Xã Phan Thanh; Xã Thành Công; Xã Tam Kim; Xã Nguyên Bình; Xã Tĩnh Túc; Xã Minh Tâm</t>
  </si>
  <si>
    <t>Phòng Giao dịch số 12 - Kho bạc Nhà nước khu vực VI</t>
  </si>
  <si>
    <t>Phòng Giao dịch số 12 - Kho bạc Nhà nước khu vực VII</t>
  </si>
  <si>
    <t>Xã Thanh Long; Xã Cần Yên; Xã Thông Nông; Xã Trường Hà; Xã Hà Quảng; Xã Lũng Nặm; Xã Tổng Cọt</t>
  </si>
  <si>
    <t>Phòng Giao dịch số 13 - Kho bạc Nhà nước khu vực VI</t>
  </si>
  <si>
    <t>Phòng Giao dịch số 13 - Kho bạc Nhà nước khu vực VII</t>
  </si>
  <si>
    <t>Xã Quang Hán; Xã Trà Lĩnh; Xã Quang Trung; Xã Đoài Dương; Xã Trùng Khánh; Xã Đàm Thủy; Xã Đình Phong</t>
  </si>
  <si>
    <t>Phòng Giao dịch số 14 - Kho bạc Nhà nước khu vực VI</t>
  </si>
  <si>
    <t>Phòng Giao dịch số 14 - Kho bạc Nhà nước khu vực VII</t>
  </si>
  <si>
    <t>Xã Phục Hòa; Xã Bế Văn Đàn; Xã Độc Lập; Xã Quảng Uyên; Xã Hạnh Phúc; Xã Lý Quốc; Xã Hạ Lang; Xã Vinh Quý; Xã Quang Long</t>
  </si>
  <si>
    <t>Phòng Giao dịch số 15 - Kho bạc Nhà nước khu vực VI</t>
  </si>
  <si>
    <t>Phòng Giao dịch số 15 - Kho bạc Nhà nước khu vực VII</t>
  </si>
  <si>
    <t>Xã Sơn Lộ; Xã Hưng Đạo; Xã Bảo Lạc; Xã Cốc Pàng; Xã Cô Ba; Xã Khánh Xuân; Xã Xuân Trường; Xã Huy Giáp; Xã Quảng Lâm; Xã Nam Quang; Xã Lý Bôn; Xã Bảo Lâm; Xã Yên Thổ</t>
  </si>
  <si>
    <t>Kho bạc Nhà nước khu vực VIII</t>
  </si>
  <si>
    <t>Kho bạc Nhà nước khu vực VIII - Phòng Kế toán Nhà nước</t>
  </si>
  <si>
    <t>Phường Việt Trì; Phường Nông Trang; Phường Thanh Miếu; Phường Vân Phú; Xã Hy Cương; Xã Lâm Thao; Xã Xuân Lũng; Xã Phùng Nguyên; Xã Bản Nguyên</t>
  </si>
  <si>
    <t xml:space="preserve">Kho bạc Nhà nước khu vực VIII - Phòng Nghiệp vụ 2 </t>
  </si>
  <si>
    <t>Phường Mỹ Lâm; Phường Minh Xuân; Phường Nông Tiến; Phường An Tường; Phường Bình Thuận</t>
  </si>
  <si>
    <t>Phòng Giao dịch số 1 - Kho bạc Nhà nước khu vực VIII</t>
  </si>
  <si>
    <t>Xã Phù Ninh; Xã Dân Chủ; Xã Phú Mỹ; Xã Trạm Thản; Xã Bình Phú; Phường Phong Châu; Phường Phú Thọ; Phường Âu Cơ</t>
  </si>
  <si>
    <t>Phòng Giao dịch số 2 - Kho bạc Nhà nước khu vực VIII</t>
  </si>
  <si>
    <t>Xã Tam Nông; Xã Thọ Văn; Xã Vạn Xuân; Xã Hiền Quan; Xã Thanh Thủy; Xã Đào Xá; Xã Tu Vũ</t>
  </si>
  <si>
    <t>Phòng Giao dịch số 3 - Kho bạc Nhà nước khu vực VIII</t>
  </si>
  <si>
    <t>Xã Thanh Sơn; Xã Võ Miếu; Xã Văn Miếu; Xã Cự Đồng; Xã Hương Cần; Xã Yên Sơn; Xã Khả Cửu; Xã Tân Sơn; Xã Minh Đài; Xã Lai Đồng; Xã Thu Cúc; Xã Xuân Đài; Xã Long Cốc</t>
  </si>
  <si>
    <t>Phòng Giao dịch số 4 - Kho bạc Nhà nước khu vực VIII</t>
  </si>
  <si>
    <t>Xã Cẩm Khê; Xã Phú Khê; Xã Hùng Việt; Xã Đồng Lương; Xã Tiên Lương; Xã Vân Bán; Xã Yên Lập; Xã Thượng Long; Xã Sơn Lương; Xã Xuân Viên; Xã Minh Hòa; Xã Trung Sơn</t>
  </si>
  <si>
    <t>Phòng Giao dịch số 5 - Kho bạc Nhà nước khu vực VIII</t>
  </si>
  <si>
    <t>Xã Thanh Ba; Xã Quảng Yên; Xã Hoàng Cương; Xã Đông Thành; Xã Chí Tiên; Xã Liên Minh; Xã Hạ Hòa; Xã Đan Thượng; Xã Yên Kỳ; Xã Vĩnh Chân; Xã Văn Lang; Xã Hiền Lương</t>
  </si>
  <si>
    <t>Phòng Giao dịch số 6 - Kho bạc Nhà nước khu vực VIII</t>
  </si>
  <si>
    <t>Xã Đoan Hùng; Xã Tây Cốc; Xã Chân Mộng; Xã Chí Đám; Xã Bằng Luân</t>
  </si>
  <si>
    <t>Phòng Giao dịch số 7 - Kho bạc Nhà nước khu vực VIII</t>
  </si>
  <si>
    <t>Phường Vĩnh Phúc; Phường Vĩnh Yên</t>
  </si>
  <si>
    <t>Phòng Giao dịch số 8 - Kho bạc Nhà nước khu vực VIII</t>
  </si>
  <si>
    <t>Phường Phúc Yên; Phường Xuân Hòa; Xã Tam Đảo; Xã Đại Đình; Xã Đạo Trù; Xã Bình Xuyên; Xã Bình Tuyền; Xã Bình Nguyên; Xã Xuân Lãng</t>
  </si>
  <si>
    <t>Phòng Giao dịch số 9 - Kho bạc Nhà nước khu vực VIII</t>
  </si>
  <si>
    <t>Xã Tam Dương; Xã Hội Thịnh; Xã Hoàng An; Xã Tam Dương Bắc; Xã Lập Thạch; Xã Tiên Lữ; Xã Thái Hòa; Xã Liên Hòa; Xã Hợp Lý; Xã Sơn Đông; Xã Sông Lô; Xã Tam Sơn; Xã Hải Lựu; Xã Yên Lãng</t>
  </si>
  <si>
    <t>Phòng Giao dịch số 10 - Kho bạc Nhà nước khu vực VIII</t>
  </si>
  <si>
    <t>Xã Yên Lạc; Xã Tề Lỗ; Xã Tam Hồng; Xã Nguyệt Đức; Xã Liên Châu; Xã Thổ Tang; Xã Vĩnh Tường; Xã Vĩnh Hưng; Xã Vĩnh An; Xã Vĩnh Phú; Xã Vĩnh Thành</t>
  </si>
  <si>
    <t>Phòng Giao dịch số 24 - Kho bạc Nhà nước khu vực IX</t>
  </si>
  <si>
    <t>Phòng Giao dịch số 11 - Kho bạc Nhà nước khu vực VIII</t>
  </si>
  <si>
    <t>Xã Thịnh Minh; Phường Hòa Bình; Phường Kỳ Sơn; Phường Tân Hòa; Phường Thống Nhất</t>
  </si>
  <si>
    <t>Phòng Giao dịch số 25 - Kho bạc Nhà nước khu vực IX</t>
  </si>
  <si>
    <t>Phòng Giao dịch số 12 - Kho bạc Nhà nước khu vực VIII</t>
  </si>
  <si>
    <t>Xã Lạc Thủy; Xã An Bình; Xã An Nghĩa; Xã Kim Bôi; Xã Mường Động; Xã Nật Sơn; Xã Hợp Kim; Xã Dũng Tiến</t>
  </si>
  <si>
    <t>Phòng Giao dịch số 26 - Kho bạc Nhà nước khu vực IX</t>
  </si>
  <si>
    <t>Phòng Giao dịch số 13 - Kho bạc Nhà nước khu vực VIII</t>
  </si>
  <si>
    <t>Xã Lạc Sơn; Xã Mường Vang; Xã Nhân Nghĩa; Xã Yên Phú; Xã Đại Đồng; Xã Thượng Cốc; Xã Quyết Thắng; Xã Ngọc Sơn; Xã Yên Thủy; Xã Yên Trị; Xã Lạc Lương</t>
  </si>
  <si>
    <t>Phòng Giao dịch số 27 - Kho bạc Nhà nước khu vực IX</t>
  </si>
  <si>
    <t>Phòng Giao dịch số 14 - Kho bạc Nhà nước khu vực VIII</t>
  </si>
  <si>
    <t>Xã Pà Cò; Xã Bao La; Xã Mai Hạ; Xã Mai Châu; Xã Tân Mai; Xã Tân Lạc; Xã Mường Bi; Xã Toàn Thắng; Xã Mường Hoa; Xã Vân Sơn</t>
  </si>
  <si>
    <t>Phòng Giao dịch số 28 - Kho bạc Nhà nước khu vực IX</t>
  </si>
  <si>
    <t>Phòng Giao dịch số 15 - Kho bạc Nhà nước khu vực VIII</t>
  </si>
  <si>
    <t>Xã Cao Phong; Xã Mường Thàng; Xã Thung Nai; Xã Đà Bắc; Xã Cao Sơn; Xã Đức Nhàn; Xã Quy Đức; Xã Tân Pheo; Xã Tiền Phong</t>
  </si>
  <si>
    <t>Phòng Giao dịch số 29 - Kho bạc Nhà nước khu vực IX</t>
  </si>
  <si>
    <t>Phòng Giao dịch số 16 - Kho bạc Nhà nước khu vực VIII</t>
  </si>
  <si>
    <t>Xã Lương Sơn; Xã Liên Sơn; Xã Cao Dương</t>
  </si>
  <si>
    <t>Phòng Giao dịch số 17 - Kho bạc Nhà nước khu vực VIII</t>
  </si>
  <si>
    <t>Xã Tân Trào; Xã Minh Thanh; Xã Sơn Dương; Xã Bình Ca; Xã Tân Thanh; Xã Sơn Thủy; Xã Phú Lương; Xã Trường Sinh; Xã Hồng Sơn; Xã Đông Thọ</t>
  </si>
  <si>
    <t>Phòng Giao dịch số 18 - Kho bạc Nhà nước khu vực VIII</t>
  </si>
  <si>
    <t>Xã Hùng Đức; Xã Yên Phú; Xã Bạch Xa; Xã Phù Lưu; Xã Hàm Yên; Xã Bình Xa; Xã Thái Sơn; Xã Thái Hòa; Xã Kiến Thiết; Xã Hùng Lợi; Xã Trung Sơn; Xã Thái Bình; Xã Tân Long; Xã Xuân Vân; Xã Lực Hành; Xã Yên Sơn; Xã Nhữ Khê</t>
  </si>
  <si>
    <t>Phòng Giao dịch số 19 - Kho bạc Nhà nước khu vực VIII</t>
  </si>
  <si>
    <t>Xã Côn Lôn; Xã Yên Hoa; Xã Thượng Nông; Xã Hồng Thái; Xã Na Hang; Xã Thượng Lâm; Xã Lâm Bình; Xã Minh Quang; Xã Bình An; Xã Trung Hà; Xã Tân Mỹ; Xã Yên Lập; Xã Tân An; Xã Chiêm Hóa; Xã Hòa An; Xã Kiên Đài; Xã Tri Phú; Xã Kim Bình; Xã Yên Nguyên</t>
  </si>
  <si>
    <t>Phòng Giao dịch số 20 - Kho bạc Nhà nước khu vực VIII</t>
  </si>
  <si>
    <t>Xã Ngọc Đường; Phường Hà Giang 1; Phường Hà Giang 2</t>
  </si>
  <si>
    <t>Phòng Giao dịch số 21 - Kho bạc Nhà nước khu vực VIII</t>
  </si>
  <si>
    <t>Xã Tân Quang; Xã Đồng Tâm; Xã Liên Hiệp; Xã Bằng Hành; Xã Bắc Quang; Xã Hùng An; Xã Vĩnh Tuy; Xã Đồng Yên; Xã Tiên Yên; Xã Xuân Giang; Xã Bằng Lang; Xã Yên Thành; Xã Quang Bình; Xã Tân Trịnh; Xã Tiên Nguyên</t>
  </si>
  <si>
    <t>Phòng Giao dịch số 22 - Kho bạc Nhà nước khu vực VIII</t>
  </si>
  <si>
    <t>Xã Xín Mần; Xã Pà Vầy Sủ; Xã Nấm Dẩn; Xã Trung Thịnh; Xã Quảng Nguyên; Xã Khuôn Lùng</t>
  </si>
  <si>
    <t>Phòng Giao dịch số 23 - Kho bạc Nhà nước khu vực VIII</t>
  </si>
  <si>
    <t>Xã Thông Nguyên; Xã Hồ Thầu; Xã Nậm Dịch; Xã Tân Tiến; Xã Hoàng Su Phì; Xã Thàng Tín; Xã Bản Máy; Xã Pờ Ly Ngài</t>
  </si>
  <si>
    <t>Phòng Giao dịch số 24 - Kho bạc Nhà nước khu vực VIII</t>
  </si>
  <si>
    <t>Xã Lao Chải; Xã Thanh Thủy; Xã Phú Linh; Xã Linh Hồ; Xã Bạch Ngọc; Xã Vị Xuyên; Xã Việt Lâm; Xã Minh Tân; Xã Thuận Hòa; Xã Tùng Bá; Xã Thượng Sơn; Xã Cao Bồ</t>
  </si>
  <si>
    <t>Phòng Giao dịch số 25 - Kho bạc Nhà nước khu vực VIII</t>
  </si>
  <si>
    <t>Xã Ngọc Long; Xã Thắng Mố; Xã Bạch Đích; Xã Yên Minh; Xã Mậu Duệ; Xã Du Già; Xã Đường Thượng; Xã Lùng Tám; Xã Cán Tỷ; Xã Nghĩa Thuận; Xã Quản Bạ; Xã Tùng Vài</t>
  </si>
  <si>
    <t>Phòng Giao dịch số 26 - Kho bạc Nhà nước khu vực VIII</t>
  </si>
  <si>
    <t>Xã Sủng Máng; Xã Sơn Vĩ; Xã Mèo Vạc; Xã Khâu Vai; Xã Niêm Sơn; Xã Tát Ngà; Xã Đồng Văn; Xã Lũng Cú; Xã Sà Phìn; Xã Phố Bảng; Xã Lũng Phìn</t>
  </si>
  <si>
    <t>Phòng Giao dịch số 27 - Kho bạc Nhà nước khu vực VIII</t>
  </si>
  <si>
    <t>Xã Yên Cường; Xã Đường Hồng; Xã Bắc Mê; Xã Minh Ngọc; Xã Giáp Trung; Xã Minh Sơn</t>
  </si>
  <si>
    <t>Kho bạc Nhà nước khu vực IX - Phòng Kế toán Nhà nước</t>
  </si>
  <si>
    <t>Phường Văn Phú; Phường Yên Bái; Phường Nam Cường; Phường Âu Lâu</t>
  </si>
  <si>
    <t xml:space="preserve">Kho bạc Nhà nước khu vực IX - Phòng Nghiệp vụ 2 </t>
  </si>
  <si>
    <t>Phường Đoàn Kết; Phường Tân Phong</t>
  </si>
  <si>
    <t>Phòng Giao dịch số 1 - Kho bạc Nhà nước khu vực IX</t>
  </si>
  <si>
    <t>Xã Chế Tạo; Xã Lao Chải; Xã Nậm Có; Xã Khao Mang; Xã Mù Cang Chải; Xã Púng Luông; Xã Liên Sơn; Phường Nghĩa Lộ; Phường Trung Tâm; Phường Cầu Thia</t>
  </si>
  <si>
    <t>Phòng Giao dịch số 2 - Kho bạc Nhà nước khu vực IX</t>
  </si>
  <si>
    <t>Xã Tà Xi Láng; Xã Trạm Tấu; Xã Hạnh Phúc; Xã Phình Hồ; Xã Cát Thịnh; Xã Tú Lệ; Xã Gia Hội; Xã Sơn Lương; Xã Văn Chấn; Xã Thượng Bằng La; Xã Chấn Thịnh; Xã Nghĩa Tâm</t>
  </si>
  <si>
    <t>Phòng Giao dịch số 3 - Kho bạc Nhà nước khu vực IX</t>
  </si>
  <si>
    <t>Xã Phong Dụ Thượng; Xã Phong Dụ Hạ; Xã Châu Quế; Xã Lâm Giang; Xã Đông Cuông; Xã Tân Hợp; Xã Mậu A; Xã Xuân Ái; Xã Mỏ Vàng; Xã Lâm Thượng; Xã Lục Yên; Xã Tân Lĩnh; Xã Khánh Hòa; Xã Phúc Lợi; Xã Mường Lai</t>
  </si>
  <si>
    <t>Phòng Giao dịch số 4 - Kho bạc Nhà nước khu vực IX</t>
  </si>
  <si>
    <t>Xã Trấn Yên; Xã Hưng Khánh; Xã Lương Thịnh; Xã Việt Hồng; Xã Quy Mông; Xã Cảm Nhân; Xã Yên Thành; Xã Thác Bà; Xã Yên Bình; Xã Bảo Ái</t>
  </si>
  <si>
    <t>Phòng Giao dịch số 5 - Kho bạc Nhà nước khu vực IX</t>
  </si>
  <si>
    <t>Phường Lào Cai; Phường Cam Đường; Xã Cốc San; Xã Hợp Thành</t>
  </si>
  <si>
    <t>Phòng Giao dịch số 6 - Kho bạc Nhà nước khu vực IX</t>
  </si>
  <si>
    <t>Xã Bảo Thắng; Xã Phong Hải; Xã Xuân Quang; Xã Gia Phú; Xã Tằng Loỏng; Xã Bắc Hà; Xã Bảo Nhai; Xã Cốc Lầu; Xã Bản Liền; Xã Tả Củ Tỷ; Xã Lùng Phình</t>
  </si>
  <si>
    <t>Phòng Giao dịch số 7 - Kho bạc Nhà nước khu vực IX</t>
  </si>
  <si>
    <t>Xã Văn Bàn; Xã Võ Lao; Xã Khánh Yên; Xã Dương Quỳ; Xã Chiềng Ken; Xã Minh Lương; Xã Nậm Chày; Xã Nậm Xé; Xã Bảo Yên; Xã Nghĩa Đô; Xã Thượng Hà; Xã Xuân Hòa; Xã Phúc Khánh; Xã Bảo Hà</t>
  </si>
  <si>
    <t>Phòng Giao dịch số 8 - Kho bạc Nhà nước khu vực IX</t>
  </si>
  <si>
    <t>Phường Sa Pa; Xã Mường Bo; Xã Bản Hồ; Xã Tả Phìn; Xã Tả Van; Xã Ngũ Chỉ Sơn; Xã Bát Xát; Xã Bản Xèo; Xã Trịnh Tường; Xã A Mú Sung; Xã Y Tý; Xã Dền Sáng; Xã Mường Hum</t>
  </si>
  <si>
    <t>Phòng Giao dịch số 9 - Kho bạc Nhà nước khu vực IX</t>
  </si>
  <si>
    <t>Xã Mường Khương; Xã Pha Long; Xã Bản Lầu; Xã Cao Sơn; Xã Si Ma Cai; Xã Sín Chéng</t>
  </si>
  <si>
    <t>Phòng Giao dịch số 10 - Kho bạc Nhà nước khu vực IX</t>
  </si>
  <si>
    <t>Xã Bản Bo; Xã Bình Lư; Xã Tả Lèng; Xã Khun Há; Xã Pắc Ta; Xã Nậm Sỏ; Xã Tân Uyên; Xã Mường Khoa</t>
  </si>
  <si>
    <t>Phòng Giao dịch số 11 - Kho bạc Nhà nước khu vực IX</t>
  </si>
  <si>
    <t>Xã Mường Kim; Xã Khoen On; Xã Than Uyên; Xã Mường Than</t>
  </si>
  <si>
    <t>Phòng Giao dịch số 12 - Kho bạc Nhà nước khu vực IX</t>
  </si>
  <si>
    <t>Xã Sin Suối Hồ; Xã Phong Thổ; Xã Dào San; Xã Sì Lở Lầu; Xã Khổng Lào</t>
  </si>
  <si>
    <t>Phòng Giao dịch số 13 - Kho bạc Nhà nước khu vực IX</t>
  </si>
  <si>
    <t>Xã Lê Lợi; Xã Nậm Hàng; Xã Mường Mô; Xã Hua Bum</t>
  </si>
  <si>
    <t>Phòng Giao dịch số 14 - Kho bạc Nhà nước khu vực IX</t>
  </si>
  <si>
    <t>Xã Tủa Sín Chải; Xã Sìn Hồ; Xã Hồng Thu; Xã Nậm Tăm; Xã Pu Sam Cáp; Xã Nậm Cuổi; Xã Nậm Mạ; Xã Pa Tần</t>
  </si>
  <si>
    <t>Phòng Giao dịch số 15 - Kho bạc Nhà nước khu vực IX</t>
  </si>
  <si>
    <t>Xã Bum Nưa; Xã Bum Tở; Xã Mường Tè; Xã Thu Lũm; Xã Pa Ủ; Xã Mù Cả; Xã Tà Tổng</t>
  </si>
  <si>
    <t>Kho bạc Nhà nước khu vực IX</t>
  </si>
  <si>
    <t>Kho bạc Nhà nước khu vực X - Phòng Kế toán Nhà nước</t>
  </si>
  <si>
    <t>Xã Mường Phăng; Phường Điện Biên Phủ; Phường Mường Thanh; Xã Thanh Nưa; Xã Thanh An; Xã Thanh Yên; Xã Sam Mứn; Xã Núa Ngam; Xã Mường Nhà</t>
  </si>
  <si>
    <t xml:space="preserve">Kho bạc Nhà nước khu vực X - Phòng Nghiệp vụ 2 </t>
  </si>
  <si>
    <t>Phường Tô Hiệu; Phường Chiềng An; Phường Chiềng Cơi; Phường Chiềng Sinh</t>
  </si>
  <si>
    <t>Phòng Giao dịch số 1 - Kho bạc Nhà nước khu vực X</t>
  </si>
  <si>
    <t>Phường Mường Lay; Xã Na Sang; Xã Mường Tùng; Xã Pa Ham; Xã Nậm Nèn; Xã Mường Pồn</t>
  </si>
  <si>
    <t>Phòng Giao dịch số 2 - Kho bạc Nhà nước khu vực X</t>
  </si>
  <si>
    <t>Xã Na Son; Xã Xa Dung; Xã Pu Nhi; Xã Mường Luân; Xã Tìa Dình; Xã Phình Giàng</t>
  </si>
  <si>
    <t>Phòng Giao dịch số 3 - Kho bạc Nhà nước khu vực X</t>
  </si>
  <si>
    <t>Xã Mường Chà; Xã Nà Hỳ; Xã Nà Bủng; Xã Chà Tở; Xã Si Pa Phìn</t>
  </si>
  <si>
    <t>Phòng Giao dịch số 4 - Kho bạc Nhà nước khu vực X</t>
  </si>
  <si>
    <t>Xã Mường Nhé; Xã Sín Thầu; Xã Mường Toong; Xã Nậm Kè; Xã Quảng Lâm</t>
  </si>
  <si>
    <t>Phòng Giao dịch số 5 - Kho bạc Nhà nước khu vực X</t>
  </si>
  <si>
    <t>Xã Tuần Giáo; Xã Quài Tở; Xã Mường Mùn; Xã Pú Nhung; Xã Chiềng Sinh</t>
  </si>
  <si>
    <t>Phòng Giao dịch số 6 - Kho bạc Nhà nước khu vực X</t>
  </si>
  <si>
    <t>Xã Tủa Chùa; Xã Sín Chải; Xã Sính Phình; Xã Tủa Thàng; Xã Sáng Nhè</t>
  </si>
  <si>
    <t>Phòng Giao dịch số 7 - Kho bạc Nhà nước khu vực X</t>
  </si>
  <si>
    <t>Xã Mường Ảng; Xã Nà Tấu; Xã Búng Lao; Xã Mường Lạn</t>
  </si>
  <si>
    <t>Phòng Giao dịch số 16 - Kho bạc Nhà nước khu vực IX</t>
  </si>
  <si>
    <t>Phòng Giao dịch số 8 - Kho bạc Nhà nước khu vực X</t>
  </si>
  <si>
    <t>Xã Chiềng Mai; Xã Mai Sơn; Xã Phiêng Pằn; Xã Chiềng Mung; Xã Phiêng Cằm; Xã Mường Chanh; Xã Tà Hộc; Xã Chiềng Sung; Xã Yên Châu; Xã Chiềng Hặc; Xã Lóng Phiêng; Xã Yên Sơn; Xã Phiêng Khoài</t>
  </si>
  <si>
    <t>Phòng Giao dịch số 17 - Kho bạc Nhà nước khu vực IX</t>
  </si>
  <si>
    <t>Phòng Giao dịch số 9 - Kho bạc Nhà nước khu vực X</t>
  </si>
  <si>
    <t>Phường Mộc Châu; Phường Mộc Sơn; Phường Vân Sơn; Phường Thảo Nguyên; Xã Đoàn Kết; Xã Lóng Sập; Xã Chiềng Sơn; Xã Tân Yên; Xã Vân Hồ; Xã Song Khủa; Xã Tô Múa; Xã Xuân Nha</t>
  </si>
  <si>
    <t>Phòng Giao dịch số 18 - Kho bạc Nhà nước khu vực IX</t>
  </si>
  <si>
    <t>Phòng Giao dịch số 10 - Kho bạc Nhà nước khu vực X</t>
  </si>
  <si>
    <t>Xã Bó Sinh; Xã Chiềng Khương; Xã Mường Hung; Xã Chiềng Khoong; Xã Mường Lầm; Xã Nậm Ty; Xã Sông Mã; Xã Huổi Một; Xã Chiềng Sơ</t>
  </si>
  <si>
    <t>Phòng Giao dịch số 19 - Kho bạc Nhà nước khu vực IX</t>
  </si>
  <si>
    <t>Phòng Giao dịch số 11 - Kho bạc Nhà nước khu vực X</t>
  </si>
  <si>
    <t>Xã Sốp Cộp; Xã Púng Bánh; Xã Mường Lạn; Xã Mường Lèo</t>
  </si>
  <si>
    <t>Phòng Giao dịch số 20 - Kho bạc Nhà nước khu vực IX</t>
  </si>
  <si>
    <t>Phòng Giao dịch số 12 - Kho bạc Nhà nước khu vực X</t>
  </si>
  <si>
    <t>Xã Thuận Châu; Xã Chiềng La; Xã Nậm Lầu; Xã Muổi Nọi; Xã Mường Khiêng; Xã Co Mạ; Xã Bình Thuận; Xã Mường É; Xã Long Hẹ; Xã Mường Bám; Xã Quỳnh nhai; Xã Mường Chiên; Xã Mường Giôn; Xã Mường Sại</t>
  </si>
  <si>
    <t>Phòng Giao dịch số 21 - Kho bạc Nhà nước khu vực IX</t>
  </si>
  <si>
    <t>Phòng Giao dịch số 13 - Kho bạc Nhà nước khu vực X</t>
  </si>
  <si>
    <t>Xã Phù Yên; Xã Gia Phù; Xã Tường Hạ; Xã Mường Cơi; Xã Mường Bang; Xã Tân Phong; Xã Kim Bon; Xã Suối Tọ</t>
  </si>
  <si>
    <t>Phòng Giao dịch số 22 - Kho bạc Nhà nước khu vực IX</t>
  </si>
  <si>
    <t>Phòng Giao dịch số 14 - Kho bạc Nhà nước khu vực X</t>
  </si>
  <si>
    <t>Xã Bắc Yên; Xã Tà Xùa; Xã Tạ Khoa; Xã Xím Vàng; Xã Pắc Ngà; Xã Chiềng Sại</t>
  </si>
  <si>
    <t>Phòng Giao dịch số 23 - Kho bạc Nhà nước khu vực IX</t>
  </si>
  <si>
    <t>Phòng Giao dịch số 15 - Kho bạc Nhà nước khu vực X</t>
  </si>
  <si>
    <t>Xã Mường La; Xã Chiềng Lao; Xã Mường Bú; Xã Chiềng Hoa; Xã Ngọc Chiến</t>
  </si>
  <si>
    <t>Kho bạc Nhà nước khu vực X</t>
  </si>
  <si>
    <t>Kho bạc Nhà nước khu vực XI - Phòng Kế toán Nhà nước</t>
  </si>
  <si>
    <t>Phường Hạc Thành; Phường Quảng Phú; Phường Đông Quang; Phường Đông Sơn; Phường Đông Tiến; Phường Hàm Rồng; Phường Nguyệt Viên; Phường Sầm Sơn; Phường Nam Sầm Sơn</t>
  </si>
  <si>
    <t xml:space="preserve">Kho bạc Nhà nước khu vực XI - Phòng Nghiệp vụ 2 </t>
  </si>
  <si>
    <t>Phòng Giao dịch số 1 - Kho bạc Nhà nước khu vực XI</t>
  </si>
  <si>
    <t>Phường Bỉm Sơn; Phường Quang Trung; Xã Hà Trung; Xã Tống Sơn; Xã Hà Long; Xã Hoạt Giang; Xã Lĩnh Toại</t>
  </si>
  <si>
    <t>Phòng Giao dịch số 2 - Kho bạc Nhà nước khu vực XI</t>
  </si>
  <si>
    <t>Xã Triệu Lộc; Xã Đông Thành; Xã Hậu Lộc; Xã Hoa Lộc; Xã Vạn Lộc; Xã Nga Sơn; Xã Nga Thắng; Xã Hồ Vương; Xã Tân Tiến; Xã Nga An; Xã Ba Đình</t>
  </si>
  <si>
    <t>Phòng Giao dịch số 3 - Kho bạc Nhà nước khu vực XI</t>
  </si>
  <si>
    <t>Xã Hoằng Hóa; Xã Hoằng Tiến; Xã Hoằng Thanh; Xã Hoằng Lộc; Xã Hoằng Châu; Xã Hoằng Sơn; Xã Hoằng Phú; Xã Hoằng Giang</t>
  </si>
  <si>
    <t>Phòng Giao dịch số 4 - Kho bạc Nhà nước khu vực XI</t>
  </si>
  <si>
    <t>Xã Nông Cống; Xã Thắng Lợi; Xã Trung Chính; Xã Trường Văn; Xã Thăng Bình; Xã Tượng Lĩnh; Xã Công Chính; Xã Triệu Sơn; Xã Thọ Bình; Xã Thọ Ngọc; Xã Thọ Phú; Xã Hợp Tiến; Xã An Nông; Xã Tân Ninh; Xã Đồng Tiến</t>
  </si>
  <si>
    <t>Phòng Giao dịch số 5 - Kho bạc Nhà nước khu vực XI</t>
  </si>
  <si>
    <t>Xã Thiệu Hóa; Xã Thiệu Quang; Xã Thiệu Tiến; Xã Thiệu Toán; Xã Thiệu Trung; Xã Yên Định; Xã Yên Trường; Xã Yên Phú; Xã Quý Lộc; Xã Yên Ninh; Xã Định Tân; Xã Định Hòa</t>
  </si>
  <si>
    <t>Phòng Giao dịch số 6 - Kho bạc Nhà nước khu vực XI</t>
  </si>
  <si>
    <t xml:space="preserve">KBNN Thường Xuân </t>
  </si>
  <si>
    <t>Xã Thọ Xuân; Xã Thọ Long; Xã Xuân Hòa; Xã Sao Vàng; Xã Lam Sơn; Xã Thọ Lập; Xã Xuân Tín; Xã Xuân Lập; Xã Thường Xuân; Xã Luận Thành; Xã Tân Thành; Xã Thắng Lộc; Xã Xuân Chinh; Xã Bát Mọt; Xã Yên Nhân; Xã Lương Sơn; Xã Vạn Xuân</t>
  </si>
  <si>
    <t>Phòng Giao dịch số 7 - Kho bạc Nhà nước khu vực XI</t>
  </si>
  <si>
    <t>Xã Vĩnh Lộc; Xã Tây Đô; Xã Biện Thượng; Xã Kim Tân; Xã Vân Du; Xã Ngọc Trạo; Xã Thạch Bình; Xã Thành Vinh; Xã Thạch Quảng</t>
  </si>
  <si>
    <t>Phòng Giao dịch số 8 - Kho bạc Nhà nước khu vực XI</t>
  </si>
  <si>
    <t>Xã Bá Thước; Xã Thiết Ống; Xã Văn Nho; Xã Điền Quang; Xã Điền Lư; Xã Quý Lương; Xã Cổ Lũng; Xã Pù Luông; Xã Cẩm Thạch; Xã Cẩm Thủy; Xã Cẩm Tú; Xã Cẩm Vân; Xã Cẩm Tân</t>
  </si>
  <si>
    <t>Phòng Giao dịch số 9 - Kho bạc Nhà nước khu vực XI</t>
  </si>
  <si>
    <t>Xã Linh Sơn; Xã Đồng Lương; Xã Văn Phú; Xã Giao An; Xã Yên Khương; Xã Yên Thắng; Xã Ngọc Lặc; Xã Thạch Lập; Xã Ngọc Liên; Xã Minh Sơn; Xã Nguyệt Ấn; Xã Kiên Thọ</t>
  </si>
  <si>
    <t>Phòng Giao dịch số 10 - Kho bạc Nhà nước khu vực XI</t>
  </si>
  <si>
    <t>Xã Như Xuân; Xã Thượng Ninh; Xã Hóa Quỳ; Xã Xuân Bình; Xã Thanh Phong; Xã Thanh Quân; Xã Xuân Du; Xã Mậu Lâm; Xã Như Thanh; Xã Yên Thọ; Xã Thanh Kỳ; Xã Xuân Thái</t>
  </si>
  <si>
    <t>Phòng Giao dịch số 11 - Kho bạc Nhà nước khu vực XI</t>
  </si>
  <si>
    <t>Xã Hồi Xuân; Xã Nam Xuân; Xã Thiên Phủ; Xã Hiền Kiệt; Xã Phú Lệ; Xã Trung Thành; Xã Phú Xuân; Xã Trung Sơn; Xã Mường Lát; Xã Mường Chanh; Xã Mường Lý; Xã Pù Nhi; Xã Quang Chiểu; Xã Tam Chung; Xã Trung Lý; Xã Nhi Sơn</t>
  </si>
  <si>
    <t>Phòng Giao dịch số 12 - Kho bạc Nhà nước khu vực XI</t>
  </si>
  <si>
    <t>Phường Ngọc Sơn; Phường Tân Dân; Phường Hải Lĩnh; Phường Tĩnh Gia; Phường Đào Duy Từ; Phường Hải Bình; Phường Trúc Lâm; Phường Nghi Sơn; Xã Các Sơn; Xã Trường Lâm</t>
  </si>
  <si>
    <t>Phòng Giao dịch số 13 - Kho bạc Nhà nước khu vực XI</t>
  </si>
  <si>
    <t>Xã Tam Lư; Xã Quan Sơn; Xã Trung Hạ; Xã Na Mèo; Xã Sơn Thủy; Xã Sơn Điện; Xã Mường Mìn; Xã Tam Thanh</t>
  </si>
  <si>
    <t>Phòng Giao dịch số 14 - Kho bạc Nhà nước khu vực XI</t>
  </si>
  <si>
    <t>Xã Lưu Vệ; Xã Quảng Yên; Xã Quảng Ngọc; Xã Quảng Ninh; Xã Quảng Bình; Xã Tiên Trang; Xã Quảng Chính</t>
  </si>
  <si>
    <t>Phòng Giao dịch số 15 - Kho bạc Nhà nước khu vực XI</t>
  </si>
  <si>
    <t>Phường Trường Vinh; Phường Thành Vinh; Phường Vinh Hưng; Phường Vinh Phú; Phường Vinh Lộc; Phường Cửa Lò</t>
  </si>
  <si>
    <t>Phòng Giao dịch số 16 - Kho bạc Nhà nước khu vực X</t>
  </si>
  <si>
    <t>Phòng Giao dịch số 16 - Kho bạc Nhà nước khu vực XI</t>
  </si>
  <si>
    <t>Xã Hưng Nguyên; Xã Yên Trung; Xã Hưng Nguyên Nam; Xã Lam Thành; Xã Nghi Lộc; Xã Phúc Lộc; Xã Đông Lộc; Xã Trung Lộc; Xã Thần Lĩnh; Xã Hải Lộc; Xã Văn Kiều</t>
  </si>
  <si>
    <t>Phòng Giao dịch số 17 - Kho bạc Nhà nước khu vực X</t>
  </si>
  <si>
    <t>Phòng Giao dịch số 17 - Kho bạc Nhà nước khu vực XI</t>
  </si>
  <si>
    <t>Xã Yên Thành; Xã Quan Thành; Xã Hợp Minh; Xã Vân Tụ; Xã Vân Du; Xã Quang Đồng; Xã Giai Lạc; Xã Bình Minh; Xã Đông Thành; Xã Diễn Châu; Xã Đức Châu; Xã Quảng Châu; Xã Hải Châu; Xã Tân Châu; Xã An Châu; Xã Minh Châu; Xã Hùng Châu</t>
  </si>
  <si>
    <t>Phòng Giao dịch số 18 - Kho bạc Nhà nước khu vực X</t>
  </si>
  <si>
    <t>Phòng Giao dịch số 18 - Kho bạc Nhà nước khu vực XI</t>
  </si>
  <si>
    <t>Xã Vạn An; Xã Nam Đàn; Xã Đại Huệ; Xã Thiên Nhẫn; Xã Kim Liên; Xã Cát Ngạn; Xã Tam Đồng; Xã Hạnh Lâm; Xã Sơn Lâm; Xã Hoa Quân; Xã Kim Bảng; Xã Bích Hào; Xã Xuân Lâm; Xã Đại Đồng</t>
  </si>
  <si>
    <t>Phòng Giao dịch số 19 - Kho bạc Nhà nước khu vực X</t>
  </si>
  <si>
    <t>Phòng Giao dịch số 19 - Kho bạc Nhà nước khu vực XI</t>
  </si>
  <si>
    <t>Xã Đô Lương; Xã Bạch Ngọc; Xã Văn Hiến; Xã Bạch Hà; Xã Thuần Trung; Xã Lương Sơn; Xã Tân Kỳ; Xã Tân Phú; Xã Tân An; Xã Nghĩa Đồng; Xã Giai Xuân; Xã Nghĩa Hành; Xã Tiên Đồng</t>
  </si>
  <si>
    <t>Phòng Giao dịch số 20 - Kho bạc Nhà nước khu vực X</t>
  </si>
  <si>
    <t>Phòng Giao dịch số 20 - Kho bạc Nhà nước khu vực XI</t>
  </si>
  <si>
    <t>Phường Hoàng Mai; Phường Tân Mai; Phường Quỳnh Mai; Xã Quỳnh Lưu; Xã Quỳnh Văn; Xã Quỳnh Anh; Xã Quỳnh Tam; Xã Quỳnh Phú; Xã Quỳnh Sơn; Xã Quỳnh Thắng</t>
  </si>
  <si>
    <t>Phòng Giao dịch số 21 - Kho bạc Nhà nước khu vực X</t>
  </si>
  <si>
    <t>Phòng Giao dịch số 21 - Kho bạc Nhà nước khu vực XI</t>
  </si>
  <si>
    <t>Phường Thái Hòa; Phường Tây Hiếu; Xã Đông Hiếu; Xã Nghĩa Đàn; Xã Nghĩa Thọ; Xã Nghĩa Lâm; Xã Nghĩa Mai; Xã Nghĩa Hưng; Xã Nghĩa Khánh; Xã Nghĩa Lộc</t>
  </si>
  <si>
    <t>Phòng Giao dịch số 22 - Kho bạc Nhà nước khu vực X</t>
  </si>
  <si>
    <t>Phòng Giao dịch số 22 - Kho bạc Nhà nước khu vực XI</t>
  </si>
  <si>
    <t>Xã Anh Sơn; Xã Yên Xuân; Xã Nhân Hòa; Xã Anh Sơn Đông; Xã Vĩnh Tường; Xã Thành Bình Thọ</t>
  </si>
  <si>
    <t>Phòng Giao dịch số 23 - Kho bạc Nhà nước khu vực X</t>
  </si>
  <si>
    <t>Phòng Giao dịch số 23 - Kho bạc Nhà nước khu vực XI</t>
  </si>
  <si>
    <t>Xã Con Cuông; Xã Môn Sơn; Xã Mậu Thạch; Xã Cam Phục; Xã Châu Khê; Xã Bình Chuẩn</t>
  </si>
  <si>
    <t>Phòng Giao dịch số 24 - Kho bạc Nhà nước khu vực X</t>
  </si>
  <si>
    <t>Phòng Giao dịch số 24 - Kho bạc Nhà nước khu vực XI</t>
  </si>
  <si>
    <t>Xã Quỳ Châu; Xã Châu Tiến; Xã Hùng Chân; Xã Châu Bình; Xã Quế Phong; Xã Tri Lễ; Xã Tiền Phong; Xã Mường Quàng; Xã Thông Thụ</t>
  </si>
  <si>
    <t>Phòng Giao dịch số 25 - Kho bạc Nhà nước khu vực X</t>
  </si>
  <si>
    <t>Phòng Giao dịch số 25 - Kho bạc Nhà nước khu vực XI</t>
  </si>
  <si>
    <t>Xã Quỳ Hợp; Xã Mường Ham; Xã Tam Hợp; Xã Châu Lộc; Xã Mường Chọng; Xã Minh Hợp; Xã Châu Hồng</t>
  </si>
  <si>
    <t>Phòng Giao dịch số 26 - Kho bạc Nhà nước khu vực X</t>
  </si>
  <si>
    <t>Phòng Giao dịch số 26 - Kho bạc Nhà nước khu vực XI</t>
  </si>
  <si>
    <t>Xã Mường Xén; Xã Hữu Kiệm; Xã Nậm Cắn; Xã Chiêu Lưu; Xã Na Loi; Xã Mường Típ; Xã Na Ngoi; Xã Mỹ Lý; Xã Bắc Lý; Xã Keng Đu; Xã Huồi Tụ; Xã Mường Lống</t>
  </si>
  <si>
    <t>Phòng Giao dịch số 27 - Kho bạc Nhà nước khu vực X</t>
  </si>
  <si>
    <t>Phòng Giao dịch số 27 - Kho bạc Nhà nước khu vực XI</t>
  </si>
  <si>
    <t>Xã Tương Dương; Xã Tam Quang; Xã Tam Thái; Xã Lượng Minh; Xã Yên Na; Xã Yên Hòa; Xã Nga My; Xã Hữu Khuông; Xã Nhôn Mai</t>
  </si>
  <si>
    <t>Kho bạc Nhà nước khu vực XI</t>
  </si>
  <si>
    <t>Kho bạc Nhà nước khu vực XII  - Phòng Kế toán Nhà nước</t>
  </si>
  <si>
    <t>Phường Thành Sen; Phường Trần Phú; Phường Hà Huy Tập; Xã Thạch Lạc; Xã Đồng Tiến; Xã Thạch Khê; Xã Cẩm Bình; Xã Thạch Hà; Xã Toàn Lưu; Xã Việt Xuyên; Xã Đông Kinh; Xã Thạch Xuân; Xã Lộc Hà; Xã Hồng Lộc; Xã Mai Phụ; Xã Cẩm Xuyên; Xã Thiên Cầm; Xã Cẩm Duệ; Xã Cẩm Hưng; Xã Cẩm Lạc; Xã Cẩm Trung; Xã Yên Hòa</t>
  </si>
  <si>
    <t xml:space="preserve">Kho bạc Nhà nước khu vực XII - Phòng Nghiệp vụ 2 </t>
  </si>
  <si>
    <t>Phường Đồng Hới; Phường Đồng Thuận; Phường Đồng Sơn</t>
  </si>
  <si>
    <t>Phòng Giao dịch số 1 - Kho bạc Nhà nước khu vực XII</t>
  </si>
  <si>
    <t>Phường Sông Trí; Phường Hải Ninh; Phường Hoành Sơn; Phường Vũng Áng; Xã Kỳ Anh; Xã Kỳ Xuân; Xã Kỳ Hoa; Xã Kỳ Văn; Xã Kỳ Khang; Xã Kỳ Lạc; Xã Kỳ Thượng</t>
  </si>
  <si>
    <t>Phòng Giao dịch số 2 - Kho bạc Nhà nước khu vực XII</t>
  </si>
  <si>
    <t>Phường Bắc Hồng Lĩnh; Phường Nam Hồng Lĩnh; Xã Nghi Xuân; Xã Tiên Điền; Xã Cổ Đạm; Xã Đan Hải; Xã Can Lộc; Xã Tùng Lộc; Xã Gia Hanh; Xã Trường Lưu; Xã Xuân Lộc; Xã Đồng Lộc</t>
  </si>
  <si>
    <t>Phòng Giao dịch số 3 - Kho bạc Nhà nước khu vực XII</t>
  </si>
  <si>
    <t>Xã Đức Thọ; Xã Đức Đồng; Xã Đức Quang; Xã Đức Thịnh; Xã Đức Minh; Xã Hương Sơn; Xã Sơn Tây; Xã Tứ Mỹ; Xã Sơn Giang; Xã Sơn Tiến; Xã Sơn Hồng; Xã Kim Hoa; Xã Sơn Kim 1; Xã Sơn Kim 2</t>
  </si>
  <si>
    <t>Phòng Giao dịch số 4 - Kho bạc Nhà nước khu vực XII</t>
  </si>
  <si>
    <t>Xã Hương Khê; Xã Hương Phố; Xã Hương Đô; Xã Hà Linh; Xã Hương Bình; Xã Phúc Trạch; Xã Hương Xuân; Xã Vũ Quang; Xã Mai Hoa; Xã Thượng Đức;</t>
  </si>
  <si>
    <t>Phòng Giao dịch số 5 - Kho bạc Nhà nước khu vực XII</t>
  </si>
  <si>
    <t>Xã Dân Hóa; Xã Kim Điền; Xã Kim Phú; Xã Minh Hóa; Xã Tân Thành; Xã Tuyên Lâm; Xã Tuyên Sơn; Xã Đồng Lê; Xã Tuyên Phú; Xã Tuyên Bình; Xã Tuyên Hóa</t>
  </si>
  <si>
    <t>Phòng Giao dịch số 6 - Kho bạc Nhà nước khu vực XII</t>
  </si>
  <si>
    <t>Phường Ba Đồn; Phường Bắc Gianh; Xã Nam Gianh; Xã Nam Ba Đồn; Xã Tân Gianh; Xã Trung Thuần; Xã Quảng Trạch; Xã Hòa Trạch; Xã Phú Trạch</t>
  </si>
  <si>
    <t>Phòng Giao dịch số 7 - Kho bạc Nhà nước khu vực XII</t>
  </si>
  <si>
    <t>Xã Thượng Trạch; Xã Phong Nha; Xã Bắc Trạch; Xã Đông Trạch; Xã Hoàn Lão; Xã Bố Trạch; Xã Nam Trạch</t>
  </si>
  <si>
    <t>Phòng Giao dịch số 8 - Kho bạc Nhà nước khu vực XII</t>
  </si>
  <si>
    <t>Xã Lệ Thủy; Xã Cam Hồng; Xã Sen Ngư; Xã Tân Mỹ; Xã Trường Phú; Xã Lệ Ninh; Xã Kim Ngân; Xã Quảng Ninh; Xã Ninh Châu; Xã Trường Ninh; Xã Trường Sơn</t>
  </si>
  <si>
    <t>Phòng Giao dịch số 9 - Kho bạc Nhà nước khu vực XII</t>
  </si>
  <si>
    <t>Đặc Khu Cồn Cỏ; Phường Đông Hà; Phường Nam Đông Hà</t>
  </si>
  <si>
    <t>Phòng Giao dịch số 10 - Kho bạc Nhà nước khu vực XII</t>
  </si>
  <si>
    <t>Xã Vĩnh Linh; Xã Cửa Tùng; Xã Vĩnh Hoàng; Xã Vĩnh Thủy; Xã Bến Quan; Xã Cửa Việt; Xã Cồn Tiên; Xã Gio Linh; Xã Bến Hải</t>
  </si>
  <si>
    <t>Phòng Giao dịch số 11 - Kho bạc Nhà nước khu vực XII</t>
  </si>
  <si>
    <t>Xã Cam Lộ; Xã Hiếu Giang; Xã La Lay; Xã Tà Rụt; Xã Đakrông; Xã Ba Lòng; Xã Hướng Hiệp</t>
  </si>
  <si>
    <t>Phòng Giao dịch số 12 - Kho bạc Nhà nước khu vực XII</t>
  </si>
  <si>
    <t>Xã Hướng Lập; Xã Hướng Phùng; Xã Khe Sanh; Xã Tân Lập; Xã Lao Bảo; Xã Lìa; Xã A Dơi</t>
  </si>
  <si>
    <t>Phòng Giao dịch số 13 - Kho bạc Nhà nước khu vực XII</t>
  </si>
  <si>
    <t>Xã Diên Sanh; Xã Mỹ Thủy; Xã Hải Lăng; Xã Nam Hải Lăng; Xã Vĩnh Định; Xã Triệu Cơ; Xã Triệu Phong; Xã Nam Cửa Việt; Xã Ái Tử; Xã Triệu Bình; Phường Quảng Trị</t>
  </si>
  <si>
    <t>Kho bạc Nhà nước khu vực XIII - Phòng Kế toán Nhà nước</t>
  </si>
  <si>
    <t>Phường Hải Châu; Phường Hòa Cường; Đặc khu Hoàng Sa</t>
  </si>
  <si>
    <t xml:space="preserve">Kho bạc Nhà nước khu vực XIII - Phòng Nghiệp vụ 2 </t>
  </si>
  <si>
    <t>Phòng Giao dịch số 1 - Kho bạc Nhà nước khu vực XIII</t>
  </si>
  <si>
    <t>Phường Cẩm Lệ; Phường Hòa Xuân; Phường Ngũ Hành Sơn; Phường An Hải; Phường Sơn Trà</t>
  </si>
  <si>
    <t>Phòng Giao dịch số 2 - Kho bạc Nhà nước khu vực XIII</t>
  </si>
  <si>
    <t>Phường Thanh Khê; Phường An Khê; Phường Hòa Khánh; Phường Liên Chiểu; Phường Hải Vân</t>
  </si>
  <si>
    <t>Phòng Giao dịch số 3 - Kho bạc Nhà nước khu vực XIII</t>
  </si>
  <si>
    <t>Xã Hòa Vang; Xã Hòa Tiến; Xã Bà Nà</t>
  </si>
  <si>
    <t>Kho bạc Nhà nước khu vực XII</t>
  </si>
  <si>
    <t>Phòng Giao dịch số 4 - Kho bạc Nhà nước khu vực XIII</t>
  </si>
  <si>
    <t>Phường Tam Kỳ; Phường Quảng Phú; Phường Hương Trà; Phường Bàn Thạch</t>
  </si>
  <si>
    <t>Phòng Giao dịch số 5 - Kho bạc Nhà nước khu vực XIII</t>
  </si>
  <si>
    <t>Xã Tây Hồ; Xã Chiên Đàn; Xã Phú Ninh</t>
  </si>
  <si>
    <t>Phòng Giao dịch số 6 - Kho bạc Nhà nước khu vực XIII</t>
  </si>
  <si>
    <t>Xã Núi Thành; Xã Tam Mỹ; Xã Tam Anh; Xã Đức Phú; Xã Tam Xuân; Xã Tam Hải</t>
  </si>
  <si>
    <t>Phòng Giao dịch số 7 - Kho bạc Nhà nước khu vực XIII</t>
  </si>
  <si>
    <t>Xã A Vương; Xã Tây Giang; Xã Hùng Sơn</t>
  </si>
  <si>
    <t>Phòng Giao dịch số 8 - Kho bạc Nhà nước khu vực XIII</t>
  </si>
  <si>
    <t>Xã Sông Vàng; Xã Sông Kôn; Xã Đông Giang; Xã Bến Hiên</t>
  </si>
  <si>
    <t>Phòng Giao dịch số 9 - Kho bạc Nhà nước khu vực XIII</t>
  </si>
  <si>
    <t>Xã Thạnh Mỹ; Xã Bến Giằng; Xã Nam Giang; Xã Đắc Pring; Xã La Dêê; Xã La Êê; Xã Đại Lộc; Xã Hà Nha; Xã Thượng Đức; Xã Vu Gia; Xã Phú Thuận; Xã Khâm Đức; Xã Phước Năng; Xã Phước Chánh; Xã Phước Thành; Xã Phước Hiệp</t>
  </si>
  <si>
    <t>Phòng Giao dịch số 10 - Kho bạc Nhà nước khu vực XIII</t>
  </si>
  <si>
    <t>Xã Lãnh Ngọc; Xã Tiên Phước; Xã Thạnh Bình; Xã Sơn Cẩm Hà; Xã Trà Liên; Xã Trà Giáp; Xã Trà Tân; Xã Trà Đốc; Xã Trà My; Xã Nam Trà My; Xã Trà Tập; Xã Trà Vân; Xã Trà Linh; Xã Trà Leng;</t>
  </si>
  <si>
    <t>Phòng Giao dịch số 11 - Kho bạc Nhà nước khu vực XIII</t>
  </si>
  <si>
    <t>Xã Thăng Bình; Xã Thăng An; Xã Thăng Trường; Xã Thăng Điền; Xã Thăng Phú; Xã Đồng Dương; Xã Quế Sơn Trung; Xã Quế Sơn; Xã Xuân Phú; Xã Nông Sơn; Xã Quế Phước; Xã Hiệp Đức; Xã Việt An; Xã Phước Trà</t>
  </si>
  <si>
    <t>Phòng Giao dịch số 12 - Kho bạc Nhà nước khu vực XIII</t>
  </si>
  <si>
    <t>Xã Duy Nghĩa; Xã Nam Phước; Xã Duy Xuyên; Xã Thu Bồn; Phường Điện Bàn; Phường Điện Bàn Đông; Phường An Thắng; Phường Điện Bàn Bắc; Xã Điện Bàn Tây; Xã Gò Nổi; Phường Hội An; Phường Hội An Đông; Phường Hội an Tây; Xã Tân Hiệp</t>
  </si>
  <si>
    <t>Phòng Giao dịch số 13 - Kho bạc Nhà nước khu vực XIII</t>
  </si>
  <si>
    <t>Phường Kim Long; Phường Hương An; Phường Phú Xuân; Phường Thuận An; Phường Hóa Châu; Phường Dương Nỗ; Phường Mỹ Thượng; Phường Vỹ Dạ; Phường Thuận Hóa; Phường An Cựu; Phường Thủy Xuân</t>
  </si>
  <si>
    <t>Phòng Giao dịch số 14 - Kho bạc Nhà nước khu vực XIII</t>
  </si>
  <si>
    <t>Phường Hương Trà; Phường Kim Trà; Xã Bình Điền; Phường Phong Quảng; Xã Đan Điền; Xã Quảng Điền; Phường Phong Điền; Phường Phong Thái; Phường Phong Dinh; Phường Phong Phú</t>
  </si>
  <si>
    <t>Phòng Giao dịch số 14 - Kho bạc Nhà nước khu vực XII</t>
  </si>
  <si>
    <t>Phòng Giao dịch số 15 - Kho bạc Nhà nước khu vực XIII</t>
  </si>
  <si>
    <t>Phường Thanh Thủy; Phường Hương Thủy; Phường Phú Bài; Xã Phú Vinh; Xã Phú Hồ; Xã Phú Vang</t>
  </si>
  <si>
    <t>Phòng Giao dịch số 15 - Kho bạc Nhà nước khu vực XII</t>
  </si>
  <si>
    <t>Phòng Giao dịch số 16 - Kho bạc Nhà nước khu vực XIII</t>
  </si>
  <si>
    <t>Xã Vinh Lộc; Xã Hưng Lộc; Xã Lộc An; Xã Phú Lộc; Xã Chân Mây - Lăng Cô; Xã Long Quảng; Xã Nam Đông; Xã Khe Tre</t>
  </si>
  <si>
    <t>Phòng Giao dịch số 16 - Kho bạc Nhà nước khu vực XII</t>
  </si>
  <si>
    <t>Phòng Giao dịch số 17 - Kho bạc Nhà nước khu vực XIII</t>
  </si>
  <si>
    <t>Xã A Lưới 1; Xã A Lưới 2; Xã A Lưới 3; Xã A Lưới 4; Xã A Lưới 5</t>
  </si>
  <si>
    <t>Kho bạc Nhà nước khu vực XIII</t>
  </si>
  <si>
    <t>Kho bạc Nhà nước khu vực XIV - Phòng Kế toán Nhà nước</t>
  </si>
  <si>
    <t>Phường Nha Trang; Phường Bắc Nha Trang; Phường Tây Nha Trang; Phường Nam Nha Trang; Xã Diên Khánh; Xã Diên Lạc; Xã Diên Điền; Xã Diên Lâm; Xã Diên Thọ; Xã Suối Hiệp; Xã Khánh Vĩnh; Xã Bắc Khánh Vĩnh; Xã Trung Khánh Vĩnh; Xã Tây Khánh Vĩnh; Xã Nam Khánh Vĩnh</t>
  </si>
  <si>
    <t xml:space="preserve">Kho bạc Nhà nước khu vực XIV - Phòng Nghiệp vụ 2 </t>
  </si>
  <si>
    <t>Phòng Giao dịch số 1 - Kho bạc Nhà nước khu vực XIV</t>
  </si>
  <si>
    <t>Phường Cam Ranh; Phường Bắc Cam Ranh; Xã Nam Cam Ranh; Phường Cam Linh; Phường Ba Ngòi; Đặc khu Trường Sa; Xã Cam Lâm; Xã Suối Dầu; Xã Cam Hiệp; Xã Cam An; Xã Xã Khánh Sơn; Xã Tây Khánh Sơn; Xã Đông Khánh Sơn</t>
  </si>
  <si>
    <t>Phòng Giao dịch số 2 - Kho bạc Nhà nước khu vực XIV</t>
  </si>
  <si>
    <t>Phường Ninh Hòa; Phường Đông Ninh Hòa; Phường Hòa Thắng; Xã Tân Định; Xã Nam Ninh Hòa; Xã Tây Ninh Hòa; Xã Hòa Trí; Xã Bắc Ninh Hòa; Xã Vạn Ninh; Xã Tu Bông; Xã Vạn Thắng; Xã Vạn Hưng; Xã Đại Lãnh</t>
  </si>
  <si>
    <t>Phòng Giao dịch số 9 - Kho bạc Nhà nước khu vực XV</t>
  </si>
  <si>
    <t>Phòng Giao dịch số 3 - Kho bạc Nhà nước khu vực XIV</t>
  </si>
  <si>
    <t>Phường Phan Rang; Phường Đông Hải; Phường Ninh Chử; Phường Bảo An; Phường Đô Vinh</t>
  </si>
  <si>
    <t>Phòng Giao dịch số 10 - Kho bạc Nhà nước khu vực XV</t>
  </si>
  <si>
    <t>Phòng Giao dịch số 4 - Kho bạc Nhà nước khu vực XIV</t>
  </si>
  <si>
    <t>Xã Ninh Sơn; Xã Lâm Sơn; Xã Anh Dũng; Xã Mỹ Sơn; Xã Bác Ái Đông; Xã Bác Ái; Xã Bác Ái Tây</t>
  </si>
  <si>
    <t>Phòng Giao dịch số 11 - Kho bạc Nhà nước khu vực XV</t>
  </si>
  <si>
    <t>Phòng Giao dịch số 5 - Kho bạc Nhà nước khu vực XIV</t>
  </si>
  <si>
    <t>Xã Ninh Hải; Xã Xuân Hải; Xã Vĩnh Hải; Xã Thuận Bắc; Xã Công Hải</t>
  </si>
  <si>
    <t>Phòng Giao dịch số 12 - Kho bạc Nhà nước khu vực XV</t>
  </si>
  <si>
    <t>Phòng Giao dịch số 6 - Kho bạc Nhà nước khu vực XIV</t>
  </si>
  <si>
    <t>Xã Ninh Phước; Xã Phước Hữu; Xã Phước Hậu; Xã Thuận Nam; Xã Cà Ná; Xã Phước Hà; Xã Phước Dinh</t>
  </si>
  <si>
    <t>Phòng Giao dịch số 16 - Kho bạc Nhà nước khu vực XIV</t>
  </si>
  <si>
    <t>Phòng Giao dịch số 7 - Kho bạc Nhà nước khu vực XIV</t>
  </si>
  <si>
    <t>Phường Buôn Ma Thuột; Phường Tân An; Phường Tân Lập; Phường Thành Nhất; Phường Ea Kao; Xã Hòa Phú</t>
  </si>
  <si>
    <t>Phòng Giao dịch số 17 - Kho bạc Nhà nước khu vực XIV</t>
  </si>
  <si>
    <t>Phòng Giao dịch số 8 - Kho bạc Nhà nước khu vực XIV</t>
  </si>
  <si>
    <t>Xã Ea Khăl; Xã Ea Drăng; Xã Ea Wy; Xã Ea H'Leo; Xã Ea Hiao</t>
  </si>
  <si>
    <t>Phòng Giao dịch số 18 - Kho bạc Nhà nước khu vực XIV</t>
  </si>
  <si>
    <t>Phòng Giao dịch số 9 - Kho bạc Nhà nước khu vực XIV</t>
  </si>
  <si>
    <t>Xã Ea Súp; Xã Ea Rốk; Xã Ea Bung; Xã Ia Rvê; Xã Ia Lốp; Xã Ea Wer; Xã Ea Nuôl; Xã Buôn Đôn</t>
  </si>
  <si>
    <t>Phòng Giao dịch số 19 - Kho bạc Nhà nước khu vực XIV</t>
  </si>
  <si>
    <t>Phòng Giao dịch số 10 - Kho bạc Nhà nước khu vực XIV</t>
  </si>
  <si>
    <t>Phường Buôn Hồ; Phường Cư Bao; Xã Ea Drông; Xã Ea Kiết; Xã Quảng Phú; Xã Ea M'Droh; Xã Cuôr Đăng; Xã Cư M'gar; Xã Ea Tul</t>
  </si>
  <si>
    <t>Xã Cư M'gar</t>
  </si>
  <si>
    <t>Phòng Giao dịch số 20 - Kho bạc Nhà nước khu vực XIV</t>
  </si>
  <si>
    <t>Phòng Giao dịch số 11 - Kho bạc Nhà nước khu vực XIV</t>
  </si>
  <si>
    <t>Xã M'Đrắk; Xã Ea Riêng; Xã Cư M'ta; Xã Krông Á; Xã Cư Prao; Xã Ea Trang; Xã Ea Kar; Xã Ea Ô; Xã Ea Knốp; Xã Cư Yang; Xã Ea Păl; Xã Krông Pắc; Xã Ea Knuếc; Xã Tân Tiến; Xã Ea Phê; Xã Ea Kly; Xã Vụ Bổn</t>
  </si>
  <si>
    <t>Phòng Giao dịch số 21 - Kho bạc Nhà nước khu vực XIV</t>
  </si>
  <si>
    <t>Phòng Giao dịch số 12 - Kho bạc Nhà nước khu vực XIV</t>
  </si>
  <si>
    <t>Xã Liên Sơn Lắk; Xã Đắk Liêng; Xã Nam Kar; Xã Đắk Phơi; Xã Krông Nô; Xã Hòa Sơn; Xã Dang Kang; Xã Krông Bông; Xã Yang Mao; Xã Cư Pui</t>
  </si>
  <si>
    <t>Phòng Giao dịch số 22 - Kho bạc Nhà nước khu vực XIV</t>
  </si>
  <si>
    <t>Phòng Giao dịch số 13 - Kho bạc Nhà nước khu vực XIV</t>
  </si>
  <si>
    <t>Xã Ea Ning; Xã Dray Bhăng; Xã Ea Ktur; Xã Krông Ana; Xã Dur Kmăl; Xã Ea Na</t>
  </si>
  <si>
    <t>Phòng Giao dịch số 23 - Kho bạc Nhà nước khu vực XIV</t>
  </si>
  <si>
    <t>Phòng Giao dịch số 14 - Kho bạc Nhà nước khu vực XIV</t>
  </si>
  <si>
    <t>Xã Krông Năng; Xã Dliêya; Xã Tam Giang; Xã Phú Xuân; Xã Pơng Drang; Xã Krông Búk; Xã Cư Pơng</t>
  </si>
  <si>
    <t>Phòng Giao dịch số 15 - Kho bạc Nhà nước khu vực XIV</t>
  </si>
  <si>
    <t>Phường Tuy Hòa; Phường Phú Yên; Phường Bình Kiến</t>
  </si>
  <si>
    <t>Xã Tây Hòa; Xã Hòa Thịnh; Xã Hòa Mỹ; Xã Sơn Thành; Phường Đông Hòa; Phường Hòa Hiệp; Xã Hòa Xuân; Xã Phú Hòa 1; Xã Phú Hòa 2</t>
  </si>
  <si>
    <t>Xã Ea Ly; Xã Ea Bá; Xã Đức Bình; Xã Sông Hinh; Xã Sơn Hòa; Xã Vân Hòa; Xã Tây Sơn; Xã Suối Trai</t>
  </si>
  <si>
    <t>Xã Tuy An Bắc; Xã Tuy An Đông; Xã Ô Loan; Xã Tuy An Nam; Xã Tuy An Tây; Xã Xuân Lãnh; Xã Phú Mỡ; Xã Xuân Phước; Xã Đồng Xuân</t>
  </si>
  <si>
    <t>Phường Sông Cầu; Phường Xuân Đài; Xã Xuân Thọ; Xã Xuân Cảnh; Xã Xuân Lộc</t>
  </si>
  <si>
    <t>Kho bạc Nhà nước khu vực XV  - Phòng Kế toán Nhà nước</t>
  </si>
  <si>
    <t>Phường Quy Nhơn; Phường Quy Nhơn Đông; Phường Quy Nhơn Tây; Phường Quy Nhơn Nam; Phường Quy Nhơn Bắc; Xã Nhơn Châu</t>
  </si>
  <si>
    <t xml:space="preserve">Kho bạc Nhà nước khu vực XV - Phòng Nghiệp vụ 2 </t>
  </si>
  <si>
    <t>Phường Bình Định; Phường An Nhơn; Phường An Nhơn Đông; Phường An Nhơn Tây; Phường An Nhơn Nam; Phường An Nhơn Bắc; Xã Tuy Phước; Xã Tuy Phước Đông; Xã Tuy Phước Tây; Xã Tuy Phước Bắc; Xã Vân Canh; Xã Canh Vinh; Xã Canh Liên</t>
  </si>
  <si>
    <t>Xã Tây Sơn; Xã Bình Khê; Xã Bình Phú; Xã Bình Hiệp; Xã Bình An; Xã Vĩnh Thạnh; Xã Vĩnh Thịnh; Xã Vĩnh Quang; Xã Vĩnh Sơn</t>
  </si>
  <si>
    <t>Phòng Giao dịch số 3 - Kho bạc Nhà nước khu vực XV</t>
  </si>
  <si>
    <t>Xã Phù Cát; Xã Xuân An; Xã Ngô Mây; Xã Cát Tiến; Xã Đề Gi; Xã Hoà Hội; Xã Hội Sơn; Xã Phù Mỹ; Xã An Lương; Xã Bình Dương; Xã Phù Mỹ Đông; Xã Phù Mỹ Tây; Xã Phù Mỹ Nam; Xã Phù Mỹ Bắc</t>
  </si>
  <si>
    <t>Phòng Giao dịch số 4 - Kho bạc Nhà nước khu vực XV</t>
  </si>
  <si>
    <t>Phường Bồng Sơn; Phường Hoài Nhơn; Phường Tam Quan; Phường Hoài Nhơn Đông; Phường Hoài Nhơn Tây; Phường Hoài Nhơn Nam; Phường Hoài Nhơn Bắc; Xã Hoài Ân; Xã Ân Tường; Xã Kim Sơn; Xã Vạn Đức; Xã Ân Hảo; Xã An Hoà; Xã An Lão; Xã An Vinh; Xã An Toàn</t>
  </si>
  <si>
    <t>Kho bạc Nhà nước khu vực XIV</t>
  </si>
  <si>
    <t>Phòng Giao dịch số 5 - Kho bạc Nhà nước khu vực XV</t>
  </si>
  <si>
    <t>Phường Pleiku; Phường Hội Phú; Phường Thống Nhất; Phường Diên Hồng; Phường An Phú; Xã Biển Hồ; Xã Gào</t>
  </si>
  <si>
    <t>Phòng Giao dịch số 6 - Kho bạc Nhà nước khu vực XV</t>
  </si>
  <si>
    <t>Xã Ia Ly; Xã Chư Păh; Xã Ia Khươl; Xã Ia Phí</t>
  </si>
  <si>
    <t>Phòng Giao dịch số 7 - Kho bạc Nhà nước khu vực XV</t>
  </si>
  <si>
    <t>Xã Ia Grai; Xã Ia Chia; Xã Ia O; Xã Ia Krái; Xã Ia Hrung</t>
  </si>
  <si>
    <t>Phòng Giao dịch số 8 - Kho bạc Nhà nước khu vực XV</t>
  </si>
  <si>
    <t>Phường An Khê; Phường An Bình; Xã Cửu An; Xã Đak Pơ; Xã Ya Hội; Xã Kông Chro; Xã Ya Ma; Xã Chư Krey; Xã SRó; Xã Đăk Song; Xã Chơ Long</t>
  </si>
  <si>
    <t>Xã Ia Băng; Xã Đak Đoa; Xã Kon Gang; Xã Đak Sơmei; Xã KDang; Xã Mang Yang; Xã HRa; Xã AYun; Xã Lơ Pang; Xã Kon Chiêng</t>
  </si>
  <si>
    <t>Xã HRa</t>
  </si>
  <si>
    <t>Xã AYun</t>
  </si>
  <si>
    <t>Xã Chư Sê; Xã Ia Ko; Xã Bờ Ngoong; Xã Al Bá; Xã Chư Pưh;Xã Ia Le; Xã Ia Hrú</t>
  </si>
  <si>
    <t>Xã Chư A Thai; Phường Ayun Pa; Xã Phú Thiện; Xã Ia Pa; Xã Ia Hiao; Xã Ia Sao; Xã Ia Rbol; Xã Pờ Tó; Xã Ia Tul</t>
  </si>
  <si>
    <t>Xã Đức Cơ; Xã Ia Krêl; Xã Ia Dơk; Xã Ia Nan; Xã Ia Pnôn; Xã Ia Dom</t>
  </si>
  <si>
    <t>Phòng Giao dịch số 13 - Kho bạc Nhà nước khu vực XV</t>
  </si>
  <si>
    <t>Xã Chư Prông; Xã Bàu Cạn; Xã Ia Boòng; Xã Ia Lâu; Xã Ia Pia; Xã Ia Tôr; Xã Ia Púch; Xã Ia Mơ</t>
  </si>
  <si>
    <t>Phòng Giao dịch số 14 - Kho bạc Nhà nước khu vực XV</t>
  </si>
  <si>
    <t>Xã Phú Túc; Xã Ia Rsai; Xã Uar; Xã Ia Dreh</t>
  </si>
  <si>
    <t>Phòng Giao dịch số 15 - Kho bạc Nhà nước khu vực XV</t>
  </si>
  <si>
    <t>Xã Kbang; Xã Krong; Xã Đak Rong; Xã Tơ Tung; Xã Kông Bơ La; Xã Sơn Lang</t>
  </si>
  <si>
    <t>Phòng Giao dịch số 17 - Kho bạc Nhà nước khu vực XII</t>
  </si>
  <si>
    <t>Phòng Giao dịch số 16 - Kho bạc Nhà nước khu vực XV</t>
  </si>
  <si>
    <t>Phường Cẩm Thành; Phường Trương Quang Trọng; Phường Nghĩa Lộ; Xã Tịnh Khê; Xã An Phú</t>
  </si>
  <si>
    <t>Phòng Giao dịch số 18 - Kho bạc Nhà nước khu vực XII</t>
  </si>
  <si>
    <t>Phòng Giao dịch số 17 - Kho bạc Nhà nước khu vực XV</t>
  </si>
  <si>
    <t>Xã Bình Minh; Xã Bình Chương; Xã Bình Sơn; Xã Vạn Tường; Xã Đông Sơn; Xã Trà Bồng; Xã Đông Trà Bồng; Xã Tây Trà Bồng; Xã Tây Trà; Xã Cà Đam; Xã Thanh Bồng; Xã Sơn Tịnh; Xã Thọ Phong; Xã Trường Giang; Xã Ba Gia</t>
  </si>
  <si>
    <t>Phòng Giao dịch số 19 - Kho bạc Nhà nước khu vực XII</t>
  </si>
  <si>
    <t>Phòng Giao dịch số 18 - Kho bạc Nhà nước khu vực XV</t>
  </si>
  <si>
    <t>Xã Sơn Hạ; Xã Sơn Linh; Xã Sơn Hà; Xã Sơn Thủy; Xã Sơn Kỳ; Xã Sơn Tây; Xã Sơn Tây Thượng; Xã Sơn Tây Hạ</t>
  </si>
  <si>
    <t>Phòng Giao dịch số 20 - Kho bạc Nhà nước khu vực XII</t>
  </si>
  <si>
    <t>Phòng Giao dịch số 19 - Kho bạc Nhà nước khu vực XV</t>
  </si>
  <si>
    <t>Xã Tư Nghĩa; Xã Vệ Giang; Xã Nghĩa Giang; Xã Trà Giang; Xã Long Phụng; Xã Mỏ Cày; Xã Mộ Đức; Xã Lân Phong</t>
  </si>
  <si>
    <t>Phòng Giao dịch số 21 - Kho bạc Nhà nước khu vực XII</t>
  </si>
  <si>
    <t>Phòng Giao dịch số 20 - Kho bạc Nhà nước khu vực XV</t>
  </si>
  <si>
    <t>Xã Nghĩa Hành; Xã Đình Cương; Xã Thiện Tín; Xã Phước Giang; Xã Minh Long; Xã Sơn Mai</t>
  </si>
  <si>
    <t>Phòng Giao dịch số 22 - Kho bạc Nhà nước khu vực XII</t>
  </si>
  <si>
    <t>Phòng Giao dịch số 21 - Kho bạc Nhà nước khu vực XV</t>
  </si>
  <si>
    <t>Phường Trà Câu; Phường Đức Phổ; Phường Sa Huỳnh; Xã Nguyễn Nghiêm; Xã Khánh Cường; Xã Ba Vinh; Xã Ba Động; Xã Ba Vì; Xã Ba Dinh; Xã Ba Tô; Xã Ba Tơ; Xã Ba Xa; Xã Đặng Thùy Trâm</t>
  </si>
  <si>
    <t>Phòng Giao dịch số 23 - Kho bạc Nhà nước khu vực XII</t>
  </si>
  <si>
    <t>Phòng Giao dịch số 22 - Kho bạc Nhà nước khu vực XV</t>
  </si>
  <si>
    <t>Phòng Giao dịch số 23 - Kho bạc Nhà nước khu vực XV</t>
  </si>
  <si>
    <t>Phường Kon Tum; Phường Đăk Cấm; Phường Đăk Bla; Xã Ngọk Bay; Xã Ia Chim; Xã Chư Hreng</t>
  </si>
  <si>
    <t>Phòng Giao dịch số 24 - Kho bạc Nhà nước khu vực XV</t>
  </si>
  <si>
    <t>Xã Xốp; Xã Ngọc Linh; Xã Đăk PLô; Xã Đăk Pék; Xã Đăk Môn; Xã Đăk Long</t>
  </si>
  <si>
    <t>Phòng Giao dịch số 25 - Kho bạc Nhà nước khu vực XV</t>
  </si>
  <si>
    <t>Xã Bờ Y; Xã Sa Loong; Xã Dục Nông</t>
  </si>
  <si>
    <t>Phòng Giao dịch số 26 - Kho bạc Nhà nước khu vực XV</t>
  </si>
  <si>
    <t>Xã Đăk Sao; Xã Đăk Tờ Kan; Xã Tu Mơ Rông; Xã Măng Ri; Xã Ngọk Tụ; Xã Đăk Tô; Xã Kon Đào; Xã Đăk Pxi; Xã Đăk Mar; Xã Đăk Ui; Xã Đăk Hà; Xã Ngọk Réo (Ngọk Wang)</t>
  </si>
  <si>
    <t>Phòng Giao dịch số 27 - Kho bạc Nhà nước khu vực XV</t>
  </si>
  <si>
    <t>Xã Măng Đen; Xã Măng Bút; Xã Kon Plông; Xã Đăk Kôi; Xã Kon Braih; Xã Đăk Rve</t>
  </si>
  <si>
    <t>Phòng Giao dịch số 28 - Kho bạc Nhà nước khu vực XV</t>
  </si>
  <si>
    <t>Xã Sa Thầy; Xã Sa Bình; Xã YaLy; Xã Rờ Kơi; Xã Mô Rai</t>
  </si>
  <si>
    <t>Phòng Giao dịch số 29 - Kho bạc Nhà nước khu vực XV</t>
  </si>
  <si>
    <t>Xã Ia Tơi; Xã Ia Đal</t>
  </si>
  <si>
    <t xml:space="preserve">Kho bạc Nhà nước khu vực XVI </t>
  </si>
  <si>
    <t>Phường Xuân Hương - Đà Lạt; Phường Cam Ly - Đà Lạt; Phường Lâm Viên - Đà Lạt; Phường Xuân Trường - Đà Lạt; Phường Lang Biang - Đà Lạt</t>
  </si>
  <si>
    <t>Phòng Giao dịch số 14- Kho bạc Nhà nước khu vực XIII</t>
  </si>
  <si>
    <t>Xã Lạc Dương; Xã Đơn Dương; Xã Ka Đô; Xã Quảng Lập; Xã D’Ran; Xã Hiệp Thạnh; Xã Đức Trọng; Xã Tân Hội; Xã Ninh Gia; Xã Tà Hine; Xã Tà Năng</t>
  </si>
  <si>
    <t>Xã Đinh Văn Lâm Hà; Xã Phú Sơn Lâm Hà; Xã Nam Hà Lâm Hà; Xã Nam Ban Lâm Hà; Xã Tân Hà Lâm Hà; Xã Phúc Thọ Lâm Hà; Xã Đam Rông 1; Xã Đam Rông 2; Xã Đam Rông 3; Xã Đam Rông 4</t>
  </si>
  <si>
    <t>Xã Di Linh; Xã Hòa Ninh; Xã Hòa Bắc; Xã Đinh Trang Thượng; Xã Bảo Thuận; Xã Sơn Điền; Xã Gia Hiệp; Phường 1 Bảo Lộc; Phường 2 Bảo Lộc; Phường 3 Bảo Lộc; Phường B’Lao; Xã Bảo Lâm 1; Xã Bảo Lâm 2; Xã Bảo Lâm 3; Xã Bảo Lâm 4; Xã Bảo Lâm 5</t>
  </si>
  <si>
    <t>Phòng Giao dịch số 4 - Kho bạc Nhà nước khu vực XVI</t>
  </si>
  <si>
    <t>Xã Đạ Huoai; Xã Đạ Huoai 2; Xã Đạ Huoai 3; Xã Đạ Tẻh; Xã Đạ Tẻh 2; Xã Đạ Tẻh 3; Xã Cát Tiên; Xã Cát Tiên 2; Xã Cát Tiên 3</t>
  </si>
  <si>
    <t>Phòng Giao dịch số 24 - Kho bạc Nhà nước khu vực XIV</t>
  </si>
  <si>
    <t>Phòng Giao dịch số 5 - Kho bạc Nhà nước khu vực XVI</t>
  </si>
  <si>
    <t>Phường Bắc Gia Nghĩa; Phường Đông Gia Nghĩa; Phường Nam Gia Nghĩa</t>
  </si>
  <si>
    <t>Phòng Giao dịch số 25 - Kho bạc Nhà nước khu vực XIV</t>
  </si>
  <si>
    <t>Phòng Giao dịch số 6 - Kho bạc Nhà nước khu vực XVI</t>
  </si>
  <si>
    <t>Xã K 'Rông Nô; Xã Nam Đà; Xã Nâm Nung; Xã Quảng phú; Xã Cư Jút; Xã Nam Dong; Xã Đắk Wil</t>
  </si>
  <si>
    <t>Phòng Giao dịch số 26 - Kho bạc Nhà nước khu vực XIV</t>
  </si>
  <si>
    <t>Phòng Giao dịch số 7 - Kho bạc Nhà nước khu vực XVI</t>
  </si>
  <si>
    <t>Xã Đức Lập; Xã Đắk Mil; Xã Thuận An; Xã Đắk Sắk; Xã Thuận Hạnh; Xã Đức An; Xã Đắk Song; Xã Trường Xuân</t>
  </si>
  <si>
    <t>Phòng Giao dịch số 27 - Kho bạc Nhà nước khu vực XIV</t>
  </si>
  <si>
    <t>Phòng Giao dịch số 8 - Kho bạc Nhà nước khu vực XVI</t>
  </si>
  <si>
    <t>Xã Kiến Đức; Xã Quảng Tín; Xã Nhân Cơ; Xã Quảng Trực; Xã Quảng Tân; Xã Tuy Đức</t>
  </si>
  <si>
    <t>Phòng Giao dịch số 28 - Kho bạc Nhà nước khu vực XIV</t>
  </si>
  <si>
    <t>Phòng Giao dịch số 9 - Kho bạc Nhà nước khu vực XVI</t>
  </si>
  <si>
    <t>Xã Quảng Khê; Xã Tà Đùng; Xã Quảng Sơn; Xã Quảng Hòa</t>
  </si>
  <si>
    <t>Phòng Giao dịch số 10 - Kho bạc Nhà nước khu vực XVI</t>
  </si>
  <si>
    <t>Phường Mũi Né; Phường Phú Thủy; Phường Hàm Thắng; Phường Bình Thuận; Phường Phan Thiết; Phường Tiến Thành; Xã Tuyên Quang</t>
  </si>
  <si>
    <t>Phòng Giao dịch số 11 - Kho bạc Nhà nước khu vực XVI</t>
  </si>
  <si>
    <t>Xã Vĩnh Hảo; Xã Liên Hương; Xã Tuy Phong; Xã Phan Rí Cửa; Xã Bắc Bình; Xã Phan Sơn; Xã Hải Ninh; Xã Lương Sơn; Xã Hồng Thái; Xã Sông Lũy; Xã Hòa Thắng</t>
  </si>
  <si>
    <t>Phòng Giao dịch số 12 - Kho bạc Nhà nước khu vực XVI</t>
  </si>
  <si>
    <t>Xã La Dạ; Xã Đông Giang; Xã Hàm Thuận Bắc; Xã Hồng Sơn; Xã Hàm Thuận; Xã Hàm Liêm; Xã Hàm Thạnh; Xã Hàm Kiệm; Xã Tân Thành; Xã Hàm Thuận Nam; Xã Tân Lập</t>
  </si>
  <si>
    <t>Phòng Giao dịch số 13 - Kho bạc Nhà nước khu vực XVI</t>
  </si>
  <si>
    <t>Xã Tân Minh; Xã Hàm Tân; Xã Sơn Mỹ; Phường La Gi; Phường Phước Hội; Xã Tân Hải</t>
  </si>
  <si>
    <t>Phòng Giao dịch số 14 - Kho bạc Nhà nước khu vực XVI</t>
  </si>
  <si>
    <t>Xã Nghị Đức; Xã Bắc Ruộng; Xã Đồng Kho; Xã Tánh Linh; Xã Suối Kiết; Xã Nam Thành; Xã Đức Linh; Xã Hoài Đức; Xã Trà Tân</t>
  </si>
  <si>
    <t>Phòng Giao dịch số 15 - Kho bạc Nhà nước khu vực XVI</t>
  </si>
  <si>
    <t xml:space="preserve">Kho bạc Nhà nước khu vực XVII </t>
  </si>
  <si>
    <t>Phường Biên Hòa; Phường Trấn Biên; Phường Tam Hiệp; Phường Long Bình; Phường Trảng Dài; Phường Hố Nai; Phường Long Hưng; Phường Phước Tân; Phường Tam Phước; Phường Tân Triều</t>
  </si>
  <si>
    <t>Phòng Giao dịch số 1 - Kho bạc Nhà nước khu vực XVII</t>
  </si>
  <si>
    <t>Xã An Viễn; Xã Bình Minh; Xã Trảng Bom; Xã Bàu Hàm; Xã Hưng Thịnh; Xã Dầu Giây; Xã Gia Kiệm; Xã Thống Nhất</t>
  </si>
  <si>
    <t>Phòng Giao dịch số 2 - Kho bạc Nhà nước khu vực XVII</t>
  </si>
  <si>
    <t>Xã La Ngà; Xã Định Quán; Xã Phú Vinh; Xã Phú Hoà; Xã Tà Lài; Xã Nam Cát Tiên; Xã Tân Phú; Xã Phú Lâm; Xã Thanh Sơn; Xã Đak Lua</t>
  </si>
  <si>
    <t>Phòng Giao dịch số 3 - Kho bạc Nhà nước khu vực XVII</t>
  </si>
  <si>
    <t>Phường Bình Lộc; Phường Bảo Vinh; Phường Xuân Lập; Phường Long Khánh; Phường Hàng Gòn; Xã Xuân Quế; Xã Xuân Đường; Xã Cẩm Mỹ; Xã Sông Ray; Xã Xuân Đông; Xã Xuân Định; Xã Xuân Phú; Xã Xuân Lộc; Xã Xuân Hòa; Xã Xuân Thành; Xã Xuân Bắc</t>
  </si>
  <si>
    <t>Phòng Giao dịch số 4 - Kho bạc Nhà nước khu vực XVII</t>
  </si>
  <si>
    <t>Xã Đại Phước; Xã Nhơn Trạch; Xã Phước An; Xã Phước Thái; Xã Long Phước; Xã Bình An; Xã Long Thành; Xã An Phước</t>
  </si>
  <si>
    <t>Phòng Giao dịch số 5 - Kho bạc Nhà nước khu vực XVII</t>
  </si>
  <si>
    <t>Xã Trị An; Xã Tân An; Xã Phú Lý</t>
  </si>
  <si>
    <t>Phòng Giao dịch số 6 - Kho bạc Nhà nước khu vực XVII</t>
  </si>
  <si>
    <t>Phường Bình Phước; Phường Đồng Xoài</t>
  </si>
  <si>
    <t>Phòng Giao dịch số 7 - Kho bạc Nhà nước khu vực XVII</t>
  </si>
  <si>
    <t>Xã Thuận Lợi; Xã Đồng Tâm; Xã Tân Lợi; Xã Đồng Phú</t>
  </si>
  <si>
    <t>Phòng Giao dịch số 8 - Kho bạc Nhà nước khu vực XVII</t>
  </si>
  <si>
    <t>Phường Minh Hưng; Phường Chơn Thành; Xã Nha Bích; Xã Tân Quan; Xã Tân Hưng; Xã Tân Khai; Xã Minh Đức; Phường Bình Long; Phường An Lộc</t>
  </si>
  <si>
    <t>Phòng Giao dịch số 9 - Kho bạc Nhà nước khu vực XVII</t>
  </si>
  <si>
    <t>Xã Lộc Thành; Xã Lộc Ninh; Xã Lộc Hưng; Xã Lộc Tấn; Xã Lộc Thạnh; Xã Lộc Quang; Xã Tân Tiến; Xã Thiện Hưng; Xã Hưng Phước</t>
  </si>
  <si>
    <t>Phòng Giao dịch số 10 - Kho bạc Nhà nước khu vực XVII</t>
  </si>
  <si>
    <t>Phường Phước Bình; Phường Phước Long; Xã Bù Gia Mập; Xã Đăk Ơ; Xã Phú Nghĩa; Xã Đa Kia; Xã Bình Tân; Xã Long Hà; Xã Phú Riềng; Xã Phú Trung</t>
  </si>
  <si>
    <t>Phòng Giao dịch số 11 - Kho bạc Nhà nước khu vực XVII</t>
  </si>
  <si>
    <t>Xã Phước Sơn; Xã Nghĩa Trung; Xã Bù Đăng; Xã Thọ Sơn; Xã Đak Nhau; Xã Bom Bo</t>
  </si>
  <si>
    <t>Kho bạc Nhà nước khu vực XVIII - Phòng Kế toán Nhà nước</t>
  </si>
  <si>
    <t>Phường Long An; Phường Tân An; Phường Khánh Hậu; Xã Tầm Vu; Xã Thuận Mỹ; Xã An Lục Long; Xã Vĩnh Công; Xã Tân Trụ; Xã Nhựt Tảo; Xã Vàm C</t>
  </si>
  <si>
    <t xml:space="preserve">Kho bạc Nhà nước khu vực XVIII - Phòng Nghiệp vụ 2 </t>
  </si>
  <si>
    <t>Phường Mỹ Tho; Phường Đạo Thạnh; Phường Mỹ Phong; Phường Thới Sơn; Phường Trung An</t>
  </si>
  <si>
    <t>Phòng Giao dịch số 1 - Kho bạc Nhà nước khu vực XVIII</t>
  </si>
  <si>
    <t>Xã Bến Lức; Xã Thạnh Lợi; Xã Bình Đức; Xã Lương Hòa; Xã Mỹ Yên; Xã Thủ Thừa; Xã Mỹ An; Xã Mỹ Thạnh; Xã Tân Long</t>
  </si>
  <si>
    <t xml:space="preserve">Phòng Giao dịch số 2 - Kho bạc Nhà nước khu vực XVII </t>
  </si>
  <si>
    <t>Phòng Giao dịch số 2 - Kho bạc Nhà nước khu vực XVIII</t>
  </si>
  <si>
    <t>Xã Hậu Nghĩa; Xã Đức Hòa; Xã Hiệp Hòa; Xã Đức Lập; Xã Mỹ Hạnh; Xã An Ninh; Xã Hòa Khánh; Xã Mỹ Quý; Xã Đông Thành; Xã Đức Huệ</t>
  </si>
  <si>
    <t>Phòng Giao dịch số 3 - Kho bạc Nhà nước khu vực XVIII</t>
  </si>
  <si>
    <t>Xã Cần Giuộc; Xã Phước Lý; Xã Mỹ Lộc; Xã Phước Vĩnh Tây; Xã Tân Tập; Xã Cần Đước; Xã Long Cang; Xã Rạch Kiến; Xã Mỹ Lệ; Xã Tân Lân; Xã Long Hựu</t>
  </si>
  <si>
    <t>Phòng Giao dịch số 4 - Kho bạc Nhà nước khu vực XVIII</t>
  </si>
  <si>
    <t>Xã Tân Thạnh; Xã Hậu Thạnh; Xã Nhơn Hòa Lập; Xã Nhơn Ninh; Xã Thạnh Hóa; Xã Bình Thành; Xã Thạnh Phước; Xã Tân Tây</t>
  </si>
  <si>
    <t>Phòng Giao dịch số 5 - Kho bạc Nhà nước khu vực XVIII</t>
  </si>
  <si>
    <t>Phường Kiến Tường; Xã Bình Hiệp; Xã Tuyên Thạnh; Xã Mộc Hóa; Xã Bình Hòa</t>
  </si>
  <si>
    <t>Phòng Giao dịch số 6 - Kho bạc Nhà nước khu vực XVIII</t>
  </si>
  <si>
    <t>Xã Vĩnh Hưng; Xã Tuyên Bình; Xã Khánh Hưng; Xã Tân Hưng; Xã Hưng Điền; Xã Vĩnh Thạnh; Xã Vĩnh Châu</t>
  </si>
  <si>
    <t>Phòng Giao dịch số 7 - Kho bạc Nhà nước khu vực XVIII</t>
  </si>
  <si>
    <t>Phường Ninh Thạnh; Phường Tân Ninh; Phường Bình Minh; Phường Long Hoa; Phường Hòa Thành</t>
  </si>
  <si>
    <t>Phòng Giao dịch số 11- Kho bạc Nhà nước khu vực XVI</t>
  </si>
  <si>
    <t>Phòng Giao dịch số 8 - Kho bạc Nhà nước khu vực XVIII</t>
  </si>
  <si>
    <t>Phường Gò Dầu; Xã Phước Thạnh; Xã Thạnh Đức; Xã Long Chữ; Xã Long Thuận; Xã Bến Cầu; Xã Hưng Thuận; Phường An Tịnh; Phường Gia Lộc; Phường Trảng Bàng; Xã Phước Chỉ</t>
  </si>
  <si>
    <t>Phòng Giao dịch số 9 - Kho bạc Nhà nước khu vực XVIII</t>
  </si>
  <si>
    <t>Xã Châu Thành; Phường Thanh Điền; Xã Ninh Điền; Xã Hòa Hội; Xã Hảo Đước; Xã Phước Vinh; Xã Trà Vong; Xã Thạnh Bình; Xã Tân Biên; Xã Tân Lập</t>
  </si>
  <si>
    <t>Phòng Giao dịch số 10 - Kho bạc Nhà nước khu vực XVIII</t>
  </si>
  <si>
    <t>Xã Dương Minh Châu; Xã Cầu Khởi; Xã Lộc Ninh; Xã Truông Mít; Xã Tân Đông; Xã Tân Hòa; Xã Tân Thành; Xã Tân Phú; Xã Tân Châu; Xã Tân Hội</t>
  </si>
  <si>
    <t>Phòng Giao dịch số 11 - Kho bạc Nhà nước khu vực XVIII</t>
  </si>
  <si>
    <t>Xã Tân Hương; Xã Châu Thành; Xã Long Hưng; Xã Long Định; Xã Vĩnh Kim; Xã Kim Sơn; Xã Bình Trưng; Xã Tân Phước 1; Xã Tân Phước 2; Xã Tân Phước 3; Xã Hưng Thạnh</t>
  </si>
  <si>
    <t>Phòng Giao dịch số 12 - Kho bạc Nhà nước khu vực XVIII</t>
  </si>
  <si>
    <t>Xã Thanh Hưng; Xã An Hữu; Xã Mỹ Lợi; Xã Mỹ Đức Tây; Xã Mỹ Thiện; Xã Hậu Mỹ; Xã Hội Cư; Xã Cái Bè; Xã Bình Phú; Xã Hiệp Đức; Xã Ngũ Hiệp; Xã Long Tiên; Xã Mỹ Thành; Xã Thạnh Phú; Phường Mỹ Phước Tây; Phường Thanh Hòa; Phường Cai Lậy; Phường Nhị Quý; Xã Tân Phú</t>
  </si>
  <si>
    <t>Phòng Giao dịch số 13 - Kho bạc Nhà nước khu vực XVIII</t>
  </si>
  <si>
    <t>Xã Mỹ Tịnh An; Xã Lương Hòa Lạc; Xã Tân Thuận Bình; Xã Chợ Gạo; Xã An Thạnh Thủy; Xã Bình Ninh; Xã Vĩnh Bình; Xã Đồng Sơn; Xã Phú Thành; Xã Long Bình; Xã Vĩnh Hựu</t>
  </si>
  <si>
    <t>Phòng Giao dịch số 14 - Kho bạc Nhà nước khu vực XVIII</t>
  </si>
  <si>
    <t>Phường Gò Công; Phường Long Thuận; Phường Bình Xuân; Phường Sơn Qui; Xã Gò Công Đông; Xã Tân Điền; Xã Tân Hòa; Xã Tân Đông; Xã Gia Thuận; Xã Tân Thới; Xã Tân Phú Đông</t>
  </si>
  <si>
    <t>Phòng Giao dịch số 14 - Kho bạc Nhà nước khu vực XIX</t>
  </si>
  <si>
    <t>Phòng Giao dịch số 15 - Kho bạc Nhà nước khu vực XVIII</t>
  </si>
  <si>
    <t>Phường Cao Lãnh; Phường Mỹ Ngãi; Phường Mỹ Trà</t>
  </si>
  <si>
    <t>Phòng Giao dịch số 15 - Kho bạc Nhà nước khu vực XIX</t>
  </si>
  <si>
    <t>Phòng Giao dịch số 16 - Kho bạc Nhà nước khu vực XVIII</t>
  </si>
  <si>
    <t>Xã Thường Phước; Xã Long Khánh; Xã Long Phú Thuận; Phường An Bình; Phường Hồng Ngự; Phường Thường Lạc; Xã Tân Hồng; Xã Tân Thành; Xã Tân Hộ Cơ; Xã An Phước</t>
  </si>
  <si>
    <t>Phòng Giao dịch số 16 - Kho bạc Nhà nước khu vực XIX</t>
  </si>
  <si>
    <t>Phòng Giao dịch số 17 - Kho bạc Nhà nước khu vực XVIII</t>
  </si>
  <si>
    <t>Xã An Hòa; Xã Tam Nông; Xã Phú Thọ; Xã Tràm Chim; Xã Phú Cường; Xã An Long; Xã Thanh Bình; Xã Tân Thạnh; Xã Bình Thành; Xã Tân Long</t>
  </si>
  <si>
    <t>Phòng Giao dịch số 17 - Kho bạc Nhà nước khu vực XIX</t>
  </si>
  <si>
    <t>Phòng Giao dịch số 18 - Kho bạc Nhà nước khu vực XVIII</t>
  </si>
  <si>
    <t>Xã Phong Mỹ; Xã Ba Sao; Xã Mỹ Thọ; Xã Bình Hàng Trung; Xã Mỹ Hiệp; Xã Phương Thịnh; Xã Tháp Mười; Xã Thanh Mỹ; Xã Mỹ Quí; Xã Đốc Binh Kiều; Xã Trường Xuân</t>
  </si>
  <si>
    <t>Phòng Giao dịch số 18 - Kho bạc Nhà nước khu vực XIX</t>
  </si>
  <si>
    <t>Phòng Giao dịch số 19 - Kho bạc Nhà nước khu vực XVIII</t>
  </si>
  <si>
    <t>Xã Lai Vung; Xã Hòa Long; Xã Phong Hòa; Xã Tân Dương; Xã Mỹ An Hưng; Xã Tân Khánh Trung; Xã Lấp Vò</t>
  </si>
  <si>
    <t>Phòng Giao dịch số 19 - Kho bạc Nhà nước khu vực XIX</t>
  </si>
  <si>
    <t>Phòng Giao dịch số 20 - Kho bạc Nhà nước khu vực XVIII</t>
  </si>
  <si>
    <t>Phường Sa Đéc; Xã Phú Hựu; Xã Tân Nhuận Đông; Xã Tân Phú Trung</t>
  </si>
  <si>
    <t>Kho bạc Nhà nước khu vực XIX</t>
  </si>
  <si>
    <t>Kho bạc Nhà nước khu vực XIX - Phòng Kế toán Nhà nước</t>
  </si>
  <si>
    <t>Phường Bình Thủy; Phường Long Tuyền; Phường Thới An Đông</t>
  </si>
  <si>
    <t>Kho bạc Nhà nước khu vực XIX - Phòng Nghiệp vụ 2</t>
  </si>
  <si>
    <t>Phòng Giao dịch số 1 - Kho bạc Nhà nước khu vực XIX</t>
  </si>
  <si>
    <t>Phường Ninh Kiều; Phường Cái Khế; Phường Tân An; Phường An Bình; Phường Cái Răng; Phường Hưng Phú; Xã Nhơn Ái; Xã Phong Điền; Xã Trường Long</t>
  </si>
  <si>
    <t>Phòng Giao dịch số 2 - Kho bạc Nhà nước khu vực XIX</t>
  </si>
  <si>
    <t>Phường Thới Long; Phường Phước Thới; Phường Ô Môn; Xã Thới Lai; Xã Đông Thuận; Xã Trường Xuân; Xã Trường Thành; Xã Đông Hiệp; Xã Cờ Đỏ; Xã Thạnh Phú; Xã Thới Hưng; Xã Trung Hưng</t>
  </si>
  <si>
    <t>Phòng Giao dịch số 3 - Kho bạc Nhà nước khu vực XIX</t>
  </si>
  <si>
    <t>Phường Trung Nhứt; Phường Thốt Nốt; Phường Thuận Hưng; Phường Tân Lộc; Xã Vĩnh Thạnh; Xã Thạnh Quới; Xã Vĩnh Trinh; Xã Thạnh An</t>
  </si>
  <si>
    <t>Phòng Giao dịch số 4 - Kho bạc Nhà nước khu vực XIX</t>
  </si>
  <si>
    <t>Phường Vị Thanh; Phường Vị Tân; Xã Hỏa Lựu; Xã Vị Thủy; Xã Vĩnh Thuận Đông; Xã Vị Thanh 1; Xã Vĩnh Tường</t>
  </si>
  <si>
    <t>Phòng Giao dịch số 5 - Kho bạc Nhà nước khu vực XIX</t>
  </si>
  <si>
    <t>Xã Vĩnh Viễn; Xã Xà Phiên; Xã Lương Tâm; Phường Long Bình; Phường Long Mỹ; Phường Long Phú 1</t>
  </si>
  <si>
    <t>Phòng Giao dịch số 6 - Kho bạc Nhà nước khu vực XIX</t>
  </si>
  <si>
    <t>Phường Đại Thành; Phường Ngã Bảy; Xã Tân Bình; Xã Hòa An; Xã Phương Bình; Xã Tân Phước Hưng; Xã Hiệp Hưng; Xã Phụng Hiệp; Xã Thạnh Hòa</t>
  </si>
  <si>
    <t>Phòng Giao dịch số 7 - Kho bạc Nhà nước khu vực XIX</t>
  </si>
  <si>
    <t>Xã Châu Thành; Xã Đông Phước; Xã Phú Hữu; Xã Thạnh Xuân; Xã Tân Hòa; Xã Trường Long Tây</t>
  </si>
  <si>
    <t>Phòng Giao dịch số 8 - Kho bạc Nhà nước khu vực XIX</t>
  </si>
  <si>
    <t>Phường Sóc Trăng; Phường Phú Lợi; Phường Mỹ Xuyên</t>
  </si>
  <si>
    <t>Phòng Giao dịch số 9 - Kho bạc Nhà nước khu vực XIX</t>
  </si>
  <si>
    <t>Xã Phú Tâm; Xã An Ninh; Xã Thuận Hòa; Xã Hồ Đắc Kiện; Xã Kế Sách; Xã Nhơn Mỹ; Xã Phong Nẫm; Xã An Lạc Thôn; Xã Thới An Hội; Xã Đại Hải; Xã Mỹ Tú; Xã Long Hưng; Xã Mỹ Phước; Xã Mỹ Hương</t>
  </si>
  <si>
    <t>Phòng Giao dịch số 10 - Kho bạc Nhà nước khu vực XIX</t>
  </si>
  <si>
    <t>Xã Long Phú; Xã Trường Khánh; Xã Đại Ngãi; Xã Tân Thạnh; Xã Trần Đề; Xã Thạnh Thới An; Xã Tài Văn; Xã Liêu Tú; Xã Lịch Hội Thượng; Xã Cù Lao Dung; Xã An Thạnh</t>
  </si>
  <si>
    <t>Phòng Giao dịch số 11 - Kho bạc Nhà nước khu vực XIX</t>
  </si>
  <si>
    <t>Xã Hòa Tú; Xã Gia Hòa; Xã Nhu Gia; Xã Ngọc Tố; Xã Vĩnh Hải; Xã Lai Hòa; Phường Vĩnh Châu; Phường Vĩnh Phước; Phường Khánh Hòa</t>
  </si>
  <si>
    <t>Phòng Giao dịch số 12 - Kho bạc Nhà nước khu vực XIX</t>
  </si>
  <si>
    <t>Xã Tân Long; Xã Phú Lộc; Xã Vĩnh Lợi; Xã Lâm Tân; Phường Ngã Năm; Phường Mỹ Quới</t>
  </si>
  <si>
    <t>Phòng Giao dịch số 12 - Kho bạc Nhà nước khu vực XVII</t>
  </si>
  <si>
    <t>Phòng Giao dịch số 13 - Kho bạc Nhà nước khu vực XIX</t>
  </si>
  <si>
    <t>Phường Long Châu; Phường Phước Hậu; Phường Tân Hạnh; Phường Tân Ngãi; Phường Thanh Đức</t>
  </si>
  <si>
    <t>Phòng Giao dịch số 13 - Kho bạc Nhà nước khu vực XVII</t>
  </si>
  <si>
    <t>Phường Bình Minh; Phường Cái Vồn; Phường Đông Thành; Xã Hòa Bình; Xã Vĩnh Xuân; Xã Trà Côn; Xã Trà Ôn; Xã Lục Sỹ Thành; Xã Tân Quới; Xã Tân Lược; Xã Mỹ Thuận</t>
  </si>
  <si>
    <t>Phòng Giao dịch số 14 - Kho bạc Nhà nước khu vực XVII</t>
  </si>
  <si>
    <t>Xã An Bình; Xã Long Hồ; Xã Phú Quới; Xã Hòa Hiệp; Xã Tam Bình; Xã Ngãi Tứ; Xã Song Phú; Xã Cái Ngang</t>
  </si>
  <si>
    <t>Phòng Giao dịch số 15 - Kho bạc Nhà nước khu vực XVII</t>
  </si>
  <si>
    <t>Xã Trung Thành; Xã Quới Thiện; Xã Trung Ngãi; Xã Quới An; Xã Trung Hiệp; Xã Hiếu Phụng; Xã Hiếu Thành; Xã Cái Nhum; Xã Tân Long Hội; Xã Nhơn Phú; Xã Bình Phước</t>
  </si>
  <si>
    <t>Kho bạc Nhà nước khu vực XVIII</t>
  </si>
  <si>
    <t>Phường Trà Vinh; Phường Long Đức; Phường Nguyệt Hóa; Phường Hòa Thuận</t>
  </si>
  <si>
    <t>Xã Châu Thành; Xã Song Lộc; Xã Hưng Mỹ; Xã Hòa Minh; Xã Long Hòa</t>
  </si>
  <si>
    <t>Xã Càng Long; Xã An Trường; Xã Tân An; Xã Nhị Long; Xã Bình Phú</t>
  </si>
  <si>
    <t>Phòng Giao dịch số 20 - Kho bạc Nhà nước khu vực XIX</t>
  </si>
  <si>
    <t>Xã Tiểu Cần; Xã Tân Hòa; Xã Hùng Hòa; Xã Tập Ngãi; Xã Cầu Kè; Xã Phong Thạnh; Xã An Phú Tân; Xã Tam Ngãi</t>
  </si>
  <si>
    <t>Phòng Giao dịch số 21 - Kho bạc Nhà nước khu vực XIX</t>
  </si>
  <si>
    <t>Xã Cầu Ngang; Xã Mỹ Long; Xã Vinh Kim; Xã Nhị Trường; Xã Hiệp Mỹ; Xã Trà Cú; Xã Đại An; Xã Lưu Nghiệp Anh; Xã Hàm Giang; Xã Long Hiệp; Xã Tập Sơn</t>
  </si>
  <si>
    <t>Phòng Giao dịch số 22 - Kho bạc Nhà nước khu vực XIX</t>
  </si>
  <si>
    <t>Phường Duyên Hải; Phường Trường Long Hòa; Xã Long Hữu; Xã Long Thành; Xã Đông Hải; Xã Long Vĩnh; Xã Đôn Châu; Xã Ngũ Lạc</t>
  </si>
  <si>
    <t>Phòng Giao dịch số 23 - Kho bạc Nhà nước khu vực XIX</t>
  </si>
  <si>
    <t>Phường Bến Tre; Phường An Hội; Phường Sơn Đông; Phường Phú Tân; Phường Phú Khương</t>
  </si>
  <si>
    <t>Phòng Giao dịch số 24 - Kho bạc Nhà nước khu vực XIX</t>
  </si>
  <si>
    <t>Xã Phú Túc; Xã Giao Long; Xã Tiên Thủy; Xã Tân Phú; Xã Giồng Trôm; Xã Hưng Nhượng; Xã Tân Hào; Xã Phước Long; Xã Lương Phú; Xã Châu Hòa; Xã Lương Hòa</t>
  </si>
  <si>
    <t>Phòng Giao dịch số 6- Kho bạc Nhà nước khu vực XVIII</t>
  </si>
  <si>
    <t>Phòng Giao dịch số 25 - Kho bạc Nhà nước khu vực XIX</t>
  </si>
  <si>
    <t>Xã Ba Tri; Xã Tân Thủy; Xã Bảo Thạnh; Xã Tân Xuân; Xã Mỹ Chánh Hòa; Xã An Ngãi Trung; Xã An Hiệp; Xã Bình Đại; Xã Thới Thuận; Xã Thạnh Phước; Xã Thạnh Trị; Xã Lộc Thuận; Xã Châu Hưng; Xã Phú Thuận</t>
  </si>
  <si>
    <t>Phòng Giao dịch số 26 - Kho bạc Nhà nước khu vực XIX</t>
  </si>
  <si>
    <t>Xã Mỏ Cày; Xã Đồng Khởi; Xã Thành Thới; Xã An Định; Xã Hương Mỹ; Xã Thạnh Phú; Xã Đại Điền; Xã Quới Điền; Xã An Qui; Xã Thạnh Hải; Xã Thạnh Phong</t>
  </si>
  <si>
    <t>Phòng Giao dịch số 27 - Kho bạc Nhà nước khu vực XIX</t>
  </si>
  <si>
    <t>Xã Chợ Lách; Xã Phú Phụng; Xã Vĩnh Thành; Xã Hưng Khánh Trung; Xã Phước Mỹ Trung; Xã Tân Thành Bình; Xã Nhuận Phú Tân</t>
  </si>
  <si>
    <t>Kho bạc Nhà nước khu vực XX</t>
  </si>
  <si>
    <t>Kho bạc Nhà nước khu vực XX - Phòng Kế toán Nhà nước</t>
  </si>
  <si>
    <t>Phường Vĩnh Thông; Phường Rạch Giá; Đặc khu Kiên Hải; Xã Tân Hội; Xã Tân Hiệp; Xã Thạnh Đông; Xã Thạnh Lộc; Xã Châu Thành; Xã Bình An</t>
  </si>
  <si>
    <t xml:space="preserve">Kho bạc Nhà nước khu vực XX - Phòng Nghiệp vụ 2 </t>
  </si>
  <si>
    <t>Phòng Giao dịch số 1 - Kho bạc Nhà nước khu vực XX</t>
  </si>
  <si>
    <t>Xã Tây Yên; Xã Đông Thái; Xã An Biên; Xã Định Hòa; Xã Gò Quao; Xã Vĩnh Hòa Hưng; Xã Vĩnh Tuy; Xã Giồng Riềng; Xã Thạnh Hưng; Xã Long Thạnh; Xã Hòa Hưng; Xã Ngọc Chúc; Xã Hòa Thuận</t>
  </si>
  <si>
    <t>Phòng Giao dịch số 2 - Kho bạc Nhà nước khu vực XX</t>
  </si>
  <si>
    <t>Xã Vĩnh Bình; Xã Vĩnh Thuận; Xã Vĩnh Phong; Xã Vĩnh Hòa; Xã U Minh Thượng; Xã Đông Hòa; Xã Tân Thạnh; Xã Đông Hưng; Xã An Minh; Xã Vân Khánh</t>
  </si>
  <si>
    <t>Phòng Giao dịch số 3 - Kho bạc Nhà nước khu vực XX</t>
  </si>
  <si>
    <t>Xã Hòn Đất; Xã Sơn Kiên; Xã Mỹ Thuận; Xã Bình Giang; Xã Bình Sơn</t>
  </si>
  <si>
    <t>Phòng Giao dịch số 4 - Kho bạc Nhà nước khu vực XX</t>
  </si>
  <si>
    <t>Xã Hòa Điền; Xã Kiên Lương; Xã Hòn Nghệ; Xã Sơn Hải; Xã Giang Thành; Xã Vĩnh Điều; Phường Hà Tiên; Phường Tô Châu; Xã Tiên Hải</t>
  </si>
  <si>
    <t>Phòng Giao dịch số 5 - Kho bạc Nhà nước khu vực XX</t>
  </si>
  <si>
    <t>Đặc khu Phú Quốc; Đặc khu Thổ Châu</t>
  </si>
  <si>
    <t>Phòng Giao dịch số 6 - Kho bạc Nhà nước khu vực XX</t>
  </si>
  <si>
    <t>Phường Long Xuyên; Phường Bình Đức; Phường Mỹ Thới; Xã Mỹ Hòa Hưng</t>
  </si>
  <si>
    <t>Phòng Giao dịch số 7 - Kho bạc Nhà nước khu vực XX</t>
  </si>
  <si>
    <t>Phường Thới Sơn; Phường Tịnh Biên; Phường Chi Lăng; Xã An Cư; Xã Núi Cấm; Xã Ba Chúc; Xã Tri Tôn; Xã Ô Lâm; Xã Cô Tô; Xã Vĩnh Gia</t>
  </si>
  <si>
    <t>Phòng Giao dịch số 8 - Kho bạc Nhà nước khu vực XX</t>
  </si>
  <si>
    <t>Xã An Phú; Xã Vĩnh Hậu; Xã Nhơn Hội; Xã Khánh Bình; Xã Phú Hữu; Phường Châu Đốc; Phường Vĩnh Tế</t>
  </si>
  <si>
    <t>Phòng Giao dịch số 9 - Kho bạc Nhà nước khu vực XX</t>
  </si>
  <si>
    <t>Phường Tân Châu; Phường Long Phú; Xã Tân An; Xã Châu Phong; Xã Vĩnh Xương; Xã Mỹ Đức; Xã Vĩnh Thạnh Trung; Xã Châu Phú; Xã Bình Mỹ; Xã Thạnh Mỹ Tây</t>
  </si>
  <si>
    <t>Phòng Giao dịch số 10 - Kho bạc Nhà nước khu vực XX</t>
  </si>
  <si>
    <t>Xã Thoại Sơn; Xã Óc Eo; Xã Định Mỹ; Xã Phú Hòa; Xã Vĩnh Trạch; Xã Tây Phú; Xã An Châu; Xã Bình Hòa; Xã Cần Đăng; Xã Vĩnh Hanh; Xã Vĩnh An</t>
  </si>
  <si>
    <t>Phòng Giao dịch số 11 - Kho bạc Nhà nước khu vực XX</t>
  </si>
  <si>
    <t>Xã Cù Lao Giêng; Xã Hội An; Xã Long Điền; Xã Chợ Mới; Xã Nhơn Mỹ; Xã Long Kiến; Xã Phú Tân; Xã Phú An; Xã Bình Thạnh Đông; Xã Chợ Vàm; Xã Hòa Lạc; Xã Phú Lâm</t>
  </si>
  <si>
    <t>Phòng Giao dịch số 12 - Kho bạc Nhà nước khu vực XX</t>
  </si>
  <si>
    <t>Phường An Xuyên; Phường Lý Văn Lâm; Phường Tân Thành; Phường Hòa Thành; Xã Tân Thuận; Xã Tân Tiến; Xã Tạ An Khương; Xã Trần Phán; Xã Thanh Tùng; Xã Đầm Dơi; Xã Quách Phẩm</t>
  </si>
  <si>
    <t>Phòng Giao dịch số 13 - Kho bạc Nhà nước khu vực XX</t>
  </si>
  <si>
    <t>Xã Thới Bình; Xã Trí Phải; Xã Tân Lộc; Xã Hồ Thị Kỷ; Xã Biển Bạch; Xã U Minh; Xã Nguyễn Phích; Xã Khánh Lâm; Xã Khánh An</t>
  </si>
  <si>
    <t>Phòng Giao dịch số 14 - Kho bạc Nhà nước khu vực XX</t>
  </si>
  <si>
    <t>Xã Lương Thế Trân; Xã Tân Hưng; Xã Hưng Mỹ; Xã Cái Nước; Xã Khánh Bình; Xã Đá Bạc; Xã Khánh Hưng; Xã Sông Đốc; Xã Trần Văn Thời; Xã Cái Đôi Vàm; Xã Nguyễn Việt Khái; Xã Phú Tân; Xã Phú Mỹ</t>
  </si>
  <si>
    <t>Phòng Giao dịch số 15 - Kho bạc Nhà nước khu vực XX</t>
  </si>
  <si>
    <t>Xã Đất Mới; Xã Năm Căn; Xã Tam Giang; Xã Phan Ngọc Hiển; Xã Đất Mũi; Xã Tân Ân</t>
  </si>
  <si>
    <t>Phòng Giao dịch số 16 - Kho bạc Nhà nước khu vực XX</t>
  </si>
  <si>
    <t>Phường Bạc Liêu; Phường Vĩnh Trạch; Phường Hiệp Thành</t>
  </si>
  <si>
    <t>Phòng Giao dịch số 17 - Kho bạc Nhà nước khu vực XX</t>
  </si>
  <si>
    <t>Xã Hòa Bình; Xã Vĩnh Mỹ; Xã Vĩnh Hậu; Xã Vĩnh Lợi; Xã Hưng Hội; Xã Châu Thới</t>
  </si>
  <si>
    <t>Phòng Giao dịch số 18 - Kho bạc Nhà nước khu vực XX</t>
  </si>
  <si>
    <t>Phường Giá Rai; Phường Láng Tròn; Xã Phong Thạnh; Xã Gành Hào; Xã Định Thành; Xã An Trạch; Xã Long Điền; Xã Đông Hải</t>
  </si>
  <si>
    <t>Phòng Giao dịch số 19 - Kho bạc Nhà nước khu vực XX</t>
  </si>
  <si>
    <t>Xã Phước Long; Xã Vĩnh Phước; Xã Phong Hiệp; Xã Vĩnh Thanh; Xã Hồng Dân; Xã Vĩnh Lộc; Xã Ninh Thạnh Lợi; Xã Ninh Quới</t>
  </si>
  <si>
    <t>Xã Côn Lôn; Xã Yên Hoa; Xã Thượng Nông; Xã Hồng Thái; Xã Nà Hang; Xã Thượng Lâm; Xã Lâm Bình; Xã Minh Quang; Xã Bình An; Xã Trung Hà; Xã Tân Mỹ; Xã Yên Lập; Xã Tân An; Xã Chiêm Hóa; Xã Hòa An; Xã Kiên Đài; Xã Tri Phú; Xã Kim Bình; Xã Yên Nguyên</t>
  </si>
  <si>
    <t>Xã AVương; Xã Tây Giang; Xã Hùng Sơn</t>
  </si>
  <si>
    <t>Xã AVương</t>
  </si>
  <si>
    <t>Phường Cam Ranh; Phường Bắc Cam Ranh; Xã Nam Cam Ranh; Phường Cam Linh; Phường Ba Ngòi; Đặc khu Trường Sa; Xã Cam Lâm; Xã Suối Dầu; Xã Cam Hiệp; Xã Cam An; Xã Khánh Sơn; Xã Tây Khánh Sơn; Xã Đông Khánh Sơn</t>
  </si>
  <si>
    <t>Xã Ea Khăl; Xã Ea Drăng; Xã Ea Wy; Xã Ea H’Leo; Xã Ea Hiao</t>
  </si>
  <si>
    <t>Xã M'Drắk</t>
  </si>
  <si>
    <t>KB cũ</t>
  </si>
  <si>
    <t>KB mới</t>
  </si>
  <si>
    <t>Tên 
(= Tên Phường/xã mới - Tên CQT mới)</t>
  </si>
  <si>
    <t>Phường Đống Đa; Phường Kim Liên; Phường Văn Miếu Quốc Tử Giám; Phường Láng; Phường Ô Chợ Dừa</t>
  </si>
  <si>
    <t>Xã Tằng Loỏng - Thuế cơ sở 5 tỉnh Lào Cai</t>
  </si>
  <si>
    <t>Xã Ea H'Leo - Thuế cơ sở 5  tỉnh Đắk Lắk</t>
  </si>
  <si>
    <t>Phường Sơn Tây - Thuế cơ sở 16 Thành phố Hà Nội</t>
  </si>
  <si>
    <t>Phường Tùng Thiện - Thuế cơ sở 16 Thành phố Hà Nội</t>
  </si>
  <si>
    <t>Xã Đoài Phương - Thuế cơ sở 16 Thành phố Hà Nội</t>
  </si>
  <si>
    <t>Xã Phúc Lộc - Thuế cơ sở 25 Thành phố Hà Nội</t>
  </si>
  <si>
    <t>Xã Phúc Thọ - Thuế cơ sở 25 Thành phố Hà Nội</t>
  </si>
  <si>
    <t>Xã Hát Môn - Thuế cơ sở 25 Thành phố Hà Nội</t>
  </si>
  <si>
    <t>Xã Minh Châu - Thuế cơ sở 17 Thành phố Hà Nội</t>
  </si>
  <si>
    <t>Xã Quảng Oai - Thuế cơ sở 17 Thành phố Hà Nội</t>
  </si>
  <si>
    <t>Xã Vật Lại - Thuế cơ sở 17 Thành phố Hà Nội</t>
  </si>
  <si>
    <t>Xã Cổ Đô - Thuế cơ sở 17 Thành phố Hà Nội</t>
  </si>
  <si>
    <t>Xã Bất Bạt - Thuế cơ sở 17 Thành phố Hà Nội</t>
  </si>
  <si>
    <t>Xã Suối Hai - Thuế cơ sở 17 Thành phố Hà Nội</t>
  </si>
  <si>
    <t>Xã Ba Vì - Thuế cơ sở 17 Thành phố Hà Nội</t>
  </si>
  <si>
    <t>Xã Yên Bài - Thuế cơ sở 17 Thành phố Hà Nội</t>
  </si>
  <si>
    <t>Xã Đan Phượng - Thuế cơ sở 24 Thành phố Hà Nội</t>
  </si>
  <si>
    <t>Xã Ô Diên - Thuế cơ sở 24 Thành phố Hà Nội</t>
  </si>
  <si>
    <t>Xã Liên Minh - Thuế cơ sở 24 Thành phố Hà Nội</t>
  </si>
  <si>
    <t>Xã Thư Lâm - Thuế cơ sở 10 Thành phố Hà Nội</t>
  </si>
  <si>
    <t>Xã Đông Anh - Thuế cơ sở 10 Thành phố Hà Nội</t>
  </si>
  <si>
    <t>Xã Phúc Thịnh - Thuế cơ sở 10 Thành phố Hà Nội</t>
  </si>
  <si>
    <t>Xã Thiên Lộc - Thuế cơ sở 10 Thành phố Hà Nội</t>
  </si>
  <si>
    <t>Xã Vĩnh Thanh - Thuế cơ sở 10 Thành phố Hà Nội</t>
  </si>
  <si>
    <t>Xã Gia Lâm - Thuế cơ sở 12 Thành phố Hà Nội</t>
  </si>
  <si>
    <t>Xã Thuận An - Thuế cơ sở 12 Thành phố Hà Nội</t>
  </si>
  <si>
    <t>Xã Bát Tràng - Thuế cơ sở 12 Thành phố Hà Nội</t>
  </si>
  <si>
    <t>Xã Phù Đổng - Thuế cơ sở 12 Thành phố Hà Nội</t>
  </si>
  <si>
    <t>Xã Hoài Đức - Thuế cơ sở 23 Thành phố Hà Nội</t>
  </si>
  <si>
    <t>Xã Dương Hòa - Thuế cơ sở 23 Thành phố Hà Nội</t>
  </si>
  <si>
    <t>Xã Sơn Đồng - Thuế cơ sở 23 Thành phố Hà Nội</t>
  </si>
  <si>
    <t>Xã An Khánh - Thuế cơ sở 23 Thành phố Hà Nội</t>
  </si>
  <si>
    <t>Xã Thanh Trì - Thuế cơ sở 14 Thành phố Hà Nội</t>
  </si>
  <si>
    <t>Xã Đại Thanh - Thuế cơ sở 14 Thành phố Hà Nội</t>
  </si>
  <si>
    <t>Xã Nam Phù - Thuế cơ sở 14 Thành phố Hà Nội</t>
  </si>
  <si>
    <t>Xã Ngọc Hồi - Thuế cơ sở 14 Thành phố Hà Nội</t>
  </si>
  <si>
    <t>Phường Thanh Liệt - Thuế cơ sở 14 Thành phố Hà Nội</t>
  </si>
  <si>
    <t>Xã Sóc Sơn - Thuế cơ sở 18 thành phố Hà Nội</t>
  </si>
  <si>
    <t>Xã Đa Phúc - Thuế cơ sở 18 thành phố Hà Nội</t>
  </si>
  <si>
    <t>Xã Nội Bài - Thuế cơ sở 18 thành phố Hà Nội</t>
  </si>
  <si>
    <t>Xã Trung Giã - Thuế cơ sở 18 thành phố Hà Nội</t>
  </si>
  <si>
    <t>Xã Kim Anh - Thuế cơ sở 18 thành phố Hà Nội</t>
  </si>
  <si>
    <t>Xã Mê Linh - Thuế cơ sở 18 thành phố Hà Nội</t>
  </si>
  <si>
    <t>Xã Yên Lãng - Thuế cơ sở 18 thành phố Hà Nội</t>
  </si>
  <si>
    <t>Xã Tiến Thắng - Thuế cơ sở 18 thành phố Hà Nội</t>
  </si>
  <si>
    <t>Xã Quang Minh - Thuế cơ sở 18 thành phố Hà Nội</t>
  </si>
  <si>
    <t>Xã Thạch Thất - Thuế cơ sở 22 Thành phố Hà Nội</t>
  </si>
  <si>
    <t>Xã Hạ Bằng - Thuế cơ sở 22 Thành phố Hà Nội</t>
  </si>
  <si>
    <t>Xã Tây Phương - Thuế cơ sở 22 Thành phố Hà Nội</t>
  </si>
  <si>
    <t>Xã Hòa Lạc - Thuế cơ sở 22 Thành phố Hà Nội</t>
  </si>
  <si>
    <t>Xã Yên Xuân - Thuế cơ sở 22 Thành phố Hà Nội</t>
  </si>
  <si>
    <t>Xã Quốc Oai - Thuế cơ sở 22 Thành phố Hà Nội</t>
  </si>
  <si>
    <t>Xã Hưng Đạo - Thuế cơ sở 22 Thành phố Hà Nội</t>
  </si>
  <si>
    <t>Xã Kiều Phú - Thuế cơ sở 22 Thành phố Hà Nội</t>
  </si>
  <si>
    <t>Xã Phú Cát - Thuế cơ sở 22 Thành phố Hà Nội</t>
  </si>
  <si>
    <t>Xã Thanh Oai - Thuế cơ sở 21 Thành phố Hà Nội</t>
  </si>
  <si>
    <t>Xã Bình Minh - Thuế cơ sở 21 Thành phố Hà Nội</t>
  </si>
  <si>
    <t>Xã Tam Hưng - Thuế cơ sở 21 Thành phố Hà Nội</t>
  </si>
  <si>
    <t>Xã Dân Hòa - Thuế cơ sở 21 Thành phố Hà Nội</t>
  </si>
  <si>
    <t>Phường Chương Mỹ - Thuế cơ sở 21 Thành phố Hà Nội</t>
  </si>
  <si>
    <t>Xã Phú Nghĩa - Thuế cơ sở 21 Thành phố Hà Nội</t>
  </si>
  <si>
    <t>Xã Xuân Mai - Thuế cơ sở 21 Thành phố Hà Nội</t>
  </si>
  <si>
    <t>Xã Thường Tín - Thuế cơ sở 19 Thành phố Hà Nội</t>
  </si>
  <si>
    <t>Xã Thượng Phúc - Thuế cơ sở 19 Thành phố Hà Nội</t>
  </si>
  <si>
    <t>Xã Chương Dương - Thuế cơ sở 19 Thành phố Hà Nội</t>
  </si>
  <si>
    <t>Xã Hồng Vân - Thuế cơ sở 19 Thành phố Hà Nội</t>
  </si>
  <si>
    <t>Xã Phú Xuyên - Thuế cơ sở 19 Thành phố Hà Nội</t>
  </si>
  <si>
    <t>Xã Phượng Dực - Thuế cơ sở 19 Thành phố Hà Nội</t>
  </si>
  <si>
    <t>Xã Chuyên Mỹ - Thuế cơ sở 19 Thành phố Hà Nội</t>
  </si>
  <si>
    <t>Xã Đại Xuyên - Thuế cơ sở 19 Thành phố Hà Nội</t>
  </si>
  <si>
    <t>Xã Ứng Thiên - Thuế cơ sở 20 Thành phố Hà Nội</t>
  </si>
  <si>
    <t>Xã Hòa Xá - Thuế cơ sở 20 Thành phố Hà Nội</t>
  </si>
  <si>
    <t>Xã Ứng Hòa - Thuế cơ sở 20 Thành phố Hà Nội</t>
  </si>
  <si>
    <t>Xã Mỹ Đức - Thuế cơ sở 20 Thành phố Hà Nội</t>
  </si>
  <si>
    <t>Xã Hồng Sơn - Thuế cơ sở 20 Thành phố Hà Nội</t>
  </si>
  <si>
    <t>Xã Phúc Sơn - Thuế cơ sở 20 Thành phố Hà Nội</t>
  </si>
  <si>
    <t>Xã Hương Sơn - Thuế cơ sở 20 Thành phố Hà Nội</t>
  </si>
  <si>
    <t>Phường Ba Đình - Thuế cơ sở 2 Thành phố Hà Nội</t>
  </si>
  <si>
    <t>Phường Ngọc Hà - Thuế cơ sở 2 Thành phố Hà Nội</t>
  </si>
  <si>
    <t>Phường Giảng Võ - Thuế cơ sở 2 Thành phố Hà Nội</t>
  </si>
  <si>
    <t>Phường Tây Tựu - Thuế cơ sở 9 Thành phố Hà Nội</t>
  </si>
  <si>
    <t>Phường Phú Diễn - Thuế cơ sở 9 Thành phố Hà Nội</t>
  </si>
  <si>
    <t>Phường Xuân Đỉnh - Thuế cơ sở 9 Thành phố Hà Nội</t>
  </si>
  <si>
    <t>Phường Đông Ngạc - Thuế cơ sở 9 Thành phố Hà Nội</t>
  </si>
  <si>
    <t>Phường Thượng Cát - Thuế cơ sở 9 Thành phố Hà Nội</t>
  </si>
  <si>
    <t>Phường Cầu Giấy - Thuế cơ sở 5 Thành phố Hà Nội</t>
  </si>
  <si>
    <t>Phường Nghĩa Đô - Thuế cơ sở 5 Thành phố Hà Nội</t>
  </si>
  <si>
    <t>Phường Yên Hòa - Thuế cơ sở 5 Thành phố Hà Nội</t>
  </si>
  <si>
    <t>Phường Đống Đa - Thuế cơ sở 3 Thành phố Hà Nội</t>
  </si>
  <si>
    <t>Phường Kim Liên - Thuế cơ sở 3 Thành phố Hà Nội</t>
  </si>
  <si>
    <t>Phường Văn Miếu - Quốc Tử Giám - Thuế cơ sở 3 Thành phố Hà Nội</t>
  </si>
  <si>
    <t>Phường Láng - Thuế cơ sở 3 Thành phố Hà Nội</t>
  </si>
  <si>
    <t>Phường Ô Chợ Dừa - Thuế cơ sở 3 Thành phố Hà Nội</t>
  </si>
  <si>
    <t>Phường Hà Đông - Thuế cơ sở 15 Thành phố Hà Nội</t>
  </si>
  <si>
    <t>Phường Dương Nội - Thuế cơ sở 15 Thành phố Hà Nội</t>
  </si>
  <si>
    <t>Phường Yên Nghĩa - Thuế cơ sở 15 Thành phố Hà Nội</t>
  </si>
  <si>
    <t>Phường Phú Lương - Thuế cơ sở 15 Thành phố Hà Nội</t>
  </si>
  <si>
    <t>Phường Kiến Hưng - Thuế cơ sở 15 Thành phố Hà Nội</t>
  </si>
  <si>
    <t>Phường Hai Bà Trưng - Thuế cơ sở 4 Thành phố Hà Nội</t>
  </si>
  <si>
    <t>Phường Bạch Mai - Thuế cơ sở 4 Thành phố Hà Nội</t>
  </si>
  <si>
    <t>Phường Vĩnh Tuy - Thuế cơ sở 4 Thành phố Hà Nội</t>
  </si>
  <si>
    <t>Phường Hoàn Kiếm - Thuế cơ sở 1 Thành phố Hà Nội</t>
  </si>
  <si>
    <t>Phường Cửa Nam - Thuế cơ sở 1 Thành phố Hà Nội</t>
  </si>
  <si>
    <t>Phường Lĩnh Nam - Thuế cơ sở 13 Thành phố Hà Nội</t>
  </si>
  <si>
    <t>Phường Hoàng Mai - Thuế cơ sở 13 Thành phố Hà Nội</t>
  </si>
  <si>
    <t>Phường Vĩnh Hưng - Thuế cơ sở 13 Thành phố Hà Nội</t>
  </si>
  <si>
    <t>Phường Tương Mai - Thuế cơ sở 13 Thành phố Hà Nội</t>
  </si>
  <si>
    <t>Phường Định Công - Thuế cơ sở 13 Thành phố Hà Nội</t>
  </si>
  <si>
    <t>Phường Hoàng Liệt - Thuế cơ sở 13 Thành phố Hà Nội</t>
  </si>
  <si>
    <t>Phường Yên Sở - Thuế cơ sở 13 Thành phố Hà Nội</t>
  </si>
  <si>
    <t>Phường Long Biên - Thuế cơ sở 11 Thành phố Hà Nội</t>
  </si>
  <si>
    <t>Phường Bồ Đề - Thuế cơ sở 11 Thành phố Hà Nội</t>
  </si>
  <si>
    <t>Phường Việt Hưng - Thuế cơ sở 11 Thành phố Hà Nội</t>
  </si>
  <si>
    <t>Phường Phúc Lợi - Thuế cơ sở 11 Thành phố Hà Nội</t>
  </si>
  <si>
    <t>Phường Từ Liêm - Thuế cơ sở 8 Thành phố Hà Nội</t>
  </si>
  <si>
    <t>Phường Xuân Phương - Thuế cơ sở 8 Thành phố Hà Nội</t>
  </si>
  <si>
    <t>Phường Tây Mỗ - Thuế cơ sở 8 Thành phố Hà Nội</t>
  </si>
  <si>
    <t>Phường Đại Mỗ - Thuế cơ sở 8 Thành phố Hà Nội</t>
  </si>
  <si>
    <t>Phường Tây Hồ - Thuế cơ sở 7 Thành phố Hà Nội</t>
  </si>
  <si>
    <t>Phường Phú Thượng - Thuế cơ sở 7 Thành phố Hà Nội</t>
  </si>
  <si>
    <t>Phường Hồng Hà - Thuế cơ sở 7 Thành phố Hà Nội</t>
  </si>
  <si>
    <t>Phường Thanh Xuân - Thuế cơ sở 6 Thành phố Hà Nội</t>
  </si>
  <si>
    <t>Phường Khương Đình - Thuế cơ sở 6 Thành phố Hà Nội</t>
  </si>
  <si>
    <t>Phường Phương Liệt - Thuế cơ sở 6 Thành phố Hà Nội</t>
  </si>
  <si>
    <t>Xã Tân Trào - Thuế cơ sở 2 tỉnh Tuyên Quang</t>
  </si>
  <si>
    <t>Xã Minh Thanh - Thuế cơ sở 2 tỉnh Tuyên Quang</t>
  </si>
  <si>
    <t>Xã Sơn Dương - Thuế cơ sở 2 tỉnh Tuyên Quang</t>
  </si>
  <si>
    <t>Xã Bình Ca - Thuế cơ sở 2 tỉnh Tuyên Quang</t>
  </si>
  <si>
    <t>Xã Tân Thanh - Thuế cơ sở 2 tỉnh Tuyên Quang</t>
  </si>
  <si>
    <t>Xã Sơn Thủy - Thuế cơ sở 2 tỉnh Tuyên Quang</t>
  </si>
  <si>
    <t>Xã Phú Lương - Thuế cơ sở 2 tỉnh Tuyên Quang</t>
  </si>
  <si>
    <t>Xã Trường Sinh - Thuế cơ sở 2 tỉnh Tuyên Quang</t>
  </si>
  <si>
    <t>Xã Hồng Sơn - Thuế cơ sở 2 tỉnh Tuyên Quang</t>
  </si>
  <si>
    <t>Xã Đông Thọ - Thuế cơ sở 2 tỉnh Tuyên Quang</t>
  </si>
  <si>
    <t>Phường Mỹ Lâm - Thuế cơ sở 1 tỉnh Tuyên Quang</t>
  </si>
  <si>
    <t>Phường Minh Xuân - Thuế cơ sở 1 tỉnh Tuyên Quang</t>
  </si>
  <si>
    <t>Phường Nông Tiến - Thuế cơ sở 1 tỉnh Tuyên Quang</t>
  </si>
  <si>
    <t>Phường An Tường - Thuế cơ sở 1 tỉnh Tuyên Quang</t>
  </si>
  <si>
    <t>Phường Bình Thuận - Thuế cơ sở 1 tỉnh Tuyên Quang</t>
  </si>
  <si>
    <t>Xã Kiến Thiết - Thuế cơ sở 1 tỉnh Tuyên Quang</t>
  </si>
  <si>
    <t>Xã Hùng Lợi - Thuế cơ sở 1 tỉnh Tuyên Quang</t>
  </si>
  <si>
    <t>Xã Trung Sơn - Thuế cơ sở 1 tỉnh Tuyên Quang</t>
  </si>
  <si>
    <t>Xã Thái Bình - Thuế cơ sở 1 tỉnh Tuyên Quang</t>
  </si>
  <si>
    <t>Xã Tân Long - Thuế cơ sở 1 tỉnh Tuyên Quang</t>
  </si>
  <si>
    <t>Xã Xuân Vân - Thuế cơ sở 1 tỉnh Tuyên Quang</t>
  </si>
  <si>
    <t>Xã Lực Hành - Thuế cơ sở 1 tỉnh Tuyên Quang</t>
  </si>
  <si>
    <t>Xã Yên Sơn - Thuế cơ sở 1 tỉnh Tuyên Quang</t>
  </si>
  <si>
    <t>Xã Nhữ Khê - Thuế cơ sở 1 tỉnh Tuyên Quang</t>
  </si>
  <si>
    <t>Xã Tân An - Thuế cơ sở 3 tỉnh Tuyên Quang</t>
  </si>
  <si>
    <t>Xã Chiêm Hóa - Thuế cơ sở 3 tỉnh Tuyên Quang</t>
  </si>
  <si>
    <t>Xã Hòa An - Thuế cơ sở 3 tỉnh Tuyên Quang</t>
  </si>
  <si>
    <t>Xã Kiên Đài - Thuế cơ sở 3 tỉnh Tuyên Quang</t>
  </si>
  <si>
    <t>Xã Tri Phú - Thuế cơ sở 3 tỉnh Tuyên Quang</t>
  </si>
  <si>
    <t>Xã Kim Bình - Thuế cơ sở 3 tỉnh Tuyên Quang</t>
  </si>
  <si>
    <t>Xã Yên Nguyên - Thuế cơ sở 3 tỉnh Tuyên Quang</t>
  </si>
  <si>
    <t>Xã Hùng Đức - Thuế cơ sở 3 tỉnh Tuyên Quang</t>
  </si>
  <si>
    <t>Xã Yên Phú - Thuế cơ sở 3 tỉnh Tuyên Quang</t>
  </si>
  <si>
    <t>Xã Bạch Xa - Thuế cơ sở 3 tỉnh Tuyên Quang</t>
  </si>
  <si>
    <t>Xã Phù Lưu - Thuế cơ sở 3 tỉnh Tuyên Quang</t>
  </si>
  <si>
    <t>Xã Hàm Yên - Thuế cơ sở 3 tỉnh Tuyên Quang</t>
  </si>
  <si>
    <t>Xã Bình Xa - Thuế cơ sở 3 tỉnh Tuyên Quang</t>
  </si>
  <si>
    <t>Xã Thái Sơn - Thuế cơ sở 3 tỉnh Tuyên Quang</t>
  </si>
  <si>
    <t>Xã Thái Hòa - Thuế cơ sở 3 tỉnh Tuyên Quang</t>
  </si>
  <si>
    <t>Xã Côn Lôn - Thuế cơ sở 4 tỉnh Tuyên Quang</t>
  </si>
  <si>
    <t>Xã Yên Hoa - Thuế cơ sở 4 tỉnh Tuyên Quang</t>
  </si>
  <si>
    <t>Xã Thượng Nông - Thuế cơ sở 4 tỉnh Tuyên Quang</t>
  </si>
  <si>
    <t>Xã Hồng Thái - Thuế cơ sở 4 tỉnh Tuyên Quang</t>
  </si>
  <si>
    <t>Xã Nà Hang - Thuế cơ sở 4 tỉnh Tuyên Quang</t>
  </si>
  <si>
    <t>Xã Thượng Lâm - Thuế cơ sở 4 tỉnh Tuyên Quang</t>
  </si>
  <si>
    <t>Xã Lâm Bình - Thuế cơ sở 4 tỉnh Tuyên Quang</t>
  </si>
  <si>
    <t>Xã Minh Quang - Thuế cơ sở 4 tỉnh Tuyên Quang</t>
  </si>
  <si>
    <t>Xã Bình An - Thuế cơ sở 4 tỉnh Tuyên Quang</t>
  </si>
  <si>
    <t>Xã Ngọc Đường - Thuế cơ sở 6 tỉnh Tuyên Quang</t>
  </si>
  <si>
    <t>Phường Hà Giang 1 - Thuế cơ sở 6 tỉnh Tuyên Quang</t>
  </si>
  <si>
    <t>Phường Hà Giang 2 - Thuế cơ sở 6 tỉnh Tuyên Quang</t>
  </si>
  <si>
    <t>Xã Yên Cường - Thuế cơ sở 6 tỉnh Tuyên Quang</t>
  </si>
  <si>
    <t>Xã Đường Hồng - Thuế cơ sở 6 tỉnh Tuyên Quang</t>
  </si>
  <si>
    <t>Xã Bắc Mê - Thuế cơ sở 6 tỉnh Tuyên Quang</t>
  </si>
  <si>
    <t>Xã Giáp Trung - Thuế cơ sở 6 tỉnh Tuyên Quang</t>
  </si>
  <si>
    <t>Xã Minh Sơn - Thuế cơ sở 6 tỉnh Tuyên Quang</t>
  </si>
  <si>
    <t>Xã Minh Ngọc - Thuế cơ sở 6 tỉnh Tuyên Quang</t>
  </si>
  <si>
    <t>Xã Lao Chải - Thuế cơ sở 6 tỉnh Tuyên Quang</t>
  </si>
  <si>
    <t>Xã Thanh Thủy - Thuế cơ sở 6 tỉnh Tuyên Quang</t>
  </si>
  <si>
    <t>Xã Minh Tân - Thuế cơ sở 6 tỉnh Tuyên Quang</t>
  </si>
  <si>
    <t>Xã Thuận Hòa - Thuế cơ sở 6 tỉnh Tuyên Quang</t>
  </si>
  <si>
    <t>Xã Tùng Bá - Thuế cơ sở 6 tỉnh Tuyên Quang</t>
  </si>
  <si>
    <t>Xã Thông Nguyên - Thuế cơ sở 7 tỉnh Tuyên Quang</t>
  </si>
  <si>
    <t>Xã Hồ Thầu - Thuế cơ sở 7 tỉnh Tuyên Quang</t>
  </si>
  <si>
    <t>Xã Nậm Dịch - Thuế cơ sở 7 tỉnh Tuyên Quang</t>
  </si>
  <si>
    <t>Xã Tân Tiến - Thuế cơ sở 7 tỉnh Tuyên Quang</t>
  </si>
  <si>
    <t>Xã Hoàng Su Phì - Thuế cơ sở 7 tỉnh Tuyên Quang</t>
  </si>
  <si>
    <t>Xã Thàng Tín - Thuế cơ sở 7 tỉnh Tuyên Quang</t>
  </si>
  <si>
    <t>Xã Bản Máy - Thuế cơ sở 7 tỉnh Tuyên Quang</t>
  </si>
  <si>
    <t>Xã Pờ Ly Ngài - Thuế cơ sở 7 tỉnh Tuyên Quang</t>
  </si>
  <si>
    <t>Xã Xín Mần - Thuế cơ sở 7 tỉnh Tuyên Quang</t>
  </si>
  <si>
    <t>Xã Pà Vầy Sủ - Thuế cơ sở 7 tỉnh Tuyên Quang</t>
  </si>
  <si>
    <t>Xã Nấm Dẩn - Thuế cơ sở 7 tỉnh Tuyên Quang</t>
  </si>
  <si>
    <t>Xã Trung Thịnh - Thuế cơ sở 7 tỉnh Tuyên Quang</t>
  </si>
  <si>
    <t>Xã Quảng Nguyên - Thuế cơ sở 7 tỉnh Tuyên Quang</t>
  </si>
  <si>
    <t>Xã Phú Linh - Thuế cơ sở 5 tỉnh Tuyên Quang</t>
  </si>
  <si>
    <t>Xã Linh Hồ - Thuế cơ sở 5 tỉnh Tuyên Quang</t>
  </si>
  <si>
    <t>Xã Bạch Ngọc - Thuế cơ sở 5 tỉnh Tuyên Quang</t>
  </si>
  <si>
    <t>Xã Vị Xuyên - Thuế cơ sở 5 tỉnh Tuyên Quang</t>
  </si>
  <si>
    <t>Xã Việt Lâm - Thuế cơ sở 5 tỉnh Tuyên Quang</t>
  </si>
  <si>
    <t>Xã Lũng Cú - Thuế cơ sở 8 tỉnh Tuyên Quang</t>
  </si>
  <si>
    <t>Xã Đồng Văn - Thuế cơ sở 8 tỉnh Tuyên Quang</t>
  </si>
  <si>
    <t>Xã Sà Phìn - Thuế cơ sở 8 tỉnh Tuyên Quang</t>
  </si>
  <si>
    <t>Xã Phố Bảng - Thuế cơ sở 8 tỉnh Tuyên Quang</t>
  </si>
  <si>
    <t>Xã Lũng Phìn - Thuế cơ sở 8 tỉnh Tuyên Quang</t>
  </si>
  <si>
    <t>Xã Lùng Tám - Thuế cơ sở 8 tỉnh Tuyên Quang</t>
  </si>
  <si>
    <t>Xã Cán Tỷ - Thuế cơ sở 8 tỉnh Tuyên Quang</t>
  </si>
  <si>
    <t>Xã Nghĩa Thuận - Thuế cơ sở 8 tỉnh Tuyên Quang</t>
  </si>
  <si>
    <t>Xã Quản Bạ - Thuế cơ sở 8 tỉnh Tuyên Quang</t>
  </si>
  <si>
    <t>Xã Tùng Vài - Thuế cơ sở 8 tỉnh Tuyên Quang</t>
  </si>
  <si>
    <t>Xã Thắng Mố - Thuế cơ sở 8 tỉnh Tuyên Quang</t>
  </si>
  <si>
    <t>Xã Bạch Đích - Thuế cơ sở 8 tỉnh Tuyên Quang</t>
  </si>
  <si>
    <t>Xã Yên Minh - Thuế cơ sở 8 tỉnh Tuyên Quang</t>
  </si>
  <si>
    <t>Xã Mậu Duệ - Thuế cơ sở 8 tỉnh Tuyên Quang</t>
  </si>
  <si>
    <t>Xã Ngọc Long - Thuế cơ sở 8 tỉnh Tuyên Quang</t>
  </si>
  <si>
    <t>Xã Du Già - Thuế cơ sở 8 tỉnh Tuyên Quang</t>
  </si>
  <si>
    <t>Xã Đường Thượng - Thuế cơ sở 8 tỉnh Tuyên Quang</t>
  </si>
  <si>
    <t>Xã Sủng Máng - Thuế cơ sở 8 tỉnh Tuyên Quang</t>
  </si>
  <si>
    <t>Xã Sơn Vĩ - Thuế cơ sở 8 tỉnh Tuyên Quang</t>
  </si>
  <si>
    <t>Xã Mèo Vạc - Thuế cơ sở 8 tỉnh Tuyên Quang</t>
  </si>
  <si>
    <t>Xã Khâu Vai - Thuế cơ sở 8 tỉnh Tuyên Quang</t>
  </si>
  <si>
    <t>Xã Niêm Sơn - Thuế cơ sở 8 tỉnh Tuyên Quang</t>
  </si>
  <si>
    <t>Xã Tát Ngà - Thuế cơ sở 8 tỉnh Tuyên Quang</t>
  </si>
  <si>
    <t>Xã Minh Khai - Thuế cơ sở 1 tỉnh Cao Bằng</t>
  </si>
  <si>
    <t>Xã Canh Tân - Thuế cơ sở 1 tỉnh Cao Bằng</t>
  </si>
  <si>
    <t>Xã Kim Đồng - Thuế cơ sở 1 tỉnh Cao Bằng</t>
  </si>
  <si>
    <t>Xã Thạch An - Thuế cơ sở 1 tỉnh Cao Bằng</t>
  </si>
  <si>
    <t>Xã Đông Khê - Thuế cơ sở 1 tỉnh Cao Bằng</t>
  </si>
  <si>
    <t>Xã Đức Long - Thuế cơ sở 1 tỉnh Cao Bằng</t>
  </si>
  <si>
    <t>Xã Bảo Lạc - Thuế cơ sở 4 tỉnh Cao Bằng</t>
  </si>
  <si>
    <t>Xã Cốc Pàng - Thuế cơ sở 4 tỉnh Cao Bằng</t>
  </si>
  <si>
    <t>Xã Cô Ba - Thuế cơ sở 4 tỉnh Cao Bằng</t>
  </si>
  <si>
    <t>Xã Khánh Xuân - Thuế cơ sở 4 tỉnh Cao Bằng</t>
  </si>
  <si>
    <t>Xã Xuân Trường - Thuế cơ sở 4 tỉnh Cao Bằng</t>
  </si>
  <si>
    <t>Xã Huy Giáp - Thuế cơ sở 4 tỉnh Cao Bằng</t>
  </si>
  <si>
    <t>Xã Quang Hán - Thuế cơ sở 3 tỉnh Cao Bằng</t>
  </si>
  <si>
    <t>Xã Trà Lĩnh - Thuế cơ sở 3 tỉnh Cao Bằng</t>
  </si>
  <si>
    <t>Xã Quang Trung - Thuế cơ sở 3 tỉnh Cao Bằng</t>
  </si>
  <si>
    <t>Xã Đoài Dương - Thuế cơ sở 3 tỉnh Cao Bằng</t>
  </si>
  <si>
    <t>Xã Trùng Khánh - Thuế cơ sở 3 tỉnh Cao Bằng</t>
  </si>
  <si>
    <t>Xã Đàm Thủy - Thuế cơ sở 3 tỉnh Cao Bằng</t>
  </si>
  <si>
    <t>Xã Đình Phong - Thuế cơ sở 3 tỉnh Cao Bằng</t>
  </si>
  <si>
    <t>Xã Hạ Lang - Thuế cơ sở 3 tỉnh Cao Bằng</t>
  </si>
  <si>
    <t>Xã Lý Quốc - Thuế cơ sở 3 tỉnh Cao Bằng</t>
  </si>
  <si>
    <t>Xã Vinh Quý - Thuế cơ sở 3 tỉnh Cao Bằng</t>
  </si>
  <si>
    <t>Xã Quang Long - Thuế cơ sở 3 tỉnh Cao Bằng</t>
  </si>
  <si>
    <t>Xã Phục Hòa - Thuế cơ sở 3 tỉnh Cao Bằng</t>
  </si>
  <si>
    <t>Xã Bế Văn Đàn - Thuế cơ sở 3 tỉnh Cao Bằng</t>
  </si>
  <si>
    <t>Xã Độc Lập - Thuế cơ sở 3 tỉnh Cao Bằng</t>
  </si>
  <si>
    <t>Xã Quảng Uyên - Thuế cơ sở 3 tỉnh Cao Bằng</t>
  </si>
  <si>
    <t>Xã Hạnh Phúc - Thuế cơ sở 3 tỉnh Cao Bằng</t>
  </si>
  <si>
    <t>Xã Nam Tuấn - Thuế cơ sở 2 tỉnh Cao Bằng</t>
  </si>
  <si>
    <t>Xã Hòa An - Thuế cơ sở 2 tỉnh Cao Bằng</t>
  </si>
  <si>
    <t>Xã Bạch Đằng - Thuế cơ sở 2 tỉnh Cao Bằng</t>
  </si>
  <si>
    <t>Xã Nguyễn Huệ - Thuế cơ sở 2 tỉnh Cao Bằng</t>
  </si>
  <si>
    <t>Xã Thanh Long - Thuế cơ sở 2 tỉnh Cao Bằng</t>
  </si>
  <si>
    <t>Xã Cần Yên - Thuế cơ sở 2 tỉnh Cao Bằng</t>
  </si>
  <si>
    <t>Xã Thông Nông - Thuế cơ sở 2 tỉnh Cao Bằng</t>
  </si>
  <si>
    <t>Xã Trường Hà - Thuế cơ sở 2 tỉnh Cao Bằng</t>
  </si>
  <si>
    <t>Xã Hà Quảng - Thuế cơ sở 2 tỉnh Cao Bằng</t>
  </si>
  <si>
    <t>Xã Lũng Nặm - Thuế cơ sở 2 tỉnh Cao Bằng</t>
  </si>
  <si>
    <t>Xã Tổng Cọt - Thuế cơ sở 2 tỉnh Cao Bằng</t>
  </si>
  <si>
    <t>Xã Ca Thành - Thuế cơ sở 2 tỉnh Cao Bằng</t>
  </si>
  <si>
    <t>Xã Phan Thanh - Thuế cơ sở 2 tỉnh Cao Bằng</t>
  </si>
  <si>
    <t>Xã Thành Công - Thuế cơ sở 2 tỉnh Cao Bằng</t>
  </si>
  <si>
    <t>Xã Tam Kim - Thuế cơ sở 2 tỉnh Cao Bằng</t>
  </si>
  <si>
    <t>Xã Nguyên Bình - Thuế cơ sở 2 tỉnh Cao Bằng</t>
  </si>
  <si>
    <t>Xã Tĩnh Túc - Thuế cơ sở 2 tỉnh Cao Bằng</t>
  </si>
  <si>
    <t>Xã Minh Tâm - Thuế cơ sở 2 tỉnh Cao Bằng</t>
  </si>
  <si>
    <t>Xã Đồng Hỷ - Thuế cơ sở 5 tỉnh Thái Nguyên</t>
  </si>
  <si>
    <t>Xã Quang Sơn - Thuế cơ sở 5 tỉnh Thái Nguyên</t>
  </si>
  <si>
    <t>Xã Trại Cau - Thuế cơ sở 5 tỉnh Thái Nguyên</t>
  </si>
  <si>
    <t>Xã Nam Hòa - Thuế cơ sở 5 tỉnh Thái Nguyên</t>
  </si>
  <si>
    <t>Xã Văn Hán - Thuế cơ sở 5 tỉnh Thái Nguyên</t>
  </si>
  <si>
    <t>Xã Văn Lăng - Thuế cơ sở 5 tỉnh Thái Nguyên</t>
  </si>
  <si>
    <t>Xã Võ Nhai - Thuế cơ sở 5 tỉnh Thái Nguyên</t>
  </si>
  <si>
    <t>Xã Dân Tiến - Thuế cơ sở 5 tỉnh Thái Nguyên</t>
  </si>
  <si>
    <t>Xã Nghinh Tường - Thuế cơ sở 5 tỉnh Thái Nguyên</t>
  </si>
  <si>
    <t>Xã Thần Sa - Thuế cơ sở 5 tỉnh Thái Nguyên</t>
  </si>
  <si>
    <t>Xã La Hiên - Thuế cơ sở 5 tỉnh Thái Nguyên</t>
  </si>
  <si>
    <t>Xã Tràng Xá - Thuế cơ sở 5 tỉnh Thái Nguyên</t>
  </si>
  <si>
    <t>Xã Sảng Mộc - Thuế cơ sở 5 tỉnh Thái Nguyên</t>
  </si>
  <si>
    <t>Xã Tân Thành - Thuế cơ sở 2 tỉnh Thái Nguyên</t>
  </si>
  <si>
    <t>Xã Kha Sơn - Thuế cơ sở 2 tỉnh Thái Nguyên</t>
  </si>
  <si>
    <t>Xã Tân Khánh - Thuế cơ sở 2 tỉnh Thái Nguyên</t>
  </si>
  <si>
    <t>Xã Phú Lương - Thuế cơ sở 4 tỉnh Thái Nguyên</t>
  </si>
  <si>
    <t>Xã Vô Tranh - Thuế cơ sở 4 tỉnh Thái Nguyên</t>
  </si>
  <si>
    <t>Xã Yên Trạch - Thuế cơ sở 4 tỉnh Thái Nguyên</t>
  </si>
  <si>
    <t>Xã Hợp Thành - Thuế cơ sở 4 tỉnh Thái Nguyên</t>
  </si>
  <si>
    <t>Xã Định Hóa - Thuế cơ sở 4 tỉnh Thái Nguyên</t>
  </si>
  <si>
    <t>Xã Bình Yên - Thuế cơ sở 4 tỉnh Thái Nguyên</t>
  </si>
  <si>
    <t>Phường Sông Công - Thuế cơ sở 2 tỉnh Thái Nguyên</t>
  </si>
  <si>
    <t>Phường Bá Xuyên - Thuế cơ sở 2 tỉnh Thái Nguyên</t>
  </si>
  <si>
    <t>Phường Bách Quang - Thuế cơ sở 1 tỉnh Thái Nguyên</t>
  </si>
  <si>
    <t>Xã Đại Từ - Thuế cơ sở 3 tỉnh Thái Nguyên</t>
  </si>
  <si>
    <t>Xã Đức Lương - Thuế cơ sở 3 tỉnh Thái Nguyên</t>
  </si>
  <si>
    <t>Xã Phú Thịnh - Thuế cơ sở 3 tỉnh Thái Nguyên</t>
  </si>
  <si>
    <t>Xã La Bằng - Thuế cơ sở 3 tỉnh Thái Nguyên</t>
  </si>
  <si>
    <t>Xã Phú Lạc - Thuế cơ sở 3 tỉnh Thái Nguyên</t>
  </si>
  <si>
    <t>Xã An Khánh - Thuế cơ sở 3 tỉnh Thái Nguyên</t>
  </si>
  <si>
    <t>Xã Quân Chu - Thuế cơ sở 3 tỉnh Thái Nguyên</t>
  </si>
  <si>
    <t>Xã Vạn Phú - Thuế cơ sở 3 tỉnh Thái Nguyên</t>
  </si>
  <si>
    <t>Xã Phú Xuyên - Thuế cơ sở 3 tỉnh Thái Nguyên</t>
  </si>
  <si>
    <t>Xã Đại Phúc - Thuế cơ sở 3 tỉnh Thái Nguyên</t>
  </si>
  <si>
    <t>Xã Tân Kỳ - Thuế cơ sở 8 tỉnh Thái Nguyên</t>
  </si>
  <si>
    <t>Xã Thanh Mai - Thuế cơ sở 8 tỉnh Thái Nguyên</t>
  </si>
  <si>
    <t>Xã Thanh Thịnh - Thuế cơ sở 8 tỉnh Thái Nguyên</t>
  </si>
  <si>
    <t>Xã Chợ Mới - Thuế cơ sở 8 tỉnh Thái Nguyên</t>
  </si>
  <si>
    <t>Xã Yên Bình - Thuế cơ sở 8 tỉnh Thái Nguyên</t>
  </si>
  <si>
    <t>Xã Văn Lang - Thuế cơ sở 8 tỉnh Thái Nguyên</t>
  </si>
  <si>
    <t>Xã Cường Lợi - Thuế cơ sở 8 tỉnh Thái Nguyên</t>
  </si>
  <si>
    <t>Xã Na Rì - Thuế cơ sở 8 tỉnh Thái Nguyên</t>
  </si>
  <si>
    <t>Xã Côn Minh - Thuế cơ sở 8 tỉnh Thái Nguyên</t>
  </si>
  <si>
    <t>Xã Xuân Dương - Thuế cơ sở 8 tỉnh Thái Nguyên</t>
  </si>
  <si>
    <t>Phường Đức Xuân - Thuế cơ sở 6 tỉnh Thái Nguyên</t>
  </si>
  <si>
    <t>Phường Bắc Kạn - Thuế cơ sở 6 tỉnh Thái Nguyên</t>
  </si>
  <si>
    <t>Xã Ba Bể - Thuế cơ sở 7 tỉnh Thái Nguyên</t>
  </si>
  <si>
    <t>Xã Chợ Rã - Thuế cơ sở 7 tỉnh Thái Nguyên</t>
  </si>
  <si>
    <t>Xã Phúc Lộc - Thuế cơ sở 7 tỉnh Thái Nguyên</t>
  </si>
  <si>
    <t>Xã Thượng Minh - Thuế cơ sở 7 tỉnh Thái Nguyên</t>
  </si>
  <si>
    <t>Xã Đồng Phúc - Thuế cơ sở 7 tỉnh Thái Nguyên</t>
  </si>
  <si>
    <t>Xã Thượng Quan - Thuế cơ sở 7 tỉnh Thái Nguyên</t>
  </si>
  <si>
    <t>Xã Bằng Vân - Thuế cơ sở 7 tỉnh Thái Nguyên</t>
  </si>
  <si>
    <t>Xã Ngân Sơn - Thuế cơ sở 7 tỉnh Thái Nguyên</t>
  </si>
  <si>
    <t>Xã Nà Phặc - Thuế cơ sở 7 tỉnh Thái Nguyên</t>
  </si>
  <si>
    <t>Xã Hiệp Lực - Thuế cơ sở 7 tỉnh Thái Nguyên</t>
  </si>
  <si>
    <t>Xã Bằng Thành - Thuế cơ sở 7 tỉnh Thái Nguyên</t>
  </si>
  <si>
    <t>Xã Nghiên Loan - Thuế cơ sở 7 tỉnh Thái Nguyên</t>
  </si>
  <si>
    <t>Phường Yên Bái - Thuế cơ sở 6 tỉnh Lào Cai</t>
  </si>
  <si>
    <t>Phường Văn Phú - Thuế cơ sở 6 tỉnh Lào Cai</t>
  </si>
  <si>
    <t>Phường Nam Cường - Thuế cơ sở 6 tỉnh Lào Cai</t>
  </si>
  <si>
    <t>Phường Âu Lâu - Thuế cơ sở 6 tỉnh Lào Cai</t>
  </si>
  <si>
    <t>Xã Cảm Nhân - Thuế cơ sở 6 tỉnh Lào Cai</t>
  </si>
  <si>
    <t>Xã Yên Thành - Thuế cơ sở 6 tỉnh Lào Cai</t>
  </si>
  <si>
    <t>Xã Thác Bà - Thuế cơ sở 6 tỉnh Lào Cai</t>
  </si>
  <si>
    <t>Xã Yên Bình - Thuế cơ sở 6 tỉnh Lào Cai</t>
  </si>
  <si>
    <t>Xã Bảo Ái - Thuế cơ sở 6 tỉnh Lào Cai</t>
  </si>
  <si>
    <t>Xã Nghĩa Tâm - Thuế cơ sở 8 tỉnh Lào Cai</t>
  </si>
  <si>
    <t>Xã Sơn Lương - Thuế cơ sở 8 tỉnh Lào Cai</t>
  </si>
  <si>
    <t>Xã Cát Thịnh - Thuế cơ sở 8 tỉnh Lào Cai</t>
  </si>
  <si>
    <t>Xã Trạm Tấu - Thuế cơ sở 8 tỉnh Lào Cai</t>
  </si>
  <si>
    <t>Xã Hạnh Phúc - Thuế cơ sở 8 tỉnh Lào Cai</t>
  </si>
  <si>
    <t>Xã Phình Hồ - Thuế cơ sở 8 tỉnh Lào Cai</t>
  </si>
  <si>
    <t>Xã Tà Xi Láng - Thuế cơ sở 8 tỉnh Lào Cai</t>
  </si>
  <si>
    <t>Xã Mù Cang Chải - Thuế cơ sở 8 tỉnh Lào Cai</t>
  </si>
  <si>
    <t>Xã Khao Mang - Thuế cơ sở 8 tỉnh Lào Cai</t>
  </si>
  <si>
    <t>Xã Púng Luông - Thuế cơ sở 8 tỉnh Lào Cai</t>
  </si>
  <si>
    <t>Xã Nậm Có - Thuế cơ sở 8 tỉnh Lào Cai</t>
  </si>
  <si>
    <t>Xã Chế Tạo - Thuế cơ sở 8 tỉnh Lào Cai</t>
  </si>
  <si>
    <t>Xã Lao Chải - Thuế cơ sở 8 tỉnh Lào Cai</t>
  </si>
  <si>
    <t>Xã Tú Lệ - Thuế cơ sở 8 tỉnh Lào Cai</t>
  </si>
  <si>
    <t>Xã Lâm Thượng - Thuế cơ sở 9 tỉnh Lào Cai</t>
  </si>
  <si>
    <t>Xã Lục Yên - Thuế cơ sở 9 tỉnh Lào Cai</t>
  </si>
  <si>
    <t>Xã Tân Lĩnh - Thuế cơ sở 9 tỉnh Lào Cai</t>
  </si>
  <si>
    <t>Xã Khánh Hòa - Thuế cơ sở 9 tỉnh Lào Cai</t>
  </si>
  <si>
    <t>Xã Phúc Lợi - Thuế cơ sở 9 tỉnh Lào Cai</t>
  </si>
  <si>
    <t>Xã Mường Lai - Thuế cơ sở 9 tỉnh Lào Cai</t>
  </si>
  <si>
    <t>Xã Trấn Yên - Thuế cơ sở 7 tỉnh Lào Cai</t>
  </si>
  <si>
    <t>Xã Lương Thịnh - Thuế cơ sở 7 tỉnh Lào Cai</t>
  </si>
  <si>
    <t>Xã Hưng Khánh - Thuế cơ sở 7 tỉnh Lào Cai</t>
  </si>
  <si>
    <t>Xã Lâm Giang - Thuế cơ sở 7 tỉnh Lào Cai</t>
  </si>
  <si>
    <t>Xã Đông Cuông - Thuế cơ sở 7 tỉnh Lào Cai</t>
  </si>
  <si>
    <t>Xã Tân Hợp - Thuế cơ sở 7 tỉnh Lào Cai</t>
  </si>
  <si>
    <t>Xã Mậu A - Thuế cơ sở 7 tỉnh Lào Cai</t>
  </si>
  <si>
    <t>Xã Mỏ Vàng - Thuế cơ sở 7 tỉnh Lào Cai</t>
  </si>
  <si>
    <t>Xã Bảo Yên - Thuế cơ sở 5 tỉnh Lào Cai</t>
  </si>
  <si>
    <t>Xã Nghĩa Đô - Thuế cơ sở 5 tỉnh Lào Cai</t>
  </si>
  <si>
    <t>Xã Thượng Hà - Thuế cơ sở 5 tỉnh Lào Cai</t>
  </si>
  <si>
    <t>Xã Xuân Hòa - Thuế cơ sở 5 tỉnh Lào Cai</t>
  </si>
  <si>
    <t>Xã Phúc Khánh - Thuế cơ sở 5 tỉnh Lào Cai</t>
  </si>
  <si>
    <t>Xã Bảo Hà - Thuế cơ sở 5 tỉnh Lào Cai</t>
  </si>
  <si>
    <t>Xã Văn Bàn - Thuế cơ sở 5 tỉnh Lào Cai</t>
  </si>
  <si>
    <t>Xã Võ Lao - Thuế cơ sở 5 tỉnh Lào Cai</t>
  </si>
  <si>
    <t>Xã Khánh Yên - Thuế cơ sở 5 tỉnh Lào Cai</t>
  </si>
  <si>
    <t>Xã Dương Quỳ - Thuế cơ sở 5 tỉnh Lào Cai</t>
  </si>
  <si>
    <t>Xã Chiềng Ken - Thuế cơ sở 5 tỉnh Lào Cai</t>
  </si>
  <si>
    <t>Xã Cốc Lầu - Thuế cơ sở 4 tỉnh Lào Cai</t>
  </si>
  <si>
    <t>Xã Bảo Nhai - Thuế cơ sở 4 tỉnh Lào Cai</t>
  </si>
  <si>
    <t>Xã Bản Liền - Thuế cơ sở 4 tỉnh Lào Cai</t>
  </si>
  <si>
    <t>Xã Bắc Hà - Thuế cơ sở 4 tỉnh Lào Cai</t>
  </si>
  <si>
    <t>Xã Tả Củ Tỷ - Thuế cơ sở 4 tỉnh Lào Cai</t>
  </si>
  <si>
    <t>Xã Lùng Phình - Thuế cơ sở 4 tỉnh Lào Cai</t>
  </si>
  <si>
    <t>Xã Si Ma Cai - Thuế cơ sở 4 tỉnh Lào Cai</t>
  </si>
  <si>
    <t>Xã Sín Chéng - Thuế cơ sở 4 tỉnh Lào Cai</t>
  </si>
  <si>
    <t>Phường Cam Đường - Thuế cơ sở 1 tỉnh Lào Cai</t>
  </si>
  <si>
    <t>Phường Lào Cai - Thuế cơ sở 1 tỉnh Lào Cai</t>
  </si>
  <si>
    <t>Xã Cốc San - Thuế cơ sở 1 tỉnh Lào Cai</t>
  </si>
  <si>
    <t>Xã Hợp Thành - Thuế cơ sở 1 tỉnh Lào Cai</t>
  </si>
  <si>
    <t>Xã Pha Long - Thuế cơ sở 1 tỉnh Lào Cai</t>
  </si>
  <si>
    <t>Xã Mường Khương - Thuế cơ sở 1 tỉnh Lào Cai</t>
  </si>
  <si>
    <t>Xã Bản Lầu - Thuế cơ sở 1 tỉnh Lào Cai</t>
  </si>
  <si>
    <t>Xã Cao Sơn - Thuế cơ sở 1 tỉnh Lào Cai</t>
  </si>
  <si>
    <t>Xã Mường Hum - Thuế cơ sở 2 tỉnh Lào Cai</t>
  </si>
  <si>
    <t>Xã Dền Sáng - Thuế cơ sở 2 tỉnh Lào Cai</t>
  </si>
  <si>
    <t>Xã Y Tý - Thuế cơ sở 2 tỉnh Lào Cai</t>
  </si>
  <si>
    <t>Xã A Mú Sung - Thuế cơ sở 2 tỉnh Lào Cai</t>
  </si>
  <si>
    <t>Xã Trịnh Tường - Thuế cơ sở 2 tỉnh Lào Cai</t>
  </si>
  <si>
    <t>Xã Bản Xèo - Thuế cơ sở 2 tỉnh Lào Cai</t>
  </si>
  <si>
    <t>Xã Bát Xát - Thuế cơ sở 2 tỉnh Lào Cai</t>
  </si>
  <si>
    <t>Phường Sa Pa - Thuế cơ sở 3 tỉnh Lào Cai</t>
  </si>
  <si>
    <t>Xã Mường Bo - Thuế cơ sở 3 tỉnh Lào Cai</t>
  </si>
  <si>
    <t>Xã Bản Hồ - Thuế cơ sở 3 tỉnh Lào Cai</t>
  </si>
  <si>
    <t>Xã Tả Phìn - Thuế cơ sở 3 tỉnh Lào Cai</t>
  </si>
  <si>
    <t>Xã Tả Van - Thuế cơ sở 3 tỉnh Lào Cai</t>
  </si>
  <si>
    <t>Phường Mường Thanh - Thuế cơ sở 2 tỉnh Điện Biên</t>
  </si>
  <si>
    <t>Xã Thanh Nưa - Thuế cơ sở 2 tỉnh Điện Biên</t>
  </si>
  <si>
    <t>Xã Thanh An - Thuế cơ sở 2 tỉnh Điện Biên</t>
  </si>
  <si>
    <t>Xã Thanh Yên - Thuế cơ sở 2 tỉnh Điện Biên</t>
  </si>
  <si>
    <t>Xã Mường Luân - Thuế cơ sở 2 tỉnh Điện Biên</t>
  </si>
  <si>
    <t>Xã Tìa Dình - Thuế cơ sở 2 tỉnh Điện Biên</t>
  </si>
  <si>
    <t>Xã Phình Giàng - Thuế cơ sở 2 tỉnh Điện Biên</t>
  </si>
  <si>
    <t>Xã Mường Nhé - Thuế cơ sở 5 tỉnh Điện Biên</t>
  </si>
  <si>
    <t>Xã Sín Thầu - Thuế cơ sở 5 tỉnh Điện Biên</t>
  </si>
  <si>
    <t>Xã Mường Toong - Thuế cơ sở 5 tỉnh Điện Biên</t>
  </si>
  <si>
    <t>Xã Nậm Kè - Thuế cơ sở 5 tỉnh Điện Biên</t>
  </si>
  <si>
    <t>Xã Quảng Lâm - Thuế cơ sở 5 tỉnh Điện Biên</t>
  </si>
  <si>
    <t>Xã Nà Hỳ - Thuế cơ sở 5 tỉnh Điện Biên</t>
  </si>
  <si>
    <t>Xã Mường Chà - Thuế cơ sở 5 tỉnh Điện Biên</t>
  </si>
  <si>
    <t>Xã Nà Bủng - Thuế cơ sở 5 tỉnh Điện Biên</t>
  </si>
  <si>
    <t>Xã Chà Tở - Thuế cơ sở 5 tỉnh Điện Biên</t>
  </si>
  <si>
    <t>Xã Si Pa Phìn - Thuế cơ sở 5 tỉnh Điện Biên</t>
  </si>
  <si>
    <t>Xã Pa Ham - Thuế cơ sở 4 tỉnh Điện Biên</t>
  </si>
  <si>
    <t>Xã Nậm Nèn - Thuế cơ sở 4 tỉnh Điện Biên</t>
  </si>
  <si>
    <t>Xã Mường Pồn - Thuế cơ sở 4 tỉnh Điện Biên</t>
  </si>
  <si>
    <t>Phường Mường Lay - Thuế cơ sở 4 tỉnh Điện Biên</t>
  </si>
  <si>
    <t>Xã Mường Phăng - Thuế cơ sở 1 tỉnh Điện Biên</t>
  </si>
  <si>
    <t>Phường Điện Biên Phủ - Thuế cơ sở 1 tỉnh Điện Biên</t>
  </si>
  <si>
    <t>Xã Mường Ảng - Thuế cơ sở 1 tỉnh Điện Biên</t>
  </si>
  <si>
    <t>Xã Nà Tấu - Thuế cơ sở 1 tỉnh Điện Biên</t>
  </si>
  <si>
    <t>Xã Mường Lạn - Thuế cơ sở 1 tỉnh Điện Biên</t>
  </si>
  <si>
    <t>Xã Tuần Giáo - Thuế cơ sở 3 tỉnh Điện Biên</t>
  </si>
  <si>
    <t>Xã Quài Tở - Thuế cơ sở 3 tỉnh Điện Biên</t>
  </si>
  <si>
    <t>Xã Mường Mùn - Thuế cơ sở 3 tỉnh Điện Biên</t>
  </si>
  <si>
    <t>Xã Pú Nhung - Thuế cơ sở 3 tỉnh Điện Biên</t>
  </si>
  <si>
    <t>Xã Chiềng Sinh - Thuế cơ sở 3 tỉnh Điện Biên</t>
  </si>
  <si>
    <t>Xã Tủa Chùa - Thuế cơ sở 3 tỉnh Điện Biên</t>
  </si>
  <si>
    <t>Xã Sín Chải - Thuế cơ sở 3 tỉnh Điện Biên</t>
  </si>
  <si>
    <t>Xã Sính Phình - Thuế cơ sở 3 tỉnh Điện Biên</t>
  </si>
  <si>
    <t>Xã Tủa Thàng - Thuế cơ sở 3 tỉnh Điện Biên</t>
  </si>
  <si>
    <t>Xã Sáng Nhè - Thuế cơ sở 3 tỉnh Điện Biên</t>
  </si>
  <si>
    <t>Xã Búng Lao - Thuế cơ sở 3 tỉnh Điện Biên</t>
  </si>
  <si>
    <t>Xã Bum Tở - Thuế cơ sở 4 tỉnh Lai Châu</t>
  </si>
  <si>
    <t>Xã Bum Nưa - Thuế cơ sở 4 tỉnh Lai Châu</t>
  </si>
  <si>
    <t>Xã Mường Tè - Thuế cơ sở 4 tỉnh Lai Châu</t>
  </si>
  <si>
    <t>Xã Thu Lũm - Thuế cơ sở 4 tỉnh Lai Châu</t>
  </si>
  <si>
    <t>Xã Pa Ủ - Thuế cơ sở 4 tỉnh Lai Châu</t>
  </si>
  <si>
    <t>Xã Mù Cả - Thuế cơ sở 4 tỉnh Lai Châu</t>
  </si>
  <si>
    <t>Xã Tà Tổng - Thuế cơ sở 4 tỉnh Lai Châu</t>
  </si>
  <si>
    <t>Xã Lê Lợi - Thuế cơ sở 4 tỉnh Lai Châu</t>
  </si>
  <si>
    <t>Xã Nậm Hàng - Thuế cơ sở 4 tỉnh Lai Châu</t>
  </si>
  <si>
    <t>Xã Mường Mô - Thuế cơ sở 4 tỉnh Lai Châu</t>
  </si>
  <si>
    <t>Xã Hua Bum - Thuế cơ sở 4 tỉnh Lai Châu</t>
  </si>
  <si>
    <t>Xã Sin Suối Hồ - Thuế cơ sở 3 tỉnh Lai Châu</t>
  </si>
  <si>
    <t>Xã Phong Thổ - Thuế cơ sở 3 tỉnh Lai Châu</t>
  </si>
  <si>
    <t>Xã Dào San - Thuế cơ sở 3 tỉnh Lai Châu</t>
  </si>
  <si>
    <t>Xã Mường Kim - Thuế cơ sở 2 tỉnh Lai Châu</t>
  </si>
  <si>
    <t>Xã Khoen On - Thuế cơ sở 2 tỉnh Lai Châu</t>
  </si>
  <si>
    <t>Xã Than Uyên - Thuế cơ sở 2 tỉnh Lai Châu</t>
  </si>
  <si>
    <t>Xã Mường Than - Thuế cơ sở 2 tỉnh Lai Châu</t>
  </si>
  <si>
    <t>Xã Pắc Ta - Thuế cơ sở 2 tỉnh Lai Châu</t>
  </si>
  <si>
    <t>Xã Nậm Sỏ - Thuế cơ sở 2 tỉnh Lai Châu</t>
  </si>
  <si>
    <t>Xã Tân Uyên - Thuế cơ sở 2 tỉnh Lai Châu</t>
  </si>
  <si>
    <t>Xã Mường Khoa - Thuế cơ sở 2 tỉnh Lai Châu</t>
  </si>
  <si>
    <t>Phường Tân Phong - Thuế cơ sở 1 tỉnh Lai Châu</t>
  </si>
  <si>
    <t>Phường Đoàn Kết - Thuế cơ sở 1 tỉnh Lai Châu</t>
  </si>
  <si>
    <t>Xã Bản Bo - Thuế cơ sở 1 tỉnh Lai Châu</t>
  </si>
  <si>
    <t>Xã Bình Lư - Thuế cơ sở 1 tỉnh Lai Châu</t>
  </si>
  <si>
    <t>Xã Tả Lèng - Thuế cơ sở 1 tỉnh Lai Châu</t>
  </si>
  <si>
    <t>Xã Khun Há - Thuế cơ sở 1 tỉnh Lai Châu</t>
  </si>
  <si>
    <t>Xã Mường La - Thuế cơ sở 1 Tỉnh Sơn La</t>
  </si>
  <si>
    <t>Xã Chiềng Lao - Thuế cơ sở 1 Tỉnh Sơn La</t>
  </si>
  <si>
    <t>Xã Mường Bú - Thuế cơ sở 1 Tỉnh Sơn La</t>
  </si>
  <si>
    <t>Xã Chiềng Hoa - Thuế cơ sở 1 Tỉnh Sơn La</t>
  </si>
  <si>
    <t>Xã Ngọc Chiến - Thuế cơ sở 1 Tỉnh Sơn La</t>
  </si>
  <si>
    <t>Xã Thuận Châu - Thuế cơ sở 1 Tỉnh Sơn La</t>
  </si>
  <si>
    <t>Xã Chiềng La - Thuế cơ sở 1 Tỉnh Sơn La</t>
  </si>
  <si>
    <t>Xã Nậm Lầu - Thuế cơ sở 1 Tỉnh Sơn La</t>
  </si>
  <si>
    <t>Xã Muổi Nọi - Thuế cơ sở 1 Tỉnh Sơn La</t>
  </si>
  <si>
    <t>Xã Mường Khiêng - Thuế cơ sở 1 Tỉnh Sơn La</t>
  </si>
  <si>
    <t>Xã Co Mạ - Thuế cơ sở 1 Tỉnh Sơn La</t>
  </si>
  <si>
    <t>Xã Mai Sơn - Thuế cơ sở 2 Tỉnh Sơn La</t>
  </si>
  <si>
    <t>Xã Phiêng Pằn - Thuế cơ sở 2 Tỉnh Sơn La</t>
  </si>
  <si>
    <t>Xã Chiềng Mung - Thuế cơ sở 2 Tỉnh Sơn La</t>
  </si>
  <si>
    <t>Xã Phiêng Cằm - Thuế cơ sở 2 Tỉnh Sơn La</t>
  </si>
  <si>
    <t>Xã Mường Chanh - Thuế cơ sở 2 Tỉnh Sơn La</t>
  </si>
  <si>
    <t>Xã Tà Hộc - Thuế cơ sở 2 Tỉnh Sơn La</t>
  </si>
  <si>
    <t>Xã Chiềng Sung - Thuế cơ sở 2 Tỉnh Sơn La</t>
  </si>
  <si>
    <t>Xã Chiềng Mai - Thuế cơ sở 2 Tỉnh Sơn La</t>
  </si>
  <si>
    <t>Xã Yên Châu - Thuế cơ sở 2 Tỉnh Sơn La</t>
  </si>
  <si>
    <t>Xã Chiềng Hặc - Thuế cơ sở 2 Tỉnh Sơn La</t>
  </si>
  <si>
    <t>Xã Lóng Phiêng - Thuế cơ sở 2 Tỉnh Sơn La</t>
  </si>
  <si>
    <t>Xã Yên Sơn - Thuế cơ sở 2 Tỉnh Sơn La</t>
  </si>
  <si>
    <t>Xã Phiêng Khoài - Thuế cơ sở 2 Tỉnh Sơn La</t>
  </si>
  <si>
    <t>Phường Mộc Châu - Thuế cơ sở 3 Tỉnh Sơn La</t>
  </si>
  <si>
    <t>Phường Mộc Sơn - Thuế cơ sở 3 Tỉnh Sơn La</t>
  </si>
  <si>
    <t>Phường Vân Sơn - Thuế cơ sở 3 Tỉnh Sơn La</t>
  </si>
  <si>
    <t>Phường Thảo Nguyên - Thuế cơ sở 3 Tỉnh Sơn La</t>
  </si>
  <si>
    <t>Xã Đoàn Kết - Thuế cơ sở 3 Tỉnh Sơn La</t>
  </si>
  <si>
    <t>Xã Lóng Sập - Thuế cơ sở 3 Tỉnh Sơn La</t>
  </si>
  <si>
    <t>Xã Chiềng Sơn - Thuế cơ sở 3 Tỉnh Sơn La</t>
  </si>
  <si>
    <t>Xã Tân Yên - Thuế cơ sở 3 Tỉnh Sơn La</t>
  </si>
  <si>
    <t>Xã Vân Hồ - Thuế cơ sở 3 Tỉnh Sơn La</t>
  </si>
  <si>
    <t>Xã Song Khủa - Thuế cơ sở 3 Tỉnh Sơn La</t>
  </si>
  <si>
    <t>Xã Tô Múa - Thuế cơ sở 3 Tỉnh Sơn La</t>
  </si>
  <si>
    <t>Xã Xuân Nha - Thuế cơ sở 3 Tỉnh Sơn La</t>
  </si>
  <si>
    <t>Xã Phù Yên - Thuế cơ sở 4 Tỉnh Sơn La</t>
  </si>
  <si>
    <t>Xã Gia Phù - Thuế cơ sở 4 Tỉnh Sơn La</t>
  </si>
  <si>
    <t>Xã Tường Hạ - Thuế cơ sở 4 Tỉnh Sơn La</t>
  </si>
  <si>
    <t>Xã Mường Cơi - Thuế cơ sở 4 Tỉnh Sơn La</t>
  </si>
  <si>
    <t>Xã Mường Bang - Thuế cơ sở 4 Tỉnh Sơn La</t>
  </si>
  <si>
    <t>Xã Tân Phong - Thuế cơ sở 4 Tỉnh Sơn La</t>
  </si>
  <si>
    <t>Xã Kim Bon - Thuế cơ sở 4 Tỉnh Sơn La</t>
  </si>
  <si>
    <t>Xã Suối Tọ - Thuế cơ sở 4 Tỉnh Sơn La</t>
  </si>
  <si>
    <t>Xã Bắc Yên - Thuế cơ sở 4 Tỉnh Sơn La</t>
  </si>
  <si>
    <t>Xã Tà Xùa - Thuế cơ sở 4 Tỉnh Sơn La</t>
  </si>
  <si>
    <t>Xã Tạ Khoa - Thuế cơ sở 4 Tỉnh Sơn La</t>
  </si>
  <si>
    <t>Xã Xím Vàng - Thuế cơ sở 4 Tỉnh Sơn La</t>
  </si>
  <si>
    <t>Xã Pắc Ngà - Thuế cơ sở 4 Tỉnh Sơn La</t>
  </si>
  <si>
    <t>Xã Chiềng Sại - Thuế cơ sở 4 Tỉnh Sơn La</t>
  </si>
  <si>
    <t>Xã Sông Mã - Thuế cơ sở 5 Tỉnh Sơn La</t>
  </si>
  <si>
    <t>Xã Huổi Một - Thuế cơ sở 5 Tỉnh Sơn La</t>
  </si>
  <si>
    <t>Xã Chiềng Sơ - Thuế cơ sở 5 Tỉnh Sơn La</t>
  </si>
  <si>
    <t>Xã Sốp Cộp - Thuế cơ sở 5 Tỉnh Sơn La</t>
  </si>
  <si>
    <t>Xã Púng Bánh - Thuế cơ sở 5 Tỉnh Sơn La</t>
  </si>
  <si>
    <t>Phường Phong Châu - Thuế cơ sở 2 tỉnh Phú Thọ</t>
  </si>
  <si>
    <t>Phường Phú Thọ - Thuế cơ sở 2 tỉnh Phú Thọ</t>
  </si>
  <si>
    <t>Phường Âu Cơ - Thuế cơ sở 2 tỉnh Phú Thọ</t>
  </si>
  <si>
    <t>Xã Phù Ninh - Thuế cơ sở 2 tỉnh Phú Thọ</t>
  </si>
  <si>
    <t>Xã Dân Chủ - Thuế cơ sở 2 tỉnh Phú Thọ</t>
  </si>
  <si>
    <t>Xã Phú Mỹ - Thuế cơ sở 2 tỉnh Phú Thọ</t>
  </si>
  <si>
    <t>Xã Trạm Thản - Thuế cơ sở 2 tỉnh Phú Thọ</t>
  </si>
  <si>
    <t>Xã Bình Phú - Thuế cơ sở 2 tỉnh Phú Thọ</t>
  </si>
  <si>
    <t>Phường Nông Trang - Thuế cơ sở 1 tỉnh Phú Thọ</t>
  </si>
  <si>
    <t>Phường Thanh Miếu - Thuế cơ sở 1 tỉnh Phú Thọ</t>
  </si>
  <si>
    <t>Phường Vân Phú - Thuế cơ sở 1 tỉnh Phú Thọ</t>
  </si>
  <si>
    <t>Xã Hy Cương - Thuế cơ sở 1 tỉnh Phú Thọ</t>
  </si>
  <si>
    <t>Xã Xuân Lũng - Thuế cơ sở 1 tỉnh Phú Thọ</t>
  </si>
  <si>
    <t>Xã Lâm Thao - Thuế cơ sở 1 tỉnh Phú Thọ</t>
  </si>
  <si>
    <t>Xã Phùng Nguyên - Thuế cơ sở 1 tỉnh Phú Thọ</t>
  </si>
  <si>
    <t>Xã Bản Nguyên - Thuế cơ sở 1 tỉnh Phú Thọ</t>
  </si>
  <si>
    <t>Xã Tam Nông - Thuế cơ sở 4 tỉnh Phú Thọ</t>
  </si>
  <si>
    <t>Xã Thọ Văn - Thuế cơ sở 4 tỉnh Phú Thọ</t>
  </si>
  <si>
    <t>Xã Vạn Xuân - Thuế cơ sở 4 tỉnh Phú Thọ</t>
  </si>
  <si>
    <t>Xã Hiền Quan - Thuế cơ sở 4 tỉnh Phú Thọ</t>
  </si>
  <si>
    <t>Xã Thanh Thủy - Thuế cơ sở 4 tỉnh Phú Thọ</t>
  </si>
  <si>
    <t>Xã Đào Xá - Thuế cơ sở 4 tỉnh Phú Thọ</t>
  </si>
  <si>
    <t>Xã Tu Vũ - Thuế cơ sở 4 tỉnh Phú Thọ</t>
  </si>
  <si>
    <t>Xã Cẩm Khê - Thuế cơ sở 6 tỉnh Phú Thọ</t>
  </si>
  <si>
    <t>Xã Phú Khê - Thuế cơ sở 6 tỉnh Phú Thọ</t>
  </si>
  <si>
    <t>Xã Hùng Việt - Thuế cơ sở 6 tỉnh Phú Thọ</t>
  </si>
  <si>
    <t>Xã Đồng Lương - Thuế cơ sở 6 tỉnh Phú Thọ</t>
  </si>
  <si>
    <t>Xã Tiên Lương - Thuế cơ sở 6 tỉnh Phú Thọ</t>
  </si>
  <si>
    <t>Xã Vân Bán - Thuế cơ sở 6 tỉnh Phú Thọ</t>
  </si>
  <si>
    <t>Xã Yên Lập - Thuế cơ sở 6 tỉnh Phú Thọ</t>
  </si>
  <si>
    <t>Xã Thượng Long - Thuế cơ sở 6 tỉnh Phú Thọ</t>
  </si>
  <si>
    <t>Xã Sơn Lương - Thuế cơ sở 6 tỉnh Phú Thọ</t>
  </si>
  <si>
    <t>Xã Xuân Viên - Thuế cơ sở 6 tỉnh Phú Thọ</t>
  </si>
  <si>
    <t>Xã Thanh Sơn - Thuế cơ sở 5 tỉnh Phú Thọ</t>
  </si>
  <si>
    <t>Xã Võ Miếu - Thuế cơ sở 5 tỉnh Phú Thọ</t>
  </si>
  <si>
    <t>Xã Văn Miếu - Thuế cơ sở 5 tỉnh Phú Thọ</t>
  </si>
  <si>
    <t>Xã Cự Đồng - Thuế cơ sở 5 tỉnh Phú Thọ</t>
  </si>
  <si>
    <t>Xã Hương Cần - Thuế cơ sở 5 tỉnh Phú Thọ</t>
  </si>
  <si>
    <t>Xã Yên Sơn - Thuế cơ sở 5 tỉnh Phú Thọ</t>
  </si>
  <si>
    <t>Xã Khả Cửu - Thuế cơ sở 5 tỉnh Phú Thọ</t>
  </si>
  <si>
    <t>Xã Tân Sơn - Thuế cơ sở 5 tỉnh Phú Thọ</t>
  </si>
  <si>
    <t>Xã Minh Đài - Thuế cơ sở 5 tỉnh Phú Thọ</t>
  </si>
  <si>
    <t>Xã Lai Đồng - Thuế cơ sở 5 tỉnh Phú Thọ</t>
  </si>
  <si>
    <t>Xã Xuân Đài - Thuế cơ sở 5 tỉnh Phú Thọ</t>
  </si>
  <si>
    <t>Xã Đoan Hùng - Thuế cơ sở 3 tỉnh Phú Thọ</t>
  </si>
  <si>
    <t>Xã Tây Cốc - Thuế cơ sở 3 tỉnh Phú Thọ</t>
  </si>
  <si>
    <t>Xã Chân Mộng - Thuế cơ sở 3 tỉnh Phú Thọ</t>
  </si>
  <si>
    <t>Xã Chí Đám - Thuế cơ sở 3 tỉnh Phú Thọ</t>
  </si>
  <si>
    <t>Xã Bằng Luân - Thuế cơ sở 3 tỉnh Phú Thọ</t>
  </si>
  <si>
    <t>Xã Thanh Ba - Thuế cơ sở 3 tỉnh Phú Thọ</t>
  </si>
  <si>
    <t>Xã Quảng Yên - Thuế cơ sở 3 tỉnh Phú Thọ</t>
  </si>
  <si>
    <t>Xã Hoàng Cương - Thuế cơ sở 3 tỉnh Phú Thọ</t>
  </si>
  <si>
    <t>Xã Đông Thành - Thuế cơ sở 3 tỉnh Phú Thọ</t>
  </si>
  <si>
    <t>Xã Chí Tiên - Thuế cơ sở 3 tỉnh Phú Thọ</t>
  </si>
  <si>
    <t>Xã Liên Minh - Thuế cơ sở 3 tỉnh Phú Thọ</t>
  </si>
  <si>
    <t>Xã Hạ Hòa - Thuế cơ sở 3 tỉnh Phú Thọ</t>
  </si>
  <si>
    <t>Xã Đan Thượng - Thuế cơ sở 3 tỉnh Phú Thọ</t>
  </si>
  <si>
    <t>Xã Yên Kỳ - Thuế cơ sở 3 tỉnh Phú Thọ</t>
  </si>
  <si>
    <t>Xã Vĩnh Chân - Thuế cơ sở 3 tỉnh Phú Thọ</t>
  </si>
  <si>
    <t>Xã Văn Lang - Thuế cơ sở 3 tỉnh Phú Thọ</t>
  </si>
  <si>
    <t>Xã Hiền Lương - Thuế cơ sở 3 tỉnh Phú Thọ</t>
  </si>
  <si>
    <t>Xã Tam Đảo - Thuế cơ sở 10 tỉnh Phú Thọ</t>
  </si>
  <si>
    <t>Xã Đại Đình - Thuế cơ sở 10 tỉnh Phú Thọ</t>
  </si>
  <si>
    <t>Xã Đạo Trù - Thuế cơ sở 10 tỉnh Phú Thọ</t>
  </si>
  <si>
    <t>Xã Tam Dương - Thuế cơ sở 10 tỉnh Phú Thọ</t>
  </si>
  <si>
    <t>Xã Hội Thịnh - Thuế cơ sở 10 tỉnh Phú Thọ</t>
  </si>
  <si>
    <t>Xã Hoàng An - Thuế cơ sở 10 tỉnh Phú Thọ</t>
  </si>
  <si>
    <t>Xã Tam Dương Bắc - Thuế cơ sở 10 tỉnh Phú Thọ</t>
  </si>
  <si>
    <t>Phường Vĩnh Phúc - Thuế cơ sở 8 tỉnh Phú Thọ</t>
  </si>
  <si>
    <t>Phường Vĩnh Yên - Thuế cơ sở 8 tỉnh Phú Thọ</t>
  </si>
  <si>
    <t>Xã Tiên Lữ - Thuế cơ sở 11 tỉnh Phú Thọ</t>
  </si>
  <si>
    <t>Xã Thái Hòa - Thuế cơ sở 11 tỉnh Phú Thọ</t>
  </si>
  <si>
    <t>Xã Liên Hòa - Thuế cơ sở 11 tỉnh Phú Thọ</t>
  </si>
  <si>
    <t>Xã Hợp Lý - Thuế cơ sở 11 tỉnh Phú Thọ</t>
  </si>
  <si>
    <t>Xã Sơn Đông - Thuế cơ sở 11 tỉnh Phú Thọ</t>
  </si>
  <si>
    <t>Xã Tam Sơn - Thuế cơ sở 11 tỉnh Phú Thọ</t>
  </si>
  <si>
    <t>Xã Sông Lô - Thuế cơ sở 11 tỉnh Phú Thọ</t>
  </si>
  <si>
    <t>Xã Hải Lựu - Thuế cơ sở 11 tỉnh Phú Thọ</t>
  </si>
  <si>
    <t>Xã Yên Lãng - Thuế cơ sở 11 tỉnh Phú Thọ</t>
  </si>
  <si>
    <t>Phường Phúc Yên - Thuế cơ sở 7 tỉnh Phú Thọ</t>
  </si>
  <si>
    <t>Phường Xuân Hòa - Thuế cơ sở 7 tỉnh Phú Thọ</t>
  </si>
  <si>
    <t>Xã Bình Nguyên - Thuế cơ sở 7 tỉnh Phú Thọ</t>
  </si>
  <si>
    <t>Xã Xuân Lãng - Thuế cơ sở 7 tỉnh Phú Thọ</t>
  </si>
  <si>
    <t>Xã Bình Xuyên - Thuế cơ sở 7 tỉnh Phú Thọ</t>
  </si>
  <si>
    <t>Xã Bình Tuyền - Thuế cơ sở 7 tỉnh Phú Thọ</t>
  </si>
  <si>
    <t>Xã Vĩnh An - Thuế cơ sở 9 tỉnh Phú Thọ</t>
  </si>
  <si>
    <t>Xã Vĩnh Phú - Thuế cơ sở 9 tỉnh Phú Thọ</t>
  </si>
  <si>
    <t>Xã Vĩnh Thành - Thuế cơ sở 9 tỉnh Phú Thọ</t>
  </si>
  <si>
    <t>Xã Yên Lạc - Thuế cơ sở 9 tỉnh Phú Thọ</t>
  </si>
  <si>
    <t>Xã Tề Lỗ - Thuế cơ sở 9 tỉnh Phú Thọ</t>
  </si>
  <si>
    <t>Xã Liên Châu - Thuế cơ sở 9 tỉnh Phú Thọ</t>
  </si>
  <si>
    <t>Xã Tam Hồng - Thuế cơ sở 9 tỉnh Phú Thọ</t>
  </si>
  <si>
    <t>Xã Nguyệt Đức - Thuế cơ sở 9 tỉnh Phú Thọ</t>
  </si>
  <si>
    <t>Xã Toàn Thắng - Thuế cơ sở 13 tỉnh Phú Thọ</t>
  </si>
  <si>
    <t>Xã Vân Sơn - Thuế cơ sở 13 tỉnh Phú Thọ</t>
  </si>
  <si>
    <t>Xã Cao Phong - Thuế cơ sở 13 tỉnh Phú Thọ</t>
  </si>
  <si>
    <t>Xã Mường Thàng - Thuế cơ sở 13 tỉnh Phú Thọ</t>
  </si>
  <si>
    <t>Xã Thung Nai - Thuế cơ sở 13 tỉnh Phú Thọ</t>
  </si>
  <si>
    <t>Xã Pà Cò - Thuế cơ sở 13 tỉnh Phú Thọ</t>
  </si>
  <si>
    <t>Xã Bao La - Thuế cơ sở 13 tỉnh Phú Thọ</t>
  </si>
  <si>
    <t>Xã Mai Hạ - Thuế cơ sở 13 tỉnh Phú Thọ</t>
  </si>
  <si>
    <t>Xã Mai Châu - Thuế cơ sở 13 tỉnh Phú Thọ</t>
  </si>
  <si>
    <t>Xã Tân Mai - Thuế cơ sở 13 tỉnh Phú Thọ</t>
  </si>
  <si>
    <t>Phường Thống Nhất - Thuế cơ sở 12 tỉnh Phú Thọ</t>
  </si>
  <si>
    <t>Phường Kỳ Sơn - Thuế cơ sở 12 tỉnh Phú Thọ</t>
  </si>
  <si>
    <t>Phường Hòa Bình - Thuế cơ sở 12 tỉnh Phú Thọ</t>
  </si>
  <si>
    <t>Phường Tân Hòa - Thuế cơ sở 12 tỉnh Phú Thọ</t>
  </si>
  <si>
    <t>Xã Thịnh Minh - Thuế cơ sở 12 tỉnh Phú Thọ</t>
  </si>
  <si>
    <t>Xã Đà Bắc - Thuế cơ sở 12 tỉnh Phú Thọ</t>
  </si>
  <si>
    <t>Xã Tiền Phong - Thuế cơ sở 12 tỉnh Phú Thọ</t>
  </si>
  <si>
    <t>Xã Cao Sơn - Thuế cơ sở 12 tỉnh Phú Thọ</t>
  </si>
  <si>
    <t>Xã Tân Pheo - Thuế cơ sở 12 tỉnh Phú Thọ</t>
  </si>
  <si>
    <t>Xã Đức Nhàn - Thuế cơ sở 12 tỉnh Phú Thọ</t>
  </si>
  <si>
    <t>Xã Quy Đức - Thuế cơ sở 12 tỉnh Phú Thọ</t>
  </si>
  <si>
    <t>Xã Lương Sơn - Thuế cơ sở 14 tỉnh Phú Thọ</t>
  </si>
  <si>
    <t>Xã Lạc Thủy - Thuế cơ sở 15 tỉnh Phú Thọ</t>
  </si>
  <si>
    <t>Xã An Nghĩa - Thuế cơ sở 15 tỉnh Phú Thọ</t>
  </si>
  <si>
    <t>Xã An Bình - Thuế cơ sở 15 tỉnh Phú Thọ</t>
  </si>
  <si>
    <t>Xã Mường Động - Thuế cơ sở 15 tỉnh Phú Thọ</t>
  </si>
  <si>
    <t>Xã Nật Sơn - Thuế cơ sở 15 tỉnh Phú Thọ</t>
  </si>
  <si>
    <t>Xã Hợp Kim - Thuế cơ sở 15 tỉnh Phú Thọ</t>
  </si>
  <si>
    <t>Xã Dũng Tiến - Thuế cơ sở 15 tỉnh Phú Thọ</t>
  </si>
  <si>
    <t>Xã Kim Bôi - Thuế cơ sở 15 tỉnh Phú Thọ</t>
  </si>
  <si>
    <t>Xã Yên Thủy - Thuế cơ sở 16 tỉnh Phú Thọ</t>
  </si>
  <si>
    <t>Xã Yên Trị - Thuế cơ sở 16 tỉnh Phú Thọ</t>
  </si>
  <si>
    <t>Xã Lạc Lương - Thuế cơ sở 16 tỉnh Phú Thọ</t>
  </si>
  <si>
    <t>Xã Lạc Sơn - Thuế cơ sở 16 tỉnh Phú Thọ</t>
  </si>
  <si>
    <t>Xã Đại Đồng - Thuế cơ sở 16 tỉnh Phú Thọ</t>
  </si>
  <si>
    <t>Xã Yên Phú - Thuế cơ sở 16 tỉnh Phú Thọ</t>
  </si>
  <si>
    <t>Xã Mường Vang - Thuế cơ sở 16 tỉnh Phú Thọ</t>
  </si>
  <si>
    <t>Xã Nhân Nghĩa - Thuế cơ sở 16 tỉnh Phú Thọ</t>
  </si>
  <si>
    <t>Xã Chi Lăng - Thuế cơ sở 1 tỉnh Lạng Sơn</t>
  </si>
  <si>
    <t>Xã Quan Sơn - Thuế cơ sở 1 tỉnh Lạng Sơn</t>
  </si>
  <si>
    <t>Xã Chiến Thắng - Thuế cơ sở 1 tỉnh Lạng Sơn</t>
  </si>
  <si>
    <t>Xã Nhân Lý - Thuế cơ sở 1 tỉnh Lạng Sơn</t>
  </si>
  <si>
    <t>Xã Bằng Mạc - Thuế cơ sở 1 tỉnh Lạng Sơn</t>
  </si>
  <si>
    <t>Xã Vạn Linh - Thuế cơ sở 1 tỉnh Lạng Sơn</t>
  </si>
  <si>
    <t>Xã Hữu Lũng - Thuế cơ sở 1 tỉnh Lạng Sơn</t>
  </si>
  <si>
    <t>Xã Tuấn Sơn - Thuế cơ sở 1 tỉnh Lạng Sơn</t>
  </si>
  <si>
    <t>Xã Tân Thành - Thuế cơ sở 1 tỉnh Lạng Sơn</t>
  </si>
  <si>
    <t>Xã Vân Nham - Thuế cơ sở 1 tỉnh Lạng Sơn</t>
  </si>
  <si>
    <t>Xã Thiện Tân - Thuế cơ sở 1 tỉnh Lạng Sơn</t>
  </si>
  <si>
    <t>Xã Yên Bình - Thuế cơ sở 1 tỉnh Lạng Sơn</t>
  </si>
  <si>
    <t>Xã Hữu Liên - Thuế cơ sở 1 tỉnh Lạng Sơn</t>
  </si>
  <si>
    <t>Xã Cai Kinh - Thuế cơ sở 1 tỉnh Lạng Sơn</t>
  </si>
  <si>
    <t>Xã Lộc Bình - Thuế cơ sở 2 tỉnh Lạng Sơn</t>
  </si>
  <si>
    <t>Xã Mẫu Sơn - Thuế cơ sở 2 tỉnh Lạng Sơn</t>
  </si>
  <si>
    <t>Xã Na Dương - Thuế cơ sở 2 tỉnh Lạng Sơn</t>
  </si>
  <si>
    <t>Xã Lợi Bác - Thuế cơ sở 2 tỉnh Lạng Sơn</t>
  </si>
  <si>
    <t>Xã Thống Nhất - Thuế cơ sở 2 tỉnh Lạng Sơn</t>
  </si>
  <si>
    <t>Xã Xuân Dương - Thuế cơ sở 2 tỉnh Lạng Sơn</t>
  </si>
  <si>
    <t>Xã Khuất Xá - Thuế cơ sở 2 tỉnh Lạng Sơn</t>
  </si>
  <si>
    <t>Xã Đình Lập - Thuế cơ sở 2 tỉnh Lạng Sơn</t>
  </si>
  <si>
    <t>Xã Thái Bình - Thuế cơ sở 2 tỉnh Lạng Sơn</t>
  </si>
  <si>
    <t>Xã Châu Sơn - Thuế cơ sở 2 tỉnh Lạng Sơn</t>
  </si>
  <si>
    <t>Xã Kiên Mộc - Thuế cơ sở 2 tỉnh Lạng Sơn</t>
  </si>
  <si>
    <t>Xã Na Sầm - Thuế cơ sở 3 tỉnh Lạng Sơn</t>
  </si>
  <si>
    <t>Xã Thụy Hùng - Thuế cơ sở 3 tỉnh Lạng Sơn</t>
  </si>
  <si>
    <t>Xã Tràng Định - Thuế cơ sở 3 tỉnh Lạng Sơn</t>
  </si>
  <si>
    <t>Xã Quốc Khánh - Thuế cơ sở 3 tỉnh Lạng Sơn</t>
  </si>
  <si>
    <t>Xã Kháng Chiến - Thuế cơ sở 3 tỉnh Lạng Sơn</t>
  </si>
  <si>
    <t>Xã Quốc Việt - Thuế cơ sở 3 tỉnh Lạng Sơn</t>
  </si>
  <si>
    <t>Xã Văn Quan - Thuế cơ sở 4 tỉnh Lạng Sơn</t>
  </si>
  <si>
    <t>Xã Điềm He - Thuế cơ sở 4 tỉnh Lạng Sơn</t>
  </si>
  <si>
    <t>Xã Yên Phúc - Thuế cơ sở 4 tỉnh Lạng Sơn</t>
  </si>
  <si>
    <t>Xã Tri Lễ - Thuế cơ sở 4 tỉnh Lạng Sơn</t>
  </si>
  <si>
    <t>Xã Tân Đoàn - Thuế cơ sở 4 tỉnh Lạng Sơn</t>
  </si>
  <si>
    <t>Xã Khánh Khê - Thuế cơ sở 4 tỉnh Lạng Sơn</t>
  </si>
  <si>
    <t>Xã Bình Gia - Thuế cơ sở 4 tỉnh Lạng Sơn</t>
  </si>
  <si>
    <t>Xã Tân Văn - Thuế cơ sở 4 tỉnh Lạng Sơn</t>
  </si>
  <si>
    <t>Xã Hồng Phong - Thuế cơ sở 4 tỉnh Lạng Sơn</t>
  </si>
  <si>
    <t>Xã Hoa Thám - Thuế cơ sở 4 tỉnh Lạng Sơn</t>
  </si>
  <si>
    <t>Xã Quý Hòa - Thuế cơ sở 4 tỉnh Lạng Sơn</t>
  </si>
  <si>
    <t>Xã Thiện Hòa - Thuế cơ sở 4 tỉnh Lạng Sơn</t>
  </si>
  <si>
    <t>Xã Thiện Thuật - Thuế cơ sở 4 tỉnh Lạng Sơn</t>
  </si>
  <si>
    <t>Xã Thiện Long - Thuế cơ sở 4 tỉnh Lạng Sơn</t>
  </si>
  <si>
    <t>Xã Bắc Sơn - Thuế cơ sở 4 tỉnh Lạng Sơn</t>
  </si>
  <si>
    <t>Xã Hưng Vũ - Thuế cơ sở 4 tỉnh Lạng Sơn</t>
  </si>
  <si>
    <t>Xã Vũ Lăng - Thuế cơ sở 4 tỉnh Lạng Sơn</t>
  </si>
  <si>
    <t>Xã Nhất Hòa - Thuế cơ sở 4 tỉnh Lạng Sơn</t>
  </si>
  <si>
    <t>Xã Vũ Lễ - Thuế cơ sở 4 tỉnh Lạng Sơn</t>
  </si>
  <si>
    <t>Xã Tân Tri - Thuế cơ sở 4 tỉnh Lạng Sơn</t>
  </si>
  <si>
    <t>Phường Tam Thanh - Thuế cơ sở 5 tỉnh Lạng Sơn</t>
  </si>
  <si>
    <t>Xã Quảng Hà - Thuế cơ sở 7 tỉnh Quảng Ninh</t>
  </si>
  <si>
    <t>Xã Cái Chiên - Thuế cơ sở 7 tỉnh Quảng Ninh</t>
  </si>
  <si>
    <t>Xã Đường Hoa - Thuế cơ sở 7 tỉnh Quảng Ninh</t>
  </si>
  <si>
    <t>Xã Quảng Đức - Thuế cơ sở 7 tỉnh Quảng Ninh</t>
  </si>
  <si>
    <t>Xã Đầm Hà - Thuế cơ sở 7 tỉnh Quảng Ninh</t>
  </si>
  <si>
    <t>Xã Quảng Tân - Thuế cơ sở 7 tỉnh Quảng Ninh</t>
  </si>
  <si>
    <t>Phường Móng Cái 1 - Thuế cơ sở 2 tỉnh Quảng Ninh</t>
  </si>
  <si>
    <t>Phường Móng Cái 2 - Thuế cơ sở 2 tỉnh Quảng Ninh</t>
  </si>
  <si>
    <t>Phường Móng Cái 3 - Thuế cơ sở 2 tỉnh Quảng Ninh</t>
  </si>
  <si>
    <t>Xã Vĩnh Thực - Thuế cơ sở 2 tỉnh Quảng Ninh</t>
  </si>
  <si>
    <t>Xã Hải Ninh - Thuế cơ sở 2 tỉnh Quảng Ninh</t>
  </si>
  <si>
    <t>Xã Hải Sơn - Thuế cơ sở 2 tỉnh Quảng Ninh</t>
  </si>
  <si>
    <t>Phường Đông Triều - Thuế cơ sở 5 tỉnh Quảng Ninh</t>
  </si>
  <si>
    <t>Phường An Sinh - Thuế cơ sở 5 tỉnh Quảng Ninh</t>
  </si>
  <si>
    <t>Phường Bình Khê - Thuế cơ sở 5 tỉnh Quảng Ninh</t>
  </si>
  <si>
    <t>Phường Hoàng Quế - Thuế cơ sở 5 tỉnh Quảng Ninh</t>
  </si>
  <si>
    <t>Phường Mạo Khê - Thuế cơ sở 5 tỉnh Quảng Ninh</t>
  </si>
  <si>
    <t>Phường Uông Bí - Thuế cơ sở 4 tỉnh Quảng Ninh</t>
  </si>
  <si>
    <t>Phường Yên Tử - Thuế cơ sở 4 tỉnh Quảng Ninh</t>
  </si>
  <si>
    <t>Phường Vàng Danh - Thuế cơ sở 4 tỉnh Quảng Ninh</t>
  </si>
  <si>
    <t>Phường Quảng Yên - Thuế cơ sở 4 tỉnh Quảng Ninh</t>
  </si>
  <si>
    <t>Phường Đông Mai - Thuế cơ sở 4 tỉnh Quảng Ninh</t>
  </si>
  <si>
    <t>Phường Hiệp Hòa - Thuế cơ sở 4 tỉnh Quảng Ninh</t>
  </si>
  <si>
    <t>Phường Hà An - Thuế cơ sở 4 tỉnh Quảng Ninh</t>
  </si>
  <si>
    <t>Phường Phong Cốc - Thuế cơ sở 4 tỉnh Quảng Ninh</t>
  </si>
  <si>
    <t>Phường Liên Hòa - Thuế cơ sở 4 tỉnh Quảng Ninh</t>
  </si>
  <si>
    <t>Phường Hạ Long - Thuế cơ sở 1 tỉnh Quảng Ninh</t>
  </si>
  <si>
    <t>Phường Tuần Châu - Thuế cơ sở 1 tỉnh Quảng Ninh</t>
  </si>
  <si>
    <t>Phường Việt Hưng - Thuế cơ sở 1 tỉnh Quảng Ninh</t>
  </si>
  <si>
    <t>Phường Bãi Cháy - Thuế cơ sở 1 tỉnh Quảng Ninh</t>
  </si>
  <si>
    <t>Phường Hồng Gai - Thuế cơ sở 1 tỉnh Quảng Ninh</t>
  </si>
  <si>
    <t>Phường Hoành Bồ - Thuế cơ sở 1 tỉnh Quảng Ninh</t>
  </si>
  <si>
    <t>Phường Hà Tu - Thuế cơ sở 1 tỉnh Quảng Ninh</t>
  </si>
  <si>
    <t>Phường Hà Lầm - Thuế cơ sở 1 tỉnh Quảng Ninh</t>
  </si>
  <si>
    <t>Xã Quảng La - Thuế cơ sở 1 tỉnh Quảng Ninh</t>
  </si>
  <si>
    <t>Xã Thống Nhất - Thuế cơ sở 1 tỉnh Quảng Ninh</t>
  </si>
  <si>
    <t>Phường Cẩm Phả - Thuế cơ sở 3 tỉnh Quảng Ninh</t>
  </si>
  <si>
    <t>Phường Mông Dương - Thuế cơ sở 3 tỉnh Quảng Ninh</t>
  </si>
  <si>
    <t>Phường Quang Hanh - Thuế cơ sở 3 tỉnh Quảng Ninh</t>
  </si>
  <si>
    <t>Phường Cửa Ông - Thuế cơ sở 3 tỉnh Quảng Ninh</t>
  </si>
  <si>
    <t>Xã Hải Hòa - Thuế cơ sở 3 tỉnh Quảng Ninh</t>
  </si>
  <si>
    <t>Đặc khu Vân Đồn - Thuế cơ sở 3 tỉnh Quảng Ninh</t>
  </si>
  <si>
    <t>Đặc khu Cô Tô - Thuế cơ sở 3 tỉnh Quảng Ninh</t>
  </si>
  <si>
    <t>Xã Điền Xá - Thuế cơ sở 6 tỉnh Quảng Ninh</t>
  </si>
  <si>
    <t>Xã Đông Ngũ - Thuế cơ sở 6 tỉnh Quảng Ninh</t>
  </si>
  <si>
    <t>Xã Hải Lạng - Thuế cơ sở 6 tỉnh Quảng Ninh</t>
  </si>
  <si>
    <t>Xã Bình Liêu - Thuế cơ sở 6 tỉnh Quảng Ninh</t>
  </si>
  <si>
    <t>Xã Lục Hồn - Thuế cơ sở 6 tỉnh Quảng Ninh</t>
  </si>
  <si>
    <t>Xã Hoành Mô - Thuế cơ sở 6 tỉnh Quảng Ninh</t>
  </si>
  <si>
    <t>Xã Ba Chẽ - Thuế cơ sở 6 tỉnh Quảng Ninh</t>
  </si>
  <si>
    <t>Xã Lương Minh - Thuế cơ sở 6 tỉnh Quảng Ninh</t>
  </si>
  <si>
    <t>Xã Kỳ Thượng - Thuế cơ sở 6 tỉnh Quảng Ninh</t>
  </si>
  <si>
    <t>Phường Việt Yên - Thuế cơ sở 2 tỉnh Bắc Ninh</t>
  </si>
  <si>
    <t>Phường Tự Lạn - Thuế cơ sở 2 tỉnh Bắc Ninh</t>
  </si>
  <si>
    <t>Phường Nếnh - Thuế cơ sở 2 tỉnh Bắc Ninh</t>
  </si>
  <si>
    <t>Phường Vân Hà - Thuế cơ sở 2 tỉnh Bắc Ninh</t>
  </si>
  <si>
    <t>Xã Hiệp Hòa - Thuế cơ sở 2 tỉnh Bắc Ninh</t>
  </si>
  <si>
    <t>Xã Xuân Cẩm - Thuế cơ sở 2 tỉnh Bắc Ninh</t>
  </si>
  <si>
    <t>Xã Hợp Thịnh - Thuế cơ sở 2 tỉnh Bắc Ninh</t>
  </si>
  <si>
    <t>Xã Hoàng Vân - Thuế cơ sở 2 tỉnh Bắc Ninh</t>
  </si>
  <si>
    <t>Xã Tân Yên - Thuế cơ sở 3 tỉnh Bắc Ninh</t>
  </si>
  <si>
    <t>Xã Ngọc Thiện - Thuế cơ sở 3 tỉnh Bắc Ninh</t>
  </si>
  <si>
    <t>Xã Nhã Nam - Thuế cơ sở 3 tỉnh Bắc Ninh</t>
  </si>
  <si>
    <t>Xã Phúc Hòa - Thuế cơ sở 3 tỉnh Bắc Ninh</t>
  </si>
  <si>
    <t>Xã Quang Trung - Thuế cơ sở 3 tỉnh Bắc Ninh</t>
  </si>
  <si>
    <t>Xã Yên Thế - Thuế cơ sở 3 tỉnh Bắc Ninh</t>
  </si>
  <si>
    <t>Xã Bố Hạ - Thuế cơ sở 3 tỉnh Bắc Ninh</t>
  </si>
  <si>
    <t>Xã Đồng Kỳ - Thuế cơ sở 3 tỉnh Bắc Ninh</t>
  </si>
  <si>
    <t>Xã Xuân Lương - Thuế cơ sở 3 tỉnh Bắc Ninh</t>
  </si>
  <si>
    <t>Xã Tam Tiến - Thuế cơ sở 3 tỉnh Bắc Ninh</t>
  </si>
  <si>
    <t>Phường Bắc Giang - Thuế cơ sở 1 tỉnh Bắc Ninh</t>
  </si>
  <si>
    <t>Phường Đa Mai - Thuế cơ sở 1 tỉnh Bắc Ninh</t>
  </si>
  <si>
    <t>Phường Tiền Phong - Thuế cơ sở 1 tỉnh Bắc Ninh</t>
  </si>
  <si>
    <t>Phường Tân An - Thuế cơ sở 1 tỉnh Bắc Ninh</t>
  </si>
  <si>
    <t>Phường Yên Dũng - Thuế cơ sở 1 tỉnh Bắc Ninh</t>
  </si>
  <si>
    <t>Phường Tân Tiến - Thuế cơ sở 1 tỉnh Bắc Ninh</t>
  </si>
  <si>
    <t>Phường Cảnh Thụy - Thuế cơ sở 1 tỉnh Bắc Ninh</t>
  </si>
  <si>
    <t>Xã Đồng Việt - Thuế cơ sở 1 tỉnh Bắc Ninh</t>
  </si>
  <si>
    <t>Xã Nghĩa Phương - Thuế cơ sở 4 tỉnh Bắc Ninh</t>
  </si>
  <si>
    <t>Xã Bắc Lũng - Thuế cơ sở 4 tỉnh Bắc Ninh</t>
  </si>
  <si>
    <t>Xã Bảo Đài - Thuế cơ sở 4 tỉnh Bắc Ninh</t>
  </si>
  <si>
    <t>Xã Lạng Giang - Thuế cơ sở 4 tỉnh Bắc Ninh</t>
  </si>
  <si>
    <t>Xã Mỹ Thái - Thuế cơ sở 4 tỉnh Bắc Ninh</t>
  </si>
  <si>
    <t>Xã Kép - Thuế cơ sở 4 tỉnh Bắc Ninh</t>
  </si>
  <si>
    <t>Xã Tân Dĩnh - Thuế cơ sở 4 tỉnh Bắc Ninh</t>
  </si>
  <si>
    <t>Xã Tiên Lục - Thuế cơ sở 4 tỉnh Bắc Ninh</t>
  </si>
  <si>
    <t>Phường Chũ - Thuế cơ sở 5 tỉnh Bắc Ninh</t>
  </si>
  <si>
    <t>Phường Phượng Sơn - Thuế cơ sở 5 tỉnh Bắc Ninh</t>
  </si>
  <si>
    <t>Xã Nam Dương - Thuế cơ sở 5 tỉnh Bắc Ninh</t>
  </si>
  <si>
    <t>Xã Kiên Lao - Thuế cơ sở 5 tỉnh Bắc Ninh</t>
  </si>
  <si>
    <t>Xã Lục Ngạn - Thuế cơ sở 5 tỉnh Bắc Ninh</t>
  </si>
  <si>
    <t>Xã Biển Động - Thuế cơ sở 5 tỉnh Bắc Ninh</t>
  </si>
  <si>
    <t>Xã Đèo Gia - Thuế cơ sở 5 tỉnh Bắc Ninh</t>
  </si>
  <si>
    <t>Xã Sơn Hải - Thuế cơ sở 5 tỉnh Bắc Ninh</t>
  </si>
  <si>
    <t>Xã Tân Sơn - Thuế cơ sở 5 tỉnh Bắc Ninh</t>
  </si>
  <si>
    <t>Xã Biên Sơn - Thuế cơ sở 5 tỉnh Bắc Ninh</t>
  </si>
  <si>
    <t>Xã Sa Lý - Thuế cơ sở 5 tỉnh Bắc Ninh</t>
  </si>
  <si>
    <t>Xã Sơn Động - Thuế cơ sở 5 tỉnh Bắc Ninh</t>
  </si>
  <si>
    <t>Xã Tuấn Đạo - Thuế cơ sở 5 tỉnh Bắc Ninh</t>
  </si>
  <si>
    <t>Xã Đại Sơn - Thuế cơ sở 5 tỉnh Bắc Ninh</t>
  </si>
  <si>
    <t>Xã Tây Yên Tử - Thuế cơ sở 5 tỉnh Bắc Ninh</t>
  </si>
  <si>
    <t>Xã Dương Hưu - Thuế cơ sở 5 tỉnh Bắc Ninh</t>
  </si>
  <si>
    <t>Xã Yên Định - Thuế cơ sở 5 tỉnh Bắc Ninh</t>
  </si>
  <si>
    <t>Xã An Lạc - Thuế cơ sở 5 tỉnh Bắc Ninh</t>
  </si>
  <si>
    <t>Xã Tiên Du - Thuế cơ sở 6 tỉnh Bắc Ninh</t>
  </si>
  <si>
    <t>Xã Liên Bão - Thuế cơ sở 6 tỉnh Bắc Ninh</t>
  </si>
  <si>
    <t>Xã Tân Chi - Thuế cơ sở 6 tỉnh Bắc Ninh</t>
  </si>
  <si>
    <t>Xã Đại Đồng - Thuế cơ sở 6 tỉnh Bắc Ninh</t>
  </si>
  <si>
    <t>Xã Phật Tích - Thuế cơ sở 6 tỉnh Bắc Ninh</t>
  </si>
  <si>
    <t>Phường Quế Võ - Thuế cơ sở 6 tỉnh Bắc Ninh</t>
  </si>
  <si>
    <t>Phường Phương Liễu - Thuế cơ sở 6 tỉnh Bắc Ninh</t>
  </si>
  <si>
    <t>Phường Nhân Hòa - Thuế cơ sở 6 tỉnh Bắc Ninh</t>
  </si>
  <si>
    <t>Phường Đào Viên - Thuế cơ sở 6 tỉnh Bắc Ninh</t>
  </si>
  <si>
    <t>Phường Bồng Lai - Thuế cơ sở 6 tỉnh Bắc Ninh</t>
  </si>
  <si>
    <t>Xã Chi Lăng - Thuế cơ sở 6 tỉnh Bắc Ninh</t>
  </si>
  <si>
    <t>Xã Phù Lãng - Thuế cơ sở 6 tỉnh Bắc Ninh</t>
  </si>
  <si>
    <t>Phường Kinh Bắc - Thuế cơ sở 7 tỉnh Bắc Ninh</t>
  </si>
  <si>
    <t>Phường Võ Cường - Thuế cơ sở 7 tỉnh Bắc Ninh</t>
  </si>
  <si>
    <t>Phường Vũ Ninh - Thuế cơ sở 7 tỉnh Bắc Ninh</t>
  </si>
  <si>
    <t>Phường Hạp Lĩnh - Thuế cơ sở 7 tỉnh Bắc Ninh</t>
  </si>
  <si>
    <t>Phường Nam Sơn - Thuế cơ sở 7 tỉnh Bắc Ninh</t>
  </si>
  <si>
    <t>Phường Từ Sơn - Thuế cơ sở 8 tỉnh Bắc Ninh</t>
  </si>
  <si>
    <t>Phường Tam Sơn - Thuế cơ sở 8 tỉnh Bắc Ninh</t>
  </si>
  <si>
    <t>Phường Đồng Nguyên - Thuế cơ sở 8 tỉnh Bắc Ninh</t>
  </si>
  <si>
    <t>Phường Phù Khê - Thuế cơ sở 8 tỉnh Bắc Ninh</t>
  </si>
  <si>
    <t>Xã Yên Phong - Thuế cơ sở 8 tỉnh Bắc Ninh</t>
  </si>
  <si>
    <t>Phường Thuận Thành - Thuế cơ sở 9 tỉnh Bắc Ninh</t>
  </si>
  <si>
    <t>Phường Mão Điền - Thuế cơ sở 9 tỉnh Bắc Ninh</t>
  </si>
  <si>
    <t>Phường Trạm Lộ - Thuế cơ sở 9 tỉnh Bắc Ninh</t>
  </si>
  <si>
    <t>Phường Trí Quả - Thuế cơ sở 9 tỉnh Bắc Ninh</t>
  </si>
  <si>
    <t>Phường Song Liễu - Thuế cơ sở 9 tỉnh Bắc Ninh</t>
  </si>
  <si>
    <t>Phường Ninh Xá - Thuế cơ sở 9 tỉnh Bắc Ninh</t>
  </si>
  <si>
    <t>Phường Đồ Sơn - Thuế cơ sở 6 Thành phố Hải Phòng</t>
  </si>
  <si>
    <t>Phường Nam Đồ Sơn - Thuế cơ sở 6 Thành phố Hải Phòng</t>
  </si>
  <si>
    <t>Xã Kiến Thụy - Thuế cơ sở 6 Thành phố Hải Phòng</t>
  </si>
  <si>
    <t>Xã Kiến Minh - Thuế cơ sở 6 Thành phố Hải Phòng</t>
  </si>
  <si>
    <t>Xã Kiến Hải - Thuế cơ sở 6 Thành phố Hải Phòng</t>
  </si>
  <si>
    <t>Xã Kiến Hưng - Thuế cơ sở 6 Thành phố Hải Phòng</t>
  </si>
  <si>
    <t>Xã Nghi Dương - Thuế cơ sở 6 Thành phố Hải Phòng</t>
  </si>
  <si>
    <t>Đặc khu Bạch Long Vĩ - Thuế cơ sở 6 Thành phố Hải Phòng</t>
  </si>
  <si>
    <t>Đặc khu Cát Hải - Thuế cơ sở 7 Thành phố Hải Phòng</t>
  </si>
  <si>
    <t>Phường Hải An - Thuế cơ sở 1 Thành phố Hải Phòng</t>
  </si>
  <si>
    <t>Phường Đông Hải - Thuế cơ sở 1 Thành phố Hải Phòng</t>
  </si>
  <si>
    <t>Phường Thủy Nguyên - Thuế cơ sở 4 Thành phố Hải Phòng</t>
  </si>
  <si>
    <t>Phường Thiên Hương - Thuế cơ sở 4 Thành phố Hải Phòng</t>
  </si>
  <si>
    <t>Phường Hòa Bình - Thuế cơ sở 4 Thành phố Hải Phòng</t>
  </si>
  <si>
    <t>Phường Nam Triệu - Thuế cơ sở 4 Thành phố Hải Phòng</t>
  </si>
  <si>
    <t>Phường Bạch Đằng - Thuế cơ sở 4 Thành phố Hải Phòng</t>
  </si>
  <si>
    <t>Phường Lưu Kiếm - Thuế cơ sở 4 Thành phố Hải Phòng</t>
  </si>
  <si>
    <t>Phường Lê Ích Mộc - Thuế cơ sở 4 Thành phố Hải Phòng</t>
  </si>
  <si>
    <t>Xã Việt Khê - Thuế cơ sở 4 Thành phố Hải Phòng</t>
  </si>
  <si>
    <t>Phường An Hải - Thuế cơ sở 2 Thành phố Hải Phòng</t>
  </si>
  <si>
    <t>Phường An Phong - Thuế cơ sở 2 Thành phố Hải Phòng</t>
  </si>
  <si>
    <t>Xã An Khánh - Thuế cơ sở 5 Thành phố Hải Phòng</t>
  </si>
  <si>
    <t>Xã An Quang - Thuế cơ sở 5 Thành phố Hải Phòng</t>
  </si>
  <si>
    <t>Xã An Trường - Thuế cơ sở 5 Thành phố Hải Phòng</t>
  </si>
  <si>
    <t>Xã An Lão - Thuế cơ sở 5 Thành phố Hải Phòng</t>
  </si>
  <si>
    <t>Phường Lê Chân - Thuế cơ sở 3 Thành phố Hải Phòng</t>
  </si>
  <si>
    <t>Phường An Biên - Thuế cơ sở 3 Thành phố Hải Phòng</t>
  </si>
  <si>
    <t>Phường Hưng Đạo - Thuế cơ sở 3 Thành phố Hải Phòng</t>
  </si>
  <si>
    <t>Phường Dương Kinh - Thuế cơ sở 3 Thành phố Hải Phòng</t>
  </si>
  <si>
    <t>Xã Tiên Minh - Thuế cơ sở 8 Thành phố Hải Phòng</t>
  </si>
  <si>
    <t>Xã Chấn Hưng - Thuế cơ sở 8 Thành phố Hải Phòng</t>
  </si>
  <si>
    <t>Xã Hùng Thắng - Thuế cơ sở 8 Thành phố Hải Phòng</t>
  </si>
  <si>
    <t>Xã Bình Giang - Thuế cơ sở 11 thành phố Hải Phòng</t>
  </si>
  <si>
    <t>Xã Kẻ Sặt - Thuế cơ sở 11 thành phố Hải Phòng</t>
  </si>
  <si>
    <t>Xã Đường An - Thuế cơ sở 11 thành phố Hải Phòng</t>
  </si>
  <si>
    <t>Xã Thượng Hồng - Thuế cơ sở 11 thành phố Hải Phòng</t>
  </si>
  <si>
    <t>Xã Cẩm Giàng - Thuế cơ sở 11 thành phố Hải Phòng</t>
  </si>
  <si>
    <t>Xã Mao Điền - Thuế cơ sở 11 thành phố Hải Phòng</t>
  </si>
  <si>
    <t>Xã Cẩm Giang - Thuế cơ sở 11 thành phố Hải Phòng</t>
  </si>
  <si>
    <t>Xã Thanh Miện - Thuế cơ sở 11 thành phố Hải Phòng</t>
  </si>
  <si>
    <t>Xã Bắc Thanh Miện - Thuế cơ sở 11 thành phố Hải Phòng</t>
  </si>
  <si>
    <t>Xã Hải Hưng - Thuế cơ sở 11 thành phố Hải Phòng</t>
  </si>
  <si>
    <t>Xã Nguyễn Lương Bằng - Thuế cơ sở 11 thành phố Hải Phòng</t>
  </si>
  <si>
    <t>Xã Nam Thanh Miện - Thuế cơ sở 11 thành phố Hải Phòng</t>
  </si>
  <si>
    <t>Xã Tứ Kỳ - Thuế cơ sở 12 thành phố Hải Phòng</t>
  </si>
  <si>
    <t>Xã Tân Kỳ - Thuế cơ sở 12 thành phố Hải Phòng</t>
  </si>
  <si>
    <t>Xã Đại Sơn - Thuế cơ sở 12 thành phố Hải Phòng</t>
  </si>
  <si>
    <t>Xã Chí Minh - Thuế cơ sở 12 thành phố Hải Phòng</t>
  </si>
  <si>
    <t>Xã Lạc Phượng - Thuế cơ sở 12 thành phố Hải Phòng</t>
  </si>
  <si>
    <t>Xã Nguyên Giáp - Thuế cơ sở 12 thành phố Hải Phòng</t>
  </si>
  <si>
    <t>Xã Gia Lộc - Thuế cơ sở 12 thành phố Hải Phòng</t>
  </si>
  <si>
    <t>Xã Yết Kiêu - Thuế cơ sở 12 thành phố Hải Phòng</t>
  </si>
  <si>
    <t>Xã Gia Phúc - Thuế cơ sở 12 thành phố Hải Phòng</t>
  </si>
  <si>
    <t>Xã Trường Tân - Thuế cơ sở 12 thành phố Hải Phòng</t>
  </si>
  <si>
    <t>Xã Ninh Giang - Thuế cơ sở 12 thành phố Hải Phòng</t>
  </si>
  <si>
    <t>Xã Vĩnh Lại - Thuế cơ sở 12 thành phố Hải Phòng</t>
  </si>
  <si>
    <t>Xã Khúc Thừa Dụ - Thuế cơ sở 12 thành phố Hải Phòng</t>
  </si>
  <si>
    <t>Xã Tân An - Thuế cơ sở 12 thành phố Hải Phòng</t>
  </si>
  <si>
    <t>Xã Hồng Châu - Thuế cơ sở 12 thành phố Hải Phòng</t>
  </si>
  <si>
    <t>Phường Chu Văn An - Thuế cơ sở 10 thành phố Hải Phòng</t>
  </si>
  <si>
    <t>Phường Chí Linh - Thuế cơ sở 10 thành phố Hải Phòng</t>
  </si>
  <si>
    <t>Phường Trần Hưng Đạo - Thuế cơ sở 10 thành phố Hải Phòng</t>
  </si>
  <si>
    <t>Phường Nguyễn Trãi - Thuế cơ sở 10 thành phố Hải Phòng</t>
  </si>
  <si>
    <t>Phường Trần Nhân Tông - Thuế cơ sở 10 thành phố Hải Phòng</t>
  </si>
  <si>
    <t>Phường Lê Đại Hành - Thuế cơ sở 10 thành phố Hải Phòng</t>
  </si>
  <si>
    <t>Phường Kinh Môn - Thuế cơ sở 13 thành phố Hải Phòng</t>
  </si>
  <si>
    <t>Phường Nguyễn Đại Năng - Thuế cơ sở 13 thành phố Hải Phòng</t>
  </si>
  <si>
    <t>Phường Trần Liễu - Thuế cơ sở 13 thành phố Hải Phòng</t>
  </si>
  <si>
    <t>Phường Bắc An Phụ - Thuế cơ sở 13 thành phố Hải Phòng</t>
  </si>
  <si>
    <t>Phường Nhị Chiểu - Thuế cơ sở 13 thành phố Hải Phòng</t>
  </si>
  <si>
    <t>Phường Phạm Sư Mạnh - Thuế cơ sở 13 thành phố Hải Phòng</t>
  </si>
  <si>
    <t>Xã Nam An Phụ - Thuế cơ sở 13 thành phố Hải Phòng</t>
  </si>
  <si>
    <t>Xã Kim Thành - Thuế cơ sở 13 thành phố Hải Phòng</t>
  </si>
  <si>
    <t>Xã An Thành - Thuế cơ sở 13 thành phố Hải Phòng</t>
  </si>
  <si>
    <t>Xã Lai Khê - Thuế cơ sở 13 thành phố Hải Phòng</t>
  </si>
  <si>
    <t>Xã Phú Thái - Thuế cơ sở 13 thành phố Hải Phòng</t>
  </si>
  <si>
    <t>Phường Hải Dương - Thuế cơ sở 9 thành phố Hải Phòng</t>
  </si>
  <si>
    <t>Phường Lê Thanh Nghị - Thuế cơ sở 9 thành phố Hải Phòng</t>
  </si>
  <si>
    <t>Phường Việt Hòa - Thuế cơ sở 9 thành phố Hải Phòng</t>
  </si>
  <si>
    <t>Phường Thành Đông - Thuế cơ sở 9 thành phố Hải Phòng</t>
  </si>
  <si>
    <t>Phường Nam Đồng - Thuế cơ sở 9 thành phố Hải Phòng</t>
  </si>
  <si>
    <t>Phường Tân Hưng - Thuế cơ sở 9 thành phố Hải Phòng</t>
  </si>
  <si>
    <t>Phường Thạch Khôi - Thuế cơ sở 9 thành phố Hải Phòng</t>
  </si>
  <si>
    <t>Phường Tứ Minh - Thuế cơ sở 9 thành phố Hải Phòng</t>
  </si>
  <si>
    <t>Phường Ái Quốc - Thuế cơ sở 9 thành phố Hải Phòng</t>
  </si>
  <si>
    <t>Xã Nam Sách - Thuế cơ sở 14 thành phố Hải Phòng</t>
  </si>
  <si>
    <t>Xã Thái Tân - Thuế cơ sở 14 thành phố Hải Phòng</t>
  </si>
  <si>
    <t>Xã Trần Phú - Thuế cơ sở 14 thành phố Hải Phòng</t>
  </si>
  <si>
    <t>Xã Hợp Tiến - Thuế cơ sở 14 thành phố Hải Phòng</t>
  </si>
  <si>
    <t>Xã An Phú - Thuế cơ sở 14 thành phố Hải Phòng</t>
  </si>
  <si>
    <t>Xã Thanh Hà - Thuế cơ sở 14 thành phố Hải Phòng</t>
  </si>
  <si>
    <t>Xã Hà Tây - Thuế cơ sở 14 thành phố Hải Phòng</t>
  </si>
  <si>
    <t>Xã Hà Bắc - Thuế cơ sở 14 thành phố Hải Phòng</t>
  </si>
  <si>
    <t>Xã Hà Nam - Thuế cơ sở 14 thành phố Hải Phòng</t>
  </si>
  <si>
    <t>Xã Hà Đông - Thuế cơ sở 14 thành phố Hải Phòng</t>
  </si>
  <si>
    <t>Xã Yên Mỹ - Thuế cơ sở 4 tỉnh Hưng Yên</t>
  </si>
  <si>
    <t>Xã Việt Yên - Thuế cơ sở 4 tỉnh Hưng Yên</t>
  </si>
  <si>
    <t>Xã Hoàn Long - Thuế cơ sở 4 tỉnh Hưng Yên</t>
  </si>
  <si>
    <t>Xã Nguyễn Văn Linh - Thuế cơ sở 4 tỉnh Hưng Yên</t>
  </si>
  <si>
    <t>Xã Ân Thi - Thuế cơ sở 4 tỉnh Hưng Yên</t>
  </si>
  <si>
    <t>Xã Xuân Trúc - Thuế cơ sở 4 tỉnh Hưng Yên</t>
  </si>
  <si>
    <t>Xã Phạm Ngũ Lão - Thuế cơ sở 4 tỉnh Hưng Yên</t>
  </si>
  <si>
    <t>Xã Nguyễn Trãi - Thuế cơ sở 4 tỉnh Hưng Yên</t>
  </si>
  <si>
    <t>Xã Hồng Quang - Thuế cơ sở 4 tỉnh Hưng Yên</t>
  </si>
  <si>
    <t>Phường Phố Hiến - Thuế cơ sở 1 tỉnh Hưng Yên</t>
  </si>
  <si>
    <t>Phường Sơn Nam - Thuế cơ sở 1 tỉnh Hưng Yên</t>
  </si>
  <si>
    <t>Phường Hồng Châu - Thuế cơ sở 1 tỉnh Hưng Yên</t>
  </si>
  <si>
    <t>Xã Tân Hưng - Thuế cơ sở 1 tỉnh Hưng Yên</t>
  </si>
  <si>
    <t>Xã Lương Bằng - Thuế cơ sở 1 tỉnh Hưng Yên</t>
  </si>
  <si>
    <t>Xã Hoàng Hoa Thám - Thuế cơ sở 5 tỉnh Hưng Yên</t>
  </si>
  <si>
    <t>Xã Tiên Lữ - Thuế cơ sở 5 tỉnh Hưng Yên</t>
  </si>
  <si>
    <t>Xã Tiên Hoa - Thuế cơ sở 5 tỉnh Hưng Yên</t>
  </si>
  <si>
    <t>Xã Quang Hưng - Thuế cơ sở 5 tỉnh Hưng Yên</t>
  </si>
  <si>
    <t>Xã Đoàn Đào - Thuế cơ sở 5 tỉnh Hưng Yên</t>
  </si>
  <si>
    <t>Xã Tiên Tiến - Thuế cơ sở 5 tỉnh Hưng Yên</t>
  </si>
  <si>
    <t>Xã Tống Trân - Thuế cơ sở 5 tỉnh Hưng Yên</t>
  </si>
  <si>
    <t>Xã Khoái Châu - Thuế cơ sở 3 tỉnh Hưng Yên</t>
  </si>
  <si>
    <t>Xã Triệu Việt Vương - Thuế cơ sở 3 tỉnh Hưng Yên</t>
  </si>
  <si>
    <t>Xã Việt Tiến - Thuế cơ sở 3 tỉnh Hưng Yên</t>
  </si>
  <si>
    <t>Xã Chí Minh - Thuế cơ sở 3 tỉnh Hưng Yên</t>
  </si>
  <si>
    <t>Xã Châu Ninh - Thuế cơ sở 3 tỉnh Hưng Yên</t>
  </si>
  <si>
    <t>Phường Thượng Hồng - Thuế cơ sở 2 tỉnh Hưng Yên</t>
  </si>
  <si>
    <t>Xã Như Quỳnh - Thuế cơ sở 2 tỉnh Hưng Yên</t>
  </si>
  <si>
    <t>Xã Lạc Đạo - Thuế cơ sở 2 tỉnh Hưng Yên</t>
  </si>
  <si>
    <t>Xã Đại Đồng - Thuế cơ sở 2 tỉnh Hưng Yên</t>
  </si>
  <si>
    <t>Xã Thái Thụy - Thuế cơ sở 7 tỉnh Hưng Yên</t>
  </si>
  <si>
    <t>Xã Đông Thụy Anh - Thuế cơ sở 7 tỉnh Hưng Yên</t>
  </si>
  <si>
    <t>Xã Bắc Thụy Anh - Thuế cơ sở 7 tỉnh Hưng Yên</t>
  </si>
  <si>
    <t>Xã Thụy Anh - Thuế cơ sở 7 tỉnh Hưng Yên</t>
  </si>
  <si>
    <t>Xã Nam Thụy Anh - Thuế cơ sở 7 tỉnh Hưng Yên</t>
  </si>
  <si>
    <t>Xã Bắc Đông Hưng - Thuế cơ sở 7 tỉnh Hưng Yên</t>
  </si>
  <si>
    <t>Xã Đông Quan - Thuế cơ sở 7 tỉnh Hưng Yên</t>
  </si>
  <si>
    <t>Xã Nam Tiên Hưng - Thuế cơ sở 7 tỉnh Hưng Yên</t>
  </si>
  <si>
    <t>Xã Tiên Hưng - Thuế cơ sở 7 tỉnh Hưng Yên</t>
  </si>
  <si>
    <t>Xã Quỳnh Phụ - Thuế cơ sở 6 tỉnh Hưng Yên</t>
  </si>
  <si>
    <t>Xã Minh Thọ - Thuế cơ sở 6 tỉnh Hưng Yên</t>
  </si>
  <si>
    <t>Xã Nguyễn Du - Thuế cơ sở 6 tỉnh Hưng Yên</t>
  </si>
  <si>
    <t>Xã Quỳnh An - Thuế cơ sở 6 tỉnh Hưng Yên</t>
  </si>
  <si>
    <t>Phường Thái Bình - Thuế cơ sở 8 tỉnh Hưng Yên</t>
  </si>
  <si>
    <t>Phường Trần Lãm - Thuế cơ sở 8 tỉnh Hưng Yên</t>
  </si>
  <si>
    <t>Phường Trần Hưng Đạo - Thuế cơ sở 8 tỉnh Hưng Yên</t>
  </si>
  <si>
    <t>Phường Trà Lý - Thuế cơ sở 8 tỉnh Hưng Yên</t>
  </si>
  <si>
    <t>Phường Vũ Phúc - Thuế cơ sở 8 tỉnh Hưng Yên</t>
  </si>
  <si>
    <t>Xã Vũ Thư - Thuế cơ sở 8 tỉnh Hưng Yên</t>
  </si>
  <si>
    <t>Xã Thư Trì - Thuế cơ sở 8 tỉnh Hưng Yên</t>
  </si>
  <si>
    <t>Xã Tân Thuận - Thuế cơ sở 8 tỉnh Hưng Yên</t>
  </si>
  <si>
    <t>Xã Thư Vũ - Thuế cơ sở 8 tỉnh Hưng Yên</t>
  </si>
  <si>
    <t>Xã Vũ Tiên - Thuế cơ sở 8 tỉnh Hưng Yên</t>
  </si>
  <si>
    <t>Xã Vạn Xuân - Thuế cơ sở 8 tỉnh Hưng Yên</t>
  </si>
  <si>
    <t>Xã Tiền Hải - Thuế cơ sở 9 tỉnh Hưng Yên</t>
  </si>
  <si>
    <t>Xã Tây Tiền Hải - Thuế cơ sở 9 tỉnh Hưng Yên</t>
  </si>
  <si>
    <t>Xã Vũ Quý - Thuế cơ sở 9 tỉnh Hưng Yên</t>
  </si>
  <si>
    <t>Xã Bình Thanh - Thuế cơ sở 9 tỉnh Hưng Yên</t>
  </si>
  <si>
    <t>Xã Bình Định - Thuế cơ sở 9 tỉnh Hưng Yên</t>
  </si>
  <si>
    <t>Xã Hồng Vũ - Thuế cơ sở 9 tỉnh Hưng Yên</t>
  </si>
  <si>
    <t>Xã Bình Nguyên - Thuế cơ sở 9 tỉnh Hưng Yên</t>
  </si>
  <si>
    <t>Xã Trà Giang - Thuế cơ sở 9 tỉnh Hưng Yên</t>
  </si>
  <si>
    <t>Phường Hoa Lư - Thuế cơ sở 1 tỉnh Ninh Bình</t>
  </si>
  <si>
    <t>Phường Tây Hoa Lư - Thuế cơ sở 1 tỉnh Ninh Bình</t>
  </si>
  <si>
    <t>Phường Đông Hoa Lư - Thuế cơ sở 1 tỉnh Ninh Bình</t>
  </si>
  <si>
    <t>Phường Nam Hoa Lư - Thuế cơ sở 1 tỉnh Ninh Bình</t>
  </si>
  <si>
    <t>Phường Tam Điệp - Thuế cơ sở 2 tỉnh Ninh Bình</t>
  </si>
  <si>
    <t>Phường Yên Sơn - Thuế cơ sở 2 tỉnh Ninh Bình</t>
  </si>
  <si>
    <t>Phường Trung Sơn - Thuế cơ sở 2 tỉnh Ninh Bình</t>
  </si>
  <si>
    <t>Phường Yên Thắng - Thuế cơ sở 2 tỉnh Ninh Bình</t>
  </si>
  <si>
    <t>Xã Yên Mô - Thuế cơ sở 2 tỉnh Ninh Bình</t>
  </si>
  <si>
    <t>Xã Yên Mạc - Thuế cơ sở 2 tỉnh Ninh Bình</t>
  </si>
  <si>
    <t>Xã Yên Từ - Thuế cơ sở 2 tỉnh Ninh Bình</t>
  </si>
  <si>
    <t>Xã Đồng Thái - Thuế cơ sở 2 tỉnh Ninh Bình</t>
  </si>
  <si>
    <t>Xã Kim Sơn - Thuế cơ sở 3 tỉnh Ninh Bình</t>
  </si>
  <si>
    <t>Xã Quang Thiện - Thuế cơ sở 3 tỉnh Ninh Bình</t>
  </si>
  <si>
    <t>Xã Chất Bình - Thuế cơ sở 3 tỉnh Ninh Bình</t>
  </si>
  <si>
    <t>Xã Yên Khánh - Thuế cơ sở 3 tỉnh Ninh Bình</t>
  </si>
  <si>
    <t>Xã Khánh Nhạc - Thuế cơ sở 3 tỉnh Ninh Bình</t>
  </si>
  <si>
    <t>Xã Khánh Thiện - Thuế cơ sở 3 tỉnh Ninh Bình</t>
  </si>
  <si>
    <t xml:space="preserve">Xã Nho Quan - Thuế cơ sở 4 tỉnh Ninh Bình </t>
  </si>
  <si>
    <t xml:space="preserve">Xã Gia Lâm - Thuế cơ sở 4 tỉnh Ninh Bình </t>
  </si>
  <si>
    <t xml:space="preserve">Xã Gia Tường - Thuế cơ sở 4 tỉnh Ninh Bình </t>
  </si>
  <si>
    <t xml:space="preserve">Xã Phú Sơn - Thuế cơ sở 4 tỉnh Ninh Bình </t>
  </si>
  <si>
    <t xml:space="preserve">Xã Cúc Phương - Thuế cơ sở 4 tỉnh Ninh Bình </t>
  </si>
  <si>
    <t xml:space="preserve">Xã Phú Long - Thuế cơ sở 4 tỉnh Ninh Bình </t>
  </si>
  <si>
    <t xml:space="preserve">Xã Thanh Sơn - Thuế cơ sở 4 tỉnh Ninh Bình </t>
  </si>
  <si>
    <t xml:space="preserve">Xã Quỳnh Lưu - Thuế cơ sở 4 tỉnh Ninh Bình </t>
  </si>
  <si>
    <t xml:space="preserve">Xã Gia Viễn - Thuế cơ sở 4 tỉnh Ninh Bình </t>
  </si>
  <si>
    <t xml:space="preserve">Xã Đại Hoàng - Thuế cơ sở 4 tỉnh Ninh Bình </t>
  </si>
  <si>
    <t xml:space="preserve">Xã Gia Hưng - Thuế cơ sở 4 tỉnh Ninh Bình </t>
  </si>
  <si>
    <t xml:space="preserve">Xã Gia Phong - Thuế cơ sở 4 tỉnh Ninh Bình </t>
  </si>
  <si>
    <t xml:space="preserve">Xã Gia Vân - Thuế cơ sở 4 tỉnh Ninh Bình </t>
  </si>
  <si>
    <t xml:space="preserve">Xã Gia Trấn - Thuế cơ sở 4 tỉnh Ninh Bình </t>
  </si>
  <si>
    <t>Phường Duy Tiên - Thuế cơ sở 12 tỉnh Ninh Bình</t>
  </si>
  <si>
    <t>Phường Duy Tân - Thuế cơ sở 12 tỉnh Ninh Bình</t>
  </si>
  <si>
    <t>Phường Đồng Văn - Thuế cơ sở 12 tỉnh Ninh Bình</t>
  </si>
  <si>
    <t>Phường Duy Hà - Thuế cơ sở 12 tỉnh Ninh Bình</t>
  </si>
  <si>
    <t>Phường Tiên Sơn - Thuế cơ sở 12 tỉnh Ninh Bình</t>
  </si>
  <si>
    <t>Xã Lý Nhân - Thuế cơ sở 12 tỉnh Ninh Bình</t>
  </si>
  <si>
    <t>Xã Nam Xang - Thuế cơ sở 12 tỉnh Ninh Bình</t>
  </si>
  <si>
    <t>Xã Bắc Lý - Thuế cơ sở 12 tỉnh Ninh Bình</t>
  </si>
  <si>
    <t>Xã Vĩnh Trụ - Thuế cơ sở 12 tỉnh Ninh Bình</t>
  </si>
  <si>
    <t>Xã Trần Thương - Thuế cơ sở 12 tỉnh Ninh Bình</t>
  </si>
  <si>
    <t>Xã Liêm Hà - Thuế cơ sở 11 tỉnh Ninh Bình</t>
  </si>
  <si>
    <t>Xã Tân Thanh - Thuế cơ sở 11 tỉnh Ninh Bình</t>
  </si>
  <si>
    <t>Xã Thanh Bình - Thuế cơ sở 11 tỉnh Ninh Bình</t>
  </si>
  <si>
    <t>Xã Thanh Lâm - Thuế cơ sở 11 tỉnh Ninh Bình</t>
  </si>
  <si>
    <t>Xã Thanh Liêm - Thuế cơ sở 11 tỉnh Ninh Bình</t>
  </si>
  <si>
    <t>Xã Bình Lục - Thuế cơ sở 11 tỉnh Ninh Bình</t>
  </si>
  <si>
    <t>Xã Bình Mỹ - Thuế cơ sở 11 tỉnh Ninh Bình</t>
  </si>
  <si>
    <t>Xã Bình An - Thuế cơ sở 11 tỉnh Ninh Bình</t>
  </si>
  <si>
    <t>Xã Bình Giang - Thuế cơ sở 11 tỉnh Ninh Bình</t>
  </si>
  <si>
    <t>Xã Bình Sơn - Thuế cơ sở 11 tỉnh Ninh Bình</t>
  </si>
  <si>
    <t>Phường Hà Nam - Thuế cơ sở 10 tỉnh Ninh Bình</t>
  </si>
  <si>
    <t>Phường Phù Vân - Thuế cơ sở 10 tỉnh Ninh Bình</t>
  </si>
  <si>
    <t>Phường Châu Sơn - Thuế cơ sở 10 tỉnh Ninh Bình</t>
  </si>
  <si>
    <t>Phường Phủ Lý - Thuế cơ sở 10 tỉnh Ninh Bình</t>
  </si>
  <si>
    <t>Phường Liêm Tuyền - Thuế cơ sở 10 tỉnh Ninh Bình</t>
  </si>
  <si>
    <t>Xã Hải Hậu - Thuế cơ sở 9 tỉnh Ninh Bình</t>
  </si>
  <si>
    <t>Xã Hải Anh - Thuế cơ sở 9 tỉnh Ninh Bình</t>
  </si>
  <si>
    <t>Xã Hải Tiến - Thuế cơ sở 9 tỉnh Ninh Bình</t>
  </si>
  <si>
    <t>Xã Hải Hưng - Thuế cơ sở 9 tỉnh Ninh Bình</t>
  </si>
  <si>
    <t>Xã Hải An - Thuế cơ sở 9 tỉnh Ninh Bình</t>
  </si>
  <si>
    <t>Xã Hải Quang - Thuế cơ sở 9 tỉnh Ninh Bình</t>
  </si>
  <si>
    <t>Xã Hải Xuân - Thuế cơ sở 9 tỉnh Ninh Bình</t>
  </si>
  <si>
    <t>Xã Hải Thịnh - Thuế cơ sở 9 tỉnh Ninh Bình</t>
  </si>
  <si>
    <t>Xã Nghĩa Hưng - Thuế cơ sở 9 tỉnh Ninh Bình</t>
  </si>
  <si>
    <t>Xã Đồng Thịnh - Thuế cơ sở 9 tỉnh Ninh Bình</t>
  </si>
  <si>
    <t>Xã Nghĩa Sơn - Thuế cơ sở 9 tỉnh Ninh Bình</t>
  </si>
  <si>
    <t>Xã Hồng Phong - Thuế cơ sở 9 tỉnh Ninh Bình</t>
  </si>
  <si>
    <t>Xã Nghĩa Lâm - Thuế cơ sở 9 tỉnh Ninh Bình</t>
  </si>
  <si>
    <t>Xã Quỹ Nhất - Thuế cơ sở 9 tỉnh Ninh Bình</t>
  </si>
  <si>
    <t>Xã Rạng Đông - Thuế cơ sở 9 tỉnh Ninh Bình</t>
  </si>
  <si>
    <t>Phường Nam Định - Thuế cơ sở 5 tỉnh Ninh Bình</t>
  </si>
  <si>
    <t>Phường Thiên Trường - Thuế cơ sở 5 tỉnh Ninh Bình</t>
  </si>
  <si>
    <t>Phường Đông A - Thuế cơ sở 5 tỉnh Ninh Bình</t>
  </si>
  <si>
    <t>Phường Vị Khê - Thuế cơ sở 5 tỉnh Ninh Bình</t>
  </si>
  <si>
    <t>Phường Thành Nam - Thuế cơ sở 5 tỉnh Ninh Bình</t>
  </si>
  <si>
    <t>Phường Trường Thi - Thuế cơ sở 5 tỉnh Ninh Bình</t>
  </si>
  <si>
    <t>Phường Hồng Quang - Thuế cơ sở 5 tỉnh Ninh Bình</t>
  </si>
  <si>
    <t>Phường Mỹ Lộc - Thuế cơ sở 5 tỉnh Ninh Bình</t>
  </si>
  <si>
    <t>Xã Ý Yên - Thuế cơ sở 7 tỉnh Ninh Bình</t>
  </si>
  <si>
    <t>Xã Yên Đồng - Thuế cơ sở 7 tỉnh Ninh Bình</t>
  </si>
  <si>
    <t>Xã Yên Cường - Thuế cơ sở 7 tỉnh Ninh Bình</t>
  </si>
  <si>
    <t>Xã Vạn Thắng - Thuế cơ sở 7 tỉnh Ninh Bình</t>
  </si>
  <si>
    <t>Xã Vũ Dương - Thuế cơ sở 7 tỉnh Ninh Bình</t>
  </si>
  <si>
    <t>Xã Tân Minh - Thuế cơ sở 7 tỉnh Ninh Bình</t>
  </si>
  <si>
    <t>Xã Phong Doanh - Thuế cơ sở 7 tỉnh Ninh Bình</t>
  </si>
  <si>
    <t>Xã Vụ Bản - Thuế cơ sở 7 tỉnh Ninh Bình</t>
  </si>
  <si>
    <t>Xã Minh Tân - Thuế cơ sở 7 tỉnh Ninh Bình</t>
  </si>
  <si>
    <t>Xã Hiển Khánh - Thuế cơ sở 7 tỉnh Ninh Bình</t>
  </si>
  <si>
    <t>Xã Liên Minh - Thuế cơ sở 7 tỉnh Ninh Bình</t>
  </si>
  <si>
    <t>Xã Nam Trực - Thuế cơ sở 6 tỉnh Ninh Bình</t>
  </si>
  <si>
    <t>Xã Nam Minh - Thuế cơ sở 6 tỉnh Ninh Bình</t>
  </si>
  <si>
    <t>Xã Nam Đồng - Thuế cơ sở 6 tỉnh Ninh Bình</t>
  </si>
  <si>
    <t>Xã Nam Ninh - Thuế cơ sở 6 tỉnh Ninh Bình</t>
  </si>
  <si>
    <t>Xã Nam Hồng - Thuế cơ sở 6 tỉnh Ninh Bình</t>
  </si>
  <si>
    <t>Xã Trực Ninh - Thuế cơ sở 6 tỉnh Ninh Bình</t>
  </si>
  <si>
    <t>Xã Cổ Lễ - Thuế cơ sở 6 tỉnh Ninh Bình</t>
  </si>
  <si>
    <t>Xã Ninh Giang - Thuế cơ sở 6 tỉnh Ninh Bình</t>
  </si>
  <si>
    <t>Xã Cát Thành - Thuế cơ sở 6 tỉnh Ninh Bình</t>
  </si>
  <si>
    <t>Xã Quang Hưng - Thuế cơ sở 6 tỉnh Ninh Bình</t>
  </si>
  <si>
    <t>Xã Minh Thái - Thuế cơ sở 6 tỉnh Ninh Bình</t>
  </si>
  <si>
    <t>Xã Ninh Cường - Thuế cơ sở 6 tỉnh Ninh Bình</t>
  </si>
  <si>
    <t>Xã Xuân Trường - Thuế cơ sở 8 tỉnh Ninh Bình</t>
  </si>
  <si>
    <t>Xã Xuân Hưng - Thuế cơ sở 8 tỉnh Ninh Bình</t>
  </si>
  <si>
    <t>Xã Xuân Giang - Thuế cơ sở 8 tỉnh Ninh Bình</t>
  </si>
  <si>
    <t>Xã Xuân Hồng - Thuế cơ sở 8 tỉnh Ninh Bình</t>
  </si>
  <si>
    <t>Xã Giao Thủy - Thuế cơ sở 8 tỉnh Ninh Bình</t>
  </si>
  <si>
    <t>Xã Giao Minh - Thuế cơ sở 8 tỉnh Ninh Bình</t>
  </si>
  <si>
    <t>Xã Giao Hòa - Thuế cơ sở 8 tỉnh Ninh Bình</t>
  </si>
  <si>
    <t>Xã Giao Phúc - Thuế cơ sở 8 tỉnh Ninh Bình</t>
  </si>
  <si>
    <t>Xã Giao Hưng - Thuế cơ sở 8 tỉnh Ninh Bình</t>
  </si>
  <si>
    <t>Xã Giao Bình - Thuế cơ sở 8 tỉnh Ninh Bình</t>
  </si>
  <si>
    <t>Xã Giao Ninh - Thuế cơ sở 8 tỉnh Ninh Bình</t>
  </si>
  <si>
    <t>Xã Hoằng Hóa - Thuế cơ sở 3 tỉnh Thanh Hóa</t>
  </si>
  <si>
    <t>Xã Hoằng Tiến - Thuế cơ sở 3 tỉnh Thanh Hóa</t>
  </si>
  <si>
    <t>Xã Hoằng Thanh - Thuế cơ sở 3 tỉnh Thanh Hóa</t>
  </si>
  <si>
    <t>Xã Hoằng Lộc - Thuế cơ sở 3 tỉnh Thanh Hóa</t>
  </si>
  <si>
    <t>Xã Hoằng Châu - Thuế cơ sở 3 tỉnh Thanh Hóa</t>
  </si>
  <si>
    <t>Xã Hoằng Sơn - Thuế cơ sở 3 tỉnh Thanh Hóa</t>
  </si>
  <si>
    <t>Xã Hoằng Phú - Thuế cơ sở 3 tỉnh Thanh Hóa</t>
  </si>
  <si>
    <t>Xã Hoằng Giang - Thuế cơ sở 3 tỉnh Thanh Hóa</t>
  </si>
  <si>
    <t>Xã Nga Sơn - Thuế cơ sở 3 tỉnh Thanh Hóa</t>
  </si>
  <si>
    <t>Xã Nga Thắng - Thuế cơ sở 3 tỉnh Thanh Hóa</t>
  </si>
  <si>
    <t>Xã Hồ Vương - Thuế cơ sở 3 tỉnh Thanh Hóa</t>
  </si>
  <si>
    <t>Xã Tân Tiến - Thuế cơ sở 3 tỉnh Thanh Hóa</t>
  </si>
  <si>
    <t>Xã Nga An - Thuế cơ sở 3 tỉnh Thanh Hóa</t>
  </si>
  <si>
    <t>Xã Ba Đình - Thuế cơ sở 3 tỉnh Thanh Hóa</t>
  </si>
  <si>
    <t>Xã Triệu Lộc - Thuế cơ sở 3 tỉnh Thanh Hóa</t>
  </si>
  <si>
    <t>Xã Đông Thành - Thuế cơ sở 3 tỉnh Thanh Hóa</t>
  </si>
  <si>
    <t>Xã Hậu Lộc - Thuế cơ sở 3 tỉnh Thanh Hóa</t>
  </si>
  <si>
    <t>Xã Hoa Lộc - Thuế cơ sở 3 tỉnh Thanh Hóa</t>
  </si>
  <si>
    <t>Xã Vạn Lộc - Thuế cơ sở 3 tỉnh Thanh Hóa</t>
  </si>
  <si>
    <t>Phường Hạc Thành - Thuế cơ sở 1 tỉnh Thanh Hóa</t>
  </si>
  <si>
    <t>Phường Quảng Phú - Thuế cơ sở 1 tỉnh Thanh Hóa</t>
  </si>
  <si>
    <t>Phường Đông Quang - Thuế cơ sở 1 tỉnh Thanh Hóa</t>
  </si>
  <si>
    <t>Phường Đông Sơn - Thuế cơ sở 1 tỉnh Thanh Hóa</t>
  </si>
  <si>
    <t>Phường Đông Tiến - Thuế cơ sở 1 tỉnh Thanh Hóa</t>
  </si>
  <si>
    <t>Phường Hàm Rồng - Thuế cơ sở 1 tỉnh Thanh Hóa</t>
  </si>
  <si>
    <t>Phường Nguyệt Viên - Thuế cơ sở 1 tỉnh Thanh Hóa</t>
  </si>
  <si>
    <t>Xã Triệu Sơn - Thuế cơ sở 7 tỉnh Thanh Hóa</t>
  </si>
  <si>
    <t>Xã Thọ Bình - Thuế cơ sở 7 tỉnh Thanh Hóa</t>
  </si>
  <si>
    <t>Xã Thọ Ngọc - Thuế cơ sở 7 tỉnh Thanh Hóa</t>
  </si>
  <si>
    <t>Xã Thọ Phú - Thuế cơ sở 7 tỉnh Thanh Hóa</t>
  </si>
  <si>
    <t>Xã Hợp Tiến - Thuế cơ sở 7 tỉnh Thanh Hóa</t>
  </si>
  <si>
    <t>Xã An Nông - Thuế cơ sở 7 tỉnh Thanh Hóa</t>
  </si>
  <si>
    <t>Xã Tân Ninh - Thuế cơ sở 7 tỉnh Thanh Hóa</t>
  </si>
  <si>
    <t>Xã Đồng Tiến - Thuế cơ sở 7 tỉnh Thanh Hóa</t>
  </si>
  <si>
    <t>Xã Nông Cống - Thuế cơ sở 7 tỉnh Thanh Hóa</t>
  </si>
  <si>
    <t>Xã Thắng Lợi - Thuế cơ sở 7 tỉnh Thanh Hóa</t>
  </si>
  <si>
    <t>Xã Trung Chính - Thuế cơ sở 7 tỉnh Thanh Hóa</t>
  </si>
  <si>
    <t>Xã Trường Văn - Thuế cơ sở 7 tỉnh Thanh Hóa</t>
  </si>
  <si>
    <t>Xã Thăng Bình - Thuế cơ sở 7 tỉnh Thanh Hóa</t>
  </si>
  <si>
    <t>Xã Tượng Lĩnh - Thuế cơ sở 7 tỉnh Thanh Hóa</t>
  </si>
  <si>
    <t>Xã Công Chính - Thuế cơ sở 7 tỉnh Thanh Hóa</t>
  </si>
  <si>
    <t>Phường Ngọc Sơn - Thuế cơ sở 13 tỉnh Thanh Hóa</t>
  </si>
  <si>
    <t>Phường Tân Dân - Thuế cơ sở 13 tỉnh Thanh Hóa</t>
  </si>
  <si>
    <t>Phường Hải Lĩnh - Thuế cơ sở 13 tỉnh Thanh Hóa</t>
  </si>
  <si>
    <t>Phường Tĩnh Gia - Thuế cơ sở 13 tỉnh Thanh Hóa</t>
  </si>
  <si>
    <t>Phường Đào Duy Từ - Thuế cơ sở 13 tỉnh Thanh Hóa</t>
  </si>
  <si>
    <t>Phường Hải Bình - Thuế cơ sở 13 tỉnh Thanh Hóa</t>
  </si>
  <si>
    <t>Phường Trúc Lâm - Thuế cơ sở 13 tỉnh Thanh Hóa</t>
  </si>
  <si>
    <t>Phường Nghi Sơn - Thuế cơ sở 13 tỉnh Thanh Hóa</t>
  </si>
  <si>
    <t>Xã Các Sơn - Thuế cơ sở 13 tỉnh Thanh Hóa</t>
  </si>
  <si>
    <t>Xã Trường Lâm - Thuế cơ sở 13 tỉnh Thanh Hóa</t>
  </si>
  <si>
    <t>Xã Cẩm Thạch - Thuế cơ sở 9 tỉnh Thanh Hóa</t>
  </si>
  <si>
    <t>Xã Cẩm Thủy - Thuế cơ sở 9 tỉnh Thanh Hóa</t>
  </si>
  <si>
    <t>Xã Cẩm Tú - Thuế cơ sở 9 tỉnh Thanh Hóa</t>
  </si>
  <si>
    <t>Xã Cẩm Vân - Thuế cơ sở 9 tỉnh Thanh Hóa</t>
  </si>
  <si>
    <t>Xã Cẩm Tân - Thuế cơ sở 9 tỉnh Thanh Hóa</t>
  </si>
  <si>
    <t>Xã Bá Thước - Thuế cơ sở 9 tỉnh Thanh Hóa</t>
  </si>
  <si>
    <t>Xã Thiết Ống - Thuế cơ sở 9 tỉnh Thanh Hóa</t>
  </si>
  <si>
    <t>Xã Văn Nho - Thuế cơ sở 9 tỉnh Thanh Hóa</t>
  </si>
  <si>
    <t>Xã Điền Quang - Thuế cơ sở 9 tỉnh Thanh Hóa</t>
  </si>
  <si>
    <t>Xã Điền Lư - Thuế cơ sở 9 tỉnh Thanh Hóa</t>
  </si>
  <si>
    <t>Xã Quý Lương - Thuế cơ sở 9 tỉnh Thanh Hóa</t>
  </si>
  <si>
    <t>Xã Cổ Lũng - Thuế cơ sở 9 tỉnh Thanh Hóa</t>
  </si>
  <si>
    <t>Xã Pù Luông - Thuế cơ sở 9 tỉnh Thanh Hóa</t>
  </si>
  <si>
    <t>Xã Ngọc Lặc - Thuế cơ sở 10 tỉnh Thanh Hóa</t>
  </si>
  <si>
    <t>Xã Thạch Lập - Thuế cơ sở 10 tỉnh Thanh Hóa</t>
  </si>
  <si>
    <t>Xã Ngọc Liên - Thuế cơ sở 10 tỉnh Thanh Hóa</t>
  </si>
  <si>
    <t>Xã Minh Sơn - Thuế cơ sở 10 tỉnh Thanh Hóa</t>
  </si>
  <si>
    <t>Xã Nguyệt Ấn - Thuế cơ sở 10 tỉnh Thanh Hóa</t>
  </si>
  <si>
    <t>Xã Kiên Thọ - Thuế cơ sở 10 tỉnh Thanh Hóa</t>
  </si>
  <si>
    <t>Xã Linh Sơn - Thuế cơ sở 10 tỉnh Thanh Hóa</t>
  </si>
  <si>
    <t>Xã Đồng Lương - Thuế cơ sở 10 tỉnh Thanh Hóa</t>
  </si>
  <si>
    <t>Xã Văn Phú - Thuế cơ sở 10 tỉnh Thanh Hóa</t>
  </si>
  <si>
    <t>Xã Giao An - Thuế cơ sở 10 tỉnh Thanh Hóa</t>
  </si>
  <si>
    <t>Xã Yên Khương - Thuế cơ sở 10 tỉnh Thanh Hóa</t>
  </si>
  <si>
    <t>Xã Yên Thắng - Thuế cơ sở 10 tỉnh Thanh Hóa</t>
  </si>
  <si>
    <t>Xã Hồi Xuân - Thuế cơ sở 11 tỉnh Thanh Hóa</t>
  </si>
  <si>
    <t>Xã Nam Xuân - Thuế cơ sở 11 tỉnh Thanh Hóa</t>
  </si>
  <si>
    <t>Xã Thiên Phủ - Thuế cơ sở 11 tỉnh Thanh Hóa</t>
  </si>
  <si>
    <t>Xã Hiền Kiệt - Thuế cơ sở 11 tỉnh Thanh Hóa</t>
  </si>
  <si>
    <t>Xã Phú Lệ - Thuế cơ sở 11 tỉnh Thanh Hóa</t>
  </si>
  <si>
    <t>Xã Trung Thành - Thuế cơ sở 11 tỉnh Thanh Hóa</t>
  </si>
  <si>
    <t>Xã Phú Xuân - Thuế cơ sở 11 tỉnh Thanh Hóa</t>
  </si>
  <si>
    <t>Xã Trung Sơn - Thuế cơ sở 11 tỉnh Thanh Hóa</t>
  </si>
  <si>
    <t>Xã Tam Lư - Thuế cơ sở 11 tỉnh Thanh Hóa</t>
  </si>
  <si>
    <t>Xã Quan Sơn - Thuế cơ sở 11 tỉnh Thanh Hóa</t>
  </si>
  <si>
    <t>Xã Trung Hạ - Thuế cơ sở 11 tỉnh Thanh Hóa</t>
  </si>
  <si>
    <t>Xã Na Mèo - Thuế cơ sở 11 tỉnh Thanh Hóa</t>
  </si>
  <si>
    <t>Xã Sơn Thủy - Thuế cơ sở 11 tỉnh Thanh Hóa</t>
  </si>
  <si>
    <t>Xã Sơn Điện - Thuế cơ sở 11 tỉnh Thanh Hóa</t>
  </si>
  <si>
    <t>Phường Bỉm Sơn - Thuế cơ sở 4 tỉnh Thanh Hóa</t>
  </si>
  <si>
    <t>Phường Quang Trung - Thuế cơ sở 4 tỉnh Thanh Hóa</t>
  </si>
  <si>
    <t>Xã Hà Trung - Thuế cơ sở 4 tỉnh Thanh Hóa</t>
  </si>
  <si>
    <t>Xã Tống Sơn - Thuế cơ sở 4 tỉnh Thanh Hóa</t>
  </si>
  <si>
    <t>Xã Hà Long - Thuế cơ sở 4 tỉnh Thanh Hóa</t>
  </si>
  <si>
    <t>Xã Hoạt Giang - Thuế cơ sở 4 tỉnh Thanh Hóa</t>
  </si>
  <si>
    <t>Xã Lĩnh Toại - Thuế cơ sở 4 tỉnh Thanh Hóa</t>
  </si>
  <si>
    <t>Xã Thọ Xuân - Thuế cơ sở 8 tỉnh Thanh Hóa</t>
  </si>
  <si>
    <t>Xã Thọ Long - Thuế cơ sở 8 tỉnh Thanh Hóa</t>
  </si>
  <si>
    <t>Xã Xuân Hòa - Thuế cơ sở 8 tỉnh Thanh Hóa</t>
  </si>
  <si>
    <t>Xã Sao Vàng - Thuế cơ sở 8 tỉnh Thanh Hóa</t>
  </si>
  <si>
    <t>Xã Lam Sơn - Thuế cơ sở 8 tỉnh Thanh Hóa</t>
  </si>
  <si>
    <t>Xã Thọ Lập - Thuế cơ sở 8 tỉnh Thanh Hóa</t>
  </si>
  <si>
    <t>Xã Xuân Tín - Thuế cơ sở 8 tỉnh Thanh Hóa</t>
  </si>
  <si>
    <t>Xã Xuân Lập - Thuế cơ sở 8 tỉnh Thanh Hóa</t>
  </si>
  <si>
    <t>Xã Thường Xuân - Thuế cơ sở 8 tỉnh Thanh Hóa</t>
  </si>
  <si>
    <t>Xã Luận Thành - Thuế cơ sở 8 tỉnh Thanh Hóa</t>
  </si>
  <si>
    <t>Xã Tân Thành - Thuế cơ sở 8 tỉnh Thanh Hóa</t>
  </si>
  <si>
    <t>Xã Thắng Lộc - Thuế cơ sở 8 tỉnh Thanh Hóa</t>
  </si>
  <si>
    <t>Xã Xuân Chinh - Thuế cơ sở 8 tỉnh Thanh Hóa</t>
  </si>
  <si>
    <t>Xã Bát Mọt - Thuế cơ sở 8 tỉnh Thanh Hóa</t>
  </si>
  <si>
    <t>Xã Yên Nhân - Thuế cơ sở 8 tỉnh Thanh Hóa</t>
  </si>
  <si>
    <t>Xã Lương Sơn - Thuế cơ sở 8 tỉnh Thanh Hóa</t>
  </si>
  <si>
    <t>Xã Vạn Xuân - Thuế cơ sở 8 tỉnh Thanh Hóa</t>
  </si>
  <si>
    <t>Xã Xuân Du - Thuế cơ sở 12 tỉnh Thanh Hóa</t>
  </si>
  <si>
    <t>Xã Mậu Lâm - Thuế cơ sở 12 tỉnh Thanh Hóa</t>
  </si>
  <si>
    <t>Xã Như Thanh - Thuế cơ sở 12 tỉnh Thanh Hóa</t>
  </si>
  <si>
    <t>Xã Yên Thọ - Thuế cơ sở 12 tỉnh Thanh Hóa</t>
  </si>
  <si>
    <t>Xã Thanh Kỳ - Thuế cơ sở 12 tỉnh Thanh Hóa</t>
  </si>
  <si>
    <t>Xã Xuân Thái - Thuế cơ sở 12 tỉnh Thanh Hóa</t>
  </si>
  <si>
    <t>Xã Như Xuân - Thuế cơ sở 12 tỉnh Thanh Hóa</t>
  </si>
  <si>
    <t>Xã Thượng Ninh - Thuế cơ sở 12 tỉnh Thanh Hóa</t>
  </si>
  <si>
    <t>Xã Hóa Quỳ - Thuế cơ sở 12 tỉnh Thanh Hóa</t>
  </si>
  <si>
    <t>Xã Xuân Bình - Thuế cơ sở 12 tỉnh Thanh Hóa</t>
  </si>
  <si>
    <t>Xã Thanh Phong - Thuế cơ sở 12 tỉnh Thanh Hóa</t>
  </si>
  <si>
    <t>Xã Thanh Quân - Thuế cơ sở 12 tỉnh Thanh Hóa</t>
  </si>
  <si>
    <t>Phường Sầm Sơn - Thuế cơ sở 2 tỉnh Thanh Hóa</t>
  </si>
  <si>
    <t>Phường Nam Sầm Sơn - Thuế cơ sở 2 tỉnh Thanh Hóa</t>
  </si>
  <si>
    <t>Xã Lưu Vệ - Thuế cơ sở 2 tỉnh Thanh Hóa</t>
  </si>
  <si>
    <t>Xã Quảng Yên - Thuế cơ sở 2 tỉnh Thanh Hóa</t>
  </si>
  <si>
    <t>Xã Quảng Ngọc - Thuế cơ sở 2 tỉnh Thanh Hóa</t>
  </si>
  <si>
    <t>Xã Quảng Ninh - Thuế cơ sở 2 tỉnh Thanh Hóa</t>
  </si>
  <si>
    <t>Xã Quảng Bình - Thuế cơ sở 2 tỉnh Thanh Hóa</t>
  </si>
  <si>
    <t>Xã Tiên Trang - Thuế cơ sở 2 tỉnh Thanh Hóa</t>
  </si>
  <si>
    <t>Xã Quảng Chính - Thuế cơ sở 2 tỉnh Thanh Hóa</t>
  </si>
  <si>
    <t>Xã Vĩnh Lộc - Thuế cơ sở 5 tỉnh Thanh Hóa</t>
  </si>
  <si>
    <t>Xã Tây Đô - Thuế cơ sở 5 tỉnh Thanh Hóa</t>
  </si>
  <si>
    <t>Xã Biện Thượng - Thuế cơ sở 5 tỉnh Thanh Hóa</t>
  </si>
  <si>
    <t>Xã Kim Tân - Thuế cơ sở 5 tỉnh Thanh Hóa</t>
  </si>
  <si>
    <t>Xã Vân Du - Thuế cơ sở 5 tỉnh Thanh Hóa</t>
  </si>
  <si>
    <t>Xã Ngọc Trạo - Thuế cơ sở 5 tỉnh Thanh Hóa</t>
  </si>
  <si>
    <t>Xã Thạch Bình - Thuế cơ sở 5 tỉnh Thanh Hóa</t>
  </si>
  <si>
    <t>Xã Thành Vinh - Thuế cơ sở 5 tỉnh Thanh Hóa</t>
  </si>
  <si>
    <t>Xã Thạch Quảng - Thuế cơ sở 5 tỉnh Thanh Hóa</t>
  </si>
  <si>
    <t>Xã Yên Định - Thuế cơ sở 6 tỉnh Thanh Hóa</t>
  </si>
  <si>
    <t>Xã Yên Trường - Thuế cơ sở 6 tỉnh Thanh Hóa</t>
  </si>
  <si>
    <t>Xã Yên Phú - Thuế cơ sở 6 tỉnh Thanh Hóa</t>
  </si>
  <si>
    <t>Xã Quý Lộc - Thuế cơ sở 6 tỉnh Thanh Hóa</t>
  </si>
  <si>
    <t>Xã Yên Ninh - Thuế cơ sở 6 tỉnh Thanh Hóa</t>
  </si>
  <si>
    <t>Xã Định Tân - Thuế cơ sở 6 tỉnh Thanh Hóa</t>
  </si>
  <si>
    <t>Xã Định Hòa - Thuế cơ sở 6 tỉnh Thanh Hóa</t>
  </si>
  <si>
    <t>Xã Thiệu Hóa - Thuế cơ sở 6 tỉnh Thanh Hóa</t>
  </si>
  <si>
    <t>Xã Thiệu Quang - Thuế cơ sở 6 tỉnh Thanh Hóa</t>
  </si>
  <si>
    <t>Xã Thiệu Tiến - Thuế cơ sở 6 tỉnh Thanh Hóa</t>
  </si>
  <si>
    <t>Xã Thiệu Toán - Thuế cơ sở 6 tỉnh Thanh Hóa</t>
  </si>
  <si>
    <t>Xã Thiệu Trung - Thuế cơ sở 6 tỉnh Thanh Hóa</t>
  </si>
  <si>
    <t>Xã Na Ngoi - Thuế cơ sở 4 tỉnh Nghệ An</t>
  </si>
  <si>
    <t>Xã Mỹ Lý - Thuế cơ sở 4 tỉnh Nghệ An</t>
  </si>
  <si>
    <t>Xã Bắc Lý - Thuế cơ sở 4 tỉnh Nghệ An</t>
  </si>
  <si>
    <t>Xã Keng Đu - Thuế cơ sở 4 tỉnh Nghệ An</t>
  </si>
  <si>
    <t>Xã Huồi Tụ - Thuế cơ sở 4 tỉnh Nghệ An</t>
  </si>
  <si>
    <t>Xã Mường Lống - Thuế cơ sở 4 tỉnh Nghệ An</t>
  </si>
  <si>
    <t>Xã Tam Quang - Thuế cơ sở 4 tỉnh Nghệ An</t>
  </si>
  <si>
    <t>Xã Tam Thái - Thuế cơ sở 4 tỉnh Nghệ An</t>
  </si>
  <si>
    <t>Xã Tương Dương - Thuế cơ sở 4 tỉnh Nghệ An</t>
  </si>
  <si>
    <t>Xã Lượng Minh - Thuế cơ sở 4 tỉnh Nghệ An</t>
  </si>
  <si>
    <t>Xã Yên Hòa - Thuế cơ sở 4 tỉnh Nghệ An</t>
  </si>
  <si>
    <t>Xã Yên Na - Thuế cơ sở 4 tỉnh Nghệ An</t>
  </si>
  <si>
    <t>Xã Nga My - Thuế cơ sở 4 tỉnh Nghệ An</t>
  </si>
  <si>
    <t>Xã Nhôn Mai - Thuế cơ sở 4 tỉnh Nghệ An</t>
  </si>
  <si>
    <t>Xã Hữu Khuông - Thuế cơ sở 4 tỉnh Nghệ An</t>
  </si>
  <si>
    <t>Xã Con Cuông - Thuế cơ sở 4 tỉnh Nghệ An</t>
  </si>
  <si>
    <t>Xã Môn Sơn - Thuế cơ sở 4 tỉnh Nghệ An</t>
  </si>
  <si>
    <t>Xã Mậu Thạch - Thuế cơ sở 4 tỉnh Nghệ An</t>
  </si>
  <si>
    <t>Xã Cam Phục - Thuế cơ sở 4 tỉnh Nghệ An</t>
  </si>
  <si>
    <t>Xã Châu Khê - Thuế cơ sở 4 tỉnh Nghệ An</t>
  </si>
  <si>
    <t>Xã Bình Chuẩn - Thuế cơ sở 4 tỉnh Nghệ An</t>
  </si>
  <si>
    <t>Xã Nghi Lộc - Thuế cơ sở 9 tỉnh Nghệ An</t>
  </si>
  <si>
    <t>Xã Phúc Lộc - Thuế cơ sở 9 tỉnh Nghệ An</t>
  </si>
  <si>
    <t>Xã Đông Lộc - Thuế cơ sở 9 tỉnh Nghệ An</t>
  </si>
  <si>
    <t>Xã Trung Lộc - Thuế cơ sở 9 tỉnh Nghệ An</t>
  </si>
  <si>
    <t>Xã Thần Lĩnh - Thuế cơ sở 9 tỉnh Nghệ An</t>
  </si>
  <si>
    <t>Xã Hải Lộc - Thuế cơ sở 9 tỉnh Nghệ An</t>
  </si>
  <si>
    <t>Xã Văn Kiều - Thuế cơ sở 9 tỉnh Nghệ An</t>
  </si>
  <si>
    <t>Phường Cửa Lò - Thuế cơ sở 9 tỉnh Nghệ An</t>
  </si>
  <si>
    <t>Phường Trường Vinh - Thuế cơ sở 1 tỉnh Nghệ An</t>
  </si>
  <si>
    <t>Phường Thành Vinh - Thuế cơ sở 1 tỉnh Nghệ An</t>
  </si>
  <si>
    <t>Phường Vinh Hưng - Thuế cơ sở 1 tỉnh Nghệ An</t>
  </si>
  <si>
    <t>Phường Vinh Phú - Thuế cơ sở 1 tỉnh Nghệ An</t>
  </si>
  <si>
    <t>Phường Vinh Lộc - Thuế cơ sở 1 tỉnh Nghệ An</t>
  </si>
  <si>
    <t>Phường Hoàng Mai - Thuế cơ sở 7 tỉnh Nghệ An</t>
  </si>
  <si>
    <t>Phường Tân Mai - Thuế cơ sở 7 tỉnh Nghệ An</t>
  </si>
  <si>
    <t>Phường Quỳnh Mai - Thuế cơ sở 7 tỉnh Nghệ An</t>
  </si>
  <si>
    <t>Xã Quỳnh Lưu - Thuế cơ sở 7 tỉnh Nghệ An</t>
  </si>
  <si>
    <t>Xã Quỳnh Văn - Thuế cơ sở 7 tỉnh Nghệ An</t>
  </si>
  <si>
    <t>Xã Quỳnh Anh - Thuế cơ sở 7 tỉnh Nghệ An</t>
  </si>
  <si>
    <t>Xã Quỳnh Tam - Thuế cơ sở 7 tỉnh Nghệ An</t>
  </si>
  <si>
    <t>Xã Quỳnh Phú - Thuế cơ sở 7 tỉnh Nghệ An</t>
  </si>
  <si>
    <t>Xã Quỳnh Sơn - Thuế cơ sở 7 tỉnh Nghệ An</t>
  </si>
  <si>
    <t>Xã Quỳnh Thắng - Thuế cơ sở 7 tỉnh Nghệ An</t>
  </si>
  <si>
    <t>Xã Diễn Châu - Thuế cơ sở 8 tỉnh Nghệ An</t>
  </si>
  <si>
    <t>Xã Đức Châu - Thuế cơ sở 8 tỉnh Nghệ An</t>
  </si>
  <si>
    <t>Xã Quảng Châu - Thuế cơ sở 8 tỉnh Nghệ An</t>
  </si>
  <si>
    <t>Xã Hải Châu - Thuế cơ sở 8 tỉnh Nghệ An</t>
  </si>
  <si>
    <t>Xã Tân Châu - Thuế cơ sở 8 tỉnh Nghệ An</t>
  </si>
  <si>
    <t>Xã An Châu - Thuế cơ sở 8 tỉnh Nghệ An</t>
  </si>
  <si>
    <t>Xã Minh Châu - Thuế cơ sở 8 tỉnh Nghệ An</t>
  </si>
  <si>
    <t>Xã Hùng Châu - Thuế cơ sở 8 tỉnh Nghệ An</t>
  </si>
  <si>
    <t>Xã Yên Thành - Thuế cơ sở 8 tỉnh Nghệ An</t>
  </si>
  <si>
    <t>Xã Quan Thành - Thuế cơ sở 8 tỉnh Nghệ An</t>
  </si>
  <si>
    <t>Xã Hợp Minh - Thuế cơ sở 8 tỉnh Nghệ An</t>
  </si>
  <si>
    <t>Xã Vân Tụ - Thuế cơ sở 8 tỉnh Nghệ An</t>
  </si>
  <si>
    <t>Xã Vân Du - Thuế cơ sở 8 tỉnh Nghệ An</t>
  </si>
  <si>
    <t>Xã Quang Đồng - Thuế cơ sở 8 tỉnh Nghệ An</t>
  </si>
  <si>
    <t>Xã Giai Lạc - Thuế cơ sở 8 tỉnh Nghệ An</t>
  </si>
  <si>
    <t>Xã Bình Minh - Thuế cơ sở 8 tỉnh Nghệ An</t>
  </si>
  <si>
    <t>Xã Đông Thành - Thuế cơ sở 8 tỉnh Nghệ An</t>
  </si>
  <si>
    <t>Xã Quỳ Châu - Thuế cơ sở 5 tỉnh Nghệ An</t>
  </si>
  <si>
    <t>Xã Châu Tiến - Thuế cơ sở 5 tỉnh Nghệ An</t>
  </si>
  <si>
    <t>Xã Hùng Chân - Thuế cơ sở 5 tỉnh Nghệ An</t>
  </si>
  <si>
    <t>Xã Châu Bình - Thuế cơ sở 5 tỉnh Nghệ An</t>
  </si>
  <si>
    <t>Xã Quế Phong - Thuế cơ sở 5 tỉnh Nghệ An</t>
  </si>
  <si>
    <t>Xã Tiền Phong - Thuế cơ sở 5 tỉnh Nghệ An</t>
  </si>
  <si>
    <t>Xã Tri Lễ - Thuế cơ sở 5 tỉnh Nghệ An</t>
  </si>
  <si>
    <t>Xã Mường Quàng - Thuế cơ sở 5 tỉnh Nghệ An</t>
  </si>
  <si>
    <t>Xã Thông Thụ - Thuế cơ sở 5 tỉnh Nghệ An</t>
  </si>
  <si>
    <t>Phường Thái Hòa - Thuế cơ sở 6 tỉnh Nghệ An</t>
  </si>
  <si>
    <t>Phường Tây Hiếu - Thuế cơ sở 6 tỉnh Nghệ An</t>
  </si>
  <si>
    <t>Xã Đông Hiếu - Thuế cơ sở 6 tỉnh Nghệ An</t>
  </si>
  <si>
    <t>Xã Nghĩa Đàn - Thuế cơ sở 6 tỉnh Nghệ An</t>
  </si>
  <si>
    <t>Xã Nghĩa Thọ - Thuế cơ sở 6 tỉnh Nghệ An</t>
  </si>
  <si>
    <t>Xã Nghĩa Khánh - Thuế cơ sở 6 tỉnh Nghệ An</t>
  </si>
  <si>
    <t>Xã Nghĩa Lộc - Thuế cơ sở 6 tỉnh Nghệ An</t>
  </si>
  <si>
    <t>Xã Tam Đồng - Thuế cơ sở 3 tỉnh Nghệ An</t>
  </si>
  <si>
    <t>Xã Hạnh Lâm - Thuế cơ sở 3 tỉnh Nghệ An</t>
  </si>
  <si>
    <t>Xã Sơn Lâm - Thuế cơ sở 3 tỉnh Nghệ An</t>
  </si>
  <si>
    <t>Xã Hoa Quân - Thuế cơ sở 3 tỉnh Nghệ An</t>
  </si>
  <si>
    <t>Xã Kim Bảng - Thuế cơ sở 3 tỉnh Nghệ An</t>
  </si>
  <si>
    <t>Xã Bích Hào - Thuế cơ sở 3 tỉnh Nghệ An</t>
  </si>
  <si>
    <t>Xã Đại Đồng - Thuế cơ sở 3 tỉnh Nghệ An</t>
  </si>
  <si>
    <t>Xã Xuân Lâm - Thuế cơ sở 3 tỉnh Nghệ An</t>
  </si>
  <si>
    <t>Xã Tân Kỳ - Thuế cơ sở 3 tỉnh Nghệ An</t>
  </si>
  <si>
    <t>Xã Tân Phú - Thuế cơ sở 3 tỉnh Nghệ An</t>
  </si>
  <si>
    <t>Xã Tân An - Thuế cơ sở 3 tỉnh Nghệ An</t>
  </si>
  <si>
    <t>Xã Nghĩa Đồng - Thuế cơ sở 3 tỉnh Nghệ An</t>
  </si>
  <si>
    <t>Xã Giai Xuân - Thuế cơ sở 3 tỉnh Nghệ An</t>
  </si>
  <si>
    <t>Xã Nghĩa Hành - Thuế cơ sở 3 tỉnh Nghệ An</t>
  </si>
  <si>
    <t>Xã Tiên Đồng - Thuế cơ sở 3 tỉnh Nghệ An</t>
  </si>
  <si>
    <t>Xã Hưng Nguyên - Thuế cơ sở 2 tỉnh Nghệ An</t>
  </si>
  <si>
    <t>Xã Yên Trung - Thuế cơ sở 2 tỉnh Nghệ An</t>
  </si>
  <si>
    <t>Xã Hưng Nguyên Nam - Thuế cơ sở 2 tỉnh Nghệ An</t>
  </si>
  <si>
    <t>Xã Lam Thành - Thuế cơ sở 2 tỉnh Nghệ An</t>
  </si>
  <si>
    <t>Xã Vạn An - Thuế cơ sở 2 tỉnh Nghệ An</t>
  </si>
  <si>
    <t>Xã Nam Đàn - Thuế cơ sở 2 tỉnh Nghệ An</t>
  </si>
  <si>
    <t>Xã Đại Huệ - Thuế cơ sở 2 tỉnh Nghệ An</t>
  </si>
  <si>
    <t>Xã Thiên Nhẫn - Thuế cơ sở 2 tỉnh Nghệ An</t>
  </si>
  <si>
    <t>Xã Kim Liên - Thuế cơ sở 2 tỉnh Nghệ An</t>
  </si>
  <si>
    <t>Phường Bắc Hồng Lĩnh - Thuế cơ sở 3 tỉnh Hà Tĩnh</t>
  </si>
  <si>
    <t>Phường Nam Hồng Lĩnh - Thuế cơ sở 3 tỉnh Hà Tĩnh</t>
  </si>
  <si>
    <t>Xã Tiên Điền - Thuế cơ sở 3 tỉnh Hà Tĩnh</t>
  </si>
  <si>
    <t>Xã Nghi Xuân - Thuế cơ sở 3 tỉnh Hà Tĩnh</t>
  </si>
  <si>
    <t>Xã Cổ Đạm - Thuế cơ sở 3 tỉnh Hà Tĩnh</t>
  </si>
  <si>
    <t>Xã Đan Hải - Thuế cơ sở 3 tỉnh Hà Tĩnh</t>
  </si>
  <si>
    <t>Xã Thạch Hà - Thuế cơ sở 2 tỉnh Hà Tĩnh</t>
  </si>
  <si>
    <t>Xã Toàn Lưu - Thuế cơ sở 2 tỉnh Hà Tĩnh</t>
  </si>
  <si>
    <t>Xã Việt Xuyên - Thuế cơ sở 2 tỉnh Hà Tĩnh</t>
  </si>
  <si>
    <t>Xã Đông Kinh - Thuế cơ sở 2 tỉnh Hà Tĩnh</t>
  </si>
  <si>
    <t>Xã Thạch Xuân - Thuế cơ sở 2 tỉnh Hà Tĩnh</t>
  </si>
  <si>
    <t>Xã Lộc Hà - Thuế cơ sở 2 tỉnh Hà Tĩnh</t>
  </si>
  <si>
    <t>Xã Hồng Lộc - Thuế cơ sở 2 tỉnh Hà Tĩnh</t>
  </si>
  <si>
    <t>Xã Mai Phụ - Thuế cơ sở 2 tỉnh Hà Tĩnh</t>
  </si>
  <si>
    <t>Xã Can Lộc - Thuế cơ sở 2 tỉnh Hà Tĩnh</t>
  </si>
  <si>
    <t>Xã Tùng Lộc - Thuế cơ sở 2 tỉnh Hà Tĩnh</t>
  </si>
  <si>
    <t>Xã Gia Hanh - Thuế cơ sở 2 tỉnh Hà Tĩnh</t>
  </si>
  <si>
    <t>Xã Trường Lưu - Thuế cơ sở 2 tỉnh Hà Tĩnh</t>
  </si>
  <si>
    <t>Xã Xuân Lộc - Thuế cơ sở 2 tỉnh Hà Tĩnh</t>
  </si>
  <si>
    <t>Xã Đồng Lộc - Thuế cơ sở 2 tỉnh Hà Tĩnh</t>
  </si>
  <si>
    <t>Xã Thạch Khê - Thuế cơ sở 1 tỉnh Hà Tĩnh</t>
  </si>
  <si>
    <t>Xã Cẩm Bình - Thuế cơ sở 1 tỉnh Hà Tĩnh</t>
  </si>
  <si>
    <t>Xã Cẩm Xuyên - Thuế cơ sở 1 tỉnh Hà Tĩnh</t>
  </si>
  <si>
    <t>Xã Thiên Cầm - Thuế cơ sở 1 tỉnh Hà Tĩnh</t>
  </si>
  <si>
    <t>Xã Cẩm Duệ - Thuế cơ sở 1 tỉnh Hà Tĩnh</t>
  </si>
  <si>
    <t>Xã Cẩm Hưng - Thuế cơ sở 1 tỉnh Hà Tĩnh</t>
  </si>
  <si>
    <t>Xã Cẩm Lạc - Thuế cơ sở 1 tỉnh Hà Tĩnh</t>
  </si>
  <si>
    <t>Xã Cẩm Trung - Thuế cơ sở 1 tỉnh Hà Tĩnh</t>
  </si>
  <si>
    <t>Xã Yên Hòa - Thuế cơ sở 1 tỉnh Hà Tĩnh</t>
  </si>
  <si>
    <t>Xã Hương Khê - Thuế cơ sở 5 tỉnh Hà Tĩnh</t>
  </si>
  <si>
    <t>Xã Hương Phố - Thuế cơ sở 5 tỉnh Hà Tĩnh</t>
  </si>
  <si>
    <t>Xã Hương Đô - Thuế cơ sở 5 tỉnh Hà Tĩnh</t>
  </si>
  <si>
    <t>Xã Hà Linh - Thuế cơ sở 5 tỉnh Hà Tĩnh</t>
  </si>
  <si>
    <t>Xã Hương Bình - Thuế cơ sở 5 tỉnh Hà Tĩnh</t>
  </si>
  <si>
    <t>Xã Phúc Trạch - Thuế cơ sở 5 tỉnh Hà Tĩnh</t>
  </si>
  <si>
    <t>Xã Hương Xuân - Thuế cơ sở 5 tỉnh Hà Tĩnh</t>
  </si>
  <si>
    <t>Xã Vũ Quang - Thuế cơ sở 5 tỉnh Hà Tĩnh</t>
  </si>
  <si>
    <t>Xã Mai Hoa - Thuế cơ sở 5 tỉnh Hà Tĩnh</t>
  </si>
  <si>
    <t>Xã Thượng Đức - Thuế cơ sở 5 tỉnh Hà Tĩnh</t>
  </si>
  <si>
    <t>Phường Sông Trí - Thuế cơ sở 6 tỉnh Hà Tĩnh</t>
  </si>
  <si>
    <t>Phường Hải Ninh - Thuế cơ sở 6 tỉnh Hà Tĩnh</t>
  </si>
  <si>
    <t>Phường Hoành Sơn - Thuế cơ sở 6 tỉnh Hà Tĩnh</t>
  </si>
  <si>
    <t>Phường Vũng Áng - Thuế cơ sở 6 tỉnh Hà Tĩnh</t>
  </si>
  <si>
    <t>Xã Kỳ Xuân - Thuế cơ sở 6 tỉnh Hà Tĩnh</t>
  </si>
  <si>
    <t>Xã Kỳ Anh - Thuế cơ sở 6 tỉnh Hà Tĩnh</t>
  </si>
  <si>
    <t>Xã Kỳ Hoa - Thuế cơ sở 6 tỉnh Hà Tĩnh</t>
  </si>
  <si>
    <t>Xã Kỳ Văn - Thuế cơ sở 6 tỉnh Hà Tĩnh</t>
  </si>
  <si>
    <t>Xã Kỳ Khang - Thuế cơ sở 6 tỉnh Hà Tĩnh</t>
  </si>
  <si>
    <t>Xã Kỳ Lạc - Thuế cơ sở 6 tỉnh Hà Tĩnh</t>
  </si>
  <si>
    <t>Xã Kỳ Thượng - Thuế cơ sở 6 tỉnh Hà Tĩnh</t>
  </si>
  <si>
    <t>Xã Tứ Mỹ - Thuế cơ sở 4 tỉnh Hà Tĩnh</t>
  </si>
  <si>
    <t>Xã Sơn Giang - Thuế cơ sở 4 tỉnh Hà Tĩnh</t>
  </si>
  <si>
    <t>Xã Sơn Tiến - Thuế cơ sở 4 tỉnh Hà Tĩnh</t>
  </si>
  <si>
    <t>Xã Sơn Hồng - Thuế cơ sở 4 tỉnh Hà Tĩnh</t>
  </si>
  <si>
    <t>Xã Kim Hoa - Thuế cơ sở 4 tỉnh Hà Tĩnh</t>
  </si>
  <si>
    <t>Xã Sơn Kim 1 - Thuế cơ sở 4 tỉnh Hà Tĩnh</t>
  </si>
  <si>
    <t>Xã Sơn Kim 2 - Thuế cơ sở 4 tỉnh Hà Tĩnh</t>
  </si>
  <si>
    <t>Xã Đức Thọ - Thuế cơ sở 4 tỉnh Hà Tĩnh</t>
  </si>
  <si>
    <t>Xã Đức Đồng - Thuế cơ sở 4 tỉnh Hà Tĩnh</t>
  </si>
  <si>
    <t>Xã Đức Quang - Thuế cơ sở 4 tỉnh Hà Tĩnh</t>
  </si>
  <si>
    <t>Xã Lệ Thủy - Thuế cơ sở 5 tỉnh Quảng Trị</t>
  </si>
  <si>
    <t>Xã Cam Hồng - Thuế cơ sở 5 tỉnh Quảng Trị</t>
  </si>
  <si>
    <t>Xã Sen Ngư - Thuế cơ sở 5 tỉnh Quảng Trị</t>
  </si>
  <si>
    <t>Xã Tân Mỹ - Thuế cơ sở 5 tỉnh Quảng Trị</t>
  </si>
  <si>
    <t>Xã Trường Phú - Thuế cơ sở 5 tỉnh Quảng Trị</t>
  </si>
  <si>
    <t>Xã Lệ Ninh - Thuế cơ sở 5 tỉnh Quảng Trị</t>
  </si>
  <si>
    <t>Xã Kim Ngân - Thuế cơ sở 5 tỉnh Quảng Trị</t>
  </si>
  <si>
    <t>Phường Đồng Hới - Thuế cơ sở 1 tỉnh Quảng Trị</t>
  </si>
  <si>
    <t>Phường Đồng Thuận - Thuế cơ sở 1 tỉnh Quảng Trị</t>
  </si>
  <si>
    <t>Phường Đồng Sơn - Thuế cơ sở 1 tỉnh Quảng Trị</t>
  </si>
  <si>
    <t>Xã Quảng Ninh - Thuế cơ sở 1 tỉnh Quảng Trị</t>
  </si>
  <si>
    <t>Xã Ninh Châu - Thuế cơ sở 1 tỉnh Quảng Trị</t>
  </si>
  <si>
    <t>Xã Trường Ninh - Thuế cơ sở 1 tỉnh Quảng Trị</t>
  </si>
  <si>
    <t>Xã Trường Sơn - Thuế cơ sở 1 tỉnh Quảng Trị</t>
  </si>
  <si>
    <t>Xã Thượng Trạch - Thuế cơ sở 6 tỉnh Quảng Trị</t>
  </si>
  <si>
    <t>Xã Phong Nha - Thuế cơ sở 6 tỉnh Quảng Trị</t>
  </si>
  <si>
    <t>Xã Bắc Trạch - Thuế cơ sở 6 tỉnh Quảng Trị</t>
  </si>
  <si>
    <t>Xã Đông Trạch - Thuế cơ sở 6 tỉnh Quảng Trị</t>
  </si>
  <si>
    <t>Xã Hoàn Lão - Thuế cơ sở 6 tỉnh Quảng Trị</t>
  </si>
  <si>
    <t>Xã Bố Trạch - Thuế cơ sở 6 tỉnh Quảng Trị</t>
  </si>
  <si>
    <t>Xã Nam Trạch - Thuế cơ sở 6 tỉnh Quảng Trị</t>
  </si>
  <si>
    <t>Xã Tuyên Lâm - Thuế cơ sở 8 tỉnh Quảng Trị</t>
  </si>
  <si>
    <t>Xã Tuyên Sơn - Thuế cơ sở 8 tỉnh Quảng Trị</t>
  </si>
  <si>
    <t>Xã Đồng Lê - Thuế cơ sở 8 tỉnh Quảng Trị</t>
  </si>
  <si>
    <t>Xã Tuyên Phú - Thuế cơ sở 8 tỉnh Quảng Trị</t>
  </si>
  <si>
    <t>Xã Tuyên Bình - Thuế cơ sở 8 tỉnh Quảng Trị</t>
  </si>
  <si>
    <t>Xã Tuyên Hóa - Thuế cơ sở 8 tỉnh Quảng Trị</t>
  </si>
  <si>
    <t>Xã Dân Hóa - Thuế cơ sở 8 tỉnh Quảng Trị</t>
  </si>
  <si>
    <t>Xã Kim Điền - Thuế cơ sở 8 tỉnh Quảng Trị</t>
  </si>
  <si>
    <t>Xã Kim Phú - Thuế cơ sở 8 tỉnh Quảng Trị</t>
  </si>
  <si>
    <t>Xã Minh Hóa - Thuế cơ sở 8 tỉnh Quảng Trị</t>
  </si>
  <si>
    <t>Xã Tân Thành - Thuế cơ sở 8 tỉnh Quảng Trị</t>
  </si>
  <si>
    <t>Phường Ba Đồn - Thuế cơ sở 7 tỉnh Quảng Trị</t>
  </si>
  <si>
    <t>Phường Bắc Gianh - Thuế cơ sở 7 tỉnh Quảng Trị</t>
  </si>
  <si>
    <t>Xã Nam Gianh - Thuế cơ sở 7 tỉnh Quảng Trị</t>
  </si>
  <si>
    <t>Xã Nam Ba Đồn - Thuế cơ sở 7 tỉnh Quảng Trị</t>
  </si>
  <si>
    <t>Xã Tân Gianh - Thuế cơ sở 7 tỉnh Quảng Trị</t>
  </si>
  <si>
    <t>Xã Trung Thuần - Thuế cơ sở 7 tỉnh Quảng Trị</t>
  </si>
  <si>
    <t>Xã Quảng Trạch - Thuế cơ sở 7 tỉnh Quảng Trị</t>
  </si>
  <si>
    <t>Xã Hòa Trạch - Thuế cơ sở 7 tỉnh Quảng Trị</t>
  </si>
  <si>
    <t>Xã Phú Trạch - Thuế cơ sở 7 tỉnh Quảng Trị</t>
  </si>
  <si>
    <t>Xã Hướng Lập - Thuế cơ sở 9 tỉnh Quảng Trị</t>
  </si>
  <si>
    <t>Xã Hướng Phùng - Thuế cơ sở 9 tỉnh Quảng Trị</t>
  </si>
  <si>
    <t>Xã Khe Sanh - Thuế cơ sở 9 tỉnh Quảng Trị</t>
  </si>
  <si>
    <t>Xã Tân Lập - Thuế cơ sở 9 tỉnh Quảng Trị</t>
  </si>
  <si>
    <t>Xã Lao Bảo - Thuế cơ sở 9 tỉnh Quảng Trị</t>
  </si>
  <si>
    <t>Xã Lìa - Thuế cơ sở 9 tỉnh Quảng Trị</t>
  </si>
  <si>
    <t>Xã A Dơi - Thuế cơ sở 9 tỉnh Quảng Trị</t>
  </si>
  <si>
    <t>Xã La Lay - Thuế cơ sở 9 tỉnh Quảng Trị</t>
  </si>
  <si>
    <t>Xã Tà Rụt - Thuế cơ sở 9 tỉnh Quảng Trị</t>
  </si>
  <si>
    <t>Xã Đakrông - Thuế cơ sở 9 tỉnh Quảng Trị</t>
  </si>
  <si>
    <t>Xã Ba Lòng - Thuế cơ sở 9 tỉnh Quảng Trị</t>
  </si>
  <si>
    <t>Xã Hướng Hiệp - Thuế cơ sở 9 tỉnh Quảng Trị</t>
  </si>
  <si>
    <t>Đặc khu Cồn Cỏ - Thuế cơ sở 10 tỉnh Quảng Trị</t>
  </si>
  <si>
    <t>Xã Vĩnh Linh - Thuế cơ sở 4 tỉnh Quảng Trị</t>
  </si>
  <si>
    <t>Xã Cửa Tùng - Thuế cơ sở 4 tỉnh Quảng Trị</t>
  </si>
  <si>
    <t>Xã Vĩnh Hoàng - Thuế cơ sở 4 tỉnh Quảng Trị</t>
  </si>
  <si>
    <t>Xã Vĩnh Thủy - Thuế cơ sở 4 tỉnh Quảng Trị</t>
  </si>
  <si>
    <t>Xã Bến Quan - Thuế cơ sở 4 tỉnh Quảng Trị</t>
  </si>
  <si>
    <t>Xã Gio Linh - Thuế cơ sở 4 tỉnh Quảng Trị</t>
  </si>
  <si>
    <t>Xã Cồn Tiên - Thuế cơ sở 4 tỉnh Quảng Trị</t>
  </si>
  <si>
    <t>Xã Cửa Việt - Thuế cơ sở 4 tỉnh Quảng Trị</t>
  </si>
  <si>
    <t>Xã Bến Hải - Thuế cơ sở 4 tỉnh Quảng Trị</t>
  </si>
  <si>
    <t>Phường Đông Hà - Thuế cơ sở 2 tỉnh Quảng Trị</t>
  </si>
  <si>
    <t>Phường Nam Đông Hà - Thuế cơ sở 2 tỉnh Quảng Trị</t>
  </si>
  <si>
    <t>Xã Vĩnh Định - Thuế cơ sở 3 tỉnh Quảng Trị</t>
  </si>
  <si>
    <t xml:space="preserve">Phường Hương Thủy - Thuế cơ sở 3 thành phố Huế </t>
  </si>
  <si>
    <t xml:space="preserve">Xã Phú Vinh - Thuế cơ sở 3 thành phố Huế </t>
  </si>
  <si>
    <t xml:space="preserve">Xã Phú Hồ - Thuế cơ sở 3 thành phố Huế </t>
  </si>
  <si>
    <t xml:space="preserve">Xã Phú Vang - Thuế cơ sở 3 thành phố Huế </t>
  </si>
  <si>
    <t xml:space="preserve">Phường Thuận An - Thuế cơ sở 3 thành phố Huế </t>
  </si>
  <si>
    <t xml:space="preserve">Xã Vinh Lộc - Thuế cơ sở 4 thành phố Huế </t>
  </si>
  <si>
    <t xml:space="preserve">Xã Hưng Lộc - Thuế cơ sở 4 thành phố Huế </t>
  </si>
  <si>
    <t xml:space="preserve">Xã Lộc An - Thuế cơ sở 4 thành phố Huế </t>
  </si>
  <si>
    <t xml:space="preserve">Xã Phú Lộc - Thuế cơ sở 4 thành phố Huế </t>
  </si>
  <si>
    <t xml:space="preserve">Xã Chân Mây - Lăng Cô - Thuế cơ sở 4 thành phố Huế </t>
  </si>
  <si>
    <t xml:space="preserve">Xã Long Quảng - Thuế cơ sở 4 thành phố Huế </t>
  </si>
  <si>
    <t xml:space="preserve">Xã Nam Đông - Thuế cơ sở 4 thành phố Huế </t>
  </si>
  <si>
    <t xml:space="preserve">Xã Khe Tre - Thuế cơ sở 4 thành phố Huế </t>
  </si>
  <si>
    <t xml:space="preserve">Xã A Lưới 1 - Thuế cơ sở 5 thành phố Huế </t>
  </si>
  <si>
    <t xml:space="preserve">Xã A Lưới 2 - Thuế cơ sở 5 thành phố Huế </t>
  </si>
  <si>
    <t xml:space="preserve">Xã A Lưới 3 - Thuế cơ sở 5 thành phố Huế </t>
  </si>
  <si>
    <t xml:space="preserve">Xã A Lưới 4 - Thuế cơ sở 5 thành phố Huế </t>
  </si>
  <si>
    <t xml:space="preserve">Xã A Lưới 5 - Thuế cơ sở 5 thành phố Huế </t>
  </si>
  <si>
    <t xml:space="preserve">Xã Bình Điền - Thuế cơ sở 2 thành phố Huế </t>
  </si>
  <si>
    <t xml:space="preserve">Phường Phong Điền - Thuế cơ sở 2 thành phố Huế </t>
  </si>
  <si>
    <t xml:space="preserve">Phường Phong Thái - Thuế cơ sở 2 thành phố Huế </t>
  </si>
  <si>
    <t xml:space="preserve">Phường Phong Dinh - Thuế cơ sở 2 thành phố Huế </t>
  </si>
  <si>
    <t xml:space="preserve">Phường Phong Phú - Thuế cơ sở 2 thành phố Huế </t>
  </si>
  <si>
    <t xml:space="preserve">Phường Phong Quảng - Thuế cơ sở 2 thành phố Huế </t>
  </si>
  <si>
    <t xml:space="preserve">Xã Đan Điền - Thuế cơ sở 2 thành phố Huế </t>
  </si>
  <si>
    <t xml:space="preserve">Xã Quảng Điền - Thuế cơ sở 2 thành phố Huế </t>
  </si>
  <si>
    <t xml:space="preserve">Phường Kim Long - Thuế cơ sở 1 thành phố Huế </t>
  </si>
  <si>
    <t xml:space="preserve">Phường Hương An - Thuế cơ sở 1 thành phố Huế </t>
  </si>
  <si>
    <t xml:space="preserve">Phường Phú Xuân - Thuế cơ sở 1 thành phố Huế </t>
  </si>
  <si>
    <t xml:space="preserve">Phường Hóa Châu - Thuế cơ sở 1 thành phố Huế </t>
  </si>
  <si>
    <t xml:space="preserve">Phường Dương Nỗ - Thuế cơ sở 1 thành phố Huế </t>
  </si>
  <si>
    <t xml:space="preserve">Phường Mỹ Thượng - Thuế cơ sở 1 thành phố Huế </t>
  </si>
  <si>
    <t xml:space="preserve">Phường Thuận Hóa - Thuế cơ sở 1 thành phố Huế </t>
  </si>
  <si>
    <t xml:space="preserve">Phường An Cựu - Thuế cơ sở 1 thành phố Huế </t>
  </si>
  <si>
    <t xml:space="preserve">Phường Thủy Xuân - Thuế cơ sở 1 thành phố Huế </t>
  </si>
  <si>
    <t>Phường An Khê - Thuế cơ sở 1 thành phố Đà Nẵng</t>
  </si>
  <si>
    <t>Phường Thanh Khê - Thuế cơ sở 1 thành phố Đà Nẵng</t>
  </si>
  <si>
    <t>Phường Hải Châu - Thuế cơ sở 2 thành phố Đà Nẵng</t>
  </si>
  <si>
    <t>Phường Hòa Cường - Thuế cơ sở 2 thành phố Đà Nẵng</t>
  </si>
  <si>
    <t>Phường Cẩm Lệ - Thuế cơ sở 4 thành phố Đà Nẵng</t>
  </si>
  <si>
    <t>Phường Hòa Xuân - Thuế cơ sở 4 thành phố Đà Nẵng</t>
  </si>
  <si>
    <t>Xã Hòa Vang - Thuế cơ sở 4 thành phố Đà Nẵng</t>
  </si>
  <si>
    <t>Xã Hòa Tiến - Thuế cơ sở 4 thành phố Đà Nẵng</t>
  </si>
  <si>
    <t>Xã Bà Nà - Thuế cơ sở 4 thành phố Đà Nẵng</t>
  </si>
  <si>
    <t>Phường An Hải - Thuế cơ sở 3 thành phố Đà Nẵng</t>
  </si>
  <si>
    <t>Phường Sơn Trà - Thuế cơ sở 3 thành phố Đà Nẵng</t>
  </si>
  <si>
    <t>Phường Ngũ Hành Sơn - Thuế cơ sở 3 thành phố Đà Nẵng</t>
  </si>
  <si>
    <t>Xã Đông Giang - Thuế cơ sở 5 thành phố Đà Nẵng</t>
  </si>
  <si>
    <t>Xã Sông Vàng - Thuế cơ sở 5 thành phố Đà Nẵng</t>
  </si>
  <si>
    <t>Xã Sông Kôn - Thuế cơ sở 5 thành phố Đà Nẵng</t>
  </si>
  <si>
    <t>Xã Bến Hiên - Thuế cơ sở 5 thành phố Đà Nẵng</t>
  </si>
  <si>
    <t>Xã Avương - Thuế cơ sở 5 thành phố Đà Nẵng</t>
  </si>
  <si>
    <t>Xã Tây Giang - Thuế cơ sở 5 thành phố Đà Nẵng</t>
  </si>
  <si>
    <t>Xã Hùng Sơn - Thuế cơ sở 5 thành phố Đà Nẵng</t>
  </si>
  <si>
    <t>Xã Trà Vân - Thuế cơ sở 10 thành phố Đà Nẵng</t>
  </si>
  <si>
    <t>Xã Trà Linh - Thuế cơ sở 10 thành phố Đà Nẵng</t>
  </si>
  <si>
    <t>Xã Trà Leng - Thuế cơ sở 10 thành phố Đà Nẵng</t>
  </si>
  <si>
    <t>Xã Tiên Phước - Thuế cơ sở 10 thành phố Đà Nẵng</t>
  </si>
  <si>
    <t>Xã Lãnh Ngọc - Thuế cơ sở 10 thành phố Đà Nẵng</t>
  </si>
  <si>
    <t>Xã Thạnh Bình - Thuế cơ sở 10 thành phố Đà Nẵng</t>
  </si>
  <si>
    <t>Xã Sơn Cẩm Hà - Thuế cơ sở 10 thành phố Đà Nẵng</t>
  </si>
  <si>
    <t>Xã Đại Lộc - Thuế cơ sở 6 thành phố Đà Nẵng</t>
  </si>
  <si>
    <t>Xã Hà Nha - Thuế cơ sở 6 thành phố Đà Nẵng</t>
  </si>
  <si>
    <t>Xã Thượng Đức - Thuế cơ sở 6 thành phố Đà Nẵng</t>
  </si>
  <si>
    <t>Xã Vu Gia - Thuế cơ sở 6 thành phố Đà Nẵng</t>
  </si>
  <si>
    <t>Xã Phú Thuận - Thuế cơ sở 6 thành phố Đà Nẵng</t>
  </si>
  <si>
    <t>Xã Khâm Đức - Thuế cơ sở 6 thành phố Đà Nẵng</t>
  </si>
  <si>
    <t>Xã Phước Năng - Thuế cơ sở 6 thành phố Đà Nẵng</t>
  </si>
  <si>
    <t>Xã Phước Chánh - Thuế cơ sở 6 thành phố Đà Nẵng</t>
  </si>
  <si>
    <t>Xã Phước Thành - Thuế cơ sở 6 thành phố Đà Nẵng</t>
  </si>
  <si>
    <t>Xã Phước Hiệp - Thuế cơ sở 6 thành phố Đà Nẵng</t>
  </si>
  <si>
    <t>Xã Thạnh Mỹ - Thuế cơ sở 6 thành phố Đà Nẵng</t>
  </si>
  <si>
    <t>Xã Bến Giằng - Thuế cơ sở 6 thành phố Đà Nẵng</t>
  </si>
  <si>
    <t>Xã Nam Giang - Thuế cơ sở 6 thành phố Đà Nẵng</t>
  </si>
  <si>
    <t>Xã Đắc Pring - Thuế cơ sở 6 thành phố Đà Nẵng</t>
  </si>
  <si>
    <t>Xã La Dêê - Thuế cơ sở 6 thành phố Đà Nẵng</t>
  </si>
  <si>
    <t>Xã La Êê - Thuế cơ sở 6 thành phố Đà Nẵng</t>
  </si>
  <si>
    <t>Xã Thăng Bình - Thuế cơ sở 8 thành phố Đà Nẵng</t>
  </si>
  <si>
    <t>Xã Thăng An - Thuế cơ sở 8 thành phố Đà Nẵng</t>
  </si>
  <si>
    <t>Xã Thăng Trường - Thuế cơ sở 8 thành phố Đà Nẵng</t>
  </si>
  <si>
    <t>Xã Thăng Điền - Thuế cơ sở 8 thành phố Đà Nẵng</t>
  </si>
  <si>
    <t>Xã Thăng Phú - Thuế cơ sở 8 thành phố Đà Nẵng</t>
  </si>
  <si>
    <t>Xã Đồng Dương - Thuế cơ sở 8 thành phố Đà Nẵng</t>
  </si>
  <si>
    <t>Xã Xuân Phú - Thuế cơ sở 8 thành phố Đà Nẵng</t>
  </si>
  <si>
    <t>Xã Quế Sơn Trung - Thuế cơ sở 8 thành phố Đà Nẵng</t>
  </si>
  <si>
    <t>Xã Quế Sơn - Thuế cơ sở 8 thành phố Đà Nẵng</t>
  </si>
  <si>
    <t>Xã Nông Sơn - Thuế cơ sở 8 thành phố Đà Nẵng</t>
  </si>
  <si>
    <t>Xã Quế Phước - Thuế cơ sở 8 thành phố Đà Nẵng</t>
  </si>
  <si>
    <t>Xã Hiệp Đức - Thuế cơ sở 8 thành phố Đà Nẵng</t>
  </si>
  <si>
    <t>Xã Việt An - Thuế cơ sở 8 thành phố Đà Nẵng</t>
  </si>
  <si>
    <t>Xã Phước Trà - Thuế cơ sở 8 thành phố Đà Nẵng</t>
  </si>
  <si>
    <t>Phường Điện Bàn - Thuế cơ sở 7 thành phố Đà Nẵng</t>
  </si>
  <si>
    <t>Phường Điện Bàn Đông - Thuế cơ sở 7 thành phố Đà Nẵng</t>
  </si>
  <si>
    <t>Phường An Thắng - Thuế cơ sở 7 thành phố Đà Nẵng</t>
  </si>
  <si>
    <t>Phường Điện Bàn Bắc - Thuế cơ sở 7 thành phố Đà Nẵng</t>
  </si>
  <si>
    <t>Xã Điện Bàn Tây - Thuế cơ sở 7 thành phố Đà Nẵng</t>
  </si>
  <si>
    <t>Xã Gò Nổi - Thuế cơ sở 7 thành phố Đà Nẵng</t>
  </si>
  <si>
    <t>Xã Duy Nghĩa - Thuế cơ sở 7 thành phố Đà Nẵng</t>
  </si>
  <si>
    <t>Xã Nam Phước - Thuế cơ sở 7 thành phố Đà Nẵng</t>
  </si>
  <si>
    <t>Xã Duy Xuyên - Thuế cơ sở 7 thành phố Đà Nẵng</t>
  </si>
  <si>
    <t>Xã Thu Bồn - Thuế cơ sở 7 thành phố Đà Nẵng</t>
  </si>
  <si>
    <t>Phường Hội An - Thuế cơ sở 7 thành phố Đà Nẵng</t>
  </si>
  <si>
    <t>Phường Hội An Đông - Thuế cơ sở 7 thành phố Đà Nẵng</t>
  </si>
  <si>
    <t>Phường Hội An Tây - Thuế cơ sở 7 thành phố Đà Nẵng</t>
  </si>
  <si>
    <t>Xã Tân Hiệp - Thuế cơ sở 7 thành phố Đà Nẵng</t>
  </si>
  <si>
    <t>Xã Bình Minh - Thuế cơ sở 1 tỉnh Quảng Ngãi</t>
  </si>
  <si>
    <t>Xã Bình Chương - Thuế cơ sở 1 tỉnh Quảng Ngãi</t>
  </si>
  <si>
    <t>Xã Bình Sơn - Thuế cơ sở 1 tỉnh Quảng Ngãi</t>
  </si>
  <si>
    <t>Xã Vạn Tường - Thuế cơ sở 1 tỉnh Quảng Ngãi</t>
  </si>
  <si>
    <t>Xã Đông Sơn - Thuế cơ sở 1 tỉnh Quảng Ngãi</t>
  </si>
  <si>
    <t>Xã Trà Bồng - Thuế cơ sở 1 tỉnh Quảng Ngãi</t>
  </si>
  <si>
    <t>Xã Đông Trà Bồng - Thuế cơ sở 1 tỉnh Quảng Ngãi</t>
  </si>
  <si>
    <t>Xã Tây Trà - Thuế cơ sở 1 tỉnh Quảng Ngãi</t>
  </si>
  <si>
    <t>Xã Cà Đam - Thuế cơ sở 1 tỉnh Quảng Ngãi</t>
  </si>
  <si>
    <t>Xã Thanh Bồng - Thuế cơ sở 1 tỉnh Quảng Ngãi</t>
  </si>
  <si>
    <t>Đặc khu Lý Sơn - Thuế cơ sở 5 tỉnh Quảng Ngãi</t>
  </si>
  <si>
    <t>Xã Sơn Hạ - Thuế cơ sở 4 tỉnh Quảng Ngãi</t>
  </si>
  <si>
    <t>Xã Sơn Linh - Thuế cơ sở 4 tỉnh Quảng Ngãi</t>
  </si>
  <si>
    <t>Xã Sơn Hà - Thuế cơ sở 4 tỉnh Quảng Ngãi</t>
  </si>
  <si>
    <t>Xã Sơn Thủy - Thuế cơ sở 4 tỉnh Quảng Ngãi</t>
  </si>
  <si>
    <t>Xã Sơn Kỳ - Thuế cơ sở 4 tỉnh Quảng Ngãi</t>
  </si>
  <si>
    <t>Xã Sơn Tây - Thuế cơ sở 4 tỉnh Quảng Ngãi</t>
  </si>
  <si>
    <t>Xã Sơn Tây Thượng - Thuế cơ sở 4 tỉnh Quảng Ngãi</t>
  </si>
  <si>
    <t>Xã Sơn Tây Hạ - Thuế cơ sở 4 tỉnh Quảng Ngãi</t>
  </si>
  <si>
    <t>Xã An Phú - Thuế cơ sở 2 tỉnh Quảng Ngãi</t>
  </si>
  <si>
    <t>Xã Tịnh Khê - Thuế cơ sở 2 tỉnh Quảng Ngãi</t>
  </si>
  <si>
    <t>Xã Trường Giang - Thuế cơ sở 2 tỉnh Quảng Ngãi</t>
  </si>
  <si>
    <t>Xã Ba Gia - Thuế cơ sở 2 tỉnh Quảng Ngãi</t>
  </si>
  <si>
    <t>Xã Nghĩa Giang - Thuế cơ sở 2 tỉnh Quảng Ngãi</t>
  </si>
  <si>
    <t>Xã Trà Giang - Thuế cơ sở 2 tỉnh Quảng Ngãi</t>
  </si>
  <si>
    <t>Xã Nghĩa Hành - Thuế cơ sở 2 tỉnh Quảng Ngãi</t>
  </si>
  <si>
    <t>Xã Đình Cương - Thuế cơ sở 2 tỉnh Quảng Ngãi</t>
  </si>
  <si>
    <t>Xã Thiện Tín - Thuế cơ sở 2 tỉnh Quảng Ngãi</t>
  </si>
  <si>
    <t>Xã Phước Giang - Thuế cơ sở 2 tỉnh Quảng Ngãi</t>
  </si>
  <si>
    <t>Xã Minh Long - Thuế cơ sở 2 tỉnh Quảng Ngãi</t>
  </si>
  <si>
    <t>Xã Sơn Mai - Thuế cơ sở 2 tỉnh Quảng Ngãi</t>
  </si>
  <si>
    <t>Phường Trà Câu - Thuế cơ sở 3 tỉnh Quảng Ngãi</t>
  </si>
  <si>
    <t>Phường Đức Phổ - Thuế cơ sở 3 tỉnh Quảng Ngãi</t>
  </si>
  <si>
    <t>Phường Sa Huỳnh - Thuế cơ sở 3 tỉnh Quảng Ngãi</t>
  </si>
  <si>
    <t>Xã Nguyễn Nghiêm - Thuế cơ sở 3 tỉnh Quảng Ngãi</t>
  </si>
  <si>
    <t>Xã Khánh Cường - Thuế cơ sở 3 tỉnh Quảng Ngãi</t>
  </si>
  <si>
    <t>Xã Ba Xa - Thuế cơ sở 3 tỉnh Quảng Ngãi</t>
  </si>
  <si>
    <t>Xã Lân Phong - Thuế cơ sở 3 tỉnh Quảng Ngãi</t>
  </si>
  <si>
    <t>Xã Măng Đen - Thuế cơ sở 6 tỉnh Quảng Ngãi</t>
  </si>
  <si>
    <t>Xã Măng Bút - Thuế cơ sở 6 tỉnh Quảng Ngãi</t>
  </si>
  <si>
    <t>Xã Kon Plông - Thuế cơ sở 6 tỉnh Quảng Ngãi</t>
  </si>
  <si>
    <t>Xã Đăk Kôi - Thuế cơ sở 6 tỉnh Quảng Ngãi</t>
  </si>
  <si>
    <t>Xã Kon Braih - Thuế cơ sở 6 tỉnh Quảng Ngãi</t>
  </si>
  <si>
    <t>Xã Đăk Rve - Thuế cơ sở 6 tỉnh Quảng Ngãi</t>
  </si>
  <si>
    <t>Xã Ngọk Réo - Thuế cơ sở 9 tỉnh Quảng Ngãi</t>
  </si>
  <si>
    <t>Xã Đăk Hà - Thuế cơ sở 9 tỉnh Quảng Ngãi</t>
  </si>
  <si>
    <t>Xã Đăk Sao - Thuế cơ sở 9 tỉnh Quảng Ngãi</t>
  </si>
  <si>
    <t>Xã Đăk Tờ Kan - Thuế cơ sở 9 tỉnh Quảng Ngãi</t>
  </si>
  <si>
    <t>Xã Tu Mơ Rông - Thuế cơ sở 9 tỉnh Quảng Ngãi</t>
  </si>
  <si>
    <t>Xã Măng Ri - Thuế cơ sở 9 tỉnh Quảng Ngãi</t>
  </si>
  <si>
    <t>Xã Sa Thầy - Thuế cơ sở 8 tỉnh Quảng Ngãi</t>
  </si>
  <si>
    <t>Xã Sa Bình - Thuế cơ sở 8 tỉnh Quảng Ngãi</t>
  </si>
  <si>
    <t>Xã Ia Đal - Thuế cơ sở 8 tỉnh Quảng Ngãi</t>
  </si>
  <si>
    <t>Xã Xốp - Thuế cơ sở 11 tỉnh Quảng Ngãi</t>
  </si>
  <si>
    <t>Xã Ngọc Linh - Thuế cơ sở 11 tỉnh Quảng Ngãi</t>
  </si>
  <si>
    <t>Xã Đăk Plô - Thuế cơ sở 11 tỉnh Quảng Ngãi</t>
  </si>
  <si>
    <t>Xã Đăk Pék - Thuế cơ sở 11 tỉnh Quảng Ngãi</t>
  </si>
  <si>
    <t>Xã Đăk Môn - Thuế cơ sở 11 tỉnh Quảng Ngãi</t>
  </si>
  <si>
    <t>Xã Bờ Y - Thuế cơ sở 10 tỉnh Quảng Ngãi</t>
  </si>
  <si>
    <t>Xã Sa Loong - Thuế cơ sở 10 tỉnh Quảng Ngãi</t>
  </si>
  <si>
    <t>Xã Dục Nông - Thuế cơ sở 10 tỉnh Quảng Ngãi</t>
  </si>
  <si>
    <t>Phường Bình Định - Thuế cơ sở 2 tỉnh Gia Lai</t>
  </si>
  <si>
    <t>Phường An Nhơn - Thuế cơ sở 2 tỉnh Gia Lai</t>
  </si>
  <si>
    <t>Phường An Nhơn Đông - Thuế cơ sở 2 tỉnh Gia Lai</t>
  </si>
  <si>
    <t>Phường An Nhơn Bắc - Thuế cơ sở 2 tỉnh Gia Lai</t>
  </si>
  <si>
    <t>Phường An Nhơn Nam - Thuế cơ sở 2 tỉnh Gia Lai</t>
  </si>
  <si>
    <t>Xã Vân Canh - Thuế cơ sở 2 tỉnh Gia Lai</t>
  </si>
  <si>
    <t>Xã Canh Vinh - Thuế cơ sở 2 tỉnh Gia Lai</t>
  </si>
  <si>
    <t>Xã Tây Sơn - Thuế cơ sở 5 tỉnh Gia Lai</t>
  </si>
  <si>
    <t>Xã Bình Khê - Thuế cơ sở 5 tỉnh Gia Lai</t>
  </si>
  <si>
    <t>Xã Bình Phú - Thuế cơ sở 5 tỉnh Gia Lai</t>
  </si>
  <si>
    <t>Xã Bình Hiệp - Thuế cơ sở 5 tỉnh Gia Lai</t>
  </si>
  <si>
    <t>Xã Bình An - Thuế cơ sở 5 tỉnh Gia Lai</t>
  </si>
  <si>
    <t>Xã Vĩnh Thạnh - Thuế cơ sở 5 tỉnh Gia Lai</t>
  </si>
  <si>
    <t>Xã Vĩnh Thịnh - Thuế cơ sở 5 tỉnh Gia Lai</t>
  </si>
  <si>
    <t>Xã Vĩnh Quang - Thuế cơ sở 5 tỉnh Gia Lai</t>
  </si>
  <si>
    <t>Xã Vĩnh Sơn - Thuế cơ sở 5 tỉnh Gia Lai</t>
  </si>
  <si>
    <t>Phường Quy Nhơn - Thuế cơ sở 1 tỉnh Gia Lai</t>
  </si>
  <si>
    <t>Phường Quy Nhơn Nam - Thuế cơ sở 1 tỉnh Gia Lai</t>
  </si>
  <si>
    <t>Phường Quy Nhơn Bắc - Thuế cơ sở 1 tỉnh Gia Lai</t>
  </si>
  <si>
    <t>Phường Quy Nhơn Tây - Thuế cơ sở 1 tỉnh Gia Lai</t>
  </si>
  <si>
    <t>Phường Quy Nhơn Đông - Thuế cơ sở 1 tỉnh Gia Lai</t>
  </si>
  <si>
    <t>Xã Nhơn Châu - Thuế cơ sở 1 tỉnh Gia Lai</t>
  </si>
  <si>
    <t>Phường Bồng Sơn - Thuế cơ sở 4 tỉnh Gia Lai</t>
  </si>
  <si>
    <t>Phường Hoài Nhơn - Thuế cơ sở 4 tỉnh Gia Lai</t>
  </si>
  <si>
    <t>Phường Tam Quan - Thuế cơ sở 4 tỉnh Gia Lai</t>
  </si>
  <si>
    <t>Phường Hoài Nhơn Đông - Thuế cơ sở 4 tỉnh Gia Lai</t>
  </si>
  <si>
    <t>Phường Hoài Nhơn Tây - Thuế cơ sở 4 tỉnh Gia Lai</t>
  </si>
  <si>
    <t>Phường Hoài Nhơn Nam - Thuế cơ sở 4 tỉnh Gia Lai</t>
  </si>
  <si>
    <t>Phường Hoài Nhơn Bắc - Thuế cơ sở 4 tỉnh Gia Lai</t>
  </si>
  <si>
    <t>Xã Hoài Ân - Thuế cơ sở 4 tỉnh Gia Lai</t>
  </si>
  <si>
    <t>Xã Ân Tường - Thuế cơ sở 4 tỉnh Gia Lai</t>
  </si>
  <si>
    <t>Xã Kim Sơn - Thuế cơ sở 4 tỉnh Gia Lai</t>
  </si>
  <si>
    <t>Xã Vạn Đức - Thuế cơ sở 4 tỉnh Gia Lai</t>
  </si>
  <si>
    <t>Xã Ân Hảo - Thuế cơ sở 4 tỉnh Gia Lai</t>
  </si>
  <si>
    <t>Xã An Hòa - Thuế cơ sở 4 tỉnh Gia Lai</t>
  </si>
  <si>
    <t>Xã Phù Cát - Thuế cơ sở 3 tỉnh Gia Lai</t>
  </si>
  <si>
    <t>Xã Ngô Mây - Thuế cơ sở 3 tỉnh Gia Lai</t>
  </si>
  <si>
    <t>Xã Xuân An - Thuế cơ sở 3 tỉnh Gia Lai</t>
  </si>
  <si>
    <t>Xã Cát Tiến - Thuế cơ sở 3 tỉnh Gia Lai</t>
  </si>
  <si>
    <t>Xã Đề Gi - Thuế cơ sở 3 tỉnh Gia Lai</t>
  </si>
  <si>
    <t>Xã Hòa Hội - Thuế cơ sở 3 tỉnh Gia Lai</t>
  </si>
  <si>
    <t>Xã Hội Sơn - Thuế cơ sở 3 tỉnh Gia Lai</t>
  </si>
  <si>
    <t>Xã Phù Mỹ - Thuế cơ sở 3 tỉnh Gia Lai</t>
  </si>
  <si>
    <t>Xã An Lương - Thuế cơ sở 3 tỉnh Gia Lai</t>
  </si>
  <si>
    <t>Xã Bình Dương - Thuế cơ sở 3 tỉnh Gia Lai</t>
  </si>
  <si>
    <t>Xã Phù Mỹ Đông - Thuế cơ sở 3 tỉnh Gia Lai</t>
  </si>
  <si>
    <t>Xã Phù Mỹ Tây - Thuế cơ sở 3 tỉnh Gia Lai</t>
  </si>
  <si>
    <t>Xã Phù Mỹ Nam - Thuế cơ sở 3 tỉnh Gia Lai</t>
  </si>
  <si>
    <t>Xã Phù Mỹ Bắc - Thuế cơ sở 3 tỉnh Gia Lai</t>
  </si>
  <si>
    <t>Phường An Khê - Thuế cơ sở 6 tỉnh Gia Lai</t>
  </si>
  <si>
    <t>Phường An Bình - Thuế cơ sở 6 tỉnh Gia Lai</t>
  </si>
  <si>
    <t>Xã Cửu An - Thuế cơ sở 6 tỉnh Gia Lai</t>
  </si>
  <si>
    <t>Xã Kbang - Thuế cơ sở 6 tỉnh Gia Lai</t>
  </si>
  <si>
    <t>Xã Kông Bơ La - Thuế cơ sở 6 tỉnh Gia Lai</t>
  </si>
  <si>
    <t>Xã Tơ Tung - Thuế cơ sở 6 tỉnh Gia Lai</t>
  </si>
  <si>
    <t>Xã Sơn Lang - Thuế cơ sở 6 tỉnh Gia Lai</t>
  </si>
  <si>
    <t>Xã Đak Rong - Thuế cơ sở 6 tỉnh Gia Lai</t>
  </si>
  <si>
    <t>Xã Krong - Thuế cơ sở 6 tỉnh Gia Lai</t>
  </si>
  <si>
    <t>Xã Đak Pơ - Thuế cơ sở 6 tỉnh Gia Lai</t>
  </si>
  <si>
    <t>Xã Ya Hội - Thuế cơ sở 6 tỉnh Gia Lai</t>
  </si>
  <si>
    <t>Xã Kông Chro - Thuế cơ sở 6 tỉnh Gia Lai</t>
  </si>
  <si>
    <t>Xã Ya Ma - Thuế cơ sở 6 tỉnh Gia Lai</t>
  </si>
  <si>
    <t>Xã Chư Krey - Thuế cơ sở 6 tỉnh Gia Lai</t>
  </si>
  <si>
    <t>Xã SRó - Thuế cơ sở 6 tỉnh Gia Lai</t>
  </si>
  <si>
    <t>Xã Đăk Song - Thuế cơ sở 6 tỉnh Gia Lai</t>
  </si>
  <si>
    <t>Xã Chơ Long - Thuế cơ sở 6 tỉnh Gia Lai</t>
  </si>
  <si>
    <t>Phường Ayun Pa - Thuế cơ sở 11 tỉnh Gia Lai</t>
  </si>
  <si>
    <t>Xã Ia Rbol - Thuế cơ sở 11 tỉnh Gia Lai</t>
  </si>
  <si>
    <t>Xã Ia Sao - Thuế cơ sở 11 tỉnh Gia Lai</t>
  </si>
  <si>
    <t>Xã Phú Túc - Thuế cơ sở 11 tỉnh Gia Lai</t>
  </si>
  <si>
    <t>Xã Ia Dreh - Thuế cơ sở 11 tỉnh Gia Lai</t>
  </si>
  <si>
    <t>Xã Ia RSai - Thuế cơ sở 11 tỉnh Gia Lai</t>
  </si>
  <si>
    <t>Xã Uar - Thuế cơ sở 11 tỉnh Gia Lai</t>
  </si>
  <si>
    <t>Xã Phú Thiện - Thuế cơ sở 11 tỉnh Gia Lai</t>
  </si>
  <si>
    <t>Xã Chư A Thai - Thuế cơ sở 11 tỉnh Gia Lai</t>
  </si>
  <si>
    <t>Xã Ia Hiao - Thuế cơ sở 11 tỉnh Gia Lai</t>
  </si>
  <si>
    <t>Xã Pờ Tó - Thuế cơ sở 11 tỉnh Gia Lai</t>
  </si>
  <si>
    <t>Xã Ia Pa - Thuế cơ sở 11 tỉnh Gia Lai</t>
  </si>
  <si>
    <t>Xã Ia Tul - Thuế cơ sở 11 tỉnh Gia Lai</t>
  </si>
  <si>
    <t>Xã Chư Sê - Thuế cơ sở 10 tỉnh Gia Lai</t>
  </si>
  <si>
    <t>Xã Bờ Ngoong - Thuế cơ sở 10 tỉnh Gia Lai</t>
  </si>
  <si>
    <t>Xã Ia Ko - Thuế cơ sở 10 tỉnh Gia Lai</t>
  </si>
  <si>
    <t>Xã Al Bá - Thuế cơ sở 10 tỉnh Gia Lai</t>
  </si>
  <si>
    <t>Xã Chư Pưh - Thuế cơ sở 10 tỉnh Gia Lai</t>
  </si>
  <si>
    <t>Xã Ia Le - Thuế cơ sở 10 tỉnh Gia Lai</t>
  </si>
  <si>
    <t>Xã Ia Hrú - Thuế cơ sở 10 tỉnh Gia Lai</t>
  </si>
  <si>
    <t>Xã Đak Đoa - Thuế cơ sở 7 tỉnh Gia Lai</t>
  </si>
  <si>
    <t>Xã Kon Gang - Thuế cơ sở 7 tỉnh Gia Lai</t>
  </si>
  <si>
    <t>Xã Ia Băng - Thuế cơ sở 7 tỉnh Gia Lai</t>
  </si>
  <si>
    <t>Xã KDang - Thuế cơ sở 7 tỉnh Gia Lai</t>
  </si>
  <si>
    <t>Xã Đak Sơmei - Thuế cơ sở 7 tỉnh Gia Lai</t>
  </si>
  <si>
    <t>Xã Mang Yang - Thuế cơ sở 7 tỉnh Gia Lai</t>
  </si>
  <si>
    <t>Xã Lơ Pang - Thuế cơ sở 7 tỉnh Gia Lai</t>
  </si>
  <si>
    <t>Xã Kon Chiêng - Thuế cơ sở 7 tỉnh Gia Lai</t>
  </si>
  <si>
    <t>Xã Hra - Thuế cơ sở 7 tỉnh Gia Lai</t>
  </si>
  <si>
    <t>Xã Ayun - Thuế cơ sở 7 tỉnh Gia Lai</t>
  </si>
  <si>
    <t>Xã Đức Cơ - Thuế cơ sở 9 tỉnh Gia Lai</t>
  </si>
  <si>
    <t>Xã Ia Dơk - Thuế cơ sở 9 tỉnh Gia Lai</t>
  </si>
  <si>
    <t>Xã Ia Krêl - Thuế cơ sở 9 tỉnh Gia Lai</t>
  </si>
  <si>
    <t>Xã Ia Pnôn - Thuế cơ sở 9 tỉnh Gia Lai</t>
  </si>
  <si>
    <t>Xã Ia Dom - Thuế cơ sở 9 tỉnh Gia Lai</t>
  </si>
  <si>
    <t>Xã Ia Nan - Thuế cơ sở 9 tỉnh Gia Lai</t>
  </si>
  <si>
    <t>Xã Chư Prông - Thuế cơ sở 9 tỉnh Gia Lai</t>
  </si>
  <si>
    <t>Xã Bàu Cạn - Thuế cơ sở 9 tỉnh Gia Lai</t>
  </si>
  <si>
    <t>Xã Ia Boòng - Thuế cơ sở 9 tỉnh Gia Lai</t>
  </si>
  <si>
    <t>Xã Ia Lâu - Thuế cơ sở 9 tỉnh Gia Lai</t>
  </si>
  <si>
    <t>Xã Ia Pia - Thuế cơ sở 9 tỉnh Gia Lai</t>
  </si>
  <si>
    <t>Xã Ia Tôr - Thuế cơ sở 9 tỉnh Gia Lai</t>
  </si>
  <si>
    <t>Xã Ia Púch - Thuế cơ sở 9 tỉnh Gia Lai</t>
  </si>
  <si>
    <t>Xã Ia Mơ - Thuế cơ sở 9 tỉnh Gia Lai</t>
  </si>
  <si>
    <t>Phường Pleiku - Thuế cơ sở 8 tỉnh Gia Lai</t>
  </si>
  <si>
    <t>Phường Hội Phú - Thuế cơ sở 8 tỉnh Gia Lai</t>
  </si>
  <si>
    <t>Xã Biển Hồ - Thuế cơ sở 8 tỉnh Gia Lai</t>
  </si>
  <si>
    <t>Xã Gào - Thuế cơ sở 8 tỉnh Gia Lai</t>
  </si>
  <si>
    <t>Xã Ia Grai - Thuế cơ sở 8 tỉnh Gia Lai</t>
  </si>
  <si>
    <t>Xã Ia Krái - Thuế cơ sở 8 tỉnh Gia Lai</t>
  </si>
  <si>
    <t>Xã Ia Hrung - Thuế cơ sở 8 tỉnh Gia Lai</t>
  </si>
  <si>
    <t>Xã Ia Chia - Thuế cơ sở 8 tỉnh Gia Lai</t>
  </si>
  <si>
    <t>Xã Ia O - Thuế cơ sở 8 tỉnh Gia Lai</t>
  </si>
  <si>
    <t>Xã Ia Ly - Thuế cơ sở 8 tỉnh Gia Lai</t>
  </si>
  <si>
    <t>Xã Ia Phí - Thuế cơ sở 8 tỉnh Gia Lai</t>
  </si>
  <si>
    <t>Xã Ea Wer - Thuế cơ sở 2  tỉnh Đắk Lắk</t>
  </si>
  <si>
    <t>Xã Ea Nuôl - Thuế cơ sở 2  tỉnh Đắk Lắk</t>
  </si>
  <si>
    <t>Xã Buôn Đôn - Thuế cơ sở 2  tỉnh Đắk Lắk</t>
  </si>
  <si>
    <t>Xã Ea Kiết - Thuế cơ sở 2  tỉnh Đắk Lắk</t>
  </si>
  <si>
    <t>Xã Ea M'Droh - Thuế cơ sở 2  tỉnh Đắk Lắk</t>
  </si>
  <si>
    <t>Xã Quảng Phú - Thuế cơ sở 2  tỉnh Đắk Lắk</t>
  </si>
  <si>
    <t>Xã Cuôr Đăng - Thuế cơ sở 2  tỉnh Đắk Lắk</t>
  </si>
  <si>
    <t>Xã Cư M'gar - Thuế cơ sở 2  tỉnh Đắk Lắk</t>
  </si>
  <si>
    <t>Xã Ea Tul - Thuế cơ sở 2  tỉnh Đắk Lắk</t>
  </si>
  <si>
    <t>Phường Buôn Hồ - Thuế cơ sở 4 tỉnh Đắk Lắk</t>
  </si>
  <si>
    <t>Phường Cư Bao - Thuế cơ sở 4 tỉnh Đắk Lắk</t>
  </si>
  <si>
    <t>Xã Ea Drông - Thuế cơ sở 4 tỉnh Đắk Lắk</t>
  </si>
  <si>
    <t>Xã Krông Năng - Thuế cơ sở 4 tỉnh Đắk Lắk</t>
  </si>
  <si>
    <t>Xã Dliê Ya - Thuế cơ sở 4 tỉnh Đắk Lắk</t>
  </si>
  <si>
    <t>Xã Tam Giang - Thuế cơ sở 4 tỉnh Đắk Lắk</t>
  </si>
  <si>
    <t>Xã Phú Xuân - Thuế cơ sở 4 tỉnh Đắk Lắk</t>
  </si>
  <si>
    <t>Xã Ea Khăl - Thuế cơ sở 5  tỉnh Đắk Lắk</t>
  </si>
  <si>
    <t>Xã Ea Drăng - Thuế cơ sở 5  tỉnh Đắk Lắk</t>
  </si>
  <si>
    <t>Xã Liên Sơn Lắk - Thuế cơ sở 3  tỉnh Đắk Lắk</t>
  </si>
  <si>
    <t>Xã Đắk Liêng - Thuế cơ sở 3  tỉnh Đắk Lắk</t>
  </si>
  <si>
    <t>Xã Nam Ka - Thuế cơ sở 3  tỉnh Đắk Lắk</t>
  </si>
  <si>
    <t>Xã Đắk Phơi - Thuế cơ sở 3  tỉnh Đắk Lắk</t>
  </si>
  <si>
    <t>Xã Krông Nô - Thuế cơ sở 3  tỉnh Đắk Lắk</t>
  </si>
  <si>
    <t>Xã Hòa Sơn - Thuế cơ sở 3  tỉnh Đắk Lắk</t>
  </si>
  <si>
    <t>Xã Dang Kang - Thuế cơ sở 3  tỉnh Đắk Lắk</t>
  </si>
  <si>
    <t>Xã Krông Bông - Thuế cơ sở 3  tỉnh Đắk Lắk</t>
  </si>
  <si>
    <t>Xã Yang Mao - Thuế cơ sở 3  tỉnh Đắk Lắk</t>
  </si>
  <si>
    <t>Xã Cư Pui - Thuế cơ sở 3  tỉnh Đắk Lắk</t>
  </si>
  <si>
    <t>Phường Buôn Ma Thuột - Thuế cơ sở 1 tỉnh Đắk Lắk</t>
  </si>
  <si>
    <t>Phường Tân An - Thuế cơ sở 1 tỉnh Đắk Lắk</t>
  </si>
  <si>
    <t>Phường Tân Lập - Thuế cơ sở 1 tỉnh Đắk Lắk</t>
  </si>
  <si>
    <t>Phường Thành Nhất - Thuế cơ sở 1 tỉnh Đắk Lắk</t>
  </si>
  <si>
    <t>Phường Ea Kao - Thuế cơ sở 1 tỉnh Đắk Lắk</t>
  </si>
  <si>
    <t>Xã Hòa Phú - Thuế cơ sở 1 tỉnh Đắk Lắk</t>
  </si>
  <si>
    <t>Xã Ea Na - Thuế cơ sở 1 tỉnh Đắk Lắk</t>
  </si>
  <si>
    <t>Xã Dur Kmăl - Thuế cơ sở 1 tỉnh Đắk Lắk</t>
  </si>
  <si>
    <t>Xã Krông Ana - Thuế cơ sở 1 tỉnh Đắk Lắk</t>
  </si>
  <si>
    <t>Xã Ea Ning - Thuế cơ sở 1 tỉnh Đắk Lắk</t>
  </si>
  <si>
    <t>Xã Dray Bhăng - Thuế cơ sở 1 tỉnh Đắk Lắk</t>
  </si>
  <si>
    <t>Xã Ea Ktur - Thuế cơ sở 1 tỉnh Đắk Lắk</t>
  </si>
  <si>
    <t>Xã Ea Ô - Thuế cơ sở 6  tỉnh Đắk Lắk</t>
  </si>
  <si>
    <t>Xã Ea Knốp - Thuế cơ sở 6  tỉnh Đắk Lắk</t>
  </si>
  <si>
    <t>Xã Cư Yang - Thuế cơ sở 6  tỉnh Đắk Lắk</t>
  </si>
  <si>
    <t>Xã Ea Păl - Thuế cơ sở 6  tỉnh Đắk Lắk</t>
  </si>
  <si>
    <t>Xã Krông Pắc - Thuế cơ sở 6  tỉnh Đắk Lắk</t>
  </si>
  <si>
    <t>Xã Ea Knuếc - Thuế cơ sở 6  tỉnh Đắk Lắk</t>
  </si>
  <si>
    <t>Xã Tân Tiến - Thuế cơ sở 6  tỉnh Đắk Lắk</t>
  </si>
  <si>
    <t>Xã Ea Phê - Thuế cơ sở 6  tỉnh Đắk Lắk</t>
  </si>
  <si>
    <t>Xã Ea Kly - Thuế cơ sở 6  tỉnh Đắk Lắk</t>
  </si>
  <si>
    <t>Xã Vụ Bổn - Thuế cơ sở 6  tỉnh Đắk Lắk</t>
  </si>
  <si>
    <t>Xã M'Drắk - Thuế cơ sở 6  tỉnh Đắk Lắk</t>
  </si>
  <si>
    <t>Xã Ea Riêng - Thuế cơ sở 6  tỉnh Đắk Lắk</t>
  </si>
  <si>
    <t>Xã Cư M'ta - Thuế cơ sở 6  tỉnh Đắk Lắk</t>
  </si>
  <si>
    <t>Xã Krông Á - Thuế cơ sở 6  tỉnh Đắk Lắk</t>
  </si>
  <si>
    <t>Xã Cư Prao - Thuế cơ sở 6  tỉnh Đắk Lắk</t>
  </si>
  <si>
    <t>Xã Ea Trang - Thuế cơ sở 6  tỉnh Đắk Lắk</t>
  </si>
  <si>
    <t>Xã Tây Hòa - Thuế cơ sở 8 tỉnh Đắk Lắk</t>
  </si>
  <si>
    <t>Xã Hòa Thịnh - Thuế cơ sở 8 tỉnh Đắk Lắk</t>
  </si>
  <si>
    <t>Xã Hòa Mỹ - Thuế cơ sở 8 tỉnh Đắk Lắk</t>
  </si>
  <si>
    <t>Xã Sơn Thành - Thuế cơ sở 8 tỉnh Đắk Lắk</t>
  </si>
  <si>
    <t>Xã Ea Ly - Thuế cơ sở 8 tỉnh Đắk Lắk</t>
  </si>
  <si>
    <t>Xã Ea Bá - Thuế cơ sở 8 tỉnh Đắk Lắk</t>
  </si>
  <si>
    <t>Xã Đức Bình - Thuế cơ sở 8 tỉnh Đắk Lắk</t>
  </si>
  <si>
    <t>Xã Sông Hinh - Thuế cơ sở 8 tỉnh Đắk Lắk</t>
  </si>
  <si>
    <t>Xã Sơn Hòa - Thuế cơ sở 8 tỉnh Đắk Lắk</t>
  </si>
  <si>
    <t>Xã Vân Hòa - Thuế cơ sở 8 tỉnh Đắk Lắk</t>
  </si>
  <si>
    <t>Xã Tây Sơn - Thuế cơ sở 8 tỉnh Đắk Lắk</t>
  </si>
  <si>
    <t>Xã Suối Trai - Thuế cơ sở 8 tỉnh Đắk Lắk</t>
  </si>
  <si>
    <t>Xã Phú Hòa 1 - Thuế cơ sở 8 tỉnh Đắk Lắk</t>
  </si>
  <si>
    <t>Xã Phú Hòa 2 - Thuế cơ sở 8 tỉnh Đắk Lắk</t>
  </si>
  <si>
    <t>Phường Tuy Hòa - Thuế cơ sở 7 tỉnh Đắk Lắk</t>
  </si>
  <si>
    <t>Phường Phú Yên - Thuế cơ sở 7 tỉnh Đắk Lắk</t>
  </si>
  <si>
    <t>Phường Bình Kiến - Thuế cơ sở 7 tỉnh Đắk Lắk</t>
  </si>
  <si>
    <t>Phường Đông Hòa - Thuế cơ sở 9 tỉnh Đắk Lắk</t>
  </si>
  <si>
    <t>Phường Hòa Hiệp - Thuế cơ sở 9 tỉnh Đắk Lắk</t>
  </si>
  <si>
    <t>Xã Hòa Xuân - Thuế cơ sở 9 tỉnh Đắk Lắk</t>
  </si>
  <si>
    <t>Xã Tuy An Đông - Thuế cơ sở 10 tỉnh Đắk Lắk</t>
  </si>
  <si>
    <t>Xã Tuy An Tây - Thuế cơ sở 10 tỉnh Đắk Lắk</t>
  </si>
  <si>
    <t>Xã Tuy An Nam - Thuế cơ sở 10 tỉnh Đắk Lắk</t>
  </si>
  <si>
    <t>Xã Tuy An Bắc - Thuế cơ sở 10 tỉnh Đắk Lắk</t>
  </si>
  <si>
    <t>Xã Ô Loan - Thuế cơ sở 10 tỉnh Đắk Lắk</t>
  </si>
  <si>
    <t>Xã Xuân Lãnh - Thuế cơ sở 10 tỉnh Đắk Lắk</t>
  </si>
  <si>
    <t>Xã Phú Mỡ - Thuế cơ sở 10 tỉnh Đắk Lắk</t>
  </si>
  <si>
    <t>Xã Xuân Phước - Thuế cơ sở 10 tỉnh Đắk Lắk</t>
  </si>
  <si>
    <t>Xã Đồng Xuân - Thuế cơ sở 10 tỉnh Đắk Lắk</t>
  </si>
  <si>
    <t>Phường Xuân Đài - Thuế cơ sở 11 tỉnh Đắk Lắk</t>
  </si>
  <si>
    <t>Phường Sông Cầu - Thuế cơ sở 11 tỉnh Đắk Lắk</t>
  </si>
  <si>
    <t>Xã Xuân Thọ - Thuế cơ sở 11 tỉnh Đắk Lắk</t>
  </si>
  <si>
    <t>Xã Xuân Cảnh - Thuế cơ sở 11 tỉnh Đắk Lắk</t>
  </si>
  <si>
    <t>Xã Xuân Lộc - Thuế cơ sở 11 tỉnh Đắk Lắk</t>
  </si>
  <si>
    <t>Xã Diên Khánh - Thuế cơ sở 3 tỉnh Khánh Hòa</t>
  </si>
  <si>
    <t>Xã Diên Lạc - Thuế cơ sở 3 tỉnh Khánh Hòa</t>
  </si>
  <si>
    <t>Xã Diên Điền - Thuế cơ sở 3 tỉnh Khánh Hòa</t>
  </si>
  <si>
    <t>Xã Diên Lâm - Thuế cơ sở 3 tỉnh Khánh Hòa</t>
  </si>
  <si>
    <t>Xã Diên Thọ - Thuế cơ sở 3 tỉnh Khánh Hòa</t>
  </si>
  <si>
    <t>Xã Suối Hiệp - Thuế cơ sở 3 tỉnh Khánh Hòa</t>
  </si>
  <si>
    <t>Xã Khánh Vĩnh - Thuế cơ sở 3 tỉnh Khánh Hòa</t>
  </si>
  <si>
    <t>Xã Nam Khánh Vĩnh - Thuế cơ sở 3 tỉnh Khánh Hòa</t>
  </si>
  <si>
    <t>Xã Tây Khánh Vĩnh - Thuế cơ sở 3 tỉnh Khánh Hòa</t>
  </si>
  <si>
    <t>Xã Trung Khánh Vĩnh - Thuế cơ sở 3 tỉnh Khánh Hòa</t>
  </si>
  <si>
    <t>Xã Bắc Khánh Vĩnh - Thuế cơ sở 3 tỉnh Khánh Hòa</t>
  </si>
  <si>
    <t>Phường Nha Trang - Thuế cơ sở 2 tỉnh Khánh Hòa</t>
  </si>
  <si>
    <t>Phường Bắc Nha Trang - Thuế cơ sở 2 tỉnh Khánh Hòa</t>
  </si>
  <si>
    <t>Phường Tây Nha Trang - Thuế cơ sở 2 tỉnh Khánh Hòa</t>
  </si>
  <si>
    <t>Phường Nam Nha Trang - Thuế cơ sở 2 tỉnh Khánh Hòa</t>
  </si>
  <si>
    <t>Xã Cam Lâm - Thuế cơ sở 2 tỉnh Khánh Hòa</t>
  </si>
  <si>
    <t>Xã Suối Dầu - Thuế cơ sở 2 tỉnh Khánh Hòa</t>
  </si>
  <si>
    <t>Xã Nam Ninh Hòa - Thuế cơ sở 1 tỉnh Khánh Hòa</t>
  </si>
  <si>
    <t>Xã Tây Ninh Hòa - Thuế cơ sở 1 tỉnh Khánh Hòa</t>
  </si>
  <si>
    <t>Xã Hòa Trí - Thuế cơ sở 1 tỉnh Khánh Hòa</t>
  </si>
  <si>
    <t>Xã Vạn Ninh - Thuế cơ sở 1 tỉnh Khánh Hòa</t>
  </si>
  <si>
    <t>Xã Tu Bông - Thuế cơ sở 1 tỉnh Khánh Hòa</t>
  </si>
  <si>
    <t>Xã Vạn Thắng - Thuế cơ sở 1 tỉnh Khánh Hòa</t>
  </si>
  <si>
    <t>Xã Đại Lãnh - Thuế cơ sở 1 tỉnh Khánh Hòa</t>
  </si>
  <si>
    <t>Xã Vạn Hưng - Thuế cơ sở 1 tỉnh Khánh Hòa</t>
  </si>
  <si>
    <t>Phường Cam Linh - Thuế cơ sở 4 tỉnh Khánh Hòa</t>
  </si>
  <si>
    <t>Phường Ba Ngòi - Thuế cơ sở 4 tỉnh Khánh Hòa</t>
  </si>
  <si>
    <t>Xã Nam Cam Ranh - Thuế cơ sở 4 tỉnh Khánh Hòa</t>
  </si>
  <si>
    <t>Xã Cam Hiệp - Thuế cơ sở 4 tỉnh Khánh Hòa</t>
  </si>
  <si>
    <t>Xã Cam An - Thuế cơ sở 4 tỉnh Khánh Hòa</t>
  </si>
  <si>
    <t>Xã Ninh Phước - Thuế cơ sở 5 tỉnh Khánh Hòa</t>
  </si>
  <si>
    <t>Xã Phước Hữu - Thuế cơ sở 5 tỉnh Khánh Hòa</t>
  </si>
  <si>
    <t>Xã Phước Hậu - Thuế cơ sở 5 tỉnh Khánh Hòa</t>
  </si>
  <si>
    <t>Xã Thuận Nam - Thuế cơ sở 5 tỉnh Khánh Hòa</t>
  </si>
  <si>
    <t>Xã Cà Ná - Thuế cơ sở 5 tỉnh Khánh Hòa</t>
  </si>
  <si>
    <t>Phường Phan Rang - Thuế cơ sở 6 tỉnh Khánh Hòa</t>
  </si>
  <si>
    <t>Phường Đông Hải - Thuế cơ sở 6 tỉnh Khánh Hòa</t>
  </si>
  <si>
    <t>Phường Bảo An - Thuế cơ sở 6 tỉnh Khánh Hòa</t>
  </si>
  <si>
    <t>Phường Đô Vinh - Thuế cơ sở 6 tỉnh Khánh Hòa</t>
  </si>
  <si>
    <t>Phường Ninh Chử - Thuế cơ sở 7 tỉnh Khánh Hòa</t>
  </si>
  <si>
    <t>Phường 1 Bảo Lộc - Thuế cơ sở 2 tỉnh Lâm Đồng</t>
  </si>
  <si>
    <t>Phường 2 Bảo Lộc - Thuế cơ sở 2 tỉnh Lâm Đồng</t>
  </si>
  <si>
    <t>Phường 3 Bảo Lộc - Thuế cơ sở 2 tỉnh Lâm Đồng</t>
  </si>
  <si>
    <t>Phường B'Lao - Thuế cơ sở 2 tỉnh Lâm Đồng</t>
  </si>
  <si>
    <t>Xã Bảo Lâm 1 - Thuế cơ sở 2 tỉnh Lâm Đồng</t>
  </si>
  <si>
    <t>Xã Di Linh - Thuế cơ sở 2 tỉnh Lâm Đồng</t>
  </si>
  <si>
    <t>Xã Hòa Ninh - Thuế cơ sở 2 tỉnh Lâm Đồng</t>
  </si>
  <si>
    <t>Xã Hòa Bắc - Thuế cơ sở 2 tỉnh Lâm Đồng</t>
  </si>
  <si>
    <t>Xã Đinh Trang Thượng - Thuế cơ sở 2 tỉnh Lâm Đồng</t>
  </si>
  <si>
    <t>Xã Bảo Thuận - Thuế cơ sở 2 tỉnh Lâm Đồng</t>
  </si>
  <si>
    <t>Xã Sơn Điền - Thuế cơ sở 2 tỉnh Lâm Đồng</t>
  </si>
  <si>
    <t>Xã Gia Hiệp - Thuế cơ sở 2 tỉnh Lâm Đồng</t>
  </si>
  <si>
    <t>Xã Đạ Huoai - Thuế cơ sở 5 tỉnh Lâm Đồng</t>
  </si>
  <si>
    <t>Xã Đạ Huoai 2 - Thuế cơ sở 5 tỉnh Lâm Đồng</t>
  </si>
  <si>
    <t>Xã Đạ Huoai 3 - Thuế cơ sở 5 tỉnh Lâm Đồng</t>
  </si>
  <si>
    <t>Xã Đạ Tẻh - Thuế cơ sở 5 tỉnh Lâm Đồng</t>
  </si>
  <si>
    <t>Xã Đạ Tẻh 2 - Thuế cơ sở 5 tỉnh Lâm Đồng</t>
  </si>
  <si>
    <t>Xã Đạ Tẻh 3 - Thuế cơ sở 5 tỉnh Lâm Đồng</t>
  </si>
  <si>
    <t>Xã Cát Tiên - Thuế cơ sở 5 tỉnh Lâm Đồng</t>
  </si>
  <si>
    <t>Xã Cát Tiên 2 - Thuế cơ sở 5 tỉnh Lâm Đồng</t>
  </si>
  <si>
    <t>Xã Cát Tiên 3 - Thuế cơ sở 5 tỉnh Lâm Đồng</t>
  </si>
  <si>
    <t>Phường Xuân Hương - Đà Lạt - Thuế cơ sở 1 tỉnh Lâm Đồng</t>
  </si>
  <si>
    <t>Phường Cam Ly - Đà Lạt - Thuế cơ sở 1 tỉnh Lâm Đồng</t>
  </si>
  <si>
    <t>Phường Lâm Viên - Đà Lạt - Thuế cơ sở 1 tỉnh Lâm Đồng</t>
  </si>
  <si>
    <t>Phường Xuân Trường - Đà Lạt - Thuế cơ sở 1 tỉnh Lâm Đồng</t>
  </si>
  <si>
    <t>Phường Lang Biang - Đà Lạt - Thuế cơ sở 1 tỉnh Lâm Đồng</t>
  </si>
  <si>
    <t>Xã Lạc Dương - Thuế cơ sở 1 tỉnh Lâm Đồng</t>
  </si>
  <si>
    <t>Xã Hiệp Thạnh - Thuế cơ sở 3 tỉnh Lâm Đồng</t>
  </si>
  <si>
    <t>Xã Đức Trọng - Thuế cơ sở 3 tỉnh Lâm Đồng</t>
  </si>
  <si>
    <t>Xã Tân Hội - Thuế cơ sở 3 tỉnh Lâm Đồng</t>
  </si>
  <si>
    <t>Xã Ninh Gia - Thuế cơ sở 3 tỉnh Lâm Đồng</t>
  </si>
  <si>
    <t>Xã Tà Hine - Thuế cơ sở 3 tỉnh Lâm Đồng</t>
  </si>
  <si>
    <t>Xã Tà Năng - Thuế cơ sở 3 tỉnh Lâm Đồng</t>
  </si>
  <si>
    <t>Xã Đơn Dương - Thuế cơ sở 3 tỉnh Lâm Đồng</t>
  </si>
  <si>
    <t>Xã Ka Đô - Thuế cơ sở 3 tỉnh Lâm Đồng</t>
  </si>
  <si>
    <t>Xã Quảng Lập - Thuế cơ sở 3 tỉnh Lâm Đồng</t>
  </si>
  <si>
    <t>Xã D'Ran - Thuế cơ sở 3 tỉnh Lâm Đồng</t>
  </si>
  <si>
    <t>Xã Đinh Văn Lâm Hà - Thuế cơ sở 4 tỉnh Lâm Đồng</t>
  </si>
  <si>
    <t>Xã Phú Sơn Lâm Hà - Thuế cơ sở 4 tỉnh Lâm Đồng</t>
  </si>
  <si>
    <t>Xã Nam Hà Lâm Hà - Thuế cơ sở 4 tỉnh Lâm Đồng</t>
  </si>
  <si>
    <t>Xã Nam Ban Lâm Hà - Thuế cơ sở 4 tỉnh Lâm Đồng</t>
  </si>
  <si>
    <t>Xã Tân Hà Lâm Hà - Thuế cơ sở 4 tỉnh Lâm Đồng</t>
  </si>
  <si>
    <t>Xã Phúc Thọ Lâm Hà - Thuế cơ sở 4 tỉnh Lâm Đồng</t>
  </si>
  <si>
    <t>Xã Đam Rông 1 - Thuế cơ sở 4 tỉnh Lâm Đồng</t>
  </si>
  <si>
    <t>Xã Đam Rông 2 - Thuế cơ sở 4 tỉnh Lâm Đồng</t>
  </si>
  <si>
    <t>Xã Đam Rông 3 - Thuế cơ sở 4 tỉnh Lâm Đồng</t>
  </si>
  <si>
    <t>Xã Đam Rông 4 - Thuế cơ sở 4 tỉnh Lâm Đồng</t>
  </si>
  <si>
    <t>Xã Cư Jút - Thuế cơ sở 13 tỉnh Lâm Đồng</t>
  </si>
  <si>
    <t>Xã Đắk Wil - Thuế cơ sở 13 tỉnh Lâm Đồng</t>
  </si>
  <si>
    <t>Xã Nam Dong - Thuế cơ sở 13 tỉnh Lâm Đồng</t>
  </si>
  <si>
    <t>Xã Quảng Phú - Thuế cơ sở 13 tỉnh Lâm Đồng</t>
  </si>
  <si>
    <t>Xã Đắk Sắk - Thuế cơ sở 12 tỉnh Lâm Đồng</t>
  </si>
  <si>
    <t>Xã Đức An - Thuế cơ sở 12 tỉnh Lâm Đồng</t>
  </si>
  <si>
    <t>Xã Đắk Song - Thuế cơ sở 12 tỉnh Lâm Đồng</t>
  </si>
  <si>
    <t>Xã Thuận Hạnh - Thuế cơ sở 12 tỉnh Lâm Đồng</t>
  </si>
  <si>
    <t>Xã Kiến Đức - Thuế cơ sở 11 tỉnh Lâm Đồng</t>
  </si>
  <si>
    <t>Xã Nhân Cơ - Thuế cơ sở 11 tỉnh Lâm Đồng</t>
  </si>
  <si>
    <t>Xã Quảng Tín - Thuế cơ sở 11 tỉnh Lâm Đồng</t>
  </si>
  <si>
    <t>Xã Quảng Trực - Thuế cơ sở 11 tỉnh Lâm Đồng</t>
  </si>
  <si>
    <t>Xã Tuy Đức - Thuế cơ sở 11 tỉnh Lâm Đồng</t>
  </si>
  <si>
    <t>Phường Bắc Gia Nghĩa - Thuế cơ sở 10 tỉnh Lâm Đồng</t>
  </si>
  <si>
    <t>Phường Nam Gia Nghĩa - Thuế cơ sở 10 tỉnh Lâm Đồng</t>
  </si>
  <si>
    <t>Phường Đông Gia Nghĩa - Thuế cơ sở 10 tỉnh Lâm Đồng</t>
  </si>
  <si>
    <t>Xã Quảng Sơn - Thuế cơ sở 10 tỉnh Lâm Đồng</t>
  </si>
  <si>
    <t>Xã Tà Đùng - Thuế cơ sở 10 tỉnh Lâm Đồng</t>
  </si>
  <si>
    <t>Xã Tuyên Quang - Thuế cơ sở 6 tỉnh Lâm Đồng</t>
  </si>
  <si>
    <t>Xã Hàm Thạnh - Thuế cơ sở 6 tỉnh Lâm Đồng</t>
  </si>
  <si>
    <t>Xã Tân Thành - Thuế cơ sở 6 tỉnh Lâm Đồng</t>
  </si>
  <si>
    <t>Xã Hàm Thuận Nam - Thuế cơ sở 6 tỉnh Lâm Đồng</t>
  </si>
  <si>
    <t>Xã Tân Lập - Thuế cơ sở 6 tỉnh Lâm Đồng</t>
  </si>
  <si>
    <t>Xã Đông Giang - Thuế cơ sở 6 tỉnh Lâm Đồng</t>
  </si>
  <si>
    <t>Xã La Dạ - Thuế cơ sở 6 tỉnh Lâm Đồng</t>
  </si>
  <si>
    <t>Xã Hàm Thuận Bắc - Thuế cơ sở 6 tỉnh Lâm Đồng</t>
  </si>
  <si>
    <t>Xã Hàm Thuận - Thuế cơ sở 6 tỉnh Lâm Đồng</t>
  </si>
  <si>
    <t>Xã Hồng Sơn - Thuế cơ sở 6 tỉnh Lâm Đồng</t>
  </si>
  <si>
    <t>Xã Hàm Liêm - Thuế cơ sở 6 tỉnh Lâm Đồng</t>
  </si>
  <si>
    <t>Đặc khu Phú Quý - Thuế cơ sở 7 tỉnh Lâm Đồng</t>
  </si>
  <si>
    <t>Xã Hải Ninh - Thuế cơ sở 8 tỉnh Lâm Đồng</t>
  </si>
  <si>
    <t>Xã Phan Sơn - Thuế cơ sở 8 tỉnh Lâm Đồng</t>
  </si>
  <si>
    <t>Xã Sông Lũy - Thuế cơ sở 8 tỉnh Lâm Đồng</t>
  </si>
  <si>
    <t>Xã Lương Sơn - Thuế cơ sở 8 tỉnh Lâm Đồng</t>
  </si>
  <si>
    <t>Xã Hòa Thắng - Thuế cơ sở 8 tỉnh Lâm Đồng</t>
  </si>
  <si>
    <t>Xã Vĩnh Hảo - Thuế cơ sở 8 tỉnh Lâm Đồng</t>
  </si>
  <si>
    <t>Xã Liên Hương - Thuế cơ sở 8 tỉnh Lâm Đồng</t>
  </si>
  <si>
    <t>Xã Tuy Phong - Thuế cơ sở 8 tỉnh Lâm Đồng</t>
  </si>
  <si>
    <t>Xã Phan Rí Cửa - Thuế cơ sở 8 tỉnh Lâm Đồng</t>
  </si>
  <si>
    <t>Phường La Gi - Thuế cơ sở 9 tỉnh Lâm Đồng</t>
  </si>
  <si>
    <t>Phường Phước Hội - Thuế cơ sở 9 tỉnh Lâm Đồng</t>
  </si>
  <si>
    <t>Xã Suối Kiết - Thuế cơ sở 9 tỉnh Lâm Đồng</t>
  </si>
  <si>
    <t>Phường Long An - Thuế cơ sở 1 tỉnh Tây Ninh</t>
  </si>
  <si>
    <t>Phường Tân An - Thuế cơ sở 1 tỉnh Tây Ninh</t>
  </si>
  <si>
    <t>Phường Khánh Hậu - Thuế cơ sở 1 tỉnh Tây Ninh</t>
  </si>
  <si>
    <t>Xã Tầm Vu - Thuế cơ sở 1 tỉnh Tây Ninh</t>
  </si>
  <si>
    <t>Xã Thuận Mỹ - Thuế cơ sở 1 tỉnh Tây Ninh</t>
  </si>
  <si>
    <t>Xã An Lục Long - Thuế cơ sở 1 tỉnh Tây Ninh</t>
  </si>
  <si>
    <t>Xã Vĩnh Công - Thuế cơ sở 1 tỉnh Tây Ninh</t>
  </si>
  <si>
    <t>Xã Tân Trụ - Thuế cơ sở 1 tỉnh Tây Ninh</t>
  </si>
  <si>
    <t>Xã Vàm Cỏ - Thuế cơ sở 1 tỉnh Tây Ninh</t>
  </si>
  <si>
    <t>Xã Nhựt Tảo - Thuế cơ sở 1 tỉnh Tây Ninh</t>
  </si>
  <si>
    <t>Xã Bến Lức - Thuế cơ sở 2 tỉnh Tây Ninh</t>
  </si>
  <si>
    <t>Xã Thạnh Lợi - Thuế cơ sở 2 tỉnh Tây Ninh</t>
  </si>
  <si>
    <t>Xã Bình Đức - Thuế cơ sở 2 tỉnh Tây Ninh</t>
  </si>
  <si>
    <t>Xã Lương Hòa - Thuế cơ sở 2 tỉnh Tây Ninh</t>
  </si>
  <si>
    <t>Xã Mỹ Yên - Thuế cơ sở 2 tỉnh Tây Ninh</t>
  </si>
  <si>
    <t>Xã Thủ Thừa - Thuế cơ sở 2 tỉnh Tây Ninh</t>
  </si>
  <si>
    <t>Xã Mỹ An - Thuế cơ sở 2 tỉnh Tây Ninh</t>
  </si>
  <si>
    <t>Xã Mỹ Thạnh - Thuế cơ sở 2 tỉnh Tây Ninh</t>
  </si>
  <si>
    <t>Xã Tân Long - Thuế cơ sở 2 tỉnh Tây Ninh</t>
  </si>
  <si>
    <t>Xã Hậu Thạnh - Thuế cơ sở 5 tỉnh Tây Ninh</t>
  </si>
  <si>
    <t>Xã Nhơn Hòa Lập - Thuế cơ sở 5 tỉnh Tây Ninh</t>
  </si>
  <si>
    <t>Xã Nhơn Ninh - Thuế cơ sở 5 tỉnh Tây Ninh</t>
  </si>
  <si>
    <t>Xã Thạnh Hóa - Thuế cơ sở 5 tỉnh Tây Ninh</t>
  </si>
  <si>
    <t>Xã Bình Thành - Thuế cơ sở 5 tỉnh Tây Ninh</t>
  </si>
  <si>
    <t>Xã Thạnh Phước - Thuế cơ sở 5 tỉnh Tây Ninh</t>
  </si>
  <si>
    <t>Xã Tân Tây - Thuế cơ sở 5 tỉnh Tây Ninh</t>
  </si>
  <si>
    <t>Xã Mộc Hóa - Thuế cơ sở 5 tỉnh Tây Ninh</t>
  </si>
  <si>
    <t>Xã Bình Hòa - Thuế cơ sở 5 tỉnh Tây Ninh</t>
  </si>
  <si>
    <t>Phường Kiến Tường - Thuế cơ sở 6 tỉnh Tây Ninh</t>
  </si>
  <si>
    <t>Xã Tuyên Thạnh - Thuế cơ sở 6 tỉnh Tây Ninh</t>
  </si>
  <si>
    <t>Xã Bình Hiệp - Thuế cơ sở 6 tỉnh Tây Ninh</t>
  </si>
  <si>
    <t>Xã Vĩnh Hưng - Thuế cơ sở 6 tỉnh Tây Ninh</t>
  </si>
  <si>
    <t>Xã Tuyên Bình - Thuế cơ sở 6 tỉnh Tây Ninh</t>
  </si>
  <si>
    <t>Xã Khánh Hưng - Thuế cơ sở 6 tỉnh Tây Ninh</t>
  </si>
  <si>
    <t>Xã Tân Hưng - Thuế cơ sở 6 tỉnh Tây Ninh</t>
  </si>
  <si>
    <t>Xã Hưng Điền - Thuế cơ sở 6 tỉnh Tây Ninh</t>
  </si>
  <si>
    <t>Xã Vĩnh Thạnh - Thuế cơ sở 6 tỉnh Tây Ninh</t>
  </si>
  <si>
    <t>Xã Vĩnh Châu - Thuế cơ sở 6 tỉnh Tây Ninh</t>
  </si>
  <si>
    <t>Xã Đức Hòa - Thuế cơ sở 4 tỉnh Tây Ninh</t>
  </si>
  <si>
    <t>Xã An Ninh - Thuế cơ sở 4 tỉnh Tây Ninh</t>
  </si>
  <si>
    <t>Xã Hiệp Hòa - Thuế cơ sở 4 tỉnh Tây Ninh</t>
  </si>
  <si>
    <t>Xã Hậu Nghĩa - Thuế cơ sở 4 tỉnh Tây Ninh</t>
  </si>
  <si>
    <t>Xã Hòa Khánh - Thuế cơ sở 4 tỉnh Tây Ninh</t>
  </si>
  <si>
    <t>Xã Đức Lập - Thuế cơ sở 4 tỉnh Tây Ninh</t>
  </si>
  <si>
    <t>Xã Mỹ Hạnh - Thuế cơ sở 4 tỉnh Tây Ninh</t>
  </si>
  <si>
    <t>Xã Đức Huệ - Thuế cơ sở 4 tỉnh Tây Ninh</t>
  </si>
  <si>
    <t>Xã Mỹ Quý - Thuế cơ sở 4 tỉnh Tây Ninh</t>
  </si>
  <si>
    <t>Xã Đông Thành - Thuế cơ sở 4 tỉnh Tây Ninh</t>
  </si>
  <si>
    <t>Xã Phước Lý - Thuế cơ sở 3 tỉnh Tây Ninh</t>
  </si>
  <si>
    <t>Xã Mỹ Lộc - Thuế cơ sở 3 tỉnh Tây Ninh</t>
  </si>
  <si>
    <t>Xã Phước Vĩnh Tây - Thuế cơ sở 3 tỉnh Tây Ninh</t>
  </si>
  <si>
    <t>Xã Tân Tập - Thuế cơ sở 3 tỉnh Tây Ninh</t>
  </si>
  <si>
    <t>Xã Cần Đước - Thuế cơ sở 3 tỉnh Tây Ninh</t>
  </si>
  <si>
    <t>Xã Long Cang - Thuế cơ sở 3 tỉnh Tây Ninh</t>
  </si>
  <si>
    <t>Xã Rạch Kiến - Thuế cơ sở 3 tỉnh Tây Ninh</t>
  </si>
  <si>
    <t>Xã Mỹ Lệ - Thuế cơ sở 3 tỉnh Tây Ninh</t>
  </si>
  <si>
    <t>Xã Tân Lân - Thuế cơ sở 3 tỉnh Tây Ninh</t>
  </si>
  <si>
    <t>Xã Long Hựu - Thuế cơ sở 3 tỉnh Tây Ninh</t>
  </si>
  <si>
    <t>Phường Long Hoa - Thuế cơ sở 9 tỉnh Tây Ninh</t>
  </si>
  <si>
    <t>Phường Hòa Thành - Thuế cơ sở 9 tỉnh Tây Ninh</t>
  </si>
  <si>
    <t>Xã Lộc Ninh - Thuế cơ sở 9 tỉnh Tây Ninh</t>
  </si>
  <si>
    <t>Xã Truông Mít - Thuế cơ sở 9 tỉnh Tây Ninh</t>
  </si>
  <si>
    <t>Phường Tân Ninh - Thuế cơ sở 8 tỉnh Tây Ninh</t>
  </si>
  <si>
    <t>Phường Bình Minh - Thuế cơ sở 8 tỉnh Tây Ninh</t>
  </si>
  <si>
    <t>Xã Châu Thành - Thuế cơ sở 8 tỉnh Tây Ninh</t>
  </si>
  <si>
    <t>Xã Hảo Đước - Thuế cơ sở 8 tỉnh Tây Ninh</t>
  </si>
  <si>
    <t>Xã Ninh Điền - Thuế cơ sở 8 tỉnh Tây Ninh</t>
  </si>
  <si>
    <t>Xã Hòa Hội - Thuế cơ sở 8 tỉnh Tây Ninh</t>
  </si>
  <si>
    <t>Xã Phước Vinh - Thuế cơ sở 8 tỉnh Tây Ninh</t>
  </si>
  <si>
    <t>Phường Gò Dầu - Thuế cơ sở 7 tỉnh Tây Ninh</t>
  </si>
  <si>
    <t>Xã Thạnh Đức - Thuế cơ sở 7 tỉnh Tây Ninh</t>
  </si>
  <si>
    <t>Xã Phước Thạnh - Thuế cơ sở 7 tỉnh Tây Ninh</t>
  </si>
  <si>
    <t>Phường Trảng Bàng - Thuế cơ sở 7 tỉnh Tây Ninh</t>
  </si>
  <si>
    <t>Phường An Tịnh - Thuế cơ sở 7 tỉnh Tây Ninh</t>
  </si>
  <si>
    <t>Phường Gia Lộc - Thuế cơ sở 7 tỉnh Tây Ninh</t>
  </si>
  <si>
    <t>Xã Hưng Thuận - Thuế cơ sở 7 tỉnh Tây Ninh</t>
  </si>
  <si>
    <t>Xã Phước Chỉ - Thuế cơ sở 7 tỉnh Tây Ninh</t>
  </si>
  <si>
    <t>Xã Bến Cầu - Thuế cơ sở 7 tỉnh Tây Ninh</t>
  </si>
  <si>
    <t>Xã Long Thuận - Thuế cơ sở 7 tỉnh Tây Ninh</t>
  </si>
  <si>
    <t>Xã Long Chữ - Thuế cơ sở 7 tỉnh Tây Ninh</t>
  </si>
  <si>
    <t>Xã Thạnh Bình - Thuế cơ sở 10 tỉnh Tây Ninh</t>
  </si>
  <si>
    <t>Xã Trà Vong - Thuế cơ sở 10 tỉnh Tây Ninh</t>
  </si>
  <si>
    <t>Xã Tân Châu - Thuế cơ sở 10 tỉnh Tây Ninh</t>
  </si>
  <si>
    <t>Xã Tân Đông - Thuế cơ sở 10 tỉnh Tây Ninh</t>
  </si>
  <si>
    <t>Xã Tân Phú - Thuế cơ sở 10 tỉnh Tây Ninh</t>
  </si>
  <si>
    <t>Xã Tân Hội - Thuế cơ sở 10 tỉnh Tây Ninh</t>
  </si>
  <si>
    <t>Xã Tân Thành - Thuế cơ sở 10 tỉnh Tây Ninh</t>
  </si>
  <si>
    <t>Xã Tân Hòa - Thuế cơ sở 10 tỉnh Tây Ninh</t>
  </si>
  <si>
    <t>Xã Xuân Định - Thuế cơ sở 1 tỉnh Đồng Nai</t>
  </si>
  <si>
    <t>Xã Xuân Phú - Thuế cơ sở 1 tỉnh Đồng Nai</t>
  </si>
  <si>
    <t>Xã Xuân Lộc - Thuế cơ sở 1 tỉnh Đồng Nai</t>
  </si>
  <si>
    <t>Xã Xuân Hòa - Thuế cơ sở 1 tỉnh Đồng Nai</t>
  </si>
  <si>
    <t>Xã Xuân Thành - Thuế cơ sở 1 tỉnh Đồng Nai</t>
  </si>
  <si>
    <t>Xã Xuân Bắc - Thuế cơ sở 1 tỉnh Đồng Nai</t>
  </si>
  <si>
    <t>Phường Bình Lộc - Thuế cơ sở 2 tỉnh Đồng Nai</t>
  </si>
  <si>
    <t>Phường Bảo Vinh - Thuế cơ sở 2 tỉnh Đồng Nai</t>
  </si>
  <si>
    <t>Phường Xuân Lập - Thuế cơ sở 2 tỉnh Đồng Nai</t>
  </si>
  <si>
    <t>Phường Long Khánh - Thuế cơ sở 2 tỉnh Đồng Nai</t>
  </si>
  <si>
    <t>Phường Hàng Gòn - Thuế cơ sở 2 tỉnh Đồng Nai</t>
  </si>
  <si>
    <t>Xã Xuân Quế - Thuế cơ sở 2 tỉnh Đồng Nai</t>
  </si>
  <si>
    <t>Xã Xuân Đường - Thuế cơ sở 2 tỉnh Đồng Nai</t>
  </si>
  <si>
    <t>Xã Cẩm Mỹ - Thuế cơ sở 2 tỉnh Đồng Nai</t>
  </si>
  <si>
    <t>Xã Sông Ray - Thuế cơ sở 2 tỉnh Đồng Nai</t>
  </si>
  <si>
    <t>Xã Xuân Đông - Thuế cơ sở 2 tỉnh Đồng Nai</t>
  </si>
  <si>
    <t>Phường Biên Hòa - Thuế cơ sở 3 tỉnh Đồng Nai</t>
  </si>
  <si>
    <t>Phường Trấn Biên - Thuế cơ sở 3 tỉnh Đồng Nai</t>
  </si>
  <si>
    <t>Phường Tam Hiệp - Thuế cơ sở 3 tỉnh Đồng Nai</t>
  </si>
  <si>
    <t>Phường Long Bình - Thuế cơ sở 3 tỉnh Đồng Nai</t>
  </si>
  <si>
    <t>Phường Trảng Dài - Thuế cơ sở 3 tỉnh Đồng Nai</t>
  </si>
  <si>
    <t>Phường Hố Nai - Thuế cơ sở 3 tỉnh Đồng Nai</t>
  </si>
  <si>
    <t>Phường Long Hưng - Thuế cơ sở 3 tỉnh Đồng Nai</t>
  </si>
  <si>
    <t>Phường Phước Tân - Thuế cơ sở 3 tỉnh Đồng Nai</t>
  </si>
  <si>
    <t>Phường Tam Phước - Thuế cơ sở 3 tỉnh Đồng Nai</t>
  </si>
  <si>
    <t>Xã Phú Lý - Thuế cơ sở 3 tỉnh Đồng Nai</t>
  </si>
  <si>
    <t>Xã Trị An - Thuế cơ sở 3 tỉnh Đồng Nai</t>
  </si>
  <si>
    <t>Xã Tân An - Thuế cơ sở 3 tỉnh Đồng Nai</t>
  </si>
  <si>
    <t>Phường Tân Triều - Thuế cơ sở 3 tỉnh Đồng Nai</t>
  </si>
  <si>
    <t>Xã La Ngà - Thuế cơ sở 4 tỉnh Đồng Nai</t>
  </si>
  <si>
    <t>Xã Định Quán - Thuế cơ sở 4 tỉnh Đồng Nai</t>
  </si>
  <si>
    <t>Xã Thanh Sơn - Thuế cơ sở 4 tỉnh Đồng Nai</t>
  </si>
  <si>
    <t>Xã Phú Vinh - Thuế cơ sở 4 tỉnh Đồng Nai</t>
  </si>
  <si>
    <t>Xã Phú Hòa - Thuế cơ sở 4 tỉnh Đồng Nai</t>
  </si>
  <si>
    <t>Xã Tà Lài - Thuế cơ sở 4 tỉnh Đồng Nai</t>
  </si>
  <si>
    <t>Xã Nam Cát Tiên - Thuế cơ sở 4 tỉnh Đồng Nai</t>
  </si>
  <si>
    <t>Xã Tân Phú - Thuế cơ sở 4 tỉnh Đồng Nai</t>
  </si>
  <si>
    <t>Xã Phú Lâm - Thuế cơ sở 4 tỉnh Đồng Nai</t>
  </si>
  <si>
    <t>Xã Đak Lua - Thuế cơ sở 4 tỉnh Đồng Nai</t>
  </si>
  <si>
    <t>Xã Phước Thái - Thuế cơ sở 5 tỉnh Đồng Nai</t>
  </si>
  <si>
    <t>Xã Long Phước - Thuế cơ sở 5 tỉnh Đồng Nai</t>
  </si>
  <si>
    <t>Xã Bình An - Thuế cơ sở 5 tỉnh Đồng Nai</t>
  </si>
  <si>
    <t>Xã Long Thành - Thuế cơ sở 5 tỉnh Đồng Nai</t>
  </si>
  <si>
    <t>Xã An Phước - Thuế cơ sở 5 tỉnh Đồng Nai</t>
  </si>
  <si>
    <t>Xã Đại Phước - Thuế cơ sở 5 tỉnh Đồng Nai</t>
  </si>
  <si>
    <t>Xã Nhơn Trạch - Thuế cơ sở 5 tỉnh Đồng Nai</t>
  </si>
  <si>
    <t>Xã Phước An - Thuế cơ sở 5 tỉnh Đồng Nai</t>
  </si>
  <si>
    <t>Xã An Viễn - Thuế cơ sở 6 tỉnh Đồng Nai</t>
  </si>
  <si>
    <t>Xã Bình Minh - Thuế cơ sở 6 tỉnh Đồng Nai</t>
  </si>
  <si>
    <t>Xã Trảng Bom - Thuế cơ sở 6 tỉnh Đồng Nai</t>
  </si>
  <si>
    <t>Xã Bàu Hàm - Thuế cơ sở 6 tỉnh Đồng Nai</t>
  </si>
  <si>
    <t>Xã Hưng Thịnh - Thuế cơ sở 6 tỉnh Đồng Nai</t>
  </si>
  <si>
    <t>Xã Dầu Giây - Thuế cơ sở 6 tỉnh Đồng Nai</t>
  </si>
  <si>
    <t>Xã Gia Kiệm - Thuế cơ sở 6 tỉnh Đồng Nai</t>
  </si>
  <si>
    <t>Xã Thống Nhất - Thuế cơ sở 6 tỉnh Đồng Nai</t>
  </si>
  <si>
    <t>Phường Phước Bình - Thuế cơ sở 8 tỉnh Đồng Nai</t>
  </si>
  <si>
    <t>Phường Phước Long - Thuế cơ sở 8 tỉnh Đồng Nai</t>
  </si>
  <si>
    <t>Xã Bù Gia Mập - Thuế cơ sở 8 tỉnh Đồng Nai</t>
  </si>
  <si>
    <t>Xã Đăk Ơ - Thuế cơ sở 8 tỉnh Đồng Nai</t>
  </si>
  <si>
    <t>Xã Phú Nghĩa - Thuế cơ sở 8 tỉnh Đồng Nai</t>
  </si>
  <si>
    <t>Xã Đa Kia - Thuế cơ sở 8 tỉnh Đồng Nai</t>
  </si>
  <si>
    <t>Xã Bình Tân - Thuế cơ sở 8 tỉnh Đồng Nai</t>
  </si>
  <si>
    <t>Xã Long Hà - Thuế cơ sở 8 tỉnh Đồng Nai</t>
  </si>
  <si>
    <t>Xã Phú Riềng - Thuế cơ sở 8 tỉnh Đồng Nai</t>
  </si>
  <si>
    <t>Xã Lộc Thành - Thuế cơ sở 9 tỉnh Đồng Nai</t>
  </si>
  <si>
    <t>Xã Lộc Ninh - Thuế cơ sở 9 tỉnh Đồng Nai</t>
  </si>
  <si>
    <t>Xã Lộc Hưng - Thuế cơ sở 9 tỉnh Đồng Nai</t>
  </si>
  <si>
    <t>Xã Lộc Tấn - Thuế cơ sở 9 tỉnh Đồng Nai</t>
  </si>
  <si>
    <t>Xã Lộc Thạnh - Thuế cơ sở 9 tỉnh Đồng Nai</t>
  </si>
  <si>
    <t>Xã Lộc Quang - Thuế cơ sở 9 tỉnh Đồng Nai</t>
  </si>
  <si>
    <t>Xã Tân Tiến - Thuế cơ sở 9 tỉnh Đồng Nai</t>
  </si>
  <si>
    <t>Xã Thiện Hưng - Thuế cơ sở 9 tỉnh Đồng Nai</t>
  </si>
  <si>
    <t>Xã Hưng Phước - Thuế cơ sở 9 tỉnh Đồng Nai</t>
  </si>
  <si>
    <t>Xã Đak Nhau - Thuế cơ sở 10 tỉnh Đồng Nai</t>
  </si>
  <si>
    <t>Xã Bom Bo - Thuế cơ sở 10 tỉnh Đồng Nai</t>
  </si>
  <si>
    <t>Phường Tân Mỹ - Thuế cơ sở 7 Thành phố Hồ Chí Minh</t>
  </si>
  <si>
    <t>Phường Tân Hưng - Thuế cơ sở 7 Thành phố Hồ Chí Minh</t>
  </si>
  <si>
    <t>Phường Tân Thuận - Thuế cơ sở 7 Thành phố Hồ Chí Minh</t>
  </si>
  <si>
    <t>Phường Phú Thuận - Thuế cơ sở 7 Thành phố Hồ Chí Minh</t>
  </si>
  <si>
    <t>Xã Nhà Bè - Thuế cơ sở 7 Thành phố Hồ Chí Minh</t>
  </si>
  <si>
    <t>Xã Hiệp Phước - Thuế cơ sở 7 Thành phố Hồ Chí Minh</t>
  </si>
  <si>
    <t>Xã Bình Khánh - Thuế cơ sở 20 Thành phố Hồ Chí Minh</t>
  </si>
  <si>
    <t>Xã Cần Giờ - Thuế cơ sở 20 Thành phố Hồ Chí Minh</t>
  </si>
  <si>
    <t>Xã An Thới Đông - Thuế cơ sở 20 Thành phố Hồ Chí Minh</t>
  </si>
  <si>
    <t>Xã Thạnh An - Thuế cơ sở 20 Thành phố Hồ Chí Minh</t>
  </si>
  <si>
    <t>Phường Bình Tiên - Thuế cơ sở 6 Thành phố Hồ Chí Minh</t>
  </si>
  <si>
    <t>Phường Bình Tây - Thuế cơ sở 6 Thành phố Hồ Chí Minh</t>
  </si>
  <si>
    <t>Phường Bình Phú - Thuế cơ sở 6 Thành phố Hồ Chí Minh</t>
  </si>
  <si>
    <t>Phường Hòa Bình - Thuế cơ sở 11 Thành phố Hồ Chí Minh</t>
  </si>
  <si>
    <t>Phường Phú Thọ - Thuế cơ sở 11 Thành phố Hồ Chí Minh</t>
  </si>
  <si>
    <t>Phường Bình Thới - Thuế cơ sở 11 Thành phố Hồ Chí Minh</t>
  </si>
  <si>
    <t>Phường Minh Phụng - Thuế cơ sở 11 Thành phố Hồ Chí Minh</t>
  </si>
  <si>
    <t>Phường Tân Định - Thuế cơ sở 1 Thành phố Hồ Chí Minh</t>
  </si>
  <si>
    <t>Phường Bến Thành - Thuế cơ sở 1 Thành phố Hồ Chí Minh</t>
  </si>
  <si>
    <t>Phường Sài Gòn - Thuế cơ sở 1 Thành phố Hồ Chí Minh</t>
  </si>
  <si>
    <t>Phường Cầu Ông Lãnh - Thuế cơ sở 1 Thành phố Hồ Chí Minh</t>
  </si>
  <si>
    <t>Phường Vĩnh Hội - Thuế cơ sở 4 Thành phố Hồ Chí Minh</t>
  </si>
  <si>
    <t>Phường Khánh Hội - Thuế cơ sở 4 Thành phố Hồ Chí Minh</t>
  </si>
  <si>
    <t>Phường Xóm Chiếu - Thuế cơ sở 4 Thành phố Hồ Chí Minh</t>
  </si>
  <si>
    <t>Phường Bàn Cờ - Thuế cơ sở 3 Thành phố Hồ Chí Minh</t>
  </si>
  <si>
    <t>Phường Xuân Hòa - Thuế cơ sở 3 Thành phố Hồ Chí Minh</t>
  </si>
  <si>
    <t>Phường Nhiêu Lộc - Thuế cơ sở 3 Thành phố Hồ Chí Minh</t>
  </si>
  <si>
    <t>Phường Vườn Lài - Thuế cơ sở 10 Thành phố Hồ Chí Minh</t>
  </si>
  <si>
    <t>Phường Diên Hồng - Thuế cơ sở 10 Thành phố Hồ Chí Minh</t>
  </si>
  <si>
    <t>Phường Hòa Hưng - Thuế cơ sở 10 Thành phố Hồ Chí Minh</t>
  </si>
  <si>
    <t>Phường Chợ Quán - Thuế cơ sở 5 Thành phố Hồ Chí Minh</t>
  </si>
  <si>
    <t>Phường An Đông - Thuế cơ sở 5 Thành phố Hồ Chí Minh</t>
  </si>
  <si>
    <t>Phường Chợ Lớn - Thuế cơ sở 5 Thành phố Hồ Chí Minh</t>
  </si>
  <si>
    <t>Phường Chánh Hưng - Thuế cơ sở 8 Thành phố Hồ Chí Minh</t>
  </si>
  <si>
    <t>Phường Bình Đông - Thuế cơ sở 8 Thành phố Hồ Chí Minh</t>
  </si>
  <si>
    <t>Phường Phú Định - Thuế cơ sở 8 Thành phố Hồ Chí Minh</t>
  </si>
  <si>
    <t>Xã Vĩnh Lộc - Thuế cơ sở 18 Thành phố Hồ Chí Minh</t>
  </si>
  <si>
    <t>Xã Tân Vĩnh Lộc - Thuế cơ sở 18 Thành phố Hồ Chí Minh</t>
  </si>
  <si>
    <t>Xã Bình Lợi - Thuế cơ sở 18 Thành phố Hồ Chí Minh</t>
  </si>
  <si>
    <t>Xã Tân Nhựt - Thuế cơ sở 18 Thành phố Hồ Chí Minh</t>
  </si>
  <si>
    <t>Xã Bình Chánh - Thuế cơ sở 18 Thành phố Hồ Chí Minh</t>
  </si>
  <si>
    <t>Xã Hưng Long - Thuế cơ sở 18 Thành phố Hồ Chí Minh</t>
  </si>
  <si>
    <t>Xã Bình Hưng - Thuế cơ sở 18 Thành phố Hồ Chí Minh</t>
  </si>
  <si>
    <t>Phường Bình Tân - Thuế cơ sở 9 Thành phố Hồ Chí Minh</t>
  </si>
  <si>
    <t>Phường Bình Hưng Hòa - Thuế cơ sở 9 Thành phố Hồ Chí Minh</t>
  </si>
  <si>
    <t>Phường Bình Trị Đông - Thuế cơ sở 9 Thành phố Hồ Chí Minh</t>
  </si>
  <si>
    <t>Phường An Lạc - Thuế cơ sở 9 Thành phố Hồ Chí Minh</t>
  </si>
  <si>
    <t>Phường Tân Tạo - Thuế cơ sở 9 Thành phố Hồ Chí Minh</t>
  </si>
  <si>
    <t>Phường Tây Thạnh - Thuế cơ sở 17 Thành phố Hồ Chí Minh</t>
  </si>
  <si>
    <t>Phường Tân Sơn Nhì - Thuế cơ sở 17 Thành phố Hồ Chí Minh</t>
  </si>
  <si>
    <t>Phường Phú Thọ Hòa - Thuế cơ sở 17 Thành phố Hồ Chí Minh</t>
  </si>
  <si>
    <t>Phường Phú Thạnh - Thuế cơ sở 17 Thành phố Hồ Chí Minh</t>
  </si>
  <si>
    <t>Phường Tân Phú - Thuế cơ sở 17 Thành phố Hồ Chí Minh</t>
  </si>
  <si>
    <t>Phường Tân Sơn Hòa - Thuế cơ sở 16 Thành phố Hồ Chí Minh</t>
  </si>
  <si>
    <t>Phường Đức Nhuận - Thuế cơ sở 13 Thành phố Hồ Chí Minh</t>
  </si>
  <si>
    <t>Phường Cầu Kiệu - Thuế cơ sở 13 Thành phố Hồ Chí Minh</t>
  </si>
  <si>
    <t>Phường Phú Nhuận - Thuế cơ sở 13 Thành phố Hồ Chí Minh</t>
  </si>
  <si>
    <t>Phường Hạnh Thông - Thuế cơ sở 15 Thành phố Hồ Chí Minh</t>
  </si>
  <si>
    <t>Phường An Nhơn - Thuế cơ sở 15 Thành phố Hồ Chí Minh</t>
  </si>
  <si>
    <t>Phường Gò Vấp - Thuế cơ sở 15 Thành phố Hồ Chí Minh</t>
  </si>
  <si>
    <t>Phường Thông Tây Hội - Thuế cơ sở 15 Thành phố Hồ Chí Minh</t>
  </si>
  <si>
    <t>Phường An Hội Tây - Thuế cơ sở 15 Thành phố Hồ Chí Minh</t>
  </si>
  <si>
    <t>Phường An Hội Đông - Thuế cơ sở 15 Thành phố Hồ Chí Minh</t>
  </si>
  <si>
    <t>Phường An Khánh - Thuế cơ sở 2 Thành phố Hồ Chí Minh</t>
  </si>
  <si>
    <t>Phường Bình Trưng - Thuế cơ sở 2 Thành phố Hồ Chí Minh</t>
  </si>
  <si>
    <t>Phường Cát Lái - Thuế cơ sở 2 Thành phố Hồ Chí Minh</t>
  </si>
  <si>
    <t>Phường Gia Định - Thuế cơ sở 14 Thành phố Hồ Chí Minh</t>
  </si>
  <si>
    <t>Phường Bình Thạnh - Thuế cơ sở 14 Thành phố Hồ Chí Minh</t>
  </si>
  <si>
    <t>Phường Bình Lợi Trung - Thuế cơ sở 14 Thành phố Hồ Chí Minh</t>
  </si>
  <si>
    <t>Phường Thạnh Mỹ Tây - Thuế cơ sở 14 Thành phố Hồ Chí Minh</t>
  </si>
  <si>
    <t>Phường Bình Quới - Thuế cơ sở 14 Thành phố Hồ Chí Minh</t>
  </si>
  <si>
    <t>Xã An Nhơn Tây - Thuế cơ sở 19 Thành phố Hồ Chí Minh</t>
  </si>
  <si>
    <t>Xã Thái Mỹ - Thuế cơ sở 19 Thành phố Hồ Chí Minh</t>
  </si>
  <si>
    <t>Phường Đông Hưng Thuận - Thuế cơ sở 12 Thành phố Hồ Chí Minh</t>
  </si>
  <si>
    <t>Phường Trung Mỹ Tây - Thuế cơ sở 12 Thành phố Hồ Chí Minh</t>
  </si>
  <si>
    <t>Xã Bà Điểm - Thuế cơ sở 12 Thành phố Hồ Chí Minh</t>
  </si>
  <si>
    <t>Xã Xuân Thới Sơn - Thuế cơ sở 12 Thành phố Hồ Chí Minh</t>
  </si>
  <si>
    <t>Xã Đông Thạnh - Thuế cơ sở 12 Thành phố Hồ Chí Minh</t>
  </si>
  <si>
    <t>Phường Bình Dương - Thuế cơ sở 25 Thành phố Hồ Chí Minh</t>
  </si>
  <si>
    <t>Phường Chánh Hiệp - Thuế cơ sở 25 Thành phố Hồ Chí Minh</t>
  </si>
  <si>
    <t>Phường Thủ Dầu Một - Thuế cơ sở 25 Thành phố Hồ Chí Minh</t>
  </si>
  <si>
    <t>Phường Phú Lợi - Thuế cơ sở 25 Thành phố Hồ Chí Minh</t>
  </si>
  <si>
    <t>Phường Đông Hòa - Thuế cơ sở 26 Thành phố Hồ Chí Minh</t>
  </si>
  <si>
    <t>Phường Dĩ An - Thuế cơ sở 26 Thành phố Hồ Chí Minh</t>
  </si>
  <si>
    <t>Phường Tân Đông Hiệp - Thuế cơ sở 26 Thành phố Hồ Chí Minh</t>
  </si>
  <si>
    <t>Phường Thuận Giao - Thuế cơ sở 27 Thành phố Hồ Chí Minh</t>
  </si>
  <si>
    <t>Phường Bình Hòa - Thuế cơ sở 27 Thành phố Hồ Chí Minh</t>
  </si>
  <si>
    <t>Phường Lái Thiêu - Thuế cơ sở 27 Thành phố Hồ Chí Minh</t>
  </si>
  <si>
    <t>Phường An Phú - Thuế cơ sở 27 Thành phố Hồ Chí Minh</t>
  </si>
  <si>
    <t>Xã Bắc Tân Uyên - Thuế cơ sở 28 Thành phố Hồ Chí Minh</t>
  </si>
  <si>
    <t>Xã Thường Tân - Thuế cơ sở 28 Thành phố Hồ Chí Minh</t>
  </si>
  <si>
    <t>Xã An Long - Thuế cơ sở 28 Thành phố Hồ Chí Minh</t>
  </si>
  <si>
    <t>Xã Phước Thành - Thuế cơ sở 28 Thành phố Hồ Chí Minh</t>
  </si>
  <si>
    <t>Xã Phước Hòa - Thuế cơ sở 28 Thành phố Hồ Chí Minh</t>
  </si>
  <si>
    <t>Xã Phú Giáo - Thuế cơ sở 28 Thành phố Hồ Chí Minh</t>
  </si>
  <si>
    <t>Phường Thới Hòa - Thuế cơ sở 29 Thành phố Hồ Chí Minh</t>
  </si>
  <si>
    <t>Phường Phú An - Thuế cơ sở 29 Thành phố Hồ Chí Minh</t>
  </si>
  <si>
    <t>Phường Tây Nam - Thuế cơ sở 29 Thành phố Hồ Chí Minh</t>
  </si>
  <si>
    <t>Phường Long Nguyên - Thuế cơ sở 29 Thành phố Hồ Chí Minh</t>
  </si>
  <si>
    <t>Phường Bến Cát - Thuế cơ sở 29 Thành phố Hồ Chí Minh</t>
  </si>
  <si>
    <t>Phường Chánh Phú Hòa - Thuế cơ sở 29 Thành phố Hồ Chí Minh</t>
  </si>
  <si>
    <t>Phường Bà Rịa - Thuế cơ sở 21 Thành phố Hồ Chí Minh</t>
  </si>
  <si>
    <t>Phường Long Hương - Thuế cơ sở 21 Thành phố Hồ Chí Minh</t>
  </si>
  <si>
    <t>Phường Tam Long - Thuế cơ sở 21 Thành phố Hồ Chí Minh</t>
  </si>
  <si>
    <t>Xã Đất Đỏ - Thuế cơ sở 21 Thành phố Hồ Chí Minh</t>
  </si>
  <si>
    <t>Xã Phước Hải - Thuế cơ sở 21 Thành phố Hồ Chí Minh</t>
  </si>
  <si>
    <t>Phường Phú Mỹ - Thuế cơ sở 22 Thành phố Hồ Chí Minh</t>
  </si>
  <si>
    <t>Xã Xuân Sơn - Thuế cơ sở 23 Thành phố Hồ Chí Minh</t>
  </si>
  <si>
    <t>Xã Nghĩa Thành - Thuế cơ sở 23 Thành phố Hồ Chí Minh</t>
  </si>
  <si>
    <t>Phường Vũng Tàu - Thuế cơ sở 24 Thành phố Hồ Chí Minh</t>
  </si>
  <si>
    <t>Phường Tam Thắng - Thuế cơ sở 24 Thành phố Hồ Chí Minh</t>
  </si>
  <si>
    <t>Xã Long Sơn - Thuế cơ sở 24 Thành phố Hồ Chí Minh</t>
  </si>
  <si>
    <t>Đặc khu Côn Đảo - Thuế cơ sở 24 Thành phố Hồ Chí Minh</t>
  </si>
  <si>
    <t>Phường Thanh Đức - Thuế cơ sở 1 tỉnh Vĩnh Long</t>
  </si>
  <si>
    <t>Phường Long Châu - Thuế cơ sở 1 tỉnh Vĩnh Long</t>
  </si>
  <si>
    <t>Phường Phước Hậu - Thuế cơ sở 1 tỉnh Vĩnh Long</t>
  </si>
  <si>
    <t>Phường Tân Hạnh - Thuế cơ sở 1 tỉnh Vĩnh Long</t>
  </si>
  <si>
    <t>Phường Cái Vồn - Thuế cơ sở 2 tỉnh Vĩnh Long</t>
  </si>
  <si>
    <t>Phường Bình Minh - Thuế cơ sở 2 tỉnh Vĩnh Long</t>
  </si>
  <si>
    <t>Phường Đông Thành - Thuế cơ sở 2 tỉnh Vĩnh Long</t>
  </si>
  <si>
    <t>Xã Tân Quới - Thuế cơ sở 2 tỉnh Vĩnh Long</t>
  </si>
  <si>
    <t>Xã Tân Lược - Thuế cơ sở 2 tỉnh Vĩnh Long</t>
  </si>
  <si>
    <t>Xã Mỹ Thuận - Thuế cơ sở 2 tỉnh Vĩnh Long</t>
  </si>
  <si>
    <t>Xã Trà Ôn - Thuế cơ sở 3 tỉnh Vĩnh Long</t>
  </si>
  <si>
    <t>Xã Trà Côn - Thuế cơ sở 3 tỉnh Vĩnh Long</t>
  </si>
  <si>
    <t>Xã Vĩnh Xuân - Thuế cơ sở 3 tỉnh Vĩnh Long</t>
  </si>
  <si>
    <t>Xã Hòa Bình - Thuế cơ sở 3 tỉnh Vĩnh Long</t>
  </si>
  <si>
    <t>Xã Quới Thiện - Thuế cơ sở 4 tỉnh Vĩnh Long</t>
  </si>
  <si>
    <t>Xã Trung Thành - Thuế cơ sở 4 tỉnh Vĩnh Long</t>
  </si>
  <si>
    <t>Xã Trung Ngãi - Thuế cơ sở 4 tỉnh Vĩnh Long</t>
  </si>
  <si>
    <t>Xã Quới An - Thuế cơ sở 4 tỉnh Vĩnh Long</t>
  </si>
  <si>
    <t>Xã Trung Hiệp - Thuế cơ sở 4 tỉnh Vĩnh Long</t>
  </si>
  <si>
    <t>Xã Hiếu Phụng - Thuế cơ sở 4 tỉnh Vĩnh Long</t>
  </si>
  <si>
    <t>Xã Hiếu Thành - Thuế cơ sở 4 tỉnh Vĩnh Long</t>
  </si>
  <si>
    <t>Xã Cái Nhum - Thuế cơ sở 4 tỉnh Vĩnh Long</t>
  </si>
  <si>
    <t>Xã Tân Long Hội - Thuế cơ sở 4 tỉnh Vĩnh Long</t>
  </si>
  <si>
    <t>Xã Nhơn Phú - Thuế cơ sở 4 tỉnh Vĩnh Long</t>
  </si>
  <si>
    <t>Xã Bình Phước - Thuế cơ sở 4 tỉnh Vĩnh Long</t>
  </si>
  <si>
    <t>Xã Thới Thuận - Thuế cơ sở 10 tỉnh Vĩnh Long</t>
  </si>
  <si>
    <t>Xã Thạnh Phước - Thuế cơ sở 10 tỉnh Vĩnh Long</t>
  </si>
  <si>
    <t>Xã Bình Đại - Thuế cơ sở 10 tỉnh Vĩnh Long</t>
  </si>
  <si>
    <t>Xã Thạnh Trị - Thuế cơ sở 10 tỉnh Vĩnh Long</t>
  </si>
  <si>
    <t>Xã Lộc Thuận - Thuế cơ sở 10 tỉnh Vĩnh Long</t>
  </si>
  <si>
    <t>Xã Châu Hưng - Thuế cơ sở 10 tỉnh Vĩnh Long</t>
  </si>
  <si>
    <t>Xã Phú Thuận - Thuế cơ sở 10 tỉnh Vĩnh Long</t>
  </si>
  <si>
    <t>Xã Tân Thủy - Thuế cơ sở 10 tỉnh Vĩnh Long</t>
  </si>
  <si>
    <t>Xã Bảo Thạnh - Thuế cơ sở 10 tỉnh Vĩnh Long</t>
  </si>
  <si>
    <t>Xã Ba Tri - Thuế cơ sở 10 tỉnh Vĩnh Long</t>
  </si>
  <si>
    <t>Xã Tân Xuân - Thuế cơ sở 10 tỉnh Vĩnh Long</t>
  </si>
  <si>
    <t>Xã Mỹ Chánh Hòa - Thuế cơ sở 10 tỉnh Vĩnh Long</t>
  </si>
  <si>
    <t>Xã An Ngãi Trung - Thuế cơ sở 10 tỉnh Vĩnh Long</t>
  </si>
  <si>
    <t>Xã An Hiệp - Thuế cơ sở 10 tỉnh Vĩnh Long</t>
  </si>
  <si>
    <t>Xã Hưng Nhượng - Thuế cơ sở 10 tỉnh Vĩnh Long</t>
  </si>
  <si>
    <t>Xã Giồng Trôm - Thuế cơ sở 10 tỉnh Vĩnh Long</t>
  </si>
  <si>
    <t>Xã Tân Hào - Thuế cơ sở 10 tỉnh Vĩnh Long</t>
  </si>
  <si>
    <t>Xã Phước Long - Thuế cơ sở 10 tỉnh Vĩnh Long</t>
  </si>
  <si>
    <t>Xã Lương Phú - Thuế cơ sở 10 tỉnh Vĩnh Long</t>
  </si>
  <si>
    <t>Xã Châu Hòa - Thuế cơ sở 10 tỉnh Vĩnh Long</t>
  </si>
  <si>
    <t>Xã Lương Hòa - Thuế cơ sở 10 tỉnh Vĩnh Long</t>
  </si>
  <si>
    <t>Phường An Hội - Thuế cơ sở 9 tỉnh Vĩnh Long</t>
  </si>
  <si>
    <t>Phường Phú Khương - Thuế cơ sở 9 tỉnh Vĩnh Long</t>
  </si>
  <si>
    <t>Phường Bến Tre - Thuế cơ sở 9 tỉnh Vĩnh Long</t>
  </si>
  <si>
    <t>Phường Sơn Đông - Thuế cơ sở 9 tỉnh Vĩnh Long</t>
  </si>
  <si>
    <t>Phường Phú Tân - Thuế cơ sở 9 tỉnh Vĩnh Long</t>
  </si>
  <si>
    <t>Xã Phú Túc - Thuế cơ sở 9 tỉnh Vĩnh Long</t>
  </si>
  <si>
    <t>Xã Giao Long - Thuế cơ sở 9 tỉnh Vĩnh Long</t>
  </si>
  <si>
    <t>Xã Tiên Thủy - Thuế cơ sở 9 tỉnh Vĩnh Long</t>
  </si>
  <si>
    <t>Xã Tân Phú - Thuế cơ sở 9 tỉnh Vĩnh Long</t>
  </si>
  <si>
    <t>Xã Phú Phụng - Thuế cơ sở 11 tỉnh Vĩnh Long</t>
  </si>
  <si>
    <t>Xã Chợ Lách - Thuế cơ sở 11 tỉnh Vĩnh Long</t>
  </si>
  <si>
    <t>Xã Vĩnh Thành - Thuế cơ sở 11 tỉnh Vĩnh Long</t>
  </si>
  <si>
    <t>Xã Hưng Khánh Trung - Thuế cơ sở 11 tỉnh Vĩnh Long</t>
  </si>
  <si>
    <t>Xã Phước Mỹ Trung - Thuế cơ sở 11 tỉnh Vĩnh Long</t>
  </si>
  <si>
    <t>Xã Tân Thành Bình - Thuế cơ sở 11 tỉnh Vĩnh Long</t>
  </si>
  <si>
    <t>Xã Nhuận Phú Tân - Thuế cơ sở 11 tỉnh Vĩnh Long</t>
  </si>
  <si>
    <t>Xã Đồng Khởi - Thuế cơ sở 12 tỉnh Vĩnh Long</t>
  </si>
  <si>
    <t>Xã Mỏ Cày - Thuế cơ sở 12 tỉnh Vĩnh Long</t>
  </si>
  <si>
    <t>Xã Thành Thới - Thuế cơ sở 12 tỉnh Vĩnh Long</t>
  </si>
  <si>
    <t>Xã An Định - Thuế cơ sở 12 tỉnh Vĩnh Long</t>
  </si>
  <si>
    <t>Xã Hương Mỹ - Thuế cơ sở 12 tỉnh Vĩnh Long</t>
  </si>
  <si>
    <t>Xã Đại Điền - Thuế cơ sở 12 tỉnh Vĩnh Long</t>
  </si>
  <si>
    <t>Xã Quới Điền - Thuế cơ sở 12 tỉnh Vĩnh Long</t>
  </si>
  <si>
    <t>Xã Thạnh Phú - Thuế cơ sở 12 tỉnh Vĩnh Long</t>
  </si>
  <si>
    <t>Xã An Qui - Thuế cơ sở 12 tỉnh Vĩnh Long</t>
  </si>
  <si>
    <t>Xã Thạnh Hải - Thuế cơ sở 12 tỉnh Vĩnh Long</t>
  </si>
  <si>
    <t>Xã Thạnh Phong - Thuế cơ sở 12 tỉnh Vĩnh Long</t>
  </si>
  <si>
    <t>Xã Càng Long - Thuế cơ sở 8 tỉnh Vĩnh Long</t>
  </si>
  <si>
    <t>Xã An Trường - Thuế cơ sở 8 tỉnh Vĩnh Long</t>
  </si>
  <si>
    <t>Xã Tân An - Thuế cơ sở 8 tỉnh Vĩnh Long</t>
  </si>
  <si>
    <t>Xã Nhị Long - Thuế cơ sở 8 tỉnh Vĩnh Long</t>
  </si>
  <si>
    <t>Xã Song Lộc - Thuế cơ sở 5 tỉnh Vĩnh Long</t>
  </si>
  <si>
    <t>Xã Hưng Mỹ - Thuế cơ sở 5 tỉnh Vĩnh Long</t>
  </si>
  <si>
    <t>Xã Hòa Minh - Thuế cơ sở 5 tỉnh Vĩnh Long</t>
  </si>
  <si>
    <t>Xã Long Hòa - Thuế cơ sở 5 tỉnh Vĩnh Long</t>
  </si>
  <si>
    <t>Xã Lưu Nghiệp Anh - Thuế cơ sở 6 tỉnh Vĩnh Long</t>
  </si>
  <si>
    <t>Xã Đại An - Thuế cơ sở 6 tỉnh Vĩnh Long</t>
  </si>
  <si>
    <t>Xã Hàm Giang - Thuế cơ sở 6 tỉnh Vĩnh Long</t>
  </si>
  <si>
    <t>Xã Trà Cú - Thuế cơ sở 6 tỉnh Vĩnh Long</t>
  </si>
  <si>
    <t>Xã Long Hiệp - Thuế cơ sở 6 tỉnh Vĩnh Long</t>
  </si>
  <si>
    <t>Phường Duyên Hải - Thuế cơ sở 7 tỉnh Vĩnh Long</t>
  </si>
  <si>
    <t>Phường Trường Long Hòa - Thuế cơ sở 7 tỉnh Vĩnh Long</t>
  </si>
  <si>
    <t>Xã Long Hữu - Thuế cơ sở 7 tỉnh Vĩnh Long</t>
  </si>
  <si>
    <t>Xã Long Thành - Thuế cơ sở 7 tỉnh Vĩnh Long</t>
  </si>
  <si>
    <t>Phường Mỹ Phước Tây - Thuế cơ sở 4 tỉnh Đồng Tháp</t>
  </si>
  <si>
    <t>Phường Thanh Hòa - Thuế cơ sở 4 tỉnh Đồng Tháp</t>
  </si>
  <si>
    <t>Phường Cai Lậy - Thuế cơ sở 4 tỉnh Đồng Tháp</t>
  </si>
  <si>
    <t>Phường Nhị Quý - Thuế cơ sở 4 tỉnh Đồng Tháp</t>
  </si>
  <si>
    <t>Xã Tân Phú - Thuế cơ sở 4 tỉnh Đồng Tháp</t>
  </si>
  <si>
    <t>Xã Bình Phú - Thuế cơ sở 4 tỉnh Đồng Tháp</t>
  </si>
  <si>
    <t>Xã Hiệp Đức - Thuế cơ sở 4 tỉnh Đồng Tháp</t>
  </si>
  <si>
    <t>Xã Ngũ Hiệp - Thuế cơ sở 4 tỉnh Đồng Tháp</t>
  </si>
  <si>
    <t>Xã Long Tiên - Thuế cơ sở 4 tỉnh Đồng Tháp</t>
  </si>
  <si>
    <t>Xã Mỹ Tịnh An - Thuế cơ sở 2 tỉnh Đồng Tháp</t>
  </si>
  <si>
    <t>Xã Lương Hòa Lạc - Thuế cơ sở 2 tỉnh Đồng Tháp</t>
  </si>
  <si>
    <t>Xã Tân Thuận Bình - Thuế cơ sở 2 tỉnh Đồng Tháp</t>
  </si>
  <si>
    <t>Xã Chợ Gạo - Thuế cơ sở 2 tỉnh Đồng Tháp</t>
  </si>
  <si>
    <t>Xã An Thạnh Thủy - Thuế cơ sở 2 tỉnh Đồng Tháp</t>
  </si>
  <si>
    <t>Xã Bình Ninh - Thuế cơ sở 2 tỉnh Đồng Tháp</t>
  </si>
  <si>
    <t>Xã Tân Hương - Thuế cơ sở 2 tỉnh Đồng Tháp</t>
  </si>
  <si>
    <t>Xã Châu Thành - Thuế cơ sở 2 tỉnh Đồng Tháp</t>
  </si>
  <si>
    <t>Xã Long Hưng - Thuế cơ sở 2 tỉnh Đồng Tháp</t>
  </si>
  <si>
    <t>Phường Mỹ Tho - Thuế cơ sở 1 tỉnh Đồng Tháp</t>
  </si>
  <si>
    <t>Phường Đạo Thạnh - Thuế cơ sở 1 tỉnh Đồng Tháp</t>
  </si>
  <si>
    <t>Phường Mỹ Phong - Thuế cơ sở 1 tỉnh Đồng Tháp</t>
  </si>
  <si>
    <t>Phường Thới Sơn - Thuế cơ sở 1 tỉnh Đồng Tháp</t>
  </si>
  <si>
    <t>Phường Trung An - Thuế cơ sở 1 tỉnh Đồng Tháp</t>
  </si>
  <si>
    <t>Phường Gò Công - Thuế cơ sở 3 tỉnh Đồng Tháp</t>
  </si>
  <si>
    <t>Phường Long Thuận - Thuế cơ sở 3 tỉnh Đồng Tháp</t>
  </si>
  <si>
    <t>Phường Sơn Qui - Thuế cơ sở 3 tỉnh Đồng Tháp</t>
  </si>
  <si>
    <t>Phường Bình Xuân - Thuế cơ sở 3 tỉnh Đồng Tháp</t>
  </si>
  <si>
    <t>Phường Cao Lãnh - Thuế cơ sở 5 tỉnh Đồng Tháp</t>
  </si>
  <si>
    <t>Phường Mỹ Trà - Thuế cơ sở 5 tỉnh Đồng Tháp</t>
  </si>
  <si>
    <t>Phường Mỹ Ngãi - Thuế cơ sở 5 tỉnh Đồng Tháp</t>
  </si>
  <si>
    <t>Xã Thanh Bình - Thuế cơ sở 5 tỉnh Đồng Tháp</t>
  </si>
  <si>
    <t>Xã Tân Thạnh - Thuế cơ sở 5 tỉnh Đồng Tháp</t>
  </si>
  <si>
    <t>Xã Bình Thành - Thuế cơ sở 5 tỉnh Đồng Tháp</t>
  </si>
  <si>
    <t>Xã Tân Long - Thuế cơ sở 5 tỉnh Đồng Tháp</t>
  </si>
  <si>
    <t>Xã An Long - Thuế cơ sở 5 tỉnh Đồng Tháp</t>
  </si>
  <si>
    <t>Phường Sa Đéc - Thuế cơ sở 6 tỉnh Đồng Tháp</t>
  </si>
  <si>
    <t>Xã Tân Dương - Thuế cơ sở 6 tỉnh Đồng Tháp</t>
  </si>
  <si>
    <t>Xã Phú Hựu - Thuế cơ sở 6 tỉnh Đồng Tháp</t>
  </si>
  <si>
    <t>Xã Tân Nhuận Đông - Thuế cơ sở 6 tỉnh Đồng Tháp</t>
  </si>
  <si>
    <t>Xã Tân Phú Trung - Thuế cơ sở 6 tỉnh Đồng Tháp</t>
  </si>
  <si>
    <t>Xã Thường Phước - Thuế cơ sở 7 tỉnh Đồng Tháp</t>
  </si>
  <si>
    <t>Xã Long Khánh - Thuế cơ sở 7 tỉnh Đồng Tháp</t>
  </si>
  <si>
    <t>Xã Long Phú Thuận - Thuế cơ sở 7 tỉnh Đồng Tháp</t>
  </si>
  <si>
    <t>Xã An Hòa - Thuế cơ sở 7 tỉnh Đồng Tháp</t>
  </si>
  <si>
    <t>Xã Tam Nông - Thuế cơ sở 7 tỉnh Đồng Tháp</t>
  </si>
  <si>
    <t>Xã Phú Thọ - Thuế cơ sở 7 tỉnh Đồng Tháp</t>
  </si>
  <si>
    <t>Xã Tràm Chim - Thuế cơ sở 7 tỉnh Đồng Tháp</t>
  </si>
  <si>
    <t>Xã Phú Cường - Thuế cơ sở 7 tỉnh Đồng Tháp</t>
  </si>
  <si>
    <t>Xã Tân Hồng - Thuế cơ sở 7 tỉnh Đồng Tháp</t>
  </si>
  <si>
    <t>Xã Tân Thành - Thuế cơ sở 7 tỉnh Đồng Tháp</t>
  </si>
  <si>
    <t>Xã Tân Hộ Cơ - Thuế cơ sở 7 tỉnh Đồng Tháp</t>
  </si>
  <si>
    <t>Xã An Phước - Thuế cơ sở 7 tỉnh Đồng Tháp</t>
  </si>
  <si>
    <t>Xã Đốc Binh Kiều - Thuế cơ sở 8 tỉnh Đồng Tháp</t>
  </si>
  <si>
    <t>Xã Trường Xuân - Thuế cơ sở 8 tỉnh Đồng Tháp</t>
  </si>
  <si>
    <t>Xã Phương Thịnh - Thuế cơ sở 8 tỉnh Đồng Tháp</t>
  </si>
  <si>
    <t>Xã Phong Mỹ - Thuế cơ sở 8 tỉnh Đồng Tháp</t>
  </si>
  <si>
    <t>Xã Ba Sao - Thuế cơ sở 8 tỉnh Đồng Tháp</t>
  </si>
  <si>
    <t>Xã Mỹ Thọ - Thuế cơ sở 8 tỉnh Đồng Tháp</t>
  </si>
  <si>
    <t>Xã Bình Hàng Trung - Thuế cơ sở 8 tỉnh Đồng Tháp</t>
  </si>
  <si>
    <t>Xã Mỹ Hiệp - Thuế cơ sở 8 tỉnh Đồng Tháp</t>
  </si>
  <si>
    <t>Xã Mỹ An Hưng - Thuế cơ sở 9 tỉnh Đồng Tháp</t>
  </si>
  <si>
    <t>Xã Lai Vung - Thuế cơ sở 9 tỉnh Đồng Tháp</t>
  </si>
  <si>
    <t>Xã Hòa Long - Thuế cơ sở 9 tỉnh Đồng Tháp</t>
  </si>
  <si>
    <t>Xã Phong Hòa - Thuế cơ sở 9 tỉnh Đồng Tháp</t>
  </si>
  <si>
    <t>Phường Hà Tiên - Thuế cơ sở 3 tỉnh An Giang</t>
  </si>
  <si>
    <t>Phường Tô Châu - Thuế cơ sở 3 tỉnh An Giang</t>
  </si>
  <si>
    <t>Xã Tiên Hải - Thuế cơ sở 3 tỉnh An Giang</t>
  </si>
  <si>
    <t>Xã Giang Thành - Thuế cơ sở 3 tỉnh An Giang</t>
  </si>
  <si>
    <t>Xã Vĩnh Điều - Thuế cơ sở 3 tỉnh An Giang</t>
  </si>
  <si>
    <t>Phường Vĩnh Thông - Thuế cơ sở 1 tỉnh An Giang</t>
  </si>
  <si>
    <t>Phường Rạch Giá - Thuế cơ sở 1 tỉnh An Giang</t>
  </si>
  <si>
    <t>Đặc khu Kiên Hải - Thuế cơ sở 1 tỉnh An Giang</t>
  </si>
  <si>
    <t>Đặc khu Phú Quốc - Thuế cơ sở 2 tỉnh An Giang</t>
  </si>
  <si>
    <t>Đặc khu Thổ Châu - Thuế cơ sở 2 tỉnh An Giang</t>
  </si>
  <si>
    <t>Xã Bình Giang - Thuế cơ sở 4 tỉnh An Giang</t>
  </si>
  <si>
    <t>Xã Bình Sơn - Thuế cơ sở 4 tỉnh An Giang</t>
  </si>
  <si>
    <t>Xã Hòn Đất - Thuế cơ sở 4 tỉnh An Giang</t>
  </si>
  <si>
    <t>Xã Sơn Kiên - Thuế cơ sở 4 tỉnh An Giang</t>
  </si>
  <si>
    <t>Xã Mỹ Thuận - Thuế cơ sở 4 tỉnh An Giang</t>
  </si>
  <si>
    <t>Xã Hòa Điền - Thuế cơ sở 4 tỉnh An Giang</t>
  </si>
  <si>
    <t>Xã Kiên Lương - Thuế cơ sở 4 tỉnh An Giang</t>
  </si>
  <si>
    <t>Xã Hòn Nghệ - Thuế cơ sở 4 tỉnh An Giang</t>
  </si>
  <si>
    <t>Xã Sơn Hải - Thuế cơ sở 4 tỉnh An Giang</t>
  </si>
  <si>
    <t>Xã Ngọc Chúc - Thuế cơ sở 5 tỉnh An Giang</t>
  </si>
  <si>
    <t>Xã Hòa Thuận - Thuế cơ sở 5 tỉnh An Giang</t>
  </si>
  <si>
    <t>Xã Định Hòa - Thuế cơ sở 5 tỉnh An Giang</t>
  </si>
  <si>
    <t>Xã Gò Quao - Thuế cơ sở 5 tỉnh An Giang</t>
  </si>
  <si>
    <t>Xã Vĩnh Hòa Hưng - Thuế cơ sở 5 tỉnh An Giang</t>
  </si>
  <si>
    <t>Xã Vĩnh Tuy - Thuế cơ sở 5 tỉnh An Giang</t>
  </si>
  <si>
    <t>Xã Tây Yên - Thuế cơ sở 6 tỉnh An Giang</t>
  </si>
  <si>
    <t>Xã Đông Thái - Thuế cơ sở 6 tỉnh An Giang</t>
  </si>
  <si>
    <t>Xã An Biên - Thuế cơ sở 6 tỉnh An Giang</t>
  </si>
  <si>
    <t>Xã Đông Hòa - Thuế cơ sở 6 tỉnh An Giang</t>
  </si>
  <si>
    <t>Xã Tân Thạnh - Thuế cơ sở 6 tỉnh An Giang</t>
  </si>
  <si>
    <t>Xã Đông Hưng - Thuế cơ sở 6 tỉnh An Giang</t>
  </si>
  <si>
    <t>Xã An Minh - Thuế cơ sở 6 tỉnh An Giang</t>
  </si>
  <si>
    <t>Xã Vân Khánh - Thuế cơ sở 6 tỉnh An Giang</t>
  </si>
  <si>
    <t>Xã Vĩnh Bình - Thuế cơ sở 6 tỉnh An Giang</t>
  </si>
  <si>
    <t>Xã Vĩnh Thuận - Thuế cơ sở 6 tỉnh An Giang</t>
  </si>
  <si>
    <t>Xã Vĩnh Phong - Thuế cơ sở 6 tỉnh An Giang</t>
  </si>
  <si>
    <t>Xã Vĩnh Hòa - Thuế cơ sở 6 tỉnh An Giang</t>
  </si>
  <si>
    <t>Xã U Minh Thượng - Thuế cơ sở 6 tỉnh An Giang</t>
  </si>
  <si>
    <t>Xã An Châu - Thuế cơ sở 7 tỉnh An Giang</t>
  </si>
  <si>
    <t>Xã Bình Hòa - Thuế cơ sở 7 tỉnh An Giang</t>
  </si>
  <si>
    <t>Xã Cần Đăng - Thuế cơ sở 7 tỉnh An Giang</t>
  </si>
  <si>
    <t>Xã Vĩnh Hanh - Thuế cơ sở 7 tỉnh An Giang</t>
  </si>
  <si>
    <t>Xã Vĩnh An - Thuế cơ sở 7 tỉnh An Giang</t>
  </si>
  <si>
    <t>Xã Thoại Sơn - Thuế cơ sở 7 tỉnh An Giang</t>
  </si>
  <si>
    <t>Xã Óc Eo - Thuế cơ sở 7 tỉnh An Giang</t>
  </si>
  <si>
    <t>Xã Định Mỹ - Thuế cơ sở 7 tỉnh An Giang</t>
  </si>
  <si>
    <t>Xã Phú Hòa - Thuế cơ sở 7 tỉnh An Giang</t>
  </si>
  <si>
    <t>Xã Vĩnh Trạch - Thuế cơ sở 7 tỉnh An Giang</t>
  </si>
  <si>
    <t>Xã Tây Phú - Thuế cơ sở 7 tỉnh An Giang</t>
  </si>
  <si>
    <t>Phường Châu Đốc - Thuế cơ sở 8 tỉnh An Giang</t>
  </si>
  <si>
    <t>Phường Vĩnh Tế - Thuế cơ sở 8 tỉnh An Giang</t>
  </si>
  <si>
    <t>Xã Mỹ Đức - Thuế cơ sở 8 tỉnh An Giang</t>
  </si>
  <si>
    <t>Xã Vĩnh Thạnh Trung - Thuế cơ sở 8 tỉnh An Giang</t>
  </si>
  <si>
    <t>Xã Châu Phú - Thuế cơ sở 8 tỉnh An Giang</t>
  </si>
  <si>
    <t>Xã Bình Mỹ - Thuế cơ sở 8 tỉnh An Giang</t>
  </si>
  <si>
    <t>Xã Thạnh Mỹ Tây - Thuế cơ sở 8 tỉnh An Giang</t>
  </si>
  <si>
    <t>Xã Cù Lao Giêng - Thuế cơ sở 9 tỉnh An Giang</t>
  </si>
  <si>
    <t>Xã Hội An - Thuế cơ sở 9 tỉnh An Giang</t>
  </si>
  <si>
    <t>Xã Long Điền - Thuế cơ sở 9 tỉnh An Giang</t>
  </si>
  <si>
    <t>Xã Chợ Mới - Thuế cơ sở 9 tỉnh An Giang</t>
  </si>
  <si>
    <t>Xã Nhơn Mỹ - Thuế cơ sở 9 tỉnh An Giang</t>
  </si>
  <si>
    <t>Xã Long Kiến - Thuế cơ sở 9 tỉnh An Giang</t>
  </si>
  <si>
    <t>Xã Phú Tân - Thuế cơ sở 9 tỉnh An Giang</t>
  </si>
  <si>
    <t>Xã Phú An - Thuế cơ sở 9 tỉnh An Giang</t>
  </si>
  <si>
    <t>Xã Bình Thạnh Đông - Thuế cơ sở 9 tỉnh An Giang</t>
  </si>
  <si>
    <t>Xã Chợ Vàm - Thuế cơ sở 9 tỉnh An Giang</t>
  </si>
  <si>
    <t>Xã Hòa Lạc - Thuế cơ sở 9 tỉnh An Giang</t>
  </si>
  <si>
    <t>Xã Phú Lâm - Thuế cơ sở 9 tỉnh An Giang</t>
  </si>
  <si>
    <t>Phường Tân Châu - Thuế cơ sở 10 tỉnh An Giang</t>
  </si>
  <si>
    <t>Phường Long Phú - Thuế cơ sở 10 tỉnh An Giang</t>
  </si>
  <si>
    <t>Xã Tân An - Thuế cơ sở 10 tỉnh An Giang</t>
  </si>
  <si>
    <t>Xã Châu Phong - Thuế cơ sở 10 tỉnh An Giang</t>
  </si>
  <si>
    <t>Xã Vĩnh Xương - Thuế cơ sở 10 tỉnh An Giang</t>
  </si>
  <si>
    <t>Xã An Phú - Thuế cơ sở 10 tỉnh An Giang</t>
  </si>
  <si>
    <t>Xã Vĩnh Hậu - Thuế cơ sở 10 tỉnh An Giang</t>
  </si>
  <si>
    <t>Xã Nhơn Hội - Thuế cơ sở 10 tỉnh An Giang</t>
  </si>
  <si>
    <t>Xã Khánh Bình - Thuế cơ sở 10 tỉnh An Giang</t>
  </si>
  <si>
    <t>Xã Phú Hữu - Thuế cơ sở 10 tỉnh An Giang</t>
  </si>
  <si>
    <t>Phường Thới Sơn - Thuế cơ sở 11 tỉnh An Giang</t>
  </si>
  <si>
    <t>Phường Tịnh Biên - Thuế cơ sở 11 tỉnh An Giang</t>
  </si>
  <si>
    <t>Xã An Cư - Thuế cơ sở 11 tỉnh An Giang</t>
  </si>
  <si>
    <t>Phường Chi Lăng - Thuế cơ sở 11 tỉnh An Giang</t>
  </si>
  <si>
    <t>Xã Núi Cấm - Thuế cơ sở 11 tỉnh An Giang</t>
  </si>
  <si>
    <t>Xã Ba Chúc - Thuế cơ sở 11 tỉnh An Giang</t>
  </si>
  <si>
    <t>Xã Tri Tôn - Thuế cơ sở 11 tỉnh An Giang</t>
  </si>
  <si>
    <t>Xã Ô Lâm - Thuế cơ sở 11 tỉnh An Giang</t>
  </si>
  <si>
    <t>Xã Cô Tô - Thuế cơ sở 11 tỉnh An Giang</t>
  </si>
  <si>
    <t>Xã Vĩnh Gia - Thuế cơ sở 11 tỉnh An Giang</t>
  </si>
  <si>
    <t>Xã Thạnh Phú - Thuế cơ sở 5 thành phố Cần Thơ</t>
  </si>
  <si>
    <t>Xã Thới Hưng - Thuế cơ sở 5 thành phố Cần Thơ</t>
  </si>
  <si>
    <t>Xã Cờ Đỏ - Thuế cơ sở 5 thành phố Cần Thơ</t>
  </si>
  <si>
    <t>Xã Đông Hiệp - Thuế cơ sở 5 thành phố Cần Thơ</t>
  </si>
  <si>
    <t>Xã Trung Hưng - Thuế cơ sở 5 thành phố Cần Thơ</t>
  </si>
  <si>
    <t>Xã Thới Lai - Thuế cơ sở 5 thành phố Cần Thơ</t>
  </si>
  <si>
    <t>Xã Đông Thuận - Thuế cơ sở 5 thành phố Cần Thơ</t>
  </si>
  <si>
    <t>Xã Trường Xuân - Thuế cơ sở 5 thành phố Cần Thơ</t>
  </si>
  <si>
    <t>Xã Trường Thành - Thuế cơ sở 5 thành phố Cần Thơ</t>
  </si>
  <si>
    <t>Phường Trung Nhứt - Thuế cơ sở 4 thành phố Cần Thơ</t>
  </si>
  <si>
    <t>Phường Thốt Nốt - Thuế cơ sở 4 thành phố Cần Thơ</t>
  </si>
  <si>
    <t>Phường Thuận Hưng - Thuế cơ sở 4 thành phố Cần Thơ</t>
  </si>
  <si>
    <t>Xã Thạnh An - Thuế cơ sở 4 thành phố Cần Thơ</t>
  </si>
  <si>
    <t>Xã Nhơn Ái - Thuế cơ sở 2 thành phố Cần Thơ</t>
  </si>
  <si>
    <t>Xã Phong Điền - Thuế cơ sở 2 thành phố Cần Thơ</t>
  </si>
  <si>
    <t>Xã Trường Long - Thuế cơ sở 2 thành phố Cần Thơ</t>
  </si>
  <si>
    <t>Phường Ninh Kiều - Thuế cơ sở 1 thành phố Cần Thơ</t>
  </si>
  <si>
    <t>Phường Cái Khế - Thuế cơ sở 1 thành phố Cần Thơ</t>
  </si>
  <si>
    <t>Phường Tân An - Thuế cơ sở 1 thành phố Cần Thơ</t>
  </si>
  <si>
    <t>Phường An Bình - Thuế cơ sở 1 thành phố Cần Thơ</t>
  </si>
  <si>
    <t>Phường Bình Thủy - Thuế cơ sở 3 thành phố Cần Thơ</t>
  </si>
  <si>
    <t>Phường Long Tuyền - Thuế cơ sở 3 thành phố Cần Thơ</t>
  </si>
  <si>
    <t>Phường Thới An Đông - Thuế cơ sở 3 thành phố Cần Thơ</t>
  </si>
  <si>
    <t>Phường Thới Long - Thuế cơ sở 3 thành phố Cần Thơ</t>
  </si>
  <si>
    <t>Phường Phước Thới - Thuế cơ sở 3 thành phố Cần Thơ</t>
  </si>
  <si>
    <t>Phường Ô Môn - Thuế cơ sở 3 thành phố Cần Thơ</t>
  </si>
  <si>
    <t>Xã Phú Tâm - Thuế cơ sở 11 thành phố Cần Thơ</t>
  </si>
  <si>
    <t>Xã An Ninh - Thuế cơ sở 11 thành phố Cần Thơ</t>
  </si>
  <si>
    <t>Xã Thuận Hòa - Thuế cơ sở 11 thành phố Cần Thơ</t>
  </si>
  <si>
    <t>Xã Hồ Đắc Kiện - Thuế cơ sở 11 thành phố Cần Thơ</t>
  </si>
  <si>
    <t>Xã Mỹ Tú - Thuế cơ sở 11 thành phố Cần Thơ</t>
  </si>
  <si>
    <t>Xã Long Hưng - Thuế cơ sở 11 thành phố Cần Thơ</t>
  </si>
  <si>
    <t>Xã Mỹ Phước - Thuế cơ sở 11 thành phố Cần Thơ</t>
  </si>
  <si>
    <t>Xã Mỹ Hương - Thuế cơ sở 11 thành phố Cần Thơ</t>
  </si>
  <si>
    <t>Xã Nhơn Mỹ - Thuế cơ sở 11 thành phố Cần Thơ</t>
  </si>
  <si>
    <t>Xã Phong Nẫm - Thuế cơ sở 11 thành phố Cần Thơ</t>
  </si>
  <si>
    <t>Xã An Lạc Thôn - Thuế cơ sở 11 thành phố Cần Thơ</t>
  </si>
  <si>
    <t>Xã Trường Khánh - Thuế cơ sở 12 thành phố Cần Thơ</t>
  </si>
  <si>
    <t>Xã Đại Ngãi - Thuế cơ sở 12 thành phố Cần Thơ</t>
  </si>
  <si>
    <t>Xã Tân Thạnh - Thuế cơ sở 12 thành phố Cần Thơ</t>
  </si>
  <si>
    <t>Xã Long Phú - Thuế cơ sở 12 thành phố Cần Thơ</t>
  </si>
  <si>
    <t>Xã Cù Lao Dung - Thuế cơ sở 12 thành phố Cần Thơ</t>
  </si>
  <si>
    <t>Xã An Thạnh - Thuế cơ sở 12 thành phố Cần Thơ</t>
  </si>
  <si>
    <t>Xã Trần Đề - Thuế cơ sở 12 thành phố Cần Thơ</t>
  </si>
  <si>
    <t>Xã Thạnh Thới An - Thuế cơ sở 12 thành phố Cần Thơ</t>
  </si>
  <si>
    <t>Xã Tài Văn - Thuế cơ sở 12 thành phố Cần Thơ</t>
  </si>
  <si>
    <t>Xã Liêu Tú - Thuế cơ sở 12 thành phố Cần Thơ</t>
  </si>
  <si>
    <t>Xã Lịch Hội Thượng - Thuế cơ sở 12 thành phố Cần Thơ</t>
  </si>
  <si>
    <t>Xã Tân Long - Thuế cơ sở 13 thành phố Cần Thơ</t>
  </si>
  <si>
    <t>Xã Phú Lộc - Thuế cơ sở 13 thành phố Cần Thơ</t>
  </si>
  <si>
    <t>Xã Vĩnh Lợi - Thuế cơ sở 13 thành phố Cần Thơ</t>
  </si>
  <si>
    <t>Xã Lâm Tân - Thuế cơ sở 13 thành phố Cần Thơ</t>
  </si>
  <si>
    <t>Phường Ngã Năm - Thuế cơ sở 13 thành phố Cần Thơ</t>
  </si>
  <si>
    <t>Phường Sóc Trăng - Thuế cơ sở 10 thành phố Cần Thơ</t>
  </si>
  <si>
    <t>Phường Phú Lợi - Thuế cơ sở 10 thành phố Cần Thơ</t>
  </si>
  <si>
    <t>Phường Mỹ Xuyên - Thuế cơ sở 10 thành phố Cần Thơ</t>
  </si>
  <si>
    <t>Xã Hòa Tú - Thuế cơ sở 10 thành phố Cần Thơ</t>
  </si>
  <si>
    <t>Xã Gia Hòa - Thuế cơ sở 10 thành phố Cần Thơ</t>
  </si>
  <si>
    <t>Xã Nhu Gia - Thuế cơ sở 10 thành phố Cần Thơ</t>
  </si>
  <si>
    <t>Xã Ngọc Tố - Thuế cơ sở 10 thành phố Cần Thơ</t>
  </si>
  <si>
    <t>Phường Vĩnh Châu - Thuế cơ sở 10 thành phố Cần Thơ</t>
  </si>
  <si>
    <t>Phường Khánh Hòa - Thuế cơ sở 10 thành phố Cần Thơ</t>
  </si>
  <si>
    <t>Phường Vĩnh Phước - Thuế cơ sở 10 thành phố Cần Thơ</t>
  </si>
  <si>
    <t>Xã Vĩnh Hải - Thuế cơ sở 10 thành phố Cần Thơ</t>
  </si>
  <si>
    <t>Xã Lai Hòa - Thuế cơ sở 10 thành phố Cần Thơ</t>
  </si>
  <si>
    <t>Phường Ngã Bảy - Thuế cơ sở 8 thành phố Cần Thơ</t>
  </si>
  <si>
    <t>Phường Đại Thành - Thuế cơ sở 8 thành phố Cần Thơ</t>
  </si>
  <si>
    <t>Xã Tân Bình - Thuế cơ sở 8 thành phố Cần Thơ</t>
  </si>
  <si>
    <t>Xã Hòa An - Thuế cơ sở 8 thành phố Cần Thơ</t>
  </si>
  <si>
    <t>Xã Phương Bình - Thuế cơ sở 8 thành phố Cần Thơ</t>
  </si>
  <si>
    <t>Xã Tân Phước Hưng - Thuế cơ sở 8 thành phố Cần Thơ</t>
  </si>
  <si>
    <t>Xã Thạnh Xuân - Thuế cơ sở 9 thành phố Cần Thơ</t>
  </si>
  <si>
    <t>Xã Tân Hòa - Thuế cơ sở 9 thành phố Cần Thơ</t>
  </si>
  <si>
    <t>Xã Trường Long Tây - Thuế cơ sở 9 thành phố Cần Thơ</t>
  </si>
  <si>
    <t>Xã Châu Thành - Thuế cơ sở 9 thành phố Cần Thơ</t>
  </si>
  <si>
    <t>Xã Đông Phước - Thuế cơ sở 9 thành phố Cần Thơ</t>
  </si>
  <si>
    <t>Xã Phú Hữu - Thuế cơ sở 9 thành phố Cần Thơ</t>
  </si>
  <si>
    <t>Xã Đất Mới - Thuế cơ sở 3 tỉnh Cà Mau</t>
  </si>
  <si>
    <t>Xã Năm Căn - Thuế cơ sở 3 tỉnh Cà Mau</t>
  </si>
  <si>
    <t>Xã Tam Giang - Thuế cơ sở 3 tỉnh Cà Mau</t>
  </si>
  <si>
    <t>Xã Phan Ngọc Hiển - Thuế cơ sở 3 tỉnh Cà Mau</t>
  </si>
  <si>
    <t>Xã Đất Mũi - Thuế cơ sở 3 tỉnh Cà Mau</t>
  </si>
  <si>
    <t>Xã Tân Ân - Thuế cơ sở 3 tỉnh Cà Mau</t>
  </si>
  <si>
    <t>Xã Tân Tiến - Thuế cơ sở 1 tỉnh Cà Mau</t>
  </si>
  <si>
    <t>Xã Tạ An Khương - Thuế cơ sở 1 tỉnh Cà Mau</t>
  </si>
  <si>
    <t>Xã Trần Phán - Thuế cơ sở 1 tỉnh Cà Mau</t>
  </si>
  <si>
    <t>Xã Thanh Tùng - Thuế cơ sở 1 tỉnh Cà Mau</t>
  </si>
  <si>
    <t>Xã Đầm Dơi - Thuế cơ sở 1 tỉnh Cà Mau</t>
  </si>
  <si>
    <t>Xã Quách Phẩm - Thuế cơ sở 1 tỉnh Cà Mau</t>
  </si>
  <si>
    <t>Xã Lương Thế Trân - Thuế cơ sở 4 tỉnh Cà Mau</t>
  </si>
  <si>
    <t>Xã Phú Tân - Thuế cơ sở 4 tỉnh Cà Mau</t>
  </si>
  <si>
    <t>Xã Phú Mỹ - Thuế cơ sở 4 tỉnh Cà Mau</t>
  </si>
  <si>
    <t>Xã Khánh Bình - Thuế cơ sở 4 tỉnh Cà Mau</t>
  </si>
  <si>
    <t>Xã Đá Bạc - Thuế cơ sở 4 tỉnh Cà Mau</t>
  </si>
  <si>
    <t>Xã Khánh Hưng - Thuế cơ sở 4 tỉnh Cà Mau</t>
  </si>
  <si>
    <t>Xã Sông Đốc - Thuế cơ sở 4 tỉnh Cà Mau</t>
  </si>
  <si>
    <t>Xã Trần Văn Thời - Thuế cơ sở 4 tỉnh Cà Mau</t>
  </si>
  <si>
    <t>Xã Thới Bình - Thuế cơ sở 5 tỉnh Cà Mau</t>
  </si>
  <si>
    <t>Xã Trí Phải - Thuế cơ sở 5 tỉnh Cà Mau</t>
  </si>
  <si>
    <t>Xã Tân Lộc - Thuế cơ sở 5 tỉnh Cà Mau</t>
  </si>
  <si>
    <t>Xã Biển Bạch - Thuế cơ sở 5 tỉnh Cà Mau</t>
  </si>
  <si>
    <t>Xã Hồ Thị Kỷ - Thuế cơ sở 5 tỉnh Cà Mau</t>
  </si>
  <si>
    <t>Xã U Minh - Thuế cơ sở 5 tỉnh Cà Mau</t>
  </si>
  <si>
    <t>Xã Nguyễn Phích - Thuế cơ sở 5 tỉnh Cà Mau</t>
  </si>
  <si>
    <t>Xã Khánh Lâm - Thuế cơ sở 5 tỉnh Cà Mau</t>
  </si>
  <si>
    <t>Xã Khánh An - Thuế cơ sở 5 tỉnh Cà Mau</t>
  </si>
  <si>
    <t>101Phường Sơn Tây</t>
  </si>
  <si>
    <t>101Phường Tùng Thiện</t>
  </si>
  <si>
    <t>101Xã Đoài Phương</t>
  </si>
  <si>
    <t>101Xã Phúc Lộc</t>
  </si>
  <si>
    <t>101Xã Phúc Thọ</t>
  </si>
  <si>
    <t>101Xã Hát Môn</t>
  </si>
  <si>
    <t>101Xã Minh Châu</t>
  </si>
  <si>
    <t>101Xã Quảng Oai</t>
  </si>
  <si>
    <t>101Xã Vật Lại</t>
  </si>
  <si>
    <t>101Xã Cổ Đô</t>
  </si>
  <si>
    <t>101Xã Bất Bạt</t>
  </si>
  <si>
    <t>101Xã Suối Hai</t>
  </si>
  <si>
    <t>101Xã Ba Vì</t>
  </si>
  <si>
    <t>101Xã Yên Bài</t>
  </si>
  <si>
    <t>101Xã Đan Phượng</t>
  </si>
  <si>
    <t>101Xã Ô Diên</t>
  </si>
  <si>
    <t>101Xã Liên Minh</t>
  </si>
  <si>
    <t>101Xã Thư Lâm</t>
  </si>
  <si>
    <t>101Xã Đông Anh</t>
  </si>
  <si>
    <t>101Xã Phúc Thịnh</t>
  </si>
  <si>
    <t>101Xã Thiên Lộc</t>
  </si>
  <si>
    <t>101Xã Vĩnh Thanh</t>
  </si>
  <si>
    <t>101Xã Gia Lâm</t>
  </si>
  <si>
    <t>101Xã Thuận An</t>
  </si>
  <si>
    <t>101Xã Bát Tràng</t>
  </si>
  <si>
    <t>101Xã Phù Đổng</t>
  </si>
  <si>
    <t>101Xã Hoài Đức</t>
  </si>
  <si>
    <t>101Xã Dương Hòa</t>
  </si>
  <si>
    <t>101Xã Sơn Đồng</t>
  </si>
  <si>
    <t>101Xã An Khánh</t>
  </si>
  <si>
    <t>101Xã Thanh Trì</t>
  </si>
  <si>
    <t>101Xã Đại Thanh</t>
  </si>
  <si>
    <t>101Xã Nam Phù</t>
  </si>
  <si>
    <t>101Xã Ngọc Hồi</t>
  </si>
  <si>
    <t>101Phường Thanh Liệt</t>
  </si>
  <si>
    <t>101Xã Sóc Sơn</t>
  </si>
  <si>
    <t>101Xã Đa Phúc</t>
  </si>
  <si>
    <t>101Xã Nội Bài</t>
  </si>
  <si>
    <t>101Xã Trung Giã</t>
  </si>
  <si>
    <t>101Xã Kim Anh</t>
  </si>
  <si>
    <t>101Xã Mê Linh</t>
  </si>
  <si>
    <t>101Xã Yên Lãng</t>
  </si>
  <si>
    <t>101Xã Tiến Thắng</t>
  </si>
  <si>
    <t>101Xã Quang Minh</t>
  </si>
  <si>
    <t>101Xã Thạch Thất</t>
  </si>
  <si>
    <t>101Xã Hạ Bằng</t>
  </si>
  <si>
    <t>101Xã Tây Phương</t>
  </si>
  <si>
    <t>101Xã Hòa Lạc</t>
  </si>
  <si>
    <t>101Xã Yên Xuân</t>
  </si>
  <si>
    <t>101Xã Quốc Oai</t>
  </si>
  <si>
    <t>101Xã Hưng Đạo</t>
  </si>
  <si>
    <t>101Xã Kiều Phú</t>
  </si>
  <si>
    <t>101Xã Phú Cát</t>
  </si>
  <si>
    <t>101Xã Thanh Oai</t>
  </si>
  <si>
    <t>101Xã Bình Minh</t>
  </si>
  <si>
    <t>101Xã Tam Hưng</t>
  </si>
  <si>
    <t>101Xã Dân Hòa</t>
  </si>
  <si>
    <t>101Phường Chương Mỹ</t>
  </si>
  <si>
    <t>101Xã Phú Nghĩa</t>
  </si>
  <si>
    <t>101Xã Xuân Mai</t>
  </si>
  <si>
    <t>101Xã Trần Phú</t>
  </si>
  <si>
    <t>101Xã Hòa Phú</t>
  </si>
  <si>
    <t>101Xã Quảng Bị</t>
  </si>
  <si>
    <t>101Xã Thường Tín</t>
  </si>
  <si>
    <t>101Xã Thượng Phúc</t>
  </si>
  <si>
    <t>101Xã Chương Dương</t>
  </si>
  <si>
    <t>101Xã Hồng Vân</t>
  </si>
  <si>
    <t>101Xã Phú Xuyên</t>
  </si>
  <si>
    <t>101Xã Phượng Dực</t>
  </si>
  <si>
    <t>101Xã Chuyên Mỹ</t>
  </si>
  <si>
    <t>101Xã Đại Xuyên</t>
  </si>
  <si>
    <t>101Xã Vân Đình</t>
  </si>
  <si>
    <t>101Xã Ứng Thiên</t>
  </si>
  <si>
    <t>101Xã Hòa Xá</t>
  </si>
  <si>
    <t>101Xã Ứng Hòa</t>
  </si>
  <si>
    <t>101Xã Mỹ Đức</t>
  </si>
  <si>
    <t>101Xã Hồng Sơn</t>
  </si>
  <si>
    <t>101Xã Phúc Sơn</t>
  </si>
  <si>
    <t>101Xã Hương Sơn</t>
  </si>
  <si>
    <t>101Phường Ba Đình</t>
  </si>
  <si>
    <t>101Phường Ngọc Hà</t>
  </si>
  <si>
    <t>101Phường Giảng Võ</t>
  </si>
  <si>
    <t>101Phường Tây Tựu</t>
  </si>
  <si>
    <t>101Phường Phú Diễn</t>
  </si>
  <si>
    <t>101Phường Xuân Đỉnh</t>
  </si>
  <si>
    <t>101Phường Đông Ngạc</t>
  </si>
  <si>
    <t>101Phường Thượng Cát</t>
  </si>
  <si>
    <t>101Phường Cầu Giấy</t>
  </si>
  <si>
    <t>101Phường Nghĩa Đô</t>
  </si>
  <si>
    <t>101Phường Yên Hòa</t>
  </si>
  <si>
    <t>101Phường Đống Đa</t>
  </si>
  <si>
    <t>101Phường Kim Liên</t>
  </si>
  <si>
    <t>101Phường Văn Miếu - Quốc Tử Giám</t>
  </si>
  <si>
    <t>101Phường Láng</t>
  </si>
  <si>
    <t>101Phường Ô Chợ Dừa</t>
  </si>
  <si>
    <t>101Phường Hà Đông</t>
  </si>
  <si>
    <t>101Phường Dương Nội</t>
  </si>
  <si>
    <t>101Phường Yên Nghĩa</t>
  </si>
  <si>
    <t>101Phường Phú Lương</t>
  </si>
  <si>
    <t>101Phường Kiến Hưng</t>
  </si>
  <si>
    <t>101Phường Hai Bà Trưng</t>
  </si>
  <si>
    <t>101Phường Bạch Mai</t>
  </si>
  <si>
    <t>101Phường Vĩnh Tuy</t>
  </si>
  <si>
    <t>101Phường Hoàn Kiếm</t>
  </si>
  <si>
    <t>101Phường Cửa Nam</t>
  </si>
  <si>
    <t>101Phường Lĩnh Nam</t>
  </si>
  <si>
    <t>101Phường Hoàng Mai</t>
  </si>
  <si>
    <t>101Phường Vĩnh Hưng</t>
  </si>
  <si>
    <t>101Phường Tương Mai</t>
  </si>
  <si>
    <t>101Phường Định Công</t>
  </si>
  <si>
    <t>101Phường Hoàng Liệt</t>
  </si>
  <si>
    <t>101Phường Yên Sở</t>
  </si>
  <si>
    <t>101Phường Long Biên</t>
  </si>
  <si>
    <t>101Phường Bồ Đề</t>
  </si>
  <si>
    <t>101Phường Việt Hưng</t>
  </si>
  <si>
    <t>101Phường Phúc Lợi</t>
  </si>
  <si>
    <t>101Phường Từ Liêm</t>
  </si>
  <si>
    <t>101Phường Xuân Phương</t>
  </si>
  <si>
    <t>101Phường Tây Mỗ</t>
  </si>
  <si>
    <t>101Phường Đại Mỗ</t>
  </si>
  <si>
    <t>101Phường Tây Hồ</t>
  </si>
  <si>
    <t>101Phường Phú Thượng</t>
  </si>
  <si>
    <t>101Phường Hồng Hà</t>
  </si>
  <si>
    <t>101Phường Thanh Xuân</t>
  </si>
  <si>
    <t>101Phường Khương Đình</t>
  </si>
  <si>
    <t>101Phường Phương Liệt</t>
  </si>
  <si>
    <t>Mã bao CQT 4 sô (TMS, HDDT)</t>
  </si>
  <si>
    <t>Mã CQT 4 sô (TMS, HDDT)</t>
  </si>
  <si>
    <t>Xã Lục Sĩ Thành</t>
  </si>
  <si>
    <t>09574</t>
  </si>
  <si>
    <t>09604</t>
  </si>
  <si>
    <t>09616</t>
  </si>
  <si>
    <t>09739</t>
  </si>
  <si>
    <t>09715</t>
  </si>
  <si>
    <t>09772</t>
  </si>
  <si>
    <t>09661</t>
  </si>
  <si>
    <t>09619</t>
  </si>
  <si>
    <t>09664</t>
  </si>
  <si>
    <t>09634</t>
  </si>
  <si>
    <t>09676</t>
  </si>
  <si>
    <t>09694</t>
  </si>
  <si>
    <t>09700</t>
  </si>
  <si>
    <t>09706</t>
  </si>
  <si>
    <t>09784</t>
  </si>
  <si>
    <t>09817</t>
  </si>
  <si>
    <t>09787</t>
  </si>
  <si>
    <t>00475</t>
  </si>
  <si>
    <t>00454</t>
  </si>
  <si>
    <t>00466</t>
  </si>
  <si>
    <t>00493</t>
  </si>
  <si>
    <t>00508</t>
  </si>
  <si>
    <t>00565</t>
  </si>
  <si>
    <t>00562</t>
  </si>
  <si>
    <t>00577</t>
  </si>
  <si>
    <t>00541</t>
  </si>
  <si>
    <t>09832</t>
  </si>
  <si>
    <t>09856</t>
  </si>
  <si>
    <t>09871</t>
  </si>
  <si>
    <t>09877</t>
  </si>
  <si>
    <t>00640</t>
  </si>
  <si>
    <t>00664</t>
  </si>
  <si>
    <t>00685</t>
  </si>
  <si>
    <t>00679</t>
  </si>
  <si>
    <t>00643</t>
  </si>
  <si>
    <t>00376</t>
  </si>
  <si>
    <t>00430</t>
  </si>
  <si>
    <t>00433</t>
  </si>
  <si>
    <t>00385</t>
  </si>
  <si>
    <t>00382</t>
  </si>
  <si>
    <t>09022</t>
  </si>
  <si>
    <t>08980</t>
  </si>
  <si>
    <t>08995</t>
  </si>
  <si>
    <t>08974</t>
  </si>
  <si>
    <t>09955</t>
  </si>
  <si>
    <t>09982</t>
  </si>
  <si>
    <t>10003</t>
  </si>
  <si>
    <t>09988</t>
  </si>
  <si>
    <t>04930</t>
  </si>
  <si>
    <t>09895</t>
  </si>
  <si>
    <t>09931</t>
  </si>
  <si>
    <t>09910</t>
  </si>
  <si>
    <t>09952</t>
  </si>
  <si>
    <t>10114</t>
  </si>
  <si>
    <t>10126</t>
  </si>
  <si>
    <t>10144</t>
  </si>
  <si>
    <t>10180</t>
  </si>
  <si>
    <t>10015</t>
  </si>
  <si>
    <t>10030</t>
  </si>
  <si>
    <t>10045</t>
  </si>
  <si>
    <t>10081</t>
  </si>
  <si>
    <t>10096</t>
  </si>
  <si>
    <t>10072</t>
  </si>
  <si>
    <t>10183</t>
  </si>
  <si>
    <t>10231</t>
  </si>
  <si>
    <t>10237</t>
  </si>
  <si>
    <t>10210</t>
  </si>
  <si>
    <t>10273</t>
  </si>
  <si>
    <t>10279</t>
  </si>
  <si>
    <t>10330</t>
  </si>
  <si>
    <t>10342</t>
  </si>
  <si>
    <t>10354</t>
  </si>
  <si>
    <t>10369</t>
  </si>
  <si>
    <t>10417</t>
  </si>
  <si>
    <t>10402</t>
  </si>
  <si>
    <t>10441</t>
  </si>
  <si>
    <t>10465</t>
  </si>
  <si>
    <t>10459</t>
  </si>
  <si>
    <t>10489</t>
  </si>
  <si>
    <t>00004</t>
  </si>
  <si>
    <t>00008</t>
  </si>
  <si>
    <t>00025</t>
  </si>
  <si>
    <t>00613</t>
  </si>
  <si>
    <t>00619</t>
  </si>
  <si>
    <t>00611</t>
  </si>
  <si>
    <t>00602</t>
  </si>
  <si>
    <t>00598</t>
  </si>
  <si>
    <t>00166</t>
  </si>
  <si>
    <t>00160</t>
  </si>
  <si>
    <t>00175</t>
  </si>
  <si>
    <t>00235</t>
  </si>
  <si>
    <t>00229</t>
  </si>
  <si>
    <t>00226</t>
  </si>
  <si>
    <t>00199</t>
  </si>
  <si>
    <t>00190</t>
  </si>
  <si>
    <t>09556</t>
  </si>
  <si>
    <t>09886</t>
  </si>
  <si>
    <t>09562</t>
  </si>
  <si>
    <t>09568</t>
  </si>
  <si>
    <t>09552</t>
  </si>
  <si>
    <t>00256</t>
  </si>
  <si>
    <t>00292</t>
  </si>
  <si>
    <t>00283</t>
  </si>
  <si>
    <t>00070</t>
  </si>
  <si>
    <t>00082</t>
  </si>
  <si>
    <t>00328</t>
  </si>
  <si>
    <t>00331</t>
  </si>
  <si>
    <t>00301</t>
  </si>
  <si>
    <t>00322</t>
  </si>
  <si>
    <t>00316</t>
  </si>
  <si>
    <t>00337</t>
  </si>
  <si>
    <t>00340</t>
  </si>
  <si>
    <t>00145</t>
  </si>
  <si>
    <t>00118</t>
  </si>
  <si>
    <t>00127</t>
  </si>
  <si>
    <t>00136</t>
  </si>
  <si>
    <t>00592</t>
  </si>
  <si>
    <t>00622</t>
  </si>
  <si>
    <t>00634</t>
  </si>
  <si>
    <t>00637</t>
  </si>
  <si>
    <t>00103</t>
  </si>
  <si>
    <t>00091</t>
  </si>
  <si>
    <t>00097</t>
  </si>
  <si>
    <t>00367</t>
  </si>
  <si>
    <t>00364</t>
  </si>
  <si>
    <t>00352</t>
  </si>
  <si>
    <t>Tên tắt CQT</t>
  </si>
  <si>
    <t>HAN</t>
  </si>
  <si>
    <t>TCS16</t>
  </si>
  <si>
    <t>TCS25</t>
  </si>
  <si>
    <t>TCS17</t>
  </si>
  <si>
    <t>TCS24</t>
  </si>
  <si>
    <t>TCS10</t>
  </si>
  <si>
    <t>TCS12</t>
  </si>
  <si>
    <t>TCS23</t>
  </si>
  <si>
    <t>TCS14</t>
  </si>
  <si>
    <t>TCS18</t>
  </si>
  <si>
    <t>TCS22</t>
  </si>
  <si>
    <t>TCS21</t>
  </si>
  <si>
    <t>TCS19</t>
  </si>
  <si>
    <t>TCS20</t>
  </si>
  <si>
    <t>TCS2</t>
  </si>
  <si>
    <t>TCS9</t>
  </si>
  <si>
    <t>TCS5</t>
  </si>
  <si>
    <t>TCS3</t>
  </si>
  <si>
    <t>TCS15</t>
  </si>
  <si>
    <t>TCS4</t>
  </si>
  <si>
    <t>TCS1</t>
  </si>
  <si>
    <t>TCS13</t>
  </si>
  <si>
    <t>TCS11</t>
  </si>
  <si>
    <t>TCS8</t>
  </si>
  <si>
    <t>TCS7</t>
  </si>
  <si>
    <t>TCS6</t>
  </si>
  <si>
    <t>CT</t>
  </si>
  <si>
    <t>DNL</t>
  </si>
  <si>
    <t>TMĐT</t>
  </si>
  <si>
    <t>MÃ cơ quan thu xã</t>
  </si>
  <si>
    <t>Tên cơ quan thu xã</t>
  </si>
  <si>
    <t>Mã đơn vị cấp trên</t>
  </si>
  <si>
    <t>Tên đơn vị cấp trên</t>
  </si>
  <si>
    <t>1139320</t>
  </si>
  <si>
    <t>1142536</t>
  </si>
  <si>
    <t>1140651</t>
  </si>
  <si>
    <t>1140649</t>
  </si>
  <si>
    <t>1140650</t>
  </si>
  <si>
    <t>1140652</t>
  </si>
  <si>
    <t>1140695</t>
  </si>
  <si>
    <t>1140696</t>
  </si>
  <si>
    <t>1140697</t>
  </si>
  <si>
    <t>1140698</t>
  </si>
  <si>
    <t>1140699</t>
  </si>
  <si>
    <t>1140700</t>
  </si>
  <si>
    <t>1142489</t>
  </si>
  <si>
    <t>1142490</t>
  </si>
  <si>
    <t>1142491</t>
  </si>
  <si>
    <t>1142524</t>
  </si>
  <si>
    <t>1142525</t>
  </si>
  <si>
    <t>1142526</t>
  </si>
  <si>
    <t>1142527</t>
  </si>
  <si>
    <t>1142528</t>
  </si>
  <si>
    <t>1142529</t>
  </si>
  <si>
    <t>1142530</t>
  </si>
  <si>
    <t>1142531</t>
  </si>
  <si>
    <t>1142532</t>
  </si>
  <si>
    <t>1142533</t>
  </si>
  <si>
    <t>1142534</t>
  </si>
  <si>
    <t>1142535</t>
  </si>
  <si>
    <t>1139792</t>
  </si>
  <si>
    <t>1139799</t>
  </si>
  <si>
    <t>1142514</t>
  </si>
  <si>
    <t>1139801</t>
  </si>
  <si>
    <t>1139802</t>
  </si>
  <si>
    <t>1139803</t>
  </si>
  <si>
    <t>1139804</t>
  </si>
  <si>
    <t>1139805</t>
  </si>
  <si>
    <t>1139806</t>
  </si>
  <si>
    <t>1139807</t>
  </si>
  <si>
    <t>1139808</t>
  </si>
  <si>
    <t>1139809</t>
  </si>
  <si>
    <t>1139810</t>
  </si>
  <si>
    <t>1139811</t>
  </si>
  <si>
    <t>1139812</t>
  </si>
  <si>
    <t>1139813</t>
  </si>
  <si>
    <t>1139814</t>
  </si>
  <si>
    <t>1139736</t>
  </si>
  <si>
    <t>1139720</t>
  </si>
  <si>
    <t>1139721</t>
  </si>
  <si>
    <t>1139722</t>
  </si>
  <si>
    <t>1139723</t>
  </si>
  <si>
    <t>1139724</t>
  </si>
  <si>
    <t>1139725</t>
  </si>
  <si>
    <t>1139726</t>
  </si>
  <si>
    <t>1139727</t>
  </si>
  <si>
    <t>1139728</t>
  </si>
  <si>
    <t>1139729</t>
  </si>
  <si>
    <t>1139730</t>
  </si>
  <si>
    <t>1139731</t>
  </si>
  <si>
    <t>1139732</t>
  </si>
  <si>
    <t>1139733</t>
  </si>
  <si>
    <t>1139734</t>
  </si>
  <si>
    <t>1139735</t>
  </si>
  <si>
    <t>1139737</t>
  </si>
  <si>
    <t>1139738</t>
  </si>
  <si>
    <t>1139739</t>
  </si>
  <si>
    <t>1139796</t>
  </si>
  <si>
    <t>1139797</t>
  </si>
  <si>
    <t>1139798</t>
  </si>
  <si>
    <t>1142513</t>
  </si>
  <si>
    <t>1139800</t>
  </si>
  <si>
    <t>1139275</t>
  </si>
  <si>
    <t>1140582</t>
  </si>
  <si>
    <t>1140583</t>
  </si>
  <si>
    <t>1140157</t>
  </si>
  <si>
    <t>1140158</t>
  </si>
  <si>
    <t>1140159</t>
  </si>
  <si>
    <t>1140160</t>
  </si>
  <si>
    <t>1140161</t>
  </si>
  <si>
    <t>1140162</t>
  </si>
  <si>
    <t>1140163</t>
  </si>
  <si>
    <t>1140164</t>
  </si>
  <si>
    <t>1140165</t>
  </si>
  <si>
    <t>1140166</t>
  </si>
  <si>
    <t>1140167</t>
  </si>
  <si>
    <t>1140168</t>
  </si>
  <si>
    <t>1140169</t>
  </si>
  <si>
    <t>1140170</t>
  </si>
  <si>
    <t>1140171</t>
  </si>
  <si>
    <t>1140172</t>
  </si>
  <si>
    <t>1140173</t>
  </si>
  <si>
    <t>1140184</t>
  </si>
  <si>
    <t>1140185</t>
  </si>
  <si>
    <t>1140186</t>
  </si>
  <si>
    <t>1140187</t>
  </si>
  <si>
    <t>1140188</t>
  </si>
  <si>
    <t>1140189</t>
  </si>
  <si>
    <t>1140190</t>
  </si>
  <si>
    <t>1140191</t>
  </si>
  <si>
    <t>1140192</t>
  </si>
  <si>
    <t>1140193</t>
  </si>
  <si>
    <t>1140194</t>
  </si>
  <si>
    <t>1140195</t>
  </si>
  <si>
    <t>1140196</t>
  </si>
  <si>
    <t>1140197</t>
  </si>
  <si>
    <t>1140198</t>
  </si>
  <si>
    <t>1140199</t>
  </si>
  <si>
    <t>1140200</t>
  </si>
  <si>
    <t>1140201</t>
  </si>
  <si>
    <t>1140202</t>
  </si>
  <si>
    <t>1140203</t>
  </si>
  <si>
    <t>1140204</t>
  </si>
  <si>
    <t>1140205</t>
  </si>
  <si>
    <t>1140542</t>
  </si>
  <si>
    <t>1140543</t>
  </si>
  <si>
    <t>1140544</t>
  </si>
  <si>
    <t>1140545</t>
  </si>
  <si>
    <t>1140546</t>
  </si>
  <si>
    <t>1140547</t>
  </si>
  <si>
    <t>1140548</t>
  </si>
  <si>
    <t>1140549</t>
  </si>
  <si>
    <t>1140577</t>
  </si>
  <si>
    <t>1140578</t>
  </si>
  <si>
    <t>1140579</t>
  </si>
  <si>
    <t>1140580</t>
  </si>
  <si>
    <t>1140581</t>
  </si>
  <si>
    <t>1141795</t>
  </si>
  <si>
    <t>1141817</t>
  </si>
  <si>
    <t>1142539</t>
  </si>
  <si>
    <t>1142540</t>
  </si>
  <si>
    <t>1142541</t>
  </si>
  <si>
    <t>1142542</t>
  </si>
  <si>
    <t>1142543</t>
  </si>
  <si>
    <t>1142544</t>
  </si>
  <si>
    <t>1142545</t>
  </si>
  <si>
    <t>1142546</t>
  </si>
  <si>
    <t>1142547</t>
  </si>
  <si>
    <t>1142548</t>
  </si>
  <si>
    <t>1142549</t>
  </si>
  <si>
    <t>1142550</t>
  </si>
  <si>
    <t>1141859</t>
  </si>
  <si>
    <t>1141860</t>
  </si>
  <si>
    <t>1141861</t>
  </si>
  <si>
    <t>1141862</t>
  </si>
  <si>
    <t>1141784</t>
  </si>
  <si>
    <t>1141785</t>
  </si>
  <si>
    <t>1141786</t>
  </si>
  <si>
    <t>1141787</t>
  </si>
  <si>
    <t>1141788</t>
  </si>
  <si>
    <t>1141789</t>
  </si>
  <si>
    <t>1141790</t>
  </si>
  <si>
    <t>1141791</t>
  </si>
  <si>
    <t>1141792</t>
  </si>
  <si>
    <t>1141793</t>
  </si>
  <si>
    <t>1141794</t>
  </si>
  <si>
    <t>1141796</t>
  </si>
  <si>
    <t>1141797</t>
  </si>
  <si>
    <t>1141798</t>
  </si>
  <si>
    <t>1141799</t>
  </si>
  <si>
    <t>1141800</t>
  </si>
  <si>
    <t>1141801</t>
  </si>
  <si>
    <t>1141802</t>
  </si>
  <si>
    <t>1141803</t>
  </si>
  <si>
    <t>1141804</t>
  </si>
  <si>
    <t>1141805</t>
  </si>
  <si>
    <t>1141806</t>
  </si>
  <si>
    <t>1141807</t>
  </si>
  <si>
    <t>1141808</t>
  </si>
  <si>
    <t>1141809</t>
  </si>
  <si>
    <t>1141810</t>
  </si>
  <si>
    <t>1141811</t>
  </si>
  <si>
    <t>1141812</t>
  </si>
  <si>
    <t>1141813</t>
  </si>
  <si>
    <t>1141814</t>
  </si>
  <si>
    <t>1141815</t>
  </si>
  <si>
    <t>1141816</t>
  </si>
  <si>
    <t>1139463</t>
  </si>
  <si>
    <t>1139288</t>
  </si>
  <si>
    <t>1140537</t>
  </si>
  <si>
    <t>1140527</t>
  </si>
  <si>
    <t>1140528</t>
  </si>
  <si>
    <t>1140529</t>
  </si>
  <si>
    <t>1140530</t>
  </si>
  <si>
    <t>1140531</t>
  </si>
  <si>
    <t>1140532</t>
  </si>
  <si>
    <t>1140533</t>
  </si>
  <si>
    <t>1140534</t>
  </si>
  <si>
    <t>1140535</t>
  </si>
  <si>
    <t>1140536</t>
  </si>
  <si>
    <t>1140538</t>
  </si>
  <si>
    <t>1140734</t>
  </si>
  <si>
    <t>1140735</t>
  </si>
  <si>
    <t>1140736</t>
  </si>
  <si>
    <t>1140737</t>
  </si>
  <si>
    <t>1140738</t>
  </si>
  <si>
    <t>1140739</t>
  </si>
  <si>
    <t>1140740</t>
  </si>
  <si>
    <t>1140807</t>
  </si>
  <si>
    <t>1140808</t>
  </si>
  <si>
    <t>1140809</t>
  </si>
  <si>
    <t>1140226</t>
  </si>
  <si>
    <t>1140227</t>
  </si>
  <si>
    <t>1140228</t>
  </si>
  <si>
    <t>1140229</t>
  </si>
  <si>
    <t>1140230</t>
  </si>
  <si>
    <t>1140231</t>
  </si>
  <si>
    <t>1140232</t>
  </si>
  <si>
    <t>1140233</t>
  </si>
  <si>
    <t>1140234</t>
  </si>
  <si>
    <t>1140235</t>
  </si>
  <si>
    <t>1140236</t>
  </si>
  <si>
    <t>1140237</t>
  </si>
  <si>
    <t>1140238</t>
  </si>
  <si>
    <t>1140240</t>
  </si>
  <si>
    <t>1140239</t>
  </si>
  <si>
    <t>1140526</t>
  </si>
  <si>
    <t>1139639</t>
  </si>
  <si>
    <t>1139640</t>
  </si>
  <si>
    <t>1139641</t>
  </si>
  <si>
    <t>1139642</t>
  </si>
  <si>
    <t>1139643</t>
  </si>
  <si>
    <t>1139644</t>
  </si>
  <si>
    <t>1139673</t>
  </si>
  <si>
    <t>1139674</t>
  </si>
  <si>
    <t>1139675</t>
  </si>
  <si>
    <t>1139676</t>
  </si>
  <si>
    <t>1139677</t>
  </si>
  <si>
    <t>1139678</t>
  </si>
  <si>
    <t>1139680</t>
  </si>
  <si>
    <t>1139681</t>
  </si>
  <si>
    <t>1139682</t>
  </si>
  <si>
    <t>1139683</t>
  </si>
  <si>
    <t>1139684</t>
  </si>
  <si>
    <t>1139685</t>
  </si>
  <si>
    <t>1139686</t>
  </si>
  <si>
    <t>1139687</t>
  </si>
  <si>
    <t>1139688</t>
  </si>
  <si>
    <t>1139689</t>
  </si>
  <si>
    <t>1139690</t>
  </si>
  <si>
    <t>1139691</t>
  </si>
  <si>
    <t>1139692</t>
  </si>
  <si>
    <t>1139693</t>
  </si>
  <si>
    <t>1139694</t>
  </si>
  <si>
    <t>1139695</t>
  </si>
  <si>
    <t>1139696</t>
  </si>
  <si>
    <t>1139697</t>
  </si>
  <si>
    <t>1139698</t>
  </si>
  <si>
    <t>1139278</t>
  </si>
  <si>
    <t>1139679</t>
  </si>
  <si>
    <t>1139699</t>
  </si>
  <si>
    <t>1139700</t>
  </si>
  <si>
    <t>1139701</t>
  </si>
  <si>
    <t>1139702</t>
  </si>
  <si>
    <t>1139703</t>
  </si>
  <si>
    <t>1139704</t>
  </si>
  <si>
    <t>1139705</t>
  </si>
  <si>
    <t>1139706</t>
  </si>
  <si>
    <t>1139707</t>
  </si>
  <si>
    <t>1139708</t>
  </si>
  <si>
    <t>1139712</t>
  </si>
  <si>
    <t>1139713</t>
  </si>
  <si>
    <t>1139714</t>
  </si>
  <si>
    <t>1139715</t>
  </si>
  <si>
    <t>1139716</t>
  </si>
  <si>
    <t>1139717</t>
  </si>
  <si>
    <t>1139718</t>
  </si>
  <si>
    <t>1139719</t>
  </si>
  <si>
    <t>1139632</t>
  </si>
  <si>
    <t>1139633</t>
  </si>
  <si>
    <t>1139634</t>
  </si>
  <si>
    <t>1139635</t>
  </si>
  <si>
    <t>1139636</t>
  </si>
  <si>
    <t>1139637</t>
  </si>
  <si>
    <t>1139638</t>
  </si>
  <si>
    <t>1141492</t>
  </si>
  <si>
    <t>1141493</t>
  </si>
  <si>
    <t>1139273</t>
  </si>
  <si>
    <t>1139274</t>
  </si>
  <si>
    <t>1142198</t>
  </si>
  <si>
    <t>1142199</t>
  </si>
  <si>
    <t>1142129</t>
  </si>
  <si>
    <t>1142130</t>
  </si>
  <si>
    <t>1142131</t>
  </si>
  <si>
    <t>1142132</t>
  </si>
  <si>
    <t>1142133</t>
  </si>
  <si>
    <t>1142134</t>
  </si>
  <si>
    <t>1142135</t>
  </si>
  <si>
    <t>1142136</t>
  </si>
  <si>
    <t>1141296</t>
  </si>
  <si>
    <t>1141297</t>
  </si>
  <si>
    <t>1141298</t>
  </si>
  <si>
    <t>1141299</t>
  </si>
  <si>
    <t>1141314</t>
  </si>
  <si>
    <t>1141315</t>
  </si>
  <si>
    <t>1141316</t>
  </si>
  <si>
    <t>1141317</t>
  </si>
  <si>
    <t>1141318</t>
  </si>
  <si>
    <t>1141319</t>
  </si>
  <si>
    <t>1141320</t>
  </si>
  <si>
    <t>1141321</t>
  </si>
  <si>
    <t>1141322</t>
  </si>
  <si>
    <t>1141323</t>
  </si>
  <si>
    <t>1141324</t>
  </si>
  <si>
    <t>1141325</t>
  </si>
  <si>
    <t>1141326</t>
  </si>
  <si>
    <t>1141327</t>
  </si>
  <si>
    <t>1141328</t>
  </si>
  <si>
    <t>1141329</t>
  </si>
  <si>
    <t>1141330</t>
  </si>
  <si>
    <t>1141331</t>
  </si>
  <si>
    <t>1141332</t>
  </si>
  <si>
    <t>1141333</t>
  </si>
  <si>
    <t>1141334</t>
  </si>
  <si>
    <t>1141335</t>
  </si>
  <si>
    <t>1141336</t>
  </si>
  <si>
    <t>1141337</t>
  </si>
  <si>
    <t>1141338</t>
  </si>
  <si>
    <t>1141339</t>
  </si>
  <si>
    <t>1141340</t>
  </si>
  <si>
    <t>1141341</t>
  </si>
  <si>
    <t>1141342</t>
  </si>
  <si>
    <t>1141343</t>
  </si>
  <si>
    <t>1141440</t>
  </si>
  <si>
    <t>1141441</t>
  </si>
  <si>
    <t>1141442</t>
  </si>
  <si>
    <t>1141443</t>
  </si>
  <si>
    <t>1141444</t>
  </si>
  <si>
    <t>1141445</t>
  </si>
  <si>
    <t>1141446</t>
  </si>
  <si>
    <t>1141447</t>
  </si>
  <si>
    <t>1141448</t>
  </si>
  <si>
    <t>1141449</t>
  </si>
  <si>
    <t>1141484</t>
  </si>
  <si>
    <t>1141485</t>
  </si>
  <si>
    <t>1141486</t>
  </si>
  <si>
    <t>1141487</t>
  </si>
  <si>
    <t>1141488</t>
  </si>
  <si>
    <t>1141489</t>
  </si>
  <si>
    <t>1141490</t>
  </si>
  <si>
    <t>1141491</t>
  </si>
  <si>
    <t>1142112</t>
  </si>
  <si>
    <t>1142113</t>
  </si>
  <si>
    <t>1142114</t>
  </si>
  <si>
    <t>1142115</t>
  </si>
  <si>
    <t>1142116</t>
  </si>
  <si>
    <t>1142117</t>
  </si>
  <si>
    <t>1142118</t>
  </si>
  <si>
    <t>1142119</t>
  </si>
  <si>
    <t>1142120</t>
  </si>
  <si>
    <t>1142121</t>
  </si>
  <si>
    <t>1142122</t>
  </si>
  <si>
    <t>1142123</t>
  </si>
  <si>
    <t>1142124</t>
  </si>
  <si>
    <t>1142125</t>
  </si>
  <si>
    <t>1142126</t>
  </si>
  <si>
    <t>1142127</t>
  </si>
  <si>
    <t>1142128</t>
  </si>
  <si>
    <t>1140525</t>
  </si>
  <si>
    <t>1140305</t>
  </si>
  <si>
    <t>1140306</t>
  </si>
  <si>
    <t>1140307</t>
  </si>
  <si>
    <t>1140308</t>
  </si>
  <si>
    <t>1140309</t>
  </si>
  <si>
    <t>1140310</t>
  </si>
  <si>
    <t>1140350</t>
  </si>
  <si>
    <t>1140351</t>
  </si>
  <si>
    <t>1140352</t>
  </si>
  <si>
    <t>1140353</t>
  </si>
  <si>
    <t>1140354</t>
  </si>
  <si>
    <t>1140355</t>
  </si>
  <si>
    <t>1140356</t>
  </si>
  <si>
    <t>1140357</t>
  </si>
  <si>
    <t>1140358</t>
  </si>
  <si>
    <t>1140359</t>
  </si>
  <si>
    <t>1140361</t>
  </si>
  <si>
    <t>1140362</t>
  </si>
  <si>
    <t>1140363</t>
  </si>
  <si>
    <t>1140364</t>
  </si>
  <si>
    <t>1140365</t>
  </si>
  <si>
    <t>1140366</t>
  </si>
  <si>
    <t>1140367</t>
  </si>
  <si>
    <t>1140368</t>
  </si>
  <si>
    <t>1140369</t>
  </si>
  <si>
    <t>1140370</t>
  </si>
  <si>
    <t>1140371</t>
  </si>
  <si>
    <t>1140372</t>
  </si>
  <si>
    <t>1140373</t>
  </si>
  <si>
    <t>1140374</t>
  </si>
  <si>
    <t>1140375</t>
  </si>
  <si>
    <t>1140376</t>
  </si>
  <si>
    <t>1140377</t>
  </si>
  <si>
    <t>1140378</t>
  </si>
  <si>
    <t>1140379</t>
  </si>
  <si>
    <t>1140380</t>
  </si>
  <si>
    <t>1140381</t>
  </si>
  <si>
    <t>1140382</t>
  </si>
  <si>
    <t>1140383</t>
  </si>
  <si>
    <t>1140384</t>
  </si>
  <si>
    <t>1140521</t>
  </si>
  <si>
    <t>1140522</t>
  </si>
  <si>
    <t>1140523</t>
  </si>
  <si>
    <t>1140524</t>
  </si>
  <si>
    <t>1140360</t>
  </si>
  <si>
    <t>1139790</t>
  </si>
  <si>
    <t>1139304</t>
  </si>
  <si>
    <t>1139294</t>
  </si>
  <si>
    <t>1139302</t>
  </si>
  <si>
    <t>1139301</t>
  </si>
  <si>
    <t>1139300</t>
  </si>
  <si>
    <t>1139299</t>
  </si>
  <si>
    <t>1139298</t>
  </si>
  <si>
    <t>1139297</t>
  </si>
  <si>
    <t>1141546</t>
  </si>
  <si>
    <t>1139296</t>
  </si>
  <si>
    <t>1139295</t>
  </si>
  <si>
    <t>1139566</t>
  </si>
  <si>
    <t>1139786</t>
  </si>
  <si>
    <t>1139877</t>
  </si>
  <si>
    <t>1139876</t>
  </si>
  <si>
    <t>1139875</t>
  </si>
  <si>
    <t>1139874</t>
  </si>
  <si>
    <t>1139873</t>
  </si>
  <si>
    <t>1139872</t>
  </si>
  <si>
    <t>1139871</t>
  </si>
  <si>
    <t>1139870</t>
  </si>
  <si>
    <t>1139868</t>
  </si>
  <si>
    <t>1139869</t>
  </si>
  <si>
    <t>1139303</t>
  </si>
  <si>
    <t>1142138</t>
  </si>
  <si>
    <t>1142139</t>
  </si>
  <si>
    <t>1142140</t>
  </si>
  <si>
    <t>1142141</t>
  </si>
  <si>
    <t>1142142</t>
  </si>
  <si>
    <t>1142143</t>
  </si>
  <si>
    <t>1142144</t>
  </si>
  <si>
    <t>1142145</t>
  </si>
  <si>
    <t>1142146</t>
  </si>
  <si>
    <t>1142147</t>
  </si>
  <si>
    <t>1142148</t>
  </si>
  <si>
    <t>1142137</t>
  </si>
  <si>
    <t>1142250</t>
  </si>
  <si>
    <t>1142167</t>
  </si>
  <si>
    <t>1142166</t>
  </si>
  <si>
    <t>1142165</t>
  </si>
  <si>
    <t>1142164</t>
  </si>
  <si>
    <t>1142163</t>
  </si>
  <si>
    <t>1142162</t>
  </si>
  <si>
    <t>1142161</t>
  </si>
  <si>
    <t>1142160</t>
  </si>
  <si>
    <t>1142159</t>
  </si>
  <si>
    <t>1142158</t>
  </si>
  <si>
    <t>1142157</t>
  </si>
  <si>
    <t>1142156</t>
  </si>
  <si>
    <t>1142155</t>
  </si>
  <si>
    <t>1142154</t>
  </si>
  <si>
    <t>1142153</t>
  </si>
  <si>
    <t>1142152</t>
  </si>
  <si>
    <t>1142149</t>
  </si>
  <si>
    <t>1140922</t>
  </si>
  <si>
    <t>1140921</t>
  </si>
  <si>
    <t>1142151</t>
  </si>
  <si>
    <t>1142150</t>
  </si>
  <si>
    <t>1139310</t>
  </si>
  <si>
    <t>1140923</t>
  </si>
  <si>
    <t>1139305</t>
  </si>
  <si>
    <t>1139306</t>
  </si>
  <si>
    <t>1139307</t>
  </si>
  <si>
    <t>1139308</t>
  </si>
  <si>
    <t>1139309</t>
  </si>
  <si>
    <t>1142299</t>
  </si>
  <si>
    <t>1139353</t>
  </si>
  <si>
    <t>1139354</t>
  </si>
  <si>
    <t>1139437</t>
  </si>
  <si>
    <t>1139438</t>
  </si>
  <si>
    <t>1139439</t>
  </si>
  <si>
    <t>1139440</t>
  </si>
  <si>
    <t>1139441</t>
  </si>
  <si>
    <t>1139466</t>
  </si>
  <si>
    <t>1139467</t>
  </si>
  <si>
    <t>1139468</t>
  </si>
  <si>
    <t>1139469</t>
  </si>
  <si>
    <t>1139470</t>
  </si>
  <si>
    <t>1139471</t>
  </si>
  <si>
    <t>1139472</t>
  </si>
  <si>
    <t>1139473</t>
  </si>
  <si>
    <t>1139474</t>
  </si>
  <si>
    <t>1139475</t>
  </si>
  <si>
    <t>1139476</t>
  </si>
  <si>
    <t>1139477</t>
  </si>
  <si>
    <t>1139478</t>
  </si>
  <si>
    <t>1139479</t>
  </si>
  <si>
    <t>1139480</t>
  </si>
  <si>
    <t>1139481</t>
  </si>
  <si>
    <t>1139482</t>
  </si>
  <si>
    <t>1139483</t>
  </si>
  <si>
    <t>1139485</t>
  </si>
  <si>
    <t>1139484</t>
  </si>
  <si>
    <t>1139486</t>
  </si>
  <si>
    <t>1139487</t>
  </si>
  <si>
    <t>1139488</t>
  </si>
  <si>
    <t>1139489</t>
  </si>
  <si>
    <t>1139490</t>
  </si>
  <si>
    <t>1139491</t>
  </si>
  <si>
    <t>1139492</t>
  </si>
  <si>
    <t>1139493</t>
  </si>
  <si>
    <t>1139494</t>
  </si>
  <si>
    <t>1139495</t>
  </si>
  <si>
    <t>1139293</t>
  </si>
  <si>
    <t>1142287</t>
  </si>
  <si>
    <t>1142288</t>
  </si>
  <si>
    <t>1142289</t>
  </si>
  <si>
    <t>1142290</t>
  </si>
  <si>
    <t>1142291</t>
  </si>
  <si>
    <t>1142292</t>
  </si>
  <si>
    <t>1142293</t>
  </si>
  <si>
    <t>1142294</t>
  </si>
  <si>
    <t>1142295</t>
  </si>
  <si>
    <t>1142296</t>
  </si>
  <si>
    <t>1142297</t>
  </si>
  <si>
    <t>1142298</t>
  </si>
  <si>
    <t>1142300</t>
  </si>
  <si>
    <t>1142301</t>
  </si>
  <si>
    <t>1142302</t>
  </si>
  <si>
    <t>1142303</t>
  </si>
  <si>
    <t>1142304</t>
  </si>
  <si>
    <t>1142305</t>
  </si>
  <si>
    <t>1142306</t>
  </si>
  <si>
    <t>1142307</t>
  </si>
  <si>
    <t>1142269</t>
  </si>
  <si>
    <t>1142270</t>
  </si>
  <si>
    <t>1142271</t>
  </si>
  <si>
    <t>1142272</t>
  </si>
  <si>
    <t>1142273</t>
  </si>
  <si>
    <t>1142274</t>
  </si>
  <si>
    <t>1142275</t>
  </si>
  <si>
    <t>1142276</t>
  </si>
  <si>
    <t>1142277</t>
  </si>
  <si>
    <t>1142278</t>
  </si>
  <si>
    <t>1142286</t>
  </si>
  <si>
    <t>1141966</t>
  </si>
  <si>
    <t>1141967</t>
  </si>
  <si>
    <t>1141968</t>
  </si>
  <si>
    <t>1139921</t>
  </si>
  <si>
    <t>1141311</t>
  </si>
  <si>
    <t>1139918</t>
  </si>
  <si>
    <t>1139919</t>
  </si>
  <si>
    <t>1139920</t>
  </si>
  <si>
    <t>1139922</t>
  </si>
  <si>
    <t>1139923</t>
  </si>
  <si>
    <t>1139924</t>
  </si>
  <si>
    <t>1139925</t>
  </si>
  <si>
    <t>1139926</t>
  </si>
  <si>
    <t>1139927</t>
  </si>
  <si>
    <t>1139928</t>
  </si>
  <si>
    <t>1139929</t>
  </si>
  <si>
    <t>1139930</t>
  </si>
  <si>
    <t>1139931</t>
  </si>
  <si>
    <t>1139932</t>
  </si>
  <si>
    <t>1139965</t>
  </si>
  <si>
    <t>1139966</t>
  </si>
  <si>
    <t>1139967</t>
  </si>
  <si>
    <t>1139968</t>
  </si>
  <si>
    <t>1139969</t>
  </si>
  <si>
    <t>1139970</t>
  </si>
  <si>
    <t>1139971</t>
  </si>
  <si>
    <t>1139972</t>
  </si>
  <si>
    <t>1139973</t>
  </si>
  <si>
    <t>1139974</t>
  </si>
  <si>
    <t>1139975</t>
  </si>
  <si>
    <t>1139976</t>
  </si>
  <si>
    <t>1139977</t>
  </si>
  <si>
    <t>1139978</t>
  </si>
  <si>
    <t>1139824</t>
  </si>
  <si>
    <t>1139979</t>
  </si>
  <si>
    <t>1141253</t>
  </si>
  <si>
    <t>1141254</t>
  </si>
  <si>
    <t>1141312</t>
  </si>
  <si>
    <t>1141313</t>
  </si>
  <si>
    <t>1139311</t>
  </si>
  <si>
    <t>1140898</t>
  </si>
  <si>
    <t>1139794</t>
  </si>
  <si>
    <t>1140874</t>
  </si>
  <si>
    <t>1140875</t>
  </si>
  <si>
    <t>1140876</t>
  </si>
  <si>
    <t>1140877</t>
  </si>
  <si>
    <t>1140878</t>
  </si>
  <si>
    <t>1140879</t>
  </si>
  <si>
    <t>1140880</t>
  </si>
  <si>
    <t>1140881</t>
  </si>
  <si>
    <t>1140882</t>
  </si>
  <si>
    <t>1140883</t>
  </si>
  <si>
    <t>1140884</t>
  </si>
  <si>
    <t>1140885</t>
  </si>
  <si>
    <t>1140886</t>
  </si>
  <si>
    <t>1140887</t>
  </si>
  <si>
    <t>1140888</t>
  </si>
  <si>
    <t>1140889</t>
  </si>
  <si>
    <t>1141756</t>
  </si>
  <si>
    <t>1141757</t>
  </si>
  <si>
    <t>1141758</t>
  </si>
  <si>
    <t>1141759</t>
  </si>
  <si>
    <t>1141760</t>
  </si>
  <si>
    <t>1141761</t>
  </si>
  <si>
    <t>1140890</t>
  </si>
  <si>
    <t>1140891</t>
  </si>
  <si>
    <t>1140892</t>
  </si>
  <si>
    <t>1140893</t>
  </si>
  <si>
    <t>1140894</t>
  </si>
  <si>
    <t>1140895</t>
  </si>
  <si>
    <t>1140896</t>
  </si>
  <si>
    <t>1140897</t>
  </si>
  <si>
    <t>1140899</t>
  </si>
  <si>
    <t>1140900</t>
  </si>
  <si>
    <t>1140901</t>
  </si>
  <si>
    <t>1140902</t>
  </si>
  <si>
    <t>1140903</t>
  </si>
  <si>
    <t>1140904</t>
  </si>
  <si>
    <t>1140905</t>
  </si>
  <si>
    <t>1140989</t>
  </si>
  <si>
    <t>1139795</t>
  </si>
  <si>
    <t>1140972</t>
  </si>
  <si>
    <t>1140973</t>
  </si>
  <si>
    <t>1140974</t>
  </si>
  <si>
    <t>1140975</t>
  </si>
  <si>
    <t>1140976</t>
  </si>
  <si>
    <t>1140977</t>
  </si>
  <si>
    <t>1140978</t>
  </si>
  <si>
    <t>1140979</t>
  </si>
  <si>
    <t>1140980</t>
  </si>
  <si>
    <t>1140981</t>
  </si>
  <si>
    <t>1140982</t>
  </si>
  <si>
    <t>1140983</t>
  </si>
  <si>
    <t>1140984</t>
  </si>
  <si>
    <t>1140985</t>
  </si>
  <si>
    <t>1140986</t>
  </si>
  <si>
    <t>1140987</t>
  </si>
  <si>
    <t>1140988</t>
  </si>
  <si>
    <t>1140990</t>
  </si>
  <si>
    <t>1140991</t>
  </si>
  <si>
    <t>1140992</t>
  </si>
  <si>
    <t>1141754</t>
  </si>
  <si>
    <t>1141755</t>
  </si>
  <si>
    <t>1140993</t>
  </si>
  <si>
    <t>1141750</t>
  </si>
  <si>
    <t>1141751</t>
  </si>
  <si>
    <t>1141752</t>
  </si>
  <si>
    <t>1141753</t>
  </si>
  <si>
    <t>1140924</t>
  </si>
  <si>
    <t>1140925</t>
  </si>
  <si>
    <t>1140926</t>
  </si>
  <si>
    <t>1140927</t>
  </si>
  <si>
    <t>1140928</t>
  </si>
  <si>
    <t>1140929</t>
  </si>
  <si>
    <t>1140930</t>
  </si>
  <si>
    <t>1140931</t>
  </si>
  <si>
    <t>1140932</t>
  </si>
  <si>
    <t>1140933</t>
  </si>
  <si>
    <t>1140934</t>
  </si>
  <si>
    <t>1140935</t>
  </si>
  <si>
    <t>1140936</t>
  </si>
  <si>
    <t>1140937</t>
  </si>
  <si>
    <t>1140938</t>
  </si>
  <si>
    <t>1140961</t>
  </si>
  <si>
    <t>1140962</t>
  </si>
  <si>
    <t>1140963</t>
  </si>
  <si>
    <t>1140964</t>
  </si>
  <si>
    <t>1140965</t>
  </si>
  <si>
    <t>1140966</t>
  </si>
  <si>
    <t>1140967</t>
  </si>
  <si>
    <t>1140968</t>
  </si>
  <si>
    <t>1140969</t>
  </si>
  <si>
    <t>1140970</t>
  </si>
  <si>
    <t>1140971</t>
  </si>
  <si>
    <t>1139355</t>
  </si>
  <si>
    <t>1139356</t>
  </si>
  <si>
    <t>1139357</t>
  </si>
  <si>
    <t>1139358</t>
  </si>
  <si>
    <t>1139359</t>
  </si>
  <si>
    <t>1139360</t>
  </si>
  <si>
    <t>1139361</t>
  </si>
  <si>
    <t>1139362</t>
  </si>
  <si>
    <t>1139363</t>
  </si>
  <si>
    <t>1140269</t>
  </si>
  <si>
    <t>1140270</t>
  </si>
  <si>
    <t>1140271</t>
  </si>
  <si>
    <t>1140268</t>
  </si>
  <si>
    <t>1139789</t>
  </si>
  <si>
    <t>1140272</t>
  </si>
  <si>
    <t>1140273</t>
  </si>
  <si>
    <t>1140274</t>
  </si>
  <si>
    <t>1140332</t>
  </si>
  <si>
    <t>1140333</t>
  </si>
  <si>
    <t>1140334</t>
  </si>
  <si>
    <t>1140335</t>
  </si>
  <si>
    <t>1140336</t>
  </si>
  <si>
    <t>1140385</t>
  </si>
  <si>
    <t>1140386</t>
  </si>
  <si>
    <t>1140387</t>
  </si>
  <si>
    <t>1140388</t>
  </si>
  <si>
    <t>1140389</t>
  </si>
  <si>
    <t>1140390</t>
  </si>
  <si>
    <t>1140391</t>
  </si>
  <si>
    <t>1140392</t>
  </si>
  <si>
    <t>1140393</t>
  </si>
  <si>
    <t>1140394</t>
  </si>
  <si>
    <t>1140395</t>
  </si>
  <si>
    <t>1140396</t>
  </si>
  <si>
    <t>1140261</t>
  </si>
  <si>
    <t>1140262</t>
  </si>
  <si>
    <t>1140263</t>
  </si>
  <si>
    <t>1140264</t>
  </si>
  <si>
    <t>1140265</t>
  </si>
  <si>
    <t>1140266</t>
  </si>
  <si>
    <t>1140267</t>
  </si>
  <si>
    <t>1141837</t>
  </si>
  <si>
    <t>1141838</t>
  </si>
  <si>
    <t>1141839</t>
  </si>
  <si>
    <t>1141840</t>
  </si>
  <si>
    <t>1139496</t>
  </si>
  <si>
    <t>1139497</t>
  </si>
  <si>
    <t>1139498</t>
  </si>
  <si>
    <t>1139499</t>
  </si>
  <si>
    <t>1139500</t>
  </si>
  <si>
    <t>1139501</t>
  </si>
  <si>
    <t>1139502</t>
  </si>
  <si>
    <t>1139503</t>
  </si>
  <si>
    <t>1139504</t>
  </si>
  <si>
    <t>1139505</t>
  </si>
  <si>
    <t>1139506</t>
  </si>
  <si>
    <t>1139507</t>
  </si>
  <si>
    <t>1139508</t>
  </si>
  <si>
    <t>1139509</t>
  </si>
  <si>
    <t>1139510</t>
  </si>
  <si>
    <t>1141841</t>
  </si>
  <si>
    <t>1141842</t>
  </si>
  <si>
    <t>1141893</t>
  </si>
  <si>
    <t>1141894</t>
  </si>
  <si>
    <t>1141895</t>
  </si>
  <si>
    <t>1141896</t>
  </si>
  <si>
    <t>1141897</t>
  </si>
  <si>
    <t>1141898</t>
  </si>
  <si>
    <t>1141899</t>
  </si>
  <si>
    <t>1141900</t>
  </si>
  <si>
    <t>1141901</t>
  </si>
  <si>
    <t>1141902</t>
  </si>
  <si>
    <t>1141903</t>
  </si>
  <si>
    <t>1141904</t>
  </si>
  <si>
    <t>1141818</t>
  </si>
  <si>
    <t>1141819</t>
  </si>
  <si>
    <t>1141820</t>
  </si>
  <si>
    <t>1141821</t>
  </si>
  <si>
    <t>1141822</t>
  </si>
  <si>
    <t>1141823</t>
  </si>
  <si>
    <t>1141824</t>
  </si>
  <si>
    <t>1141825</t>
  </si>
  <si>
    <t>1141826</t>
  </si>
  <si>
    <t>1141827</t>
  </si>
  <si>
    <t>1141828</t>
  </si>
  <si>
    <t>1141829</t>
  </si>
  <si>
    <t>1141830</t>
  </si>
  <si>
    <t>1141831</t>
  </si>
  <si>
    <t>1141832</t>
  </si>
  <si>
    <t>1141833</t>
  </si>
  <si>
    <t>1141834</t>
  </si>
  <si>
    <t>1141835</t>
  </si>
  <si>
    <t>1141836</t>
  </si>
  <si>
    <t>1142578</t>
  </si>
  <si>
    <t>1142579</t>
  </si>
  <si>
    <t>1142580</t>
  </si>
  <si>
    <t>1142581</t>
  </si>
  <si>
    <t>1142256</t>
  </si>
  <si>
    <t>1142257</t>
  </si>
  <si>
    <t>1142258</t>
  </si>
  <si>
    <t>1142259</t>
  </si>
  <si>
    <t>1142260</t>
  </si>
  <si>
    <t>1142261</t>
  </si>
  <si>
    <t>1142262</t>
  </si>
  <si>
    <t>1142263</t>
  </si>
  <si>
    <t>1142264</t>
  </si>
  <si>
    <t>1142265</t>
  </si>
  <si>
    <t>1142266</t>
  </si>
  <si>
    <t>1142267</t>
  </si>
  <si>
    <t>1142268</t>
  </si>
  <si>
    <t>1142576</t>
  </si>
  <si>
    <t>1142577</t>
  </si>
  <si>
    <t>1140553</t>
  </si>
  <si>
    <t>1140554</t>
  </si>
  <si>
    <t>1140555</t>
  </si>
  <si>
    <t>1140556</t>
  </si>
  <si>
    <t>1140557</t>
  </si>
  <si>
    <t>1140558</t>
  </si>
  <si>
    <t>1140559</t>
  </si>
  <si>
    <t>1140560</t>
  </si>
  <si>
    <t>1140561</t>
  </si>
  <si>
    <t>1140562</t>
  </si>
  <si>
    <t>1139902</t>
  </si>
  <si>
    <t>1139903</t>
  </si>
  <si>
    <t>1139904</t>
  </si>
  <si>
    <t>1139905</t>
  </si>
  <si>
    <t>1139906</t>
  </si>
  <si>
    <t>1139907</t>
  </si>
  <si>
    <t>1139908</t>
  </si>
  <si>
    <t>1139909</t>
  </si>
  <si>
    <t>1139910</t>
  </si>
  <si>
    <t>1139911</t>
  </si>
  <si>
    <t>1139912</t>
  </si>
  <si>
    <t>1139913</t>
  </si>
  <si>
    <t>1139914</t>
  </si>
  <si>
    <t>1139915</t>
  </si>
  <si>
    <t>1139916</t>
  </si>
  <si>
    <t>1139917</t>
  </si>
  <si>
    <t>1139312</t>
  </si>
  <si>
    <t>1141978</t>
  </si>
  <si>
    <t>1141979</t>
  </si>
  <si>
    <t>1141980</t>
  </si>
  <si>
    <t>1142308</t>
  </si>
  <si>
    <t>1142309</t>
  </si>
  <si>
    <t>1142310</t>
  </si>
  <si>
    <t>1142311</t>
  </si>
  <si>
    <t>1142312</t>
  </si>
  <si>
    <t>1142313</t>
  </si>
  <si>
    <t>1142334</t>
  </si>
  <si>
    <t>1142335</t>
  </si>
  <si>
    <t>1142336</t>
  </si>
  <si>
    <t>1142337</t>
  </si>
  <si>
    <t>1142338</t>
  </si>
  <si>
    <t>1142339</t>
  </si>
  <si>
    <t>1142340</t>
  </si>
  <si>
    <t>1142341</t>
  </si>
  <si>
    <t>1142342</t>
  </si>
  <si>
    <t>1139568</t>
  </si>
  <si>
    <t>1142365</t>
  </si>
  <si>
    <t>1142235</t>
  </si>
  <si>
    <t>1142236</t>
  </si>
  <si>
    <t>1142237</t>
  </si>
  <si>
    <t>1142238</t>
  </si>
  <si>
    <t>1142239</t>
  </si>
  <si>
    <t>1142240</t>
  </si>
  <si>
    <t>1142241</t>
  </si>
  <si>
    <t>1142242</t>
  </si>
  <si>
    <t>1142243</t>
  </si>
  <si>
    <t>1142244</t>
  </si>
  <si>
    <t>1142245</t>
  </si>
  <si>
    <t>1142246</t>
  </si>
  <si>
    <t>1142247</t>
  </si>
  <si>
    <t>1142248</t>
  </si>
  <si>
    <t>1142249</t>
  </si>
  <si>
    <t>1142373</t>
  </si>
  <si>
    <t>1142374</t>
  </si>
  <si>
    <t>1142375</t>
  </si>
  <si>
    <t>1142376</t>
  </si>
  <si>
    <t>1142377</t>
  </si>
  <si>
    <t>1142378</t>
  </si>
  <si>
    <t>1142379</t>
  </si>
  <si>
    <t>1142393</t>
  </si>
  <si>
    <t>1142343</t>
  </si>
  <si>
    <t>1142344</t>
  </si>
  <si>
    <t>1142345</t>
  </si>
  <si>
    <t>1142346</t>
  </si>
  <si>
    <t>1142347</t>
  </si>
  <si>
    <t>1142348</t>
  </si>
  <si>
    <t>1142349</t>
  </si>
  <si>
    <t>1142350</t>
  </si>
  <si>
    <t>1142351</t>
  </si>
  <si>
    <t>1142352</t>
  </si>
  <si>
    <t>1142353</t>
  </si>
  <si>
    <t>1142354</t>
  </si>
  <si>
    <t>1142355</t>
  </si>
  <si>
    <t>1142356</t>
  </si>
  <si>
    <t>1142357</t>
  </si>
  <si>
    <t>1142358</t>
  </si>
  <si>
    <t>1142359</t>
  </si>
  <si>
    <t>1142360</t>
  </si>
  <si>
    <t>1142361</t>
  </si>
  <si>
    <t>1142362</t>
  </si>
  <si>
    <t>1142363</t>
  </si>
  <si>
    <t>1142364</t>
  </si>
  <si>
    <t>1142366</t>
  </si>
  <si>
    <t>1142367</t>
  </si>
  <si>
    <t>1142368</t>
  </si>
  <si>
    <t>1142369</t>
  </si>
  <si>
    <t>1142370</t>
  </si>
  <si>
    <t>1142371</t>
  </si>
  <si>
    <t>1142372</t>
  </si>
  <si>
    <t>1142229</t>
  </si>
  <si>
    <t>1142230</t>
  </si>
  <si>
    <t>1142231</t>
  </si>
  <si>
    <t>1142232</t>
  </si>
  <si>
    <t>1142233</t>
  </si>
  <si>
    <t>1142234</t>
  </si>
  <si>
    <t>1139271</t>
  </si>
  <si>
    <t>1139272</t>
  </si>
  <si>
    <t>1141132</t>
  </si>
  <si>
    <t>1141183</t>
  </si>
  <si>
    <t>1141035</t>
  </si>
  <si>
    <t>1141036</t>
  </si>
  <si>
    <t>1141037</t>
  </si>
  <si>
    <t>1141038</t>
  </si>
  <si>
    <t>1141039</t>
  </si>
  <si>
    <t>1141118</t>
  </si>
  <si>
    <t>1141119</t>
  </si>
  <si>
    <t>1141120</t>
  </si>
  <si>
    <t>1141121</t>
  </si>
  <si>
    <t>1141122</t>
  </si>
  <si>
    <t>1141123</t>
  </si>
  <si>
    <t>1141124</t>
  </si>
  <si>
    <t>1141125</t>
  </si>
  <si>
    <t>1141126</t>
  </si>
  <si>
    <t>1141127</t>
  </si>
  <si>
    <t>1141128</t>
  </si>
  <si>
    <t>1141129</t>
  </si>
  <si>
    <t>1141130</t>
  </si>
  <si>
    <t>1141131</t>
  </si>
  <si>
    <t>1141133</t>
  </si>
  <si>
    <t>1141134</t>
  </si>
  <si>
    <t>1141135</t>
  </si>
  <si>
    <t>1141136</t>
  </si>
  <si>
    <t>1141137</t>
  </si>
  <si>
    <t>1141138</t>
  </si>
  <si>
    <t>1141173</t>
  </si>
  <si>
    <t>1141174</t>
  </si>
  <si>
    <t>1141175</t>
  </si>
  <si>
    <t>1141176</t>
  </si>
  <si>
    <t>1141177</t>
  </si>
  <si>
    <t>1141178</t>
  </si>
  <si>
    <t>1141179</t>
  </si>
  <si>
    <t>1141180</t>
  </si>
  <si>
    <t>1141181</t>
  </si>
  <si>
    <t>1141182</t>
  </si>
  <si>
    <t>1141184</t>
  </si>
  <si>
    <t>1141185</t>
  </si>
  <si>
    <t>1141186</t>
  </si>
  <si>
    <t>1141187</t>
  </si>
  <si>
    <t>1141188</t>
  </si>
  <si>
    <t>1141189</t>
  </si>
  <si>
    <t>1141190</t>
  </si>
  <si>
    <t>1141191</t>
  </si>
  <si>
    <t>1141192</t>
  </si>
  <si>
    <t>1141193</t>
  </si>
  <si>
    <t>1141194</t>
  </si>
  <si>
    <t>1141195</t>
  </si>
  <si>
    <t>1141196</t>
  </si>
  <si>
    <t>1141197</t>
  </si>
  <si>
    <t>1141198</t>
  </si>
  <si>
    <t>1141199</t>
  </si>
  <si>
    <t>1141200</t>
  </si>
  <si>
    <t>1141201</t>
  </si>
  <si>
    <t>1141202</t>
  </si>
  <si>
    <t>1141203</t>
  </si>
  <si>
    <t>1141280</t>
  </si>
  <si>
    <t>1141281</t>
  </si>
  <si>
    <t>1141282</t>
  </si>
  <si>
    <t>1141283</t>
  </si>
  <si>
    <t>1141284</t>
  </si>
  <si>
    <t>1141285</t>
  </si>
  <si>
    <t>1141286</t>
  </si>
  <si>
    <t>1141287</t>
  </si>
  <si>
    <t>1141288</t>
  </si>
  <si>
    <t>1141289</t>
  </si>
  <si>
    <t>1141290</t>
  </si>
  <si>
    <t>1141291</t>
  </si>
  <si>
    <t>1141292</t>
  </si>
  <si>
    <t>1141293</t>
  </si>
  <si>
    <t>1141294</t>
  </si>
  <si>
    <t>1141295</t>
  </si>
  <si>
    <t>1140648</t>
  </si>
  <si>
    <t>1139983</t>
  </si>
  <si>
    <t>1140564</t>
  </si>
  <si>
    <t>1140565</t>
  </si>
  <si>
    <t>1140566</t>
  </si>
  <si>
    <t>1140567</t>
  </si>
  <si>
    <t>1140568</t>
  </si>
  <si>
    <t>1140569</t>
  </si>
  <si>
    <t>1140570</t>
  </si>
  <si>
    <t>1140571</t>
  </si>
  <si>
    <t>1140572</t>
  </si>
  <si>
    <t>1140573</t>
  </si>
  <si>
    <t>1140042</t>
  </si>
  <si>
    <t>1140043</t>
  </si>
  <si>
    <t>1140044</t>
  </si>
  <si>
    <t>1140045</t>
  </si>
  <si>
    <t>1140046</t>
  </si>
  <si>
    <t>1139980</t>
  </si>
  <si>
    <t>1139981</t>
  </si>
  <si>
    <t>1139982</t>
  </si>
  <si>
    <t>1139984</t>
  </si>
  <si>
    <t>1139985</t>
  </si>
  <si>
    <t>1139986</t>
  </si>
  <si>
    <t>1139987</t>
  </si>
  <si>
    <t>1139988</t>
  </si>
  <si>
    <t>1139989</t>
  </si>
  <si>
    <t>1139990</t>
  </si>
  <si>
    <t>1139991</t>
  </si>
  <si>
    <t>1139992</t>
  </si>
  <si>
    <t>1140563</t>
  </si>
  <si>
    <t>1139283</t>
  </si>
  <si>
    <t>1141219</t>
  </si>
  <si>
    <t>1141221</t>
  </si>
  <si>
    <t>1141222</t>
  </si>
  <si>
    <t>1141141</t>
  </si>
  <si>
    <t>1141142</t>
  </si>
  <si>
    <t>1141143</t>
  </si>
  <si>
    <t>1141144</t>
  </si>
  <si>
    <t>1141145</t>
  </si>
  <si>
    <t>1141146</t>
  </si>
  <si>
    <t>1141147</t>
  </si>
  <si>
    <t>1141148</t>
  </si>
  <si>
    <t>1141149</t>
  </si>
  <si>
    <t>1141150</t>
  </si>
  <si>
    <t>1141151</t>
  </si>
  <si>
    <t>1141152</t>
  </si>
  <si>
    <t>1141153</t>
  </si>
  <si>
    <t>1141204</t>
  </si>
  <si>
    <t>1141205</t>
  </si>
  <si>
    <t>1141206</t>
  </si>
  <si>
    <t>1141207</t>
  </si>
  <si>
    <t>1141208</t>
  </si>
  <si>
    <t>1141209</t>
  </si>
  <si>
    <t>1141210</t>
  </si>
  <si>
    <t>1141211</t>
  </si>
  <si>
    <t>1141212</t>
  </si>
  <si>
    <t>1141213</t>
  </si>
  <si>
    <t>1141214</t>
  </si>
  <si>
    <t>1141215</t>
  </si>
  <si>
    <t>1141216</t>
  </si>
  <si>
    <t>1141217</t>
  </si>
  <si>
    <t>1141218</t>
  </si>
  <si>
    <t>1141220</t>
  </si>
  <si>
    <t>1139584</t>
  </si>
  <si>
    <t>1139585</t>
  </si>
  <si>
    <t>1139586</t>
  </si>
  <si>
    <t>1139587</t>
  </si>
  <si>
    <t>1139588</t>
  </si>
  <si>
    <t>1139589</t>
  </si>
  <si>
    <t>1139590</t>
  </si>
  <si>
    <t>1139591</t>
  </si>
  <si>
    <t>1139592</t>
  </si>
  <si>
    <t>1139593</t>
  </si>
  <si>
    <t>1139594</t>
  </si>
  <si>
    <t>1139597</t>
  </si>
  <si>
    <t>1139598</t>
  </si>
  <si>
    <t>1139599</t>
  </si>
  <si>
    <t>1139600</t>
  </si>
  <si>
    <t>1139601</t>
  </si>
  <si>
    <t>1139602</t>
  </si>
  <si>
    <t>1139603</t>
  </si>
  <si>
    <t>1139604</t>
  </si>
  <si>
    <t>1139605</t>
  </si>
  <si>
    <t>1139461</t>
  </si>
  <si>
    <t>1140760</t>
  </si>
  <si>
    <t>1140855</t>
  </si>
  <si>
    <t>1139645</t>
  </si>
  <si>
    <t>1139606</t>
  </si>
  <si>
    <t>1139607</t>
  </si>
  <si>
    <t>1139608</t>
  </si>
  <si>
    <t>1139609</t>
  </si>
  <si>
    <t>1139610</t>
  </si>
  <si>
    <t>1139611</t>
  </si>
  <si>
    <t>1139612</t>
  </si>
  <si>
    <t>1139613</t>
  </si>
  <si>
    <t>1139614</t>
  </si>
  <si>
    <t>1139615</t>
  </si>
  <si>
    <t>1139616</t>
  </si>
  <si>
    <t>1139617</t>
  </si>
  <si>
    <t>1139618</t>
  </si>
  <si>
    <t>1139619</t>
  </si>
  <si>
    <t>1139620</t>
  </si>
  <si>
    <t>1139621</t>
  </si>
  <si>
    <t>1139622</t>
  </si>
  <si>
    <t>1139623</t>
  </si>
  <si>
    <t>1139646</t>
  </si>
  <si>
    <t>1139647</t>
  </si>
  <si>
    <t>1139648</t>
  </si>
  <si>
    <t>1139649</t>
  </si>
  <si>
    <t>1139650</t>
  </si>
  <si>
    <t>1139651</t>
  </si>
  <si>
    <t>1139652</t>
  </si>
  <si>
    <t>1139653</t>
  </si>
  <si>
    <t>1139654</t>
  </si>
  <si>
    <t>1139655</t>
  </si>
  <si>
    <t>1139656</t>
  </si>
  <si>
    <t>1139657</t>
  </si>
  <si>
    <t>1139658</t>
  </si>
  <si>
    <t>1139659</t>
  </si>
  <si>
    <t>1139660</t>
  </si>
  <si>
    <t>1139661</t>
  </si>
  <si>
    <t>1139662</t>
  </si>
  <si>
    <t>1139663</t>
  </si>
  <si>
    <t>1139664</t>
  </si>
  <si>
    <t>1139665</t>
  </si>
  <si>
    <t>1139666</t>
  </si>
  <si>
    <t>1139667</t>
  </si>
  <si>
    <t>1139668</t>
  </si>
  <si>
    <t>1139569</t>
  </si>
  <si>
    <t>1139570</t>
  </si>
  <si>
    <t>1139571</t>
  </si>
  <si>
    <t>1139572</t>
  </si>
  <si>
    <t>1139573</t>
  </si>
  <si>
    <t>1139574</t>
  </si>
  <si>
    <t>1139575</t>
  </si>
  <si>
    <t>1139576</t>
  </si>
  <si>
    <t>1139577</t>
  </si>
  <si>
    <t>1139578</t>
  </si>
  <si>
    <t>1139579</t>
  </si>
  <si>
    <t>1139580</t>
  </si>
  <si>
    <t>1139581</t>
  </si>
  <si>
    <t>1139582</t>
  </si>
  <si>
    <t>1139583</t>
  </si>
  <si>
    <t>1140759</t>
  </si>
  <si>
    <t>1140761</t>
  </si>
  <si>
    <t>1140762</t>
  </si>
  <si>
    <t>1140763</t>
  </si>
  <si>
    <t>1140764</t>
  </si>
  <si>
    <t>1140765</t>
  </si>
  <si>
    <t>1140766</t>
  </si>
  <si>
    <t>1140767</t>
  </si>
  <si>
    <t>1140768</t>
  </si>
  <si>
    <t>1140769</t>
  </si>
  <si>
    <t>1140343</t>
  </si>
  <si>
    <t>1140344</t>
  </si>
  <si>
    <t>1140345</t>
  </si>
  <si>
    <t>1140346</t>
  </si>
  <si>
    <t>1140347</t>
  </si>
  <si>
    <t>1140348</t>
  </si>
  <si>
    <t>1140349</t>
  </si>
  <si>
    <t>1140863</t>
  </si>
  <si>
    <t>1140864</t>
  </si>
  <si>
    <t>1140865</t>
  </si>
  <si>
    <t>1140770</t>
  </si>
  <si>
    <t>1140771</t>
  </si>
  <si>
    <t>1140772</t>
  </si>
  <si>
    <t>1140773</t>
  </si>
  <si>
    <t>1140840</t>
  </si>
  <si>
    <t>1140841</t>
  </si>
  <si>
    <t>1140842</t>
  </si>
  <si>
    <t>1140843</t>
  </si>
  <si>
    <t>1140844</t>
  </si>
  <si>
    <t>1140845</t>
  </si>
  <si>
    <t>1140846</t>
  </si>
  <si>
    <t>1140847</t>
  </si>
  <si>
    <t>1140848</t>
  </si>
  <si>
    <t>1140849</t>
  </si>
  <si>
    <t>1140850</t>
  </si>
  <si>
    <t>1140851</t>
  </si>
  <si>
    <t>1140852</t>
  </si>
  <si>
    <t>1140853</t>
  </si>
  <si>
    <t>1140854</t>
  </si>
  <si>
    <t>1140856</t>
  </si>
  <si>
    <t>1140857</t>
  </si>
  <si>
    <t>1140858</t>
  </si>
  <si>
    <t>1140859</t>
  </si>
  <si>
    <t>1140860</t>
  </si>
  <si>
    <t>1140861</t>
  </si>
  <si>
    <t>1140862</t>
  </si>
  <si>
    <t>1139460</t>
  </si>
  <si>
    <t>1140994</t>
  </si>
  <si>
    <t>1139996</t>
  </si>
  <si>
    <t>1139997</t>
  </si>
  <si>
    <t>1139787</t>
  </si>
  <si>
    <t>1140072</t>
  </si>
  <si>
    <t>1140756</t>
  </si>
  <si>
    <t>1140757</t>
  </si>
  <si>
    <t>1140758</t>
  </si>
  <si>
    <t>1140151</t>
  </si>
  <si>
    <t>1140152</t>
  </si>
  <si>
    <t>1140153</t>
  </si>
  <si>
    <t>1140154</t>
  </si>
  <si>
    <t>1140155</t>
  </si>
  <si>
    <t>1140156</t>
  </si>
  <si>
    <t>1140063</t>
  </si>
  <si>
    <t>1140064</t>
  </si>
  <si>
    <t>1140065</t>
  </si>
  <si>
    <t>1140066</t>
  </si>
  <si>
    <t>1140067</t>
  </si>
  <si>
    <t>1140068</t>
  </si>
  <si>
    <t>1140069</t>
  </si>
  <si>
    <t>1140070</t>
  </si>
  <si>
    <t>1140071</t>
  </si>
  <si>
    <t>1140073</t>
  </si>
  <si>
    <t>1140074</t>
  </si>
  <si>
    <t>1139998</t>
  </si>
  <si>
    <t>1139999</t>
  </si>
  <si>
    <t>1140000</t>
  </si>
  <si>
    <t>1140001</t>
  </si>
  <si>
    <t>1140002</t>
  </si>
  <si>
    <t>1140003</t>
  </si>
  <si>
    <t>1140004</t>
  </si>
  <si>
    <t>1140005</t>
  </si>
  <si>
    <t>1140006</t>
  </si>
  <si>
    <t>1140007</t>
  </si>
  <si>
    <t>1140008</t>
  </si>
  <si>
    <t>1140009</t>
  </si>
  <si>
    <t>1140047</t>
  </si>
  <si>
    <t>1140048</t>
  </si>
  <si>
    <t>1140049</t>
  </si>
  <si>
    <t>1140050</t>
  </si>
  <si>
    <t>1140051</t>
  </si>
  <si>
    <t>1140052</t>
  </si>
  <si>
    <t>1140053</t>
  </si>
  <si>
    <t>1140054</t>
  </si>
  <si>
    <t>1140055</t>
  </si>
  <si>
    <t>1140056</t>
  </si>
  <si>
    <t>1140057</t>
  </si>
  <si>
    <t>1140058</t>
  </si>
  <si>
    <t>1140059</t>
  </si>
  <si>
    <t>1140060</t>
  </si>
  <si>
    <t>1140061</t>
  </si>
  <si>
    <t>1141494</t>
  </si>
  <si>
    <t>1141495</t>
  </si>
  <si>
    <t>1140062</t>
  </si>
  <si>
    <t>1141300</t>
  </si>
  <si>
    <t>1141377</t>
  </si>
  <si>
    <t>1139284</t>
  </si>
  <si>
    <t>1141378</t>
  </si>
  <si>
    <t>1141379</t>
  </si>
  <si>
    <t>1141380</t>
  </si>
  <si>
    <t>1141381</t>
  </si>
  <si>
    <t>1141382</t>
  </si>
  <si>
    <t>1141384</t>
  </si>
  <si>
    <t>1141385</t>
  </si>
  <si>
    <t>1141386</t>
  </si>
  <si>
    <t>1141387</t>
  </si>
  <si>
    <t>1141388</t>
  </si>
  <si>
    <t>1141389</t>
  </si>
  <si>
    <t>1141390</t>
  </si>
  <si>
    <t>1141391</t>
  </si>
  <si>
    <t>1141392</t>
  </si>
  <si>
    <t>1141393</t>
  </si>
  <si>
    <t>1141394</t>
  </si>
  <si>
    <t>1141395</t>
  </si>
  <si>
    <t>1141396</t>
  </si>
  <si>
    <t>1141397</t>
  </si>
  <si>
    <t>1141398</t>
  </si>
  <si>
    <t>1141399</t>
  </si>
  <si>
    <t>1141400</t>
  </si>
  <si>
    <t>1141401</t>
  </si>
  <si>
    <t>1141402</t>
  </si>
  <si>
    <t>1141223</t>
  </si>
  <si>
    <t>1141301</t>
  </si>
  <si>
    <t>1141302</t>
  </si>
  <si>
    <t>1141303</t>
  </si>
  <si>
    <t>1141304</t>
  </si>
  <si>
    <t>1141305</t>
  </si>
  <si>
    <t>1141306</t>
  </si>
  <si>
    <t>1141307</t>
  </si>
  <si>
    <t>1141308</t>
  </si>
  <si>
    <t>1141309</t>
  </si>
  <si>
    <t>1141582</t>
  </si>
  <si>
    <t>1141583</t>
  </si>
  <si>
    <t>1141584</t>
  </si>
  <si>
    <t>1141585</t>
  </si>
  <si>
    <t>1141586</t>
  </si>
  <si>
    <t>1141587</t>
  </si>
  <si>
    <t>1141588</t>
  </si>
  <si>
    <t>1141589</t>
  </si>
  <si>
    <t>1141590</t>
  </si>
  <si>
    <t>1141591</t>
  </si>
  <si>
    <t>1141592</t>
  </si>
  <si>
    <t>1141593</t>
  </si>
  <si>
    <t>1141594</t>
  </si>
  <si>
    <t>1141595</t>
  </si>
  <si>
    <t>1141596</t>
  </si>
  <si>
    <t>1141597</t>
  </si>
  <si>
    <t>1141598</t>
  </si>
  <si>
    <t>1141310</t>
  </si>
  <si>
    <t>1141347</t>
  </si>
  <si>
    <t>1141383</t>
  </si>
  <si>
    <t>1139944</t>
  </si>
  <si>
    <t>1139945</t>
  </si>
  <si>
    <t>1139946</t>
  </si>
  <si>
    <t>1139947</t>
  </si>
  <si>
    <t>1139948</t>
  </si>
  <si>
    <t>1139949</t>
  </si>
  <si>
    <t>1139950</t>
  </si>
  <si>
    <t>1139951</t>
  </si>
  <si>
    <t>1139878</t>
  </si>
  <si>
    <t>1139879</t>
  </si>
  <si>
    <t>1139880</t>
  </si>
  <si>
    <t>1139881</t>
  </si>
  <si>
    <t>1139882</t>
  </si>
  <si>
    <t>1139883</t>
  </si>
  <si>
    <t>1139884</t>
  </si>
  <si>
    <t>1139885</t>
  </si>
  <si>
    <t>1139624</t>
  </si>
  <si>
    <t>1139625</t>
  </si>
  <si>
    <t>1139626</t>
  </si>
  <si>
    <t>1139627</t>
  </si>
  <si>
    <t>1139628</t>
  </si>
  <si>
    <t>1139629</t>
  </si>
  <si>
    <t>1139630</t>
  </si>
  <si>
    <t>1139631</t>
  </si>
  <si>
    <t>1140867</t>
  </si>
  <si>
    <t>1140868</t>
  </si>
  <si>
    <t>1140869</t>
  </si>
  <si>
    <t>1139886</t>
  </si>
  <si>
    <t>1139887</t>
  </si>
  <si>
    <t>1139888</t>
  </si>
  <si>
    <t>1139889</t>
  </si>
  <si>
    <t>1139890</t>
  </si>
  <si>
    <t>1139891</t>
  </si>
  <si>
    <t>1139892</t>
  </si>
  <si>
    <t>1139893</t>
  </si>
  <si>
    <t>1139894</t>
  </si>
  <si>
    <t>1139895</t>
  </si>
  <si>
    <t>1139896</t>
  </si>
  <si>
    <t>1139897</t>
  </si>
  <si>
    <t>1139898</t>
  </si>
  <si>
    <t>1139899</t>
  </si>
  <si>
    <t>1139900</t>
  </si>
  <si>
    <t>1139901</t>
  </si>
  <si>
    <t>1139933</t>
  </si>
  <si>
    <t>1139934</t>
  </si>
  <si>
    <t>1139935</t>
  </si>
  <si>
    <t>1139936</t>
  </si>
  <si>
    <t>1139937</t>
  </si>
  <si>
    <t>1139938</t>
  </si>
  <si>
    <t>1139939</t>
  </si>
  <si>
    <t>1139940</t>
  </si>
  <si>
    <t>1139941</t>
  </si>
  <si>
    <t>1139942</t>
  </si>
  <si>
    <t>1139943</t>
  </si>
  <si>
    <t>1139828</t>
  </si>
  <si>
    <t>1141561</t>
  </si>
  <si>
    <t>1141555</t>
  </si>
  <si>
    <t>1142169</t>
  </si>
  <si>
    <t>1142185</t>
  </si>
  <si>
    <t>1142186</t>
  </si>
  <si>
    <t>1142187</t>
  </si>
  <si>
    <t>1142188</t>
  </si>
  <si>
    <t>1142189</t>
  </si>
  <si>
    <t>1142190</t>
  </si>
  <si>
    <t>1142191</t>
  </si>
  <si>
    <t>1142192</t>
  </si>
  <si>
    <t>1142193</t>
  </si>
  <si>
    <t>1142194</t>
  </si>
  <si>
    <t>1142195</t>
  </si>
  <si>
    <t>1142196</t>
  </si>
  <si>
    <t>1142197</t>
  </si>
  <si>
    <t>1142279</t>
  </si>
  <si>
    <t>1142280</t>
  </si>
  <si>
    <t>1142281</t>
  </si>
  <si>
    <t>1142314</t>
  </si>
  <si>
    <t>1142168</t>
  </si>
  <si>
    <t>1142173</t>
  </si>
  <si>
    <t>1142174</t>
  </si>
  <si>
    <t>1142175</t>
  </si>
  <si>
    <t>1142176</t>
  </si>
  <si>
    <t>1142177</t>
  </si>
  <si>
    <t>1142178</t>
  </si>
  <si>
    <t>1142179</t>
  </si>
  <si>
    <t>1142180</t>
  </si>
  <si>
    <t>1142181</t>
  </si>
  <si>
    <t>1142182</t>
  </si>
  <si>
    <t>1142183</t>
  </si>
  <si>
    <t>1142184</t>
  </si>
  <si>
    <t>1141863</t>
  </si>
  <si>
    <t>1141548</t>
  </si>
  <si>
    <t>1141549</t>
  </si>
  <si>
    <t>1141550</t>
  </si>
  <si>
    <t>1141551</t>
  </si>
  <si>
    <t>1141552</t>
  </si>
  <si>
    <t>1141553</t>
  </si>
  <si>
    <t>1141554</t>
  </si>
  <si>
    <t>1141556</t>
  </si>
  <si>
    <t>1141557</t>
  </si>
  <si>
    <t>1141558</t>
  </si>
  <si>
    <t>1141559</t>
  </si>
  <si>
    <t>1141560</t>
  </si>
  <si>
    <t>1139464</t>
  </si>
  <si>
    <t>1139279</t>
  </si>
  <si>
    <t>1141783</t>
  </si>
  <si>
    <t>1142516</t>
  </si>
  <si>
    <t>1142517</t>
  </si>
  <si>
    <t>1142518</t>
  </si>
  <si>
    <t>1142519</t>
  </si>
  <si>
    <t>1142520</t>
  </si>
  <si>
    <t>1142521</t>
  </si>
  <si>
    <t>1142522</t>
  </si>
  <si>
    <t>1142523</t>
  </si>
  <si>
    <t>1142582</t>
  </si>
  <si>
    <t>1142583</t>
  </si>
  <si>
    <t>1142584</t>
  </si>
  <si>
    <t>1142585</t>
  </si>
  <si>
    <t>1142586</t>
  </si>
  <si>
    <t>1142587</t>
  </si>
  <si>
    <t>1142588</t>
  </si>
  <si>
    <t>1142589</t>
  </si>
  <si>
    <t>1142380</t>
  </si>
  <si>
    <t>1142381</t>
  </si>
  <si>
    <t>1142382</t>
  </si>
  <si>
    <t>1142383</t>
  </si>
  <si>
    <t>1142384</t>
  </si>
  <si>
    <t>1142385</t>
  </si>
  <si>
    <t>1142386</t>
  </si>
  <si>
    <t>1142387</t>
  </si>
  <si>
    <t>1142388</t>
  </si>
  <si>
    <t>1142389</t>
  </si>
  <si>
    <t>1142390</t>
  </si>
  <si>
    <t>1142391</t>
  </si>
  <si>
    <t>1142392</t>
  </si>
  <si>
    <t>1142424</t>
  </si>
  <si>
    <t>1142425</t>
  </si>
  <si>
    <t>1142426</t>
  </si>
  <si>
    <t>1142427</t>
  </si>
  <si>
    <t>1142428</t>
  </si>
  <si>
    <t>1142429</t>
  </si>
  <si>
    <t>1142430</t>
  </si>
  <si>
    <t>1142110</t>
  </si>
  <si>
    <t>1142111</t>
  </si>
  <si>
    <t>1141774</t>
  </si>
  <si>
    <t>1141775</t>
  </si>
  <si>
    <t>1141776</t>
  </si>
  <si>
    <t>1141777</t>
  </si>
  <si>
    <t>1141778</t>
  </si>
  <si>
    <t>1141779</t>
  </si>
  <si>
    <t>1141780</t>
  </si>
  <si>
    <t>1141781</t>
  </si>
  <si>
    <t>1141782</t>
  </si>
  <si>
    <t>1142515</t>
  </si>
  <si>
    <t>1141655</t>
  </si>
  <si>
    <t>1141656</t>
  </si>
  <si>
    <t>1141657</t>
  </si>
  <si>
    <t>1141658</t>
  </si>
  <si>
    <t>1141659</t>
  </si>
  <si>
    <t>1141660</t>
  </si>
  <si>
    <t>1141661</t>
  </si>
  <si>
    <t>1141662</t>
  </si>
  <si>
    <t>1141663</t>
  </si>
  <si>
    <t>1141664</t>
  </si>
  <si>
    <t>1141665</t>
  </si>
  <si>
    <t>1141666</t>
  </si>
  <si>
    <t>1141667</t>
  </si>
  <si>
    <t>1141668</t>
  </si>
  <si>
    <t>1141669</t>
  </si>
  <si>
    <t>1141350</t>
  </si>
  <si>
    <t>1141351</t>
  </si>
  <si>
    <t>1141352</t>
  </si>
  <si>
    <t>1141353</t>
  </si>
  <si>
    <t>1141354</t>
  </si>
  <si>
    <t>1141355</t>
  </si>
  <si>
    <t>1141356</t>
  </si>
  <si>
    <t>1141357</t>
  </si>
  <si>
    <t>1141358</t>
  </si>
  <si>
    <t>1141359</t>
  </si>
  <si>
    <t>1141360</t>
  </si>
  <si>
    <t>1141361</t>
  </si>
  <si>
    <t>1141362</t>
  </si>
  <si>
    <t>1141363</t>
  </si>
  <si>
    <t>1141364</t>
  </si>
  <si>
    <t>1140311</t>
  </si>
  <si>
    <t>1140312</t>
  </si>
  <si>
    <t>1140313</t>
  </si>
  <si>
    <t>1140314</t>
  </si>
  <si>
    <t>1140315</t>
  </si>
  <si>
    <t>1140316</t>
  </si>
  <si>
    <t>1140317</t>
  </si>
  <si>
    <t>1140318</t>
  </si>
  <si>
    <t>1140319</t>
  </si>
  <si>
    <t>1140320</t>
  </si>
  <si>
    <t>1140321</t>
  </si>
  <si>
    <t>1140322</t>
  </si>
  <si>
    <t>1140323</t>
  </si>
  <si>
    <t>1140324</t>
  </si>
  <si>
    <t>1140325</t>
  </si>
  <si>
    <t>1140326</t>
  </si>
  <si>
    <t>1140327</t>
  </si>
  <si>
    <t>1140241</t>
  </si>
  <si>
    <t>1139282</t>
  </si>
  <si>
    <t>1139289</t>
  </si>
  <si>
    <t>1141637</t>
  </si>
  <si>
    <t>1141638</t>
  </si>
  <si>
    <t>1141639</t>
  </si>
  <si>
    <t>1141640</t>
  </si>
  <si>
    <t>1141641</t>
  </si>
  <si>
    <t>1141642</t>
  </si>
  <si>
    <t>1141643</t>
  </si>
  <si>
    <t>1141644</t>
  </si>
  <si>
    <t>1141645</t>
  </si>
  <si>
    <t>1141646</t>
  </si>
  <si>
    <t>1141650</t>
  </si>
  <si>
    <t>1141651</t>
  </si>
  <si>
    <t>1141652</t>
  </si>
  <si>
    <t>1141653</t>
  </si>
  <si>
    <t>1141654</t>
  </si>
  <si>
    <t>1141562</t>
  </si>
  <si>
    <t>1139465</t>
  </si>
  <si>
    <t>1141256</t>
  </si>
  <si>
    <t>1141257</t>
  </si>
  <si>
    <t>1141258</t>
  </si>
  <si>
    <t>1141259</t>
  </si>
  <si>
    <t>1141260</t>
  </si>
  <si>
    <t>1141261</t>
  </si>
  <si>
    <t>1141262</t>
  </si>
  <si>
    <t>1141263</t>
  </si>
  <si>
    <t>1141264</t>
  </si>
  <si>
    <t>1141265</t>
  </si>
  <si>
    <t>1141266</t>
  </si>
  <si>
    <t>1141267</t>
  </si>
  <si>
    <t>1141268</t>
  </si>
  <si>
    <t>1141269</t>
  </si>
  <si>
    <t>1141270</t>
  </si>
  <si>
    <t>1141271</t>
  </si>
  <si>
    <t>1141272</t>
  </si>
  <si>
    <t>1141273</t>
  </si>
  <si>
    <t>1141274</t>
  </si>
  <si>
    <t>1141275</t>
  </si>
  <si>
    <t>1141276</t>
  </si>
  <si>
    <t>1141068</t>
  </si>
  <si>
    <t>1141069</t>
  </si>
  <si>
    <t>1141070</t>
  </si>
  <si>
    <t>1141071</t>
  </si>
  <si>
    <t>1141072</t>
  </si>
  <si>
    <t>1141073</t>
  </si>
  <si>
    <t>1141074</t>
  </si>
  <si>
    <t>1141075</t>
  </si>
  <si>
    <t>1141076</t>
  </si>
  <si>
    <t>1141077</t>
  </si>
  <si>
    <t>1141078</t>
  </si>
  <si>
    <t>1141079</t>
  </si>
  <si>
    <t>1141080</t>
  </si>
  <si>
    <t>1141081</t>
  </si>
  <si>
    <t>1141082</t>
  </si>
  <si>
    <t>1141083</t>
  </si>
  <si>
    <t>1141084</t>
  </si>
  <si>
    <t>1141085</t>
  </si>
  <si>
    <t>1141086</t>
  </si>
  <si>
    <t>1141087</t>
  </si>
  <si>
    <t>1141088</t>
  </si>
  <si>
    <t>1141255</t>
  </si>
  <si>
    <t>1142200</t>
  </si>
  <si>
    <t>1141865</t>
  </si>
  <si>
    <t>1142202</t>
  </si>
  <si>
    <t>1142203</t>
  </si>
  <si>
    <t>1142204</t>
  </si>
  <si>
    <t>1142205</t>
  </si>
  <si>
    <t>1142206</t>
  </si>
  <si>
    <t>1142207</t>
  </si>
  <si>
    <t>1142208</t>
  </si>
  <si>
    <t>1142209</t>
  </si>
  <si>
    <t>1142210</t>
  </si>
  <si>
    <t>1142211</t>
  </si>
  <si>
    <t>1142212</t>
  </si>
  <si>
    <t>1142213</t>
  </si>
  <si>
    <t>1142214</t>
  </si>
  <si>
    <t>1142215</t>
  </si>
  <si>
    <t>1142216</t>
  </si>
  <si>
    <t>1142251</t>
  </si>
  <si>
    <t>1142252</t>
  </si>
  <si>
    <t>1142253</t>
  </si>
  <si>
    <t>1142254</t>
  </si>
  <si>
    <t>1142255</t>
  </si>
  <si>
    <t>1141864</t>
  </si>
  <si>
    <t>1141866</t>
  </si>
  <si>
    <t>1141867</t>
  </si>
  <si>
    <t>1141868</t>
  </si>
  <si>
    <t>1141869</t>
  </si>
  <si>
    <t>1141870</t>
  </si>
  <si>
    <t>1141871</t>
  </si>
  <si>
    <t>1141872</t>
  </si>
  <si>
    <t>1141873</t>
  </si>
  <si>
    <t>1141874</t>
  </si>
  <si>
    <t>1141875</t>
  </si>
  <si>
    <t>1141876</t>
  </si>
  <si>
    <t>1141877</t>
  </si>
  <si>
    <t>1142201</t>
  </si>
  <si>
    <t>1139276</t>
  </si>
  <si>
    <t>1142036</t>
  </si>
  <si>
    <t>1140721</t>
  </si>
  <si>
    <t>1140722</t>
  </si>
  <si>
    <t>1140723</t>
  </si>
  <si>
    <t>1140724</t>
  </si>
  <si>
    <t>1140725</t>
  </si>
  <si>
    <t>1140726</t>
  </si>
  <si>
    <t>1140727</t>
  </si>
  <si>
    <t>1140728</t>
  </si>
  <si>
    <t>1140584</t>
  </si>
  <si>
    <t>1140585</t>
  </si>
  <si>
    <t>1140586</t>
  </si>
  <si>
    <t>1140587</t>
  </si>
  <si>
    <t>1140588</t>
  </si>
  <si>
    <t>1140589</t>
  </si>
  <si>
    <t>1142537</t>
  </si>
  <si>
    <t>1142538</t>
  </si>
  <si>
    <t>1142069</t>
  </si>
  <si>
    <t>1142070</t>
  </si>
  <si>
    <t>1142071</t>
  </si>
  <si>
    <t>1142072</t>
  </si>
  <si>
    <t>1142073</t>
  </si>
  <si>
    <t>1142074</t>
  </si>
  <si>
    <t>1142075</t>
  </si>
  <si>
    <t>1142076</t>
  </si>
  <si>
    <t>1142077</t>
  </si>
  <si>
    <t>1142078</t>
  </si>
  <si>
    <t>1142028</t>
  </si>
  <si>
    <t>1142029</t>
  </si>
  <si>
    <t>1142030</t>
  </si>
  <si>
    <t>1142031</t>
  </si>
  <si>
    <t>1142032</t>
  </si>
  <si>
    <t>1142033</t>
  </si>
  <si>
    <t>1142034</t>
  </si>
  <si>
    <t>1142035</t>
  </si>
  <si>
    <t>1140720</t>
  </si>
  <si>
    <t>1140109</t>
  </si>
  <si>
    <t>1140110</t>
  </si>
  <si>
    <t>1140111</t>
  </si>
  <si>
    <t>1140112</t>
  </si>
  <si>
    <t>1140113</t>
  </si>
  <si>
    <t>1140114</t>
  </si>
  <si>
    <t>1140115</t>
  </si>
  <si>
    <t>1140116</t>
  </si>
  <si>
    <t>1140117</t>
  </si>
  <si>
    <t>1140118</t>
  </si>
  <si>
    <t>1140119</t>
  </si>
  <si>
    <t>1139277</t>
  </si>
  <si>
    <t>1139281</t>
  </si>
  <si>
    <t>1140729</t>
  </si>
  <si>
    <t>1140730</t>
  </si>
  <si>
    <t>1140731</t>
  </si>
  <si>
    <t>1140732</t>
  </si>
  <si>
    <t>1140733</t>
  </si>
  <si>
    <t>1140211</t>
  </si>
  <si>
    <t>1140212</t>
  </si>
  <si>
    <t>1140213</t>
  </si>
  <si>
    <t>1140214</t>
  </si>
  <si>
    <t>1140215</t>
  </si>
  <si>
    <t>1140216</t>
  </si>
  <si>
    <t>1140217</t>
  </si>
  <si>
    <t>1140218</t>
  </si>
  <si>
    <t>1140219</t>
  </si>
  <si>
    <t>1140220</t>
  </si>
  <si>
    <t>1140221</t>
  </si>
  <si>
    <t>1140222</t>
  </si>
  <si>
    <t>1140223</t>
  </si>
  <si>
    <t>1140224</t>
  </si>
  <si>
    <t>1140225</t>
  </si>
  <si>
    <t>1140095</t>
  </si>
  <si>
    <t>1140096</t>
  </si>
  <si>
    <t>1140097</t>
  </si>
  <si>
    <t>1140098</t>
  </si>
  <si>
    <t>1140099</t>
  </si>
  <si>
    <t>1140100</t>
  </si>
  <si>
    <t>1140101</t>
  </si>
  <si>
    <t>1140102</t>
  </si>
  <si>
    <t>1140103</t>
  </si>
  <si>
    <t>1140104</t>
  </si>
  <si>
    <t>1140105</t>
  </si>
  <si>
    <t>1140106</t>
  </si>
  <si>
    <t>1140107</t>
  </si>
  <si>
    <t>1140108</t>
  </si>
  <si>
    <t>1141574</t>
  </si>
  <si>
    <t>1141575</t>
  </si>
  <si>
    <t>1141576</t>
  </si>
  <si>
    <t>1141577</t>
  </si>
  <si>
    <t>1141578</t>
  </si>
  <si>
    <t>1141579</t>
  </si>
  <si>
    <t>1141580</t>
  </si>
  <si>
    <t>1141581</t>
  </si>
  <si>
    <t>1140866</t>
  </si>
  <si>
    <t>1141633</t>
  </si>
  <si>
    <t>1141634</t>
  </si>
  <si>
    <t>1141635</t>
  </si>
  <si>
    <t>1141636</t>
  </si>
  <si>
    <t>1141569</t>
  </si>
  <si>
    <t>1141570</t>
  </si>
  <si>
    <t>1141571</t>
  </si>
  <si>
    <t>1141572</t>
  </si>
  <si>
    <t>1141573</t>
  </si>
  <si>
    <t>1141419</t>
  </si>
  <si>
    <t>1141413</t>
  </si>
  <si>
    <t>1141414</t>
  </si>
  <si>
    <t>1141415</t>
  </si>
  <si>
    <t>1141416</t>
  </si>
  <si>
    <t>1141417</t>
  </si>
  <si>
    <t>1141418</t>
  </si>
  <si>
    <t>1141420</t>
  </si>
  <si>
    <t>1141421</t>
  </si>
  <si>
    <t>1141422</t>
  </si>
  <si>
    <t>1141423</t>
  </si>
  <si>
    <t>1141424</t>
  </si>
  <si>
    <t>1141425</t>
  </si>
  <si>
    <t>1141426</t>
  </si>
  <si>
    <t>1141427</t>
  </si>
  <si>
    <t>1141428</t>
  </si>
  <si>
    <t>1141429</t>
  </si>
  <si>
    <t>1141430</t>
  </si>
  <si>
    <t>1141431</t>
  </si>
  <si>
    <t>1141432</t>
  </si>
  <si>
    <t>1141433</t>
  </si>
  <si>
    <t>1141434</t>
  </si>
  <si>
    <t>1141435</t>
  </si>
  <si>
    <t>1141365</t>
  </si>
  <si>
    <t>1141366</t>
  </si>
  <si>
    <t>1141367</t>
  </si>
  <si>
    <t>1141368</t>
  </si>
  <si>
    <t>1141369</t>
  </si>
  <si>
    <t>1141370</t>
  </si>
  <si>
    <t>1141371</t>
  </si>
  <si>
    <t>1141372</t>
  </si>
  <si>
    <t>1141373</t>
  </si>
  <si>
    <t>1141374</t>
  </si>
  <si>
    <t>1141375</t>
  </si>
  <si>
    <t>1141376</t>
  </si>
  <si>
    <t>1141411</t>
  </si>
  <si>
    <t>1141412</t>
  </si>
  <si>
    <t>1141139</t>
  </si>
  <si>
    <t>1141140</t>
  </si>
  <si>
    <t>1141933</t>
  </si>
  <si>
    <t>1141934</t>
  </si>
  <si>
    <t>1141935</t>
  </si>
  <si>
    <t>1141936</t>
  </si>
  <si>
    <t>1141937</t>
  </si>
  <si>
    <t>1141938</t>
  </si>
  <si>
    <t>1141939</t>
  </si>
  <si>
    <t>1141940</t>
  </si>
  <si>
    <t>1141941</t>
  </si>
  <si>
    <t>1139993</t>
  </si>
  <si>
    <t>1139994</t>
  </si>
  <si>
    <t>1139995</t>
  </si>
  <si>
    <t>1140836</t>
  </si>
  <si>
    <t>1139793</t>
  </si>
  <si>
    <t>1139462</t>
  </si>
  <si>
    <t>1142018</t>
  </si>
  <si>
    <t>1140827</t>
  </si>
  <si>
    <t>1140828</t>
  </si>
  <si>
    <t>1140829</t>
  </si>
  <si>
    <t>1140830</t>
  </si>
  <si>
    <t>1140831</t>
  </si>
  <si>
    <t>1140832</t>
  </si>
  <si>
    <t>1140833</t>
  </si>
  <si>
    <t>1140834</t>
  </si>
  <si>
    <t>1140835</t>
  </si>
  <si>
    <t>1140837</t>
  </si>
  <si>
    <t>1140838</t>
  </si>
  <si>
    <t>1140839</t>
  </si>
  <si>
    <t>1140539</t>
  </si>
  <si>
    <t>1140540</t>
  </si>
  <si>
    <t>1140541</t>
  </si>
  <si>
    <t>1140810</t>
  </si>
  <si>
    <t>1140811</t>
  </si>
  <si>
    <t>1140812</t>
  </si>
  <si>
    <t>1140813</t>
  </si>
  <si>
    <t>1140814</t>
  </si>
  <si>
    <t>1140815</t>
  </si>
  <si>
    <t>1140816</t>
  </si>
  <si>
    <t>1140817</t>
  </si>
  <si>
    <t>1140818</t>
  </si>
  <si>
    <t>1140819</t>
  </si>
  <si>
    <t>1140820</t>
  </si>
  <si>
    <t>1140821</t>
  </si>
  <si>
    <t>1140822</t>
  </si>
  <si>
    <t>1140823</t>
  </si>
  <si>
    <t>1140824</t>
  </si>
  <si>
    <t>1140825</t>
  </si>
  <si>
    <t>1140826</t>
  </si>
  <si>
    <t>1142511</t>
  </si>
  <si>
    <t>1142512</t>
  </si>
  <si>
    <t>1142007</t>
  </si>
  <si>
    <t>1142008</t>
  </si>
  <si>
    <t>1142009</t>
  </si>
  <si>
    <t>1142010</t>
  </si>
  <si>
    <t>1142011</t>
  </si>
  <si>
    <t>1142012</t>
  </si>
  <si>
    <t>1142013</t>
  </si>
  <si>
    <t>1142014</t>
  </si>
  <si>
    <t>1142015</t>
  </si>
  <si>
    <t>1142016</t>
  </si>
  <si>
    <t>1142017</t>
  </si>
  <si>
    <t>1142019</t>
  </si>
  <si>
    <t>1142020</t>
  </si>
  <si>
    <t>1142021</t>
  </si>
  <si>
    <t>1142022</t>
  </si>
  <si>
    <t>1142023</t>
  </si>
  <si>
    <t>1142024</t>
  </si>
  <si>
    <t>1142025</t>
  </si>
  <si>
    <t>1142026</t>
  </si>
  <si>
    <t>1142027</t>
  </si>
  <si>
    <t>1141930</t>
  </si>
  <si>
    <t>1141931</t>
  </si>
  <si>
    <t>1141932</t>
  </si>
  <si>
    <t>1142506</t>
  </si>
  <si>
    <t>1142504</t>
  </si>
  <si>
    <t>1142508</t>
  </si>
  <si>
    <t>1142509</t>
  </si>
  <si>
    <t>1142510</t>
  </si>
  <si>
    <t>1142452</t>
  </si>
  <si>
    <t>1142453</t>
  </si>
  <si>
    <t>1142454</t>
  </si>
  <si>
    <t>1142455</t>
  </si>
  <si>
    <t>1142456</t>
  </si>
  <si>
    <t>1142457</t>
  </si>
  <si>
    <t>1142458</t>
  </si>
  <si>
    <t>1142459</t>
  </si>
  <si>
    <t>1142460</t>
  </si>
  <si>
    <t>1142461</t>
  </si>
  <si>
    <t>1142462</t>
  </si>
  <si>
    <t>1142463</t>
  </si>
  <si>
    <t>1142495</t>
  </si>
  <si>
    <t>1142496</t>
  </si>
  <si>
    <t>1142497</t>
  </si>
  <si>
    <t>1142498</t>
  </si>
  <si>
    <t>1142499</t>
  </si>
  <si>
    <t>1142500</t>
  </si>
  <si>
    <t>1142501</t>
  </si>
  <si>
    <t>1142502</t>
  </si>
  <si>
    <t>1142503</t>
  </si>
  <si>
    <t>1142505</t>
  </si>
  <si>
    <t>1142325</t>
  </si>
  <si>
    <t>1142326</t>
  </si>
  <si>
    <t>1142327</t>
  </si>
  <si>
    <t>1142328</t>
  </si>
  <si>
    <t>1142329</t>
  </si>
  <si>
    <t>1142330</t>
  </si>
  <si>
    <t>1142331</t>
  </si>
  <si>
    <t>1142332</t>
  </si>
  <si>
    <t>1142333</t>
  </si>
  <si>
    <t>1142315</t>
  </si>
  <si>
    <t>1142316</t>
  </si>
  <si>
    <t>1142317</t>
  </si>
  <si>
    <t>1142318</t>
  </si>
  <si>
    <t>1142319</t>
  </si>
  <si>
    <t>1142320</t>
  </si>
  <si>
    <t>1142321</t>
  </si>
  <si>
    <t>1142322</t>
  </si>
  <si>
    <t>1142323</t>
  </si>
  <si>
    <t>1142324</t>
  </si>
  <si>
    <t>1139669</t>
  </si>
  <si>
    <t>1139670</t>
  </si>
  <si>
    <t>1139671</t>
  </si>
  <si>
    <t>1139672</t>
  </si>
  <si>
    <t>1142507</t>
  </si>
  <si>
    <t>1142282</t>
  </si>
  <si>
    <t>1139342</t>
  </si>
  <si>
    <t>1142063</t>
  </si>
  <si>
    <t>1142064</t>
  </si>
  <si>
    <t>1142065</t>
  </si>
  <si>
    <t>1142066</t>
  </si>
  <si>
    <t>1142067</t>
  </si>
  <si>
    <t>1142068</t>
  </si>
  <si>
    <t>1142170</t>
  </si>
  <si>
    <t>1142171</t>
  </si>
  <si>
    <t>1142172</t>
  </si>
  <si>
    <t>1139774</t>
  </si>
  <si>
    <t>1139775</t>
  </si>
  <si>
    <t>1139776</t>
  </si>
  <si>
    <t>1139777</t>
  </si>
  <si>
    <t>1139778</t>
  </si>
  <si>
    <t>1139779</t>
  </si>
  <si>
    <t>1139780</t>
  </si>
  <si>
    <t>1139781</t>
  </si>
  <si>
    <t>1139782</t>
  </si>
  <si>
    <t>1139783</t>
  </si>
  <si>
    <t>1139784</t>
  </si>
  <si>
    <t>1139785</t>
  </si>
  <si>
    <t>1139338</t>
  </si>
  <si>
    <t>1139334</t>
  </si>
  <si>
    <t>1139335</t>
  </si>
  <si>
    <t>1139336</t>
  </si>
  <si>
    <t>1139337</t>
  </si>
  <si>
    <t>1139339</t>
  </si>
  <si>
    <t>1139340</t>
  </si>
  <si>
    <t>1139341</t>
  </si>
  <si>
    <t>1142283</t>
  </si>
  <si>
    <t>1140477</t>
  </si>
  <si>
    <t>1139791</t>
  </si>
  <si>
    <t>1139564</t>
  </si>
  <si>
    <t>1139565</t>
  </si>
  <si>
    <t>1140774</t>
  </si>
  <si>
    <t>1140775</t>
  </si>
  <si>
    <t>1140692</t>
  </si>
  <si>
    <t>1140693</t>
  </si>
  <si>
    <t>1140694</t>
  </si>
  <si>
    <t>1140670</t>
  </si>
  <si>
    <t>1140671</t>
  </si>
  <si>
    <t>1140672</t>
  </si>
  <si>
    <t>1140673</t>
  </si>
  <si>
    <t>1140674</t>
  </si>
  <si>
    <t>1140675</t>
  </si>
  <si>
    <t>1140676</t>
  </si>
  <si>
    <t>1140677</t>
  </si>
  <si>
    <t>1140678</t>
  </si>
  <si>
    <t>1140679</t>
  </si>
  <si>
    <t>1140680</t>
  </si>
  <si>
    <t>1140681</t>
  </si>
  <si>
    <t>1140682</t>
  </si>
  <si>
    <t>1140683</t>
  </si>
  <si>
    <t>1140684</t>
  </si>
  <si>
    <t>1140685</t>
  </si>
  <si>
    <t>1140686</t>
  </si>
  <si>
    <t>1140687</t>
  </si>
  <si>
    <t>1140688</t>
  </si>
  <si>
    <t>1140689</t>
  </si>
  <si>
    <t>1140690</t>
  </si>
  <si>
    <t>1140691</t>
  </si>
  <si>
    <t>1140461</t>
  </si>
  <si>
    <t>1140462</t>
  </si>
  <si>
    <t>1140463</t>
  </si>
  <si>
    <t>1140464</t>
  </si>
  <si>
    <t>1140465</t>
  </si>
  <si>
    <t>1140466</t>
  </si>
  <si>
    <t>1140467</t>
  </si>
  <si>
    <t>1140468</t>
  </si>
  <si>
    <t>1140469</t>
  </si>
  <si>
    <t>1140470</t>
  </si>
  <si>
    <t>1140471</t>
  </si>
  <si>
    <t>1140472</t>
  </si>
  <si>
    <t>1140473</t>
  </si>
  <si>
    <t>1140474</t>
  </si>
  <si>
    <t>1140475</t>
  </si>
  <si>
    <t>1140476</t>
  </si>
  <si>
    <t>1140478</t>
  </si>
  <si>
    <t>1140479</t>
  </si>
  <si>
    <t>1140480</t>
  </si>
  <si>
    <t>1140481</t>
  </si>
  <si>
    <t>1140482</t>
  </si>
  <si>
    <t>1140483</t>
  </si>
  <si>
    <t>1140484</t>
  </si>
  <si>
    <t>1140485</t>
  </si>
  <si>
    <t>1140486</t>
  </si>
  <si>
    <t>1140487</t>
  </si>
  <si>
    <t>1140488</t>
  </si>
  <si>
    <t>1140489</t>
  </si>
  <si>
    <t>1140490</t>
  </si>
  <si>
    <t>1140491</t>
  </si>
  <si>
    <t>1140492</t>
  </si>
  <si>
    <t>1140493</t>
  </si>
  <si>
    <t>1140494</t>
  </si>
  <si>
    <t>1140495</t>
  </si>
  <si>
    <t>1140496</t>
  </si>
  <si>
    <t>1140497</t>
  </si>
  <si>
    <t>1140498</t>
  </si>
  <si>
    <t>1141942</t>
  </si>
  <si>
    <t>1139280</t>
  </si>
  <si>
    <t>1141944</t>
  </si>
  <si>
    <t>1141945</t>
  </si>
  <si>
    <t>1141946</t>
  </si>
  <si>
    <t>1141947</t>
  </si>
  <si>
    <t>1141948</t>
  </si>
  <si>
    <t>1141949</t>
  </si>
  <si>
    <t>1141950</t>
  </si>
  <si>
    <t>1141951</t>
  </si>
  <si>
    <t>1141952</t>
  </si>
  <si>
    <t>1141953</t>
  </si>
  <si>
    <t>1141954</t>
  </si>
  <si>
    <t>1141955</t>
  </si>
  <si>
    <t>1141956</t>
  </si>
  <si>
    <t>1141957</t>
  </si>
  <si>
    <t>1141958</t>
  </si>
  <si>
    <t>1141959</t>
  </si>
  <si>
    <t>1141960</t>
  </si>
  <si>
    <t>1141961</t>
  </si>
  <si>
    <t>1141962</t>
  </si>
  <si>
    <t>1141963</t>
  </si>
  <si>
    <t>1141964</t>
  </si>
  <si>
    <t>1141965</t>
  </si>
  <si>
    <t>1141878</t>
  </si>
  <si>
    <t>1141879</t>
  </si>
  <si>
    <t>1141880</t>
  </si>
  <si>
    <t>1141881</t>
  </si>
  <si>
    <t>1141882</t>
  </si>
  <si>
    <t>1141883</t>
  </si>
  <si>
    <t>1141884</t>
  </si>
  <si>
    <t>1141885</t>
  </si>
  <si>
    <t>1141886</t>
  </si>
  <si>
    <t>1141887</t>
  </si>
  <si>
    <t>1141888</t>
  </si>
  <si>
    <t>1141889</t>
  </si>
  <si>
    <t>1141890</t>
  </si>
  <si>
    <t>1141891</t>
  </si>
  <si>
    <t>1141892</t>
  </si>
  <si>
    <t>1141566</t>
  </si>
  <si>
    <t>1141567</t>
  </si>
  <si>
    <t>1141568</t>
  </si>
  <si>
    <t>1141563</t>
  </si>
  <si>
    <t>1141564</t>
  </si>
  <si>
    <t>1141565</t>
  </si>
  <si>
    <t>1141943</t>
  </si>
  <si>
    <t>1139596</t>
  </si>
  <si>
    <t>1141630</t>
  </si>
  <si>
    <t>1141695</t>
  </si>
  <si>
    <t>1141696</t>
  </si>
  <si>
    <t>1141697</t>
  </si>
  <si>
    <t>1141698</t>
  </si>
  <si>
    <t>1141699</t>
  </si>
  <si>
    <t>1141742</t>
  </si>
  <si>
    <t>1141743</t>
  </si>
  <si>
    <t>1141744</t>
  </si>
  <si>
    <t>1141745</t>
  </si>
  <si>
    <t>1141746</t>
  </si>
  <si>
    <t>1141747</t>
  </si>
  <si>
    <t>1141748</t>
  </si>
  <si>
    <t>1141749</t>
  </si>
  <si>
    <t>1141631</t>
  </si>
  <si>
    <t>1141632</t>
  </si>
  <si>
    <t>1141647</t>
  </si>
  <si>
    <t>1141648</t>
  </si>
  <si>
    <t>1141649</t>
  </si>
  <si>
    <t>1141688</t>
  </si>
  <si>
    <t>1141689</t>
  </si>
  <si>
    <t>1141690</t>
  </si>
  <si>
    <t>1141691</t>
  </si>
  <si>
    <t>1141692</t>
  </si>
  <si>
    <t>1141693</t>
  </si>
  <si>
    <t>1141694</t>
  </si>
  <si>
    <t>1141599</t>
  </si>
  <si>
    <t>1141600</t>
  </si>
  <si>
    <t>1141601</t>
  </si>
  <si>
    <t>1141602</t>
  </si>
  <si>
    <t>1141603</t>
  </si>
  <si>
    <t>1141604</t>
  </si>
  <si>
    <t>1141605</t>
  </si>
  <si>
    <t>1141606</t>
  </si>
  <si>
    <t>1141607</t>
  </si>
  <si>
    <t>1141608</t>
  </si>
  <si>
    <t>1141609</t>
  </si>
  <si>
    <t>1141610</t>
  </si>
  <si>
    <t>1141611</t>
  </si>
  <si>
    <t>1141612</t>
  </si>
  <si>
    <t>1141613</t>
  </si>
  <si>
    <t>1141614</t>
  </si>
  <si>
    <t>1141615</t>
  </si>
  <si>
    <t>1141617</t>
  </si>
  <si>
    <t>1141618</t>
  </si>
  <si>
    <t>1141619</t>
  </si>
  <si>
    <t>1141620</t>
  </si>
  <si>
    <t>1141621</t>
  </si>
  <si>
    <t>1141622</t>
  </si>
  <si>
    <t>1141623</t>
  </si>
  <si>
    <t>1141624</t>
  </si>
  <si>
    <t>1141625</t>
  </si>
  <si>
    <t>1141626</t>
  </si>
  <si>
    <t>1141627</t>
  </si>
  <si>
    <t>1141628</t>
  </si>
  <si>
    <t>1141629</t>
  </si>
  <si>
    <t>1141616</t>
  </si>
  <si>
    <t>1139541</t>
  </si>
  <si>
    <t>1139542</t>
  </si>
  <si>
    <t>1139543</t>
  </si>
  <si>
    <t>1139544</t>
  </si>
  <si>
    <t>1139545</t>
  </si>
  <si>
    <t>1139546</t>
  </si>
  <si>
    <t>1139547</t>
  </si>
  <si>
    <t>1139548</t>
  </si>
  <si>
    <t>1139549</t>
  </si>
  <si>
    <t>1139550</t>
  </si>
  <si>
    <t>1139551</t>
  </si>
  <si>
    <t>1139552</t>
  </si>
  <si>
    <t>1139553</t>
  </si>
  <si>
    <t>1139554</t>
  </si>
  <si>
    <t>1139555</t>
  </si>
  <si>
    <t>1139556</t>
  </si>
  <si>
    <t>1139557</t>
  </si>
  <si>
    <t>1139558</t>
  </si>
  <si>
    <t>1139559</t>
  </si>
  <si>
    <t>1139560</t>
  </si>
  <si>
    <t>1139561</t>
  </si>
  <si>
    <t>1139525</t>
  </si>
  <si>
    <t>1139526</t>
  </si>
  <si>
    <t>1139527</t>
  </si>
  <si>
    <t>1139528</t>
  </si>
  <si>
    <t>1139529</t>
  </si>
  <si>
    <t>1139530</t>
  </si>
  <si>
    <t>1139531</t>
  </si>
  <si>
    <t>1139532</t>
  </si>
  <si>
    <t>1139533</t>
  </si>
  <si>
    <t>1139534</t>
  </si>
  <si>
    <t>1139535</t>
  </si>
  <si>
    <t>1139536</t>
  </si>
  <si>
    <t>1139537</t>
  </si>
  <si>
    <t>1139538</t>
  </si>
  <si>
    <t>1139539</t>
  </si>
  <si>
    <t>1139315</t>
  </si>
  <si>
    <t>1141981</t>
  </si>
  <si>
    <t>1141982</t>
  </si>
  <si>
    <t>1141983</t>
  </si>
  <si>
    <t>1141984</t>
  </si>
  <si>
    <t>1141985</t>
  </si>
  <si>
    <t>1141986</t>
  </si>
  <si>
    <t>1141987</t>
  </si>
  <si>
    <t>1139540</t>
  </si>
  <si>
    <t>1142486</t>
  </si>
  <si>
    <t>1142487</t>
  </si>
  <si>
    <t>1142488</t>
  </si>
  <si>
    <t>1142284</t>
  </si>
  <si>
    <t>1142285</t>
  </si>
  <si>
    <t>1141925</t>
  </si>
  <si>
    <t>1141926</t>
  </si>
  <si>
    <t>1141927</t>
  </si>
  <si>
    <t>1141928</t>
  </si>
  <si>
    <t>1141929</t>
  </si>
  <si>
    <t>1141843</t>
  </si>
  <si>
    <t>1141844</t>
  </si>
  <si>
    <t>1141845</t>
  </si>
  <si>
    <t>1141846</t>
  </si>
  <si>
    <t>1141847</t>
  </si>
  <si>
    <t>1141848</t>
  </si>
  <si>
    <t>1141849</t>
  </si>
  <si>
    <t>1141850</t>
  </si>
  <si>
    <t>1141851</t>
  </si>
  <si>
    <t>1141852</t>
  </si>
  <si>
    <t>1141853</t>
  </si>
  <si>
    <t>1141854</t>
  </si>
  <si>
    <t>1141855</t>
  </si>
  <si>
    <t>1141856</t>
  </si>
  <si>
    <t>1141857</t>
  </si>
  <si>
    <t>1141858</t>
  </si>
  <si>
    <t>1141909</t>
  </si>
  <si>
    <t>1141910</t>
  </si>
  <si>
    <t>1141911</t>
  </si>
  <si>
    <t>1141912</t>
  </si>
  <si>
    <t>1141913</t>
  </si>
  <si>
    <t>1141914</t>
  </si>
  <si>
    <t>1141915</t>
  </si>
  <si>
    <t>1141916</t>
  </si>
  <si>
    <t>1141917</t>
  </si>
  <si>
    <t>1141919</t>
  </si>
  <si>
    <t>1141920</t>
  </si>
  <si>
    <t>1141921</t>
  </si>
  <si>
    <t>1141922</t>
  </si>
  <si>
    <t>1141923</t>
  </si>
  <si>
    <t>1141924</t>
  </si>
  <si>
    <t>1141918</t>
  </si>
  <si>
    <t>1139319</t>
  </si>
  <si>
    <t>1139317</t>
  </si>
  <si>
    <t>1139321</t>
  </si>
  <si>
    <t>1139322</t>
  </si>
  <si>
    <t>1139323</t>
  </si>
  <si>
    <t>1139324</t>
  </si>
  <si>
    <t>1139325</t>
  </si>
  <si>
    <t>1139326</t>
  </si>
  <si>
    <t>1139327</t>
  </si>
  <si>
    <t>1139328</t>
  </si>
  <si>
    <t>1139329</t>
  </si>
  <si>
    <t>1139330</t>
  </si>
  <si>
    <t>1139331</t>
  </si>
  <si>
    <t>1139332</t>
  </si>
  <si>
    <t>1139333</t>
  </si>
  <si>
    <t>1142404</t>
  </si>
  <si>
    <t>1142464</t>
  </si>
  <si>
    <t>1142465</t>
  </si>
  <si>
    <t>1142466</t>
  </si>
  <si>
    <t>1142467</t>
  </si>
  <si>
    <t>1142468</t>
  </si>
  <si>
    <t>1142469</t>
  </si>
  <si>
    <t>1142470</t>
  </si>
  <si>
    <t>1142471</t>
  </si>
  <si>
    <t>1142472</t>
  </si>
  <si>
    <t>1142473</t>
  </si>
  <si>
    <t>1142474</t>
  </si>
  <si>
    <t>1142395</t>
  </si>
  <si>
    <t>1142396</t>
  </si>
  <si>
    <t>1142397</t>
  </si>
  <si>
    <t>1142398</t>
  </si>
  <si>
    <t>1142399</t>
  </si>
  <si>
    <t>1142400</t>
  </si>
  <si>
    <t>1142401</t>
  </si>
  <si>
    <t>1142402</t>
  </si>
  <si>
    <t>1142403</t>
  </si>
  <si>
    <t>1142405</t>
  </si>
  <si>
    <t>1142406</t>
  </si>
  <si>
    <t>1142407</t>
  </si>
  <si>
    <t>1142408</t>
  </si>
  <si>
    <t>1142409</t>
  </si>
  <si>
    <t>1142410</t>
  </si>
  <si>
    <t>1142411</t>
  </si>
  <si>
    <t>1142412</t>
  </si>
  <si>
    <t>1142413</t>
  </si>
  <si>
    <t>1142414</t>
  </si>
  <si>
    <t>1142415</t>
  </si>
  <si>
    <t>1142416</t>
  </si>
  <si>
    <t>1142417</t>
  </si>
  <si>
    <t>1142418</t>
  </si>
  <si>
    <t>1142419</t>
  </si>
  <si>
    <t>1142420</t>
  </si>
  <si>
    <t>1142421</t>
  </si>
  <si>
    <t>1142422</t>
  </si>
  <si>
    <t>1142423</t>
  </si>
  <si>
    <t>1140038</t>
  </si>
  <si>
    <t>1140039</t>
  </si>
  <si>
    <t>1140040</t>
  </si>
  <si>
    <t>1140041</t>
  </si>
  <si>
    <t>1140127</t>
  </si>
  <si>
    <t>1139290</t>
  </si>
  <si>
    <t>1139748</t>
  </si>
  <si>
    <t>1139750</t>
  </si>
  <si>
    <t>1139751</t>
  </si>
  <si>
    <t>1139752</t>
  </si>
  <si>
    <t>1139753</t>
  </si>
  <si>
    <t>1139754</t>
  </si>
  <si>
    <t>1139755</t>
  </si>
  <si>
    <t>1139756</t>
  </si>
  <si>
    <t>1139757</t>
  </si>
  <si>
    <t>1139758</t>
  </si>
  <si>
    <t>1139759</t>
  </si>
  <si>
    <t>1139760</t>
  </si>
  <si>
    <t>1139761</t>
  </si>
  <si>
    <t>1139762</t>
  </si>
  <si>
    <t>1139763</t>
  </si>
  <si>
    <t>1139764</t>
  </si>
  <si>
    <t>1139765</t>
  </si>
  <si>
    <t>1139766</t>
  </si>
  <si>
    <t>1139767</t>
  </si>
  <si>
    <t>1139768</t>
  </si>
  <si>
    <t>1139769</t>
  </si>
  <si>
    <t>1139770</t>
  </si>
  <si>
    <t>1139771</t>
  </si>
  <si>
    <t>1139772</t>
  </si>
  <si>
    <t>1139773</t>
  </si>
  <si>
    <t>1139749</t>
  </si>
  <si>
    <t>1139709</t>
  </si>
  <si>
    <t>1139710</t>
  </si>
  <si>
    <t>1139711</t>
  </si>
  <si>
    <t>1139740</t>
  </si>
  <si>
    <t>1139741</t>
  </si>
  <si>
    <t>1139742</t>
  </si>
  <si>
    <t>1139743</t>
  </si>
  <si>
    <t>1139744</t>
  </si>
  <si>
    <t>1139745</t>
  </si>
  <si>
    <t>1139746</t>
  </si>
  <si>
    <t>1139747</t>
  </si>
  <si>
    <t>1140120</t>
  </si>
  <si>
    <t>1140121</t>
  </si>
  <si>
    <t>1140122</t>
  </si>
  <si>
    <t>1140123</t>
  </si>
  <si>
    <t>1140124</t>
  </si>
  <si>
    <t>1140125</t>
  </si>
  <si>
    <t>1140126</t>
  </si>
  <si>
    <t>1140019</t>
  </si>
  <si>
    <t>1140020</t>
  </si>
  <si>
    <t>1140021</t>
  </si>
  <si>
    <t>1140022</t>
  </si>
  <si>
    <t>1140023</t>
  </si>
  <si>
    <t>1140024</t>
  </si>
  <si>
    <t>1140025</t>
  </si>
  <si>
    <t>1140026</t>
  </si>
  <si>
    <t>1140027</t>
  </si>
  <si>
    <t>1140028</t>
  </si>
  <si>
    <t>1140029</t>
  </si>
  <si>
    <t>1140030</t>
  </si>
  <si>
    <t>1140031</t>
  </si>
  <si>
    <t>1140032</t>
  </si>
  <si>
    <t>1140033</t>
  </si>
  <si>
    <t>1140034</t>
  </si>
  <si>
    <t>1140035</t>
  </si>
  <si>
    <t>1140036</t>
  </si>
  <si>
    <t>1140037</t>
  </si>
  <si>
    <t>1139384</t>
  </si>
  <si>
    <t>1139409</t>
  </si>
  <si>
    <t>1139291</t>
  </si>
  <si>
    <t>1139343</t>
  </si>
  <si>
    <t>1139344</t>
  </si>
  <si>
    <t>1139345</t>
  </si>
  <si>
    <t>1139346</t>
  </si>
  <si>
    <t>1139837</t>
  </si>
  <si>
    <t>1139838</t>
  </si>
  <si>
    <t>1139839</t>
  </si>
  <si>
    <t>1139840</t>
  </si>
  <si>
    <t>1139841</t>
  </si>
  <si>
    <t>1139842</t>
  </si>
  <si>
    <t>1139843</t>
  </si>
  <si>
    <t>1139844</t>
  </si>
  <si>
    <t>1139845</t>
  </si>
  <si>
    <t>1139815</t>
  </si>
  <si>
    <t>1139816</t>
  </si>
  <si>
    <t>1139817</t>
  </si>
  <si>
    <t>1139818</t>
  </si>
  <si>
    <t>1139819</t>
  </si>
  <si>
    <t>1139820</t>
  </si>
  <si>
    <t>1139821</t>
  </si>
  <si>
    <t>1139822</t>
  </si>
  <si>
    <t>1139823</t>
  </si>
  <si>
    <t>1139347</t>
  </si>
  <si>
    <t>1139348</t>
  </si>
  <si>
    <t>1139349</t>
  </si>
  <si>
    <t>1139350</t>
  </si>
  <si>
    <t>1139351</t>
  </si>
  <si>
    <t>1139352</t>
  </si>
  <si>
    <t>1139382</t>
  </si>
  <si>
    <t>1139383</t>
  </si>
  <si>
    <t>1139829</t>
  </si>
  <si>
    <t>1139830</t>
  </si>
  <si>
    <t>1139831</t>
  </si>
  <si>
    <t>1139832</t>
  </si>
  <si>
    <t>1139833</t>
  </si>
  <si>
    <t>1139834</t>
  </si>
  <si>
    <t>1139835</t>
  </si>
  <si>
    <t>1139836</t>
  </si>
  <si>
    <t>1141061</t>
  </si>
  <si>
    <t>1141048</t>
  </si>
  <si>
    <t>1141050</t>
  </si>
  <si>
    <t>1141051</t>
  </si>
  <si>
    <t>1141052</t>
  </si>
  <si>
    <t>1141053</t>
  </si>
  <si>
    <t>1141054</t>
  </si>
  <si>
    <t>1141055</t>
  </si>
  <si>
    <t>1141056</t>
  </si>
  <si>
    <t>1141057</t>
  </si>
  <si>
    <t>1141058</t>
  </si>
  <si>
    <t>1141059</t>
  </si>
  <si>
    <t>1141060</t>
  </si>
  <si>
    <t>1141062</t>
  </si>
  <si>
    <t>1141063</t>
  </si>
  <si>
    <t>1141064</t>
  </si>
  <si>
    <t>1141065</t>
  </si>
  <si>
    <t>1141066</t>
  </si>
  <si>
    <t>1141067</t>
  </si>
  <si>
    <t>1140776</t>
  </si>
  <si>
    <t>1140777</t>
  </si>
  <si>
    <t>1140778</t>
  </si>
  <si>
    <t>1140779</t>
  </si>
  <si>
    <t>1140780</t>
  </si>
  <si>
    <t>1140781</t>
  </si>
  <si>
    <t>1140782</t>
  </si>
  <si>
    <t>1141547</t>
  </si>
  <si>
    <t>1141154</t>
  </si>
  <si>
    <t>1141155</t>
  </si>
  <si>
    <t>1141156</t>
  </si>
  <si>
    <t>1141157</t>
  </si>
  <si>
    <t>1141158</t>
  </si>
  <si>
    <t>1141159</t>
  </si>
  <si>
    <t>1141160</t>
  </si>
  <si>
    <t>1141161</t>
  </si>
  <si>
    <t>1141162</t>
  </si>
  <si>
    <t>1141163</t>
  </si>
  <si>
    <t>1141164</t>
  </si>
  <si>
    <t>1141165</t>
  </si>
  <si>
    <t>1141166</t>
  </si>
  <si>
    <t>1141167</t>
  </si>
  <si>
    <t>1141168</t>
  </si>
  <si>
    <t>1141040</t>
  </si>
  <si>
    <t>1141041</t>
  </si>
  <si>
    <t>1141042</t>
  </si>
  <si>
    <t>1141043</t>
  </si>
  <si>
    <t>1141044</t>
  </si>
  <si>
    <t>1141045</t>
  </si>
  <si>
    <t>1141046</t>
  </si>
  <si>
    <t>1141047</t>
  </si>
  <si>
    <t>1141049</t>
  </si>
  <si>
    <t>1140284</t>
  </si>
  <si>
    <t>1140285</t>
  </si>
  <si>
    <t>1140286</t>
  </si>
  <si>
    <t>1140287</t>
  </si>
  <si>
    <t>1140288</t>
  </si>
  <si>
    <t>1140289</t>
  </si>
  <si>
    <t>1140290</t>
  </si>
  <si>
    <t>1140291</t>
  </si>
  <si>
    <t>1140292</t>
  </si>
  <si>
    <t>1140293</t>
  </si>
  <si>
    <t>1140294</t>
  </si>
  <si>
    <t>1140295</t>
  </si>
  <si>
    <t>1140296</t>
  </si>
  <si>
    <t>1140297</t>
  </si>
  <si>
    <t>1140298</t>
  </si>
  <si>
    <t>1140299</t>
  </si>
  <si>
    <t>1140300</t>
  </si>
  <si>
    <t>1140301</t>
  </si>
  <si>
    <t>1140303</t>
  </si>
  <si>
    <t>1140304</t>
  </si>
  <si>
    <t>1140174</t>
  </si>
  <si>
    <t>1140176</t>
  </si>
  <si>
    <t>1140177</t>
  </si>
  <si>
    <t>1140178</t>
  </si>
  <si>
    <t>1140179</t>
  </si>
  <si>
    <t>1140180</t>
  </si>
  <si>
    <t>1140181</t>
  </si>
  <si>
    <t>1140182</t>
  </si>
  <si>
    <t>1140183</t>
  </si>
  <si>
    <t>1140206</t>
  </si>
  <si>
    <t>1140207</t>
  </si>
  <si>
    <t>1140208</t>
  </si>
  <si>
    <t>1140209</t>
  </si>
  <si>
    <t>1140210</t>
  </si>
  <si>
    <t>1140175</t>
  </si>
  <si>
    <t>1140302</t>
  </si>
  <si>
    <t>1140610</t>
  </si>
  <si>
    <t>1139788</t>
  </si>
  <si>
    <t>1139826</t>
  </si>
  <si>
    <t>1139285</t>
  </si>
  <si>
    <t>1139286</t>
  </si>
  <si>
    <t>1139287</t>
  </si>
  <si>
    <t>1141973</t>
  </si>
  <si>
    <t>1140602</t>
  </si>
  <si>
    <t>1140603</t>
  </si>
  <si>
    <t>1140604</t>
  </si>
  <si>
    <t>1140605</t>
  </si>
  <si>
    <t>1140606</t>
  </si>
  <si>
    <t>1140607</t>
  </si>
  <si>
    <t>1140608</t>
  </si>
  <si>
    <t>1140609</t>
  </si>
  <si>
    <t>1140611</t>
  </si>
  <si>
    <t>1140612</t>
  </si>
  <si>
    <t>1140449</t>
  </si>
  <si>
    <t>1140450</t>
  </si>
  <si>
    <t>1140451</t>
  </si>
  <si>
    <t>1140452</t>
  </si>
  <si>
    <t>1140453</t>
  </si>
  <si>
    <t>1140454</t>
  </si>
  <si>
    <t>1140455</t>
  </si>
  <si>
    <t>1140456</t>
  </si>
  <si>
    <t>1140457</t>
  </si>
  <si>
    <t>1140458</t>
  </si>
  <si>
    <t>1140459</t>
  </si>
  <si>
    <t>1140460</t>
  </si>
  <si>
    <t>1140514</t>
  </si>
  <si>
    <t>1140397</t>
  </si>
  <si>
    <t>1140398</t>
  </si>
  <si>
    <t>1140399</t>
  </si>
  <si>
    <t>1140400</t>
  </si>
  <si>
    <t>1140401</t>
  </si>
  <si>
    <t>1140402</t>
  </si>
  <si>
    <t>1140403</t>
  </si>
  <si>
    <t>1140404</t>
  </si>
  <si>
    <t>1140405</t>
  </si>
  <si>
    <t>1140406</t>
  </si>
  <si>
    <t>1140407</t>
  </si>
  <si>
    <t>1140408</t>
  </si>
  <si>
    <t>1140409</t>
  </si>
  <si>
    <t>1140410</t>
  </si>
  <si>
    <t>1140411</t>
  </si>
  <si>
    <t>1140412</t>
  </si>
  <si>
    <t>1140413</t>
  </si>
  <si>
    <t>1140414</t>
  </si>
  <si>
    <t>1140415</t>
  </si>
  <si>
    <t>1140416</t>
  </si>
  <si>
    <t>1140417</t>
  </si>
  <si>
    <t>1140418</t>
  </si>
  <si>
    <t>1140419</t>
  </si>
  <si>
    <t>1140420</t>
  </si>
  <si>
    <t>1140446</t>
  </si>
  <si>
    <t>1140447</t>
  </si>
  <si>
    <t>1140448</t>
  </si>
  <si>
    <t>1140275</t>
  </si>
  <si>
    <t>1140276</t>
  </si>
  <si>
    <t>1140277</t>
  </si>
  <si>
    <t>1140278</t>
  </si>
  <si>
    <t>1140279</t>
  </si>
  <si>
    <t>1140280</t>
  </si>
  <si>
    <t>1140281</t>
  </si>
  <si>
    <t>1140282</t>
  </si>
  <si>
    <t>1140283</t>
  </si>
  <si>
    <t>1142079</t>
  </si>
  <si>
    <t>1142080</t>
  </si>
  <si>
    <t>1142081</t>
  </si>
  <si>
    <t>1142082</t>
  </si>
  <si>
    <t>1141969</t>
  </si>
  <si>
    <t>1141970</t>
  </si>
  <si>
    <t>1141971</t>
  </si>
  <si>
    <t>1141972</t>
  </si>
  <si>
    <t>1141974</t>
  </si>
  <si>
    <t>1141450</t>
  </si>
  <si>
    <t>1141451</t>
  </si>
  <si>
    <t>1141452</t>
  </si>
  <si>
    <t>1141453</t>
  </si>
  <si>
    <t>1141454</t>
  </si>
  <si>
    <t>1141455</t>
  </si>
  <si>
    <t>1141456</t>
  </si>
  <si>
    <t>1141403</t>
  </si>
  <si>
    <t>1141404</t>
  </si>
  <si>
    <t>1141405</t>
  </si>
  <si>
    <t>1141406</t>
  </si>
  <si>
    <t>1141407</t>
  </si>
  <si>
    <t>1141408</t>
  </si>
  <si>
    <t>1141409</t>
  </si>
  <si>
    <t>1141410</t>
  </si>
  <si>
    <t>1141015</t>
  </si>
  <si>
    <t>1141016</t>
  </si>
  <si>
    <t>1140995</t>
  </si>
  <si>
    <t>1140996</t>
  </si>
  <si>
    <t>1140997</t>
  </si>
  <si>
    <t>1140998</t>
  </si>
  <si>
    <t>1140999</t>
  </si>
  <si>
    <t>1141000</t>
  </si>
  <si>
    <t>1141001</t>
  </si>
  <si>
    <t>1141002</t>
  </si>
  <si>
    <t>1141003</t>
  </si>
  <si>
    <t>1141004</t>
  </si>
  <si>
    <t>1141005</t>
  </si>
  <si>
    <t>1141006</t>
  </si>
  <si>
    <t>1141007</t>
  </si>
  <si>
    <t>1141008</t>
  </si>
  <si>
    <t>1141009</t>
  </si>
  <si>
    <t>1141010</t>
  </si>
  <si>
    <t>1141011</t>
  </si>
  <si>
    <t>1141012</t>
  </si>
  <si>
    <t>1141013</t>
  </si>
  <si>
    <t>1141014</t>
  </si>
  <si>
    <t>1140515</t>
  </si>
  <si>
    <t>1140516</t>
  </si>
  <si>
    <t>1140517</t>
  </si>
  <si>
    <t>1140518</t>
  </si>
  <si>
    <t>1140519</t>
  </si>
  <si>
    <t>1140520</t>
  </si>
  <si>
    <t>1140590</t>
  </si>
  <si>
    <t>1140591</t>
  </si>
  <si>
    <t>1140592</t>
  </si>
  <si>
    <t>1140593</t>
  </si>
  <si>
    <t>1140594</t>
  </si>
  <si>
    <t>1140595</t>
  </si>
  <si>
    <t>1140596</t>
  </si>
  <si>
    <t>1140597</t>
  </si>
  <si>
    <t>1140598</t>
  </si>
  <si>
    <t>1140599</t>
  </si>
  <si>
    <t>1140600</t>
  </si>
  <si>
    <t>1140601</t>
  </si>
  <si>
    <t>1140337</t>
  </si>
  <si>
    <t>1140342</t>
  </si>
  <si>
    <t>1139442</t>
  </si>
  <si>
    <t>1139443</t>
  </si>
  <si>
    <t>1139444</t>
  </si>
  <si>
    <t>1139445</t>
  </si>
  <si>
    <t>1139446</t>
  </si>
  <si>
    <t>1139447</t>
  </si>
  <si>
    <t>1139448</t>
  </si>
  <si>
    <t>1139449</t>
  </si>
  <si>
    <t>1139450</t>
  </si>
  <si>
    <t>1139451</t>
  </si>
  <si>
    <t>1139452</t>
  </si>
  <si>
    <t>1139453</t>
  </si>
  <si>
    <t>1139454</t>
  </si>
  <si>
    <t>1139455</t>
  </si>
  <si>
    <t>1139456</t>
  </si>
  <si>
    <t>1139457</t>
  </si>
  <si>
    <t>1139458</t>
  </si>
  <si>
    <t>1139459</t>
  </si>
  <si>
    <t>1140338</t>
  </si>
  <si>
    <t>1140339</t>
  </si>
  <si>
    <t>1140340</t>
  </si>
  <si>
    <t>1140341</t>
  </si>
  <si>
    <t>1140094</t>
  </si>
  <si>
    <t>1140128</t>
  </si>
  <si>
    <t>1140506</t>
  </si>
  <si>
    <t>1140550</t>
  </si>
  <si>
    <t>1140551</t>
  </si>
  <si>
    <t>1140552</t>
  </si>
  <si>
    <t>1140499</t>
  </si>
  <si>
    <t>1140500</t>
  </si>
  <si>
    <t>1140501</t>
  </si>
  <si>
    <t>1140502</t>
  </si>
  <si>
    <t>1140503</t>
  </si>
  <si>
    <t>1140504</t>
  </si>
  <si>
    <t>1140505</t>
  </si>
  <si>
    <t>1140507</t>
  </si>
  <si>
    <t>1140508</t>
  </si>
  <si>
    <t>1140426</t>
  </si>
  <si>
    <t>1140427</t>
  </si>
  <si>
    <t>1140428</t>
  </si>
  <si>
    <t>1140429</t>
  </si>
  <si>
    <t>1140430</t>
  </si>
  <si>
    <t>1140431</t>
  </si>
  <si>
    <t>1140432</t>
  </si>
  <si>
    <t>1140433</t>
  </si>
  <si>
    <t>1140434</t>
  </si>
  <si>
    <t>1140129</t>
  </si>
  <si>
    <t>1140130</t>
  </si>
  <si>
    <t>1140131</t>
  </si>
  <si>
    <t>1140132</t>
  </si>
  <si>
    <t>1140133</t>
  </si>
  <si>
    <t>1140134</t>
  </si>
  <si>
    <t>1140135</t>
  </si>
  <si>
    <t>1140136</t>
  </si>
  <si>
    <t>1140137</t>
  </si>
  <si>
    <t>1140138</t>
  </si>
  <si>
    <t>1140139</t>
  </si>
  <si>
    <t>1139313</t>
  </si>
  <si>
    <t>1140642</t>
  </si>
  <si>
    <t>1140643</t>
  </si>
  <si>
    <t>1140644</t>
  </si>
  <si>
    <t>1140645</t>
  </si>
  <si>
    <t>1140646</t>
  </si>
  <si>
    <t>1140647</t>
  </si>
  <si>
    <t>1140574</t>
  </si>
  <si>
    <t>1140575</t>
  </si>
  <si>
    <t>1140576</t>
  </si>
  <si>
    <t>1140621</t>
  </si>
  <si>
    <t>1140622</t>
  </si>
  <si>
    <t>1140435</t>
  </si>
  <si>
    <t>1140436</t>
  </si>
  <si>
    <t>1140437</t>
  </si>
  <si>
    <t>1140438</t>
  </si>
  <si>
    <t>1140623</t>
  </si>
  <si>
    <t>1140624</t>
  </si>
  <si>
    <t>1140625</t>
  </si>
  <si>
    <t>1140626</t>
  </si>
  <si>
    <t>1140627</t>
  </si>
  <si>
    <t>1140628</t>
  </si>
  <si>
    <t>1140629</t>
  </si>
  <si>
    <t>1140630</t>
  </si>
  <si>
    <t>1140631</t>
  </si>
  <si>
    <t>1140632</t>
  </si>
  <si>
    <t>1140633</t>
  </si>
  <si>
    <t>1140634</t>
  </si>
  <si>
    <t>1140635</t>
  </si>
  <si>
    <t>1140636</t>
  </si>
  <si>
    <t>1140637</t>
  </si>
  <si>
    <t>1140638</t>
  </si>
  <si>
    <t>1140639</t>
  </si>
  <si>
    <t>1140640</t>
  </si>
  <si>
    <t>1140641</t>
  </si>
  <si>
    <t>1139429</t>
  </si>
  <si>
    <t>1139423</t>
  </si>
  <si>
    <t>1139424</t>
  </si>
  <si>
    <t>1139425</t>
  </si>
  <si>
    <t>1139426</t>
  </si>
  <si>
    <t>1139427</t>
  </si>
  <si>
    <t>1139428</t>
  </si>
  <si>
    <t>1139430</t>
  </si>
  <si>
    <t>1139431</t>
  </si>
  <si>
    <t>1139432</t>
  </si>
  <si>
    <t>1139433</t>
  </si>
  <si>
    <t>1139434</t>
  </si>
  <si>
    <t>1139435</t>
  </si>
  <si>
    <t>1139436</t>
  </si>
  <si>
    <t>1139410</t>
  </si>
  <si>
    <t>1139411</t>
  </si>
  <si>
    <t>1139412</t>
  </si>
  <si>
    <t>1139413</t>
  </si>
  <si>
    <t>1139414</t>
  </si>
  <si>
    <t>1139415</t>
  </si>
  <si>
    <t>1139416</t>
  </si>
  <si>
    <t>1139417</t>
  </si>
  <si>
    <t>1139418</t>
  </si>
  <si>
    <t>1139419</t>
  </si>
  <si>
    <t>1139420</t>
  </si>
  <si>
    <t>1139421</t>
  </si>
  <si>
    <t>1139422</t>
  </si>
  <si>
    <t>1139292</t>
  </si>
  <si>
    <t>1142437</t>
  </si>
  <si>
    <t>1142438</t>
  </si>
  <si>
    <t>1142439</t>
  </si>
  <si>
    <t>1142431</t>
  </si>
  <si>
    <t>1142432</t>
  </si>
  <si>
    <t>1142433</t>
  </si>
  <si>
    <t>1142434</t>
  </si>
  <si>
    <t>1142435</t>
  </si>
  <si>
    <t>1142436</t>
  </si>
  <si>
    <t>1141098</t>
  </si>
  <si>
    <t>1142484</t>
  </si>
  <si>
    <t>1141114</t>
  </si>
  <si>
    <t>1141115</t>
  </si>
  <si>
    <t>1141116</t>
  </si>
  <si>
    <t>1141117</t>
  </si>
  <si>
    <t>1141169</t>
  </si>
  <si>
    <t>1141170</t>
  </si>
  <si>
    <t>1141171</t>
  </si>
  <si>
    <t>1141172</t>
  </si>
  <si>
    <t>1141089</t>
  </si>
  <si>
    <t>1141090</t>
  </si>
  <si>
    <t>1141091</t>
  </si>
  <si>
    <t>1141092</t>
  </si>
  <si>
    <t>1141093</t>
  </si>
  <si>
    <t>1141094</t>
  </si>
  <si>
    <t>1141095</t>
  </si>
  <si>
    <t>1141096</t>
  </si>
  <si>
    <t>1141097</t>
  </si>
  <si>
    <t>1141099</t>
  </si>
  <si>
    <t>1141100</t>
  </si>
  <si>
    <t>1141101</t>
  </si>
  <si>
    <t>1141102</t>
  </si>
  <si>
    <t>1141103</t>
  </si>
  <si>
    <t>1140906</t>
  </si>
  <si>
    <t>1140939</t>
  </si>
  <si>
    <t>1140940</t>
  </si>
  <si>
    <t>1140941</t>
  </si>
  <si>
    <t>1140942</t>
  </si>
  <si>
    <t>1140943</t>
  </si>
  <si>
    <t>1140944</t>
  </si>
  <si>
    <t>1140945</t>
  </si>
  <si>
    <t>1140946</t>
  </si>
  <si>
    <t>1140947</t>
  </si>
  <si>
    <t>1140948</t>
  </si>
  <si>
    <t>1140949</t>
  </si>
  <si>
    <t>1140950</t>
  </si>
  <si>
    <t>1140951</t>
  </si>
  <si>
    <t>1140952</t>
  </si>
  <si>
    <t>1140953</t>
  </si>
  <si>
    <t>1140954</t>
  </si>
  <si>
    <t>1140955</t>
  </si>
  <si>
    <t>1140956</t>
  </si>
  <si>
    <t>1140957</t>
  </si>
  <si>
    <t>1140958</t>
  </si>
  <si>
    <t>1140959</t>
  </si>
  <si>
    <t>1140960</t>
  </si>
  <si>
    <t>1142475</t>
  </si>
  <si>
    <t>1142476</t>
  </si>
  <si>
    <t>1142477</t>
  </si>
  <si>
    <t>1142478</t>
  </si>
  <si>
    <t>1142479</t>
  </si>
  <si>
    <t>1142480</t>
  </si>
  <si>
    <t>1142481</t>
  </si>
  <si>
    <t>1142482</t>
  </si>
  <si>
    <t>1142483</t>
  </si>
  <si>
    <t>1142485</t>
  </si>
  <si>
    <t>1141704</t>
  </si>
  <si>
    <t>1141541</t>
  </si>
  <si>
    <t>1141542</t>
  </si>
  <si>
    <t>1141543</t>
  </si>
  <si>
    <t>1141544</t>
  </si>
  <si>
    <t>1141545</t>
  </si>
  <si>
    <t>1141224</t>
  </si>
  <si>
    <t>1141225</t>
  </si>
  <si>
    <t>1141226</t>
  </si>
  <si>
    <t>1141227</t>
  </si>
  <si>
    <t>1141228</t>
  </si>
  <si>
    <t>1141229</t>
  </si>
  <si>
    <t>1141230</t>
  </si>
  <si>
    <t>1141231</t>
  </si>
  <si>
    <t>1141232</t>
  </si>
  <si>
    <t>1141233</t>
  </si>
  <si>
    <t>1141234</t>
  </si>
  <si>
    <t>1141235</t>
  </si>
  <si>
    <t>1141236</t>
  </si>
  <si>
    <t>1141237</t>
  </si>
  <si>
    <t>1141238</t>
  </si>
  <si>
    <t>1141239</t>
  </si>
  <si>
    <t>1141240</t>
  </si>
  <si>
    <t>1141241</t>
  </si>
  <si>
    <t>1141242</t>
  </si>
  <si>
    <t>1141243</t>
  </si>
  <si>
    <t>1141244</t>
  </si>
  <si>
    <t>1141245</t>
  </si>
  <si>
    <t>1141246</t>
  </si>
  <si>
    <t>1141247</t>
  </si>
  <si>
    <t>1141248</t>
  </si>
  <si>
    <t>1141249</t>
  </si>
  <si>
    <t>1141250</t>
  </si>
  <si>
    <t>1141251</t>
  </si>
  <si>
    <t>1141252</t>
  </si>
  <si>
    <t>1141104</t>
  </si>
  <si>
    <t>1141105</t>
  </si>
  <si>
    <t>1141106</t>
  </si>
  <si>
    <t>1141107</t>
  </si>
  <si>
    <t>1141108</t>
  </si>
  <si>
    <t>1141109</t>
  </si>
  <si>
    <t>1141110</t>
  </si>
  <si>
    <t>1141111</t>
  </si>
  <si>
    <t>1141112</t>
  </si>
  <si>
    <t>1141113</t>
  </si>
  <si>
    <t>1140247</t>
  </si>
  <si>
    <t>1140246</t>
  </si>
  <si>
    <t>1139847</t>
  </si>
  <si>
    <t>1139848</t>
  </si>
  <si>
    <t>1139849</t>
  </si>
  <si>
    <t>1139850</t>
  </si>
  <si>
    <t>1139851</t>
  </si>
  <si>
    <t>1139852</t>
  </si>
  <si>
    <t>1139853</t>
  </si>
  <si>
    <t>1139854</t>
  </si>
  <si>
    <t>1139855</t>
  </si>
  <si>
    <t>1139856</t>
  </si>
  <si>
    <t>1139857</t>
  </si>
  <si>
    <t>1139858</t>
  </si>
  <si>
    <t>1139859</t>
  </si>
  <si>
    <t>1139860</t>
  </si>
  <si>
    <t>1139861</t>
  </si>
  <si>
    <t>1139862</t>
  </si>
  <si>
    <t>1139863</t>
  </si>
  <si>
    <t>1139864</t>
  </si>
  <si>
    <t>1139865</t>
  </si>
  <si>
    <t>1139866</t>
  </si>
  <si>
    <t>1139867</t>
  </si>
  <si>
    <t>1140248</t>
  </si>
  <si>
    <t>1140140</t>
  </si>
  <si>
    <t>1140141</t>
  </si>
  <si>
    <t>1140142</t>
  </si>
  <si>
    <t>1140143</t>
  </si>
  <si>
    <t>1140144</t>
  </si>
  <si>
    <t>1140145</t>
  </si>
  <si>
    <t>1140146</t>
  </si>
  <si>
    <t>1140147</t>
  </si>
  <si>
    <t>1140148</t>
  </si>
  <si>
    <t>1140149</t>
  </si>
  <si>
    <t>1140150</t>
  </si>
  <si>
    <t>1140242</t>
  </si>
  <si>
    <t>1140243</t>
  </si>
  <si>
    <t>1140244</t>
  </si>
  <si>
    <t>1140245</t>
  </si>
  <si>
    <t>1139846</t>
  </si>
  <si>
    <t>1139318</t>
  </si>
  <si>
    <t>1140719</t>
  </si>
  <si>
    <t>1140076</t>
  </si>
  <si>
    <t>1140077</t>
  </si>
  <si>
    <t>1140078</t>
  </si>
  <si>
    <t>1140079</t>
  </si>
  <si>
    <t>1140080</t>
  </si>
  <si>
    <t>1140081</t>
  </si>
  <si>
    <t>1140082</t>
  </si>
  <si>
    <t>1140083</t>
  </si>
  <si>
    <t>1140084</t>
  </si>
  <si>
    <t>1140085</t>
  </si>
  <si>
    <t>1140086</t>
  </si>
  <si>
    <t>1140087</t>
  </si>
  <si>
    <t>1140088</t>
  </si>
  <si>
    <t>1140089</t>
  </si>
  <si>
    <t>1140090</t>
  </si>
  <si>
    <t>1140091</t>
  </si>
  <si>
    <t>1140092</t>
  </si>
  <si>
    <t>1140093</t>
  </si>
  <si>
    <t>1140701</t>
  </si>
  <si>
    <t>1140702</t>
  </si>
  <si>
    <t>1140703</t>
  </si>
  <si>
    <t>1140704</t>
  </si>
  <si>
    <t>1140705</t>
  </si>
  <si>
    <t>1140706</t>
  </si>
  <si>
    <t>1140707</t>
  </si>
  <si>
    <t>1140708</t>
  </si>
  <si>
    <t>1140709</t>
  </si>
  <si>
    <t>1140710</t>
  </si>
  <si>
    <t>1140711</t>
  </si>
  <si>
    <t>1140712</t>
  </si>
  <si>
    <t>1140713</t>
  </si>
  <si>
    <t>1140714</t>
  </si>
  <si>
    <t>1140715</t>
  </si>
  <si>
    <t>1140716</t>
  </si>
  <si>
    <t>1140717</t>
  </si>
  <si>
    <t>1140718</t>
  </si>
  <si>
    <t>1140075</t>
  </si>
  <si>
    <t>1139395</t>
  </si>
  <si>
    <t>1139396</t>
  </si>
  <si>
    <t>1139397</t>
  </si>
  <si>
    <t>1139398</t>
  </si>
  <si>
    <t>1139399</t>
  </si>
  <si>
    <t>1139400</t>
  </si>
  <si>
    <t>1139401</t>
  </si>
  <si>
    <t>1139402</t>
  </si>
  <si>
    <t>1139403</t>
  </si>
  <si>
    <t>1139404</t>
  </si>
  <si>
    <t>1139405</t>
  </si>
  <si>
    <t>1139406</t>
  </si>
  <si>
    <t>1139407</t>
  </si>
  <si>
    <t>1139408</t>
  </si>
  <si>
    <t>1139314</t>
  </si>
  <si>
    <t>1139374</t>
  </si>
  <si>
    <t>1139511</t>
  </si>
  <si>
    <t>1139512</t>
  </si>
  <si>
    <t>1139513</t>
  </si>
  <si>
    <t>1139514</t>
  </si>
  <si>
    <t>1139515</t>
  </si>
  <si>
    <t>1139516</t>
  </si>
  <si>
    <t>1139517</t>
  </si>
  <si>
    <t>1139518</t>
  </si>
  <si>
    <t>1139519</t>
  </si>
  <si>
    <t>1139520</t>
  </si>
  <si>
    <t>1139521</t>
  </si>
  <si>
    <t>1139522</t>
  </si>
  <si>
    <t>1139523</t>
  </si>
  <si>
    <t>1139524</t>
  </si>
  <si>
    <t>1139364</t>
  </si>
  <si>
    <t>1139365</t>
  </si>
  <si>
    <t>1139366</t>
  </si>
  <si>
    <t>1139367</t>
  </si>
  <si>
    <t>1139368</t>
  </si>
  <si>
    <t>1139369</t>
  </si>
  <si>
    <t>1139370</t>
  </si>
  <si>
    <t>1139371</t>
  </si>
  <si>
    <t>1139372</t>
  </si>
  <si>
    <t>1139373</t>
  </si>
  <si>
    <t>1139375</t>
  </si>
  <si>
    <t>1139376</t>
  </si>
  <si>
    <t>1139377</t>
  </si>
  <si>
    <t>1139378</t>
  </si>
  <si>
    <t>1139379</t>
  </si>
  <si>
    <t>1139380</t>
  </si>
  <si>
    <t>1139381</t>
  </si>
  <si>
    <t>1139385</t>
  </si>
  <si>
    <t>1139386</t>
  </si>
  <si>
    <t>1139387</t>
  </si>
  <si>
    <t>1139388</t>
  </si>
  <si>
    <t>1139389</t>
  </si>
  <si>
    <t>1139390</t>
  </si>
  <si>
    <t>1139391</t>
  </si>
  <si>
    <t>1139392</t>
  </si>
  <si>
    <t>1139393</t>
  </si>
  <si>
    <t>1139394</t>
  </si>
  <si>
    <t>1140258</t>
  </si>
  <si>
    <t>1140257</t>
  </si>
  <si>
    <t>1140260</t>
  </si>
  <si>
    <t>1140741</t>
  </si>
  <si>
    <t>1140742</t>
  </si>
  <si>
    <t>1140743</t>
  </si>
  <si>
    <t>1140744</t>
  </si>
  <si>
    <t>1140745</t>
  </si>
  <si>
    <t>1140746</t>
  </si>
  <si>
    <t>1140747</t>
  </si>
  <si>
    <t>1140748</t>
  </si>
  <si>
    <t>1140749</t>
  </si>
  <si>
    <t>1140750</t>
  </si>
  <si>
    <t>1140751</t>
  </si>
  <si>
    <t>1140752</t>
  </si>
  <si>
    <t>1140753</t>
  </si>
  <si>
    <t>1140754</t>
  </si>
  <si>
    <t>1140755</t>
  </si>
  <si>
    <t>1140653</t>
  </si>
  <si>
    <t>1140654</t>
  </si>
  <si>
    <t>1140655</t>
  </si>
  <si>
    <t>1140656</t>
  </si>
  <si>
    <t>1140657</t>
  </si>
  <si>
    <t>1140658</t>
  </si>
  <si>
    <t>1140659</t>
  </si>
  <si>
    <t>1140660</t>
  </si>
  <si>
    <t>1140661</t>
  </si>
  <si>
    <t>1140509</t>
  </si>
  <si>
    <t>1140510</t>
  </si>
  <si>
    <t>1140511</t>
  </si>
  <si>
    <t>1140512</t>
  </si>
  <si>
    <t>1140513</t>
  </si>
  <si>
    <t>1140439</t>
  </si>
  <si>
    <t>1140440</t>
  </si>
  <si>
    <t>1140441</t>
  </si>
  <si>
    <t>1140442</t>
  </si>
  <si>
    <t>1140443</t>
  </si>
  <si>
    <t>1140444</t>
  </si>
  <si>
    <t>1140445</t>
  </si>
  <si>
    <t>1140249</t>
  </si>
  <si>
    <t>1140250</t>
  </si>
  <si>
    <t>1140251</t>
  </si>
  <si>
    <t>1140252</t>
  </si>
  <si>
    <t>1140253</t>
  </si>
  <si>
    <t>1140254</t>
  </si>
  <si>
    <t>1140255</t>
  </si>
  <si>
    <t>1140256</t>
  </si>
  <si>
    <t>1140259</t>
  </si>
  <si>
    <t>1141684</t>
  </si>
  <si>
    <t>1141685</t>
  </si>
  <si>
    <t>1141686</t>
  </si>
  <si>
    <t>1141687</t>
  </si>
  <si>
    <t>1141504</t>
  </si>
  <si>
    <t>1141505</t>
  </si>
  <si>
    <t>1141506</t>
  </si>
  <si>
    <t>1141507</t>
  </si>
  <si>
    <t>1141508</t>
  </si>
  <si>
    <t>1141509</t>
  </si>
  <si>
    <t>1141510</t>
  </si>
  <si>
    <t>1141511</t>
  </si>
  <si>
    <t>1141512</t>
  </si>
  <si>
    <t>1141513</t>
  </si>
  <si>
    <t>1139567</t>
  </si>
  <si>
    <t>1141975</t>
  </si>
  <si>
    <t>1141976</t>
  </si>
  <si>
    <t>1141977</t>
  </si>
  <si>
    <t>1141905</t>
  </si>
  <si>
    <t>1141906</t>
  </si>
  <si>
    <t>1141907</t>
  </si>
  <si>
    <t>1141908</t>
  </si>
  <si>
    <t>1141737</t>
  </si>
  <si>
    <t>1141738</t>
  </si>
  <si>
    <t>1141739</t>
  </si>
  <si>
    <t>1141740</t>
  </si>
  <si>
    <t>1141741</t>
  </si>
  <si>
    <t>1141671</t>
  </si>
  <si>
    <t>1141672</t>
  </si>
  <si>
    <t>1141673</t>
  </si>
  <si>
    <t>1141674</t>
  </si>
  <si>
    <t>1141675</t>
  </si>
  <si>
    <t>1141676</t>
  </si>
  <si>
    <t>1141677</t>
  </si>
  <si>
    <t>1141678</t>
  </si>
  <si>
    <t>1141679</t>
  </si>
  <si>
    <t>1141680</t>
  </si>
  <si>
    <t>1141681</t>
  </si>
  <si>
    <t>1141682</t>
  </si>
  <si>
    <t>1141683</t>
  </si>
  <si>
    <t>1142554</t>
  </si>
  <si>
    <t>1142494</t>
  </si>
  <si>
    <t>1142552</t>
  </si>
  <si>
    <t>1142553</t>
  </si>
  <si>
    <t>1142555</t>
  </si>
  <si>
    <t>1142556</t>
  </si>
  <si>
    <t>1142557</t>
  </si>
  <si>
    <t>1142558</t>
  </si>
  <si>
    <t>1142559</t>
  </si>
  <si>
    <t>1142560</t>
  </si>
  <si>
    <t>1142561</t>
  </si>
  <si>
    <t>1142562</t>
  </si>
  <si>
    <t>1142563</t>
  </si>
  <si>
    <t>1142564</t>
  </si>
  <si>
    <t>1142565</t>
  </si>
  <si>
    <t>1142566</t>
  </si>
  <si>
    <t>1142567</t>
  </si>
  <si>
    <t>1142568</t>
  </si>
  <si>
    <t>1142569</t>
  </si>
  <si>
    <t>1142570</t>
  </si>
  <si>
    <t>1142571</t>
  </si>
  <si>
    <t>1142572</t>
  </si>
  <si>
    <t>1142573</t>
  </si>
  <si>
    <t>1142574</t>
  </si>
  <si>
    <t>1142575</t>
  </si>
  <si>
    <t>1142440</t>
  </si>
  <si>
    <t>1142441</t>
  </si>
  <si>
    <t>1142442</t>
  </si>
  <si>
    <t>1142443</t>
  </si>
  <si>
    <t>1142444</t>
  </si>
  <si>
    <t>1142445</t>
  </si>
  <si>
    <t>1142446</t>
  </si>
  <si>
    <t>1142447</t>
  </si>
  <si>
    <t>1142448</t>
  </si>
  <si>
    <t>1142449</t>
  </si>
  <si>
    <t>1142450</t>
  </si>
  <si>
    <t>1142451</t>
  </si>
  <si>
    <t>1142492</t>
  </si>
  <si>
    <t>1142493</t>
  </si>
  <si>
    <t>1142551</t>
  </si>
  <si>
    <t>1139827</t>
  </si>
  <si>
    <t>1142053</t>
  </si>
  <si>
    <t>1142038</t>
  </si>
  <si>
    <t>1139316</t>
  </si>
  <si>
    <t>1142054</t>
  </si>
  <si>
    <t>1142055</t>
  </si>
  <si>
    <t>1142056</t>
  </si>
  <si>
    <t>1142057</t>
  </si>
  <si>
    <t>1142058</t>
  </si>
  <si>
    <t>1142059</t>
  </si>
  <si>
    <t>1142060</t>
  </si>
  <si>
    <t>1142061</t>
  </si>
  <si>
    <t>1142062</t>
  </si>
  <si>
    <t>1141988</t>
  </si>
  <si>
    <t>1141989</t>
  </si>
  <si>
    <t>1141990</t>
  </si>
  <si>
    <t>1141991</t>
  </si>
  <si>
    <t>1141992</t>
  </si>
  <si>
    <t>1141993</t>
  </si>
  <si>
    <t>1141994</t>
  </si>
  <si>
    <t>1141995</t>
  </si>
  <si>
    <t>1142394</t>
  </si>
  <si>
    <t>1141996</t>
  </si>
  <si>
    <t>1141997</t>
  </si>
  <si>
    <t>1141998</t>
  </si>
  <si>
    <t>1141999</t>
  </si>
  <si>
    <t>1142000</t>
  </si>
  <si>
    <t>1142001</t>
  </si>
  <si>
    <t>1142003</t>
  </si>
  <si>
    <t>1142004</t>
  </si>
  <si>
    <t>1142005</t>
  </si>
  <si>
    <t>1142006</t>
  </si>
  <si>
    <t>1142037</t>
  </si>
  <si>
    <t>1142039</t>
  </si>
  <si>
    <t>1142040</t>
  </si>
  <si>
    <t>1142041</t>
  </si>
  <si>
    <t>1142042</t>
  </si>
  <si>
    <t>1142043</t>
  </si>
  <si>
    <t>1142044</t>
  </si>
  <si>
    <t>1142045</t>
  </si>
  <si>
    <t>1142046</t>
  </si>
  <si>
    <t>1142047</t>
  </si>
  <si>
    <t>1142048</t>
  </si>
  <si>
    <t>1142049</t>
  </si>
  <si>
    <t>1142050</t>
  </si>
  <si>
    <t>1142051</t>
  </si>
  <si>
    <t>1142052</t>
  </si>
  <si>
    <t>1142002</t>
  </si>
  <si>
    <t>1140911</t>
  </si>
  <si>
    <t>1140912</t>
  </si>
  <si>
    <t>1140913</t>
  </si>
  <si>
    <t>1140914</t>
  </si>
  <si>
    <t>1140915</t>
  </si>
  <si>
    <t>1140916</t>
  </si>
  <si>
    <t>1140917</t>
  </si>
  <si>
    <t>1140918</t>
  </si>
  <si>
    <t>1140919</t>
  </si>
  <si>
    <t>1140920</t>
  </si>
  <si>
    <t>1140421</t>
  </si>
  <si>
    <t>1140422</t>
  </si>
  <si>
    <t>1140423</t>
  </si>
  <si>
    <t>1140424</t>
  </si>
  <si>
    <t>1140425</t>
  </si>
  <si>
    <t>1140328</t>
  </si>
  <si>
    <t>1140329</t>
  </si>
  <si>
    <t>1140330</t>
  </si>
  <si>
    <t>1140331</t>
  </si>
  <si>
    <t>1140010</t>
  </si>
  <si>
    <t>1140011</t>
  </si>
  <si>
    <t>1140012</t>
  </si>
  <si>
    <t>1140013</t>
  </si>
  <si>
    <t>1140014</t>
  </si>
  <si>
    <t>1140015</t>
  </si>
  <si>
    <t>1140017</t>
  </si>
  <si>
    <t>1140018</t>
  </si>
  <si>
    <t>1139952</t>
  </si>
  <si>
    <t>1139953</t>
  </si>
  <si>
    <t>1139954</t>
  </si>
  <si>
    <t>1139955</t>
  </si>
  <si>
    <t>1139957</t>
  </si>
  <si>
    <t>1139958</t>
  </si>
  <si>
    <t>1139959</t>
  </si>
  <si>
    <t>1139960</t>
  </si>
  <si>
    <t>1139961</t>
  </si>
  <si>
    <t>1139962</t>
  </si>
  <si>
    <t>1139963</t>
  </si>
  <si>
    <t>1139964</t>
  </si>
  <si>
    <t>1140907</t>
  </si>
  <si>
    <t>1139956</t>
  </si>
  <si>
    <t>1140016</t>
  </si>
  <si>
    <t>1139595</t>
  </si>
  <si>
    <t>1141727</t>
  </si>
  <si>
    <t>1142097</t>
  </si>
  <si>
    <t>1142227</t>
  </si>
  <si>
    <t>1141705</t>
  </si>
  <si>
    <t>1141706</t>
  </si>
  <si>
    <t>1141707</t>
  </si>
  <si>
    <t>1141708</t>
  </si>
  <si>
    <t>1141709</t>
  </si>
  <si>
    <t>1141710</t>
  </si>
  <si>
    <t>1141711</t>
  </si>
  <si>
    <t>1141712</t>
  </si>
  <si>
    <t>1141713</t>
  </si>
  <si>
    <t>1141714</t>
  </si>
  <si>
    <t>1141715</t>
  </si>
  <si>
    <t>1141716</t>
  </si>
  <si>
    <t>1141717</t>
  </si>
  <si>
    <t>1141718</t>
  </si>
  <si>
    <t>1141719</t>
  </si>
  <si>
    <t>1141720</t>
  </si>
  <si>
    <t>1141721</t>
  </si>
  <si>
    <t>1141722</t>
  </si>
  <si>
    <t>1141723</t>
  </si>
  <si>
    <t>1141724</t>
  </si>
  <si>
    <t>1141725</t>
  </si>
  <si>
    <t>1141726</t>
  </si>
  <si>
    <t>1141728</t>
  </si>
  <si>
    <t>1141729</t>
  </si>
  <si>
    <t>1141730</t>
  </si>
  <si>
    <t>1141731</t>
  </si>
  <si>
    <t>1141732</t>
  </si>
  <si>
    <t>1141733</t>
  </si>
  <si>
    <t>1141734</t>
  </si>
  <si>
    <t>1141735</t>
  </si>
  <si>
    <t>1141736</t>
  </si>
  <si>
    <t>1141670</t>
  </si>
  <si>
    <t>1141499</t>
  </si>
  <si>
    <t>1141500</t>
  </si>
  <si>
    <t>1141501</t>
  </si>
  <si>
    <t>1141502</t>
  </si>
  <si>
    <t>1141503</t>
  </si>
  <si>
    <t>1141436</t>
  </si>
  <si>
    <t>1141437</t>
  </si>
  <si>
    <t>1141438</t>
  </si>
  <si>
    <t>1141439</t>
  </si>
  <si>
    <t>1141496</t>
  </si>
  <si>
    <t>1141497</t>
  </si>
  <si>
    <t>1141498</t>
  </si>
  <si>
    <t>1140908</t>
  </si>
  <si>
    <t>1140909</t>
  </si>
  <si>
    <t>1140910</t>
  </si>
  <si>
    <t>1142217</t>
  </si>
  <si>
    <t>1142218</t>
  </si>
  <si>
    <t>1142219</t>
  </si>
  <si>
    <t>1142220</t>
  </si>
  <si>
    <t>1142221</t>
  </si>
  <si>
    <t>1142222</t>
  </si>
  <si>
    <t>1142223</t>
  </si>
  <si>
    <t>1142224</t>
  </si>
  <si>
    <t>1142225</t>
  </si>
  <si>
    <t>1142226</t>
  </si>
  <si>
    <t>1142228</t>
  </si>
  <si>
    <t>1142083</t>
  </si>
  <si>
    <t>1142084</t>
  </si>
  <si>
    <t>1142085</t>
  </si>
  <si>
    <t>1142086</t>
  </si>
  <si>
    <t>1142087</t>
  </si>
  <si>
    <t>1142088</t>
  </si>
  <si>
    <t>1142089</t>
  </si>
  <si>
    <t>1142090</t>
  </si>
  <si>
    <t>1142091</t>
  </si>
  <si>
    <t>1142092</t>
  </si>
  <si>
    <t>1142093</t>
  </si>
  <si>
    <t>1142094</t>
  </si>
  <si>
    <t>1142095</t>
  </si>
  <si>
    <t>1142096</t>
  </si>
  <si>
    <t>1142098</t>
  </si>
  <si>
    <t>1142099</t>
  </si>
  <si>
    <t>1142100</t>
  </si>
  <si>
    <t>1142101</t>
  </si>
  <si>
    <t>1142102</t>
  </si>
  <si>
    <t>1142103</t>
  </si>
  <si>
    <t>1142104</t>
  </si>
  <si>
    <t>1142105</t>
  </si>
  <si>
    <t>1142106</t>
  </si>
  <si>
    <t>1142107</t>
  </si>
  <si>
    <t>1142108</t>
  </si>
  <si>
    <t>1142109</t>
  </si>
  <si>
    <t>1140614</t>
  </si>
  <si>
    <t>1140615</t>
  </si>
  <si>
    <t>1140616</t>
  </si>
  <si>
    <t>1140617</t>
  </si>
  <si>
    <t>1140618</t>
  </si>
  <si>
    <t>1140619</t>
  </si>
  <si>
    <t>1140620</t>
  </si>
  <si>
    <t>1140663</t>
  </si>
  <si>
    <t>1141477</t>
  </si>
  <si>
    <t>1139825</t>
  </si>
  <si>
    <t>1139562</t>
  </si>
  <si>
    <t>1139563</t>
  </si>
  <si>
    <t>1141529</t>
  </si>
  <si>
    <t>1141700</t>
  </si>
  <si>
    <t>1141701</t>
  </si>
  <si>
    <t>1141702</t>
  </si>
  <si>
    <t>1141703</t>
  </si>
  <si>
    <t>1141514</t>
  </si>
  <si>
    <t>1141515</t>
  </si>
  <si>
    <t>1141516</t>
  </si>
  <si>
    <t>1141517</t>
  </si>
  <si>
    <t>1141518</t>
  </si>
  <si>
    <t>1141519</t>
  </si>
  <si>
    <t>1141520</t>
  </si>
  <si>
    <t>1141521</t>
  </si>
  <si>
    <t>1141522</t>
  </si>
  <si>
    <t>1141523</t>
  </si>
  <si>
    <t>1141524</t>
  </si>
  <si>
    <t>1141525</t>
  </si>
  <si>
    <t>1141526</t>
  </si>
  <si>
    <t>1141527</t>
  </si>
  <si>
    <t>1141528</t>
  </si>
  <si>
    <t>1141530</t>
  </si>
  <si>
    <t>1141531</t>
  </si>
  <si>
    <t>1141532</t>
  </si>
  <si>
    <t>1141533</t>
  </si>
  <si>
    <t>1141534</t>
  </si>
  <si>
    <t>1141535</t>
  </si>
  <si>
    <t>1141536</t>
  </si>
  <si>
    <t>1141537</t>
  </si>
  <si>
    <t>1141538</t>
  </si>
  <si>
    <t>1141539</t>
  </si>
  <si>
    <t>1141540</t>
  </si>
  <si>
    <t>1141457</t>
  </si>
  <si>
    <t>1141458</t>
  </si>
  <si>
    <t>1141459</t>
  </si>
  <si>
    <t>1141460</t>
  </si>
  <si>
    <t>1141461</t>
  </si>
  <si>
    <t>1141462</t>
  </si>
  <si>
    <t>1141463</t>
  </si>
  <si>
    <t>1141464</t>
  </si>
  <si>
    <t>1141465</t>
  </si>
  <si>
    <t>1141466</t>
  </si>
  <si>
    <t>1141467</t>
  </si>
  <si>
    <t>1141468</t>
  </si>
  <si>
    <t>1141469</t>
  </si>
  <si>
    <t>1141470</t>
  </si>
  <si>
    <t>1141471</t>
  </si>
  <si>
    <t>1141472</t>
  </si>
  <si>
    <t>1141473</t>
  </si>
  <si>
    <t>1141474</t>
  </si>
  <si>
    <t>1141475</t>
  </si>
  <si>
    <t>1141476</t>
  </si>
  <si>
    <t>1141478</t>
  </si>
  <si>
    <t>1141479</t>
  </si>
  <si>
    <t>1141480</t>
  </si>
  <si>
    <t>1141481</t>
  </si>
  <si>
    <t>1141482</t>
  </si>
  <si>
    <t>1141483</t>
  </si>
  <si>
    <t>1140662</t>
  </si>
  <si>
    <t>1140664</t>
  </si>
  <si>
    <t>1140665</t>
  </si>
  <si>
    <t>1140666</t>
  </si>
  <si>
    <t>1140667</t>
  </si>
  <si>
    <t>1140668</t>
  </si>
  <si>
    <t>1140669</t>
  </si>
  <si>
    <t>1140613</t>
  </si>
  <si>
    <t>1140793</t>
  </si>
  <si>
    <t>1140873</t>
  </si>
  <si>
    <t>1140784</t>
  </si>
  <si>
    <t>1140785</t>
  </si>
  <si>
    <t>1140786</t>
  </si>
  <si>
    <t>1140787</t>
  </si>
  <si>
    <t>1140788</t>
  </si>
  <si>
    <t>1140789</t>
  </si>
  <si>
    <t>1140790</t>
  </si>
  <si>
    <t>1140791</t>
  </si>
  <si>
    <t>1140792</t>
  </si>
  <si>
    <t>1140794</t>
  </si>
  <si>
    <t>1140795</t>
  </si>
  <si>
    <t>1140796</t>
  </si>
  <si>
    <t>1140797</t>
  </si>
  <si>
    <t>1140798</t>
  </si>
  <si>
    <t>1140799</t>
  </si>
  <si>
    <t>1140800</t>
  </si>
  <si>
    <t>1140801</t>
  </si>
  <si>
    <t>1140802</t>
  </si>
  <si>
    <t>1140803</t>
  </si>
  <si>
    <t>1140804</t>
  </si>
  <si>
    <t>1140805</t>
  </si>
  <si>
    <t>1140806</t>
  </si>
  <si>
    <t>1140870</t>
  </si>
  <si>
    <t>1140871</t>
  </si>
  <si>
    <t>1140872</t>
  </si>
  <si>
    <t>1140783</t>
  </si>
  <si>
    <t>1141017</t>
  </si>
  <si>
    <t>1141773</t>
  </si>
  <si>
    <t>1141019</t>
  </si>
  <si>
    <t>1141020</t>
  </si>
  <si>
    <t>1141021</t>
  </si>
  <si>
    <t>1141022</t>
  </si>
  <si>
    <t>1141023</t>
  </si>
  <si>
    <t>1141024</t>
  </si>
  <si>
    <t>1141025</t>
  </si>
  <si>
    <t>1141026</t>
  </si>
  <si>
    <t>1141027</t>
  </si>
  <si>
    <t>1141028</t>
  </si>
  <si>
    <t>1141029</t>
  </si>
  <si>
    <t>1141030</t>
  </si>
  <si>
    <t>1141031</t>
  </si>
  <si>
    <t>1141032</t>
  </si>
  <si>
    <t>1141033</t>
  </si>
  <si>
    <t>1141034</t>
  </si>
  <si>
    <t>1141277</t>
  </si>
  <si>
    <t>1141278</t>
  </si>
  <si>
    <t>1141279</t>
  </si>
  <si>
    <t>1141344</t>
  </si>
  <si>
    <t>1141345</t>
  </si>
  <si>
    <t>1141346</t>
  </si>
  <si>
    <t>1141348</t>
  </si>
  <si>
    <t>1141349</t>
  </si>
  <si>
    <t>1141762</t>
  </si>
  <si>
    <t>1141763</t>
  </si>
  <si>
    <t>1141764</t>
  </si>
  <si>
    <t>1141765</t>
  </si>
  <si>
    <t>1141766</t>
  </si>
  <si>
    <t>1141767</t>
  </si>
  <si>
    <t>1141768</t>
  </si>
  <si>
    <t>1141769</t>
  </si>
  <si>
    <t>1141770</t>
  </si>
  <si>
    <t>1141771</t>
  </si>
  <si>
    <t>1141772</t>
  </si>
  <si>
    <t>1141018</t>
  </si>
  <si>
    <t>Đề nghị sửa Sỹ thành Sĩ</t>
  </si>
  <si>
    <t>Xã Lục Sĩ Thành - Thuế cơ sở 3 tỉnh Vĩnh Long</t>
  </si>
  <si>
    <t>Đổi từ thuế cơ sở 2 thành thuế cơ sở 6</t>
  </si>
  <si>
    <t>Xã Vĩnh Hậu - Thuế cơ sở 6 tỉnh Cà Mau</t>
  </si>
  <si>
    <t>Xã Hòa Bình - Thuế cơ sở 6 tỉnh Cà Mau</t>
  </si>
  <si>
    <t>Xã Vĩnh Mỹ - Thuế cơ sở 6 tỉnh Cà Mau</t>
  </si>
  <si>
    <t>Đổi từ thuế cơ sở 7 thành thuế cơ sở 6</t>
  </si>
  <si>
    <t>Xã Vĩnh Lợi - Thuế cơ sở 6 tỉnh Cà Mau</t>
  </si>
  <si>
    <t>Xã Hưng Hội - Thuế cơ sở 6 tỉnh Cà Mau</t>
  </si>
  <si>
    <t>Xã Châu Thới - Thuế cơ sở 6 tỉnh Cà Mau</t>
  </si>
  <si>
    <t>Phường Bạc Liêu - Thuế cơ sở 2 tỉnh Cà Mau</t>
  </si>
  <si>
    <t>Đổi từ thuế cơ sở 8 thành thuế cơ sở 2</t>
  </si>
  <si>
    <t>Phường Vĩnh Trạch - Thuế cơ sở 2 tỉnh Cà Mau</t>
  </si>
  <si>
    <t>Phường Hiệp Thành - Thuế cơ sở 2 tỉnh Cà Mau</t>
  </si>
  <si>
    <t>Đổi từ thuế cơ sở 8 thành thuế cơ sở 7</t>
  </si>
  <si>
    <t>Phường Giá Rai - Thuế cơ sở 7 tỉnh Cà Mau</t>
  </si>
  <si>
    <t>Đổi từ thuế cơ sở 6 thành thuế cơ sở 7</t>
  </si>
  <si>
    <t>Xã Long Điền - Thuế cơ sở 7 tỉnh Cà Mau</t>
  </si>
  <si>
    <t>Xã Đông Hải - Thuế cơ sở 7 tỉnh Cà Mau</t>
  </si>
  <si>
    <t>Đổi từ thuế cơ sở 6 thành thuế cơ sở 8</t>
  </si>
  <si>
    <t>Xã Phước Long - Thuế cơ sở 8 tỉnh Cà Mau</t>
  </si>
  <si>
    <t>Xã Vĩnh Lộc - Thuế cơ sở 8 tỉnh Cà Mau</t>
  </si>
  <si>
    <t>Xã Ninh Thạnh Lợi - Thuế cơ sở 8 tỉnh Cà Mau</t>
  </si>
  <si>
    <t>Đổi từ thuế cơ sở 6 thành thuế cơ sở 9</t>
  </si>
  <si>
    <t>Đổi từ thuế cơ sở 6 thành thuế cơ sở 10</t>
  </si>
  <si>
    <t>Xã Ninh Quới - Thuế cơ sở 8 tỉnh Cà Mau</t>
  </si>
  <si>
    <t>Thuế cơ sở 16-Hà Nội</t>
  </si>
  <si>
    <t>Thuế cơ sở 25-Hà Nội</t>
  </si>
  <si>
    <t>Thuế cơ sở 17-Hà Nội</t>
  </si>
  <si>
    <t>Thuế cơ sở 24-Hà Nội</t>
  </si>
  <si>
    <t>Thuế cơ sở 10-Hà Nội</t>
  </si>
  <si>
    <t>Thuế cơ sở 12-Hà Nội</t>
  </si>
  <si>
    <t>Thuế cơ sở 23-Hà Nội</t>
  </si>
  <si>
    <t>Thuế cơ sở 14-Hà Nội</t>
  </si>
  <si>
    <t>Thuế cơ sở 18-Hà Nội</t>
  </si>
  <si>
    <t>Thuế cơ sở 22-Hà Nội</t>
  </si>
  <si>
    <t>Thuế cơ sở 21-Hà Nội</t>
  </si>
  <si>
    <t>Thuế cơ sở 19-Hà Nội</t>
  </si>
  <si>
    <t>Thuế cơ sở 20-Hà Nội</t>
  </si>
  <si>
    <t>Thuế cơ sở 2-Hà Nội</t>
  </si>
  <si>
    <t>Thuế cơ sở 9-Hà Nội</t>
  </si>
  <si>
    <t>Thuế cơ sở 5-Hà Nội</t>
  </si>
  <si>
    <t>Thuế cơ sở 3-Hà Nội</t>
  </si>
  <si>
    <t>Thuế cơ sở 15-Hà Nội</t>
  </si>
  <si>
    <t>Thuế cơ sở 4-Hà Nội</t>
  </si>
  <si>
    <t>Thuế cơ sở 1-Hà Nội</t>
  </si>
  <si>
    <t>Thuế cơ sở 13-Hà Nội</t>
  </si>
  <si>
    <t>Thuế cơ sở 11-Hà Nội</t>
  </si>
  <si>
    <t>Thuế cơ sở 8-Hà Nội</t>
  </si>
  <si>
    <t>Thuế cơ sở 7-Hà Nội</t>
  </si>
  <si>
    <t>Thuế cơ sở 6-Hà Nội</t>
  </si>
  <si>
    <t>Tên CQT ngắn</t>
  </si>
  <si>
    <t>Tên CQT hiển thị NSD, CBT lựa chọn trên TMS, các ứng dụng nội ngành để tên hyện cũ trươc tên CQT</t>
  </si>
  <si>
    <r>
      <t xml:space="preserve">     BỘ TÀI CHÍNH
</t>
    </r>
    <r>
      <rPr>
        <b/>
        <sz val="13"/>
        <rFont val="Times New Roman"/>
        <family val="1"/>
      </rPr>
      <t xml:space="preserve">       CỤC THUẾ</t>
    </r>
  </si>
  <si>
    <t>TÊN GỌI</t>
  </si>
  <si>
    <t>ĐỊA BÀN QUẢN LÝ</t>
  </si>
  <si>
    <t>NƠI ĐẶT
TRỤ SỞ CHÍNH</t>
  </si>
  <si>
    <t>SỐ LƯỢNG</t>
  </si>
  <si>
    <t>THUẾ TỈNH AN GIANG</t>
  </si>
  <si>
    <t>Phường Vĩnh Thông, Phường Rạch Giá, Đặc khu Kiên Hải,</t>
  </si>
  <si>
    <t>Đặc khu Phú Quốc, Đặc khu Thổ Châu,</t>
  </si>
  <si>
    <t>Phường Hà Tiên, Phường Tô Châu, Xã Tiên Hải, Xã Giang Thành, Xã Vĩnh Điều,</t>
  </si>
  <si>
    <t>Xã Bình Giang, Xã Bình Sơn, Xã Hòn Đất, Xã Sơn Kiên, Xã Mỹ Thuận, Xã Hòa Điền, Xã Kiên Lương, Xã Hòn Nghệ, Xã Sơn Hải,</t>
  </si>
  <si>
    <t>Xã Tân Hội, Xã Tân Hiệp, Xã Thạnh Đông, Xã Thạnh Lộc, Xã Châu Thành, Xã Bình An, Xã Giồng Riềng, Xã Thạnh Hưng, Xã Long Thạnh, Xã Hòa Hưng, Xã Ngọc Chúc, Xã Hòa Thuận, Xã Định Hòa, Xã Gò Quao, Xã Vĩnh Hòa Hưng, Xã Vĩnh Tuy,</t>
  </si>
  <si>
    <t>Xã Tây Yên, Xã Đông Thái, Xã An Biên, Xã Đông Hòa, Xã Tân Thạnh, Xã Đông Hưng, Xã An Minh, Xã Vân Khánh, Xã Vĩnh Bình, Xã Vĩnh Thuận, Xã Vĩnh Phong, Xã Vĩnh Hòa, Xã U Minh Thượng,</t>
  </si>
  <si>
    <t>Phường Long Xuyên, Phường Bình Đức, Phường Mỹ Thới, Xã Mỹ Hoà Hưng, Xã An Châu, Xã Bình Hòa, Xã Cần Đăng, Xã Vĩnh Hanh, Xã Vĩnh An, Xã Thoại Sơn, Xã Óc Eo, Xã Định Mỹ, Xã Phú Hòa, Xã Vĩnh Trạch, Xã Tây Phú,</t>
  </si>
  <si>
    <t>Phường Châu Đốc, Phường Vĩnh Tế, Xã Mỹ Đức, Xã Vĩnh Thạnh Trung, Xã Châu Phú, Xã Bình Mỹ, Xã Thạnh Mỹ Tây,</t>
  </si>
  <si>
    <t>Xã Chợ Mới, Xã Cù Lao Giêng, Xã Hội An, Xã Long Điền, Xã Nhơn Mỹ, Xã Long Kiến, Xã Phú Tân, Xã Phú An, Xã Bình Thạnh Đông, Xã Chợ Vàm, Xã Hòa Lạc, Xã Phú Lâm,</t>
  </si>
  <si>
    <t>Phường Tân Châu, Phường Long Phú, Xã Tân An, Xã Châu Phong, Xã Vĩnh Xương, Xã An Phú, xã Vĩnh Hậu, xã Nhơn Hội, xã Khánh Bình, xã Phú Hữu,</t>
  </si>
  <si>
    <t>xã Vĩnh Hậu</t>
  </si>
  <si>
    <t>xã Nhơn Hội</t>
  </si>
  <si>
    <t>xã Khánh Bình</t>
  </si>
  <si>
    <t>xã Phú Hữu</t>
  </si>
  <si>
    <t>Phường Thới Sơn, phường Tịnh Biên, phường Chi Lăng, xã An Cư, xã Núi Cấm, Xã Ba Chúc, Xã Tri Tôn, Xã Ô Lâm, Xã Cô Tô, Xã Vĩnh Gia,</t>
  </si>
  <si>
    <t>phường Tịnh Biên</t>
  </si>
  <si>
    <t>phường Chi Lăng</t>
  </si>
  <si>
    <t>xã An Cư</t>
  </si>
  <si>
    <t>xã Núi Cấm</t>
  </si>
  <si>
    <t>THUẾ TỈNH BẮC NINH</t>
  </si>
  <si>
    <t>Phường Bắc Giang, phường Đa Mai, phường Tiền Phong, phường Tân An, phường Yên Dũng, phường Tân Tiến, phường Cảnh Thụy, xã Đồng Việt,</t>
  </si>
  <si>
    <t>phường Đa Mai</t>
  </si>
  <si>
    <t>phường Tiền Phong</t>
  </si>
  <si>
    <t>phường Tân An</t>
  </si>
  <si>
    <t>phường Yên Dũng</t>
  </si>
  <si>
    <t>phường Tân Tiến</t>
  </si>
  <si>
    <t>phường Cảnh Thụy</t>
  </si>
  <si>
    <t>xã Đồng Việt</t>
  </si>
  <si>
    <t>Phường Việt Yên, Phường Tự Lạn, Phường Nếnh, Phường Vân Hà, Xã Hiệp Hoà, Xã Xuân Cẩm, Xã Hợp Thịnh, Xã Hoàng Vân,</t>
  </si>
  <si>
    <t>Xã Tân Yên, Xã Ngọc Thiện, Xã Nhã Nam, Xã Phúc Hoà, Xã Quang Trung, Xã Yên Thế, Xã Bố Hạ, Xã Đồng Kỳ, Xã Xuân Lương, Xã Tam Tiến,</t>
  </si>
  <si>
    <t>Xã Lục Nam, Xã Lục Sơn, Xã Trường Sơn, Xã Cẩm Lý, Xã Đông Phú, Xã Nghĩa Phương, Xã Bắc Lũng, Xã Bảo Đài, Xã Lạng Giang, Xã Mỹ Thái, Xã Kép, Xã Tân Dĩnh, Xã Tiên Lục,</t>
  </si>
  <si>
    <t>Phường Chũ, Phường Phượng Sơn, Xã Nam Dương, Xã Kiên Lao, Xã Lục Ngạn, Xã Biển Động, Xã Đèo Gia, Xã Sơn Hải, Xã Tân Sơn, Xã Biên Sơn, Xã Sa Lý, Xã Sơn Động, Xã Tuấn Đạo, Xã Đại Sơn, Xã Tây Yên Tử, Xã Dương Hưu, Xã Yên Định, Xã An Lạc, Xã Vân Sơn,</t>
  </si>
  <si>
    <t>Xã Tiên Du, Xã Liên Bão, Xã Tân Chi, Xã Đại Đồng, Xã Phật Tích, Phường Quế Võ, Phường Phương Liễu, Phường Nhân Hòa, Phường Đào Viên, Phường Bồng Lai, Xã Chi Lăng, Xã Phù Lãng,</t>
  </si>
  <si>
    <t>Phường Kinh Bắc, Phường Võ Cường, Phường Vũ Ninh, Phường Hạp Lĩnh, Phường Nam Sơn,</t>
  </si>
  <si>
    <t>Phường Từ Sơn, Phường Tam Sơn, Phường Đồng Nguyên, Phường Phù Khê, Xã Yên Phong, Xã Văn Môn, Xã Tam Giang, Xã Yên Trung, Xã Tam Đa,</t>
  </si>
  <si>
    <t>Phường Thuận Thành, Phường Mão Điền, Phường Trạm Lộ, Phường Trí Quả, Phường Song Liễu, Phường Ninh Xá,</t>
  </si>
  <si>
    <t>Xã Gia Bình, Xã Nhân Thắng, Xã Đại Lai, Xã Cao Đức, Xã Đông Cứu, Xã Lương Tài, Xã Lâm Thao, Xã Trung Chính, Xã Trung Kênh,</t>
  </si>
  <si>
    <t>THUẾ TỈNH CÀ MAU</t>
  </si>
  <si>
    <t>Phường An Xuyên, Phường Lý Văn Lâm, Phường Tân Thành, Phường Hòa Thành, Xã Tân Thuận, Xã Tân Tiến, Xã Tạ An Khương, Xã Trần Phán, Xã Thanh Tùng, Xã Đầm Dơi, Xã Quách Phẩm,</t>
  </si>
  <si>
    <t xml:space="preserve">Phường Bạc Liêu, Phường Vĩnh Trạch, Phường Hiệp Thành, </t>
  </si>
  <si>
    <t>Xã Đất Mới, Xã Năm Căn, Xã Tam Giang, Xã Phan Ngọc Hiển, Xã Đất Mũi, Xã Tân Ân,</t>
  </si>
  <si>
    <t>Xã Lương Thế Trân, Xã Tân Hưng, Xã Hưng Mỹ, Xã Cái Nước, Xã Cái Đôi Vàm, Xã Nguyễn Việt Khái, Xã Phú Tân, Xã Phú Mỹ, Xã Khánh Bình, Xã Đá Bạc, Xã Khánh Hưng, Xã Sông Đốc, Xã Trần Văn Thời,</t>
  </si>
  <si>
    <t>Xã Thới Bình, Xã Trí Phải, Xã Tân Lộc, Xã Biển Bạch, Xã Hồ Thị Kỷ, Xã U Minh, Xã Nguyễn Phích, Xã Khánh Lâm, Xã Khánh An,</t>
  </si>
  <si>
    <t>Xã Vĩnh Mỹ, Xã Vĩnh Hậu, Xã Hòa Bình, Xã Vĩnh Lợi, Xã Hưng Hội, Xã Châu Thới,</t>
  </si>
  <si>
    <t>Phường Giá Rai, Phường Láng Tròn, Xã Phong Thạnh, Xã Gành Hào, Xã Định Thành, Xã An Trạch, Xã Long Điền, Xã Đông Hải,</t>
  </si>
  <si>
    <t>Xã Phước Long, Xã Vĩnh Phước, Xã Phong Hiệp, Xã Vĩnh Thanh, Xã Hồng Dân, Xã Vĩnh Lộc, Xã Ninh Thạnh Lợi, Xã Ninh Quới,</t>
  </si>
  <si>
    <t>THUẾ THÀNH PHỐ CẦN THƠ</t>
  </si>
  <si>
    <t>Phường Ninh Kiều, Phường Cái Khế, Phường Tân An, Phường An Bình,</t>
  </si>
  <si>
    <t>Phường Cái Răng, Phường Hưng Phú, Xã Nhơn Ái, Xã Phong Điền, Xã Trường Long,</t>
  </si>
  <si>
    <t>Phường Bình Thủy, Phường Long Tuyền, Phường Thới An Đông, Phường Thới Long, Phường Phước Thới, Phường Ô Môn,</t>
  </si>
  <si>
    <t>Phường Trung Nhứt, Phường Thốt Nốt, Phường Thuận Hưng, Phường Tân Lộc, Xã Vĩnh Thạnh, Xã Thạnh Quới, Xã Vĩnh Trinh, Xã Thạnh An,</t>
  </si>
  <si>
    <t>Xã Thạnh Phú, Xã Thới Hưng, Xã Cờ Đỏ, Xã Đông Hiệp, Xã Trung Hưng, Xã Thới Lai, Xã Đông Thuận, Xã Trường Xuân, Xã Trường Thành,</t>
  </si>
  <si>
    <t>Phường Vị Thanh, Phường Vị Tân, Xã Hỏa Lựu, Xã Vị Thủy, Xã Vĩnh Thuận Đông, Xã Vị Thanh 1, Xã Vĩnh Tường,</t>
  </si>
  <si>
    <t>Phường Long Mỹ, Phường Long Phú 1, Phường Long Bình, Xã Vĩnh Viễn, Xã Lương Tâm, Xã Xà Phiên,</t>
  </si>
  <si>
    <t>Phường Ngã Bảy, Phường Đại Thành, Xã Tân Bình, Xã Hòa An, Xã Phương Bình, Xã Tân Phước Hưng, Xã Hiệp Hưng, Xã Phụng Hiệp, Xã Thạnh Hòa,</t>
  </si>
  <si>
    <t>Xã Thạnh Xuân, Xã Tân Hòa, Xã Trường Long Tây, Xã Châu Thành, Xã Đông Phước, Xã Phú Hữu,</t>
  </si>
  <si>
    <t>Phường Sóc Trăng, Phường Phú Lợi, Phường Mỹ Xuyên, Xã Hòa Tú, Xã Gia Hòa, Xã Nhu Gia, Xã Ngọc Tố, PhườngVĩnh Châu, Phường Khánh Hòa, Phường Vĩnh Phước, Xã Vĩnh Hải, Xã Lai Hòa,</t>
  </si>
  <si>
    <t>Xã Phú Tâm, Xã An Ninh, Xã Thuận Hòa, Xã Hồ Đắc Kiện, Xã Mỹ Tú, Xã Long Hưng, Xã Mỹ Phước, Xã Mỹ Hương, Xã Nhơn Mỹ, Xã Phong Nẫm, Xã An Lạc Thôn, Xã Kế Sách, Xã Thới An Hội, Xã Đại Hải,</t>
  </si>
  <si>
    <t>Xã Trường Khánh, Xã Đại Ngãi, Xã Tân Thạnh, Xã Long Phú, Xã Cù Lao Dung, Xã An Thạnh, Xã Trần Đề, Xã Thạch Thới An, Xã Tài Văn, Xã Liêu Tú, Xã Lịch Hội Thượng,</t>
  </si>
  <si>
    <t>Xã Tân Long, Xã Phú Lộc, Xã Vĩnh Lợi, Xã Lâm Tân, Phường Ngã Năm, Phường Mỹ Quới,</t>
  </si>
  <si>
    <t>THUẾ TỈNH CAO BẰNG</t>
  </si>
  <si>
    <t>Phường Thục Phán, Phường Tân Giang, Phường Nùng Trí Cao, Xã Minh Khai, Xã Canh Tân, Xã Kim Đồng, Xã Thạch An, Xã Đông Khê, Xã Đức Long,</t>
  </si>
  <si>
    <t>Xã Nam Tuấn, Xã Hòa An, Xã Bạch Đằng, Xã Nguyễn Huệ, Xã Thanh Long, Xã Cần Yên, Xã Thông Nông, Xã Trường Hà, Xã Hà Quảng, Xã Lũng Nặm, Xã Tổng Cọt, Xã Ca Thành, Xã Phan Thanh, Xã Thành Công, Xã Tam Kim, Xã Nguyên Bình, Xã Tĩnh Túc, Xã Minh Tâm,</t>
  </si>
  <si>
    <t>Xã Quang Hán, Xã Trà Lĩnh, Xã Quang Trung, Xã Đoài Dương, Xã Trùng Khánh, Xã Đàm Thủy, Xã Đình Phong, Xã Hạ Lang, Xã Lý Quốc, Xã Vinh Quý, Xã Quang Long, Xã Phục Hòa, Xã Bế Văn Đàn, Xã Độc Lập, Xã Quảng Uyên, Xã Hạnh Phúc,</t>
  </si>
  <si>
    <t>Xã Quảng Lâm, Xã Nam Quang, Xã Lý Bôn, Xã Bảo Lâm, Xã Yên Thổ, Xã Sơn Lộ, Xã Hưng Đạo, Xã Bảo Lạc, Xã Cốc Pàng, Xã Cô Ba, Xã Khánh Xuân, Xã Xuân Trường, Xã Huy Giáp,</t>
  </si>
  <si>
    <t>THUẾ THÀNH PHỐ ĐÀ NẴNG</t>
  </si>
  <si>
    <t>Phường An Khê, Phường Thanh Khê, Phường Hòa Khánh,</t>
  </si>
  <si>
    <t>Phường Hải Châu, Phường Hòa Cường,</t>
  </si>
  <si>
    <t>Phường Liên Chiểu, Phường Hải Vân, Phường Cẩm Lệ, Phường Hòa Xuân, Xã Hòa Vang, Xã Hòa Tiến, Xã Bà Nà,</t>
  </si>
  <si>
    <t>Xã Đông Giang, Xã Sông Vàng, Xã Sông Kôn, Xã Bến Hiên, Xã Avương, Xã Tây Giang, Xã Hùng Sơn,</t>
  </si>
  <si>
    <t>Xã Đại Lộc, Xã Hà Nha, Xã Thượng Đức, Xã Vu Gia, Xã Phú Thuận, Xã Khâm Đức, Xã Phước Năng, Xã Phước Chánh, Xã Phước Thành, Xã Phước Hiệp, Xã Thạnh Mỹ, Xã Bến Giằng, Xã Nam Giang, Xã Đắc Pring, Xã La Dêê, Xã La Êê,</t>
  </si>
  <si>
    <t>Phường Điện Bàn, Phường Điện Bàn Đông, Phường An Thắng, Phường Điện Bàn Bắc, Phường Hội An, Phường Hội An Đông, Phường Hội An Tây, Xã Điện Bàn Tây, Xã Gò Nổi, Xã Duy Nghĩa, Xã Nam Phước, Xã Duy Xuyên, Xã Thu Bồn, Xã Tân Hiệp,</t>
  </si>
  <si>
    <t>Xã Thăng Bình, Xã Thăng An, Xã Thăng Trường, Xã Thăng Điền, Xã Thăng Phú, Xã Đồng Dương, Xã Xuân Phú, Xã Quế Sơn Trung, Xã Quế Sơn, Xã Nông Sơn, Xã Quế Phước, Xã Hiệp Đức, Xã Việt An, Xã Phước Trà,</t>
  </si>
  <si>
    <t>Phường Tam Kỳ, Phường Quảng Phú, Phường Hương Trà, Phường Bàn Thạch, Xã Núi Thành, Xã Tam Mỹ, Xã Tam Anh, Xã Đức Phú, Xã Tam Xuân, Xã Tam Hải, Xã Tây Hồ, Xã Chiên Đàn, Xã Phú Ninh,</t>
  </si>
  <si>
    <t>Xã Trà My, xã Trà Liên, xã Trà Giáp, xã Trà Tân, xã Trà Đốc, Xã Nam Trà My, xã Trà Tập, xã Trà Vân, xã Trà Linh, xã Trà Leng, Xã Tiên Phước, xã Lãnh Ngọc, xã Thạnh Bình, xã Sơn Cẩm Hà,</t>
  </si>
  <si>
    <t>xã Trà Liên</t>
  </si>
  <si>
    <t>xã Trà Giáp</t>
  </si>
  <si>
    <t>xã Trà Tân</t>
  </si>
  <si>
    <t>xã Trà Đốc</t>
  </si>
  <si>
    <t>xã Trà Tập</t>
  </si>
  <si>
    <t>xã Trà Vân</t>
  </si>
  <si>
    <t>xã Trà Linh</t>
  </si>
  <si>
    <t>xã Trà Leng</t>
  </si>
  <si>
    <t>xã Lãnh Ngọc</t>
  </si>
  <si>
    <t>xã Thạnh Bình</t>
  </si>
  <si>
    <t>xã Sơn Cẩm Hà</t>
  </si>
  <si>
    <t>THUẾ TỈNH ĐẮK LẮK</t>
  </si>
  <si>
    <t>Phường Buôn Ma Thuột, Phường Tân An, Phường Tân Lập, Phường Thành Nhất, Phường Ea Kao, Xã Hòa Phú, Xã Ea Na, Xã Dur Kmăl, Xã Krông Ana, Xã Ea Ning, Xã Dray Bhăng, Xã Ea Ktur,</t>
  </si>
  <si>
    <t>Xã Ea Wer, Xã Ea Nuôl, Xã Buôn Đôn, Xã Ea Kiết, Xã Ea M’Droh, Xã Quảng Phú, Xã Cuôr Đăng, Xã Cư M’gar, Xã Ea Tul, Xã Ea Súp, Xã Ea Rốk, Xã Ea Bung, Xã Ia Rvê, Xã Ia Lốp,</t>
  </si>
  <si>
    <t>Thuế cơ sở 3 tỉnh Đắk Lắk</t>
  </si>
  <si>
    <t>Xã Liên Sơn Lắk, Xã Đắk Liêng, Xã Nam Ka, Xã Đắk Phơi, Xã Krông Nô, Xã Hòa Sơn, Xã Dang Kang, Xã Krông Bông, Xã Yang Mao, Xã Cư Pui,</t>
  </si>
  <si>
    <t>Phường Buôn Hồ, Phường Cư Bao, Xã Ea Drông, Xã Krông Năng, Xã Dliêya, Xã Tam Giang, Xã Phú Xuân,</t>
  </si>
  <si>
    <t>Xã Ea Khăl, Xã Ea Drăng, Xã Ea Wy, Xã Ea H’leo, Xã Ea Hiao, Xã Pơng Drang, Xã Krông Búk, Xã Cư Pơng,</t>
  </si>
  <si>
    <t>Xã Ea Kar, Xã Ea Ô, Xã Ea Knốp, Xã Cư Yang, Xã Ea Păl, Xã Krông Pắc, Xã Ea Knuếc, Xã Tân Tiến, Xã Ea Phê, Xã Ea Kly, Xã Vụ Bổn, Xã M’Drắk, Xã Ea Riêng, Xã Cư M’ta, Xã Krông Á, Xã Cư Prao, Xã Ea Trang,</t>
  </si>
  <si>
    <t>Phường Tuy Hòa, Phường Phú Yên, Phường Bình Kiến,</t>
  </si>
  <si>
    <t>Xã Tây Hòa, Xã Hòa Thịnh, Xã Hòa Mỹ, Xã Sơn Thành, Xã Ea Ly, Xã Ea Bá, Xã Đức Bình, Xã Sông Hinh, Xã Sơn Hòa, Xã Vân Hòa, Xã Tây Sơn, Xã Suối Trai, Xã Phú Hòa 1, Xã Phú Hòa 2,</t>
  </si>
  <si>
    <t>Phường Đông Hòa, Phường Hòa Hiệp, Xã Hòa Xuân,</t>
  </si>
  <si>
    <t>Xã Tuy An Đông, Xã Tuy An Tây, Xã Tuy An Nam, Xã Tuy An Bắc, Xã Ô Loan, Xã Xuân Lãnh, Xã Phú Mỡ, Xã Xuân Phước, Xã Đồng Xuân,</t>
  </si>
  <si>
    <t>Phường Xuân Đài, Phường Sông Cầu, Xã Xuân Thọ, Xã Xuân Cảnh, Xã Xuân Lộc,</t>
  </si>
  <si>
    <t>THUẾ TỈNH ĐIỆN BIÊN</t>
  </si>
  <si>
    <t>Xã Mường Phăng, Phường Điện Biên Phủ, Xã Mường Ảng, Xã Nà Tấu, Xã Mường Lạn,</t>
  </si>
  <si>
    <t>Phường Mường Thanh, Xã Thanh Nưa, Xã Thanh An, Xã Thanh Yên, Xã Sam Mứn, Xã Núa Ngam, Xã Mường Nhà, Xã Na Son, Xã Xa Dung, Xã Pu Nhi, Xã Mường Luân, Xã Tìa Dình, Xã Phình Giàng,</t>
  </si>
  <si>
    <t>Xã Tuần Giáo, Xã Quài Tở, Xã Mường Mùn, Xã Pú Nhung, Xã Chiềng Sinh, Xã Tủa Chùa, Xã Sín Chải, Xã Sính Phình, Xã Tủa Thàng, Xã Sáng Nhè, Xã Búng Lao,</t>
  </si>
  <si>
    <t>Xã Na Sang, Xã Mường Tùng, Xã Pa Ham, Xã Nậm Nèn, Xã Mường Pồn, Phường Mường Lay,</t>
  </si>
  <si>
    <t>Xã Mường Nhé, Xã Sín Thầu, Xã Mường Toong, Xã Nậm Kè, Xã Quảng Lâm, Xã Nà Hỳ, Xã Mường Chà, Xã Nà Bủng, Xã Chà Tở, Xã Si Pa Phìn</t>
  </si>
  <si>
    <t>THUẾ TỈNH ĐỒNG NAI</t>
  </si>
  <si>
    <t>Xã Xuân Định, Xã Xuân Phú, Xã Xuân Lộc, Xã Xuân Hòa, Xã Xuân Thành, Xã Xuân Bắc,</t>
  </si>
  <si>
    <t>Phường Bình Lộc, Phường Bảo Vinh, Phường Xuân Lập, Phường Long Khánh, Phường Hàng Gòn, Xã Xuân Quế, Xã Xuân Đường, Xã Cẩm Mỹ, Xã Sông Ray, Xã Xuân Đông,</t>
  </si>
  <si>
    <t>Phường Biên Hòa, Phường Trấn Biên, Phường Tam Hiệp, Phường Long Bình, Phường Trảng Dài, Phường Hố Nai, Phường Long Hưng, Phường Phước Tân, Phường Tam Phước, Xã Phú Lý, Xã Trị An, Xã Tân An, Phường Tân Triều,</t>
  </si>
  <si>
    <t>Xã La Ngà, Xã Định Quán, Xã Thanh Sơn, Xã Phú Vinh, Xã Phú Hòa, Xã Tà Lài, Xã Nam Cát Tiên, Xã Tân Phú, Xã Phú Lâm, Xã Đak Lua,</t>
  </si>
  <si>
    <t>Xã Phước Thái, Xã Long Phước, Xã Bình An, Xã Long Thành, Xã An Phước, Xã Đại Phước, Xã Nhơn Trạch, Xã Phước An,</t>
  </si>
  <si>
    <t>Xã An Viễn, Xã Bình Minh, Xã Trảng Bom, Xã Bàu Hàm, Xã Hưng Thịnh, Xã Dầu Giây, Xã Gia Kiệm, Xã Thống Nhất,</t>
  </si>
  <si>
    <t>Phường Bình Long, Phường An Lộc, Xã Tân Quan, Xã Tân Hưng, Xã Tân Khai, Xã Minh Đức, Phường Minh Hưng, Phường Chơn Thành, Xã Nha Bích</t>
  </si>
  <si>
    <t>Phường Phước Bình, Phường Phước Long, Xã Bù Gia Mập, Xã Đăk Ơ, Xã Phú Nghĩa, Xã Đa Kia, Xã Bình Tân, Xã Long Hà, Xã Phú Riềng, Xã Phú Trung,</t>
  </si>
  <si>
    <t>Xã Lộc Thành, Xã Lộc Ninh, Xã Lộc Hưng, Xã Lộc Tấn, Xã Lộc Thạnh, Xã Lộc Quang, Xã Tân Tiến, Xã Thiện Hưng, Xã Hưng Phước,</t>
  </si>
  <si>
    <t>Phường Bình Phước, Phường Đồng Xoài, Xã Thuận Lợi, Xã Đồng Tâm, Xã Tân Lợi, Xã Đồng Phú, Xã Phước Sơn, Xã Nghĩa Trung, Xã Bù Đăng, Xã Thọ Sơn, Xã Đăk Nhau, Xã Bom Bo</t>
  </si>
  <si>
    <t>THUẾ TỈNH ĐỒNG THÁP</t>
  </si>
  <si>
    <t>Phường Mỹ Tho, Phường Đạo Thạnh, Phường Mỹ Phong, Phường Thới Sơn, Phường Trung An,</t>
  </si>
  <si>
    <t>Xã Mỹ Tịnh An, Xã Lương Hòa Lạc, Xã Tân Thuận Bình, Xã Chợ Gạo, Xã An Thạnh Thủy, Xã Bình Ninh, Xã Tân Hương, Xã Châu Thành, Xã Long Hưng, Xã Long Định, Xã Vĩnh Kim, Xã Kim Sơn, Xã Bình Trưng, Xã Vĩnh Bình, Xã Đồng Sơn, Xã Phú Thành, Xã Long Bình, Xã Vĩnh Hựu,</t>
  </si>
  <si>
    <t>Phường Gò Công, Phường Long Thuận, Phường Sơn Qui, Phường Bình Xuân, Xã Gò Công Đông, Xã Tân Điền, Xã Tân Đông, Xã Tân Hòa, Xã Gia Thuận, Xã Tân Phú Đông, Xã Tân Thới,</t>
  </si>
  <si>
    <t>Phường Mỹ Phước Tây, Phường Thanh Hòa, Phường Cai Lậy, Phường Nhị Quý, Xã Tân Phú, Xã Bình Phú, Xã Hiệp Đức, Xã Ngũ Hiệp, Xã Long Tiên, Xã Mỹ Thành, Xã Thạnh Phú, Xã Tân Phước 1, Xã Tân Phước 2, Xã Tân Phước 3, Xã Hưng Thạnh, Xã Thanh Hưng, Xã An Hữu, Xã Mỹ Lợi, Xã Mỹ Đức Tây, Xã Mỹ Thiện, Xã Hậu Mỹ, Xã Hội Cư, Xã Cái Bè,</t>
  </si>
  <si>
    <t>(87)</t>
  </si>
  <si>
    <t>Phường Cao Lãnh, Phường Mỹ Trà, Phường Mỹ Ngãi, Xã Thanh Bình, Xã Tân Thạnh, Xã Bình Thành, Xã Tân Long, Xã An Long,</t>
  </si>
  <si>
    <t>Phường Sa Đéc, Xã Tân Dương, Xã Phú Hựu, Xã Tân Nhuận Đông, Xã Tân Phú Trung,</t>
  </si>
  <si>
    <t>Phường Hồng Ngự, Phường Thường Lạc, Phường An Bình, Xã Thường Phước, Xã Long Khánh, Xã Long Phú Thuận, Xã An Hòa, Xã Tam Nông, Xã Phú Thọ, Xã Tràm Chim, Xã Phú Cường, Xã Tân Hồng, Xã Tân Thành, Xã Tân Hộ Cơ, Xã An Phước,</t>
  </si>
  <si>
    <t>Xã Tháp Mười, Xã Thanh Mỹ, Xã Mỹ Quí, Xã Đốc Binh Kiều, Xã Trường Xuân, Xã Phương Thịnh, Xã Phong Mỹ, Xã Ba Sao, Xã Mỹ Thọ, Xã Bình Hàng Trung, Xã Mỹ Hiệp,</t>
  </si>
  <si>
    <t>Xã Lấp Vò, Xã Mỹ An Hưng, Xã Tân Khánh Trung, Xã Lai Vung, Xã Hòa Long, Xã Phong Hòa,</t>
  </si>
  <si>
    <t>THUẾ TỈNH GIA LAI</t>
  </si>
  <si>
    <t>Phường Quy Nhơn, Phường Quy Nhơn Nam, Phường Quy Nhơn Bắc, Phường Quy Nhơn Tây, Phường Quy Nhơn Đông, Xã Nhơn Châu,</t>
  </si>
  <si>
    <t>Phường Bình Định, Phường An Nhơn, Phường An Nhơn Đông, Phường An Nhơn Bắc, Phường An Nhơn Nam, Xã An Nhơn Tây, Xã Tuy Phước, Xã Tuy Phước Đông, Xã Tuy Phước Tây, Xã Tuy Phước Bắc, Xã Canh Liên, Xã Vân Canh, Xã Canh Vinh,</t>
  </si>
  <si>
    <t>Xã Phù Cát, Xã Ngô Mây, Xã Xuân An, Xã Cát Tiến, Xã Đề Gi, Xã Hòa Hội, Xã Hội Sơn, Xã Phù Mỹ, Xã An Lương, Xã Bình Dương, Xã Phù Mỹ Đông, Xã Phù Mỹ Tây, Xã Phù Mỹ Nam, Xã Phù Mỹ Bắc,</t>
  </si>
  <si>
    <t>Phường Bồng Sơn, Phường Hoài Nhơn, Phường Tam Quan, Phường Hoài Nhơn Đông, Phường Hoài Nhơn Tây, Phường Hoài Nhơn Nam, Phường Hoài Nhơn Bắc, Xã Hoài Ân, Xã Ân Tường, Xã Kim Sơn, Xã Vạn Đức, Xã Ân Hảo, Xã An Hòa, Xã An Lão, Xã An Vinh, Xã An Toàn,</t>
  </si>
  <si>
    <t>Xã Tây Sơn, Xã Bình Khê, Xã Bình Phú, Xã Bình Hiệp, Xã Bình An, Xã Vĩnh Thạnh, Xã Vĩnh Thịnh, Xã Vĩnh Quang, Xã Vĩnh Sơn,</t>
  </si>
  <si>
    <t>Phường An Khê, Phường An Bình, Xã Cửu An, Xã Kbang, Xã Kông Bơ La, Xã Tơ Tung, Xã Sơn Lang, Xã Đak Rong, Xã Krong, Xã Đak Pơ, Xã Ya Hội, Xã Kông Chro, Xã Ya Ma, Xã Chư Krey, Xã SRó, Xã Đăk Song, Xã Chơ Long,</t>
  </si>
  <si>
    <t>Xã Đak Đoa, Xã Kon Gang, Xã Ia Băng, Xã KDang, Xã Đak Sơmei, Xã Mang Yang, Xã Lơ Pang, Xã Kon Chiêng, Xã Hra, Xã Ayun,</t>
  </si>
  <si>
    <t>Phường Pleiku, Phường Hội Phú, Phường Thống Nhất, Phường Diên Hồng, Phường An Phú, Xã Biển Hồ, Xã Gào, Xã Ia Grai , Xã Ia Krái, Xã Ia Hrung, Xã Ia Chia, Xã Ia O, Xã Ia Ly, Xã Chư Păh, Xã Ia Khươl, Xã Ia Phí,</t>
  </si>
  <si>
    <t>Xã Đức Cơ, Xã Ia Dơk, Xã Ia Krêl, Xã Ia Pnôn, Xã Ia Dom, Xã Ia Nan, Xã Chư Prông, Xã Bàu Cạn, Xã Ia Boòng, Xã Ia Lâu, Xã Ia Pia, Xã Ia Tôr, Xã Ia Púch, Xã Ia Mơ,</t>
  </si>
  <si>
    <t>Xã Chư Sê, Xã Bờ Ngoong, Xã Ia Ko, Xã Al Bá, Xã Chư Pưh, Xã Ia Le, Xã Ia Hrú,</t>
  </si>
  <si>
    <t>Phường Ayun Pa, Xã Ia Rbol, Xã Ia Sao, Xã Phú Túc, Xã Ia HDreh, Xã Ia RSai, Xã Uar, Xã Phú Thiện, Xã Chư A Thai, Xã Ia Hiao, Xã Pờ Tó, Xã Ia Pa, Xã Ia Tul,</t>
  </si>
  <si>
    <t>THUẾ THÀNH PHỐ HÀ NỘI</t>
  </si>
  <si>
    <t>A</t>
  </si>
  <si>
    <t>TỔNG CỘNG</t>
  </si>
  <si>
    <t>Thuế cơ sở 1 thành phố Hà Nội</t>
  </si>
  <si>
    <t xml:space="preserve">Phường Hoàn Kiếm, Phường Cửa Nam, </t>
  </si>
  <si>
    <t>Thuế cơ sở 2 thành phố Hà Nội</t>
  </si>
  <si>
    <t>Phường Ba Đình, Phường Ngọc Hà, Phường Giảng Võ,</t>
  </si>
  <si>
    <t>TP. Hồ Chí Minh</t>
  </si>
  <si>
    <t>Thuế cơ sở 3 thành phố Hà Nội</t>
  </si>
  <si>
    <t>Phường Hai Bà Trưng, Phường Bạch Mai, Phường Vĩnh Tuy,</t>
  </si>
  <si>
    <t>Thuế cơ sở 4 thành phố Hà Nội</t>
  </si>
  <si>
    <t>Phường Đống Đa, Phường Kim Liên, Phường Văn Miếu - Quốc Tử Giám, Phường Láng, Phường Ô Chợ Dừa,</t>
  </si>
  <si>
    <t>(107)</t>
  </si>
  <si>
    <t>Thuế cơ sở 5 thành phố Hà Nội</t>
  </si>
  <si>
    <t>Phường Cầu Giấy, Phường Nghĩa Đô, Phường Yên Hòa,</t>
  </si>
  <si>
    <t>Thuế cơ sở 6 thành phố Hà Nội</t>
  </si>
  <si>
    <t>Phường Thanh Xuân, Phường Khương Đình, Phường Phương Liệt,</t>
  </si>
  <si>
    <t>TP. Hải Phòng</t>
  </si>
  <si>
    <t>Thuế cơ sở 7 thành phố Hà Nội</t>
  </si>
  <si>
    <t>Phường Tây Hồ, Phường Phú Thượng, Phường Hồng Hà</t>
  </si>
  <si>
    <t>Thuế cơ sở 8 thành phố Hà Nội</t>
  </si>
  <si>
    <t xml:space="preserve">Phường Từ Liêm, Phường Xuân Phương, Phường Tây Mỗ, Phường Đại Mỗ, </t>
  </si>
  <si>
    <t>Thuế cơ sở 9 thành phố Hà Nội</t>
  </si>
  <si>
    <t>Phường Tây Tựu, Phường Phú Diễn, Phường Xuân Đỉnh, Phường Đông Ngạc, Phường Thượng Cát,</t>
  </si>
  <si>
    <t>Thuế cơ sở 10 thành phố Hà Nội</t>
  </si>
  <si>
    <t>Xã Thư Lâm, Xã Đông Anh, Xã Phúc Thịnh, Xã Thiên Lộc, Xã Vĩnh Thanh,</t>
  </si>
  <si>
    <t>Thuế cơ sở 11 thành phố Hà Nội</t>
  </si>
  <si>
    <t>Phường Long Biên, Phường Bồ Đề, Phường Việt Hưng, Phường Phúc Lợi,</t>
  </si>
  <si>
    <t>Thuế cơ sở 12 thành phố Hà Nội</t>
  </si>
  <si>
    <t>Xã Gia Lâm, Xã Thuận An, Xã Bát Tràng, Xã Phù Đổng,</t>
  </si>
  <si>
    <t>Thuế cơ sở 13 thành phố Hà Nội</t>
  </si>
  <si>
    <t>Phường Lĩnh Nam, Phường Hoàng Mai, Phường Vĩnh Hưng, Phường Tương Mai,  Phường Định Công, Phường Hoàng Liệt, Phường Yên Sở,</t>
  </si>
  <si>
    <t>Thuế cơ sở 14 thành phố Hà Nội</t>
  </si>
  <si>
    <t>Xã Thanh Trì, Xã Đại Thanh, Xã Nam Phù, Xã Ngọc Hồi,  Phường Thanh Liệt,</t>
  </si>
  <si>
    <t>Thuế cơ sở 15 thành phố Hà Nội</t>
  </si>
  <si>
    <t>Phường Hà Đông, Phường Dương Nội, Phường Yên Nghĩa, Phường Phú Lương, Phường Kiến Hưng,</t>
  </si>
  <si>
    <t>Thuế cơ sở 16 thành phố Hà Nội</t>
  </si>
  <si>
    <t>Phường Sơn Tây, Phường Tùng Thiện, Xã Đoài Phương,</t>
  </si>
  <si>
    <t>Thuế cơ sở 17 thành phố Hà Nội</t>
  </si>
  <si>
    <t>Xã Minh Châu, Xã Quảng Oai, Xã Vật Lại, Xã Cổ Đô, Xã Bất Bạt, Xã Suối Hai, Xã Ba Vì, Xã Yên Bài,</t>
  </si>
  <si>
    <t>Xã Sóc Sơn, Xã Đa Phúc, Xã Nội Bài, Xã Trung Giã, Xã Kim Anh, Xã Mê Linh, Xã Yên Lãng, Xã Tiến Thắng, Xã Quang Minh,</t>
  </si>
  <si>
    <t>Thuế cơ sở 19 thành phố Hà Nội</t>
  </si>
  <si>
    <t>Xã Thường Tín, xã Thượng Phúc, xã Chương Dương, xã Hồng Vân, Xã Phú Xuyên, Xã Phượng Dực, Xã Chuyên Mỹ, Xã Đại Xuyên,</t>
  </si>
  <si>
    <t>xã Thượng Phúc</t>
  </si>
  <si>
    <t>xã Chương Dương</t>
  </si>
  <si>
    <t>xã Hồng Vân</t>
  </si>
  <si>
    <t>Thuế cơ sở 20 thành phố Hà Nội</t>
  </si>
  <si>
    <t>Xã Vân Đình, Xã Ứng Thiên, Xã Hòa Xá, Xã Ứng Hòa, Xã Mỹ Đức, Xã Hồng Sơn, Xã Phúc Sơn,  Xã Hương Sơn,</t>
  </si>
  <si>
    <t>Thuế cơ sở 21 thành phố Hà Nội</t>
  </si>
  <si>
    <t>Phường Chương Mỹ, Xã Thanh Oai, Xã Bình Minh, Xã Tam Hưng, Xã Dân Hòa, Xã Phú Nghĩa, Xã Xuân Mai, Xã Trần Phú, Xã Hoà Phú, Xã Quảng Bị,</t>
  </si>
  <si>
    <t>Thuế cơ sở 22 thành phố Hà Nội</t>
  </si>
  <si>
    <t>Xã Thạch Thất, Xã Hạ Bằng, Xã Tây Phương, Xã Hòa Lạc, Xã Yên Xuân, Xã Quốc Oai, Xã Hưng Đạo, Xã Kiều Phú, Xã Phú Cát,</t>
  </si>
  <si>
    <t>Thuế cơ sở 23 thành phố Hà Nội</t>
  </si>
  <si>
    <t>Xã Hoài Đức, Xã Dương Hoà, Xã Sơn Đồng, Xã An Khánh,</t>
  </si>
  <si>
    <t>Thuế cơ sở 24 thành phố Hà Nội</t>
  </si>
  <si>
    <t>Xã Đan Phượng, Xã Ô Diên, Xã Liên Minh,</t>
  </si>
  <si>
    <t>Thuế cơ sở 25 thành phố Hà Nội</t>
  </si>
  <si>
    <t>Xã Phúc Lộc, Xã Phúc Thọ, Xã Hát Môn,</t>
  </si>
  <si>
    <t>THUẾ TỈNH HÀ TĨNH</t>
  </si>
  <si>
    <t>Phường Thành Sen, Phường Trần Phú, Phường Hà Huy Tập, Xã Thạch Lạc, Xã Đồng Tiến, Xã Thạch Khê, Xã Cẩm Bình, Xã Cẩm Xuyên, Xã Thiên Cầm, Xã Cẩm Duệ, Xã Cẩm Hưng, Xã Cẩm Lạc, Xã Cẩm Trung, Xã Yên Hòa,</t>
  </si>
  <si>
    <t>Xã Thạch Hà, Xã Toàn Lưu, Xã Việt Xuyên, Xã Đông Kinh, Xã Thạch Xuân, Xã Lộc Hà, Xã Hồng Lộc, Xã Mai Phụ, Xã Can Lộc, Xã Tùng Lộc, Xã Gia Hanh, Xã Trường Lưu, Xã Xuân Lộc, Xã Đồng Lộc,</t>
  </si>
  <si>
    <t xml:space="preserve">Phường Bắc Hồng Lĩnh, Phường Nam Hồng Lĩnh, Xã Tiên Điền, Xã Nghi Xuân, Xã Cổ Đạm, Xã Đan Hải, </t>
  </si>
  <si>
    <t>Xã Hương Sơn, Xã Sơn Tây, Xã Tứ Mỹ, Xã Sơn Giang, Xã Sơn Tiến, Xã Sơn Hồng, Xã Kim Hoa, Xã Sơn Kim 1, Xã Sơn Kim 2, Xã Đức Thọ, Xã Đức Đồng, Xã Đức Quang, Xã Đức Thịnh, Xã Đức Minh,</t>
  </si>
  <si>
    <t>Xã Hương Khê, Xã Hương Phố, Xã Hương Đô, Xã Hà Linh, Xã Hương Bình, Xã Phúc Trạch, Xã Hương Xuân, Xã Vũ Quang, Xã Mai Hoa, Xã Thượng Đức,</t>
  </si>
  <si>
    <t>Phường Sông Trí, Phường Hải Ninh, Phường Hoành Sơn, Phường Vũng Áng, Xã Kỳ Xuân, Xã Kỳ Anh, Xã Kỳ Hoa, Xã Kỳ Văn, Xã Kỳ Khang, Xã Kỳ Lạc, Xã Kỳ Thượng,</t>
  </si>
  <si>
    <t>THUẾ THÀNH PHỐ HẢI PHÒNG</t>
  </si>
  <si>
    <t>Thuế cơ sở 1 thành phố Hải Phòng</t>
  </si>
  <si>
    <t>Phường Ngô Quyền, Phường Gia Viên, Phường Hải An, Phường Đông Hải,</t>
  </si>
  <si>
    <t>Thuế cơ sở 2 thành phố Hải Phòng</t>
  </si>
  <si>
    <t>Phường Hồng Bàng, Phường Hồng An, Phường An Dương, Phường An Hải, Phường An Phong,</t>
  </si>
  <si>
    <t>Thuế cơ sở 3 thành phố Hải Phòng</t>
  </si>
  <si>
    <t>Phường Lê Chân, Phường An Biên, Phường Hưng Đạo, Phường Dương Kinh,</t>
  </si>
  <si>
    <t>Thuế cơ sở 4 thành phố Hải Phòng</t>
  </si>
  <si>
    <t>Thuế cơ sở 5 thành phố Hải Phòng</t>
  </si>
  <si>
    <t>Phường Kiến An, Phường Phù Liễn, Xã An Hưng, Xã An Khánh, Xã An Quang, Xã An Trường, Xã An Lão,</t>
  </si>
  <si>
    <t>Thuế cơ sở 6 thành phố Hải Phòng</t>
  </si>
  <si>
    <t>Phường Đồ Sơn, Phường Nam Đồ Sơn, Xã Kiến Thụy, Xã Kiến Minh, Xã Kiến Hải, Xã Kiến Hưng, Xã Nghi Dương, Đặc khu Bạch Long Vĩ,</t>
  </si>
  <si>
    <t>Thuế cơ sở 7 thành phố Hải Phòng</t>
  </si>
  <si>
    <t>Thuế cơ sở 8 thành phố Hải Phòng</t>
  </si>
  <si>
    <t>Xã Vĩnh Am, Xã Vĩnh Hải, Xã Nguyễn Bỉnh Khiêm, Xã Vĩnh Bảo, Xã Vĩnh Hoà, Xã Vĩnh Thịnh, Xã Vĩnh Thuận, Xã Quyết Thắng, Xã Tiên Lãng, Xã Tân Minh, Xã Tiên Minh, Xã Chấn Hưng, Xã Hùng Thắng,</t>
  </si>
  <si>
    <t>Phường Hải Dương, Phường Lê Thanh Nghị, Phường Việt Hoà, Phường Thành Đông, Phường Nam Đồng, Phường Tân Hưng, Phường Thạch Khôi, Phường Tứ Minh, Phường Ái Quốc,</t>
  </si>
  <si>
    <t>Phường Chu Văn An, Phường Chí Linh, Phường Trần Hưng Đạo, Phường Nguyễn Trãi, Phường Trần Nhân Tông, Phường Lê Đại Hành,</t>
  </si>
  <si>
    <t>Xã Bình Giang, Xã Kẻ Sặt, Xã Đường An, Xã Thượng Hồng, Xã Cẩm Giàng, Xã Mao Điền, Xã Cẩm Giang, Xã Tuệ Tĩnh, Xã Thanh Miện, Xã Bắc Thanh Miện, Xã Hải Hưng, Xã Nguyễn Lương Bằng, Xã Nam Thanh Miện,</t>
  </si>
  <si>
    <t>Xã Tứ Kỳ, Xã Tân Kỳ, Xã Đại Sơn, Xã Chí Minh, Xã Lạc Phượng, Xã Nguyên Giáp, Xã Gia Lộc, Xã Yết Kiêu, Xã Gia Phúc, Xã Trường Tân, Xã Ninh Giang, Xã Vĩnh Lại, Xã Khúc Thừa Dụ, Xã Tân An, Xã Hồng Châu,</t>
  </si>
  <si>
    <t>Phường Kinh Môn, Phường Nguyễn Đại Năng, Phường Trần Liễu, Phường Bắc An Phụ, Phường Nhị Chiểu, Phường Phạm Sư Mạnh, Xã Nam An Phụ, Xã Kim Thành, Xã An Thành, Xã Lai Khê, Xã Phú Thái,</t>
  </si>
  <si>
    <t>Xã Nam Sách, Xã Thái Tân, Xã Trần Phú, Xã Hợp Tiến, Xã An Phú, Xã Thanh Hà, Xã Hà Tây, Xã Hà Bắc, Xã Hà Nam, Xã Hà Đông,</t>
  </si>
  <si>
    <t>THUẾ TỈNH HƯNG YÊN</t>
  </si>
  <si>
    <t>Phường Phố Hiến, Phường Sơn Nam, Phường Hồng Châu, Xã Tân Hưng, Xã Lương Bằng, Xã Nghĩa Dân, Xã Hiệp Cường, Xã Đức Hợp,</t>
  </si>
  <si>
    <t>Phường Mỹ Hào, Phường Đường Hào, Phường Thượng Hồng, Xã Như Quỳnh, Xã Lạc Đạo, Xã Đại Đồng,</t>
  </si>
  <si>
    <t>Xã Nghĩa Trụ, Xã Phụng Công, Xã Văn Giang, Xã Mễ Sở, Xã Khoái Châu, Xã Triệu Việt Vương, Xã Việt Tiến, Xã Chí Minh, Xã Châu Ninh,</t>
  </si>
  <si>
    <t>Xã Yên Mỹ, Xã Việt Yên, Xã Hoàn Long, Xã Nguyễn Văn Linh, Xã Ân Thi, Xã Xuân Trúc, Xã Phạm Ngũ Lão, Xã Nguyễn Trãi, Xã Hồng Quang,</t>
  </si>
  <si>
    <t>(152)</t>
  </si>
  <si>
    <t>Xã Hoàng Hoa Thám, Xã Tiên Lữ, Xã Tiên Hoa, Xã Quang Hưng, Xã Đoàn Đào, Xã Tiên Tiến, Xã Tống Trân,</t>
  </si>
  <si>
    <t>Xã Quỳnh Phụ, Xã Minh Thọ, Xã Nguyễn Du, Xã Quỳnh An, Xã Ngọc Lâm, Xã Đồng Bằng, Xã A Sào, Xã Phụ Dực, Xã Tân Tiến, Xã Hưng Hà, Xã Tiên La, Xã Lê Quý Đôn, Xã Hồng Minh, Xã Thần Khê, Xã Diên Hà, Xã Ngự Thiên, Xã Long Hưng,</t>
  </si>
  <si>
    <t>Xã Thái Thụy, Xã Đông Thụy Anh, Xã Bắc Thụy Anh, Xã Thụy Anh, Xã Nam Thụy Anh, Xã Bắc Thái Ninh, Xã Thái Ninh, Xã Tây Thái Ninh, Xã Đông Thái Ninh, Xã Nam Thái Ninh, Xã Tây Thụy Anh, Xã Đông Hưng, Xã Bắc Tiên Hưng, Xã Đông Tiên Hưng, Xã Nam Đông Hưng, Xã Bắc Đông Quan, Xã Bắc Đông Hưng, Xã Đông Quan, Xã Nam Tiên Hưng, Xã Tiên Hưng,</t>
  </si>
  <si>
    <t>Phường Thái Bình, Phường Trần Lãm, Phường Trần Hưng Đạo, Phường Trà Lý, Phường Vũ Phúc, Xã Vũ Thư, Xã Thư Trì, Xã Tân Thuận, Xã Thư Vũ, Xã Vũ Tiên, Xã Vạn Xuân,</t>
  </si>
  <si>
    <t>Xã Tiền Hải, Xã Tây Tiền Hải, Xã Ái Quốc, Xã Đồng Châu, Xã Đông Tiền Hải, Xã Nam Cường, Xã Hưng Phú, Xã Nam Tiền Hải, Xã Kiến Xương, Xã Lê Lợi, Xã Quang Lịch, Xã Vũ Quý, Xã Bình Thanh, Xã Bình Định, Xã Hồng Vũ, Xã Bình Nguyên, Xã Trà Giang,</t>
  </si>
  <si>
    <t>THUẾ THÀNH PHỐ HUẾ</t>
  </si>
  <si>
    <t>Phường Kim Long, Phường Hương An, Phường Phú Xuân, Phường Hóa Châu, Phường Dương Nỗ, Phường Mỹ Thượng, Phường Thuận Hóa, Phường An Cựu, Phường Thủy Xuân, Phường Vỹ Dạ,</t>
  </si>
  <si>
    <t>Phường Hương Trà, Phường Kim Trà, Xã Bình Điền, Phường Phong Điền, Phường Phong Thái, Phường Phong Dinh, Phường Phong Phú, Phường Phong Quảng, Xã Đan Điền, Xã Quảng Điền,</t>
  </si>
  <si>
    <t>Phường Thanh Thủy, Phường Hương Thủy, Phường Phú Bài, Phường Thuận An, Xã Phú Vinh, Xã Phú Hồ, Xã Phú Vang,</t>
  </si>
  <si>
    <t>Xã Vinh Lộc, Xã Hưng Lộc, Xã Lộc An, Xã Phú Lộc, Xã Chân Mây - Lăng Cô, Xã Long Quảng, Xã Nam Đông, Xã Khe Tre,</t>
  </si>
  <si>
    <t>Xã A Lưới 1, Xã A Lưới 2, Xã A Lưới 3, Xã A Lưới 4, Xã A Lưới 5,</t>
  </si>
  <si>
    <t>THUẾ TỈNH KHÁNH HÒA</t>
  </si>
  <si>
    <t>Phường Ninh Hòa, Xã Bắc Ninh Hòa, Xã Tân Định, Phường Đông Ninh Hòa, Phường Hòa Thắng, Xã Nam Ninh Hòa, Xã Tây Ninh Hòa, Xã Hòa Trí, Xã Vạn Ninh, Xã Tu Bông, Xã Vạn Thắng, Xã Đại Lãnh, Xã Vạn Hưng,</t>
  </si>
  <si>
    <t>Phường Nha Trang, Phường Bắc Nha Trang, Phường Tây Nha Trang, Phường Nam Nha Trang, Xã Cam Lâm, Xã Suối Dầu,</t>
  </si>
  <si>
    <t>Xã Diên Khánh, Xã Diên Lạc, Xã Diên Điền, Xã Diên Lâm, Xã Diên Thọ, Xã Suối Hiệp, Xã Khánh Vĩnh, Xã Nam Khánh Vĩnh, Xã Tây Khánh Vĩnh, Xã Trung Khánh Vĩnh, Xã Bắc Khánh Vĩnh,</t>
  </si>
  <si>
    <t>xã Nam Cam Ranh</t>
  </si>
  <si>
    <t>Xã Ninh Phước, Xã Phước Hữu, Xã Phước Hậu, Xã Thuận Nam, Xã Cà Ná, Xã Phước Hà, Xã Phước Dinh,</t>
  </si>
  <si>
    <t>Phường Phan Rang, Phường Đông Hải, Phường Bảo An, Phường Đô Vinh,</t>
  </si>
  <si>
    <t>Phường Ninh Chử, Xã Ninh Hải, Xã Xuân Hải, Xã Vĩnh Hải, Xã Thuận Bắc, Xã Công Hải,</t>
  </si>
  <si>
    <t>Xã Ninh Sơn, Xã Lâm Sơn, Xã Anh Dũng, Xã Mỹ Sơn, Xã Bác Ái Đông, xã Bác Ái, xã Bác Ái Tây,</t>
  </si>
  <si>
    <t>xã Bác Ái</t>
  </si>
  <si>
    <t>xã Bác Ái Tây</t>
  </si>
  <si>
    <t>THUẾ TỈNH LAI CHÂU</t>
  </si>
  <si>
    <t>Phường Tân Phong, Phường Đoàn Kết, Xã Bản Bo, Xã Bình Lư, Xã Tả Lèng, Xã Khun Há,</t>
  </si>
  <si>
    <t>Xã Mường Kim, Xã Khoen On, Xã Than Uyên, Xã Mường Than, Xã Pắc Ta, Xã Nậm Sỏ, Xã Tân Uyên, Xã Mường Khoa,</t>
  </si>
  <si>
    <t>Xã Sin Suối Hồ, Xã Phong Thổ, Xã Dào San, Xã Sì Lở Lầu, Xã Khổng Lào, Xã Tủa Sín Chải, Xã Sìn Hồ, Xã Hồng Thu, Xã Nậm Tăm, Xã Pu Sam Cáp, Xã Nậm Cuổi, Xã Nậm Mạ, Xã Pa Tần,</t>
  </si>
  <si>
    <t>Xã Bum Tở, xã Bum Nưa, xã Mường Tè, xã Thu Lũm, xã Pa Ủ, xã Mù Cả, xã Tà Tổng, Xã Lê Lợi, Xã Nậm Hàng, Xã Mường Mô, Xã Hua Bum,</t>
  </si>
  <si>
    <t>xã Bum Nưa</t>
  </si>
  <si>
    <t>xã Mường Tè</t>
  </si>
  <si>
    <t>xã Thu Lũm</t>
  </si>
  <si>
    <t>xã Pa Ủ</t>
  </si>
  <si>
    <t>xã Mù Cả</t>
  </si>
  <si>
    <t>xã Tà Tổng</t>
  </si>
  <si>
    <t>THUẾ TỈNH LÂM ĐỒNG</t>
  </si>
  <si>
    <t>Phường Xuân Hương - Đà Lạt, Phường Cam Ly - Đà Lạt, Phường Lâm Viên - Đà Lạt, Phường Xuân Trường - Đà Lạt, Phường Lang Biang - Đà Lạt, Xã Lạc Dương,</t>
  </si>
  <si>
    <t>Phường 1 Bảo Lộc, Phường 2 Bảo Lộc, Phường 3 Bảo Lộc, Phường B'Lao, Xã Bảo Lâm 1,  Xã Bảo Lâm 2,  Xã Bảo Lâm 3,  Xã Bảo Lâm 4,  Xã Bảo Lâm 5, Xã Di Linh, Xã Hòa Ninh, Xã Hòa Bắc, Xã Đinh Trang Thượng, Xã Bảo Thuận, Xã Sơn Điền, Xã Gia Hiệp,</t>
  </si>
  <si>
    <t>Xã Hiệp Thạnh, Xã Đức Trọng, Xã Tân Hội, Xã Ninh Gia, Xã Tà Hine, Xã Tà Năng, Xã Đơn Dương, Xã Ka Đô, Xã Quảng Lập, Xã D'Ran,</t>
  </si>
  <si>
    <t>Xã Đinh Văn Lâm Hà, Xã Phú Sơn Lâm Hà, Xã Nam Hà Lâm Hà, Xã Nam Ban Lâm Hà, Xã Tân Hà Lâm Hà, Xã Phúc Thọ Lâm Hà, Xã Đam Rông 1, Xã Đam Rông 2, Xã Đam Rông 3, Xã Đam Rông 4,</t>
  </si>
  <si>
    <t>Phường Hàm Thắng, Phường Bình Thuận, Phường Mũi Né, Phường Phú Thủy, Phường Phan Thiết, Phường Tiến Thành, Xã Tuyên Quang, Xã Hàm Thạnh, Xã Hàm Kiệm, Xã Tân Thành, Xã Hàm Thuận Nam, Xã Tân Lập, Xã Đông Giang, Xã La Dạ, Xã Hàm Thuận Bắc, Xã Hàm Thuận, Xã Hồng Sơn, Xã Hàm Liêm,</t>
  </si>
  <si>
    <t>Xã Bắc Bình, Xã Hồng Thái, Xã Hải Ninh, Xã Phan Sơn, Xã Sông Lũy, Xã Lương Sơn, Xã Hòa Thắng, Xã Vĩnh Hảo, Xã Liên Hương, Xã Tuy Phong, Xã Phan Rí Cửa</t>
  </si>
  <si>
    <t>Phường La Gi, Phường Phước Hội, Xã Tân Hải, Xã Tân Minh, Xã Hàm Tân, Xã Sơn Mỹ, Xã Nam Thành, Xã Đức Linh, Xã Hoài Đức, Xã Trà Tân, Xã Nghị Đức, Xã Bắc Ruộng, Xã Đồng Kho, Xã Tánh Linh, Xã Suối Kiết,</t>
  </si>
  <si>
    <t>Phường Bắc Gia Nghĩa, Phường Nam Gia Nghĩa, Phường Đông Gia Nghĩa, Xã Quảng Sơn, Xã Quảng Hòa, Xã Quảng Khê, Xã Tà Đùng</t>
  </si>
  <si>
    <t>Xã Kiến Đức, Xã Nhân Cơ, Xã Quảng Tín, Xã Quảng Trực, Xã Tuy Đức, Xã Quảng Tân,</t>
  </si>
  <si>
    <t>Xã Đức Lập, Xã Đắk Mil, Xã Thuận An, Xã Đắk Sắk, Xã Đức An, Xã Đắk Song, Xã Thuận Hạnh, Xã Trường Xuân,</t>
  </si>
  <si>
    <t>Xã Cư Jút, Xã Đắk Wil, Xã Nam Dong, Xã Krông Nô, Xã Nam Đà, Xã Nâm Nung, Xã Quảng Phú,</t>
  </si>
  <si>
    <t>THUẾ TỈNH LẠNG SƠN</t>
  </si>
  <si>
    <t>Xã Chi Lăng, Xã Quan Sơn, Xã Chiến Thắng, Xã Nhân Lý, Xã Bằng Mạc, Xã Vạn Linh, Xã Hữu Lũng, Xã Tuấn Sơn, Xã Tân Thành, Xã Vân Nham, Xã Thiện Tân, Xã Yên Bình, Xã Hữu Liên, Xã Cai Kinh,</t>
  </si>
  <si>
    <t>Xã Lộc Bình, Xã Mẫu Sơn, Xã Na Dương, Xã Lợi Bác, Xã Thống Nhất, Xã Xuân Dương, Xã Khuất Xá, Xã Đình Lập, Xã Thái Bình, Xã Châu Sơn, Xã Kiên Mộc,</t>
  </si>
  <si>
    <t>Xã Na Sầm, Xã Hoàng Văn Thụ, Xã Thụy Hùng, Xã Văn Lãng, Xã Hội Hoan, Xã Thất Khê, Xã Đoàn Kết, Xã Tân Tiến, Xã Tràng Định, Xã Quốc Khánh, Xã Kháng Chiến, Xã Quốc Việt,</t>
  </si>
  <si>
    <t>Xã Văn Quan, Xã Điềm He, Xã Yên Phúc, Xã Tri Lễ, Xã Tân Đoàn, Xã Khánh Khê, Xã Bình Gia, Xã Tân Văn, Xã Hồng Phong, Xã Hoa Thám, Xã Quý Hòa, Xã Thiện Hòa, Xã Thiện Thuật, Xã Thiện Long, Xã Bắc Sơn, Xã Hưng Vũ, Xã Vũ Lăng, Xã Nhất Hòa, Xã Vũ Lễ, Xã Tân Tri,</t>
  </si>
  <si>
    <t>Phường Tam Thanh, Phường Lương Văn Tri, Phường Kỳ Lừa, Phường Đông Kinh, Xã Đồng Đăng, Xã Cao Lộc, Xã Công Sơn, Xã Ba Sơn,</t>
  </si>
  <si>
    <t>THUẾ TỈNH LÀO CAI</t>
  </si>
  <si>
    <t>Phường Cam Đường, Phường Lào Cai, Xã Cốc San, Xã Hợp Thành, Xã Pha Long, Xã Mường Khương, Xã Bản Lầu, Xã Cao Sơn,</t>
  </si>
  <si>
    <t>Xã Mường Hum, Xã Dền Sáng, Xã Y Tý, Xã A Mú Sung, Xã Trịnh Tường, Xã Bản Xèo, Xã Bát Xát,</t>
  </si>
  <si>
    <t>Phường Sa Pa, Xã Mường Bo, Xã Bản Hồ, Xã Tả Phìn, Xã Tả Van, Xã Ngũ Chỉ Sơn,</t>
  </si>
  <si>
    <t>Xã Cốc Lầu, Xã Bảo Nhai, Xã Bản Liên, Xã Bắc Hà, Xã Tả Củ Tỷ, Xã Lùng Phình, Xã Si Ma Cai, Xã Sín Chéng,</t>
  </si>
  <si>
    <t>Xã Phong Hải, Xã Xuân Quang, Xã Bảo Thắng, Xã Tằng Loỏng, Xã Gia Phú, Xã Bảo Yên, Xã Nghĩa Đô, Xã Thượng Hà, Xã Xuân Hòa, Xã Phúc Khánh, Xã Bảo Hà, Xã Văn Bàn, Xã Võ Lao, Xã Khánh Yên, Xã Dương Quỳ, Xã Chiềng Ken, Xã Minh Lương, Xã Nậm Chày, Xã Nậm Xé,</t>
  </si>
  <si>
    <t>Phường Yên Bái, Phường Văn Phú, Phường Nam Cường, Phường Âu Lâu, Xã Cảm Nhân, Xã Yên Thành, Xã Thác Bà, Xã Yên Bình, Xã Bảo Ái,</t>
  </si>
  <si>
    <t>Xã Trấn Yên, Xã Lương Thịnh, Xã Hưng Khánh, Xã Việt Hồng, Xã Quy Mông, Xã Phong Dụ Hạ, Xã Phong Dụ Thượng, Xã Châu Quế, Xã Lâm Giang, Xã Đông Cuông, Xã Tân Hợp, Xã Mậu A, Xã Xuân Ái, Xã Mỏ Vàng,</t>
  </si>
  <si>
    <t>Phường Nghĩa Lộ, Phường Cầu Thia, Phường Trung Tâm, Xã Liên Sơn, Xã Văn Chấn, Xã Gia Hội, Xã Thượng Bằng La, Xã Chấn Thịnh, Xã Nghĩa Tâm, Xã Sơn Lương, Xã Cát Thịnh, Xã Trạm Tấu, Xã Hạnh Phúc, Xã Phình Hồ, Xã Tà Xi Láng, Xã Mù Cang Chải, Xã Khao Mang, Xã Púng Luông, Xã Nậm Có, Xã Chế Tạo, Xã Lao Chải, Xã Tú Lệ,</t>
  </si>
  <si>
    <t>Xã Lâm Thượng, Xã Lục Yên, Xã Tân Lĩnh, Xã Khánh Hòa, Xã Phúc Lợi, Xã Mường Lai,</t>
  </si>
  <si>
    <t>THUẾ TỈNH NGHỆ AN</t>
  </si>
  <si>
    <t>Phường Trường Vinh, Phường Thành Vinh, Phường Vinh Hưng, Phường Vinh Phú, Phường Vinh Lộc</t>
  </si>
  <si>
    <t>Xã Hưng Nguyên, Xã Yên Trung, Xã Hưng Nguyên Nam, Xã Lam Thành, Xã Vạn An, Xã Nam Đàn, Xã Đại Huệ, Xã Thiên Nhẫn, Xã Kim Liên,</t>
  </si>
  <si>
    <t>Xã Đô Lương, Xã Bạch Ngọc, Xã Văn Hiến, Xã Bạch Hà, Xã Thuần Trung, Xã Lương Sơn, Xã Cát Ngạn, Xã Tam Đồng, Xã Hạnh Lâm, Xã Sơn Lâm, Xã Hoa Quân, Xã Kim Bảng, Xã Bích Hào, Xã Đại Đồng, Xã Xuân Lâm, Xã Tân Kỳ, Xã Tân Phú, Xã Tân An, Xã Nghĩa Đồng, Xã Giai Xuân, Xã Nghĩa Hành, Xã Tiên Đồng,</t>
  </si>
  <si>
    <t>Xã Anh Sơn, Xã Yên Xuân, Xã Nhân Hòa, Xã Anh Sơn Đông, Xã Vĩnh Tường, Xã Thành Bình Thọ, Xã Mường Xén, Xã Hữu Kiệm, Xã Nậm Cắn, Xã Chiêu Lưu, Xã Na Loi, Xã Mường Típ, Xã Na Ngoi, Xã Mỹ Lý, Xã Bắc Lý, Xã Keng Đu, Xã Huồi Tụ, Xã Mường Lống, Xã Tam Quang, Xã Tam Thái, Xã Tương Dương, Xã Lượng Minh, Xã Yên Hòa, Xã Yên Na, Xã Nga My, Xã Nhôn Mai, Xã Hữu Khuông, Xã Con Cuông, Xã Môn Sơn, Xã Mậu Thạch, Xã Cam Phục, Xã Châu Khê, Xã Bình Chuẩn,</t>
  </si>
  <si>
    <t>Xã Quỳ Hợp, Xã Châu Hồng, Xã Châu Lộc, Xã Tam Hợp, Xã Minh Hợp, Xã Mường Ham, Xã Mường Chọng, Xã Quỳ Châu, Xã Châu Tiến, Xã Hùng Chân, Xã Châu Bình, Xã Quế Phong, Xã Tiền Phong, Xã Tri Lễ, Xã Mường Quàng, Xã Thông Thụ,</t>
  </si>
  <si>
    <t>Phường Thái Hòa, Phường Tây Hiếu, Xã Đông Hiếu, Xã Nghĩa Đàn, Xã Nghĩa Thọ, Xã Nghĩa Lâm, Xã Nghĩa Mai, Xã Nghĩa Hưng, Xã Nghĩa Khánh, Xã Nghĩa Lộc,</t>
  </si>
  <si>
    <t>Phường Hoàng Mai, Phường Tân Mai, Phường Quỳnh Mai, Xã Quỳnh Lưu, Xã Quỳnh Văn, Xã Quỳnh Anh, Xã Quỳnh Tam, Xã Quỳnh Phú, Xã Quỳnh Sơn, Xã Quỳnh Thắng,</t>
  </si>
  <si>
    <t>Xã Diễn Châu, Xã Đức Châu, Xã Quảng Châu, Xã Hải Châu, Xã Tân Châu, Xã An Châu, Xã Minh Châu, Xã Hùng Châu, Xã Yên Thành, Xã Quan Thành, Xã Hợp Minh, Xã Vân Tụ, Xã Vân Du, Xã Quang Đồng, Xã Giai Lạc, Xã Bình Minh, Xã Đông Thành,</t>
  </si>
  <si>
    <t>Xã Nghi Lộc, Xã Phúc Lộc, Xã Đông Lộc, Xã Trung Lộc, Xã Thần Lĩnh, Xã Hải Lộc, Xã Văn Kiều, Phường Cửa Lò,</t>
  </si>
  <si>
    <t>THUẾ TỈNH NINH BÌNH</t>
  </si>
  <si>
    <t>Phường Hoa Lư, Phường Tây Hoa Lư, Phường Đông Hoa Lư, Phường Nam Hoa Lư,</t>
  </si>
  <si>
    <t>Phường Tam Điệp, Phường Yên Sơn, Phường Trung Sơn, Phường Yên Thắng, Xã Yên Mô, Xã Yên Mạc, Xã Yên Từ, Xã Đồng Thái</t>
  </si>
  <si>
    <t>Xã Kim Sơn, Xã Quang Thiện, Xã Phát Diệm, Xã Lai Thành, Xã Định Hoá, Xã Bình Minh, Xã Kim Đông, Xã Chất Bình, Xã Yên Khánh, Xã Khánh Nhạc, Xã Khánh Thiện, Xã Khánh Hội, Xã Khánh Trung,</t>
  </si>
  <si>
    <t>Xã Nho Quan, Xã Gia Lâm, Xã Gia Tường, Xã Phú Sơn, Xã Cúc Phương, Xã Phú Long, Xã Thanh Sơn, Xã Quỳnh Lưu, Xã Gia Viễn, Xã Đại Hoàng, Xã Gia Hưng, Xã Gia Phong, Xã Gia Vân, Xã Gia Trấn,</t>
  </si>
  <si>
    <t>Phường Nam Định, Phường Thiên Trường, Phường Đông A, Phường Vị Khê, Phường Thành Nam, Phường Trường Thi, Phường Hồng Quang, Phường Mỹ Lộc,</t>
  </si>
  <si>
    <t>Xã Nam Trực, Xã Nam Minh, Xã Nam Đồng, Xã Nam Ninh, Xã Nam Hồng, Xã Trực Ninh, Xã Cổ Lễ, Xã Ninh Giang, Xã Cát Thành, Xã Quang Hưng, Xã Minh Thái, Xã Ninh Cường,</t>
  </si>
  <si>
    <t>Xã Ý Yên, Xã Yên Đồng, Xã Yên Cường, Xã Vạn Thắng, Xã Vũ Dương, Xã Tân Minh, Xã Phong Doanh, Xã Vụ Bản, Xã Minh Tân, Xã Hiển Khánh, Xã Liên Minh,</t>
  </si>
  <si>
    <t>Xã Xuân Trường, Xã Xuân Hưng, Xã Xuân Giang, Xã Xuân Hồng, Xã Giao Thuỷ, Xã Giao Minh, Xã Giao Hoà, Xã Giao Phúc, Xã Giao Hưng, Xã Giao Bình, Xã Giao Ninh,</t>
  </si>
  <si>
    <t>Xã Hải Hậu, Xã Hải Anh, Xã Hải Tiến, Xã Hải Hưng, Xã Hải An, Xã Hải Quang, Xã Hải Xuân, Xã Hải Thịnh, Xã Nghĩa Hưng, Xã Đồng Thịnh, Xã Nghĩa Sơn, Xã Hồng Phong, Xã Nghĩa Lâm, Xã Quỹ Nhất, Xã Rạng Đông,</t>
  </si>
  <si>
    <t>Phường Hà Nam, Phường Phù Vân, Phường Châu Sơn, Phường Phủ Lý, Phường Liêm Tuyền, Phường Lê Hồ, Phường Nguyễn Úy, Phường Lý Thường Kiệt, Phường Kim Thanh, Phường Tam Chúc, Phường Kim Bảng,</t>
  </si>
  <si>
    <t>Xã Liêm Hà, Xã Tân Thanh, Xã Thanh Bình, Xã Thanh Lâm, Xã Thanh Liêm, Xã Bình Lục, Xã Bình Mỹ, Xã Bình An, Xã Bình Giang, Xã Bình Sơn,</t>
  </si>
  <si>
    <t>Phường Duy Tiên, Phường Duy Tân, Phường Đồng Văn, Phường Duy Hà, Phường Tiên Sơn, Xã Lý Nhân, Xã Nam Xang, Xã Bắc Lý, Xã Vĩnh Trụ, Xã Trần Thương, Xã Nhân Hà, Xã Nam Lý,</t>
  </si>
  <si>
    <t>THUẾ TỈNH PHÚ THỌ</t>
  </si>
  <si>
    <t>Phường Việt Trì, Phường Nông Trang, Phường Thanh Miếu, Phường Vân Phú, Xã Hy Cương, Xã Xuân Lũng, Xã Lâm Thao, Xã Phùng Nguyên, Xã Bản Nguyên,</t>
  </si>
  <si>
    <t>Phường Phong Châu, Phường Phú Thọ, Phường Âu Cơ, Xã Phù Ninh, Xã Dân Chủ, Xã Phú Mỹ, Xã Trạm Thản, Xã Bình Phú,</t>
  </si>
  <si>
    <t>Xã Đoan Hùng, Xã Tây Cốc, Xã Chân Mộng, Xã Chí Đám, Xã Bằng Luân, Xã Thanh Ba, Xã Quảng Yên, Xã Hoàng Cương, Xã Đông Thành, Xã Chí Tiên, Xã Liên Minh, Xã Hạ Hòa, Xã Đan Thượng, Xã Yên Kỳ, Xã Vĩnh Chân, Xã Văn Lang, Xã Hiền Lương,</t>
  </si>
  <si>
    <t>Xã Tam Nông, Xã Thọ Văn, Xã Vạn Xuân, Xã Hiền Quan, Xã Thanh Thủy, Xã Đào Xá, Xã Tu Vũ,</t>
  </si>
  <si>
    <t>Xã Thanh Sơn, Xã Võ Miếu, Xã Văn Miếu, Xã Cự Đồng, Xã Hương Cần, Xã Yên Sơn, Xã Khả Cửu,
Xã Tân Sơn, Xã Minh Đài, Xã Lai Đồng, Xã Xuân Đài, Xã Long Cốc, Xã Thu Cúc,</t>
  </si>
  <si>
    <t>Xã Cẩm Khê, Xã Phú Khê, Xã Hùng Việt, Xã Đồng Lương, Xã Tiên Lương, Xã Vân Bán, Xã Yên Lập, Xã Thượng Long, Xã Sơn Lương, Xã Xuân Viên, Xã Minh Hòa, Xã Trung Sơn,</t>
  </si>
  <si>
    <t>Phường Phúc Yên, Phường Xuân Hòa, Xã Bình Nguyên, Xã Xuân Lãng, Xã Bình Xuyên, Xã Bình Tuyền,</t>
  </si>
  <si>
    <t>Thị trấn Yên Lạc</t>
  </si>
  <si>
    <t>Phường Vĩnh Phúc, Phường Vĩnh Yên,</t>
  </si>
  <si>
    <t>Xã Vĩnh Tường, Xã Thổ Tang, Xã Vĩnh Hưng, Xã Vĩnh An, Xã Vĩnh Phú, Xã Vĩnh Thành, Xã Yên Lạc, Xã Tề Lỗ, Xã Liên Châu, Xã Tam Hồng, Xã Nguyệt Đức,</t>
  </si>
  <si>
    <t>Xã Tam Đảo, Xã Đại Đình, Xã Đạo Trù, Xã Tam Dương, Xã Hội Thịnh, Xã Hoàng An, Xã Tam Dương Bắc,</t>
  </si>
  <si>
    <t>Xã Lập Thạch, Xã Tiên Lữ, Xã Thái Hòa, Xã Liên Hòa, Xã Hợp Lý, Xã Sơn Đông, Xã Tam Sơn, Xã Sông Lô, Xã Hải Lựu, Xã Yên Lãng,</t>
  </si>
  <si>
    <t>Phường Thống Nhất, Phường Kỳ Sơn, Phường Hòa Bình, Phường Tân Hòa, Xã Thịnh Minh, Xã Đà Bắc, Xã Tiền Phong, Xã Cao Sơn, Xã Tân Pheo, Xã Đức Nhàn, Xã Quy Đức,</t>
  </si>
  <si>
    <t>Xã Tân Lạc, Xã Mường Bi, Xã Mường Hoa, Xã Toàn Thắng, Xã Vân Sơn, Xã Cao Phong, Xã Mường Thàng, Xã Thung Nai, Xã Pà Cò, Xã Bao La, Xã Mai Hạ, Xã Mai Châu, Xã Tân Mai,</t>
  </si>
  <si>
    <t>Xã Lương Sơn, Xã Liên Sơn, Xã Cao Dương,</t>
  </si>
  <si>
    <t>Xã Lạc Thủy, Xã An Nghĩa, Xã An Bình, Xã Mường Động, Xã Nật Sơn, Xã Hợp Kim, Xã Dũng Tiến, Xã Kim Bôi,</t>
  </si>
  <si>
    <t>Xã Yên Thủy, Xã Yên Trị, Xã Lạc Lương, Xã Ngọc Sơn, Xã Quyết Thắng, Xã Thượng Cốc, Xã Lạc Sơn, Xã Đại Đồng, Xã Yên Phú, Xã Mường Vang, Xã Nhân Nghĩa,</t>
  </si>
  <si>
    <t>THUẾ TỈNH QUẢNG NGÃI</t>
  </si>
  <si>
    <t>Xã Bình Minh, Xã Bình Chương, Xã Bình Sơn, Xã Vạn Tường, Xã Đông Sơn, Xã Trà Bồng, Xã Đông Trà Bồng, Xã Tây Trà, Xã Cà Đam, Xã Thanh Bồng, Xã Tây Trà Bồng,</t>
  </si>
  <si>
    <t>Phường Cẩm Thành, Phường Nghĩa Lộ, Phường Trương Quang Trọng, Xã An Phú, Xã Tịnh Khê, Xã Trường Giang, Xã Ba Gia, Xã Sơn Tịnh, Xã Thọ Phong, Xã Tư Nghĩa, Xã Vệ Giang, Xã Nghĩa Giang, Xã Trà Giang, Xã Nghĩa Hành, Xã Đình Cương, Xã Thiện Tín, Xã Phước Giang, Xã Minh Long, Xã Sơn Mai,</t>
  </si>
  <si>
    <t>Phường Trà Câu, Phường Đức Phổ, Phường Sa Huỳnh, Xã Nguyễn Nghiêm, Xã Khánh Cường, Xã Ba Xa, Xã Ba Vì, Xã Ba Dinh, Xã Ba Tô, Xã Ba Tơ, Xã Ba Vinh, Xã Ba Động, Xã Đặng Thùy Trâm, Xã Long Phụng, Xã Mỏ Cày, Xã Mộ Đức, Xã Lân Phong,</t>
  </si>
  <si>
    <t>Xã Sơn Hạ, Xã Sơn Linh, Xã Sơn Hà, Xã Sơn Thủy, Xã Sơn Kỳ, Xã Sơn Tây, Xã Sơn Tây Thượng, Xã Sơn Tây Hạ,</t>
  </si>
  <si>
    <t>Xã Măng Đen, Xã Măng Bút, Xã Kon Plông, Xã Đăk Kôi, Xã Kon Braih, Xã Đăk Rve,</t>
  </si>
  <si>
    <t>Phường Kon Tum, Phường Đăk Cấm, Phường Đăk Bla, Xã Ngọk Bay, Xã Ia Chim, Xã Đăk Rơ Wa,</t>
  </si>
  <si>
    <t>Xã Sa Thầy, Xã Sa Bình, Xã Ya Ly, Xã Rờ Kơi, Xã Mô Rai, Xã Ia Tơi, Xã Ia Đal,</t>
  </si>
  <si>
    <t>Xã Ngọk Tụ, Xã Đăk Tô, Xã Kon Đào, Xã Đăk Pxi, Xã Đăk Mar, Xã Đăk Ui, Xã Ngọk Réo, Xã Đăk Hà, Xã Đăk Sao, Xã Đăk Tờ Kan, Xã Tu Mơ Rông, Xã Măng Ri,</t>
  </si>
  <si>
    <t>Xã Bờ Y, Xã Sa Loong, Xã Dục Nông,</t>
  </si>
  <si>
    <t>Xã Xốp, Xã Ngọc Linh, Xã Đăk Plô, Xã Đăk Pék, Xã Đăk Môn, Xã Đăk Long,</t>
  </si>
  <si>
    <t>THUẾ TỈNH QUẢNG NINH</t>
  </si>
  <si>
    <t>Phường Hạ Long, Phường Tuần Châu, Phường Việt Hưng, Phường Bãi Cháy, Phường Hồng Gai, Phường Hoành Bồ, Phường Hà Tu, Phường Hà Lầm, Phường Cao Xanh, Xã Quảng La, Xã Thống Nhất,</t>
  </si>
  <si>
    <t>Phường Cẩm Phả, Phường Mông Dương, Phường Quang Hanh, Phường Cửa Ông, Xã Hải Hoà, Đặc khu Vân Đồn, Đặc khu Cô Tô,</t>
  </si>
  <si>
    <t>Phường Uông Bí, Phường Yên Tử, Phường Vàng Danh, Phường Quảng Yên, Phường Đông Mai, Phường Hiệp Hoà, Phường Hà An, Phường Phong Cốc, Phường Liên Hoà,</t>
  </si>
  <si>
    <t>Phường Đông Triều, Phường An Sinh, Phường Bình Khê, Phường Hoàng Quế, Phường Mạo Khê,</t>
  </si>
  <si>
    <t>Xã Tiên Yên, Xã Điền Xá, Xã Đông Ngũ, Xã Hải Lạng, Xã Bình Liêu, Xã Lục Hồn, Xã Hoành Mô, Xã Ba Chẽ, Xã Lương Minh, Xã Kỳ Thượng,</t>
  </si>
  <si>
    <t>Xã Quảng Hà, Xã Cái Chiên, Xã Đường Hoa, Xã Quảng Đức, Xã Đầm Hà, Xã Quảng Tân,</t>
  </si>
  <si>
    <t>THUẾ TỈNH QUẢNG TRỊ</t>
  </si>
  <si>
    <t>Phường Đồng Hới, Phường Đồng Thuận, Phường Đồng Sơn, Xã Quảng Ninh, Xã Ninh Châu, Xã Trường Ninh, Xã Trường Sơn,</t>
  </si>
  <si>
    <t>Phường Đông Hà, Phường Nam Đông Hà, Xã Cam Lộ, Xã Hiếu Giang,</t>
  </si>
  <si>
    <t>Phường Quảng Trị, Xã Triệu Phong, Xã Ái Tử, Xã Triệu Bình, Xã Triệu Cơ, Xã Nam Cửa Việt, Xã Diên Sanh, Xã Mỹ Thủy, Xã Hải Lăng, Xã Nam Hải Lăng, Xã Vĩnh Định,</t>
  </si>
  <si>
    <t>Xã Vĩnh Linh, Xã Cửa Tùng, Xã Vĩnh Hoàng, Xã Vĩnh Thủy, Xã Bến Quan, Xã Gio Linh, Xã Cồn Tiên, Xã Cửa Việt, Xã Bến Hải,</t>
  </si>
  <si>
    <t>Xã Lệ Thủy, Xã Cam Hồng, Xã Sen Ngư, Xã Tân Mỹ, Xã Trường Phú, Xã Lệ Ninh, Xã Kim Ngân,</t>
  </si>
  <si>
    <t>Xã Thượng Trạch, Xã Phong Nha, Xã Bắc Trạch, Xã Đông Trạch, Xã Hoàn Lão, Xã Bố Trạch, Xã Nam Trạch,</t>
  </si>
  <si>
    <t>Phường Ba Đồn, Phường Bắc Gianh, Xã Nam Gianh, Xã Nam Ba Đồn, Xã Tân Gianh, Xã Trung Thuần, Xã Quảng Trạch, Xã Hòa Trạch, Xã Phú Trạch,</t>
  </si>
  <si>
    <t>Xã Tuyên Lâm, Xã Tuyên Sơn, Xã Đồng Lê, Xã Tuyên Phú, Xã Tuyên Bình, Xã Tuyên Hóa, Xã Dân Hóa, Xã Kim Điền, Xã Kim Phú, Xã Minh Hóa, Xã Tân Thành,</t>
  </si>
  <si>
    <t>Xã Hướng Lập, Xã Hướng Phùng, Xã Khe Sanh, Xã Tân Lập, Xã Lao Bảo, Xã Lìa, Xã A Dơi, Xã La Lay, Xã Tà Rụt, Xã Đakrông, Xã Ba Lòng, Xã Hướng Hiệp,</t>
  </si>
  <si>
    <t>THUẾ TỈNH SƠN LA</t>
  </si>
  <si>
    <t>Xã Yên Phương</t>
  </si>
  <si>
    <t>Xã Mai Sơn, Xã Phiêng Pằn, Xã Chiềng Mung, Xã Phiêng Cằm, Xã Mường Chanh, Xã Tà Hộc, Xã Chiềng Sung, Xã Chiềng Mai, Xã Yên Châu, Xã Chiềng Hặc, Xã Lóng Phiêng, Xã Yên Sơn, Xã Phiêng Khoài,</t>
  </si>
  <si>
    <t>Phường Mộc Châu, Phường Mộc Sơn, Phường Vân Sơn, Phường Thảo Nguyên, Xã Đoàn Kết, Xã Lóng Sập, Xã Chiềng Sơn, Xã Tân Yên, Xã Vân Hồ, Xã Song Khủa, Xã Tô Múa, Xã Xuân Nha,</t>
  </si>
  <si>
    <t>Xã Phù Yên, Xã Gia Phù, Xã Tường Hạ, Xã Mường Cơi, Xã Mường Bang, Xã Tân Phong, Xã Kim Bon, Xã Suối Tọ, Xã Bắc Yên, Xã Tà Xùa, Xã Tạ Khoa, Xã Xím Vàng, Xã Pắc Ngà, Xã Chiềng Sại,</t>
  </si>
  <si>
    <t>Xã Bó Sinh, Xã Chiềng Khương, Xã Mường Hung, Xã Chiềng Khoong, Xã Mường Lầm, Xã Nậm Ty, Xã Sông Mã, Xã Huổi Một, Xã Chiềng Sơ, Xã Sốp Cộp, Xã Púng Bánh, Xã Mường Lạn, Xã Mường Lèo,</t>
  </si>
  <si>
    <t>THUẾ TỈNH TÂY NINH</t>
  </si>
  <si>
    <t>Phường Long An, Phường Tân An, Phường Khánh Hậu, Xã Tầm Vu, Xã Thuận Mỹ, Xã An Lục Long, Xã Vĩnh Công, Xã Tân Trụ, Xã Vàm Cỏ, Xã Nhựt Tảo,</t>
  </si>
  <si>
    <t>Xã Bến Lức, Xã Thạnh Lợi, Xã Bình Đức, Xã Lương Hòa, Xã Mỹ Yên, Xã Thủ Thừa, Xã Mỹ An, Xã Mỹ Thạnh, Xã Tân Long,</t>
  </si>
  <si>
    <t>Xã Cần Giuộc, Xã Phước Lý, Xã Mỹ Lộc, Xã Phước Vĩnh Tây, Xã Tân Tập, Xã Cần Đước, Xã Long Cang, Xã Rạch Kiến, Xã Mỹ Lệ, Xã Tân Lân, Xã Long Hựu,</t>
  </si>
  <si>
    <t>Xã Đức Hòa, Xã An Ninh, Xã Hiệp Hòa, Xã Hậu Nghĩa, Xã Hòa Khánh, Xã Đức Lập, Xã Mỹ Hạnh, Xã Đức Huệ, Xã Mỹ Quý, Xã Đông Thành,</t>
  </si>
  <si>
    <t>Xã Tân Thạnh, Xã Hậu Thạnh, Xã Nhơn Hòa Lập, Xã Nhơn Ninh, Xã Thạnh Hóa, Xã Bình Thành, Xã Thạnh Phước, Xã Tân Tây, Xã Mộc Hóa, Xã Bình Hòa,</t>
  </si>
  <si>
    <t>Phường Kiến Tường, Xã Tuyên Thạnh, Xã Bình Hiệp, Xã Vĩnh Hưng, Xã Tuyên Bình, Xã Khánh Hưng, Xã Tân Hưng, Xã Hưng Điền, Xã Vĩnh Thạnh, Xã Vĩnh Châu,</t>
  </si>
  <si>
    <t>Phường Gò Dầu, Xã Thạnh Đức, Xã Phước Thạnh, Phường Trảng Bàng, Phường An Tịnh, Phường Gia Lộc, Xã Hưng Thuận, Xã Phước Chỉ, Xã Bến Cầu, Xã Long Thuận, Xã Long Chữ,</t>
  </si>
  <si>
    <t>Phường Tân Ninh, Phường Bình Minh, Xã Châu Thành, Xã Hảo Đước, Xã Ninh Điền, Xã Hòa Hội, Xã Phước Vinh,</t>
  </si>
  <si>
    <t>Phường Long Hoa, Phường Hòa Thành, Phường Thanh Điền, Phường Ninh Thạnh, Xã Dương Minh Châu, Xã Cầu Khởi, Xã Lộc Ninh, Xã Truông Mít,</t>
  </si>
  <si>
    <t>Xã Tân Biên, Xã Tân Lập, Xã Thạnh Bình, Xã Trà Vong, Xã Tân Châu, Xã Tân Đông, Xã Tân Phú, Xã Tân Hội, Xã Tân Thành, Xã Tân Hòa,</t>
  </si>
  <si>
    <t>THUẾ TỈNH THÁI NGUYÊN</t>
  </si>
  <si>
    <t>Phường Phan Đình Phùng, phường Gia Sàng, phường Tích Lương, phường Linh Sơn, phường Quyết Thắng, phường Quan Triều, xã Tân Cương, Phường Bách Quang,</t>
  </si>
  <si>
    <t>phường Gia Sàng</t>
  </si>
  <si>
    <t>phường Tích Lương</t>
  </si>
  <si>
    <t>phường Linh Sơn</t>
  </si>
  <si>
    <t>phường Quyết Thắng</t>
  </si>
  <si>
    <t>phường Quan Triều</t>
  </si>
  <si>
    <t>xã Tân Cương</t>
  </si>
  <si>
    <t>Phường Phổ Yên, phường Vạn Xuân, phường Trung Thành, phường Phúc Thuận, xã Thành Công, Xã Phú Bình, xã Điềm Thụy, xã Tân Thành, xã Kha Sơn, xã Tân Khánh, Phường Sông Công, phường Bá Xuyên,</t>
  </si>
  <si>
    <t>phường Vạn Xuân</t>
  </si>
  <si>
    <t>phường Trung Thành</t>
  </si>
  <si>
    <t>phường Phúc Thuận</t>
  </si>
  <si>
    <t>xã Thành Công</t>
  </si>
  <si>
    <t>xã Điềm Thụy</t>
  </si>
  <si>
    <t>xã Tân Thành</t>
  </si>
  <si>
    <t>xã Kha Sơn</t>
  </si>
  <si>
    <t>xã Tân Khánh</t>
  </si>
  <si>
    <t>phường Bá Xuyên</t>
  </si>
  <si>
    <t>Xã Đại Từ, xã Đức Lương, xá Phú Thịnh, xã La Bằng, xã Phú Lạc, xã An Khánh, xã Quân Chu, xã Vạn Phú, xã Phú Xuyên, xã Đại Phúc,</t>
  </si>
  <si>
    <t>xã Đức Lương</t>
  </si>
  <si>
    <t>xã La Bằng</t>
  </si>
  <si>
    <t>xã Phú Lạc</t>
  </si>
  <si>
    <t>xã An Khánh</t>
  </si>
  <si>
    <t>xã Quân Chu</t>
  </si>
  <si>
    <t>xã Vạn Phú</t>
  </si>
  <si>
    <t>xã Phú Xuyên</t>
  </si>
  <si>
    <t>xã Đại Phúc</t>
  </si>
  <si>
    <t>Xã Phú Lương, xã Vô Tranh, xã Yên Trạch, xã Hợp Thành, Xã Định Hóa, xã Bình Yên, xã Trung Hội, xã Phượng Tiến, xã Phú Đình, xã Bình Thành, xã Kim Phượng, xã Lam Vỹ,</t>
  </si>
  <si>
    <t>xã Vô Tranh</t>
  </si>
  <si>
    <t>xã Yên Trạch</t>
  </si>
  <si>
    <t>xã Hợp Thành</t>
  </si>
  <si>
    <t>xã Bình Yên</t>
  </si>
  <si>
    <t>xã Trung Hội</t>
  </si>
  <si>
    <t>xã Phượng Tiến</t>
  </si>
  <si>
    <t>xã Phú Đình</t>
  </si>
  <si>
    <t>xã Bình Thành</t>
  </si>
  <si>
    <t>xã Kim Phượng</t>
  </si>
  <si>
    <t>xã Lam Vỹ</t>
  </si>
  <si>
    <t>Xã Đồng Hỷ, xã Quang Sơn, xã Trại Cau, xã Nam Hòa, Xã Văn Hán, xã Văn Lăng, Xã Võ Nhai, xã Dân Tiến, xã Nghinh Tường, Xã Thần Sa, xã La Hiên, xã Tràng Xá, xã Sảng Mộc</t>
  </si>
  <si>
    <t>xã Quang Sơn</t>
  </si>
  <si>
    <t>xã Trại Cau</t>
  </si>
  <si>
    <t>xã Nam Hòa</t>
  </si>
  <si>
    <t>xã Văn Lăng</t>
  </si>
  <si>
    <t>xã Dân Tiến</t>
  </si>
  <si>
    <t>xã Nghinh Tường</t>
  </si>
  <si>
    <t>xã La Hiên</t>
  </si>
  <si>
    <t>xã Tràng Xá</t>
  </si>
  <si>
    <t>xã Sảng Mộc</t>
  </si>
  <si>
    <t>Phường Đức Xuân, Phường Bắc Kạn, Xã Phủ Thông, Xã Cẩm Giàng, Xã Vĩnh Thông, Xã Bạch Thông, Xã Phong Quang, Xã Nam Cường, Xã Quảng Bạch, Xã Chợ Đồn, Xã Yên Thịnh, Xã Yên Phong, Xã Nghĩa Tá,</t>
  </si>
  <si>
    <t>Xã Ba Bể, Xã Chợ Rã, Xã Phúc Lộc, Xã Thượng Minh, Xã Đồng Phúc, Xã Thượng Quan, Xã Bằng Vân, Xã Ngân Sơn, Xã Nà Phặc, Xã Hiệp Lực, Xã Bằng Thành, Xã Nghiên Loan, Xã Cao Minh,</t>
  </si>
  <si>
    <t>Xã Tân Kỳ, Xã Thanh Mai, Xã Thanh Thịnh, Xã Chợ Mới, Xã Yên Bình, Xã Văn Lang, Xã Cường Lợi, Xã Na Rì, Xã Trần Phú, Xã Côn Minh, Xã Xuân Dương,</t>
  </si>
  <si>
    <t>THUẾ TỈNH THANH HÓA</t>
  </si>
  <si>
    <t>Phường Hạc Thành, Phường Quảng Phú, Phường Đông Quang, Phường Đông Sơn, Phường Đông Tiến, Phường Hàm Rồng, Phường Nguyệt Viên,</t>
  </si>
  <si>
    <t>Phường Sầm Sơn, phường Nam Sầm Sơn, Xã Lưu Vệ, Xã Quảng Yên, Xã Quảng Ngọc, Xã Quảng Ninh, Xã Quảng Bình, Xã Tiên Trang, Xã Quảng Chính,</t>
  </si>
  <si>
    <t>phường Nam Sầm Sơn</t>
  </si>
  <si>
    <t>Xã Hoằng Hóa, xã Hoằng Tiến, xã Hoằng Thanh, xã Hoằng Lộc, xã Hoằng Châu, xã Hoằng Sơn, xã Hoằng Phú, xã Hoằng Giang, Xã Nga Sơn, xã Nga Thắng, xã Hồ Vương, xã Tân Tiến, xã Nga An, xã Ba Đình, Xã Triệu Lộc, Xã Đông Thành, Xã Hậu Lộc, Xã Hoa Lộc, Xã Vạn Lộc,</t>
  </si>
  <si>
    <t>xã Hoằng Tiến</t>
  </si>
  <si>
    <t>xã Hoằng Thanh</t>
  </si>
  <si>
    <t>xã Hoằng Lộc</t>
  </si>
  <si>
    <t>xã Hoằng Châu</t>
  </si>
  <si>
    <t>xã Hoằng Sơn</t>
  </si>
  <si>
    <t>xã Hoằng Phú</t>
  </si>
  <si>
    <t>xã Hoằng Giang</t>
  </si>
  <si>
    <t>xã Nga Thắng</t>
  </si>
  <si>
    <t>xã Hồ Vương</t>
  </si>
  <si>
    <t>xã Tân Tiến</t>
  </si>
  <si>
    <t>xã Nga An</t>
  </si>
  <si>
    <t>xã Ba Đình</t>
  </si>
  <si>
    <t>Phường Bỉm Sơn, phường Quang Trung, Xã Hà Trung, xã Tống Sơn, xã Hà Long, xã Hoạt Giang, xã Lĩnh Toại,</t>
  </si>
  <si>
    <t>phường Quang Trung</t>
  </si>
  <si>
    <t>xã Tống Sơn</t>
  </si>
  <si>
    <t>xã Hà Long</t>
  </si>
  <si>
    <t>xã Hoạt Giang</t>
  </si>
  <si>
    <t>xã Lĩnh Toại</t>
  </si>
  <si>
    <t>Xã Vĩnh Lộc, xã Tây Đô, xã Biện Thượng, Xã Kim Tân, Xã Vân Du, Xã Ngọc Trạo, Xã Thạch Bình, Xã Thành Vinh, Xã Thạch Quảng,</t>
  </si>
  <si>
    <t>xã Tây Đô</t>
  </si>
  <si>
    <t>xã Biện Thượng</t>
  </si>
  <si>
    <t>Xã Yên Định, xã Yên Trường, xã Yên Phú, xã Quý Lộc, xã Yên Ninh, xã Định Tân, xã Định Hòa, Xã Thiệu Hóa, xã Thiệu Quang, xã Thiệu Tiến, xã Thiệu Toán, xã Thiệu Trung,</t>
  </si>
  <si>
    <t>xã Yên Trường</t>
  </si>
  <si>
    <t>xã Yên Phú</t>
  </si>
  <si>
    <t>xã Quý Lộc</t>
  </si>
  <si>
    <t>xã Yên Ninh</t>
  </si>
  <si>
    <t>xã Định Tân</t>
  </si>
  <si>
    <t>xã Định Hòa</t>
  </si>
  <si>
    <t>xã Thiệu Quang</t>
  </si>
  <si>
    <t>xã Thiệu Tiến</t>
  </si>
  <si>
    <t>xã Thiệu Toán</t>
  </si>
  <si>
    <t>xã Thiệu Trung</t>
  </si>
  <si>
    <t>Xã Thọ Xuân, xã Thọ Long, xã Xuân Hòa, xã Sao Vàng, xã Lam Sơn, xã Thọ Lập, xã Xuân Tín, xã Xuân Lập, Xã Thường Xuân, xã Luận Thành, xã Tân Thành, xã Thắng Lộc, xã Xuân Chinh, xã Bát Mọt, xã Yên Nhân, xã Lương Sơn, xã Vạn Xuân,</t>
  </si>
  <si>
    <t>xã Thọ Long</t>
  </si>
  <si>
    <t>xã Xuân Hòa</t>
  </si>
  <si>
    <t>xã Sao Vàng</t>
  </si>
  <si>
    <t>xã Lam Sơn</t>
  </si>
  <si>
    <t>xã Thọ Lập</t>
  </si>
  <si>
    <t>xã Xuân Tín</t>
  </si>
  <si>
    <t>xã Xuân Lập</t>
  </si>
  <si>
    <t>xã Luận Thành</t>
  </si>
  <si>
    <t>xã Thắng Lộc</t>
  </si>
  <si>
    <t>xã Xuân Chinh</t>
  </si>
  <si>
    <t>xã Bát Mọt</t>
  </si>
  <si>
    <t>xã Yên Nhân</t>
  </si>
  <si>
    <t>xã Lương Sơn</t>
  </si>
  <si>
    <t>xã Vạn Xuân</t>
  </si>
  <si>
    <t>Xã Cẩm Thạch, xã Cẩm Thủy, xã Cẩm Tú, xã Cẩm Vân, xã Cẩm Tân, Xã Bá Thước, xã Thiết Ống, xã Văn Nho, xã Điền Quang, xã Điền Lư, xã Quý Lương, xã Cổ Lũng, xã Pù Luông,</t>
  </si>
  <si>
    <t>xã Cẩm Thủy</t>
  </si>
  <si>
    <t>xã Cẩm Tú</t>
  </si>
  <si>
    <t>xã Cẩm Vân</t>
  </si>
  <si>
    <t>xã Cẩm Tân</t>
  </si>
  <si>
    <t>xã Thiết Ống</t>
  </si>
  <si>
    <t>xã Văn Nho</t>
  </si>
  <si>
    <t>xã Điền Quang</t>
  </si>
  <si>
    <t>xã Điền Lư</t>
  </si>
  <si>
    <t>xã Quý Lương</t>
  </si>
  <si>
    <t>xã Cổ Lũng</t>
  </si>
  <si>
    <t>xã Pù Luông</t>
  </si>
  <si>
    <t>Xã Ngọc Lặc, xã Thạch Lập, xã Ngọc Liên, xã Minh Sơn, xã Nguyệt Ấn, xã Kiên Thọ, Xã Linh Sơn, xã Đồng Lương, xã Văn Phú, xã Giao An, xã Yên Khương, xã Yên Thắng,</t>
  </si>
  <si>
    <t>xã Thạch Lập</t>
  </si>
  <si>
    <t>xã Ngọc Liên</t>
  </si>
  <si>
    <t>xã Minh Sơn</t>
  </si>
  <si>
    <t>xã Nguyệt Ấn</t>
  </si>
  <si>
    <t>xã Kiên Thọ</t>
  </si>
  <si>
    <t>xã Đồng Lương</t>
  </si>
  <si>
    <t>xã Văn Phú</t>
  </si>
  <si>
    <t>xã Giao An</t>
  </si>
  <si>
    <t>xã Yên Khương</t>
  </si>
  <si>
    <t>xã Yên Thắng</t>
  </si>
  <si>
    <t>Xã Hồi Xuân, xã Nam Xuân, xã Thiên Phủ, xã Hiền Kiệt, xã Phú Lệ, xã Trung Thành, xã Phú Xuân, xã Trung Sơn, Xã Tam Lư, xã Quan Sơn, xã Trung Hạ, xã Na Mèo, xã Sơn Thủy, xã Sơn Điện, xã Mường Mìn, xã Tam Thanh, Xã Mường Lát, xã Mường Chanh, xã Mường Lý, xã Nhi Sơn, xã Pù Nhi, xã Quang Chiểu, xã Tam Chung, xã Trung Lý,</t>
  </si>
  <si>
    <t>xã Nam Xuân</t>
  </si>
  <si>
    <t>xã Thiên Phủ</t>
  </si>
  <si>
    <t>xã Hiền Kiệt</t>
  </si>
  <si>
    <t>xã Phú Lệ</t>
  </si>
  <si>
    <t>xã Trung Thành</t>
  </si>
  <si>
    <t>xã Phú Xuân</t>
  </si>
  <si>
    <t>xã Trung Sơn</t>
  </si>
  <si>
    <t>xã Quan Sơn</t>
  </si>
  <si>
    <t>xã Trung Hạ</t>
  </si>
  <si>
    <t>xã Na Mèo</t>
  </si>
  <si>
    <t>xã Sơn Thủy</t>
  </si>
  <si>
    <t>xã Sơn Điện</t>
  </si>
  <si>
    <t>xã Mường Mìn</t>
  </si>
  <si>
    <t>xã Tam Thanh</t>
  </si>
  <si>
    <t>xã Mường Chanh</t>
  </si>
  <si>
    <t>xã Mường Lý</t>
  </si>
  <si>
    <t>xã Nhi Sơn</t>
  </si>
  <si>
    <t>xã Pù Nhi</t>
  </si>
  <si>
    <t>xã Quang Chiểu</t>
  </si>
  <si>
    <t>xã Tam Chung</t>
  </si>
  <si>
    <t>xã Trung Lý</t>
  </si>
  <si>
    <t>Xã Xuân Du, xã Mậu Lâm, xã Như Thanh, xã Yên Thọ, xã Thanh Kỳ, xã Xuân Thái, Xã Như Xuân, xã Thượng Ninh, xã Hóa Quỳ, xã Xuân Bình, xã Thanh Phong, xã Thanh Quân,</t>
  </si>
  <si>
    <t>xã Mậu Lâm</t>
  </si>
  <si>
    <t>xã Như Thanh</t>
  </si>
  <si>
    <t>xã Yên Thọ</t>
  </si>
  <si>
    <t>xã Thanh Kỳ</t>
  </si>
  <si>
    <t>xã Xuân Thái</t>
  </si>
  <si>
    <t>xã Thượng Ninh</t>
  </si>
  <si>
    <t>xã Hóa Quỳ</t>
  </si>
  <si>
    <t>xã Xuân Bình</t>
  </si>
  <si>
    <t>xã Thanh Phong</t>
  </si>
  <si>
    <t>xã Thanh Quân</t>
  </si>
  <si>
    <t>Phường Ngọc Sơn, phường Tân Dân, phường Hải Lĩnh, phường Tĩnh Gia, phường Đào Duy Từ, phường Hải Bình, phường Trúc Lâm, phường Nghi Sơn, xã Các Sơn, xã Trường Lâm,</t>
  </si>
  <si>
    <t>phường Tân Dân</t>
  </si>
  <si>
    <t>phường Hải Lĩnh</t>
  </si>
  <si>
    <t>phường Tĩnh Gia</t>
  </si>
  <si>
    <t>phường Đào Duy Từ</t>
  </si>
  <si>
    <t>phường Hải Bình</t>
  </si>
  <si>
    <t>phường Trúc Lâm</t>
  </si>
  <si>
    <t>phường Nghi Sơn</t>
  </si>
  <si>
    <t>xã Các Sơn</t>
  </si>
  <si>
    <t>xã Trường Lâm</t>
  </si>
  <si>
    <t>THUẾ THÀNH PHỐ HỒ CHÍ MINH</t>
  </si>
  <si>
    <t>THÀNH PHỐ HỒ CHÍ MINH</t>
  </si>
  <si>
    <t>Phường Hiệp Bình, Phường Tam Bình, Phường Thủ Đức, Phường Linh Xuân, Phường Long Bình, Phường Tăng Nhơn Phú, Phường Phước Long, Phường Long Phước, Phường Long Trường, Phường An Khánh, Phường Bình Trưng, Phường Cát Lái,</t>
  </si>
  <si>
    <t>Phường Tân Mỹ, Phường Tân Hưng, Phường Tân Thuận, Phường Phú Thuận, Xã Nhà Bè, Xã Hiệp Phước,</t>
  </si>
  <si>
    <t>Phường Đông Hưng Thuận, Phường Trung Mỹ Tây, Phường Tân Thới Hiệp, Phường Thới An, Phường An Phú Đông, Xã Hóc Môn, Xã Bà Điểm, Xã Xuân Thới Sơn, Xã Đông Thạnh,</t>
  </si>
  <si>
    <t>Phường Gia Định, Phường Bình Thạnh, Phường Bình Lợi Trung, Phường Thạnh Mỹ Tây, Phường Bình Quới,</t>
  </si>
  <si>
    <t>Phường Hạnh Thông, Phường An Nhơn, Phường Gò Vấp, Phường Thông Tây Hội, Phường An Hội Tây, Phường An Hội Đông,</t>
  </si>
  <si>
    <t>Phường Tân Sơn Hòa, Phường Tân Sơn Nhất, Phường Tân Hòa, Phường Bảy Hiền, Phường Tân Bình, Phường Tân Sơn,</t>
  </si>
  <si>
    <t>Xã An Nhơn Tây, Xã Thái Mỹ, Xã Nhuận Đức, Xã Tân An Hội, Xã Củ Chi, Xã Phú Hòa Đông, Xã Bình Mỹ,</t>
  </si>
  <si>
    <t>Đắk Nông</t>
  </si>
  <si>
    <t>Xã Bình Khánh, Xã Cần Giờ, Xã An Thới Đông, Xã Thạnh An,</t>
  </si>
  <si>
    <t>Phường Bà Rịa, Phường Long Hương, Phường Tam Long, Xã Đất Đỏ, Xã Long Hải, Xã Long Điền, Xã Phước Hải,</t>
  </si>
  <si>
    <t>Phường Phú Mỹ, Phường Tân Thành, Phường Tân Phước, Phường Tân Hải, Xã Châu Pha,</t>
  </si>
  <si>
    <t>Xã Hòa Hiệp, Xã Bình Châu, Xã Hồ Tràm, Xã Xuyên Mộc, Xã Hòa Hội, Xã Bàu Lâm, Xã Ngãi Giao, Xã Bình Giã, Xã Kim Long, Xã Châu Đức, Xã Xuân Sơn, Xã Nghĩa Thành,</t>
  </si>
  <si>
    <t>Phường Vũng Tàu, Phường Tam Thắng, Phường Rạch Dừa, Phường Phước Thắng, Xã Long Sơn, Đặc khu Côn Đảo</t>
  </si>
  <si>
    <t>Phường Bình Dương, Phường Chánh Hiệp, Phường Thủ Dầu Một, Phường Phú Lợi,</t>
  </si>
  <si>
    <t>Phường Vĩnh Tân, Phường Bình Cơ, Phường Tân Uyên, Phường Tân Hiệp, Phường Tân Khánh, Xã Bắc Tân Uyên, Xã Thường Tân, Xã An Long, Xã Phước Thành, Xã Phước Hoà, Xã Phú Giáo,</t>
  </si>
  <si>
    <t>Phường Thới Hòa, Phường Phú An, Phường Tây Nam, Phường Long Nguyên, Phường Bến Cát, Phường Chánh Phú Hòa, Phường Hòa Lợi, Xã Trừ Văn Thố, Xã Bàu Bàng, Xã Minh Thạnh, Xã Long Hoà, Xã Dầu Tiếng, Xã Thanh An,</t>
  </si>
  <si>
    <t>THUẾ TỈNH TUYÊN QUANG</t>
  </si>
  <si>
    <t>Phường Mỹ Lâm, phường Minh Xuân, phường Nông Tiến, phường An Tường, phường Bình Thuận, Xã Kiến Thiết, xã Hùng Lợi, xã Trung Sơn, xã Thái Bình, xã Tân Long, xã Xuân Vân, Xã Lực Hành, xã Yên Sơn, xã Nhữ Khê,</t>
  </si>
  <si>
    <t>phường Minh Xuân</t>
  </si>
  <si>
    <t>phường Nông Tiến</t>
  </si>
  <si>
    <t>phường An Tường</t>
  </si>
  <si>
    <t>phường Bình Thuận</t>
  </si>
  <si>
    <t>xã Hùng Lợi</t>
  </si>
  <si>
    <t>xã Thái Bình</t>
  </si>
  <si>
    <t>xã Tân Long</t>
  </si>
  <si>
    <t>xã Xuân Vân</t>
  </si>
  <si>
    <t>xã Yên Sơn</t>
  </si>
  <si>
    <t>xã Nhữ Khê</t>
  </si>
  <si>
    <t>Xã Tân Trào, xã Minh Thanh, xã Sơn Dương, xã Bình Ca, xã Tân Thanh, xã Sơn Thuỷ, xã Phú Lương, xã Trường Sinh, xã Hồng Sơn, xã Đông Thọ,</t>
  </si>
  <si>
    <t>xã Minh Thanh</t>
  </si>
  <si>
    <t>xã Sơn Dương</t>
  </si>
  <si>
    <t>xã Bình Ca</t>
  </si>
  <si>
    <t>xã Tân Thanh</t>
  </si>
  <si>
    <t>xã Phú Lương</t>
  </si>
  <si>
    <t>xã Trường Sinh</t>
  </si>
  <si>
    <t>xã Hồng Sơn</t>
  </si>
  <si>
    <t>xã Đông Thọ</t>
  </si>
  <si>
    <t>Xã Trung Hà, xã Tân Mỹ, xã Yên Lập, xã Tân An, xã Chiêm Hoá, Xã Hoà An, xã Kiên Đài, xã Tri Phú, xã Kim Bình, xã Yên Nguyên, Xã Hùng Đức, xã Yên Phú, xã Bạch Xa, xã Phù Lưu, xã Hàm Yên, Xã Bình Xa, xã Thái Sơn, xã Thái Hoà,</t>
  </si>
  <si>
    <t>xã Tân Mỹ</t>
  </si>
  <si>
    <t>xã Yên Lập</t>
  </si>
  <si>
    <t>xã Tân An</t>
  </si>
  <si>
    <t>xã Kiên Đài</t>
  </si>
  <si>
    <t>xã Tri Phú</t>
  </si>
  <si>
    <t>xã Kim Bình</t>
  </si>
  <si>
    <t>xã Yên Nguyên</t>
  </si>
  <si>
    <t>xã Bạch Xa</t>
  </si>
  <si>
    <t>xã Phù Lưu</t>
  </si>
  <si>
    <t>xã Hàm Yên</t>
  </si>
  <si>
    <t>xã Thái Sơn</t>
  </si>
  <si>
    <t>Xã Côn Lôn, xã Yên Hoa, xã Thượng Nông, xã Hồng Thái, xã Nà Hang, Xã Thượng Lâm, xã Lâm Bình, xã Minh Quang, xã Bình An,</t>
  </si>
  <si>
    <t>xã Yên Hoa</t>
  </si>
  <si>
    <t>xã Thượng Nông</t>
  </si>
  <si>
    <t>xã Hồng Thái</t>
  </si>
  <si>
    <t>xã Nà Hang</t>
  </si>
  <si>
    <t>xã Lâm Bình</t>
  </si>
  <si>
    <t>xã Minh Quang</t>
  </si>
  <si>
    <t>xã Bình An</t>
  </si>
  <si>
    <t>Xã Phú Linh, xã Linh Hồ, xã Bạch Ngọc, xã Vị Xuyên, xã Việt Lâm, xã Cao Bồ, xã Thượng Sơn, Xã Tân Quang, xã Đồng Tâm, xã Liên Hiệp, xã Bằng Hành, xã Bắc Quang, xã Hùng An, xã Vĩnh Tuy, xã Đồng Yên, Xã Tiên Yên, xã Xuân Giang, xã Bằng Lang, xã Yên Thành, xã Quang Bình, xã Tân Trịnh, xã Tiên Nguyên, Xã Khuôn Lùng,</t>
  </si>
  <si>
    <t>xã Linh Hồ</t>
  </si>
  <si>
    <t>xã Bạch Ngọc</t>
  </si>
  <si>
    <t>xã Vị Xuyên</t>
  </si>
  <si>
    <t>xã Việt Lâm</t>
  </si>
  <si>
    <t>xã Cao Bồ</t>
  </si>
  <si>
    <t>xã Thượng Sơn</t>
  </si>
  <si>
    <t>xã Đồng Tâm</t>
  </si>
  <si>
    <t>xã Liên Hiệp</t>
  </si>
  <si>
    <t>xã Bằng Hành</t>
  </si>
  <si>
    <t>xã Bắc Quang</t>
  </si>
  <si>
    <t>xã Hùng An</t>
  </si>
  <si>
    <t>xã Vĩnh Tuy</t>
  </si>
  <si>
    <t>xã Đồng Yên</t>
  </si>
  <si>
    <t>xã Xuân Giang</t>
  </si>
  <si>
    <t>xã Bằng Lang</t>
  </si>
  <si>
    <t>xã Yên Thành</t>
  </si>
  <si>
    <t>xã Quang Bình</t>
  </si>
  <si>
    <t>xã Tân Trịnh</t>
  </si>
  <si>
    <t>xã Tiên Nguyên</t>
  </si>
  <si>
    <t>Xã Ngọc Đường, phường Hà Giang 1, phường Hà Giang 2, Xã Yên Cường, xã Đường Hồng, xã Bắc Mê, xã Giáp Trung, xã Minh Sơn, xã Minh Ngọc, Xã Lao Chải, xã Thanh Thủy, xã Minh Tân, xã Thuận Hòa, xã Tùng Bá,</t>
  </si>
  <si>
    <t>phường Hà Giang 1</t>
  </si>
  <si>
    <t>phường Hà Giang 2</t>
  </si>
  <si>
    <t>xã Đường Hồng</t>
  </si>
  <si>
    <t>xã Bắc Mê</t>
  </si>
  <si>
    <t>xã Giáp Trung</t>
  </si>
  <si>
    <t>xã Minh Ngọc</t>
  </si>
  <si>
    <t>xã Thanh Thủy</t>
  </si>
  <si>
    <t>xã Minh Tân</t>
  </si>
  <si>
    <t>xã Thuận Hòa</t>
  </si>
  <si>
    <t>xã Tùng Bá</t>
  </si>
  <si>
    <t>Xã Thông Nguyên, xã Hồ Thầu, xã Nậm Dịch, xã Tân Tiến, xã Hoàng Su Phì, xã Thàng Tín, xã Bản Máy, xã Pờ Ly Ngài, Xã Xín Mần, xã Pà Vầy Sủ, xã Nấm Dẩn, xã Trung Thịnh, xã Quảng Nguyên,</t>
  </si>
  <si>
    <t>xã Hồ Thầu</t>
  </si>
  <si>
    <t>xã Nậm Dịch</t>
  </si>
  <si>
    <t>xã Hoàng Su Phì</t>
  </si>
  <si>
    <t>xã Thàng Tín</t>
  </si>
  <si>
    <t>xã Bản Máy</t>
  </si>
  <si>
    <t>xã Pờ Ly Ngài</t>
  </si>
  <si>
    <t>xã Pà Vầy Sủ</t>
  </si>
  <si>
    <t>xã Nấm Dẩn</t>
  </si>
  <si>
    <t>xã Trung Thịnh</t>
  </si>
  <si>
    <t>xã Quảng Nguyên</t>
  </si>
  <si>
    <t>Xã Lũng Cú, xã Đồng Văn, xã Sà Phìn, xã Phố Bảng, xã Lũng Phìn, Xã Lùng Tám, xã Cán Tỷ, xã Nghĩa Thuận, xã Quản Bạ, xã Tùng Vài, Xã Thắng Mố, xã Bạch Đích, xã Yên Minh, xã Mậu Duệ, xã Ngọc Long, xã Du Già, Xã Đường Thượng, Xã Sủng Máng, xã Sơn Vĩ, xã Mèo Vạc, xã Khâu Vai, xã Niêm Sơn, xã Tát Ngà,</t>
  </si>
  <si>
    <t>xã Đồng Văn</t>
  </si>
  <si>
    <t>xã Sà Phìn</t>
  </si>
  <si>
    <t>xã Phố Bảng</t>
  </si>
  <si>
    <t>xã Lũng Phìn</t>
  </si>
  <si>
    <t>xã Cán Tỷ</t>
  </si>
  <si>
    <t>xã Nghĩa Thuận</t>
  </si>
  <si>
    <t>xã Quản Bạ</t>
  </si>
  <si>
    <t>xã Tùng Vài</t>
  </si>
  <si>
    <t>xã Bạch Đích</t>
  </si>
  <si>
    <t>xã Yên Minh</t>
  </si>
  <si>
    <t>xã Mậu Duệ</t>
  </si>
  <si>
    <t>xã Ngọc Long</t>
  </si>
  <si>
    <t>xã Du Già</t>
  </si>
  <si>
    <t>xã Sơn Vĩ</t>
  </si>
  <si>
    <t>xã Mèo Vạc</t>
  </si>
  <si>
    <t>xã Khâu Vai</t>
  </si>
  <si>
    <t>xã Niêm Sơn</t>
  </si>
  <si>
    <t>xã Tát Ngà</t>
  </si>
  <si>
    <t>THUẾ TỈNH VĨNH LONG</t>
  </si>
  <si>
    <t>Phường Thanh Đức, Phường Long Châu, Phường Phước Hậu, Phường Tân Hạnh, Phường Tân Ngãi, Xã An Bình, Xã Long Hồ, Xã Phú Quới,</t>
  </si>
  <si>
    <t>Phường Cái Vồn, Phường Bình Minh, Phường Đông Thành, Xã Tân Quới, Xã Tân Lược, Xã Mỹ Thuận,</t>
  </si>
  <si>
    <t>Xã Quới Thiện, Xã Trung Thành, Xã Trung Ngãi, Xã Quới An, Xã Trung Hiệp, Xã Hiếu Phụng, Xã Hiếu Thành, Xã Cái Nhum, Xã Tân Long Hội, Xã Nhơn Phú, Xã Bình Phước,</t>
  </si>
  <si>
    <t>Phường Long Đức, Phường Trà Vinh, Phường Nguyệt Hóa, Phường Hòa Thuận, Xã Châu Thành, Xã Song Lộc, Xã Hưng Mỹ, Xã Hòa Minh, Xã Long Hòa,</t>
  </si>
  <si>
    <t>Xã Tân Hòa, Xã Hùng Hòa, Xã Tiểu Cần, Xã Tập Ngãi, Xã Lưu Nghiệp Anh, Xã Đại An, Xã Hàm Giang, Xã Trà Cú, Xã Long Hiệp, Xã Tập Sơn, Xã Đôn Châu,</t>
  </si>
  <si>
    <t xml:space="preserve"> Xã Trà Cú</t>
  </si>
  <si>
    <t>Phường Duyên Hải, Phường Trường Long Hòa, Xã Long Hữu, Xã Long Thành, Xã Ngũ Lạc, Xã Đông Hải, Xã Long Vĩnh, Xã Mỹ Long, Xã Vinh Kim, Xã Cầu Ngang, Xã Nhị Trường, Xã Hiệp Mỹ,</t>
  </si>
  <si>
    <t>Xã An Trường, Xã Tân An, Xã Càng Long, Xã Nhị Long, Xã Bình Phú, Xã Cầu Kè, Xã Phong Thạnh, Xã An Phú Tân, Xã Tam Ngãi,</t>
  </si>
  <si>
    <t>Phường An Hội, Phường Phú Khương, Phường Bến Tre, Phường Sơn Đông, Phường Phú Tân, Xã Phú Túc, Xã Giao Long, Xã Tiên Thủy, Xã Tân Phú,</t>
  </si>
  <si>
    <t>Xã Thới Thuận, Xã Thạnh Phước, Xã Bình Đại, Xã Thạnh Trị, Xã Lộc Thuận, Xã Châu Hưng, Xã Phú Thuận, Xã Tân Thủy, Xã Bảo Thạnh, Xã Ba Tri, Xã Tân Xuân, Xã Mỹ Chánh Hòa, Xã An Ngãi Trung, Xã An Hiệp, Xã Hưng Nhượng, Xã Giồng Trôm, Xã Tân Hào, Xã Phước Long, Xã Lương Phú, Xã Châu Hòa, Xã Lương Hòa,</t>
  </si>
  <si>
    <t>Xã Phú Phụng, Xã Chợ Lách, Xã Vĩnh Thành, Xã Hưng Khánh Trung, Xã Phước Mỹ Trung, Xã Tân Thành Bình, Xã Nhuận Phú Tân,</t>
  </si>
  <si>
    <t>Xã Đồng Khởi, Xã Mỏ Cày, Xã Thành Thới, Xã An Định, Xã Hương Mỹ, Xã Đại Điền, Xã Quới Điền, Xã Thạnh Phú, Xã An Qui, Xã Thạnh Hải, Xã Thạnh Phong,</t>
  </si>
  <si>
    <t>./.</t>
  </si>
  <si>
    <r>
      <t xml:space="preserve">QUY ĐỊNH TÊN GỌI, TRỤ SỞ VÀ ĐỊA BÀN QUẢN LÝ CỦA THUẾ CƠ SỞ THUỘC THUẾ TỈNH, THÀNH PHỐ
</t>
    </r>
    <r>
      <rPr>
        <i/>
        <sz val="13"/>
        <rFont val="Times New Roman"/>
        <family val="1"/>
      </rPr>
      <t>(Kèm theo Quyết định số             /QĐ-CT ngày         /6/2025 của Cục trưởng Cục Thuế)</t>
    </r>
  </si>
  <si>
    <t>TT</t>
  </si>
  <si>
    <t>Xã</t>
  </si>
  <si>
    <t>Ghép mã tỉnh xã</t>
  </si>
  <si>
    <t>Ghép thuế cơ sở, địa bàn</t>
  </si>
  <si>
    <t>Phường An Hải, Phường Sơn Trà, Phường Ngũ Hành Sơn, Đặc khu Hoàng Sa,</t>
  </si>
  <si>
    <t>Thuế cơ sở 2 tỉnh Đắk Lắk</t>
  </si>
  <si>
    <t>Thuế cơ sở 5 tỉnh Đắk Lắk</t>
  </si>
  <si>
    <t>Thuế cơ sở 6 tỉnh Đắk Lắk</t>
  </si>
  <si>
    <t>Thuế cơ sở 1 thành phố Huế</t>
  </si>
  <si>
    <t>Thuế cơ sở 2 thành phố Huế</t>
  </si>
  <si>
    <t>Thuế cơ sở 3 thành phố Huế</t>
  </si>
  <si>
    <t>Thuế cơ sở 4 thành phố Huế</t>
  </si>
  <si>
    <t>Thuế cơ sở 5 thành phố Huế</t>
  </si>
  <si>
    <t>Phường Cam Ranh, Phường Bắc Cam Ranh, Phường Cam Linh, Phường Ba Ngòi, xã Nam Cam Ranh,
Xã Cam Hiệp, Xã Cam An, Xã Khánh Sơn, Xã Tây Khánh Sơn, Xã Đông Khánh Sơn, Đặc khu Trường Sa,</t>
  </si>
  <si>
    <t>Thuế cơ sở 4 tỉnh Ninh Bình</t>
  </si>
  <si>
    <t>Thuế cơ sở 1 tỉnh Sơn La</t>
  </si>
  <si>
    <t>Phường Tô Hiệu, Phường Chiềng An, Phường Chiềng Cơi, Phường Chiềng Sinh, Xã Mường La, Xã Chiềng Lao, Xã Mường Bú, Xã Chiềng Hoa, Xã Ngọc Chiến, Xã Thuận Châu, Xã Chiềng La, Xã Nậm Lầu, Xã Muổi Nọi, Xã Mường Khiêng, Xã Co Mạ, Xã Bình Thuận, Xã Mường É, Xã Long Hẹ, Xã Mường Bám, Xã Quỳnh Nhai, Xã Mường Chiên, Xã Mường Giôn, Xã Mường Sại,</t>
  </si>
  <si>
    <t>Thuế cơ sở 2 tỉnh Sơn La</t>
  </si>
  <si>
    <t>Thuế cơ sở 3 tỉnh Sơn La</t>
  </si>
  <si>
    <t>Thuế cơ sở 4 tỉnh Sơn La</t>
  </si>
  <si>
    <t>Thuế cơ sở 5 tỉnh Sơn La</t>
  </si>
  <si>
    <t>Xã Triệu Sơn, Xã Thọ Bình, Xã Thọ Ngọc, Xã Thọ Phú, Xã Hợp Tiến, Xã An Nông, Xã Tân Ninh, Xã Đồng Tiến, Xã Nông Cống, Xã Thắng Lợi, Xã Trung Chính, Xã Trường Văn, Xã Thăng Bình, Xã Tượng Lĩnh, Xã Công Chính,</t>
  </si>
  <si>
    <t xml:space="preserve">Xã Nà Hang </t>
  </si>
  <si>
    <t>Xã Lục Sĩ Thành, Xã Trà Ôn, Xã Trà Côn, Xã Vĩnh Xuân, Xã Hòa Bình, Xã Hòa Hiệp, Xã Tam Bình, Xã Ngãi Tứ, Xã Song Phú, Xã Cái Ngang,</t>
  </si>
  <si>
    <t>Xã Dliê ya</t>
  </si>
  <si>
    <t>Xã Ea H'leo</t>
  </si>
  <si>
    <r>
      <t xml:space="preserve">Phường Ayun Pa, Xã Ia Rbol, Xã Ia Sao, Xã Phú Túc, </t>
    </r>
    <r>
      <rPr>
        <b/>
        <u/>
        <sz val="13"/>
        <color rgb="FFFF0000"/>
        <rFont val="Times New Roman"/>
        <family val="1"/>
      </rPr>
      <t>Xã Ia HDreh</t>
    </r>
    <r>
      <rPr>
        <sz val="13"/>
        <rFont val="Times New Roman"/>
        <family val="1"/>
      </rPr>
      <t>, Xã Ia RSai, Xã Uar, Xã Phú Thiện, Xã Chư A Thai, Xã Ia Hiao, Xã Pờ Tó, Xã Ia Pa, Xã Ia Tul,</t>
    </r>
  </si>
  <si>
    <t>xã Chiêm Hóa</t>
  </si>
  <si>
    <t>xã Thái Hòa</t>
  </si>
  <si>
    <t>xã Phú Thịnh</t>
  </si>
  <si>
    <t>Đối chiếu</t>
  </si>
  <si>
    <t>Quận Đống Đa - Thuế cơ sở 4 Thành phố Hà Nội</t>
  </si>
  <si>
    <t>Quận Hai Bà Trưng - Thuế cơ sở 3 Thành phố Hà Nội</t>
  </si>
  <si>
    <t>Phường Đống Đa - Thuế cơ sở 4 Thành phố Hà Nội</t>
  </si>
  <si>
    <t>Phường Kim Liên - Thuế cơ sở 4 Thành phố Hà Nội</t>
  </si>
  <si>
    <t>Phường Văn Miếu - Quốc Tử Giám - Thuế cơ sở 4 Thành phố Hà Nội</t>
  </si>
  <si>
    <t>Phường Láng - Thuế cơ sở 4 Thành phố Hà Nội</t>
  </si>
  <si>
    <t>Phường Ô Chợ Dừa - Thuế cơ sở 4 Thành phố Hà Nội</t>
  </si>
  <si>
    <t>Phường Hai Bà Trưng - Thuế cơ sở 3 Thành phố Hà Nội</t>
  </si>
  <si>
    <t>Phường Bạch Mai - Thuế cơ sở 3 Thành phố Hà Nội</t>
  </si>
  <si>
    <t>Phường Vĩnh Tuy - Thuế cơ sở 3 Thành phố Hà Nội</t>
  </si>
  <si>
    <t>Tên CQT hiển thị NNT lựa chọn trên Trên đầu cổng thực hiện lựa chọn Tỉnh-&gt;Xã (tỉnh, xã mới) nên k có tên hiển thị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</si>
</sst>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0_-;\-* #,##0_-;_-* &quot;-&quot;??_-;_-@_-"/>
    <numFmt numFmtId="165" formatCode="0;\-0;;@"/>
    <numFmt numFmtId="166" formatCode="0;&quot;-&quot;0;;@"/>
    <numFmt numFmtId="167" formatCode="0;\-0;"/>
  </numFmts>
  <fonts count="52">
    <font>
      <sz val="11"/>
      <color theme="1"/>
      <name val="Aptos Narrow"/>
      <family val="2"/>
      <scheme val="minor"/>
    </font>
    <font>
      <b/>
      <sz val="11"/>
      <color theme="1"/>
      <name val="Aptos Narrow"/>
      <family val="2"/>
      <scheme val="minor"/>
    </font>
    <font>
      <sz val="12"/>
      <color theme="1"/>
      <name val="Times New Roman"/>
      <family val="1"/>
    </font>
    <font>
      <b/>
      <sz val="12"/>
      <color theme="1"/>
      <name val="Times New Roman"/>
      <family val="1"/>
    </font>
    <font>
      <sz val="12"/>
      <color rgb="FF000000"/>
      <name val="Times New Roman"/>
      <family val="1"/>
    </font>
    <font>
      <sz val="12"/>
      <color rgb="FFFF0000"/>
      <name val="Times New Roman"/>
      <family val="1"/>
    </font>
    <font>
      <b/>
      <sz val="10"/>
      <name val="Arial"/>
      <family val="2"/>
    </font>
    <font>
      <sz val="10"/>
      <name val="Arial"/>
      <family val="2"/>
    </font>
    <font>
      <sz val="10"/>
      <color indexed="8"/>
      <name val="Arial"/>
      <family val="2"/>
    </font>
    <font>
      <sz val="11"/>
      <color theme="1"/>
      <name val="Arial"/>
      <family val="2"/>
    </font>
    <font>
      <strike/>
      <sz val="10"/>
      <name val="Arial"/>
      <family val="2"/>
    </font>
    <font>
      <strike/>
      <sz val="11"/>
      <color theme="1"/>
      <name val="Aptos Narrow"/>
      <family val="2"/>
      <scheme val="minor"/>
    </font>
    <font>
      <b/>
      <sz val="10"/>
      <color indexed="8"/>
      <name val="Arial"/>
      <family val="2"/>
    </font>
    <font>
      <sz val="9"/>
      <name val="Segoe UI"/>
      <family val="2"/>
    </font>
    <font>
      <b/>
      <strike/>
      <sz val="10"/>
      <name val="Arial"/>
      <family val="2"/>
    </font>
    <font>
      <strike/>
      <sz val="10"/>
      <color indexed="8"/>
      <name val="Arial"/>
      <family val="2"/>
    </font>
    <font>
      <sz val="10"/>
      <color rgb="FFFF0000"/>
      <name val="Arial"/>
      <family val="2"/>
    </font>
    <font>
      <b/>
      <sz val="11"/>
      <color theme="1"/>
      <name val="Arial"/>
      <family val="2"/>
    </font>
    <font>
      <sz val="8"/>
      <name val="Aptos Narrow"/>
      <family val="2"/>
      <scheme val="minor"/>
    </font>
    <font>
      <sz val="12"/>
      <color theme="1"/>
      <name val="Aptos Narrow"/>
      <family val="1"/>
      <scheme val="minor"/>
    </font>
    <font>
      <sz val="12"/>
      <name val="Times New Roman"/>
      <family val="1"/>
    </font>
    <font>
      <b/>
      <sz val="12"/>
      <name val="Times New Roman"/>
      <family val="1"/>
    </font>
    <font>
      <sz val="14"/>
      <name val="Times New Roman"/>
      <family val="1"/>
    </font>
    <font>
      <b/>
      <sz val="14"/>
      <name val="Times New Roman"/>
      <family val="1"/>
    </font>
    <font>
      <i/>
      <sz val="14"/>
      <name val="Times New Roman"/>
      <family val="1"/>
    </font>
    <font>
      <b/>
      <sz val="11"/>
      <name val="Times New Roman"/>
      <family val="1"/>
    </font>
    <font>
      <sz val="11"/>
      <color theme="1"/>
      <name val="Aptos Narrow"/>
      <family val="2"/>
      <charset val="163"/>
      <scheme val="minor"/>
    </font>
    <font>
      <sz val="13"/>
      <name val="Times New Roman"/>
      <family val="1"/>
    </font>
    <font>
      <b/>
      <sz val="12"/>
      <name val="Times New Roman"/>
      <family val="1"/>
      <charset val="163"/>
    </font>
    <font>
      <sz val="12"/>
      <name val="Times New Roman"/>
      <family val="1"/>
      <charset val="163"/>
    </font>
    <font>
      <sz val="11"/>
      <name val="Times New Roman"/>
      <family val="1"/>
    </font>
    <font>
      <b/>
      <i/>
      <sz val="12"/>
      <name val="Times New Roman"/>
      <family val="1"/>
    </font>
    <font>
      <sz val="10"/>
      <name val="Times New Roman"/>
      <family val="1"/>
    </font>
    <font>
      <sz val="14"/>
      <color theme="1"/>
      <name val="Times New Roman"/>
      <family val="1"/>
    </font>
    <font>
      <sz val="11"/>
      <color theme="1"/>
      <name val="Aptos Narrow"/>
      <family val="2"/>
      <scheme val="minor"/>
    </font>
    <font>
      <sz val="11"/>
      <color indexed="8"/>
      <name val="Times New Roman"/>
      <family val="1"/>
    </font>
    <font>
      <b/>
      <sz val="14"/>
      <color indexed="8"/>
      <name val="Times New Roman"/>
      <family val="1"/>
    </font>
    <font>
      <b/>
      <sz val="11"/>
      <color indexed="8"/>
      <name val="Times New Roman"/>
      <family val="1"/>
    </font>
    <font>
      <sz val="11"/>
      <color theme="1"/>
      <name val="Times New Roman"/>
      <family val="1"/>
    </font>
    <font>
      <sz val="11"/>
      <color rgb="FF000000"/>
      <name val="Times New Roman"/>
      <family val="1"/>
    </font>
    <font>
      <sz val="11"/>
      <color rgb="FFFF0000"/>
      <name val="Times New Roman"/>
      <family val="1"/>
    </font>
    <font>
      <b/>
      <sz val="12"/>
      <color indexed="8"/>
      <name val="Times New Roman"/>
      <family val="1"/>
    </font>
    <font>
      <sz val="12"/>
      <color indexed="8"/>
      <name val="Times New Roman"/>
      <family val="1"/>
    </font>
    <font>
      <b/>
      <sz val="13"/>
      <name val="Times New Roman"/>
      <family val="1"/>
    </font>
    <font>
      <sz val="13"/>
      <color theme="1"/>
      <name val="Aptos Narrow"/>
      <family val="2"/>
      <charset val="163"/>
      <scheme val="minor"/>
    </font>
    <font>
      <i/>
      <sz val="13"/>
      <name val="Times New Roman"/>
      <family val="1"/>
    </font>
    <font>
      <b/>
      <sz val="13"/>
      <color theme="1"/>
      <name val="Times New Roman"/>
      <family val="1"/>
    </font>
    <font>
      <b/>
      <i/>
      <sz val="13"/>
      <name val="Times New Roman"/>
      <family val="1"/>
    </font>
    <font>
      <sz val="13"/>
      <color theme="1"/>
      <name val="Times New Roman"/>
      <family val="1"/>
    </font>
    <font>
      <sz val="13"/>
      <color rgb="FFFF0000"/>
      <name val="Times New Roman"/>
      <family val="1"/>
    </font>
    <font>
      <b/>
      <sz val="13"/>
      <color rgb="FFFF0000"/>
      <name val="Times New Roman"/>
      <family val="1"/>
    </font>
    <font>
      <b/>
      <u/>
      <sz val="13"/>
      <color rgb="FFFF0000"/>
      <name val="Times New Roman"/>
      <family val="1"/>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rgb="FFFFFF00"/>
      </patternFill>
    </fill>
    <fill>
      <patternFill patternType="solid">
        <fgColor theme="8" tint="-0.249977111117893"/>
        <bgColor indexed="64"/>
      </patternFill>
    </fill>
    <fill>
      <patternFill patternType="solid">
        <fgColor theme="3" tint="0.749992370372631"/>
        <bgColor indexed="64"/>
      </patternFill>
    </fill>
    <fill>
      <patternFill patternType="solid">
        <fgColor theme="4" tint="0.79998168889431442"/>
        <bgColor indexed="64"/>
      </patternFill>
    </fill>
    <fill>
      <patternFill patternType="solid">
        <fgColor rgb="FF7030A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indexed="62"/>
      </left>
      <right style="thin">
        <color indexed="62"/>
      </right>
      <top style="thin">
        <color indexed="62"/>
      </top>
      <bottom style="thin">
        <color indexed="62"/>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7">
    <xf numFmtId="0" fontId="0" fillId="0" borderId="0"/>
    <xf numFmtId="0" fontId="19" fillId="0" borderId="0"/>
    <xf numFmtId="0" fontId="26" fillId="0" borderId="0"/>
    <xf numFmtId="0" fontId="22" fillId="0" borderId="0"/>
    <xf numFmtId="0" fontId="32" fillId="0" borderId="0"/>
    <xf numFmtId="0" fontId="20" fillId="0" borderId="0"/>
    <xf numFmtId="43" fontId="34" fillId="0" borderId="0" applyFont="0" applyFill="0" applyBorder="0" applyAlignment="0" applyProtection="0"/>
  </cellStyleXfs>
  <cellXfs count="775">
    <xf numFmtId="0" fontId="0" fillId="0" borderId="0" xfId="0"/>
    <xf numFmtId="0" fontId="6"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6" fillId="0" borderId="2" xfId="0"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vertical="top"/>
    </xf>
    <xf numFmtId="0" fontId="7" fillId="3" borderId="0" xfId="0" applyFont="1" applyFill="1" applyAlignment="1">
      <alignment vertical="top"/>
    </xf>
    <xf numFmtId="0" fontId="6" fillId="0" borderId="0" xfId="0" applyFont="1" applyAlignment="1">
      <alignment horizontal="left" vertical="top"/>
    </xf>
    <xf numFmtId="0" fontId="7" fillId="0" borderId="0" xfId="0" applyFont="1" applyAlignment="1">
      <alignment vertical="top"/>
    </xf>
    <xf numFmtId="49" fontId="6" fillId="0" borderId="0" xfId="0" applyNumberFormat="1" applyFont="1" applyAlignment="1">
      <alignment horizontal="left" vertical="top"/>
    </xf>
    <xf numFmtId="49" fontId="6" fillId="0" borderId="0" xfId="0" applyNumberFormat="1" applyFont="1" applyAlignment="1">
      <alignment vertical="top"/>
    </xf>
    <xf numFmtId="0" fontId="0" fillId="0" borderId="0" xfId="0" applyAlignment="1">
      <alignment vertical="top"/>
    </xf>
    <xf numFmtId="49" fontId="7" fillId="0" borderId="0" xfId="0" applyNumberFormat="1" applyFont="1" applyAlignment="1">
      <alignment vertical="top"/>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9" fillId="0" borderId="0" xfId="0" applyNumberFormat="1" applyFont="1" applyAlignment="1">
      <alignment horizontal="left" vertical="top"/>
    </xf>
    <xf numFmtId="0" fontId="9" fillId="0" borderId="0" xfId="0" applyFont="1" applyAlignment="1">
      <alignment horizontal="left" vertical="top"/>
    </xf>
    <xf numFmtId="49" fontId="7" fillId="0" borderId="0" xfId="0" applyNumberFormat="1" applyFont="1" applyAlignment="1">
      <alignment horizontal="left" vertical="top"/>
    </xf>
    <xf numFmtId="0" fontId="7" fillId="0" borderId="0" xfId="0" applyFont="1" applyAlignment="1">
      <alignment horizontal="left" vertical="top"/>
    </xf>
    <xf numFmtId="0" fontId="10" fillId="0" borderId="0" xfId="0" applyFont="1" applyAlignment="1">
      <alignment vertical="top"/>
    </xf>
    <xf numFmtId="49" fontId="10" fillId="0" borderId="0" xfId="0" applyNumberFormat="1" applyFont="1" applyAlignment="1">
      <alignment vertical="top"/>
    </xf>
    <xf numFmtId="0" fontId="11" fillId="0" borderId="0" xfId="0" applyFont="1" applyAlignment="1">
      <alignment vertical="top"/>
    </xf>
    <xf numFmtId="49" fontId="10" fillId="0" borderId="0" xfId="0" applyNumberFormat="1" applyFont="1" applyAlignment="1">
      <alignment horizontal="left" vertical="top"/>
    </xf>
    <xf numFmtId="0" fontId="10" fillId="0" borderId="0" xfId="0" applyFont="1" applyAlignment="1">
      <alignment horizontal="left" vertical="top"/>
    </xf>
    <xf numFmtId="0" fontId="1" fillId="0" borderId="0" xfId="0" applyFont="1" applyAlignment="1">
      <alignment vertical="top"/>
    </xf>
    <xf numFmtId="0" fontId="0" fillId="2" borderId="0" xfId="0" applyFill="1" applyAlignment="1">
      <alignment vertical="top"/>
    </xf>
    <xf numFmtId="49" fontId="12" fillId="0" borderId="0" xfId="0" applyNumberFormat="1" applyFont="1" applyAlignment="1">
      <alignment horizontal="left" vertical="center"/>
    </xf>
    <xf numFmtId="49" fontId="8" fillId="0" borderId="0" xfId="0" quotePrefix="1" applyNumberFormat="1" applyFont="1" applyAlignment="1">
      <alignment horizontal="left" vertical="center"/>
    </xf>
    <xf numFmtId="0" fontId="13" fillId="0" borderId="0" xfId="0" applyFont="1" applyAlignment="1">
      <alignment vertical="top"/>
    </xf>
    <xf numFmtId="0" fontId="13" fillId="0" borderId="0" xfId="0" applyFont="1" applyAlignment="1">
      <alignment vertical="center"/>
    </xf>
    <xf numFmtId="49" fontId="12" fillId="0" borderId="0" xfId="0" applyNumberFormat="1" applyFont="1" applyAlignment="1">
      <alignment horizontal="left" vertical="center" wrapText="1"/>
    </xf>
    <xf numFmtId="0" fontId="7" fillId="0" borderId="0" xfId="0" quotePrefix="1" applyFont="1" applyAlignment="1">
      <alignment vertical="top"/>
    </xf>
    <xf numFmtId="0" fontId="0" fillId="3" borderId="0" xfId="0" applyFill="1" applyAlignment="1">
      <alignment vertical="top"/>
    </xf>
    <xf numFmtId="0" fontId="14" fillId="0" borderId="0" xfId="0" applyFont="1" applyAlignment="1">
      <alignment vertical="top"/>
    </xf>
    <xf numFmtId="49" fontId="15" fillId="0" borderId="0" xfId="0" applyNumberFormat="1" applyFont="1" applyAlignment="1">
      <alignment horizontal="left" vertical="center"/>
    </xf>
    <xf numFmtId="49" fontId="15" fillId="0" borderId="0" xfId="0" applyNumberFormat="1" applyFont="1" applyAlignment="1">
      <alignment horizontal="left" vertical="center" wrapText="1"/>
    </xf>
    <xf numFmtId="49" fontId="16" fillId="0" borderId="0" xfId="0" applyNumberFormat="1" applyFont="1" applyAlignment="1">
      <alignment horizontal="left" vertical="center"/>
    </xf>
    <xf numFmtId="49" fontId="16" fillId="0" borderId="0" xfId="0" applyNumberFormat="1" applyFont="1" applyAlignment="1">
      <alignment horizontal="left" vertical="center" wrapText="1"/>
    </xf>
    <xf numFmtId="49" fontId="6" fillId="0" borderId="0" xfId="0" quotePrefix="1" applyNumberFormat="1" applyFont="1" applyAlignment="1">
      <alignment horizontal="left" vertical="top"/>
    </xf>
    <xf numFmtId="49" fontId="7" fillId="0" borderId="0" xfId="0" quotePrefix="1" applyNumberFormat="1" applyFont="1" applyAlignment="1">
      <alignment horizontal="left" vertical="top"/>
    </xf>
    <xf numFmtId="49" fontId="17" fillId="0" borderId="0" xfId="0" applyNumberFormat="1" applyFont="1" applyAlignment="1">
      <alignment horizontal="left" vertical="top"/>
    </xf>
    <xf numFmtId="0" fontId="17" fillId="0" borderId="0" xfId="0" applyFont="1" applyAlignment="1">
      <alignment horizontal="left" vertical="top"/>
    </xf>
    <xf numFmtId="0" fontId="1" fillId="2" borderId="0" xfId="0" applyFont="1" applyFill="1" applyAlignment="1">
      <alignment vertical="top"/>
    </xf>
    <xf numFmtId="0" fontId="6" fillId="2" borderId="0" xfId="0" applyFont="1" applyFill="1" applyAlignment="1">
      <alignment vertical="top"/>
    </xf>
    <xf numFmtId="0" fontId="7" fillId="2" borderId="0" xfId="0" applyFont="1" applyFill="1" applyAlignment="1">
      <alignment vertical="top"/>
    </xf>
    <xf numFmtId="49" fontId="17" fillId="2" borderId="0" xfId="0" applyNumberFormat="1" applyFont="1" applyFill="1" applyAlignment="1">
      <alignment horizontal="left" vertical="top"/>
    </xf>
    <xf numFmtId="0" fontId="17" fillId="2" borderId="0" xfId="0" applyFont="1" applyFill="1" applyAlignment="1">
      <alignment horizontal="left" vertical="top"/>
    </xf>
    <xf numFmtId="0" fontId="0" fillId="0" borderId="0" xfId="0" quotePrefix="1" applyAlignment="1">
      <alignment vertical="top"/>
    </xf>
    <xf numFmtId="49" fontId="8" fillId="0" borderId="0" xfId="0" applyNumberFormat="1" applyFont="1" applyAlignment="1">
      <alignment vertical="center"/>
    </xf>
    <xf numFmtId="49" fontId="8" fillId="0" borderId="0" xfId="0" applyNumberFormat="1" applyFont="1" applyAlignment="1">
      <alignment vertical="center" wrapText="1"/>
    </xf>
    <xf numFmtId="0" fontId="20" fillId="0" borderId="0" xfId="0" applyFont="1" applyAlignment="1">
      <alignment horizontal="left" vertical="center"/>
    </xf>
    <xf numFmtId="3" fontId="20" fillId="0" borderId="0" xfId="0" applyNumberFormat="1" applyFont="1" applyAlignment="1">
      <alignment horizontal="left" vertical="center"/>
    </xf>
    <xf numFmtId="3" fontId="20" fillId="0" borderId="0" xfId="0" applyNumberFormat="1" applyFont="1" applyAlignment="1">
      <alignment horizontal="center" vertical="center"/>
    </xf>
    <xf numFmtId="0" fontId="20" fillId="0" borderId="0" xfId="0" applyFont="1" applyAlignment="1">
      <alignment horizontal="justify" vertical="center"/>
    </xf>
    <xf numFmtId="0" fontId="22" fillId="0" borderId="0" xfId="0" applyFont="1" applyAlignment="1">
      <alignment horizontal="center" vertical="center" wrapText="1"/>
    </xf>
    <xf numFmtId="0" fontId="22" fillId="0" borderId="0" xfId="0" applyFont="1" applyAlignment="1">
      <alignment horizontal="left" vertical="center" wrapText="1"/>
    </xf>
    <xf numFmtId="0" fontId="20" fillId="0" borderId="0" xfId="0" applyFont="1"/>
    <xf numFmtId="0" fontId="21" fillId="3" borderId="5" xfId="0" applyFont="1" applyFill="1" applyBorder="1" applyAlignment="1">
      <alignment horizontal="center" vertical="center"/>
    </xf>
    <xf numFmtId="0" fontId="21" fillId="3" borderId="6"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7" xfId="2" applyFont="1" applyFill="1" applyBorder="1" applyAlignment="1">
      <alignment horizontal="left" vertical="center" wrapText="1"/>
    </xf>
    <xf numFmtId="0" fontId="21" fillId="3" borderId="7" xfId="2" applyFont="1" applyFill="1" applyBorder="1" applyAlignment="1">
      <alignment horizontal="center" vertical="center" wrapText="1"/>
    </xf>
    <xf numFmtId="0" fontId="21" fillId="3" borderId="7" xfId="2" applyFont="1" applyFill="1" applyBorder="1" applyAlignment="1">
      <alignment horizontal="justify" vertical="center" wrapText="1"/>
    </xf>
    <xf numFmtId="0" fontId="20" fillId="3" borderId="8" xfId="2" applyFont="1" applyFill="1" applyBorder="1" applyAlignment="1">
      <alignment horizontal="left" vertical="center" wrapText="1"/>
    </xf>
    <xf numFmtId="0" fontId="21" fillId="4" borderId="8" xfId="0" applyFont="1" applyFill="1" applyBorder="1" applyAlignment="1">
      <alignment horizontal="center" vertical="center"/>
    </xf>
    <xf numFmtId="0" fontId="21" fillId="4" borderId="8" xfId="0" applyFont="1" applyFill="1" applyBorder="1" applyAlignment="1">
      <alignment vertical="center"/>
    </xf>
    <xf numFmtId="0" fontId="21" fillId="4" borderId="8" xfId="0" applyFont="1" applyFill="1" applyBorder="1" applyAlignment="1">
      <alignment horizontal="justify" vertical="center"/>
    </xf>
    <xf numFmtId="0" fontId="20" fillId="3" borderId="8" xfId="0" applyFont="1" applyFill="1" applyBorder="1" applyAlignment="1">
      <alignment horizontal="center" vertical="center" wrapText="1"/>
    </xf>
    <xf numFmtId="0" fontId="20" fillId="3" borderId="8" xfId="0" quotePrefix="1" applyFont="1" applyFill="1" applyBorder="1" applyAlignment="1">
      <alignment horizontal="center" vertical="center"/>
    </xf>
    <xf numFmtId="0" fontId="20" fillId="3" borderId="8" xfId="2" applyFont="1" applyFill="1" applyBorder="1" applyAlignment="1">
      <alignment horizontal="center" vertical="center" wrapText="1"/>
    </xf>
    <xf numFmtId="0" fontId="20" fillId="3" borderId="8" xfId="2" applyFont="1" applyFill="1" applyBorder="1" applyAlignment="1">
      <alignment horizontal="justify" vertical="center" wrapText="1"/>
    </xf>
    <xf numFmtId="0" fontId="20" fillId="5" borderId="8" xfId="0" quotePrefix="1" applyFont="1" applyFill="1" applyBorder="1" applyAlignment="1">
      <alignment horizontal="center" vertical="center"/>
    </xf>
    <xf numFmtId="0" fontId="20" fillId="5" borderId="8" xfId="2" applyFont="1" applyFill="1" applyBorder="1" applyAlignment="1">
      <alignment horizontal="left" vertical="center" wrapText="1"/>
    </xf>
    <xf numFmtId="0" fontId="20" fillId="5" borderId="8" xfId="2" applyFont="1" applyFill="1" applyBorder="1" applyAlignment="1">
      <alignment horizontal="center" vertical="center" wrapText="1"/>
    </xf>
    <xf numFmtId="0" fontId="20" fillId="5" borderId="8" xfId="2" applyFont="1" applyFill="1" applyBorder="1" applyAlignment="1">
      <alignment horizontal="justify" vertical="center" wrapText="1"/>
    </xf>
    <xf numFmtId="0" fontId="20" fillId="5" borderId="8" xfId="2" applyFont="1" applyFill="1" applyBorder="1" applyAlignment="1">
      <alignment vertical="center" wrapText="1"/>
    </xf>
    <xf numFmtId="0" fontId="20" fillId="3" borderId="8" xfId="2" applyFont="1" applyFill="1" applyBorder="1" applyAlignment="1">
      <alignment vertical="center" wrapText="1"/>
    </xf>
    <xf numFmtId="0" fontId="20" fillId="0" borderId="8" xfId="0" applyFont="1" applyBorder="1" applyAlignment="1">
      <alignment horizontal="justify" vertical="center"/>
    </xf>
    <xf numFmtId="0" fontId="20" fillId="0" borderId="8" xfId="0" applyFont="1" applyBorder="1" applyAlignment="1">
      <alignment horizontal="center" vertical="center"/>
    </xf>
    <xf numFmtId="0" fontId="20" fillId="0" borderId="8" xfId="2" applyFont="1" applyBorder="1" applyAlignment="1">
      <alignment horizontal="left" vertical="center" wrapText="1"/>
    </xf>
    <xf numFmtId="0" fontId="20" fillId="0" borderId="8" xfId="2" quotePrefix="1" applyFont="1" applyBorder="1" applyAlignment="1">
      <alignment horizontal="justify" vertical="center" wrapText="1"/>
    </xf>
    <xf numFmtId="0" fontId="20" fillId="0" borderId="8" xfId="2" applyFont="1" applyBorder="1" applyAlignment="1">
      <alignment horizontal="justify" vertical="center" wrapText="1"/>
    </xf>
    <xf numFmtId="0" fontId="20" fillId="0" borderId="8" xfId="3" applyFont="1" applyBorder="1" applyAlignment="1">
      <alignment horizontal="left" vertical="center" wrapText="1"/>
    </xf>
    <xf numFmtId="0" fontId="20" fillId="0" borderId="8" xfId="3" quotePrefix="1" applyFont="1" applyBorder="1" applyAlignment="1">
      <alignment horizontal="justify" vertical="center" wrapText="1"/>
    </xf>
    <xf numFmtId="0" fontId="20" fillId="3" borderId="8" xfId="3" applyFont="1" applyFill="1" applyBorder="1" applyAlignment="1">
      <alignment horizontal="left" vertical="center" wrapText="1"/>
    </xf>
    <xf numFmtId="0" fontId="20" fillId="5" borderId="8" xfId="3" applyFont="1" applyFill="1" applyBorder="1" applyAlignment="1">
      <alignment horizontal="left" vertical="center" wrapText="1"/>
    </xf>
    <xf numFmtId="0" fontId="20" fillId="5" borderId="8" xfId="3" quotePrefix="1" applyFont="1" applyFill="1" applyBorder="1" applyAlignment="1">
      <alignment horizontal="justify" vertical="center" wrapText="1"/>
    </xf>
    <xf numFmtId="0" fontId="20" fillId="0" borderId="8" xfId="3" applyFont="1" applyBorder="1" applyAlignment="1">
      <alignment horizontal="justify" vertical="center" wrapText="1"/>
    </xf>
    <xf numFmtId="0" fontId="20" fillId="5" borderId="8" xfId="3" applyFont="1" applyFill="1" applyBorder="1" applyAlignment="1">
      <alignment horizontal="justify" vertical="center" wrapText="1"/>
    </xf>
    <xf numFmtId="0" fontId="20" fillId="0" borderId="8" xfId="0" quotePrefix="1" applyFont="1" applyBorder="1" applyAlignment="1">
      <alignment horizontal="center" vertical="center"/>
    </xf>
    <xf numFmtId="0" fontId="20" fillId="0" borderId="8" xfId="2" applyFont="1" applyBorder="1" applyAlignment="1">
      <alignment vertical="center" wrapText="1"/>
    </xf>
    <xf numFmtId="0" fontId="20" fillId="0" borderId="8" xfId="2" applyFont="1" applyBorder="1" applyAlignment="1">
      <alignment horizontal="center" vertical="center" wrapText="1"/>
    </xf>
    <xf numFmtId="0" fontId="21" fillId="4" borderId="12" xfId="0" applyFont="1" applyFill="1" applyBorder="1" applyAlignment="1">
      <alignment horizontal="center" vertical="center"/>
    </xf>
    <xf numFmtId="0" fontId="21" fillId="4" borderId="12" xfId="0" applyFont="1" applyFill="1" applyBorder="1" applyAlignment="1">
      <alignment vertical="center"/>
    </xf>
    <xf numFmtId="0" fontId="21" fillId="4" borderId="12" xfId="0" applyFont="1" applyFill="1" applyBorder="1" applyAlignment="1">
      <alignment horizontal="justify" vertical="center"/>
    </xf>
    <xf numFmtId="0" fontId="20" fillId="4" borderId="12" xfId="0" applyFont="1" applyFill="1" applyBorder="1" applyAlignment="1">
      <alignment horizontal="center" vertical="center" wrapText="1"/>
    </xf>
    <xf numFmtId="0" fontId="20" fillId="0" borderId="7" xfId="3" applyFont="1" applyBorder="1" applyAlignment="1">
      <alignment horizontal="justify" vertical="center" wrapText="1"/>
    </xf>
    <xf numFmtId="0" fontId="20" fillId="6" borderId="8" xfId="3" applyFont="1" applyFill="1" applyBorder="1" applyAlignment="1">
      <alignment vertical="center" wrapText="1"/>
    </xf>
    <xf numFmtId="0" fontId="20" fillId="6" borderId="8" xfId="3" applyFont="1" applyFill="1" applyBorder="1" applyAlignment="1">
      <alignment horizontal="justify" vertical="center" wrapText="1"/>
    </xf>
    <xf numFmtId="0" fontId="20" fillId="0" borderId="8" xfId="3" applyFont="1" applyBorder="1" applyAlignment="1">
      <alignment horizontal="center" vertical="center" wrapText="1"/>
    </xf>
    <xf numFmtId="0" fontId="20" fillId="6" borderId="8" xfId="3" applyFont="1" applyFill="1" applyBorder="1" applyAlignment="1">
      <alignment horizontal="left" vertical="center" wrapText="1"/>
    </xf>
    <xf numFmtId="0" fontId="21" fillId="0" borderId="0" xfId="0" applyFont="1"/>
    <xf numFmtId="0" fontId="20" fillId="0" borderId="13" xfId="3" applyFont="1" applyBorder="1" applyAlignment="1">
      <alignment horizontal="left" vertical="center" wrapText="1"/>
    </xf>
    <xf numFmtId="0" fontId="20" fillId="0" borderId="13" xfId="3" applyFont="1" applyBorder="1" applyAlignment="1">
      <alignment horizontal="justify" vertical="center" wrapText="1"/>
    </xf>
    <xf numFmtId="0" fontId="21" fillId="0" borderId="9" xfId="0" applyFont="1" applyBorder="1" applyAlignment="1">
      <alignment horizontal="center" vertical="center"/>
    </xf>
    <xf numFmtId="0" fontId="21" fillId="0" borderId="9" xfId="0" applyFont="1" applyBorder="1" applyAlignment="1">
      <alignment vertical="center" wrapText="1"/>
    </xf>
    <xf numFmtId="0" fontId="21" fillId="0" borderId="9" xfId="0" applyFont="1" applyBorder="1" applyAlignment="1">
      <alignment horizontal="center" vertical="center" wrapText="1"/>
    </xf>
    <xf numFmtId="0" fontId="21" fillId="0" borderId="9" xfId="0" applyFont="1" applyBorder="1" applyAlignment="1">
      <alignment horizontal="justify" vertical="center" wrapText="1"/>
    </xf>
    <xf numFmtId="0" fontId="21" fillId="4" borderId="10" xfId="0" applyFont="1" applyFill="1" applyBorder="1" applyAlignment="1">
      <alignment horizontal="center" vertical="center"/>
    </xf>
    <xf numFmtId="0" fontId="21" fillId="4" borderId="10" xfId="0" applyFont="1" applyFill="1" applyBorder="1" applyAlignment="1">
      <alignment vertical="center" wrapText="1"/>
    </xf>
    <xf numFmtId="0" fontId="21" fillId="4" borderId="10" xfId="0" applyFont="1" applyFill="1" applyBorder="1" applyAlignment="1">
      <alignment horizontal="justify" vertical="center" wrapText="1"/>
    </xf>
    <xf numFmtId="0" fontId="21" fillId="4" borderId="10" xfId="0" applyFont="1" applyFill="1" applyBorder="1" applyAlignment="1">
      <alignment horizontal="center" vertical="center" wrapText="1"/>
    </xf>
    <xf numFmtId="0" fontId="21" fillId="4" borderId="8" xfId="0" applyFont="1" applyFill="1" applyBorder="1" applyAlignment="1">
      <alignment horizontal="justify" vertical="center" wrapText="1"/>
    </xf>
    <xf numFmtId="0" fontId="21" fillId="4" borderId="8" xfId="0" applyFont="1" applyFill="1" applyBorder="1" applyAlignment="1">
      <alignment horizontal="center" vertical="center" wrapText="1"/>
    </xf>
    <xf numFmtId="0" fontId="20" fillId="5" borderId="8" xfId="2" applyFont="1" applyFill="1" applyBorder="1" applyAlignment="1">
      <alignment horizontal="left" vertical="center" shrinkToFit="1"/>
    </xf>
    <xf numFmtId="0" fontId="20" fillId="5" borderId="8" xfId="2" applyFont="1" applyFill="1" applyBorder="1" applyAlignment="1">
      <alignment horizontal="center" vertical="center" shrinkToFit="1"/>
    </xf>
    <xf numFmtId="0" fontId="20" fillId="0" borderId="8" xfId="2" applyFont="1" applyBorder="1" applyAlignment="1">
      <alignment horizontal="left" vertical="center" shrinkToFit="1"/>
    </xf>
    <xf numFmtId="0" fontId="20" fillId="0" borderId="8" xfId="2" quotePrefix="1" applyFont="1" applyBorder="1" applyAlignment="1">
      <alignment vertical="center" wrapText="1"/>
    </xf>
    <xf numFmtId="0" fontId="20" fillId="0" borderId="8" xfId="0" applyFont="1" applyBorder="1" applyAlignment="1">
      <alignment horizontal="center" vertical="center" wrapText="1"/>
    </xf>
    <xf numFmtId="0" fontId="20" fillId="0" borderId="8" xfId="2" quotePrefix="1" applyFont="1" applyBorder="1" applyAlignment="1">
      <alignment horizontal="center" vertical="center" wrapText="1"/>
    </xf>
    <xf numFmtId="0" fontId="20" fillId="3" borderId="8" xfId="2" quotePrefix="1" applyFont="1" applyFill="1" applyBorder="1" applyAlignment="1">
      <alignment vertical="center" wrapText="1"/>
    </xf>
    <xf numFmtId="0" fontId="20" fillId="5" borderId="8" xfId="2" quotePrefix="1" applyFont="1" applyFill="1" applyBorder="1" applyAlignment="1">
      <alignment vertical="center" wrapText="1"/>
    </xf>
    <xf numFmtId="0" fontId="20" fillId="5" borderId="8" xfId="2" quotePrefix="1" applyFont="1" applyFill="1" applyBorder="1" applyAlignment="1">
      <alignment horizontal="justify" vertical="center" wrapText="1"/>
    </xf>
    <xf numFmtId="0" fontId="20" fillId="5" borderId="8" xfId="2" quotePrefix="1" applyFont="1" applyFill="1" applyBorder="1" applyAlignment="1">
      <alignment horizontal="center" vertical="center" wrapText="1"/>
    </xf>
    <xf numFmtId="0" fontId="20" fillId="0" borderId="8" xfId="2" applyFont="1" applyBorder="1" applyAlignment="1">
      <alignment horizontal="left" vertical="center" wrapText="1" shrinkToFit="1"/>
    </xf>
    <xf numFmtId="0" fontId="20" fillId="0" borderId="8" xfId="0" applyFont="1" applyBorder="1" applyAlignment="1">
      <alignment horizontal="left" vertical="center" wrapText="1"/>
    </xf>
    <xf numFmtId="0" fontId="20" fillId="0" borderId="8" xfId="2" applyFont="1" applyBorder="1" applyAlignment="1">
      <alignment horizontal="center" vertical="center" wrapText="1" shrinkToFit="1"/>
    </xf>
    <xf numFmtId="0" fontId="20" fillId="0" borderId="8" xfId="2" applyFont="1" applyBorder="1" applyAlignment="1">
      <alignment horizontal="justify" vertical="center" wrapText="1" shrinkToFit="1"/>
    </xf>
    <xf numFmtId="0" fontId="20" fillId="3" borderId="8" xfId="2" applyFont="1" applyFill="1" applyBorder="1" applyAlignment="1">
      <alignment horizontal="left" vertical="center" wrapText="1" shrinkToFit="1"/>
    </xf>
    <xf numFmtId="0" fontId="20" fillId="5" borderId="8" xfId="2" applyFont="1" applyFill="1" applyBorder="1" applyAlignment="1">
      <alignment horizontal="left" vertical="center" wrapText="1" shrinkToFit="1"/>
    </xf>
    <xf numFmtId="0" fontId="20" fillId="5" borderId="8" xfId="2" applyFont="1" applyFill="1" applyBorder="1" applyAlignment="1">
      <alignment horizontal="justify" vertical="center" wrapText="1" shrinkToFit="1"/>
    </xf>
    <xf numFmtId="0" fontId="20" fillId="5" borderId="8" xfId="2" applyFont="1" applyFill="1" applyBorder="1" applyAlignment="1">
      <alignment horizontal="center" vertical="center" wrapText="1" shrinkToFit="1"/>
    </xf>
    <xf numFmtId="0" fontId="20" fillId="3" borderId="8" xfId="2" applyFont="1" applyFill="1" applyBorder="1" applyAlignment="1">
      <alignment vertical="center" wrapText="1" shrinkToFit="1"/>
    </xf>
    <xf numFmtId="0" fontId="20" fillId="0" borderId="8" xfId="2" applyFont="1" applyBorder="1" applyAlignment="1">
      <alignment horizontal="center" vertical="center" shrinkToFit="1"/>
    </xf>
    <xf numFmtId="0" fontId="21" fillId="0" borderId="8" xfId="0" applyFont="1" applyBorder="1" applyAlignment="1">
      <alignment horizontal="justify" vertical="center" wrapText="1"/>
    </xf>
    <xf numFmtId="0" fontId="21" fillId="0" borderId="8" xfId="0" applyFont="1" applyBorder="1" applyAlignment="1">
      <alignment horizontal="center" vertical="center" wrapText="1"/>
    </xf>
    <xf numFmtId="0" fontId="20" fillId="4" borderId="8" xfId="0" applyFont="1" applyFill="1" applyBorder="1" applyAlignment="1">
      <alignment horizontal="center" vertical="center" wrapText="1"/>
    </xf>
    <xf numFmtId="0" fontId="20" fillId="0" borderId="8" xfId="3" applyFont="1" applyBorder="1" applyAlignment="1">
      <alignment vertical="center" wrapText="1"/>
    </xf>
    <xf numFmtId="0" fontId="20" fillId="0" borderId="10" xfId="3" applyFont="1" applyBorder="1" applyAlignment="1">
      <alignment vertical="center" wrapText="1"/>
    </xf>
    <xf numFmtId="0" fontId="20" fillId="0" borderId="12" xfId="3" applyFont="1" applyBorder="1" applyAlignment="1">
      <alignment vertical="center" wrapText="1"/>
    </xf>
    <xf numFmtId="0" fontId="20" fillId="0" borderId="9" xfId="3" applyFont="1" applyBorder="1" applyAlignment="1">
      <alignment vertical="center" wrapText="1"/>
    </xf>
    <xf numFmtId="0" fontId="20" fillId="5" borderId="8" xfId="3" applyFont="1" applyFill="1" applyBorder="1" applyAlignment="1">
      <alignment vertical="center" wrapText="1"/>
    </xf>
    <xf numFmtId="0" fontId="20" fillId="5" borderId="8" xfId="3" applyFont="1" applyFill="1" applyBorder="1" applyAlignment="1">
      <alignment horizontal="center" vertical="center" wrapText="1"/>
    </xf>
    <xf numFmtId="0" fontId="20" fillId="3" borderId="8" xfId="3" applyFont="1" applyFill="1" applyBorder="1" applyAlignment="1">
      <alignment vertical="center" wrapText="1"/>
    </xf>
    <xf numFmtId="0" fontId="20" fillId="5" borderId="10" xfId="3" applyFont="1" applyFill="1" applyBorder="1" applyAlignment="1">
      <alignment vertical="center" wrapText="1"/>
    </xf>
    <xf numFmtId="0" fontId="20" fillId="5" borderId="9" xfId="3" applyFont="1" applyFill="1" applyBorder="1" applyAlignment="1">
      <alignment vertical="center" wrapText="1"/>
    </xf>
    <xf numFmtId="0" fontId="20" fillId="5" borderId="13" xfId="3" applyFont="1" applyFill="1" applyBorder="1" applyAlignment="1">
      <alignment horizontal="left" vertical="center" wrapText="1"/>
    </xf>
    <xf numFmtId="0" fontId="21" fillId="4" borderId="9" xfId="0" applyFont="1" applyFill="1" applyBorder="1" applyAlignment="1">
      <alignment horizontal="center" vertical="center"/>
    </xf>
    <xf numFmtId="0" fontId="21" fillId="4" borderId="9" xfId="0" applyFont="1" applyFill="1" applyBorder="1" applyAlignment="1">
      <alignment vertical="center"/>
    </xf>
    <xf numFmtId="0" fontId="20" fillId="4" borderId="9" xfId="0" applyFont="1" applyFill="1" applyBorder="1" applyAlignment="1">
      <alignment horizontal="center" vertical="center" wrapText="1"/>
    </xf>
    <xf numFmtId="0" fontId="20" fillId="4" borderId="9" xfId="0" applyFont="1" applyFill="1" applyBorder="1" applyAlignment="1">
      <alignment horizontal="justify" vertical="center" wrapText="1"/>
    </xf>
    <xf numFmtId="0" fontId="28" fillId="4" borderId="8" xfId="0" applyFont="1" applyFill="1" applyBorder="1" applyAlignment="1">
      <alignment horizontal="justify" vertical="center" wrapText="1"/>
    </xf>
    <xf numFmtId="0" fontId="28" fillId="4" borderId="8" xfId="0" applyFont="1" applyFill="1" applyBorder="1" applyAlignment="1">
      <alignment horizontal="center" vertical="center" wrapText="1"/>
    </xf>
    <xf numFmtId="0" fontId="20" fillId="5" borderId="10" xfId="0" quotePrefix="1" applyFont="1" applyFill="1" applyBorder="1" applyAlignment="1">
      <alignment horizontal="center" vertical="center"/>
    </xf>
    <xf numFmtId="0" fontId="20" fillId="5" borderId="10" xfId="2" applyFont="1" applyFill="1" applyBorder="1" applyAlignment="1">
      <alignment vertical="center" wrapText="1"/>
    </xf>
    <xf numFmtId="0" fontId="20" fillId="5" borderId="10" xfId="3" applyFont="1" applyFill="1" applyBorder="1" applyAlignment="1">
      <alignment horizontal="justify" vertical="center" wrapText="1"/>
    </xf>
    <xf numFmtId="0" fontId="21" fillId="0" borderId="8" xfId="0" applyFont="1" applyBorder="1" applyAlignment="1">
      <alignment horizontal="center" vertical="center"/>
    </xf>
    <xf numFmtId="0" fontId="21" fillId="0" borderId="8" xfId="0" applyFont="1" applyBorder="1" applyAlignment="1">
      <alignment vertical="center" wrapText="1"/>
    </xf>
    <xf numFmtId="0" fontId="21" fillId="4" borderId="10" xfId="0" applyFont="1" applyFill="1" applyBorder="1" applyAlignment="1">
      <alignment vertical="center"/>
    </xf>
    <xf numFmtId="0" fontId="20" fillId="4" borderId="10" xfId="0" applyFont="1" applyFill="1" applyBorder="1" applyAlignment="1">
      <alignment horizontal="center" vertical="center" wrapText="1"/>
    </xf>
    <xf numFmtId="0" fontId="20" fillId="4" borderId="10" xfId="0" applyFont="1" applyFill="1" applyBorder="1" applyAlignment="1">
      <alignment horizontal="justify" vertical="center" wrapText="1"/>
    </xf>
    <xf numFmtId="0" fontId="20" fillId="0" borderId="1" xfId="3" applyFont="1" applyBorder="1" applyAlignment="1">
      <alignment horizontal="justify" vertical="center" wrapText="1"/>
    </xf>
    <xf numFmtId="0" fontId="21" fillId="0" borderId="0" xfId="0" applyFont="1" applyAlignment="1">
      <alignment vertical="center"/>
    </xf>
    <xf numFmtId="0" fontId="20" fillId="5" borderId="1" xfId="3" applyFont="1" applyFill="1" applyBorder="1" applyAlignment="1">
      <alignment horizontal="justify" vertical="center" wrapText="1"/>
    </xf>
    <xf numFmtId="0" fontId="20" fillId="4" borderId="8" xfId="0" applyFont="1" applyFill="1" applyBorder="1" applyAlignment="1">
      <alignment horizontal="justify" vertical="center" wrapText="1"/>
    </xf>
    <xf numFmtId="0" fontId="20" fillId="5" borderId="8" xfId="0" applyFont="1" applyFill="1" applyBorder="1" applyAlignment="1">
      <alignment vertical="center" wrapText="1"/>
    </xf>
    <xf numFmtId="0" fontId="20" fillId="5" borderId="8" xfId="0" applyFont="1" applyFill="1" applyBorder="1" applyAlignment="1">
      <alignment horizontal="center" vertical="center" wrapText="1"/>
    </xf>
    <xf numFmtId="0" fontId="20" fillId="0" borderId="8" xfId="2" applyFont="1" applyBorder="1" applyAlignment="1">
      <alignment horizontal="left" vertical="center"/>
    </xf>
    <xf numFmtId="0" fontId="20" fillId="0" borderId="8" xfId="2" applyFont="1" applyBorder="1" applyAlignment="1">
      <alignment horizontal="center" vertical="center"/>
    </xf>
    <xf numFmtId="0" fontId="28" fillId="4" borderId="8" xfId="0" applyFont="1" applyFill="1" applyBorder="1" applyAlignment="1">
      <alignment horizontal="center" vertical="center"/>
    </xf>
    <xf numFmtId="0" fontId="28" fillId="4" borderId="8" xfId="0" applyFont="1" applyFill="1" applyBorder="1" applyAlignment="1">
      <alignment vertical="center"/>
    </xf>
    <xf numFmtId="0" fontId="20" fillId="0" borderId="10" xfId="3" applyFont="1" applyBorder="1" applyAlignment="1">
      <alignment horizontal="left" vertical="center" wrapText="1"/>
    </xf>
    <xf numFmtId="0" fontId="20" fillId="0" borderId="10" xfId="3" applyFont="1" applyBorder="1" applyAlignment="1">
      <alignment horizontal="justify" vertical="center" wrapText="1"/>
    </xf>
    <xf numFmtId="0" fontId="21" fillId="4" borderId="7" xfId="0" applyFont="1" applyFill="1" applyBorder="1" applyAlignment="1">
      <alignment horizontal="center" vertical="center"/>
    </xf>
    <xf numFmtId="0" fontId="21" fillId="4" borderId="7" xfId="0" applyFont="1" applyFill="1" applyBorder="1" applyAlignment="1">
      <alignment vertical="center"/>
    </xf>
    <xf numFmtId="0" fontId="20" fillId="4" borderId="7" xfId="0" applyFont="1" applyFill="1" applyBorder="1" applyAlignment="1">
      <alignment horizontal="center" vertical="center" wrapText="1"/>
    </xf>
    <xf numFmtId="0" fontId="20" fillId="4" borderId="7" xfId="0" applyFont="1" applyFill="1" applyBorder="1" applyAlignment="1">
      <alignment horizontal="justify" vertical="center" wrapText="1"/>
    </xf>
    <xf numFmtId="0" fontId="20" fillId="0" borderId="13" xfId="2" applyFont="1" applyBorder="1" applyAlignment="1">
      <alignment vertical="center" wrapText="1"/>
    </xf>
    <xf numFmtId="0" fontId="20" fillId="0" borderId="13" xfId="2" applyFont="1" applyBorder="1" applyAlignment="1">
      <alignment horizontal="justify" vertical="center" wrapText="1"/>
    </xf>
    <xf numFmtId="0" fontId="20" fillId="4" borderId="9" xfId="0" applyFont="1" applyFill="1" applyBorder="1" applyAlignment="1">
      <alignment horizontal="center" vertical="center"/>
    </xf>
    <xf numFmtId="0" fontId="20" fillId="4" borderId="9" xfId="0" applyFont="1" applyFill="1" applyBorder="1" applyAlignment="1">
      <alignment horizontal="justify" vertical="center"/>
    </xf>
    <xf numFmtId="0" fontId="20" fillId="3" borderId="8" xfId="0" applyFont="1" applyFill="1" applyBorder="1" applyAlignment="1">
      <alignment horizontal="center" vertical="center"/>
    </xf>
    <xf numFmtId="0" fontId="20" fillId="0" borderId="0" xfId="0" applyFont="1" applyAlignment="1">
      <alignment wrapText="1"/>
    </xf>
    <xf numFmtId="0" fontId="20" fillId="0" borderId="10" xfId="2" applyFont="1" applyBorder="1" applyAlignment="1">
      <alignment horizontal="center" vertical="center" wrapText="1"/>
    </xf>
    <xf numFmtId="0" fontId="21" fillId="4" borderId="8" xfId="0" applyFont="1" applyFill="1" applyBorder="1" applyAlignment="1">
      <alignment vertical="center" wrapText="1"/>
    </xf>
    <xf numFmtId="0" fontId="20" fillId="0" borderId="10" xfId="2" applyFont="1" applyBorder="1" applyAlignment="1">
      <alignment vertical="center" wrapText="1"/>
    </xf>
    <xf numFmtId="0" fontId="20" fillId="0" borderId="12" xfId="2" applyFont="1" applyBorder="1" applyAlignment="1">
      <alignment vertical="center" wrapText="1"/>
    </xf>
    <xf numFmtId="0" fontId="20" fillId="0" borderId="0" xfId="0" applyFont="1" applyAlignment="1">
      <alignment vertical="center"/>
    </xf>
    <xf numFmtId="0" fontId="30" fillId="5" borderId="8" xfId="2" applyFont="1" applyFill="1" applyBorder="1" applyAlignment="1">
      <alignment horizontal="left" vertical="center" wrapText="1"/>
    </xf>
    <xf numFmtId="0" fontId="30" fillId="0" borderId="1" xfId="2" applyFont="1" applyBorder="1" applyAlignment="1">
      <alignment horizontal="left" vertical="center" wrapText="1"/>
    </xf>
    <xf numFmtId="0" fontId="21" fillId="0" borderId="12" xfId="0" applyFont="1" applyBorder="1" applyAlignment="1">
      <alignment horizontal="center" vertical="center"/>
    </xf>
    <xf numFmtId="0" fontId="21" fillId="0" borderId="12" xfId="0" applyFont="1" applyBorder="1" applyAlignment="1">
      <alignment vertical="center" wrapText="1"/>
    </xf>
    <xf numFmtId="0" fontId="21" fillId="0" borderId="12" xfId="0" applyFont="1" applyBorder="1" applyAlignment="1">
      <alignment horizontal="center" vertical="center" wrapText="1"/>
    </xf>
    <xf numFmtId="0" fontId="21" fillId="0" borderId="12" xfId="0" applyFont="1" applyBorder="1" applyAlignment="1">
      <alignment horizontal="justify" vertical="center" wrapText="1"/>
    </xf>
    <xf numFmtId="0" fontId="20" fillId="5" borderId="8" xfId="0" applyFont="1" applyFill="1" applyBorder="1" applyAlignment="1">
      <alignment horizontal="justify" vertical="center" wrapText="1"/>
    </xf>
    <xf numFmtId="0" fontId="20" fillId="5" borderId="8" xfId="0" applyFont="1" applyFill="1" applyBorder="1" applyAlignment="1">
      <alignment horizontal="left" vertical="center" wrapText="1"/>
    </xf>
    <xf numFmtId="0" fontId="20" fillId="0" borderId="8" xfId="2" applyFont="1" applyBorder="1" applyAlignment="1">
      <alignment vertical="center"/>
    </xf>
    <xf numFmtId="0" fontId="20" fillId="0" borderId="13" xfId="0" quotePrefix="1" applyFont="1" applyBorder="1" applyAlignment="1">
      <alignment horizontal="center" vertical="center"/>
    </xf>
    <xf numFmtId="0" fontId="20" fillId="0" borderId="13" xfId="2" applyFont="1" applyBorder="1" applyAlignment="1">
      <alignment horizontal="left" vertical="center" wrapText="1"/>
    </xf>
    <xf numFmtId="0" fontId="20" fillId="0" borderId="13" xfId="2" applyFont="1" applyBorder="1" applyAlignment="1">
      <alignment horizontal="center" vertical="center" wrapText="1"/>
    </xf>
    <xf numFmtId="0" fontId="20" fillId="7" borderId="8" xfId="3" applyFont="1" applyFill="1" applyBorder="1" applyAlignment="1">
      <alignment horizontal="left" vertical="center" wrapText="1"/>
    </xf>
    <xf numFmtId="0" fontId="20" fillId="5" borderId="8" xfId="2" applyFont="1" applyFill="1" applyBorder="1" applyAlignment="1">
      <alignment vertical="center"/>
    </xf>
    <xf numFmtId="0" fontId="20" fillId="5" borderId="8" xfId="2" applyFont="1" applyFill="1" applyBorder="1" applyAlignment="1">
      <alignment horizontal="center" vertical="center"/>
    </xf>
    <xf numFmtId="0" fontId="20" fillId="0" borderId="8" xfId="0" applyFont="1" applyBorder="1" applyAlignment="1">
      <alignment vertical="center" wrapText="1"/>
    </xf>
    <xf numFmtId="0" fontId="25" fillId="0" borderId="14" xfId="0" applyFont="1" applyBorder="1" applyAlignment="1">
      <alignment horizontal="center" vertical="center" wrapText="1"/>
    </xf>
    <xf numFmtId="0" fontId="21" fillId="0" borderId="14" xfId="0" applyFont="1" applyBorder="1" applyAlignment="1">
      <alignment vertical="center" wrapText="1"/>
    </xf>
    <xf numFmtId="0" fontId="21" fillId="0" borderId="15" xfId="0" applyFont="1" applyBorder="1" applyAlignment="1">
      <alignment horizontal="center" vertical="center" wrapText="1"/>
    </xf>
    <xf numFmtId="0" fontId="20" fillId="0" borderId="10" xfId="2" applyFont="1" applyBorder="1" applyAlignment="1">
      <alignment horizontal="left" vertical="center" wrapText="1"/>
    </xf>
    <xf numFmtId="0" fontId="20" fillId="0" borderId="10" xfId="2" applyFont="1" applyBorder="1" applyAlignment="1">
      <alignment horizontal="justify" vertical="center" wrapText="1"/>
    </xf>
    <xf numFmtId="0" fontId="21" fillId="4" borderId="7" xfId="0" applyFont="1" applyFill="1" applyBorder="1" applyAlignment="1">
      <alignment horizontal="center" vertical="center" wrapText="1"/>
    </xf>
    <xf numFmtId="0" fontId="21" fillId="4" borderId="7" xfId="0" applyFont="1" applyFill="1" applyBorder="1" applyAlignment="1">
      <alignment vertical="center" wrapText="1"/>
    </xf>
    <xf numFmtId="0" fontId="20" fillId="5" borderId="8" xfId="0" quotePrefix="1" applyFont="1" applyFill="1" applyBorder="1" applyAlignment="1">
      <alignment horizontal="center" vertical="center" wrapText="1"/>
    </xf>
    <xf numFmtId="49" fontId="20" fillId="5" borderId="8" xfId="2" quotePrefix="1" applyNumberFormat="1" applyFont="1" applyFill="1" applyBorder="1" applyAlignment="1">
      <alignment horizontal="left" vertical="center" wrapText="1"/>
    </xf>
    <xf numFmtId="49" fontId="20" fillId="5" borderId="8" xfId="2" quotePrefix="1" applyNumberFormat="1" applyFont="1" applyFill="1" applyBorder="1" applyAlignment="1">
      <alignment horizontal="center" vertical="center" wrapText="1"/>
    </xf>
    <xf numFmtId="0" fontId="20" fillId="3" borderId="8" xfId="3" applyFont="1" applyFill="1" applyBorder="1" applyAlignment="1">
      <alignment horizontal="left" wrapText="1"/>
    </xf>
    <xf numFmtId="0" fontId="20" fillId="3" borderId="8" xfId="0" applyFont="1" applyFill="1" applyBorder="1" applyAlignment="1">
      <alignment horizontal="left" vertical="center" wrapText="1"/>
    </xf>
    <xf numFmtId="2" fontId="20" fillId="0" borderId="8" xfId="2" applyNumberFormat="1" applyFont="1" applyBorder="1" applyAlignment="1">
      <alignment horizontal="left" vertical="center" wrapText="1"/>
    </xf>
    <xf numFmtId="2" fontId="20" fillId="0" borderId="8" xfId="2" applyNumberFormat="1" applyFont="1" applyBorder="1" applyAlignment="1">
      <alignment horizontal="center" vertical="center" wrapText="1"/>
    </xf>
    <xf numFmtId="0" fontId="27" fillId="3" borderId="8" xfId="2" applyFont="1" applyFill="1" applyBorder="1" applyAlignment="1">
      <alignment horizontal="center" vertical="center" wrapText="1"/>
    </xf>
    <xf numFmtId="0" fontId="20" fillId="0" borderId="0" xfId="0" applyFont="1" applyAlignment="1">
      <alignment horizontal="center"/>
    </xf>
    <xf numFmtId="0" fontId="31" fillId="0" borderId="0" xfId="0" applyFont="1"/>
    <xf numFmtId="0" fontId="20" fillId="2" borderId="8" xfId="3" applyFont="1" applyFill="1" applyBorder="1" applyAlignment="1">
      <alignment horizontal="justify" vertical="center" wrapText="1"/>
    </xf>
    <xf numFmtId="0" fontId="20" fillId="0" borderId="7" xfId="0" quotePrefix="1" applyFont="1" applyBorder="1" applyAlignment="1">
      <alignment horizontal="center" vertical="center"/>
    </xf>
    <xf numFmtId="0" fontId="20" fillId="0" borderId="7" xfId="2" applyFont="1" applyBorder="1" applyAlignment="1">
      <alignment horizontal="left" vertical="center" wrapText="1"/>
    </xf>
    <xf numFmtId="0" fontId="20" fillId="0" borderId="7" xfId="2" applyFont="1" applyBorder="1" applyAlignment="1">
      <alignment vertical="center" wrapText="1"/>
    </xf>
    <xf numFmtId="0" fontId="20" fillId="0" borderId="7" xfId="2" applyFont="1" applyBorder="1" applyAlignment="1">
      <alignment horizontal="center" vertical="center" wrapText="1"/>
    </xf>
    <xf numFmtId="0" fontId="20" fillId="0" borderId="7" xfId="2" applyFont="1" applyBorder="1" applyAlignment="1">
      <alignment horizontal="justify" vertical="center" wrapText="1"/>
    </xf>
    <xf numFmtId="0" fontId="21" fillId="4" borderId="12" xfId="0" applyFont="1" applyFill="1" applyBorder="1" applyAlignment="1">
      <alignment vertical="center" wrapText="1"/>
    </xf>
    <xf numFmtId="0" fontId="20" fillId="4" borderId="12" xfId="0" applyFont="1" applyFill="1" applyBorder="1" applyAlignment="1">
      <alignment horizontal="justify" vertical="center" wrapText="1"/>
    </xf>
    <xf numFmtId="0" fontId="20" fillId="0" borderId="6" xfId="2" applyFont="1" applyBorder="1" applyAlignment="1">
      <alignment vertical="center" wrapText="1"/>
    </xf>
    <xf numFmtId="0" fontId="20" fillId="0" borderId="11" xfId="2" applyFont="1" applyBorder="1" applyAlignment="1">
      <alignment vertical="center" wrapText="1"/>
    </xf>
    <xf numFmtId="0" fontId="20" fillId="0" borderId="11" xfId="3" applyFont="1" applyBorder="1" applyAlignment="1">
      <alignment vertical="center" wrapText="1"/>
    </xf>
    <xf numFmtId="0" fontId="20" fillId="3" borderId="8" xfId="3" applyFont="1" applyFill="1" applyBorder="1" applyAlignment="1">
      <alignment horizontal="center" vertical="center" wrapText="1"/>
    </xf>
    <xf numFmtId="0" fontId="21" fillId="0" borderId="0" xfId="0" applyFont="1" applyAlignment="1">
      <alignment wrapText="1"/>
    </xf>
    <xf numFmtId="0" fontId="20" fillId="5" borderId="13" xfId="3" applyFont="1" applyFill="1" applyBorder="1" applyAlignment="1">
      <alignment vertical="center" wrapText="1"/>
    </xf>
    <xf numFmtId="0" fontId="20" fillId="5" borderId="13" xfId="3" applyFont="1" applyFill="1" applyBorder="1" applyAlignment="1">
      <alignment horizontal="justify" vertical="center" wrapText="1"/>
    </xf>
    <xf numFmtId="0" fontId="20" fillId="5" borderId="9" xfId="2" applyFont="1" applyFill="1" applyBorder="1" applyAlignment="1">
      <alignment vertical="center" wrapText="1"/>
    </xf>
    <xf numFmtId="0" fontId="20" fillId="0" borderId="1" xfId="2" applyFont="1" applyBorder="1" applyAlignment="1">
      <alignment horizontal="center" vertical="center"/>
    </xf>
    <xf numFmtId="0" fontId="21" fillId="3" borderId="8" xfId="0" applyFont="1" applyFill="1" applyBorder="1" applyAlignment="1">
      <alignment horizontal="center" vertical="center" wrapText="1"/>
    </xf>
    <xf numFmtId="0" fontId="20" fillId="5" borderId="10" xfId="3" applyFont="1" applyFill="1" applyBorder="1" applyAlignment="1">
      <alignment horizontal="left" vertical="center" wrapText="1"/>
    </xf>
    <xf numFmtId="3" fontId="21" fillId="0" borderId="0" xfId="0" applyNumberFormat="1" applyFont="1" applyAlignment="1">
      <alignment vertical="center"/>
    </xf>
    <xf numFmtId="3" fontId="21" fillId="0" borderId="0" xfId="0" applyNumberFormat="1" applyFont="1" applyAlignment="1">
      <alignment horizontal="center" vertical="center"/>
    </xf>
    <xf numFmtId="0" fontId="21" fillId="0" borderId="0" xfId="0" applyFont="1" applyAlignment="1">
      <alignment horizontal="justify" vertical="center"/>
    </xf>
    <xf numFmtId="0" fontId="20" fillId="0" borderId="0" xfId="0" applyFont="1" applyAlignment="1">
      <alignment horizontal="center" vertical="center"/>
    </xf>
    <xf numFmtId="0" fontId="20" fillId="0" borderId="0" xfId="0" applyFont="1" applyAlignment="1">
      <alignment horizontal="lef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5" borderId="11" xfId="3" applyFont="1" applyFill="1" applyBorder="1" applyAlignment="1">
      <alignment vertical="center" wrapText="1"/>
    </xf>
    <xf numFmtId="0" fontId="20" fillId="5" borderId="10" xfId="0" applyFont="1" applyFill="1" applyBorder="1" applyAlignment="1">
      <alignment vertical="center" wrapText="1"/>
    </xf>
    <xf numFmtId="0" fontId="20" fillId="5" borderId="9" xfId="0" applyFont="1" applyFill="1" applyBorder="1" applyAlignment="1">
      <alignment vertical="center" wrapText="1"/>
    </xf>
    <xf numFmtId="0" fontId="20" fillId="5" borderId="12" xfId="3" applyFont="1" applyFill="1" applyBorder="1" applyAlignment="1">
      <alignment vertical="center" wrapText="1"/>
    </xf>
    <xf numFmtId="0" fontId="20" fillId="0" borderId="12" xfId="0" applyFont="1" applyBorder="1" applyAlignment="1">
      <alignment vertical="center" wrapText="1"/>
    </xf>
    <xf numFmtId="0" fontId="20" fillId="0" borderId="10" xfId="2" applyFont="1" applyBorder="1" applyAlignment="1">
      <alignment vertical="center"/>
    </xf>
    <xf numFmtId="0" fontId="20" fillId="0" borderId="12" xfId="2" applyFont="1" applyBorder="1" applyAlignment="1">
      <alignment vertical="center"/>
    </xf>
    <xf numFmtId="0" fontId="20" fillId="0" borderId="9" xfId="2" applyFont="1" applyBorder="1" applyAlignment="1">
      <alignment vertical="center"/>
    </xf>
    <xf numFmtId="0" fontId="20" fillId="0" borderId="9" xfId="2" applyFont="1" applyBorder="1" applyAlignment="1">
      <alignment vertical="center" wrapText="1"/>
    </xf>
    <xf numFmtId="0" fontId="20" fillId="5" borderId="12" xfId="0" applyFont="1" applyFill="1" applyBorder="1" applyAlignment="1">
      <alignment vertical="center" wrapText="1"/>
    </xf>
    <xf numFmtId="0" fontId="20" fillId="3" borderId="10" xfId="2" applyFont="1" applyFill="1" applyBorder="1" applyAlignment="1">
      <alignment vertical="center" wrapText="1"/>
    </xf>
    <xf numFmtId="0" fontId="20" fillId="3" borderId="9" xfId="2" applyFont="1" applyFill="1" applyBorder="1" applyAlignment="1">
      <alignment vertical="center" wrapText="1"/>
    </xf>
    <xf numFmtId="0" fontId="20" fillId="3" borderId="12" xfId="2" applyFont="1" applyFill="1" applyBorder="1" applyAlignment="1">
      <alignment vertical="center" wrapText="1"/>
    </xf>
    <xf numFmtId="0" fontId="20" fillId="5" borderId="13" xfId="0" applyFont="1" applyFill="1" applyBorder="1" applyAlignment="1">
      <alignment vertical="center" wrapText="1"/>
    </xf>
    <xf numFmtId="0" fontId="20" fillId="5" borderId="11" xfId="0" applyFont="1" applyFill="1" applyBorder="1" applyAlignment="1">
      <alignment vertical="center" wrapText="1"/>
    </xf>
    <xf numFmtId="0" fontId="20" fillId="0" borderId="6" xfId="0" applyFont="1" applyBorder="1" applyAlignment="1">
      <alignment vertical="center" wrapText="1"/>
    </xf>
    <xf numFmtId="0" fontId="20" fillId="0" borderId="7" xfId="0" applyFont="1" applyBorder="1" applyAlignment="1">
      <alignment vertical="center" wrapText="1"/>
    </xf>
    <xf numFmtId="0" fontId="20" fillId="5" borderId="12" xfId="2" applyFont="1" applyFill="1" applyBorder="1" applyAlignment="1">
      <alignment vertical="center" wrapText="1"/>
    </xf>
    <xf numFmtId="0" fontId="20" fillId="5" borderId="10" xfId="0" applyFont="1" applyFill="1" applyBorder="1" applyAlignment="1">
      <alignment vertical="center"/>
    </xf>
    <xf numFmtId="0" fontId="20" fillId="5" borderId="9" xfId="0" applyFont="1" applyFill="1" applyBorder="1" applyAlignment="1">
      <alignment vertical="center"/>
    </xf>
    <xf numFmtId="0" fontId="20" fillId="0" borderId="10" xfId="0" applyFont="1" applyBorder="1" applyAlignment="1">
      <alignment vertical="center"/>
    </xf>
    <xf numFmtId="0" fontId="20" fillId="0" borderId="9" xfId="0" applyFont="1" applyBorder="1" applyAlignment="1">
      <alignment vertical="center"/>
    </xf>
    <xf numFmtId="0" fontId="20" fillId="0" borderId="10" xfId="5" applyBorder="1" applyAlignment="1">
      <alignment vertical="center"/>
    </xf>
    <xf numFmtId="0" fontId="20" fillId="0" borderId="9" xfId="5" applyBorder="1" applyAlignment="1">
      <alignment vertical="center"/>
    </xf>
    <xf numFmtId="2" fontId="20" fillId="5" borderId="10" xfId="4" applyNumberFormat="1" applyFont="1" applyFill="1" applyBorder="1" applyAlignment="1">
      <alignment vertical="center" wrapText="1"/>
    </xf>
    <xf numFmtId="2" fontId="20" fillId="5" borderId="12" xfId="4" applyNumberFormat="1" applyFont="1" applyFill="1" applyBorder="1" applyAlignment="1">
      <alignment vertical="center" wrapText="1"/>
    </xf>
    <xf numFmtId="2" fontId="20" fillId="5" borderId="9" xfId="4" applyNumberFormat="1" applyFont="1" applyFill="1" applyBorder="1" applyAlignment="1">
      <alignment vertical="center" wrapText="1"/>
    </xf>
    <xf numFmtId="2" fontId="20" fillId="0" borderId="10" xfId="4" applyNumberFormat="1" applyFont="1" applyBorder="1" applyAlignment="1">
      <alignment vertical="center" wrapText="1"/>
    </xf>
    <xf numFmtId="2" fontId="20" fillId="0" borderId="12" xfId="4" applyNumberFormat="1" applyFont="1" applyBorder="1" applyAlignment="1">
      <alignment vertical="center" wrapText="1"/>
    </xf>
    <xf numFmtId="2" fontId="20" fillId="0" borderId="9" xfId="4" applyNumberFormat="1" applyFont="1" applyBorder="1" applyAlignment="1">
      <alignment vertical="center" wrapText="1"/>
    </xf>
    <xf numFmtId="0" fontId="33" fillId="0" borderId="10" xfId="0" applyFont="1" applyBorder="1" applyAlignment="1">
      <alignment vertical="center" wrapText="1"/>
    </xf>
    <xf numFmtId="0" fontId="33" fillId="0" borderId="12" xfId="0" applyFont="1" applyBorder="1" applyAlignment="1">
      <alignment vertical="center" wrapText="1"/>
    </xf>
    <xf numFmtId="0" fontId="33" fillId="0" borderId="9" xfId="0" applyFont="1" applyBorder="1" applyAlignment="1">
      <alignment vertical="center" wrapText="1"/>
    </xf>
    <xf numFmtId="2" fontId="20" fillId="0" borderId="10" xfId="2" applyNumberFormat="1" applyFont="1" applyBorder="1" applyAlignment="1">
      <alignment vertical="center" wrapText="1"/>
    </xf>
    <xf numFmtId="2" fontId="20" fillId="0" borderId="12" xfId="2" applyNumberFormat="1" applyFont="1" applyBorder="1" applyAlignment="1">
      <alignment vertical="center" wrapText="1"/>
    </xf>
    <xf numFmtId="2" fontId="20" fillId="0" borderId="9" xfId="2" applyNumberFormat="1" applyFont="1" applyBorder="1" applyAlignment="1">
      <alignment vertical="center" wrapText="1"/>
    </xf>
    <xf numFmtId="0" fontId="20" fillId="3" borderId="8" xfId="0" applyFont="1" applyFill="1" applyBorder="1" applyAlignment="1">
      <alignment vertical="center" wrapText="1"/>
    </xf>
    <xf numFmtId="0" fontId="20" fillId="3" borderId="10" xfId="0" applyFont="1" applyFill="1" applyBorder="1" applyAlignment="1">
      <alignment vertical="center" wrapText="1"/>
    </xf>
    <xf numFmtId="49" fontId="20" fillId="0" borderId="10" xfId="2" applyNumberFormat="1" applyFont="1" applyBorder="1" applyAlignment="1">
      <alignment vertical="center" wrapText="1"/>
    </xf>
    <xf numFmtId="49" fontId="20" fillId="0" borderId="9" xfId="2" applyNumberFormat="1" applyFont="1" applyBorder="1" applyAlignment="1">
      <alignment vertical="center" wrapText="1"/>
    </xf>
    <xf numFmtId="0" fontId="20" fillId="0" borderId="8" xfId="0" applyFont="1" applyBorder="1" applyAlignment="1">
      <alignment vertical="center"/>
    </xf>
    <xf numFmtId="0" fontId="20" fillId="5" borderId="8" xfId="0" applyFont="1" applyFill="1" applyBorder="1" applyAlignment="1">
      <alignment vertical="center"/>
    </xf>
    <xf numFmtId="0" fontId="27" fillId="0" borderId="6" xfId="2" applyFont="1" applyBorder="1" applyAlignment="1">
      <alignment vertical="center" wrapText="1"/>
    </xf>
    <xf numFmtId="0" fontId="27" fillId="0" borderId="9" xfId="2" applyFont="1" applyBorder="1" applyAlignment="1">
      <alignment vertical="center" wrapText="1"/>
    </xf>
    <xf numFmtId="49" fontId="20" fillId="5" borderId="10" xfId="0" applyNumberFormat="1" applyFont="1" applyFill="1" applyBorder="1" applyAlignment="1">
      <alignment vertical="center" wrapText="1"/>
    </xf>
    <xf numFmtId="49" fontId="20" fillId="5" borderId="9" xfId="0" applyNumberFormat="1" applyFont="1" applyFill="1" applyBorder="1" applyAlignment="1">
      <alignment vertical="center" wrapText="1"/>
    </xf>
    <xf numFmtId="49" fontId="20" fillId="0" borderId="10" xfId="0" applyNumberFormat="1" applyFont="1" applyBorder="1" applyAlignment="1">
      <alignment vertical="center" wrapText="1"/>
    </xf>
    <xf numFmtId="49" fontId="20" fillId="0" borderId="9" xfId="0" applyNumberFormat="1" applyFont="1" applyBorder="1" applyAlignment="1">
      <alignment vertical="center" wrapText="1"/>
    </xf>
    <xf numFmtId="0" fontId="20" fillId="0" borderId="13" xfId="0" applyFont="1" applyBorder="1" applyAlignment="1">
      <alignment vertical="center" wrapText="1"/>
    </xf>
    <xf numFmtId="0" fontId="20" fillId="0" borderId="11" xfId="0" applyFont="1" applyBorder="1" applyAlignment="1">
      <alignment vertical="center" wrapText="1"/>
    </xf>
    <xf numFmtId="0" fontId="20" fillId="5" borderId="13" xfId="2" applyFont="1" applyFill="1" applyBorder="1" applyAlignment="1">
      <alignment vertical="center" wrapText="1"/>
    </xf>
    <xf numFmtId="0" fontId="20" fillId="6" borderId="8" xfId="0" applyFont="1" applyFill="1" applyBorder="1" applyAlignment="1">
      <alignment vertical="center" wrapText="1"/>
    </xf>
    <xf numFmtId="0" fontId="20" fillId="6" borderId="10" xfId="0" applyFont="1" applyFill="1" applyBorder="1" applyAlignment="1">
      <alignment vertical="center" wrapText="1"/>
    </xf>
    <xf numFmtId="0" fontId="20" fillId="6" borderId="9" xfId="0" applyFont="1" applyFill="1" applyBorder="1" applyAlignment="1">
      <alignment vertical="center" wrapText="1"/>
    </xf>
    <xf numFmtId="0" fontId="20" fillId="0" borderId="0" xfId="0" applyFont="1" applyAlignment="1">
      <alignment vertical="center" wrapText="1"/>
    </xf>
    <xf numFmtId="0" fontId="23" fillId="0" borderId="0" xfId="0" applyFont="1" applyAlignment="1">
      <alignment vertical="center" wrapText="1"/>
    </xf>
    <xf numFmtId="0" fontId="23" fillId="0" borderId="0" xfId="0" applyFont="1" applyAlignment="1">
      <alignment vertical="center"/>
    </xf>
    <xf numFmtId="0" fontId="27" fillId="0" borderId="6" xfId="3" applyFont="1" applyBorder="1" applyAlignment="1">
      <alignment vertical="center" wrapText="1"/>
    </xf>
    <xf numFmtId="0" fontId="27" fillId="0" borderId="9" xfId="3" applyFont="1" applyBorder="1" applyAlignment="1">
      <alignment vertical="center" wrapText="1"/>
    </xf>
    <xf numFmtId="164" fontId="25" fillId="3" borderId="6" xfId="6" applyNumberFormat="1" applyFont="1" applyFill="1" applyBorder="1" applyAlignment="1">
      <alignment horizontal="center" vertical="center" wrapText="1"/>
    </xf>
    <xf numFmtId="0" fontId="20" fillId="0" borderId="7" xfId="3" applyFont="1" applyBorder="1" applyAlignment="1">
      <alignment vertical="center" wrapText="1"/>
    </xf>
    <xf numFmtId="0" fontId="20" fillId="6" borderId="8" xfId="2" applyFont="1" applyFill="1" applyBorder="1" applyAlignment="1">
      <alignment horizontal="center" vertical="center" wrapText="1"/>
    </xf>
    <xf numFmtId="0" fontId="20" fillId="0" borderId="7" xfId="3" applyFont="1" applyBorder="1" applyAlignment="1">
      <alignment horizontal="center" vertical="center" wrapText="1"/>
    </xf>
    <xf numFmtId="0" fontId="20" fillId="5" borderId="13" xfId="3" applyFont="1" applyFill="1" applyBorder="1" applyAlignment="1">
      <alignment horizontal="center" vertical="center" wrapText="1"/>
    </xf>
    <xf numFmtId="0" fontId="20" fillId="0" borderId="9" xfId="3" applyFont="1" applyBorder="1" applyAlignment="1">
      <alignment horizontal="justify" vertical="center" wrapText="1"/>
    </xf>
    <xf numFmtId="0" fontId="20" fillId="0" borderId="9" xfId="3" applyFont="1" applyBorder="1" applyAlignment="1">
      <alignment horizontal="center" vertical="center" wrapText="1"/>
    </xf>
    <xf numFmtId="0" fontId="28" fillId="4" borderId="9" xfId="0" applyFont="1" applyFill="1" applyBorder="1" applyAlignment="1">
      <alignment horizontal="center" vertical="center" wrapText="1"/>
    </xf>
    <xf numFmtId="0" fontId="20" fillId="5" borderId="10" xfId="2" applyFont="1" applyFill="1" applyBorder="1" applyAlignment="1">
      <alignment horizontal="center" vertical="center" wrapText="1"/>
    </xf>
    <xf numFmtId="0" fontId="29" fillId="5" borderId="8" xfId="3" applyFont="1" applyFill="1" applyBorder="1" applyAlignment="1">
      <alignment horizontal="justify" vertical="center" wrapText="1"/>
    </xf>
    <xf numFmtId="0" fontId="29" fillId="5" borderId="9" xfId="3" applyFont="1" applyFill="1" applyBorder="1" applyAlignment="1">
      <alignment horizontal="center" vertical="center" wrapText="1"/>
    </xf>
    <xf numFmtId="0" fontId="29" fillId="5" borderId="10" xfId="3" applyFont="1" applyFill="1" applyBorder="1" applyAlignment="1">
      <alignment vertical="center" wrapText="1"/>
    </xf>
    <xf numFmtId="0" fontId="29" fillId="5" borderId="8" xfId="3" applyFont="1" applyFill="1" applyBorder="1" applyAlignment="1">
      <alignment horizontal="left" vertical="center" wrapText="1"/>
    </xf>
    <xf numFmtId="0" fontId="29" fillId="5" borderId="8" xfId="3" applyFont="1" applyFill="1" applyBorder="1" applyAlignment="1">
      <alignment horizontal="center" vertical="center" wrapText="1"/>
    </xf>
    <xf numFmtId="0" fontId="29" fillId="5" borderId="9" xfId="3" applyFont="1" applyFill="1" applyBorder="1" applyAlignment="1">
      <alignment vertical="center" wrapText="1"/>
    </xf>
    <xf numFmtId="0" fontId="20" fillId="0" borderId="7" xfId="3" applyFont="1" applyBorder="1" applyAlignment="1">
      <alignment horizontal="left" vertical="center" wrapText="1"/>
    </xf>
    <xf numFmtId="0" fontId="20" fillId="0" borderId="13" xfId="3" applyFont="1" applyBorder="1" applyAlignment="1">
      <alignment horizontal="center" vertical="center" wrapText="1"/>
    </xf>
    <xf numFmtId="0" fontId="21" fillId="4" borderId="9" xfId="0" applyFont="1" applyFill="1" applyBorder="1" applyAlignment="1">
      <alignment horizontal="center" vertical="center" wrapText="1"/>
    </xf>
    <xf numFmtId="0" fontId="20" fillId="0" borderId="10" xfId="3" applyFont="1" applyBorder="1" applyAlignment="1">
      <alignment horizontal="center" vertical="center" wrapText="1"/>
    </xf>
    <xf numFmtId="0" fontId="27" fillId="0" borderId="8" xfId="3" applyFont="1" applyBorder="1" applyAlignment="1">
      <alignment vertical="center" wrapText="1"/>
    </xf>
    <xf numFmtId="0" fontId="27" fillId="0" borderId="13" xfId="3" applyFont="1" applyBorder="1" applyAlignment="1">
      <alignment vertical="center" wrapText="1"/>
    </xf>
    <xf numFmtId="0" fontId="30" fillId="5" borderId="8" xfId="0" applyFont="1" applyFill="1" applyBorder="1" applyAlignment="1">
      <alignment horizontal="center" vertical="center"/>
    </xf>
    <xf numFmtId="0" fontId="20" fillId="0" borderId="8" xfId="3" applyFont="1" applyBorder="1" applyAlignment="1">
      <alignment vertical="center"/>
    </xf>
    <xf numFmtId="0" fontId="20" fillId="0" borderId="1" xfId="3" applyFont="1" applyBorder="1" applyAlignment="1">
      <alignment horizontal="left" vertical="center" wrapText="1"/>
    </xf>
    <xf numFmtId="0" fontId="20" fillId="5" borderId="8" xfId="3" applyFont="1" applyFill="1" applyBorder="1" applyAlignment="1">
      <alignment vertical="center"/>
    </xf>
    <xf numFmtId="0" fontId="25" fillId="0" borderId="16" xfId="0" applyFont="1" applyBorder="1" applyAlignment="1">
      <alignment horizontal="center" vertical="center" wrapText="1"/>
    </xf>
    <xf numFmtId="0" fontId="20" fillId="3" borderId="12" xfId="0" applyFont="1" applyFill="1" applyBorder="1" applyAlignment="1">
      <alignment vertical="center" wrapText="1"/>
    </xf>
    <xf numFmtId="2" fontId="20" fillId="5" borderId="10" xfId="3" applyNumberFormat="1" applyFont="1" applyFill="1" applyBorder="1" applyAlignment="1">
      <alignment vertical="center" wrapText="1"/>
    </xf>
    <xf numFmtId="2" fontId="20" fillId="5" borderId="12" xfId="3" applyNumberFormat="1" applyFont="1" applyFill="1" applyBorder="1" applyAlignment="1">
      <alignment vertical="center" wrapText="1"/>
    </xf>
    <xf numFmtId="2" fontId="20" fillId="5" borderId="9" xfId="3" applyNumberFormat="1" applyFont="1" applyFill="1" applyBorder="1" applyAlignment="1">
      <alignment vertical="center" wrapText="1"/>
    </xf>
    <xf numFmtId="2" fontId="20" fillId="0" borderId="10" xfId="3" applyNumberFormat="1" applyFont="1" applyBorder="1" applyAlignment="1">
      <alignment vertical="center" wrapText="1"/>
    </xf>
    <xf numFmtId="2" fontId="20" fillId="0" borderId="9" xfId="3" applyNumberFormat="1" applyFont="1" applyBorder="1" applyAlignment="1">
      <alignment vertical="center" wrapText="1"/>
    </xf>
    <xf numFmtId="0" fontId="20" fillId="5" borderId="10" xfId="3" applyFont="1" applyFill="1" applyBorder="1" applyAlignment="1">
      <alignment vertical="center"/>
    </xf>
    <xf numFmtId="0" fontId="20" fillId="5" borderId="9" xfId="3" applyFont="1" applyFill="1" applyBorder="1" applyAlignment="1">
      <alignment vertical="center"/>
    </xf>
    <xf numFmtId="0" fontId="20" fillId="0" borderId="13" xfId="3" applyFont="1" applyBorder="1" applyAlignment="1">
      <alignment vertical="center" wrapText="1"/>
    </xf>
    <xf numFmtId="0" fontId="21" fillId="4" borderId="12" xfId="0" applyFont="1" applyFill="1" applyBorder="1" applyAlignment="1">
      <alignment horizontal="center" vertical="center" wrapText="1"/>
    </xf>
    <xf numFmtId="0" fontId="20" fillId="0" borderId="10" xfId="2" applyFont="1" applyBorder="1" applyAlignment="1">
      <alignment horizontal="left" vertical="center"/>
    </xf>
    <xf numFmtId="0" fontId="20" fillId="3" borderId="10" xfId="3" applyFont="1" applyFill="1" applyBorder="1" applyAlignment="1">
      <alignment vertical="center" wrapText="1"/>
    </xf>
    <xf numFmtId="0" fontId="20" fillId="3" borderId="13" xfId="3" applyFont="1" applyFill="1" applyBorder="1" applyAlignment="1">
      <alignment horizontal="left" vertical="center" wrapText="1"/>
    </xf>
    <xf numFmtId="0" fontId="20" fillId="3" borderId="10" xfId="3" applyFont="1" applyFill="1" applyBorder="1" applyAlignment="1">
      <alignment horizontal="left" vertical="center" wrapText="1"/>
    </xf>
    <xf numFmtId="0" fontId="20" fillId="5" borderId="10" xfId="3" applyFont="1" applyFill="1" applyBorder="1" applyAlignment="1">
      <alignment horizontal="center" vertical="center" wrapText="1"/>
    </xf>
    <xf numFmtId="0" fontId="5" fillId="2" borderId="8" xfId="3" applyFont="1" applyFill="1" applyBorder="1" applyAlignment="1">
      <alignment horizontal="justify" vertical="center" wrapText="1"/>
    </xf>
    <xf numFmtId="0" fontId="5" fillId="2" borderId="8" xfId="3" applyFont="1" applyFill="1" applyBorder="1" applyAlignment="1">
      <alignment horizontal="center" vertical="center" wrapText="1"/>
    </xf>
    <xf numFmtId="0" fontId="20" fillId="2" borderId="8" xfId="3" applyFont="1" applyFill="1" applyBorder="1" applyAlignment="1">
      <alignment horizontal="left" vertical="center" wrapText="1"/>
    </xf>
    <xf numFmtId="0" fontId="20" fillId="2" borderId="9" xfId="0" applyFont="1" applyFill="1" applyBorder="1" applyAlignment="1">
      <alignment vertical="center" wrapText="1"/>
    </xf>
    <xf numFmtId="49" fontId="37" fillId="3" borderId="1" xfId="0" applyNumberFormat="1" applyFont="1" applyFill="1" applyBorder="1" applyAlignment="1">
      <alignment vertical="center" wrapText="1"/>
    </xf>
    <xf numFmtId="49" fontId="25" fillId="8" borderId="1" xfId="0" applyNumberFormat="1" applyFont="1" applyFill="1" applyBorder="1" applyAlignment="1">
      <alignment horizontal="center" vertical="center" wrapText="1"/>
    </xf>
    <xf numFmtId="49" fontId="37" fillId="8" borderId="1" xfId="0" applyNumberFormat="1" applyFont="1" applyFill="1" applyBorder="1" applyAlignment="1">
      <alignment horizontal="center" vertical="center" wrapText="1"/>
    </xf>
    <xf numFmtId="0" fontId="37" fillId="3" borderId="1" xfId="0" applyFont="1" applyFill="1" applyBorder="1" applyAlignment="1">
      <alignment horizontal="center" vertical="center" wrapText="1"/>
    </xf>
    <xf numFmtId="49" fontId="25" fillId="3" borderId="1" xfId="0" applyNumberFormat="1" applyFont="1" applyFill="1" applyBorder="1" applyAlignment="1">
      <alignment horizontal="center" vertical="center" wrapText="1"/>
    </xf>
    <xf numFmtId="49" fontId="37" fillId="3" borderId="1" xfId="0" applyNumberFormat="1" applyFont="1" applyFill="1" applyBorder="1" applyAlignment="1">
      <alignment horizontal="center" vertical="center" wrapText="1"/>
    </xf>
    <xf numFmtId="49" fontId="35" fillId="3" borderId="1" xfId="0" applyNumberFormat="1" applyFont="1" applyFill="1" applyBorder="1" applyAlignment="1">
      <alignment horizontal="center" vertical="center" wrapText="1"/>
    </xf>
    <xf numFmtId="49" fontId="35" fillId="8" borderId="1" xfId="0" applyNumberFormat="1" applyFont="1" applyFill="1" applyBorder="1" applyAlignment="1">
      <alignment horizontal="center" vertical="center" wrapText="1"/>
    </xf>
    <xf numFmtId="49" fontId="35" fillId="8" borderId="1" xfId="0" quotePrefix="1" applyNumberFormat="1" applyFont="1" applyFill="1" applyBorder="1" applyAlignment="1">
      <alignment horizontal="center" vertical="center" wrapText="1"/>
    </xf>
    <xf numFmtId="0" fontId="35" fillId="3" borderId="1" xfId="0" applyFont="1" applyFill="1" applyBorder="1" applyAlignment="1">
      <alignment horizontal="center" vertical="center" wrapText="1"/>
    </xf>
    <xf numFmtId="49" fontId="35" fillId="3" borderId="1" xfId="0" quotePrefix="1" applyNumberFormat="1" applyFont="1" applyFill="1" applyBorder="1" applyAlignment="1">
      <alignment horizontal="center" vertical="center" wrapText="1"/>
    </xf>
    <xf numFmtId="165" fontId="30" fillId="3" borderId="1" xfId="0" applyNumberFormat="1" applyFont="1" applyFill="1" applyBorder="1" applyAlignment="1">
      <alignment horizontal="center" vertical="center" wrapText="1"/>
    </xf>
    <xf numFmtId="0" fontId="38" fillId="3" borderId="1" xfId="0" applyFont="1" applyFill="1" applyBorder="1" applyAlignment="1">
      <alignment horizontal="center" vertical="center" wrapText="1"/>
    </xf>
    <xf numFmtId="0" fontId="30" fillId="3" borderId="1" xfId="0" applyFont="1" applyFill="1" applyBorder="1" applyAlignment="1">
      <alignment horizontal="center" vertical="center" wrapText="1"/>
    </xf>
    <xf numFmtId="166" fontId="39" fillId="3" borderId="1" xfId="0" applyNumberFormat="1" applyFont="1" applyFill="1" applyBorder="1" applyAlignment="1">
      <alignment horizontal="center" vertical="center" wrapText="1"/>
    </xf>
    <xf numFmtId="165" fontId="30" fillId="3" borderId="11" xfId="0" applyNumberFormat="1" applyFont="1" applyFill="1" applyBorder="1" applyAlignment="1">
      <alignment horizontal="center" vertical="center" wrapText="1"/>
    </xf>
    <xf numFmtId="0" fontId="36" fillId="3"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5" fillId="2" borderId="8" xfId="3" applyFont="1" applyFill="1" applyBorder="1" applyAlignment="1">
      <alignment horizontal="left" vertical="center" wrapText="1"/>
    </xf>
    <xf numFmtId="0" fontId="20" fillId="2" borderId="10" xfId="0" applyFont="1" applyFill="1" applyBorder="1" applyAlignment="1">
      <alignment vertical="center" wrapText="1"/>
    </xf>
    <xf numFmtId="0" fontId="20" fillId="2" borderId="8" xfId="3" applyFont="1" applyFill="1" applyBorder="1" applyAlignment="1">
      <alignment horizontal="center" vertical="center" wrapText="1"/>
    </xf>
    <xf numFmtId="0" fontId="5" fillId="0" borderId="10" xfId="2" applyFont="1" applyBorder="1" applyAlignment="1">
      <alignment vertical="center" wrapText="1"/>
    </xf>
    <xf numFmtId="0" fontId="5" fillId="0" borderId="8" xfId="3" applyFont="1" applyBorder="1" applyAlignment="1">
      <alignment horizontal="left" vertical="center" wrapText="1"/>
    </xf>
    <xf numFmtId="0" fontId="5" fillId="0" borderId="8" xfId="2" applyFont="1" applyBorder="1" applyAlignment="1">
      <alignment horizontal="justify" vertical="center" wrapText="1"/>
    </xf>
    <xf numFmtId="0" fontId="5" fillId="0" borderId="8" xfId="2" applyFont="1" applyBorder="1" applyAlignment="1">
      <alignment horizontal="center" vertical="center" wrapText="1"/>
    </xf>
    <xf numFmtId="0" fontId="5" fillId="0" borderId="12" xfId="0" applyFont="1" applyBorder="1" applyAlignment="1">
      <alignment horizontal="left" vertical="center" wrapText="1"/>
    </xf>
    <xf numFmtId="0" fontId="5" fillId="0" borderId="8" xfId="3" applyFont="1" applyBorder="1" applyAlignment="1">
      <alignment horizontal="justify" vertical="center" wrapText="1"/>
    </xf>
    <xf numFmtId="0" fontId="5" fillId="0" borderId="8" xfId="3" applyFont="1" applyBorder="1" applyAlignment="1">
      <alignment horizontal="center" vertical="center" wrapText="1"/>
    </xf>
    <xf numFmtId="0" fontId="5" fillId="0" borderId="8" xfId="2" applyFont="1" applyBorder="1" applyAlignment="1">
      <alignment horizontal="left" vertical="center" wrapText="1"/>
    </xf>
    <xf numFmtId="0" fontId="5" fillId="0" borderId="8" xfId="2" applyFont="1" applyBorder="1" applyAlignment="1">
      <alignment vertical="center" wrapText="1"/>
    </xf>
    <xf numFmtId="0" fontId="5" fillId="0" borderId="1" xfId="3" applyFont="1" applyBorder="1" applyAlignment="1">
      <alignment horizontal="justify" vertical="center" wrapText="1"/>
    </xf>
    <xf numFmtId="3" fontId="20" fillId="0" borderId="8" xfId="3" applyNumberFormat="1" applyFont="1" applyBorder="1" applyAlignment="1">
      <alignment horizontal="center" vertical="center" wrapText="1"/>
    </xf>
    <xf numFmtId="3" fontId="20" fillId="0" borderId="0" xfId="0" applyNumberFormat="1" applyFont="1"/>
    <xf numFmtId="3" fontId="20" fillId="5" borderId="8" xfId="3" applyNumberFormat="1" applyFont="1" applyFill="1" applyBorder="1" applyAlignment="1">
      <alignment horizontal="center" vertical="center" wrapText="1"/>
    </xf>
    <xf numFmtId="3" fontId="20" fillId="4" borderId="8" xfId="0" applyNumberFormat="1" applyFont="1" applyFill="1" applyBorder="1" applyAlignment="1">
      <alignment horizontal="center" vertical="center" wrapText="1"/>
    </xf>
    <xf numFmtId="3" fontId="20" fillId="0" borderId="8" xfId="2" applyNumberFormat="1" applyFont="1" applyBorder="1" applyAlignment="1">
      <alignment horizontal="center" vertical="center" wrapText="1"/>
    </xf>
    <xf numFmtId="3" fontId="20" fillId="5" borderId="8" xfId="2" applyNumberFormat="1" applyFont="1" applyFill="1" applyBorder="1" applyAlignment="1">
      <alignment horizontal="center" vertical="center" wrapText="1"/>
    </xf>
    <xf numFmtId="0" fontId="5" fillId="0" borderId="8" xfId="0" applyFont="1" applyBorder="1" applyAlignment="1">
      <alignment horizontal="left" vertical="center" wrapText="1"/>
    </xf>
    <xf numFmtId="0" fontId="5" fillId="5" borderId="8" xfId="3" applyFont="1" applyFill="1" applyBorder="1" applyAlignment="1">
      <alignment vertical="center" wrapText="1"/>
    </xf>
    <xf numFmtId="0" fontId="5" fillId="5" borderId="8" xfId="3" applyFont="1" applyFill="1" applyBorder="1" applyAlignment="1">
      <alignment horizontal="justify" vertical="center" wrapText="1"/>
    </xf>
    <xf numFmtId="0" fontId="5" fillId="5" borderId="8" xfId="3" applyFont="1" applyFill="1" applyBorder="1" applyAlignment="1">
      <alignment horizontal="center" vertical="center" wrapText="1"/>
    </xf>
    <xf numFmtId="0" fontId="5" fillId="0" borderId="10" xfId="2" applyFont="1" applyBorder="1" applyAlignment="1">
      <alignment horizontal="left" vertical="center" wrapText="1"/>
    </xf>
    <xf numFmtId="0" fontId="5" fillId="0" borderId="12" xfId="3" applyFont="1" applyBorder="1" applyAlignment="1">
      <alignment horizontal="center" vertical="center" wrapText="1"/>
    </xf>
    <xf numFmtId="0" fontId="5" fillId="0" borderId="8" xfId="0" applyFont="1" applyBorder="1" applyAlignment="1">
      <alignment vertical="center" wrapText="1"/>
    </xf>
    <xf numFmtId="0" fontId="5" fillId="0" borderId="8" xfId="0" applyFont="1" applyBorder="1" applyAlignment="1">
      <alignment horizontal="justify" vertical="center" wrapText="1"/>
    </xf>
    <xf numFmtId="0" fontId="5" fillId="5" borderId="8" xfId="3" applyFont="1" applyFill="1" applyBorder="1" applyAlignment="1">
      <alignment horizontal="left" vertical="center" wrapText="1"/>
    </xf>
    <xf numFmtId="0" fontId="5" fillId="0" borderId="9" xfId="2" applyFont="1" applyBorder="1" applyAlignment="1">
      <alignment vertical="center" wrapText="1"/>
    </xf>
    <xf numFmtId="0" fontId="20" fillId="3" borderId="9" xfId="0" applyFont="1" applyFill="1" applyBorder="1" applyAlignment="1">
      <alignment vertical="center" wrapText="1"/>
    </xf>
    <xf numFmtId="0" fontId="5" fillId="5" borderId="12" xfId="0" applyFont="1" applyFill="1" applyBorder="1" applyAlignment="1">
      <alignment vertical="center" wrapText="1"/>
    </xf>
    <xf numFmtId="0" fontId="5" fillId="5" borderId="9" xfId="0" applyFont="1" applyFill="1" applyBorder="1" applyAlignment="1">
      <alignment vertical="center" wrapText="1"/>
    </xf>
    <xf numFmtId="167" fontId="38" fillId="3" borderId="17" xfId="0" applyNumberFormat="1" applyFont="1" applyFill="1" applyBorder="1" applyAlignment="1">
      <alignment horizontal="center" vertical="center" wrapText="1"/>
    </xf>
    <xf numFmtId="167" fontId="38" fillId="9" borderId="17" xfId="0" applyNumberFormat="1" applyFont="1" applyFill="1" applyBorder="1" applyAlignment="1">
      <alignment horizontal="center" vertical="center" wrapText="1"/>
    </xf>
    <xf numFmtId="0" fontId="38" fillId="3" borderId="17" xfId="0" applyFont="1" applyFill="1" applyBorder="1" applyAlignment="1">
      <alignment horizontal="center" vertical="center" wrapText="1"/>
    </xf>
    <xf numFmtId="167" fontId="30" fillId="9" borderId="17" xfId="0" applyNumberFormat="1" applyFont="1" applyFill="1" applyBorder="1" applyAlignment="1">
      <alignment horizontal="center" vertical="center" wrapText="1"/>
    </xf>
    <xf numFmtId="167" fontId="30" fillId="3" borderId="17" xfId="0" applyNumberFormat="1" applyFont="1" applyFill="1" applyBorder="1" applyAlignment="1">
      <alignment horizontal="center" vertical="center" wrapText="1"/>
    </xf>
    <xf numFmtId="49" fontId="40" fillId="3" borderId="1" xfId="0" applyNumberFormat="1" applyFont="1" applyFill="1" applyBorder="1" applyAlignment="1">
      <alignment horizontal="center" vertical="center" wrapText="1"/>
    </xf>
    <xf numFmtId="0" fontId="30" fillId="9" borderId="17" xfId="0" applyFont="1" applyFill="1" applyBorder="1" applyAlignment="1">
      <alignment horizontal="center" vertical="center" wrapText="1"/>
    </xf>
    <xf numFmtId="0" fontId="38" fillId="9" borderId="17" xfId="0" applyFont="1" applyFill="1" applyBorder="1" applyAlignment="1">
      <alignment horizontal="center" vertical="center" wrapText="1"/>
    </xf>
    <xf numFmtId="0" fontId="35" fillId="10" borderId="1" xfId="0" applyFont="1" applyFill="1" applyBorder="1" applyAlignment="1">
      <alignment horizontal="center" vertical="center" wrapText="1"/>
    </xf>
    <xf numFmtId="167" fontId="38" fillId="10" borderId="17" xfId="0" applyNumberFormat="1" applyFont="1" applyFill="1" applyBorder="1" applyAlignment="1">
      <alignment horizontal="center" vertical="center" wrapText="1"/>
    </xf>
    <xf numFmtId="49" fontId="36" fillId="3" borderId="4" xfId="0" applyNumberFormat="1" applyFont="1" applyFill="1" applyBorder="1" applyAlignment="1">
      <alignment horizontal="center" vertical="center" wrapText="1"/>
    </xf>
    <xf numFmtId="0" fontId="36" fillId="3" borderId="0" xfId="0" applyFont="1" applyFill="1" applyAlignment="1">
      <alignment horizontal="center" vertical="center" wrapText="1"/>
    </xf>
    <xf numFmtId="0" fontId="37" fillId="3" borderId="0" xfId="0" applyFont="1" applyFill="1" applyAlignment="1">
      <alignment horizontal="center" vertical="center" wrapText="1"/>
    </xf>
    <xf numFmtId="0" fontId="37" fillId="2" borderId="0" xfId="0" applyFont="1" applyFill="1" applyAlignment="1">
      <alignment horizontal="center" vertical="center" wrapText="1"/>
    </xf>
    <xf numFmtId="0" fontId="35" fillId="3" borderId="0" xfId="0" applyFont="1" applyFill="1" applyAlignment="1">
      <alignment horizontal="center" vertical="center" wrapText="1"/>
    </xf>
    <xf numFmtId="0" fontId="41" fillId="0" borderId="1" xfId="0" applyFont="1" applyBorder="1" applyAlignment="1">
      <alignment horizontal="center" vertical="center"/>
    </xf>
    <xf numFmtId="0" fontId="42" fillId="0" borderId="1" xfId="0" applyFont="1" applyBorder="1"/>
    <xf numFmtId="0" fontId="42" fillId="0" borderId="0" xfId="0" applyFont="1"/>
    <xf numFmtId="0" fontId="42" fillId="2" borderId="1" xfId="0" applyFont="1" applyFill="1" applyBorder="1"/>
    <xf numFmtId="0" fontId="0" fillId="2" borderId="0" xfId="0" applyFill="1"/>
    <xf numFmtId="0" fontId="42" fillId="2" borderId="12" xfId="0" applyFont="1" applyFill="1" applyBorder="1"/>
    <xf numFmtId="0" fontId="42" fillId="2" borderId="18" xfId="0" applyFont="1" applyFill="1" applyBorder="1"/>
    <xf numFmtId="0" fontId="2" fillId="2" borderId="0" xfId="0" applyFont="1" applyFill="1"/>
    <xf numFmtId="49" fontId="2" fillId="2" borderId="0" xfId="0" applyNumberFormat="1" applyFont="1" applyFill="1" applyAlignment="1">
      <alignment horizontal="left" vertical="center" wrapText="1"/>
    </xf>
    <xf numFmtId="0" fontId="27" fillId="0" borderId="9" xfId="2" applyFont="1" applyBorder="1" applyAlignment="1">
      <alignment horizontal="center" vertical="center" wrapText="1"/>
    </xf>
    <xf numFmtId="0" fontId="27" fillId="0" borderId="9" xfId="3" applyFont="1" applyBorder="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horizontal="justify" vertical="center" wrapText="1"/>
    </xf>
    <xf numFmtId="0" fontId="43" fillId="0" borderId="0" xfId="0" applyFont="1" applyAlignment="1">
      <alignment horizontal="center" vertical="center" wrapText="1"/>
    </xf>
    <xf numFmtId="0" fontId="44" fillId="0" borderId="0" xfId="0" applyFont="1"/>
    <xf numFmtId="0" fontId="27" fillId="0" borderId="0" xfId="0" applyFont="1"/>
    <xf numFmtId="0" fontId="46" fillId="0" borderId="11" xfId="3" applyFont="1" applyBorder="1" applyAlignment="1">
      <alignment horizontal="center" vertical="center" wrapText="1"/>
    </xf>
    <xf numFmtId="0" fontId="43" fillId="0" borderId="0" xfId="0" applyFont="1"/>
    <xf numFmtId="0" fontId="27" fillId="0" borderId="9" xfId="0" quotePrefix="1" applyFont="1" applyBorder="1" applyAlignment="1">
      <alignment horizontal="center" vertical="center"/>
    </xf>
    <xf numFmtId="0" fontId="27" fillId="0" borderId="9" xfId="2" applyFont="1" applyBorder="1" applyAlignment="1">
      <alignment horizontal="left" vertical="center" wrapText="1"/>
    </xf>
    <xf numFmtId="0" fontId="27" fillId="0" borderId="9" xfId="2" applyFont="1" applyBorder="1" applyAlignment="1">
      <alignment horizontal="justify" vertical="center" wrapText="1"/>
    </xf>
    <xf numFmtId="0" fontId="27" fillId="0" borderId="8" xfId="0" quotePrefix="1" applyFont="1" applyBorder="1" applyAlignment="1">
      <alignment horizontal="center" vertical="center"/>
    </xf>
    <xf numFmtId="0" fontId="27" fillId="0" borderId="8" xfId="3" applyFont="1" applyBorder="1" applyAlignment="1">
      <alignment horizontal="center" vertical="center" wrapText="1"/>
    </xf>
    <xf numFmtId="0" fontId="27" fillId="0" borderId="8" xfId="2" applyFont="1" applyBorder="1" applyAlignment="1">
      <alignment horizontal="left" vertical="center"/>
    </xf>
    <xf numFmtId="0" fontId="27" fillId="0" borderId="8" xfId="3" applyFont="1" applyBorder="1" applyAlignment="1">
      <alignment horizontal="justify" vertical="center" wrapText="1"/>
    </xf>
    <xf numFmtId="0" fontId="27" fillId="0" borderId="8" xfId="2" applyFont="1" applyBorder="1" applyAlignment="1">
      <alignment horizontal="center" vertical="center" wrapText="1"/>
    </xf>
    <xf numFmtId="0" fontId="27" fillId="0" borderId="8" xfId="2" applyFont="1" applyBorder="1" applyAlignment="1">
      <alignment horizontal="left" vertical="center" wrapText="1"/>
    </xf>
    <xf numFmtId="0" fontId="27" fillId="0" borderId="8" xfId="2" applyFont="1" applyBorder="1" applyAlignment="1">
      <alignment horizontal="justify" vertical="center" wrapText="1"/>
    </xf>
    <xf numFmtId="0" fontId="27" fillId="0" borderId="8" xfId="0" applyFont="1" applyBorder="1" applyAlignment="1">
      <alignment horizontal="left" vertical="center" wrapText="1"/>
    </xf>
    <xf numFmtId="0" fontId="27" fillId="0" borderId="8" xfId="3" applyFont="1" applyBorder="1" applyAlignment="1">
      <alignment horizontal="left" vertical="center" wrapText="1"/>
    </xf>
    <xf numFmtId="0" fontId="47" fillId="0" borderId="0" xfId="0" applyFont="1"/>
    <xf numFmtId="0" fontId="27" fillId="0" borderId="10" xfId="0" quotePrefix="1" applyFont="1" applyBorder="1" applyAlignment="1">
      <alignment horizontal="center" vertical="center"/>
    </xf>
    <xf numFmtId="0" fontId="27" fillId="0" borderId="10" xfId="3" applyFont="1" applyBorder="1" applyAlignment="1">
      <alignment horizontal="center" vertical="center" wrapText="1"/>
    </xf>
    <xf numFmtId="0" fontId="27" fillId="0" borderId="10" xfId="0" applyFont="1" applyBorder="1" applyAlignment="1">
      <alignment horizontal="left" vertical="center" wrapText="1"/>
    </xf>
    <xf numFmtId="0" fontId="27" fillId="0" borderId="10" xfId="3" applyFont="1" applyBorder="1" applyAlignment="1">
      <alignment horizontal="justify" vertical="center" wrapText="1"/>
    </xf>
    <xf numFmtId="0" fontId="27" fillId="0" borderId="13" xfId="0" quotePrefix="1" applyFont="1" applyBorder="1" applyAlignment="1">
      <alignment horizontal="center" vertical="center"/>
    </xf>
    <xf numFmtId="0" fontId="27" fillId="0" borderId="13" xfId="3" applyFont="1" applyBorder="1" applyAlignment="1">
      <alignment horizontal="center" vertical="center" wrapText="1"/>
    </xf>
    <xf numFmtId="0" fontId="27" fillId="0" borderId="13" xfId="0" applyFont="1" applyBorder="1" applyAlignment="1">
      <alignment horizontal="left" vertical="center" wrapText="1"/>
    </xf>
    <xf numFmtId="0" fontId="27" fillId="0" borderId="13" xfId="0" applyFont="1" applyBorder="1" applyAlignment="1">
      <alignment horizontal="justify" vertical="center" wrapText="1"/>
    </xf>
    <xf numFmtId="0" fontId="27" fillId="0" borderId="11" xfId="0" quotePrefix="1" applyFont="1" applyBorder="1" applyAlignment="1">
      <alignment horizontal="center" vertical="center"/>
    </xf>
    <xf numFmtId="0" fontId="27" fillId="0" borderId="11" xfId="3" applyFont="1" applyBorder="1" applyAlignment="1">
      <alignment horizontal="center" vertical="center" wrapText="1"/>
    </xf>
    <xf numFmtId="0" fontId="27" fillId="0" borderId="11" xfId="0" applyFont="1" applyBorder="1" applyAlignment="1">
      <alignment horizontal="left" vertical="center" wrapText="1"/>
    </xf>
    <xf numFmtId="0" fontId="27" fillId="0" borderId="11" xfId="0" applyFont="1" applyBorder="1" applyAlignment="1">
      <alignment horizontal="justify" vertical="center" wrapText="1"/>
    </xf>
    <xf numFmtId="0" fontId="27" fillId="0" borderId="9" xfId="3" applyFont="1" applyBorder="1" applyAlignment="1">
      <alignment horizontal="left" vertical="center" wrapText="1"/>
    </xf>
    <xf numFmtId="0" fontId="27" fillId="0" borderId="9" xfId="3" applyFont="1" applyBorder="1" applyAlignment="1">
      <alignment horizontal="justify" vertical="center" wrapText="1"/>
    </xf>
    <xf numFmtId="0" fontId="27" fillId="0" borderId="8" xfId="0" applyFont="1" applyBorder="1" applyAlignment="1">
      <alignment horizontal="left" vertical="center"/>
    </xf>
    <xf numFmtId="0" fontId="27" fillId="0" borderId="10" xfId="2" applyFont="1" applyBorder="1" applyAlignment="1">
      <alignment horizontal="left" vertical="center" wrapText="1"/>
    </xf>
    <xf numFmtId="0" fontId="27" fillId="0" borderId="13" xfId="0" applyFont="1" applyBorder="1" applyAlignment="1">
      <alignment horizontal="left" vertical="center"/>
    </xf>
    <xf numFmtId="0" fontId="27" fillId="0" borderId="13" xfId="3" applyFont="1" applyBorder="1" applyAlignment="1">
      <alignment horizontal="justify" vertical="center" wrapText="1"/>
    </xf>
    <xf numFmtId="0" fontId="27" fillId="0" borderId="11" xfId="0" applyFont="1" applyBorder="1" applyAlignment="1">
      <alignment horizontal="left" vertical="center"/>
    </xf>
    <xf numFmtId="0" fontId="27" fillId="0" borderId="11" xfId="3" applyFont="1" applyBorder="1" applyAlignment="1">
      <alignment horizontal="justify" vertical="center" wrapText="1"/>
    </xf>
    <xf numFmtId="0" fontId="27" fillId="0" borderId="9" xfId="0" applyFont="1" applyBorder="1" applyAlignment="1">
      <alignment horizontal="left" vertical="center" wrapText="1"/>
    </xf>
    <xf numFmtId="0" fontId="27" fillId="0" borderId="13" xfId="3" applyFont="1" applyBorder="1" applyAlignment="1">
      <alignment horizontal="left" vertical="center" wrapText="1"/>
    </xf>
    <xf numFmtId="0" fontId="27" fillId="0" borderId="11" xfId="3" applyFont="1" applyBorder="1" applyAlignment="1">
      <alignment horizontal="left" vertical="center" wrapText="1"/>
    </xf>
    <xf numFmtId="0" fontId="27" fillId="0" borderId="0" xfId="0" applyFont="1" applyAlignment="1">
      <alignment wrapText="1"/>
    </xf>
    <xf numFmtId="0" fontId="43" fillId="0" borderId="0" xfId="0" applyFont="1" applyAlignment="1">
      <alignment wrapText="1"/>
    </xf>
    <xf numFmtId="0" fontId="27" fillId="0" borderId="10" xfId="3" applyFont="1" applyBorder="1" applyAlignment="1">
      <alignment horizontal="left" vertical="center" wrapText="1"/>
    </xf>
    <xf numFmtId="0" fontId="27" fillId="0" borderId="10" xfId="2" applyFont="1" applyBorder="1" applyAlignment="1">
      <alignment horizontal="center" vertical="center" wrapText="1"/>
    </xf>
    <xf numFmtId="0" fontId="27" fillId="0" borderId="10" xfId="2" applyFont="1" applyBorder="1" applyAlignment="1">
      <alignment horizontal="justify" vertical="center" wrapText="1"/>
    </xf>
    <xf numFmtId="0" fontId="27" fillId="0" borderId="13" xfId="2" applyFont="1" applyBorder="1" applyAlignment="1">
      <alignment horizontal="center" vertical="center" wrapText="1"/>
    </xf>
    <xf numFmtId="0" fontId="27" fillId="0" borderId="13" xfId="2" applyFont="1" applyBorder="1" applyAlignment="1">
      <alignment horizontal="left" vertical="center" wrapText="1"/>
    </xf>
    <xf numFmtId="0" fontId="27" fillId="0" borderId="13" xfId="2" applyFont="1" applyBorder="1" applyAlignment="1">
      <alignment horizontal="justify" vertical="center" wrapText="1"/>
    </xf>
    <xf numFmtId="0" fontId="27" fillId="0" borderId="11" xfId="2" applyFont="1" applyBorder="1" applyAlignment="1">
      <alignment horizontal="center" vertical="center" wrapText="1"/>
    </xf>
    <xf numFmtId="0" fontId="27" fillId="0" borderId="11" xfId="2" applyFont="1" applyBorder="1" applyAlignment="1">
      <alignment horizontal="left" vertical="center" wrapText="1"/>
    </xf>
    <xf numFmtId="0" fontId="27" fillId="0" borderId="11" xfId="2" applyFont="1" applyBorder="1" applyAlignment="1">
      <alignment horizontal="justify" vertical="center" wrapText="1"/>
    </xf>
    <xf numFmtId="0" fontId="27" fillId="0" borderId="9" xfId="0" quotePrefix="1" applyFont="1" applyBorder="1" applyAlignment="1">
      <alignment horizontal="center" vertical="center" wrapText="1"/>
    </xf>
    <xf numFmtId="0" fontId="27" fillId="0" borderId="8" xfId="0" quotePrefix="1" applyFont="1" applyBorder="1" applyAlignment="1">
      <alignment horizontal="center" vertical="center" wrapText="1"/>
    </xf>
    <xf numFmtId="49" fontId="27" fillId="0" borderId="8" xfId="2" quotePrefix="1" applyNumberFormat="1" applyFont="1" applyBorder="1" applyAlignment="1">
      <alignment horizontal="left" vertical="center" wrapText="1"/>
    </xf>
    <xf numFmtId="3" fontId="27" fillId="0" borderId="0" xfId="0" applyNumberFormat="1" applyFont="1"/>
    <xf numFmtId="0" fontId="27" fillId="0" borderId="8" xfId="3" applyFont="1" applyBorder="1" applyAlignment="1">
      <alignment horizontal="left" vertical="center"/>
    </xf>
    <xf numFmtId="0" fontId="27" fillId="0" borderId="10" xfId="3" applyFont="1" applyBorder="1" applyAlignment="1">
      <alignment horizontal="left" vertical="center"/>
    </xf>
    <xf numFmtId="3" fontId="27" fillId="0" borderId="0" xfId="0" applyNumberFormat="1" applyFont="1" applyAlignment="1">
      <alignment vertical="center"/>
    </xf>
    <xf numFmtId="0" fontId="27" fillId="3" borderId="8" xfId="2" applyFont="1" applyFill="1" applyBorder="1" applyAlignment="1">
      <alignment horizontal="left" vertical="center" wrapText="1"/>
    </xf>
    <xf numFmtId="2" fontId="20" fillId="0" borderId="9" xfId="2" applyNumberFormat="1" applyFont="1" applyBorder="1" applyAlignment="1">
      <alignment horizontal="left" vertical="center" wrapText="1"/>
    </xf>
    <xf numFmtId="2" fontId="20" fillId="0" borderId="8" xfId="3" applyNumberFormat="1" applyFont="1" applyBorder="1" applyAlignment="1">
      <alignment horizontal="left" vertical="center" wrapText="1"/>
    </xf>
    <xf numFmtId="0" fontId="48" fillId="0" borderId="8" xfId="0" applyFont="1" applyBorder="1" applyAlignment="1">
      <alignment horizontal="left" vertical="center" wrapText="1"/>
    </xf>
    <xf numFmtId="0" fontId="27" fillId="0" borderId="0" xfId="0" applyFont="1" applyAlignment="1">
      <alignment horizontal="center"/>
    </xf>
    <xf numFmtId="0" fontId="27" fillId="0" borderId="8" xfId="5" applyFont="1" applyBorder="1" applyAlignment="1">
      <alignment horizontal="left" vertical="center"/>
    </xf>
    <xf numFmtId="2" fontId="27" fillId="0" borderId="13" xfId="4" applyNumberFormat="1" applyFont="1" applyBorder="1" applyAlignment="1">
      <alignment horizontal="left" vertical="center" wrapText="1"/>
    </xf>
    <xf numFmtId="2" fontId="27" fillId="0" borderId="11" xfId="4" applyNumberFormat="1" applyFont="1" applyBorder="1" applyAlignment="1">
      <alignment horizontal="left" vertical="center" wrapText="1"/>
    </xf>
    <xf numFmtId="0" fontId="27" fillId="0" borderId="8" xfId="0" applyFont="1" applyBorder="1" applyAlignment="1">
      <alignment horizontal="justify" vertical="center" wrapText="1"/>
    </xf>
    <xf numFmtId="0" fontId="27" fillId="0" borderId="0" xfId="2" applyFont="1" applyAlignment="1">
      <alignment horizontal="left" vertical="center" wrapText="1"/>
    </xf>
    <xf numFmtId="0" fontId="27" fillId="0" borderId="0" xfId="2" applyFont="1" applyAlignment="1">
      <alignment horizontal="justify" vertical="center" wrapText="1"/>
    </xf>
    <xf numFmtId="0" fontId="27" fillId="0" borderId="0" xfId="2" applyFont="1" applyAlignment="1">
      <alignment horizontal="center" vertical="center" wrapText="1"/>
    </xf>
    <xf numFmtId="0" fontId="27" fillId="0" borderId="8" xfId="2" quotePrefix="1" applyFont="1" applyBorder="1" applyAlignment="1">
      <alignment horizontal="justify" vertical="center" wrapText="1"/>
    </xf>
    <xf numFmtId="0" fontId="27" fillId="0" borderId="8" xfId="3" quotePrefix="1" applyFont="1" applyBorder="1" applyAlignment="1">
      <alignment horizontal="justify" vertical="center" wrapText="1"/>
    </xf>
    <xf numFmtId="0" fontId="27" fillId="0" borderId="8" xfId="0" applyFont="1" applyBorder="1" applyAlignment="1">
      <alignment horizontal="justify" vertical="center"/>
    </xf>
    <xf numFmtId="0" fontId="27" fillId="0" borderId="10" xfId="0" applyFont="1" applyBorder="1" applyAlignment="1">
      <alignment horizontal="justify" vertical="center" wrapText="1"/>
    </xf>
    <xf numFmtId="0" fontId="46" fillId="0" borderId="0" xfId="3" applyFont="1" applyAlignment="1">
      <alignment horizontal="center" vertical="center" wrapText="1"/>
    </xf>
    <xf numFmtId="0" fontId="48" fillId="0" borderId="0" xfId="0" applyFont="1" applyAlignment="1">
      <alignment horizontal="center" vertical="center"/>
    </xf>
    <xf numFmtId="0" fontId="48" fillId="0" borderId="0" xfId="3" applyFont="1" applyAlignment="1">
      <alignment horizontal="left" vertical="center" wrapText="1"/>
    </xf>
    <xf numFmtId="0" fontId="27" fillId="0" borderId="9" xfId="0" applyFont="1" applyBorder="1" applyAlignment="1">
      <alignment horizontal="center" vertical="center"/>
    </xf>
    <xf numFmtId="49" fontId="27" fillId="0" borderId="8" xfId="2" applyNumberFormat="1" applyFont="1" applyBorder="1" applyAlignment="1">
      <alignment horizontal="left" vertical="center" wrapText="1"/>
    </xf>
    <xf numFmtId="0" fontId="27" fillId="0" borderId="12" xfId="0" quotePrefix="1" applyFont="1" applyBorder="1" applyAlignment="1">
      <alignment horizontal="center" vertical="center"/>
    </xf>
    <xf numFmtId="0" fontId="27" fillId="0" borderId="12" xfId="3" applyFont="1" applyBorder="1" applyAlignment="1">
      <alignment horizontal="center" vertical="center" wrapText="1"/>
    </xf>
    <xf numFmtId="0" fontId="27" fillId="0" borderId="12" xfId="3" applyFont="1" applyBorder="1" applyAlignment="1">
      <alignment horizontal="left" vertical="center" wrapText="1"/>
    </xf>
    <xf numFmtId="0" fontId="27" fillId="0" borderId="12" xfId="3" applyFont="1" applyBorder="1" applyAlignment="1">
      <alignment horizontal="justify" vertical="center" wrapText="1"/>
    </xf>
    <xf numFmtId="0" fontId="46" fillId="12" borderId="0" xfId="3" applyFont="1" applyFill="1" applyAlignment="1">
      <alignment horizontal="center" vertical="center" wrapText="1"/>
    </xf>
    <xf numFmtId="0" fontId="48" fillId="12" borderId="0" xfId="0" applyFont="1" applyFill="1" applyAlignment="1">
      <alignment horizontal="center" vertical="center"/>
    </xf>
    <xf numFmtId="0" fontId="43" fillId="12" borderId="0" xfId="3" applyFont="1" applyFill="1" applyAlignment="1">
      <alignment horizontal="left" vertical="center" wrapText="1"/>
    </xf>
    <xf numFmtId="0" fontId="43" fillId="0" borderId="0" xfId="0" applyFont="1" applyAlignment="1">
      <alignment vertical="center"/>
    </xf>
    <xf numFmtId="0" fontId="27" fillId="0" borderId="9" xfId="0" applyFont="1" applyBorder="1" applyAlignment="1">
      <alignment horizontal="center" vertical="center" wrapText="1"/>
    </xf>
    <xf numFmtId="0" fontId="27" fillId="0" borderId="12" xfId="2" applyFont="1" applyBorder="1" applyAlignment="1">
      <alignment horizontal="left" vertical="center" wrapText="1"/>
    </xf>
    <xf numFmtId="0" fontId="27" fillId="0" borderId="12" xfId="0" applyFont="1" applyBorder="1" applyAlignment="1">
      <alignment horizontal="left" vertical="center" wrapText="1"/>
    </xf>
    <xf numFmtId="3" fontId="27" fillId="0" borderId="0" xfId="0" applyNumberFormat="1" applyFont="1" applyAlignment="1">
      <alignment horizontal="right"/>
    </xf>
    <xf numFmtId="0" fontId="27" fillId="0" borderId="0" xfId="3" applyFont="1" applyAlignment="1">
      <alignment vertical="center" wrapText="1"/>
    </xf>
    <xf numFmtId="49" fontId="27" fillId="0" borderId="8" xfId="0" applyNumberFormat="1" applyFont="1" applyBorder="1" applyAlignment="1">
      <alignment horizontal="left" vertical="center" wrapText="1"/>
    </xf>
    <xf numFmtId="0" fontId="27" fillId="0" borderId="9" xfId="0" applyFont="1" applyBorder="1" applyAlignment="1">
      <alignment horizontal="justify" vertical="center" wrapText="1"/>
    </xf>
    <xf numFmtId="0" fontId="27" fillId="0" borderId="19" xfId="0" applyFont="1" applyBorder="1" applyAlignment="1">
      <alignment horizontal="left" vertical="center" wrapText="1"/>
    </xf>
    <xf numFmtId="0" fontId="27" fillId="0" borderId="8" xfId="0" applyFont="1" applyBorder="1" applyAlignment="1">
      <alignment horizontal="center" vertical="center" wrapText="1"/>
    </xf>
    <xf numFmtId="0" fontId="27" fillId="0" borderId="13" xfId="2" applyFont="1" applyBorder="1" applyAlignment="1">
      <alignment horizontal="left" vertical="center"/>
    </xf>
    <xf numFmtId="0" fontId="27" fillId="0" borderId="20" xfId="0" quotePrefix="1" applyFont="1" applyBorder="1" applyAlignment="1">
      <alignment horizontal="center" vertical="center"/>
    </xf>
    <xf numFmtId="0" fontId="27" fillId="0" borderId="20" xfId="3" applyFont="1" applyBorder="1" applyAlignment="1">
      <alignment horizontal="center" vertical="center" wrapText="1"/>
    </xf>
    <xf numFmtId="0" fontId="27" fillId="0" borderId="20" xfId="0" applyFont="1" applyBorder="1" applyAlignment="1">
      <alignment horizontal="left" vertical="center" wrapText="1"/>
    </xf>
    <xf numFmtId="0" fontId="27" fillId="0" borderId="20" xfId="3" applyFont="1" applyBorder="1" applyAlignment="1">
      <alignment horizontal="justify" vertical="center" wrapText="1"/>
    </xf>
    <xf numFmtId="0" fontId="27" fillId="0" borderId="20" xfId="2" applyFont="1" applyBorder="1" applyAlignment="1">
      <alignment horizontal="justify" vertical="center" wrapText="1"/>
    </xf>
    <xf numFmtId="0" fontId="27" fillId="0" borderId="10" xfId="0" applyFont="1" applyBorder="1" applyAlignment="1">
      <alignment horizontal="left" vertical="center"/>
    </xf>
    <xf numFmtId="0" fontId="27" fillId="0" borderId="9" xfId="2" applyFont="1" applyBorder="1" applyAlignment="1">
      <alignment horizontal="center" vertical="center" wrapText="1" shrinkToFit="1"/>
    </xf>
    <xf numFmtId="0" fontId="27" fillId="0" borderId="8" xfId="2" applyFont="1" applyBorder="1" applyAlignment="1">
      <alignment horizontal="center" vertical="center" wrapText="1" shrinkToFit="1"/>
    </xf>
    <xf numFmtId="0" fontId="27" fillId="0" borderId="8" xfId="2" applyFont="1" applyBorder="1" applyAlignment="1">
      <alignment horizontal="justify" vertical="center" wrapText="1" shrinkToFit="1"/>
    </xf>
    <xf numFmtId="0" fontId="27" fillId="0" borderId="8" xfId="2" applyFont="1" applyBorder="1" applyAlignment="1">
      <alignment horizontal="left" vertical="center" shrinkToFit="1"/>
    </xf>
    <xf numFmtId="0" fontId="27" fillId="0" borderId="8" xfId="2" quotePrefix="1" applyFont="1" applyBorder="1" applyAlignment="1">
      <alignment horizontal="center" vertical="center" wrapText="1"/>
    </xf>
    <xf numFmtId="0" fontId="49" fillId="0" borderId="8" xfId="0" quotePrefix="1" applyFont="1" applyBorder="1" applyAlignment="1">
      <alignment horizontal="center" vertical="center"/>
    </xf>
    <xf numFmtId="0" fontId="49" fillId="0" borderId="8" xfId="2" applyFont="1" applyBorder="1" applyAlignment="1">
      <alignment horizontal="center" vertical="center" wrapText="1" shrinkToFit="1"/>
    </xf>
    <xf numFmtId="0" fontId="49" fillId="0" borderId="8" xfId="0" applyFont="1" applyBorder="1" applyAlignment="1">
      <alignment horizontal="left" vertical="center" wrapText="1"/>
    </xf>
    <xf numFmtId="0" fontId="49" fillId="0" borderId="8" xfId="2" applyFont="1" applyBorder="1" applyAlignment="1">
      <alignment horizontal="justify" vertical="center" wrapText="1" shrinkToFit="1"/>
    </xf>
    <xf numFmtId="0" fontId="49" fillId="0" borderId="0" xfId="0" applyFont="1"/>
    <xf numFmtId="0" fontId="49" fillId="0" borderId="8" xfId="2" applyFont="1" applyBorder="1" applyAlignment="1">
      <alignment horizontal="left" vertical="center" shrinkToFit="1"/>
    </xf>
    <xf numFmtId="0" fontId="46" fillId="12" borderId="0" xfId="3" applyFont="1" applyFill="1" applyAlignment="1">
      <alignment horizontal="center" vertical="center"/>
    </xf>
    <xf numFmtId="0" fontId="49" fillId="0" borderId="9" xfId="2" applyFont="1" applyBorder="1" applyAlignment="1">
      <alignment horizontal="center" vertical="center" wrapText="1"/>
    </xf>
    <xf numFmtId="0" fontId="27" fillId="0" borderId="0" xfId="0" applyFont="1" applyAlignment="1">
      <alignment vertical="center"/>
    </xf>
    <xf numFmtId="0" fontId="27" fillId="0" borderId="8" xfId="0" quotePrefix="1" applyFont="1" applyBorder="1" applyAlignment="1">
      <alignment vertical="center"/>
    </xf>
    <xf numFmtId="0" fontId="27" fillId="0" borderId="10" xfId="0" quotePrefix="1" applyFont="1" applyBorder="1" applyAlignment="1">
      <alignment vertical="center"/>
    </xf>
    <xf numFmtId="0" fontId="27" fillId="0" borderId="13" xfId="0" quotePrefix="1" applyFont="1" applyBorder="1" applyAlignment="1">
      <alignment vertical="center"/>
    </xf>
    <xf numFmtId="0" fontId="27" fillId="0" borderId="0" xfId="0" quotePrefix="1" applyFont="1" applyAlignment="1">
      <alignment vertical="center"/>
    </xf>
    <xf numFmtId="0" fontId="27" fillId="0" borderId="0" xfId="3" applyFont="1" applyAlignment="1">
      <alignment horizontal="center" vertical="center" wrapText="1"/>
    </xf>
    <xf numFmtId="0" fontId="27" fillId="0" borderId="0" xfId="3" applyFont="1" applyAlignment="1">
      <alignment horizontal="justify" vertical="center" wrapText="1"/>
    </xf>
    <xf numFmtId="0" fontId="27" fillId="0" borderId="0" xfId="0" applyFont="1" applyAlignment="1">
      <alignment horizontal="center" vertical="center"/>
    </xf>
    <xf numFmtId="0" fontId="27" fillId="0" borderId="0" xfId="0" applyFont="1" applyAlignment="1">
      <alignment horizontal="center" vertical="center" wrapText="1"/>
    </xf>
    <xf numFmtId="0" fontId="43" fillId="0" borderId="0" xfId="0" applyFont="1" applyAlignment="1">
      <alignment horizontal="left" vertical="center"/>
    </xf>
    <xf numFmtId="0" fontId="43" fillId="0" borderId="0" xfId="0" applyFont="1" applyAlignment="1">
      <alignment horizontal="justify" vertical="center"/>
    </xf>
    <xf numFmtId="0" fontId="43" fillId="3" borderId="21" xfId="0" applyFont="1" applyFill="1" applyBorder="1" applyAlignment="1">
      <alignment horizontal="center" vertical="center" wrapText="1"/>
    </xf>
    <xf numFmtId="0" fontId="43" fillId="11" borderId="21" xfId="0" applyFont="1" applyFill="1" applyBorder="1" applyAlignment="1">
      <alignment horizontal="left" vertical="center"/>
    </xf>
    <xf numFmtId="0" fontId="27" fillId="0" borderId="20" xfId="2" applyFont="1" applyBorder="1" applyAlignment="1">
      <alignment horizontal="left" vertical="center" wrapText="1"/>
    </xf>
    <xf numFmtId="49" fontId="2" fillId="0" borderId="0" xfId="0" applyNumberFormat="1" applyFont="1" applyAlignment="1">
      <alignment horizontal="center" vertical="center" wrapText="1"/>
    </xf>
    <xf numFmtId="49" fontId="3" fillId="0" borderId="1" xfId="0" applyNumberFormat="1" applyFont="1" applyBorder="1" applyAlignment="1">
      <alignment horizontal="center" vertical="center" wrapText="1"/>
    </xf>
    <xf numFmtId="49" fontId="3" fillId="0" borderId="21"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3" fillId="0" borderId="1" xfId="0" applyNumberFormat="1" applyFont="1" applyBorder="1" applyAlignment="1">
      <alignment vertical="center" wrapText="1"/>
    </xf>
    <xf numFmtId="49" fontId="3" fillId="0" borderId="21" xfId="0" applyNumberFormat="1" applyFont="1" applyBorder="1" applyAlignment="1">
      <alignment vertical="center" wrapText="1"/>
    </xf>
    <xf numFmtId="0" fontId="3" fillId="0" borderId="1" xfId="0" applyFont="1" applyBorder="1" applyAlignment="1">
      <alignment horizontal="center" vertical="center" wrapText="1"/>
    </xf>
    <xf numFmtId="0" fontId="3" fillId="0" borderId="1" xfId="0" quotePrefix="1" applyFont="1" applyBorder="1" applyAlignment="1">
      <alignment horizontal="center" vertical="center" wrapText="1"/>
    </xf>
    <xf numFmtId="0" fontId="21" fillId="0" borderId="0" xfId="0" applyFont="1" applyAlignment="1">
      <alignment vertical="top"/>
    </xf>
    <xf numFmtId="0" fontId="3" fillId="0" borderId="1" xfId="0" applyFont="1" applyBorder="1" applyAlignment="1">
      <alignment horizontal="left" vertical="center" wrapText="1"/>
    </xf>
    <xf numFmtId="49" fontId="3" fillId="0" borderId="1" xfId="0" applyNumberFormat="1" applyFont="1" applyBorder="1" applyAlignment="1">
      <alignment horizontal="left" vertical="center" wrapText="1"/>
    </xf>
    <xf numFmtId="49" fontId="35" fillId="0" borderId="1" xfId="0" applyNumberFormat="1" applyFont="1" applyBorder="1" applyAlignment="1">
      <alignment horizontal="center" vertical="center" wrapText="1"/>
    </xf>
    <xf numFmtId="49" fontId="2" fillId="0" borderId="0" xfId="0" applyNumberFormat="1" applyFont="1" applyAlignment="1">
      <alignment horizontal="lef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4" fillId="0" borderId="21" xfId="0" applyFont="1" applyBorder="1" applyAlignment="1">
      <alignment vertical="center" wrapText="1"/>
    </xf>
    <xf numFmtId="0" fontId="2" fillId="0" borderId="0" xfId="0" applyFont="1"/>
    <xf numFmtId="0" fontId="2" fillId="0" borderId="1" xfId="0" applyFont="1" applyBorder="1" applyAlignment="1">
      <alignment horizontal="left" vertical="center" wrapText="1"/>
    </xf>
    <xf numFmtId="49" fontId="2" fillId="0" borderId="1" xfId="0" applyNumberFormat="1" applyFont="1" applyBorder="1" applyAlignment="1">
      <alignment horizontal="left" vertical="center" wrapText="1"/>
    </xf>
    <xf numFmtId="0" fontId="2" fillId="0" borderId="1" xfId="0" quotePrefix="1"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2" fillId="0" borderId="0" xfId="0" applyFont="1" applyAlignment="1">
      <alignment horizontal="left" vertical="center" wrapText="1"/>
    </xf>
    <xf numFmtId="49" fontId="2" fillId="0" borderId="0" xfId="0" applyNumberFormat="1" applyFont="1" applyAlignment="1">
      <alignment vertical="center" wrapText="1"/>
    </xf>
    <xf numFmtId="0" fontId="43" fillId="3" borderId="21" xfId="0" applyFont="1" applyFill="1" applyBorder="1" applyAlignment="1">
      <alignment horizontal="center" vertical="center"/>
    </xf>
    <xf numFmtId="0" fontId="43" fillId="11" borderId="21" xfId="0" applyFont="1" applyFill="1" applyBorder="1" applyAlignment="1">
      <alignment horizontal="center" vertical="center"/>
    </xf>
    <xf numFmtId="0" fontId="27" fillId="11" borderId="21"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27" fillId="0" borderId="20" xfId="2" applyFont="1" applyBorder="1" applyAlignment="1">
      <alignment horizontal="center" vertical="center" wrapText="1"/>
    </xf>
    <xf numFmtId="0" fontId="27" fillId="0" borderId="20" xfId="3" applyFont="1" applyBorder="1" applyAlignment="1">
      <alignment horizontal="left" vertical="center" wrapText="1"/>
    </xf>
    <xf numFmtId="0" fontId="43" fillId="11" borderId="21" xfId="0" applyFont="1" applyFill="1" applyBorder="1" applyAlignment="1">
      <alignment horizontal="left" vertical="center" wrapText="1"/>
    </xf>
    <xf numFmtId="0" fontId="27" fillId="0" borderId="20" xfId="0" quotePrefix="1" applyFont="1" applyBorder="1" applyAlignment="1">
      <alignment horizontal="center" vertical="center" wrapText="1"/>
    </xf>
    <xf numFmtId="0" fontId="49" fillId="2" borderId="8" xfId="0" quotePrefix="1" applyFont="1" applyFill="1" applyBorder="1" applyAlignment="1">
      <alignment horizontal="center" vertical="center" wrapText="1"/>
    </xf>
    <xf numFmtId="0" fontId="49" fillId="2" borderId="8" xfId="3" applyFont="1" applyFill="1" applyBorder="1" applyAlignment="1">
      <alignment horizontal="center" vertical="center" wrapText="1"/>
    </xf>
    <xf numFmtId="0" fontId="49" fillId="2" borderId="8" xfId="0" applyFont="1" applyFill="1" applyBorder="1" applyAlignment="1">
      <alignment horizontal="left" vertical="center" wrapText="1"/>
    </xf>
    <xf numFmtId="0" fontId="49" fillId="2" borderId="8" xfId="3" applyFont="1" applyFill="1" applyBorder="1" applyAlignment="1">
      <alignment horizontal="justify" vertical="center" wrapText="1"/>
    </xf>
    <xf numFmtId="3" fontId="27" fillId="0" borderId="21" xfId="0" applyNumberFormat="1" applyFont="1" applyBorder="1" applyAlignment="1">
      <alignment vertical="center"/>
    </xf>
    <xf numFmtId="2" fontId="20" fillId="0" borderId="20" xfId="2" applyNumberFormat="1" applyFont="1" applyBorder="1" applyAlignment="1">
      <alignment horizontal="left" vertical="center" wrapText="1"/>
    </xf>
    <xf numFmtId="0" fontId="43" fillId="11" borderId="21" xfId="0" applyFont="1" applyFill="1" applyBorder="1" applyAlignment="1">
      <alignment vertical="center"/>
    </xf>
    <xf numFmtId="0" fontId="46" fillId="12" borderId="21" xfId="3" applyFont="1" applyFill="1" applyBorder="1" applyAlignment="1">
      <alignment horizontal="center" vertical="center"/>
    </xf>
    <xf numFmtId="0" fontId="48" fillId="12" borderId="21" xfId="3" applyFont="1" applyFill="1" applyBorder="1" applyAlignment="1">
      <alignment horizontal="center" vertical="center"/>
    </xf>
    <xf numFmtId="0" fontId="46" fillId="12" borderId="21" xfId="3" applyFont="1" applyFill="1" applyBorder="1" applyAlignment="1">
      <alignment horizontal="left" vertical="center" wrapText="1"/>
    </xf>
    <xf numFmtId="0" fontId="46" fillId="12" borderId="21" xfId="3" applyFont="1" applyFill="1" applyBorder="1" applyAlignment="1">
      <alignment horizontal="center" vertical="center" wrapText="1"/>
    </xf>
    <xf numFmtId="0" fontId="48" fillId="12" borderId="21" xfId="0" applyFont="1" applyFill="1" applyBorder="1" applyAlignment="1">
      <alignment horizontal="center" vertical="center"/>
    </xf>
    <xf numFmtId="0" fontId="27" fillId="2" borderId="8" xfId="0" quotePrefix="1" applyFont="1" applyFill="1" applyBorder="1" applyAlignment="1">
      <alignment horizontal="center" vertical="center"/>
    </xf>
    <xf numFmtId="0" fontId="27" fillId="2" borderId="8" xfId="2" applyFont="1" applyFill="1" applyBorder="1" applyAlignment="1">
      <alignment horizontal="center" vertical="center" wrapText="1"/>
    </xf>
    <xf numFmtId="0" fontId="27" fillId="2" borderId="8" xfId="2" applyFont="1" applyFill="1" applyBorder="1" applyAlignment="1">
      <alignment horizontal="left" vertical="center" wrapText="1"/>
    </xf>
    <xf numFmtId="0" fontId="27" fillId="2" borderId="8" xfId="2" applyFont="1" applyFill="1" applyBorder="1" applyAlignment="1">
      <alignment horizontal="justify" vertical="center" wrapText="1"/>
    </xf>
    <xf numFmtId="0" fontId="46" fillId="0" borderId="21" xfId="3" applyFont="1" applyBorder="1" applyAlignment="1">
      <alignment horizontal="center" vertical="center" wrapText="1"/>
    </xf>
    <xf numFmtId="0" fontId="48" fillId="0" borderId="21" xfId="0" applyFont="1" applyBorder="1" applyAlignment="1">
      <alignment horizontal="center" vertical="center"/>
    </xf>
    <xf numFmtId="0" fontId="48" fillId="0" borderId="21" xfId="3" applyFont="1" applyBorder="1" applyAlignment="1">
      <alignment horizontal="left" vertical="center" wrapText="1"/>
    </xf>
    <xf numFmtId="0" fontId="27" fillId="2" borderId="8" xfId="0" applyFont="1" applyFill="1" applyBorder="1" applyAlignment="1">
      <alignment horizontal="justify" vertical="center" wrapText="1"/>
    </xf>
    <xf numFmtId="0" fontId="43" fillId="12" borderId="21" xfId="3" applyFont="1" applyFill="1" applyBorder="1" applyAlignment="1">
      <alignment horizontal="left" vertical="center" wrapText="1"/>
    </xf>
    <xf numFmtId="0" fontId="46" fillId="0" borderId="21" xfId="3" applyFont="1" applyBorder="1" applyAlignment="1">
      <alignment horizontal="center" vertical="center"/>
    </xf>
    <xf numFmtId="0" fontId="46" fillId="12" borderId="21" xfId="0" applyFont="1" applyFill="1" applyBorder="1" applyAlignment="1">
      <alignment horizontal="center" vertical="center"/>
    </xf>
    <xf numFmtId="0" fontId="27" fillId="0" borderId="20" xfId="0" applyFont="1" applyBorder="1" applyAlignment="1">
      <alignment horizontal="center" vertical="center"/>
    </xf>
    <xf numFmtId="0" fontId="27" fillId="0" borderId="20" xfId="0" applyFont="1" applyBorder="1" applyAlignment="1">
      <alignment horizontal="center" vertical="center" wrapText="1"/>
    </xf>
    <xf numFmtId="0" fontId="27" fillId="2" borderId="8" xfId="3" applyFont="1" applyFill="1" applyBorder="1" applyAlignment="1">
      <alignment horizontal="center" vertical="center" wrapText="1"/>
    </xf>
    <xf numFmtId="0" fontId="27" fillId="2" borderId="8" xfId="3" applyFont="1" applyFill="1" applyBorder="1" applyAlignment="1">
      <alignment horizontal="left" vertical="center" wrapText="1"/>
    </xf>
    <xf numFmtId="0" fontId="27" fillId="2" borderId="8" xfId="3" applyFont="1" applyFill="1" applyBorder="1" applyAlignment="1">
      <alignment horizontal="justify" vertical="center" wrapText="1"/>
    </xf>
    <xf numFmtId="0" fontId="27" fillId="0" borderId="21" xfId="3" applyFont="1" applyBorder="1" applyAlignment="1">
      <alignment vertical="center" wrapText="1"/>
    </xf>
    <xf numFmtId="0" fontId="27" fillId="0" borderId="20" xfId="0" applyFont="1" applyBorder="1" applyAlignment="1">
      <alignment horizontal="justify" vertical="center" wrapText="1"/>
    </xf>
    <xf numFmtId="0" fontId="27" fillId="0" borderId="22" xfId="0" applyFont="1" applyBorder="1" applyAlignment="1">
      <alignment horizontal="left" vertical="center" wrapText="1"/>
    </xf>
    <xf numFmtId="0" fontId="27" fillId="0" borderId="23" xfId="0" quotePrefix="1" applyFont="1" applyBorder="1" applyAlignment="1">
      <alignment horizontal="center" vertical="center"/>
    </xf>
    <xf numFmtId="0" fontId="27" fillId="0" borderId="23" xfId="3" applyFont="1" applyBorder="1" applyAlignment="1">
      <alignment horizontal="center" vertical="center" wrapText="1"/>
    </xf>
    <xf numFmtId="0" fontId="27" fillId="0" borderId="23" xfId="0" applyFont="1" applyBorder="1" applyAlignment="1">
      <alignment horizontal="left" vertical="center" wrapText="1"/>
    </xf>
    <xf numFmtId="0" fontId="27" fillId="0" borderId="23" xfId="3" applyFont="1" applyBorder="1" applyAlignment="1">
      <alignment horizontal="justify" vertical="center" wrapText="1"/>
    </xf>
    <xf numFmtId="0" fontId="27" fillId="0" borderId="23" xfId="2" applyFont="1" applyBorder="1" applyAlignment="1">
      <alignment horizontal="justify" vertical="center" wrapText="1"/>
    </xf>
    <xf numFmtId="0" fontId="43" fillId="11" borderId="24" xfId="0" applyFont="1" applyFill="1" applyBorder="1" applyAlignment="1">
      <alignment horizontal="center" vertical="center"/>
    </xf>
    <xf numFmtId="0" fontId="27" fillId="11" borderId="24" xfId="0" applyFont="1" applyFill="1" applyBorder="1" applyAlignment="1">
      <alignment horizontal="center" vertical="center" wrapText="1"/>
    </xf>
    <xf numFmtId="0" fontId="43" fillId="11" borderId="24" xfId="0" applyFont="1" applyFill="1" applyBorder="1" applyAlignment="1">
      <alignment horizontal="left" vertical="center"/>
    </xf>
    <xf numFmtId="0" fontId="43" fillId="11" borderId="24" xfId="0" applyFont="1" applyFill="1" applyBorder="1" applyAlignment="1">
      <alignment horizontal="center" vertical="center" wrapText="1"/>
    </xf>
    <xf numFmtId="0" fontId="27" fillId="0" borderId="23" xfId="2" applyFont="1" applyBorder="1" applyAlignment="1">
      <alignment horizontal="center" vertical="center" wrapText="1"/>
    </xf>
    <xf numFmtId="0" fontId="27" fillId="0" borderId="23" xfId="2" applyFont="1" applyBorder="1" applyAlignment="1">
      <alignment horizontal="left" vertical="center" wrapText="1"/>
    </xf>
    <xf numFmtId="0" fontId="49" fillId="0" borderId="8" xfId="2" applyFont="1" applyBorder="1" applyAlignment="1">
      <alignment horizontal="center" vertical="center" wrapText="1"/>
    </xf>
    <xf numFmtId="0" fontId="49" fillId="0" borderId="10" xfId="2" applyFont="1" applyBorder="1" applyAlignment="1">
      <alignment horizontal="center" vertical="center" wrapText="1"/>
    </xf>
    <xf numFmtId="0" fontId="27" fillId="0" borderId="23" xfId="0" applyFont="1" applyBorder="1" applyAlignment="1">
      <alignment horizontal="center" vertical="center"/>
    </xf>
    <xf numFmtId="0" fontId="27" fillId="0" borderId="23" xfId="3" applyFont="1" applyBorder="1" applyAlignment="1">
      <alignment horizontal="left" vertical="center" wrapText="1"/>
    </xf>
    <xf numFmtId="0" fontId="43" fillId="11" borderId="24" xfId="0" applyFont="1" applyFill="1" applyBorder="1" applyAlignment="1">
      <alignment horizontal="left" vertical="center" wrapText="1"/>
    </xf>
    <xf numFmtId="0" fontId="46" fillId="0" borderId="24" xfId="3" applyFont="1" applyBorder="1" applyAlignment="1">
      <alignment horizontal="center" vertical="center" wrapText="1"/>
    </xf>
    <xf numFmtId="0" fontId="48" fillId="0" borderId="24" xfId="0" applyFont="1" applyBorder="1" applyAlignment="1">
      <alignment horizontal="center" vertical="center"/>
    </xf>
    <xf numFmtId="0" fontId="48" fillId="0" borderId="24" xfId="3" applyFont="1" applyBorder="1" applyAlignment="1">
      <alignment horizontal="left" vertical="center" wrapText="1"/>
    </xf>
    <xf numFmtId="0" fontId="27" fillId="0" borderId="23" xfId="2" applyFont="1" applyBorder="1" applyAlignment="1">
      <alignment horizontal="center" vertical="center" wrapText="1" shrinkToFit="1"/>
    </xf>
    <xf numFmtId="0" fontId="27" fillId="0" borderId="23" xfId="0" applyFont="1" applyBorder="1" applyAlignment="1">
      <alignment horizontal="justify" vertical="center" wrapText="1"/>
    </xf>
    <xf numFmtId="0" fontId="46" fillId="12" borderId="24" xfId="3" applyFont="1" applyFill="1" applyBorder="1" applyAlignment="1">
      <alignment horizontal="center" vertical="center"/>
    </xf>
    <xf numFmtId="0" fontId="48" fillId="12" borderId="24" xfId="0" applyFont="1" applyFill="1" applyBorder="1" applyAlignment="1">
      <alignment horizontal="center" vertical="center"/>
    </xf>
    <xf numFmtId="0" fontId="46" fillId="12" borderId="24" xfId="3" applyFont="1" applyFill="1" applyBorder="1" applyAlignment="1">
      <alignment horizontal="left" vertical="center" wrapText="1"/>
    </xf>
    <xf numFmtId="0" fontId="46" fillId="0" borderId="24" xfId="3" applyFont="1" applyBorder="1" applyAlignment="1">
      <alignment horizontal="center" vertical="center"/>
    </xf>
    <xf numFmtId="0" fontId="43" fillId="12" borderId="24" xfId="3" applyFont="1" applyFill="1" applyBorder="1" applyAlignment="1">
      <alignment horizontal="left" vertical="center" wrapText="1"/>
    </xf>
    <xf numFmtId="0" fontId="46" fillId="12" borderId="24" xfId="3" applyFont="1" applyFill="1" applyBorder="1" applyAlignment="1">
      <alignment horizontal="center" vertical="center" wrapText="1"/>
    </xf>
    <xf numFmtId="0" fontId="50" fillId="12" borderId="24" xfId="3" applyFont="1" applyFill="1" applyBorder="1" applyAlignment="1">
      <alignment horizontal="center" vertical="center" wrapText="1"/>
    </xf>
    <xf numFmtId="0" fontId="49" fillId="12" borderId="24" xfId="0" applyFont="1" applyFill="1" applyBorder="1" applyAlignment="1">
      <alignment horizontal="center" vertical="center"/>
    </xf>
    <xf numFmtId="0" fontId="50" fillId="12" borderId="24" xfId="3" applyFont="1" applyFill="1" applyBorder="1" applyAlignment="1">
      <alignment horizontal="left" vertical="center" wrapText="1"/>
    </xf>
    <xf numFmtId="0" fontId="50" fillId="0" borderId="24" xfId="3" applyFont="1" applyBorder="1" applyAlignment="1">
      <alignment horizontal="center" vertical="center" wrapText="1"/>
    </xf>
    <xf numFmtId="0" fontId="49" fillId="0" borderId="24" xfId="0" applyFont="1" applyBorder="1" applyAlignment="1">
      <alignment horizontal="center" vertical="center"/>
    </xf>
    <xf numFmtId="0" fontId="49" fillId="0" borderId="24" xfId="3" applyFont="1" applyBorder="1" applyAlignment="1">
      <alignment horizontal="left" vertical="center" wrapText="1"/>
    </xf>
    <xf numFmtId="0" fontId="49" fillId="0" borderId="23" xfId="2" applyFont="1" applyBorder="1" applyAlignment="1">
      <alignment horizontal="center" vertical="center" wrapText="1"/>
    </xf>
    <xf numFmtId="49" fontId="3" fillId="0" borderId="24" xfId="0" applyNumberFormat="1" applyFont="1" applyBorder="1" applyAlignment="1">
      <alignment horizontal="center" vertical="center" wrapText="1"/>
    </xf>
    <xf numFmtId="49" fontId="3" fillId="0" borderId="24" xfId="0" applyNumberFormat="1" applyFont="1" applyBorder="1" applyAlignment="1">
      <alignment vertical="center" wrapText="1"/>
    </xf>
    <xf numFmtId="0" fontId="4" fillId="0" borderId="24" xfId="0" applyFont="1" applyBorder="1" applyAlignment="1">
      <alignment vertical="center" wrapText="1"/>
    </xf>
    <xf numFmtId="0" fontId="2" fillId="0" borderId="24" xfId="0" applyFont="1" applyBorder="1" applyAlignment="1">
      <alignment horizontal="left" vertical="center" wrapText="1"/>
    </xf>
    <xf numFmtId="0" fontId="27" fillId="2" borderId="11" xfId="2" applyFont="1" applyFill="1" applyBorder="1" applyAlignment="1">
      <alignment horizontal="justify" vertical="center" wrapText="1"/>
    </xf>
    <xf numFmtId="2" fontId="27" fillId="2" borderId="11" xfId="4" applyNumberFormat="1" applyFont="1" applyFill="1" applyBorder="1" applyAlignment="1">
      <alignment horizontal="left" vertical="center" wrapText="1"/>
    </xf>
    <xf numFmtId="0" fontId="27" fillId="13" borderId="11" xfId="3" applyFont="1" applyFill="1" applyBorder="1" applyAlignment="1">
      <alignment horizontal="justify" vertical="center" wrapText="1"/>
    </xf>
    <xf numFmtId="0" fontId="27" fillId="13" borderId="11" xfId="2" applyFont="1" applyFill="1" applyBorder="1" applyAlignment="1">
      <alignment horizontal="justify" vertical="center" wrapText="1"/>
    </xf>
    <xf numFmtId="0" fontId="27" fillId="13" borderId="8" xfId="2" applyFont="1" applyFill="1" applyBorder="1" applyAlignment="1">
      <alignment horizontal="justify" vertical="center" wrapText="1"/>
    </xf>
    <xf numFmtId="0" fontId="27" fillId="13" borderId="8" xfId="3" applyFont="1" applyFill="1" applyBorder="1" applyAlignment="1">
      <alignment horizontal="justify" vertical="center" wrapText="1"/>
    </xf>
    <xf numFmtId="0" fontId="27" fillId="13" borderId="10" xfId="3" applyFont="1" applyFill="1" applyBorder="1" applyAlignment="1">
      <alignment horizontal="justify"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4" fillId="2" borderId="21" xfId="0" applyFont="1" applyFill="1" applyBorder="1" applyAlignment="1">
      <alignment vertical="center" wrapText="1"/>
    </xf>
    <xf numFmtId="0" fontId="4" fillId="2" borderId="24" xfId="0" applyFont="1" applyFill="1" applyBorder="1" applyAlignment="1">
      <alignment vertical="center" wrapText="1"/>
    </xf>
    <xf numFmtId="0" fontId="2" fillId="2" borderId="1" xfId="0" applyFont="1" applyFill="1" applyBorder="1" applyAlignment="1">
      <alignment horizontal="left" vertical="center" wrapText="1"/>
    </xf>
    <xf numFmtId="49" fontId="2" fillId="2" borderId="1" xfId="0" applyNumberFormat="1" applyFont="1" applyFill="1" applyBorder="1" applyAlignment="1">
      <alignment horizontal="left" vertical="center" wrapText="1"/>
    </xf>
    <xf numFmtId="0" fontId="2" fillId="2" borderId="0" xfId="0" applyFont="1" applyFill="1" applyAlignment="1">
      <alignment horizontal="left" vertical="center" wrapText="1"/>
    </xf>
    <xf numFmtId="0" fontId="3" fillId="0" borderId="24" xfId="0" applyFont="1" applyBorder="1" applyAlignment="1">
      <alignment horizontal="center" vertical="center" wrapText="1"/>
    </xf>
    <xf numFmtId="0" fontId="2" fillId="2" borderId="24" xfId="0" applyFont="1" applyFill="1" applyBorder="1" applyAlignment="1">
      <alignment horizontal="left" vertical="center" wrapText="1"/>
    </xf>
    <xf numFmtId="49" fontId="21"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49" fontId="3" fillId="0" borderId="25"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horizontal="lef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20" fillId="5" borderId="10" xfId="0" quotePrefix="1" applyFont="1" applyFill="1" applyBorder="1" applyAlignment="1">
      <alignment horizontal="center" vertical="center"/>
    </xf>
    <xf numFmtId="0" fontId="20" fillId="5" borderId="11" xfId="0" quotePrefix="1" applyFont="1" applyFill="1" applyBorder="1" applyAlignment="1">
      <alignment horizontal="center" vertical="center"/>
    </xf>
    <xf numFmtId="0" fontId="20" fillId="5" borderId="10" xfId="3" applyFont="1" applyFill="1" applyBorder="1" applyAlignment="1">
      <alignment horizontal="center" vertical="center" wrapText="1"/>
    </xf>
    <xf numFmtId="0" fontId="20" fillId="5" borderId="11" xfId="3" applyFont="1" applyFill="1" applyBorder="1" applyAlignment="1">
      <alignment horizontal="center" vertical="center" wrapText="1"/>
    </xf>
    <xf numFmtId="0" fontId="20" fillId="0" borderId="10" xfId="0" quotePrefix="1" applyFont="1" applyBorder="1" applyAlignment="1">
      <alignment horizontal="center" vertical="center"/>
    </xf>
    <xf numFmtId="0" fontId="20" fillId="0" borderId="9" xfId="0" quotePrefix="1" applyFont="1" applyBorder="1" applyAlignment="1">
      <alignment horizontal="center" vertical="center"/>
    </xf>
    <xf numFmtId="0" fontId="20" fillId="0" borderId="10" xfId="3" applyFont="1" applyBorder="1" applyAlignment="1">
      <alignment horizontal="center" vertical="center" wrapText="1"/>
    </xf>
    <xf numFmtId="0" fontId="20" fillId="0" borderId="9" xfId="3" applyFont="1" applyBorder="1" applyAlignment="1">
      <alignment horizontal="center" vertical="center" wrapText="1"/>
    </xf>
    <xf numFmtId="0" fontId="20" fillId="0" borderId="12" xfId="0" quotePrefix="1" applyFont="1" applyBorder="1" applyAlignment="1">
      <alignment horizontal="center" vertical="center"/>
    </xf>
    <xf numFmtId="0" fontId="20" fillId="0" borderId="12" xfId="3" applyFont="1" applyBorder="1" applyAlignment="1">
      <alignment horizontal="center" vertical="center" wrapText="1"/>
    </xf>
    <xf numFmtId="0" fontId="20" fillId="5" borderId="9" xfId="0" quotePrefix="1" applyFont="1" applyFill="1" applyBorder="1" applyAlignment="1">
      <alignment horizontal="center" vertical="center"/>
    </xf>
    <xf numFmtId="0" fontId="20" fillId="5" borderId="9" xfId="3" applyFont="1" applyFill="1" applyBorder="1" applyAlignment="1">
      <alignment horizontal="center" vertical="center" wrapText="1"/>
    </xf>
    <xf numFmtId="0" fontId="20" fillId="5" borderId="12" xfId="0" quotePrefix="1" applyFont="1" applyFill="1" applyBorder="1" applyAlignment="1">
      <alignment horizontal="center" vertical="center"/>
    </xf>
    <xf numFmtId="0" fontId="20" fillId="5" borderId="12" xfId="3" applyFont="1" applyFill="1" applyBorder="1" applyAlignment="1">
      <alignment horizontal="center" vertical="center" wrapText="1"/>
    </xf>
    <xf numFmtId="0" fontId="20" fillId="5" borderId="10" xfId="2" applyFont="1" applyFill="1" applyBorder="1" applyAlignment="1">
      <alignment horizontal="center" vertical="center" wrapText="1"/>
    </xf>
    <xf numFmtId="0" fontId="20" fillId="5" borderId="9" xfId="2" applyFont="1" applyFill="1" applyBorder="1" applyAlignment="1">
      <alignment horizontal="center" vertical="center" wrapText="1"/>
    </xf>
    <xf numFmtId="0" fontId="20" fillId="0" borderId="10" xfId="2" applyFont="1" applyBorder="1" applyAlignment="1">
      <alignment horizontal="center" vertical="center" wrapText="1"/>
    </xf>
    <xf numFmtId="0" fontId="20" fillId="0" borderId="9" xfId="2" applyFont="1" applyBorder="1" applyAlignment="1">
      <alignment horizontal="center" vertical="center" wrapText="1"/>
    </xf>
    <xf numFmtId="0" fontId="20" fillId="0" borderId="10" xfId="0" quotePrefix="1" applyFont="1" applyBorder="1" applyAlignment="1">
      <alignment horizontal="center" vertical="center" wrapText="1"/>
    </xf>
    <xf numFmtId="0" fontId="20" fillId="0" borderId="9" xfId="0" quotePrefix="1" applyFont="1" applyBorder="1" applyAlignment="1">
      <alignment horizontal="center" vertical="center" wrapText="1"/>
    </xf>
    <xf numFmtId="0" fontId="20" fillId="5" borderId="10" xfId="0" quotePrefix="1" applyFont="1" applyFill="1" applyBorder="1" applyAlignment="1">
      <alignment horizontal="center" vertical="center" wrapText="1"/>
    </xf>
    <xf numFmtId="0" fontId="20" fillId="5" borderId="9" xfId="0" quotePrefix="1" applyFont="1" applyFill="1" applyBorder="1" applyAlignment="1">
      <alignment horizontal="center" vertical="center" wrapText="1"/>
    </xf>
    <xf numFmtId="0" fontId="20" fillId="0" borderId="12" xfId="2" applyFont="1" applyBorder="1" applyAlignment="1">
      <alignment horizontal="center" vertical="center" wrapText="1"/>
    </xf>
    <xf numFmtId="0" fontId="20" fillId="3" borderId="10" xfId="2" applyFont="1" applyFill="1" applyBorder="1" applyAlignment="1">
      <alignment horizontal="center" vertical="center" wrapText="1"/>
    </xf>
    <xf numFmtId="0" fontId="20" fillId="3" borderId="9" xfId="2" applyFont="1" applyFill="1" applyBorder="1" applyAlignment="1">
      <alignment horizontal="center" vertical="center" wrapText="1"/>
    </xf>
    <xf numFmtId="0" fontId="20" fillId="3" borderId="12" xfId="2" applyFont="1" applyFill="1" applyBorder="1" applyAlignment="1">
      <alignment horizontal="center" vertical="center" wrapText="1"/>
    </xf>
    <xf numFmtId="0" fontId="20" fillId="0" borderId="8" xfId="0" quotePrefix="1" applyFont="1" applyBorder="1" applyAlignment="1">
      <alignment horizontal="center" vertical="center"/>
    </xf>
    <xf numFmtId="0" fontId="20" fillId="5" borderId="8" xfId="0" quotePrefix="1" applyFont="1" applyFill="1" applyBorder="1" applyAlignment="1">
      <alignment horizontal="center" vertical="center"/>
    </xf>
    <xf numFmtId="0" fontId="20" fillId="5" borderId="13" xfId="0" quotePrefix="1" applyFont="1" applyFill="1" applyBorder="1" applyAlignment="1">
      <alignment horizontal="center" vertical="center"/>
    </xf>
    <xf numFmtId="0" fontId="20" fillId="0" borderId="7" xfId="0" quotePrefix="1" applyFont="1" applyBorder="1" applyAlignment="1">
      <alignment horizontal="center" vertical="center"/>
    </xf>
    <xf numFmtId="0" fontId="20" fillId="0" borderId="6" xfId="2" applyFont="1" applyBorder="1" applyAlignment="1">
      <alignment horizontal="center" vertical="center" wrapText="1"/>
    </xf>
    <xf numFmtId="0" fontId="20" fillId="0" borderId="13" xfId="0" quotePrefix="1" applyFont="1" applyBorder="1" applyAlignment="1">
      <alignment horizontal="center" vertical="center"/>
    </xf>
    <xf numFmtId="0" fontId="20" fillId="0" borderId="11" xfId="3" applyFont="1" applyBorder="1" applyAlignment="1">
      <alignment horizontal="center" vertical="center" wrapText="1"/>
    </xf>
    <xf numFmtId="0" fontId="20" fillId="5" borderId="12" xfId="2" applyFont="1" applyFill="1" applyBorder="1" applyAlignment="1">
      <alignment horizontal="center" vertical="center" wrapText="1"/>
    </xf>
    <xf numFmtId="0" fontId="27" fillId="3" borderId="10" xfId="2" applyFont="1" applyFill="1" applyBorder="1" applyAlignment="1">
      <alignment horizontal="center" vertical="center" wrapText="1"/>
    </xf>
    <xf numFmtId="0" fontId="27" fillId="3" borderId="9" xfId="2" applyFont="1" applyFill="1" applyBorder="1" applyAlignment="1">
      <alignment horizontal="center" vertical="center" wrapText="1"/>
    </xf>
    <xf numFmtId="0" fontId="27" fillId="3" borderId="12" xfId="2"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0" fillId="5" borderId="8" xfId="0" quotePrefix="1" applyFont="1" applyFill="1" applyBorder="1" applyAlignment="1">
      <alignment horizontal="center" vertical="center" wrapText="1"/>
    </xf>
    <xf numFmtId="0" fontId="20" fillId="5" borderId="13" xfId="0" quotePrefix="1" applyFont="1" applyFill="1" applyBorder="1" applyAlignment="1">
      <alignment horizontal="center" vertical="center" wrapText="1"/>
    </xf>
    <xf numFmtId="0" fontId="20" fillId="0" borderId="8" xfId="0" quotePrefix="1" applyFont="1" applyBorder="1" applyAlignment="1">
      <alignment horizontal="center" vertical="center" wrapText="1"/>
    </xf>
    <xf numFmtId="0" fontId="20" fillId="0" borderId="12" xfId="0" quotePrefix="1" applyFont="1" applyBorder="1" applyAlignment="1">
      <alignment horizontal="center" vertical="center" wrapText="1"/>
    </xf>
    <xf numFmtId="0" fontId="20" fillId="5" borderId="8" xfId="3" applyFont="1" applyFill="1" applyBorder="1" applyAlignment="1">
      <alignment horizontal="center" vertical="center" wrapText="1"/>
    </xf>
    <xf numFmtId="0" fontId="20" fillId="0" borderId="8" xfId="2" applyFont="1" applyBorder="1" applyAlignment="1">
      <alignment horizontal="center" vertical="center" wrapText="1"/>
    </xf>
    <xf numFmtId="0" fontId="20" fillId="0" borderId="8" xfId="3" applyFont="1" applyBorder="1" applyAlignment="1">
      <alignment horizontal="center" vertical="center" wrapText="1"/>
    </xf>
    <xf numFmtId="0" fontId="20" fillId="0" borderId="10"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xf>
    <xf numFmtId="0" fontId="20" fillId="0" borderId="9" xfId="0" applyFont="1" applyBorder="1" applyAlignment="1">
      <alignment horizontal="center" vertical="center"/>
    </xf>
    <xf numFmtId="0" fontId="20" fillId="0" borderId="6" xfId="0" applyFont="1" applyBorder="1" applyAlignment="1">
      <alignment horizontal="center" vertical="center" wrapText="1"/>
    </xf>
    <xf numFmtId="0" fontId="20" fillId="0" borderId="12" xfId="0" applyFont="1" applyBorder="1" applyAlignment="1">
      <alignment horizontal="center" vertical="center"/>
    </xf>
    <xf numFmtId="0" fontId="5" fillId="0" borderId="9" xfId="3" applyFont="1" applyBorder="1" applyAlignment="1">
      <alignment horizontal="center" vertical="center" wrapText="1"/>
    </xf>
    <xf numFmtId="0" fontId="27" fillId="0" borderId="6" xfId="2" applyFont="1" applyBorder="1" applyAlignment="1">
      <alignment horizontal="center" vertical="center" wrapText="1"/>
    </xf>
    <xf numFmtId="0" fontId="27" fillId="0" borderId="12" xfId="2" applyFont="1" applyBorder="1" applyAlignment="1">
      <alignment horizontal="center" vertical="center" wrapText="1"/>
    </xf>
    <xf numFmtId="0" fontId="27" fillId="0" borderId="9" xfId="2" applyFont="1" applyBorder="1" applyAlignment="1">
      <alignment horizontal="center" vertical="center" wrapText="1"/>
    </xf>
    <xf numFmtId="0" fontId="20" fillId="0" borderId="13" xfId="2" applyFont="1" applyBorder="1" applyAlignment="1">
      <alignment horizontal="center" vertical="center" wrapText="1"/>
    </xf>
    <xf numFmtId="0" fontId="20" fillId="0" borderId="1" xfId="3" applyFont="1" applyBorder="1" applyAlignment="1">
      <alignment horizontal="left" vertical="center" wrapText="1"/>
    </xf>
    <xf numFmtId="0" fontId="20" fillId="0" borderId="1" xfId="3" applyFont="1" applyBorder="1" applyAlignment="1">
      <alignment vertical="center" wrapText="1"/>
    </xf>
    <xf numFmtId="0" fontId="20" fillId="0" borderId="6" xfId="3" applyFont="1" applyBorder="1" applyAlignment="1">
      <alignment horizontal="center" vertical="center" wrapText="1"/>
    </xf>
    <xf numFmtId="0" fontId="29" fillId="5" borderId="10" xfId="0" quotePrefix="1" applyFont="1" applyFill="1" applyBorder="1" applyAlignment="1">
      <alignment horizontal="center" vertical="center"/>
    </xf>
    <xf numFmtId="0" fontId="29" fillId="5" borderId="9" xfId="0" quotePrefix="1" applyFont="1" applyFill="1" applyBorder="1" applyAlignment="1">
      <alignment horizontal="center" vertical="center"/>
    </xf>
    <xf numFmtId="0" fontId="29" fillId="5" borderId="10" xfId="3" applyFont="1" applyFill="1" applyBorder="1" applyAlignment="1">
      <alignment horizontal="center" vertical="center" wrapText="1"/>
    </xf>
    <xf numFmtId="0" fontId="29" fillId="5" borderId="9" xfId="3" applyFont="1" applyFill="1" applyBorder="1" applyAlignment="1">
      <alignment horizontal="center" vertical="center" wrapText="1"/>
    </xf>
    <xf numFmtId="0" fontId="20" fillId="5" borderId="13" xfId="3" applyFont="1" applyFill="1" applyBorder="1" applyAlignment="1">
      <alignment horizontal="center" vertical="center" wrapText="1"/>
    </xf>
    <xf numFmtId="0" fontId="20" fillId="0" borderId="7" xfId="3" applyFont="1" applyBorder="1" applyAlignment="1">
      <alignment horizontal="center" vertical="center" wrapText="1"/>
    </xf>
    <xf numFmtId="0" fontId="20" fillId="6" borderId="8" xfId="0" quotePrefix="1" applyFont="1" applyFill="1" applyBorder="1" applyAlignment="1">
      <alignment horizontal="center" vertical="center"/>
    </xf>
    <xf numFmtId="0" fontId="20" fillId="6" borderId="10" xfId="3" applyFont="1" applyFill="1" applyBorder="1" applyAlignment="1">
      <alignment horizontal="center" vertical="center" wrapText="1"/>
    </xf>
    <xf numFmtId="0" fontId="20" fillId="6" borderId="9" xfId="3" applyFont="1" applyFill="1" applyBorder="1" applyAlignment="1">
      <alignment horizontal="center" vertical="center" wrapText="1"/>
    </xf>
    <xf numFmtId="0" fontId="20" fillId="0" borderId="10" xfId="3" quotePrefix="1" applyFont="1" applyBorder="1" applyAlignment="1">
      <alignment horizontal="center" vertical="center" wrapText="1"/>
    </xf>
    <xf numFmtId="0" fontId="20" fillId="0" borderId="9" xfId="3" quotePrefix="1" applyFont="1" applyBorder="1" applyAlignment="1">
      <alignment horizontal="center" vertical="center" wrapText="1"/>
    </xf>
    <xf numFmtId="0" fontId="20" fillId="5" borderId="10" xfId="3" quotePrefix="1" applyFont="1" applyFill="1" applyBorder="1" applyAlignment="1">
      <alignment horizontal="center" vertical="center" wrapText="1"/>
    </xf>
    <xf numFmtId="0" fontId="20" fillId="5" borderId="9" xfId="3" quotePrefix="1" applyFont="1" applyFill="1" applyBorder="1" applyAlignment="1">
      <alignment horizontal="center" vertical="center" wrapText="1"/>
    </xf>
    <xf numFmtId="0" fontId="27" fillId="0" borderId="6" xfId="3" applyFont="1" applyBorder="1" applyAlignment="1">
      <alignment horizontal="center" vertical="center" wrapText="1"/>
    </xf>
    <xf numFmtId="0" fontId="27" fillId="0" borderId="9" xfId="3" applyFont="1" applyBorder="1" applyAlignment="1">
      <alignment horizontal="center" vertical="center" wrapText="1"/>
    </xf>
    <xf numFmtId="49" fontId="36" fillId="3" borderId="2" xfId="0" applyNumberFormat="1" applyFont="1" applyFill="1" applyBorder="1" applyAlignment="1">
      <alignment horizontal="center" vertical="center" wrapText="1"/>
    </xf>
    <xf numFmtId="49" fontId="36" fillId="3" borderId="4" xfId="0" applyNumberFormat="1" applyFont="1" applyFill="1" applyBorder="1" applyAlignment="1">
      <alignment horizontal="center" vertical="center" wrapText="1"/>
    </xf>
    <xf numFmtId="49" fontId="36" fillId="3" borderId="3" xfId="0" applyNumberFormat="1" applyFont="1" applyFill="1" applyBorder="1" applyAlignment="1">
      <alignment horizontal="center" vertical="center" wrapText="1"/>
    </xf>
    <xf numFmtId="0" fontId="36" fillId="3" borderId="2" xfId="0" applyFont="1" applyFill="1" applyBorder="1" applyAlignment="1">
      <alignment horizontal="center" vertical="center" wrapText="1"/>
    </xf>
    <xf numFmtId="0" fontId="36" fillId="3" borderId="4" xfId="0" applyFont="1" applyFill="1" applyBorder="1" applyAlignment="1">
      <alignment horizontal="center" vertical="center" wrapText="1"/>
    </xf>
    <xf numFmtId="0" fontId="36" fillId="3" borderId="3" xfId="0" applyFont="1" applyFill="1" applyBorder="1" applyAlignment="1">
      <alignment horizontal="center" vertical="center" wrapText="1"/>
    </xf>
  </cellXfs>
  <cellStyles count="7">
    <cellStyle name="Comma" xfId="6" builtinId="3"/>
    <cellStyle name="Normal" xfId="0" builtinId="0"/>
    <cellStyle name="Normal 2" xfId="1"/>
    <cellStyle name="Normal 2 2" xfId="3"/>
    <cellStyle name="Normal 4" xfId="2"/>
    <cellStyle name="Normal_Sheet1" xfId="4"/>
    <cellStyle name="Normal_Sheet1_1" xf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5276</xdr:colOff>
      <xdr:row>0</xdr:row>
      <xdr:rowOff>477568</xdr:rowOff>
    </xdr:from>
    <xdr:to>
      <xdr:col>2</xdr:col>
      <xdr:colOff>146936</xdr:colOff>
      <xdr:row>0</xdr:row>
      <xdr:rowOff>477568</xdr:rowOff>
    </xdr:to>
    <xdr:cxnSp macro="">
      <xdr:nvCxnSpPr>
        <xdr:cNvPr id="2" name="Straight Connector 1">
          <a:extLst>
            <a:ext uri="{FF2B5EF4-FFF2-40B4-BE49-F238E27FC236}">
              <a16:creationId xmlns:a16="http://schemas.microsoft.com/office/drawing/2014/main" id="{1BBC0784-EFDC-4A82-920C-674FA99BF06D}"/>
            </a:ext>
          </a:extLst>
        </xdr:cNvPr>
        <xdr:cNvCxnSpPr/>
      </xdr:nvCxnSpPr>
      <xdr:spPr>
        <a:xfrm>
          <a:off x="424376" y="477568"/>
          <a:ext cx="53028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5276</xdr:colOff>
      <xdr:row>0</xdr:row>
      <xdr:rowOff>477568</xdr:rowOff>
    </xdr:from>
    <xdr:to>
      <xdr:col>8</xdr:col>
      <xdr:colOff>146936</xdr:colOff>
      <xdr:row>0</xdr:row>
      <xdr:rowOff>477568</xdr:rowOff>
    </xdr:to>
    <xdr:cxnSp macro="">
      <xdr:nvCxnSpPr>
        <xdr:cNvPr id="3" name="Straight Connector 2">
          <a:extLst>
            <a:ext uri="{FF2B5EF4-FFF2-40B4-BE49-F238E27FC236}">
              <a16:creationId xmlns:a16="http://schemas.microsoft.com/office/drawing/2014/main" id="{0038F91A-0987-4B4B-A867-9E311EC316EE}"/>
            </a:ext>
          </a:extLst>
        </xdr:cNvPr>
        <xdr:cNvCxnSpPr/>
      </xdr:nvCxnSpPr>
      <xdr:spPr>
        <a:xfrm>
          <a:off x="429819" y="477568"/>
          <a:ext cx="53354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369132</xdr:colOff>
      <xdr:row>1</xdr:row>
      <xdr:rowOff>15129</xdr:rowOff>
    </xdr:from>
    <xdr:to>
      <xdr:col>1</xdr:col>
      <xdr:colOff>444312</xdr:colOff>
      <xdr:row>1</xdr:row>
      <xdr:rowOff>15129</xdr:rowOff>
    </xdr:to>
    <xdr:cxnSp macro="">
      <xdr:nvCxnSpPr>
        <xdr:cNvPr id="2" name="Straight Connector 1">
          <a:extLst>
            <a:ext uri="{FF2B5EF4-FFF2-40B4-BE49-F238E27FC236}">
              <a16:creationId xmlns:a16="http://schemas.microsoft.com/office/drawing/2014/main" id="{7883F896-BA13-440E-A2DB-BE307B2971F4}"/>
            </a:ext>
          </a:extLst>
        </xdr:cNvPr>
        <xdr:cNvCxnSpPr/>
      </xdr:nvCxnSpPr>
      <xdr:spPr>
        <a:xfrm>
          <a:off x="369132" y="441849"/>
          <a:ext cx="49428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369132</xdr:colOff>
      <xdr:row>1</xdr:row>
      <xdr:rowOff>15129</xdr:rowOff>
    </xdr:from>
    <xdr:to>
      <xdr:col>1</xdr:col>
      <xdr:colOff>444312</xdr:colOff>
      <xdr:row>1</xdr:row>
      <xdr:rowOff>15129</xdr:rowOff>
    </xdr:to>
    <xdr:cxnSp macro="">
      <xdr:nvCxnSpPr>
        <xdr:cNvPr id="3" name="Straight Connector 2">
          <a:extLst>
            <a:ext uri="{FF2B5EF4-FFF2-40B4-BE49-F238E27FC236}">
              <a16:creationId xmlns:a16="http://schemas.microsoft.com/office/drawing/2014/main" id="{688ED8B9-BB66-4920-B530-A5DAA1CE5E2C}"/>
            </a:ext>
          </a:extLst>
        </xdr:cNvPr>
        <xdr:cNvCxnSpPr/>
      </xdr:nvCxnSpPr>
      <xdr:spPr>
        <a:xfrm>
          <a:off x="369132" y="441849"/>
          <a:ext cx="49428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Phan Thị Thanh Lê" id="{840F4DF4-069C-4566-9A6D-D474FA52EA85}" userId="S::leptt@benld.onmicrosoft.com::8903b35c-0806-46b3-b841-f1a0519351a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 dT="2025-06-11T08:13:32.58" personId="{840F4DF4-069C-4566-9A6D-D474FA52EA85}" id="{DF7F6CC9-25B8-4360-B95F-E712678756D0}">
    <text>tct@1234</text>
  </threadedComment>
  <threadedComment ref="D140" dT="2025-03-03T08:03:02.02" personId="{840F4DF4-069C-4566-9A6D-D474FA52EA85}" id="{A57AF17B-A189-463E-A915-1DCCB70F511F}">
    <text>Đề xuất theo mã của CQT cũ, có mã cha của CCTKV</text>
  </threadedComment>
  <threadedComment ref="D162" dT="2025-03-03T08:17:32.15" personId="{840F4DF4-069C-4566-9A6D-D474FA52EA85}" id="{A8BDD2C8-AEBA-4159-89DD-45E9825C60DE}">
    <text>Tách từ 3 CCTKV cũ thành 2 đội thuế mới, tạo mã đội thuế mới</text>
  </threadedComment>
  <threadedComment ref="D172" dT="2025-03-03T08:15:00.77" personId="{840F4DF4-069C-4566-9A6D-D474FA52EA85}" id="{9C146B55-4390-4DAA-878D-B9A95106F594}">
    <text>Tách CCTKV cũ gồm 3 địa bàn thành 2 đội. Thêm mã mới cho 1 đội gồm 2 địa bàn, 1 địa bàn null</text>
  </threadedComment>
  <threadedComment ref="D173" dT="2025-03-03T08:14:13.41" personId="{840F4DF4-069C-4566-9A6D-D474FA52EA85}" id="{7215D69E-4B15-4023-BF0B-F4C3D47F12A8}">
    <text>Tách CCTKV cũ gồm 3 địa bàn thành 2 đội. Thêm mã mới cho 1 đội gồm 2 địa bàn</text>
  </threadedComment>
  <threadedComment ref="D181" dT="2025-03-03T08:28:40.37" personId="{840F4DF4-069C-4566-9A6D-D474FA52EA85}" id="{E529AE29-9E63-4E9A-86A6-A53D7B9D362C}">
    <text>Sáp nhập 2 CCT thành 1 đội thuế liên huyện mới-&gt;Sinh mã mới</text>
  </threadedComment>
  <threadedComment ref="D201" dT="2025-03-03T08:37:27.51" personId="{840F4DF4-069C-4566-9A6D-D474FA52EA85}" id="{D4CAAA58-74C9-4EA4-A343-3C3E3D44DFF8}">
    <text>Gộp 2 CCT cũ thành 1 đội thuế mới-&gt;mã đội bao mới</text>
  </threadedComment>
  <threadedComment ref="D214" dT="2025-03-03T08:45:40.91" personId="{840F4DF4-069C-4566-9A6D-D474FA52EA85}" id="{95D111AC-0788-4EFB-9A93-FDA216D7E517}">
    <text>Sáp nhập 2 CCT cũ thành 1 đội thuế mới-&gt;mã bao mới</text>
  </threadedComment>
  <threadedComment ref="D215" dT="2025-03-03T08:46:57.12" personId="{840F4DF4-069C-4566-9A6D-D474FA52EA85}" id="{F78C1FDD-0CC3-49EB-BC9F-718F4DBD1CC3}">
    <text>Sáp nhập 2 CCT cũ thành 1 đội thuế mới-&gt;mã bao mới</text>
  </threadedComment>
  <threadedComment ref="D219" dT="2025-03-03T08:54:55.30" personId="{840F4DF4-069C-4566-9A6D-D474FA52EA85}" id="{D20E1680-959C-4E76-8C20-30CF94CBF8D5}">
    <text>Sáp nhập 1 CCT cũ vào đội thuế mới đã có mã bao</text>
  </threadedComment>
  <threadedComment ref="D220" dT="2025-03-03T08:54:48.49" personId="{840F4DF4-069C-4566-9A6D-D474FA52EA85}" id="{0BB9F66B-8778-4189-8145-08AB81E11DAD}">
    <text>Sáp nhập 1 CCT cũ vào đội thuế mới đã có mã bao</text>
  </threadedComment>
  <threadedComment ref="D225" dT="2025-03-03T08:47:02.56" personId="{840F4DF4-069C-4566-9A6D-D474FA52EA85}" id="{F6C03674-C126-4E6A-9509-2D84B24CA89E}">
    <text>Sáp nhập 2 CCT cũ thành 1 đội thuế mới</text>
  </threadedComment>
  <threadedComment ref="D226" dT="2025-03-03T08:47:14.56" personId="{840F4DF4-069C-4566-9A6D-D474FA52EA85}" id="{C4EB6580-6DF5-4EED-9E3B-E718C188FC04}">
    <text>Sáp nhập 2 CCT cũ thành 1 đội thuế mới</text>
  </threadedComment>
  <threadedComment ref="D229" dT="2025-03-03T08:43:28.74" personId="{840F4DF4-069C-4566-9A6D-D474FA52EA85}" id="{A30CBA3E-91E2-47AC-9DA7-25DFF2647442}">
    <text>Tách 1 CCTKV cũ thành 2, gộp vào 1 CCT cũ thành 1 đội thuế mới-&gt;mã mới</text>
  </threadedComment>
  <threadedComment ref="D233" dT="2025-03-03T08:43:20.19" personId="{840F4DF4-069C-4566-9A6D-D474FA52EA85}" id="{A45DD69B-549E-46D7-93A6-883BD0D45FC3}">
    <text xml:space="preserve">Tách 1 CCTKV cũ thành 2, gộp vào 1 CCT cũ thành 1 đội thuế mới-&gt;mã mới
</text>
  </threadedComment>
  <threadedComment ref="D259" dT="2025-03-03T09:01:25.28" personId="{840F4DF4-069C-4566-9A6D-D474FA52EA85}" id="{B725C612-21E4-4747-AF04-54ACF14BCAC7}">
    <text>Sáp nhập 2 CCT cũ thành 1 đội thuế mới-&gt;Mã bao mới đội thuế</text>
  </threadedComment>
  <threadedComment ref="D260" dT="2025-03-03T09:04:36.74" personId="{840F4DF4-069C-4566-9A6D-D474FA52EA85}" id="{5521583F-6317-474A-869C-812CE97B37ED}">
    <text>Sáp nhập 2 CCTKV cũ (4 địa bàn) vào 1 đội thuế mới, sinh mã bao mới</text>
  </threadedComment>
  <threadedComment ref="D261" dT="2025-03-03T09:04:54.44" personId="{840F4DF4-069C-4566-9A6D-D474FA52EA85}" id="{7427C600-D10B-45E5-9846-C40CD1B51B8C}">
    <text>Sáp nhập 2 CCTKV cũ (4 địa bàn) vào 1 đội thuế mới, sinh mã bao mới</text>
  </threadedComment>
  <threadedComment ref="D262" dT="2025-03-03T09:04:57.89" personId="{840F4DF4-069C-4566-9A6D-D474FA52EA85}" id="{51112572-2C34-4436-A6CE-383870B8D9E0}">
    <text>Sáp nhập 2 CCTKV cũ (4 địa bàn) vào 1 đội thuế mới, sinh mã bao mới</text>
  </threadedComment>
  <threadedComment ref="D263" dT="2025-03-03T09:05:00.94" personId="{840F4DF4-069C-4566-9A6D-D474FA52EA85}" id="{FA80003E-2560-43B4-810D-EC72D8791A3A}">
    <text>Sáp nhập 2 CCTKV cũ (4 địa bàn) vào 1 đội thuế mới, sinh mã bao mới</text>
  </threadedComment>
  <threadedComment ref="D264" dT="2025-03-03T09:01:33.31" personId="{840F4DF4-069C-4566-9A6D-D474FA52EA85}" id="{0692B312-DFAA-4B63-92A9-624361005859}">
    <text xml:space="preserve">Sáp nhập 2 CCT cũ thành 1 đội thuế mới-&gt;Mã bao mới đội thuế
</text>
  </threadedComment>
  <threadedComment ref="D266" dT="2025-03-03T09:03:26.41" personId="{840F4DF4-069C-4566-9A6D-D474FA52EA85}" id="{8C57D205-0858-49AB-8F9C-62671C88110C}">
    <text>Sáp nhập 1 CCT cũ vào 1 CCTKV cũ thành 1 đội thuế mới, add vào mã bao cũ</text>
  </threadedComment>
  <threadedComment ref="D272" dT="2025-03-03T09:07:59.31" personId="{840F4DF4-069C-4566-9A6D-D474FA52EA85}" id="{693FADCA-3338-4A97-847E-E3296A6F598F}">
    <text>ách 1 CCTKV cũ, gộp 1 CCT cũ vào thành 1 đội mới=&gt;Mã bao đội mới</text>
  </threadedComment>
  <threadedComment ref="D273" dT="2025-03-03T09:07:09.51" personId="{840F4DF4-069C-4566-9A6D-D474FA52EA85}" id="{7288B258-6473-4B2B-8F3D-287ADBEE94A1}">
    <text>Tách 1 CCTKV cũ, gộp 1 CCT cũ vào thành 1 đội mới=&gt;Mã bao đội mới</text>
  </threadedComment>
  <threadedComment ref="D274" dT="2025-03-03T09:10:57.59" personId="{840F4DF4-069C-4566-9A6D-D474FA52EA85}" id="{B3C7031A-ADE7-4C01-AAB1-642CAE8528CA}">
    <text>Sáp  nhập 1 CCT cũ vào 1 CCTKV cũ, gộp vào mã cũ</text>
  </threadedComment>
  <threadedComment ref="D277" dT="2025-03-03T09:07:13.51" personId="{840F4DF4-069C-4566-9A6D-D474FA52EA85}" id="{F94B88CA-C551-4000-BE15-E66FD0809075}">
    <text>ách 1 CCTKV cũ, gộp 1 CCT cũ vào thành 1 đội mới=&gt;Mã bao đội mới</text>
  </threadedComment>
  <threadedComment ref="D281" dT="2025-03-03T09:08:02.80" personId="{840F4DF4-069C-4566-9A6D-D474FA52EA85}" id="{E9FE76EC-EDF3-4345-8622-AB7564F34B7F}">
    <text>ách 1 CCTKV cũ, gộp 1 CCT cũ vào thành 1 đội mới=&gt;Mã bao đội mới</text>
  </threadedComment>
  <threadedComment ref="D298" dT="2025-03-03T09:22:08.80" personId="{840F4DF4-069C-4566-9A6D-D474FA52EA85}" id="{B95B298B-E185-4D0F-B15F-1790C8A3F010}">
    <text>Sáp nhập 2 CCT cũ thành đội thuế mới-&gt;mã mới</text>
  </threadedComment>
  <threadedComment ref="D302" dT="2025-03-03T09:24:35.08" personId="{840F4DF4-069C-4566-9A6D-D474FA52EA85}" id="{87216782-C353-41E2-A5F2-29DB70D8D98D}">
    <text>Sáp nhập 1 CCT cũ vào 1 CCTKV cũ (3 địa bàn) thành 1 đội thuế mới (4 địa bàn), sử dụng mã bao cũ</text>
  </threadedComment>
  <threadedComment ref="D304" dT="2025-03-03T09:22:12.82" personId="{840F4DF4-069C-4566-9A6D-D474FA52EA85}" id="{79124911-40B9-4A45-B5AA-1B5AABF44801}">
    <text>Sáp nhập 2 CCT cũ thành đội thuế mới-&gt;mã mới</text>
  </threadedComment>
  <threadedComment ref="D313" dT="2025-03-03T09:26:52.94" personId="{840F4DF4-069C-4566-9A6D-D474FA52EA85}" id="{0E790850-B5D3-4CD0-BCF7-134CB9266D08}">
    <text>Sáp nhập 3 CCT cũ thành 1 đội mới-&gt;mã bao mới</text>
  </threadedComment>
  <threadedComment ref="D315" dT="2025-03-03T09:26:59.18" personId="{840F4DF4-069C-4566-9A6D-D474FA52EA85}" id="{53A182A4-2F92-402D-B939-4CC5DE431682}">
    <text>Sáp nhập 3 CCT cũ thành 1 đội mới-&gt;mã bao mới</text>
  </threadedComment>
  <threadedComment ref="D316" dT="2025-03-03T09:27:02.87" personId="{840F4DF4-069C-4566-9A6D-D474FA52EA85}" id="{E36FDEDA-84F8-44A9-A2EA-F124B0803E4D}">
    <text>Sáp nhập 3 CCT cũ thành 1 đội mới-&gt;mã bao mới</text>
  </threadedComment>
  <threadedComment ref="D320" dT="2025-03-03T09:30:09.94" personId="{840F4DF4-069C-4566-9A6D-D474FA52EA85}" id="{5A2F41B1-D249-4962-920A-9E304CCC6CE0}">
    <text>Sáp nhập 2 CCTKV cũ thành 1 đội thuế mới (4 địa bàn)-&gt;tạo mã bao mới</text>
  </threadedComment>
  <threadedComment ref="D321" dT="2025-03-03T09:30:13.61" personId="{840F4DF4-069C-4566-9A6D-D474FA52EA85}" id="{0728A8D2-5A50-4D07-B61D-193B17A1F5E1}">
    <text>Sáp nhập 2 CCTKV cũ thành 1 đội thuế mới (4 địa bàn)-&gt;tạo mã bao mới</text>
  </threadedComment>
  <threadedComment ref="D322" dT="2025-03-03T09:30:16.31" personId="{840F4DF4-069C-4566-9A6D-D474FA52EA85}" id="{B60DD442-66B5-4582-A51E-BE2DE6D08D5A}">
    <text>Sáp nhập 2 CCTKV cũ thành 1 đội thuế mới (4 địa bàn)-&gt;tạo mã bao mới</text>
  </threadedComment>
  <threadedComment ref="D323" dT="2025-03-03T09:30:19.01" personId="{840F4DF4-069C-4566-9A6D-D474FA52EA85}" id="{1ABA5B4B-32BE-4C68-839D-EDE3A33BBCB3}">
    <text>Sáp nhập 2 CCTKV cũ thành 1 đội thuế mới (4 địa bàn)-&gt;tạo mã bao mới</text>
  </threadedComment>
  <threadedComment ref="D335" dT="2025-03-03T09:35:07.36" personId="{840F4DF4-069C-4566-9A6D-D474FA52EA85}" id="{16F39352-E6C5-41E5-B584-BAACA3E4C47D}">
    <text>Sáp nhập 2 CCT cũ thành 1 đội thuế mới-&gt;Mã bao mới</text>
  </threadedComment>
  <threadedComment ref="D339" dT="2025-03-03T09:33:35.97" personId="{840F4DF4-069C-4566-9A6D-D474FA52EA85}" id="{AD9936D6-A956-4398-8023-ACFCC56E2EB7}">
    <text>Sáp nhập 2 CCT cũ thành 1 đội thuế mới-&gt;Mã bao mới</text>
  </threadedComment>
  <threadedComment ref="D340" dT="2025-03-03T09:33:39.18" personId="{840F4DF4-069C-4566-9A6D-D474FA52EA85}" id="{A615F5E0-3F0B-4060-8C5D-011107817412}">
    <text>Sáp nhập 2 CCT cũ thành 1 đội thuế mới-&gt;Mã bao mới</text>
  </threadedComment>
  <threadedComment ref="D343" dT="2025-03-03T09:35:10.64" personId="{840F4DF4-069C-4566-9A6D-D474FA52EA85}" id="{C344D689-FEE8-4471-B555-F878F726A130}">
    <text>Sáp nhập 2 CCT cũ thành 1 đội thuế mới-&gt;Mã bao mới</text>
  </threadedComment>
  <threadedComment ref="D360" dT="2025-03-03T09:41:57.39" personId="{840F4DF4-069C-4566-9A6D-D474FA52EA85}" id="{A163E12F-63E9-425D-ABAE-71BFFDC3ACF1}">
    <text>Sáp nhập 2 CCTKV cũ thành 1 đội thuế mới (4 địa bàn)-&gt;mã bao mới</text>
  </threadedComment>
  <threadedComment ref="D364" dT="2025-03-03T09:41:57.39" personId="{840F4DF4-069C-4566-9A6D-D474FA52EA85}" id="{D851F15E-6C32-457F-8918-D654F5B5064C}">
    <text>Sáp nhập 2 CCTKV cũ thành 1 đội thuế mới (4 địa bàn)-&gt;mã bao mới</text>
  </threadedComment>
  <threadedComment ref="D367" dT="2025-03-03T09:41:57.39" personId="{840F4DF4-069C-4566-9A6D-D474FA52EA85}" id="{4DCE602F-678C-4A39-8B1A-99CA09C6CBFD}">
    <text>Sáp nhập 2 CCTKV cũ thành 1 đội thuế mới (4 địa bàn)-&gt;mã bao mới</text>
  </threadedComment>
  <threadedComment ref="D370" dT="2025-03-03T09:41:57.39" personId="{840F4DF4-069C-4566-9A6D-D474FA52EA85}" id="{B267AABC-2AC2-44B8-B8BD-7957E7392AD1}">
    <text>Sáp nhập 2 CCTKV cũ thành 1 đội thuế mới (4 địa bàn)-&gt;mã bao mới</text>
  </threadedComment>
  <threadedComment ref="D400" dT="2025-03-03T09:48:09.24" personId="{840F4DF4-069C-4566-9A6D-D474FA52EA85}" id="{30428A53-9148-40B8-9A0D-7D8A343319B7}">
    <text>Sáp nhập 1 CCT vào 1 CCTKV cũ thành 1 đội mới, lấy mã của CCTKV cũ</text>
  </threadedComment>
  <threadedComment ref="D409" dT="2025-03-04T02:34:51.64" personId="{840F4DF4-069C-4566-9A6D-D474FA52EA85}" id="{E8FB0D83-E786-4FFA-A711-284DC53A3C5F}">
    <text>Tách 1 CCTKV cũ, sáp nhập vào 1 CCT thành 1 đội thuế mới=&gt;mã bao mới</text>
  </threadedComment>
  <threadedComment ref="D410" dT="2025-03-04T02:34:55.24" personId="{840F4DF4-069C-4566-9A6D-D474FA52EA85}" id="{FC9B05CA-4353-4D7C-B6FA-8E6BC85A944E}">
    <text>Tách 1 CCTKV cũ, sáp nhập vào 1 CCT thành 1 đội thuế mới=&gt;mã bao mới</text>
  </threadedComment>
  <threadedComment ref="D413" dT="2025-03-04T02:35:42.50" personId="{840F4DF4-069C-4566-9A6D-D474FA52EA85}" id="{1C0CF2DE-2D6B-4C5E-AFCD-9423FBC29DF8}">
    <text>Tách 1 CCTKV cũ, sáp nhập vào 1 CCT thành 1 đội thuế mới=&gt;mã bao mới</text>
  </threadedComment>
  <threadedComment ref="D414" dT="2025-03-04T02:35:45.47" personId="{840F4DF4-069C-4566-9A6D-D474FA52EA85}" id="{E3B4F867-F777-41D6-9728-91C471355355}">
    <text>Tách 1 CCTKV cũ, sáp nhập vào 1 CCT thành 1 đội thuế mới=&gt;mã bao mới</text>
  </threadedComment>
  <threadedComment ref="D440" dT="2025-03-04T02:41:54.20" personId="{840F4DF4-069C-4566-9A6D-D474FA52EA85}" id="{ADFD2695-2BA3-4F57-A9C2-0B2F24C300BB}">
    <text>Gộp 2 CCT cũ thành 1 đội thuế mới-&gt;mã bao mới</text>
  </threadedComment>
  <threadedComment ref="D441" dT="2025-03-04T02:41:57.68" personId="{840F4DF4-069C-4566-9A6D-D474FA52EA85}" id="{9AF9638A-98AD-4AB2-A82D-DB349C2628D8}">
    <text>Gộp 2 CCT cũ thành 1 đội thuế mới-&gt;mã bao mới</text>
  </threadedComment>
  <threadedComment ref="D467" dT="2025-03-04T03:02:01.74" personId="{840F4DF4-069C-4566-9A6D-D474FA52EA85}" id="{2B62A2D1-6811-4208-ADBA-4BA383205453}">
    <text>Gộp CCT cũ vào CCTKV cũ thành 1 đội thuế mới (3 địa bàn)-&gt;Giữ mã bao cũ</text>
  </threadedComment>
  <threadedComment ref="D468" dT="2025-03-04T02:53:42.00" personId="{840F4DF4-069C-4566-9A6D-D474FA52EA85}" id="{E491AF6D-DD52-43CF-8C68-2DEF59547940}">
    <text>Gộp CCT cũ vào CCTKV cũ thành 1 đội thuế mới (3 địa bàn)-&gt;Giữ mã bao cũ</text>
  </threadedComment>
  <threadedComment ref="D472" dT="2025-03-04T02:55:53.24" personId="{840F4DF4-069C-4566-9A6D-D474FA52EA85}" id="{773644C6-692F-462C-B3F6-676D385E2DD4}">
    <text>Gộp CCT cũ vào CCTKV cũ thành 1 đội thuế mới (3 địa bàn)-&gt;Giữ mã bao cũ</text>
  </threadedComment>
  <threadedComment ref="D478" dT="2025-03-04T02:51:00.60" personId="{840F4DF4-069C-4566-9A6D-D474FA52EA85}" id="{9378F1EB-DDBC-458C-BD21-E06378B116CB}">
    <text>Gộp CCT cũ vào CCTKV cũ thành 1 đội thuế mới (3 địa bàn)-&gt;Giữ mã bao cũ</text>
  </threadedComment>
  <threadedComment ref="D486" dT="2025-03-04T03:47:20.55" personId="{840F4DF4-069C-4566-9A6D-D474FA52EA85}" id="{361177E4-658E-4A53-B10C-36BE5B1B24B7}">
    <text>Gộp 2 CCTKV cũ thành 1 đội thuế mới (4 đia bàn)-&gt;mã bao mới</text>
  </threadedComment>
  <threadedComment ref="D488" dT="2025-03-04T03:43:58.09" personId="{840F4DF4-069C-4566-9A6D-D474FA52EA85}" id="{80C77CDB-04D2-4290-8366-99A783797102}">
    <text>Gộp CCT cũ vào CCTKV cũ thành 1 đội thuế mới (3 địa bàn)-&gt;Giữ mã bao cũ</text>
  </threadedComment>
  <threadedComment ref="D491" dT="2025-03-04T03:47:25.38" personId="{840F4DF4-069C-4566-9A6D-D474FA52EA85}" id="{E23C074E-E5C9-4683-B8C5-049CEB2207FD}">
    <text>Gộp 2 CCTKV cũ thành 1 đội thuế mới (4 đia bàn)-&gt;mã bao mới</text>
  </threadedComment>
  <threadedComment ref="D494" dT="2025-03-04T03:47:28.44" personId="{840F4DF4-069C-4566-9A6D-D474FA52EA85}" id="{058CDC4F-2849-4BC1-8A3A-4D86D5B1FC70}">
    <text>Gộp 2 CCTKV cũ thành 1 đội thuế mới (4 đia bàn)-&gt;mã bao mới</text>
  </threadedComment>
  <threadedComment ref="D495" dT="2025-03-04T03:48:46.44" personId="{840F4DF4-069C-4566-9A6D-D474FA52EA85}" id="{C9D74BC1-4216-4988-9155-FF7022A8E8B2}">
    <text>Gộp 2 CCTKV cũ thành 1 đội thuế mới (4 đia bàn)-&gt;mã bao mới</text>
  </threadedComment>
  <threadedComment ref="D496" dT="2025-03-04T03:48:49.38" personId="{840F4DF4-069C-4566-9A6D-D474FA52EA85}" id="{9149F4C1-3673-47D5-ACBC-BAB982FD284E}">
    <text>Gộp 2 CCTKV cũ thành 1 đội thuế mới (4 đia bàn)-&gt;mã bao mới</text>
  </threadedComment>
  <threadedComment ref="D497" dT="2025-03-04T03:47:31.62" personId="{840F4DF4-069C-4566-9A6D-D474FA52EA85}" id="{0C16DF07-C806-4D1F-9A9F-7698BCBBD091}">
    <text>Gộp 2 CCTKV cũ thành 1 đội thuế mới (4 đia bàn)-&gt;mã bao mới</text>
  </threadedComment>
  <threadedComment ref="D498" dT="2025-03-04T03:48:51.84" personId="{840F4DF4-069C-4566-9A6D-D474FA52EA85}" id="{D98FE03B-75FA-435D-9AF6-6A94B883AB05}">
    <text>Gộp 2 CCTKV cũ thành 1 đội thuế mới (4 đia bàn)-&gt;mã bao mới</text>
  </threadedComment>
  <threadedComment ref="D499" dT="2025-03-04T03:48:55.20" personId="{840F4DF4-069C-4566-9A6D-D474FA52EA85}" id="{EDE1BB42-EAFF-4813-BD3D-C40CCE3588DC}">
    <text>Gộp 2 CCTKV cũ thành 1 đội thuế mới (4 đia bàn)-&gt;mã bao mới</text>
  </threadedComment>
  <threadedComment ref="D520" dT="2025-03-04T03:53:45.37" personId="{840F4DF4-069C-4566-9A6D-D474FA52EA85}" id="{62BD4DE5-A9BB-4B3B-9643-8B9F76D8E934}">
    <text>Gộp 1 CCT cũ vào 1 CCTKV cũ thành đội mới-&gt;mã bao cũ</text>
  </threadedComment>
  <threadedComment ref="D529" dT="2025-03-04T03:56:49.20" personId="{840F4DF4-069C-4566-9A6D-D474FA52EA85}" id="{EB14748C-8E90-48B2-A7AF-51C29EF1FB95}">
    <text>Sáp nhập 2 CCTKV cũ thành 1 đội thuế mới (4 địa bàn)-&gt;mã bao mới</text>
  </threadedComment>
  <threadedComment ref="D531" dT="2025-03-04T03:56:49.20" personId="{840F4DF4-069C-4566-9A6D-D474FA52EA85}" id="{64B11E8F-5204-455F-9D8F-EE53F9CA6989}">
    <text>Sáp nhập 2 CCTKV cũ thành 1 đội thuế mới (4 địa bàn)-&gt;mã bao mới</text>
  </threadedComment>
  <threadedComment ref="D532" dT="2025-03-04T03:56:49.20" personId="{840F4DF4-069C-4566-9A6D-D474FA52EA85}" id="{63FC3791-3059-49C9-B6A2-43136D042353}">
    <text>Sáp nhập 2 CCTKV cũ thành 1 đội thuế mới (4 địa bàn)-&gt;mã bao mới</text>
  </threadedComment>
  <threadedComment ref="D533" dT="2025-03-04T03:56:49.20" personId="{840F4DF4-069C-4566-9A6D-D474FA52EA85}" id="{189DEC6C-5BF9-4776-A29B-41FC759C7585}">
    <text>Sáp nhập 2 CCTKV cũ thành 1 đội thuế mới (4 địa bàn)-&gt;mã bao mới</text>
  </threadedComment>
  <threadedComment ref="D543" dT="2025-03-04T04:00:13.77" personId="{840F4DF4-069C-4566-9A6D-D474FA52EA85}" id="{0463DD5B-9D9F-4EC4-9A89-2523195A116D}">
    <text>Gộp 1 CCT cũ vào 1 CCTKV cũ thành đội mới (3 địa bàn)-&gt;mã cũ</text>
  </threadedComment>
  <threadedComment ref="D550" dT="2025-03-04T04:08:23.80" personId="{840F4DF4-069C-4566-9A6D-D474FA52EA85}" id="{E269E2D1-61D8-48B4-A315-EC91EAA33D6A}">
    <text>Gộp CCT cũ vào 1 CCTKV cũ (3 địa bàn)-&gt;mã bao cũ</text>
  </threadedComment>
  <threadedComment ref="D552" dT="2025-03-04T04:05:22.00" personId="{840F4DF4-069C-4566-9A6D-D474FA52EA85}" id="{102F37D8-3BFA-4B76-853C-93C75A644F1B}">
    <text>Gộp CCT cũ vào 1 CCTKV cũ (3 địa bàn)-&gt;mã bao cũ</text>
  </threadedComment>
  <threadedComment ref="D559" dT="2025-03-04T04:09:12.12" personId="{840F4DF4-069C-4566-9A6D-D474FA52EA85}" id="{73354A33-32E0-4506-B4C2-7FF5023601C6}">
    <text>Gộp CCT cũ vào 1 CCTKV cũ (3 địa bàn)-&gt;mã bao cũ</text>
  </threadedComment>
  <threadedComment ref="D574" dT="2025-03-04T04:20:29.57" personId="{840F4DF4-069C-4566-9A6D-D474FA52EA85}" id="{195831C1-FBA8-475C-8E6C-343FF3292270}">
    <text>Gộp 2 CCT cũ thành 1 đội mới-&gt;mã bao mới</text>
  </threadedComment>
  <threadedComment ref="D576" dT="2025-03-04T04:20:33.92" personId="{840F4DF4-069C-4566-9A6D-D474FA52EA85}" id="{F28689A9-9108-4A63-A76D-DAF9D2C82679}">
    <text>Gộp 2 CCT cũ thành 1 đội mới-&gt;mã bao mới</text>
  </threadedComment>
  <threadedComment ref="D579" dT="2025-03-04T04:17:02.14" personId="{840F4DF4-069C-4566-9A6D-D474FA52EA85}" id="{C63D47DE-3400-47AB-BBAA-CCCFEAA62525}">
    <text>Gộp CCT cũ vào 1 CCTKV cũ (3 địa bàn)-&gt;mã bao cũ</text>
  </threadedComment>
  <threadedComment ref="D580" dT="2025-03-04T04:11:31.58" personId="{840F4DF4-069C-4566-9A6D-D474FA52EA85}" id="{31A7BDDE-646A-4F01-81D4-11BA2AEF84F7}">
    <text>Gộp CCT cũ vào 1 CCTKV cũ (4 địa bàn)-&gt;mã bao cũ</text>
  </threadedComment>
  <threadedComment ref="D586" dT="2025-03-04T04:15:40.46" personId="{840F4DF4-069C-4566-9A6D-D474FA52EA85}" id="{015D435C-B6B2-4091-81B4-82F68FF0D6DB}">
    <text>Gộp 2 CCT cũ thành 1 đội thuế mới-&gt;mã gộp mới</text>
  </threadedComment>
  <threadedComment ref="D587" dT="2025-03-04T04:15:44.07" personId="{840F4DF4-069C-4566-9A6D-D474FA52EA85}" id="{DF3ACA78-64AB-417E-8AB9-36887AF8912A}">
    <text>Gộp 2 CCT cũ thành 1 đội thuế mới-&gt;mã gộp mới</text>
  </threadedComment>
  <threadedComment ref="D591" dT="2025-03-04T04:12:47.95" personId="{840F4DF4-069C-4566-9A6D-D474FA52EA85}" id="{8F0A1461-BFE5-4319-B50C-74559D86AE6C}">
    <text>Gộp CCT cũ vào 1 CCTKV cũ (4 địa bàn)-&gt;mã bao cũ</text>
  </threadedComment>
  <threadedComment ref="D627" dT="2025-03-04T04:32:22.21" personId="{840F4DF4-069C-4566-9A6D-D474FA52EA85}" id="{C477FADB-EA41-45AB-A65C-1ECC257E449E}">
    <text>Sáp nhập 1 CCT vào CCT KV cũ thành 1 đội (3 địa bàn)-&gt;mã bao cũ</text>
  </threadedComment>
  <threadedComment ref="D632" dT="2025-03-04T04:34:31.62" personId="{840F4DF4-069C-4566-9A6D-D474FA52EA85}" id="{F7AA2004-1EC0-4ACA-85D1-D8B7598F08AC}">
    <text>Gộp 2 CCTKV cũ vào 1 đội thuế-&gt;mã bao mới</text>
  </threadedComment>
  <threadedComment ref="D633" dT="2025-03-04T04:34:31.62" personId="{840F4DF4-069C-4566-9A6D-D474FA52EA85}" id="{F61341AB-B429-4792-A998-E25A20108AFC}">
    <text>Gộp 2 CCTKV cũ vào 1 đội thuế-&gt;mã bao mới</text>
  </threadedComment>
  <threadedComment ref="D634" dT="2025-03-04T04:34:48.14" personId="{840F4DF4-069C-4566-9A6D-D474FA52EA85}" id="{596154DC-29A6-4EF4-861C-F8829010621B}">
    <text>Gộp 2 CCTKV cũ vào 1 đội thuế-&gt;mã bao mới</text>
  </threadedComment>
  <threadedComment ref="D635" dT="2025-03-04T04:34:52.20" personId="{840F4DF4-069C-4566-9A6D-D474FA52EA85}" id="{24206911-89D0-444B-9173-88B6B4B94672}">
    <text>Gộp 2 CCTKV cũ vào 1 đội thuế-&gt;mã bao mới</text>
  </threadedComment>
  <threadedComment ref="D667" dT="2025-03-04T07:49:05.93" personId="{840F4DF4-069C-4566-9A6D-D474FA52EA85}" id="{34A9304C-0C0D-49B8-936B-B176DA71D3B4}">
    <text>Sáp nhập 1 CCT cũ vào 1 CCTKV cũ-&gt;mã cũ</text>
  </threadedComment>
  <threadedComment ref="D669" dT="2025-03-04T07:46:58.42" personId="{840F4DF4-069C-4566-9A6D-D474FA52EA85}" id="{BDAE2AAB-BC17-4CA9-B5A0-61AE1BCC5CBD}">
    <text>Sáp nhập 1 CCT cũ vào 1 CCTKV cũ-&gt;mã cũ</text>
  </threadedComment>
  <threadedComment ref="D687" dT="2025-03-04T07:56:18.68" personId="{840F4DF4-069C-4566-9A6D-D474FA52EA85}" id="{D38D825C-F305-4916-ACCA-BDEAC79FD57A}">
    <text>Tách 1 CCTKV cũ gộp vào 1 CCTKV cũ thành 1 đội mới-&gt;Mã bao mới</text>
  </threadedComment>
  <threadedComment ref="D690" dT="2025-03-04T08:00:27.59" personId="{840F4DF4-069C-4566-9A6D-D474FA52EA85}" id="{2C671B55-005E-4C72-B20D-DD991323A50F}">
    <text>Tách 1 CCTKV cũ và gộp với 1 CCT cũ thành 1 đội thuế mới-&gt;mã bao mới</text>
  </threadedComment>
  <threadedComment ref="D691" dT="2025-03-04T08:00:27.59" personId="{840F4DF4-069C-4566-9A6D-D474FA52EA85}" id="{15331D60-D470-4FC3-B2D3-1E2581D21411}">
    <text>Tách 1 CCTKV cũ và gộp với 1 CCT cũ thành 1 đội thuế mới-&gt;mã bao mới</text>
  </threadedComment>
  <threadedComment ref="D692" dT="2025-03-04T08:00:27.59" personId="{840F4DF4-069C-4566-9A6D-D474FA52EA85}" id="{526D018A-DCB6-40FB-AD0D-D26215ACB168}">
    <text>Tách 1 CCTKV cũ và gộp với 1 CCT cũ thành 1 đội thuế mới-&gt;mã bao mới</text>
  </threadedComment>
  <threadedComment ref="D695" dT="2025-03-04T07:57:38.19" personId="{840F4DF4-069C-4566-9A6D-D474FA52EA85}" id="{CBAF2C5E-631A-41F0-9595-BF629029BC84}">
    <text>Tách 1 CCTKV cũ và gộp với 1 CCT cũ thành 1 đội thuế mới-&gt;mã bao mới</text>
  </threadedComment>
  <threadedComment ref="D696" dT="2025-03-04T07:57:45.02" personId="{840F4DF4-069C-4566-9A6D-D474FA52EA85}" id="{BD4C6E12-7062-46D4-BAE3-76A4CBA26C2A}">
    <text>Tách 1 CCTKV cũ và gộp với 1 CCT cũ thành 1 đội thuế mới-&gt;mã bao mới</text>
  </threadedComment>
  <threadedComment ref="D697" dT="2025-03-04T07:56:23.00" personId="{840F4DF4-069C-4566-9A6D-D474FA52EA85}" id="{945D8387-1004-405E-8D4B-44FD81980B99}">
    <text>Tách 1 CCTKV cũ gộp vào 1 CCTKV cũ thành 1 đội mới-&gt;Mã bao mới</text>
  </threadedComment>
  <threadedComment ref="D698" dT="2025-03-04T07:56:23.00" personId="{840F4DF4-069C-4566-9A6D-D474FA52EA85}" id="{4B876526-F36A-45D5-A596-7E065CA859FC}">
    <text>Tách 1 CCTKV cũ gộp vào 1 CCTKV cũ thành 1 đội mới-&gt;Mã bao mới</text>
  </threadedComment>
  <threadedComment ref="D701" dT="2025-03-04T07:56:23.00" personId="{840F4DF4-069C-4566-9A6D-D474FA52EA85}" id="{D666CEDD-0F78-4E7D-A4DC-EEE8B31A71AE}">
    <text>Tách 1 CCTKV cũ gộp vào 1 CCTKV cũ thành 1 đội mới-&gt;Mã bao cũ của 1 CCTKV cũ</text>
  </threadedComment>
  <threadedComment ref="D706" dT="2025-03-04T08:18:55.11" personId="{840F4DF4-069C-4566-9A6D-D474FA52EA85}" id="{DA184F78-1A88-4EC1-A5AB-5FE544E991EF}">
    <text>Tách 1 CCTKV cũ, gộp vào 1 CCTKV cũ, 1 CCT cũ thành 1 đội mới (4 địa bàn)-&gt;mã bao mới</text>
  </threadedComment>
  <threadedComment ref="D707" dT="2025-03-04T08:22:33.51" personId="{840F4DF4-069C-4566-9A6D-D474FA52EA85}" id="{AD419384-46D3-4347-9548-374C6DBA530D}">
    <text>Tách 1 CCTKV cũ, gộp vào 1 CCTKV cũ thành 1 đội mới (3 địa bàn)-&gt;mã bao mới</text>
  </threadedComment>
  <threadedComment ref="D708" dT="2025-03-04T08:19:43.13" personId="{840F4DF4-069C-4566-9A6D-D474FA52EA85}" id="{10BE4060-C7D4-4706-AB20-3545C12DB0AC}">
    <text>Tách 1 CCTKV cũ, gộp vào 1 CCTKV cũ, 1 CCT cũ thành 1 đội mới (4 địa bàn)-&gt;mã bao mới</text>
  </threadedComment>
  <threadedComment ref="D709" dT="2025-03-04T08:22:39.93" personId="{840F4DF4-069C-4566-9A6D-D474FA52EA85}" id="{6AC1AC45-C994-457B-8A15-ED54DDD4F0A5}">
    <text>Tách 1 CCTKV cũ, gộp vào 1 CCTKV cũ thành 1 đội mới (3 địa bàn)-&gt;mã bao mới</text>
  </threadedComment>
  <threadedComment ref="D710" dT="2025-03-04T08:19:43.13" personId="{840F4DF4-069C-4566-9A6D-D474FA52EA85}" id="{C2772B3C-1867-4B93-953F-8F85954350AE}">
    <text>Tách 1 CCTKV cũ, gộp vào 1 CCTKV cũ, 1 CCT cũ thành 1 đội mới (4 địa bàn)-&gt;mã bao mới</text>
  </threadedComment>
  <threadedComment ref="D711" dT="2025-03-04T08:22:39.93" personId="{840F4DF4-069C-4566-9A6D-D474FA52EA85}" id="{587AD720-79E8-4C8A-AA91-FA93EA78CA3E}">
    <text>Tách 1 CCTKV cũ, gộp vào 1 CCTKV cũ thành 1 đội mới (3 địa bàn)-&gt;mã bao mới</text>
  </threadedComment>
  <threadedComment ref="D714" dT="2025-03-04T08:19:43.13" personId="{840F4DF4-069C-4566-9A6D-D474FA52EA85}" id="{1F17F127-3EF9-419B-B053-E83E5D006480}">
    <text>Tách 1 CCTKV cũ, gộp vào 1 CCTKV cũ, 1 CCT cũ thành 1 đội mới (4 địa bàn)-&gt;mã bao mới</text>
  </threadedComment>
  <threadedComment ref="D732" dT="2025-03-04T08:29:35.45" personId="{840F4DF4-069C-4566-9A6D-D474FA52EA85}" id="{961DF828-2339-4C24-9895-10796366FE2B}">
    <text>Gộp 1 CCT cũ vào 1 CCTKV cũ thành đội mới (3 địa bàn)-&gt;mã bao mới</text>
  </threadedComment>
  <threadedComment ref="D741" dT="2025-03-04T08:33:44.65" personId="{840F4DF4-069C-4566-9A6D-D474FA52EA85}" id="{8F386120-753E-4E78-B44F-54ED9BB58BF7}">
    <text>Tách 1 CCTKV cũ, gộp vào 1 CCTKV cũ thành 1 đội mới (3 địa bàn)-&gt;mã bao mới</text>
  </threadedComment>
  <threadedComment ref="D742" dT="2025-03-04T08:33:50.50" personId="{840F4DF4-069C-4566-9A6D-D474FA52EA85}" id="{734CCB14-485C-426C-8F2E-E35465444E7A}">
    <text>Tách 1 CCTKV cũ, gộp vào 1 CCTKV cũ thành 1 đội mới (3 địa bàn)-&gt;mã bao mới</text>
  </threadedComment>
  <threadedComment ref="D743" dT="2025-03-04T08:34:38.32" personId="{840F4DF4-069C-4566-9A6D-D474FA52EA85}" id="{2A34AF0C-DAB5-42BC-8139-8F2EE0DB5104}">
    <text>Tách 1 CCTKV cũ, gộp vào 1 CCTKV cũ thành 1 đội mới (3 địa bàn)-&gt;mã bao mới</text>
  </threadedComment>
  <threadedComment ref="D744" dT="2025-03-04T08:33:53.72" personId="{840F4DF4-069C-4566-9A6D-D474FA52EA85}" id="{159452D6-C339-4EE4-87B8-73C0BA38CDA3}">
    <text>Tách 1 CCTKV cũ, gộp vào 1 CCTKV cũ thành 1 đội mới (3 địa bàn)-&gt;mã bao mới</text>
  </threadedComment>
  <threadedComment ref="D745" dT="2025-03-04T08:34:38.32" personId="{840F4DF4-069C-4566-9A6D-D474FA52EA85}" id="{B86ABB01-31EE-4E7F-925C-85D9DE83628C}">
    <text>Tách 1 CCTKV cũ, gộp vào 1 CCTKV cũ thành 1 đội mới (3 địa bàn)-&gt;mã bao mới</text>
  </threadedComment>
  <threadedComment ref="D746" dT="2025-03-04T08:34:38.32" personId="{840F4DF4-069C-4566-9A6D-D474FA52EA85}" id="{37853A6B-4562-465F-BDE1-3D272D64D223}">
    <text>Tách 1 CCTKV cũ, gộp vào 1 CCTKV cũ thành 1 đội mới (3 địa bàn)-&gt;mã bao mới</text>
  </threadedComment>
  <threadedComment ref="D750" dT="2025-03-04T08:36:58.42" personId="{840F4DF4-069C-4566-9A6D-D474FA52EA85}" id="{12A48371-9409-48EB-A866-6DFC6632FF43}">
    <text>Gộp 1 CCT cũ vào 1 CCTKV cũ thành đội mới (3 địa bàn)-&gt;Mã bao cũ</text>
  </threadedComment>
  <threadedComment ref="D757" dT="2025-03-04T08:36:58.42" personId="{840F4DF4-069C-4566-9A6D-D474FA52EA85}" id="{1D68533D-F574-49A5-ABC7-2295BF87C1F5}">
    <text>Gộp 1 CCT cũ vào 1 CCTKV cũ thành đội mới (3 địa bàn)-&gt;Mã bao cũ</text>
  </threadedComment>
  <threadedComment ref="D783" dT="2025-03-04T08:43:37.32" personId="{840F4DF4-069C-4566-9A6D-D474FA52EA85}" id="{F277CBDD-B2D2-46BC-B4C3-32AB41A20806}">
    <text>Gộp CCT cũ vào 1 CCTKV cũ thành đội mới (3 địa bàn)-&gt;mã bao cũ</text>
  </threadedComment>
  <threadedComment ref="D798" dT="2025-03-04T08:48:28.79" personId="{840F4DF4-069C-4566-9A6D-D474FA52EA85}" id="{1FAF7847-2950-4EA6-8B90-4E995BB05401}">
    <text>Gộp 2 CCTKV cũ thành 1 đội mới (4 địa bàn)-&gt;mã bao mới</text>
  </threadedComment>
  <threadedComment ref="D799" dT="2025-03-04T08:48:28.79" personId="{840F4DF4-069C-4566-9A6D-D474FA52EA85}" id="{F16C8603-F476-40CB-B94A-16F79238975B}">
    <text>Gộp 2 CCTKV cũ thành 1 đội mới (4 địa bàn)-&gt;mã bao mới</text>
  </threadedComment>
  <threadedComment ref="D800" dT="2025-03-04T08:48:28.79" personId="{840F4DF4-069C-4566-9A6D-D474FA52EA85}" id="{3E8DFF9B-9172-404C-B88F-62FB8A84C7BF}">
    <text>Gộp 2 CCTKV cũ thành 1 đội mới (4 địa bàn)-&gt;mã bao mới</text>
  </threadedComment>
  <threadedComment ref="D807" dT="2025-03-04T08:48:28.79" personId="{840F4DF4-069C-4566-9A6D-D474FA52EA85}" id="{D95404F6-E1F0-4BCA-ACD3-34F68E0B58E1}">
    <text>Gộp 2 CCTKV cũ thành 1 đội mới (4 địa bàn)-&gt;mã bao mới</text>
  </threadedComment>
  <threadedComment ref="D810" dT="2025-03-04T08:53:13.86" personId="{840F4DF4-069C-4566-9A6D-D474FA52EA85}" id="{983895A2-E216-48EA-86B4-8B5DD651C8A1}">
    <text>Gộp 2 CCT cũ thành 1 đội mới (2 địa bàn)-&gt;mã bao mới</text>
  </threadedComment>
  <threadedComment ref="D813" dT="2025-03-04T08:55:29.12" personId="{840F4DF4-069C-4566-9A6D-D474FA52EA85}" id="{D710BB9F-BCDC-4E60-83B6-BF9EBEE0FE84}">
    <text>Gộp 2 CCTKV cũ thành 1 đội mới (4 địa bàn)-&gt;mã bao mới</text>
  </threadedComment>
  <threadedComment ref="D814" dT="2025-03-04T08:55:29.12" personId="{840F4DF4-069C-4566-9A6D-D474FA52EA85}" id="{CDA5D741-08D5-46AF-815B-D28856F7E6FB}">
    <text>Gộp 2 CCTKV cũ thành 1 đội mới (4 địa bàn)-&gt;mã bao mới</text>
  </threadedComment>
  <threadedComment ref="D815" dT="2025-03-04T08:55:29.12" personId="{840F4DF4-069C-4566-9A6D-D474FA52EA85}" id="{577AE0B0-D126-4063-B9B9-3AA9EF569982}">
    <text>Gộp 2 CCTKV cũ thành 1 đội mới (4 địa bàn)-&gt;mã bao mới</text>
  </threadedComment>
  <threadedComment ref="D816" dT="2025-03-04T08:55:29.12" personId="{840F4DF4-069C-4566-9A6D-D474FA52EA85}" id="{384247DD-EC31-4125-96E9-C139F89F4F0F}">
    <text>Gộp 2 CCTKV cũ thành 1 đội mới (4 địa bàn)-&gt;mã bao mới</text>
  </threadedComment>
  <threadedComment ref="D817" dT="2025-03-04T08:55:29.12" personId="{840F4DF4-069C-4566-9A6D-D474FA52EA85}" id="{D9F913F2-E5B4-4D74-B8BE-C3F8346E3D59}">
    <text>Gộp 2 CCTKV cũ thành 1 đội mới (4 địa bàn)-&gt;mã bao mới</text>
  </threadedComment>
  <threadedComment ref="D818" dT="2025-03-04T08:55:29.12" personId="{840F4DF4-069C-4566-9A6D-D474FA52EA85}" id="{C3D213BC-06D9-4804-BDEB-71FA69DB6894}">
    <text>Gộp 2 CCTKV cũ thành 1 đội mới (4 địa bàn)-&gt;mã bao mới</text>
  </threadedComment>
  <threadedComment ref="D819" dT="2025-03-04T08:55:29.12" personId="{840F4DF4-069C-4566-9A6D-D474FA52EA85}" id="{F09501B8-6600-4BCD-BF9E-AF763E391595}">
    <text>Gộp 2 CCTKV cũ thành 1 đội mới (4 địa bàn)-&gt;mã bao mới</text>
  </threadedComment>
  <threadedComment ref="D821" dT="2025-03-04T08:53:13.86" personId="{840F4DF4-069C-4566-9A6D-D474FA52EA85}" id="{FDA4649F-B870-4418-A3CD-5CCB8A0B2677}">
    <text>Gộp 2 CCT cũ thành 1 đội mới (2 địa bàn)-&gt;mã bao mới</text>
  </threadedComment>
  <threadedComment ref="D822" dT="2025-03-04T08:53:13.86" personId="{840F4DF4-069C-4566-9A6D-D474FA52EA85}" id="{975D0221-DFDB-4E03-ABAA-26A2776228D4}">
    <text>Gộp 2 CCT cũ thành 1 đội mới (2 địa bàn)-&gt;mã bao mới</text>
  </threadedComment>
  <threadedComment ref="D823" dT="2025-03-04T08:55:29.12" personId="{840F4DF4-069C-4566-9A6D-D474FA52EA85}" id="{9C30D256-6B56-4C30-848E-E7D98449876A}">
    <text>Gộp 2 CCTKV cũ thành 1 đội mới (4 địa bàn)-&gt;mã bao mới</text>
  </threadedComment>
  <threadedComment ref="D824" dT="2025-03-04T08:53:13.86" personId="{840F4DF4-069C-4566-9A6D-D474FA52EA85}" id="{6D3403C5-C3C9-4AA4-8166-13981AC1D6A7}">
    <text>Gộp 2 CCT cũ thành 1 đội mới (2 địa bàn)-&gt;mã bao mới</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5-06-11T08:13:32.58" personId="{840F4DF4-069C-4566-9A6D-D474FA52EA85}" id="{B2D237C0-E59B-4A31-BC31-36365778428D}">
    <text>tct@1234</text>
  </threadedComment>
  <threadedComment ref="D140" dT="2025-03-03T08:03:02.02" personId="{840F4DF4-069C-4566-9A6D-D474FA52EA85}" id="{15E88D32-2B5B-4D32-87C2-E3D134E4C9C9}">
    <text>Đề xuất theo mã của CQT cũ, có mã cha của CCTKV</text>
  </threadedComment>
  <threadedComment ref="D162" dT="2025-03-03T08:17:32.15" personId="{840F4DF4-069C-4566-9A6D-D474FA52EA85}" id="{55DA3835-0D07-4EAE-BEA4-11DD18C28F79}">
    <text>Tách từ 3 CCTKV cũ thành 2 đội thuế mới, tạo mã đội thuế mới</text>
  </threadedComment>
  <threadedComment ref="D172" dT="2025-03-03T08:15:00.77" personId="{840F4DF4-069C-4566-9A6D-D474FA52EA85}" id="{110F192A-AF4A-4FAA-8EF2-7E011E1C267E}">
    <text>Tách CCTKV cũ gồm 3 địa bàn thành 2 đội. Thêm mã mới cho 1 đội gồm 2 địa bàn, 1 địa bàn null</text>
  </threadedComment>
  <threadedComment ref="D173" dT="2025-03-03T08:14:13.41" personId="{840F4DF4-069C-4566-9A6D-D474FA52EA85}" id="{AA2C84D6-B820-40D3-9228-C8037F02053E}">
    <text>Tách CCTKV cũ gồm 3 địa bàn thành 2 đội. Thêm mã mới cho 1 đội gồm 2 địa bàn</text>
  </threadedComment>
  <threadedComment ref="D181" dT="2025-03-03T08:28:40.37" personId="{840F4DF4-069C-4566-9A6D-D474FA52EA85}" id="{E18FB93F-B3D2-4A28-AF82-7F396C94F449}">
    <text>Sáp nhập 2 CCT thành 1 đội thuế liên huyện mới-&gt;Sinh mã mới</text>
  </threadedComment>
  <threadedComment ref="D201" dT="2025-03-03T08:37:27.51" personId="{840F4DF4-069C-4566-9A6D-D474FA52EA85}" id="{04B0D429-5854-44A6-8915-ECB47A33AA3D}">
    <text>Gộp 2 CCT cũ thành 1 đội thuế mới-&gt;mã đội bao mới</text>
  </threadedComment>
  <threadedComment ref="D214" dT="2025-03-03T08:45:40.91" personId="{840F4DF4-069C-4566-9A6D-D474FA52EA85}" id="{317AD13B-1E41-418F-BE06-D47FA63D7EC8}">
    <text>Sáp nhập 2 CCT cũ thành 1 đội thuế mới-&gt;mã bao mới</text>
  </threadedComment>
  <threadedComment ref="D215" dT="2025-03-03T08:46:57.12" personId="{840F4DF4-069C-4566-9A6D-D474FA52EA85}" id="{5A51872C-4560-45C7-B403-EF38B782F13E}">
    <text>Sáp nhập 2 CCT cũ thành 1 đội thuế mới-&gt;mã bao mới</text>
  </threadedComment>
  <threadedComment ref="D219" dT="2025-03-03T08:54:55.30" personId="{840F4DF4-069C-4566-9A6D-D474FA52EA85}" id="{00B35D8A-B51D-4C06-AD28-0438CBD06323}">
    <text>Sáp nhập 1 CCT cũ vào đội thuế mới đã có mã bao</text>
  </threadedComment>
  <threadedComment ref="D220" dT="2025-03-03T08:54:48.49" personId="{840F4DF4-069C-4566-9A6D-D474FA52EA85}" id="{911D7690-BC48-4313-8F65-112CBB95C3E5}">
    <text>Sáp nhập 1 CCT cũ vào đội thuế mới đã có mã bao</text>
  </threadedComment>
  <threadedComment ref="D225" dT="2025-03-03T08:47:02.56" personId="{840F4DF4-069C-4566-9A6D-D474FA52EA85}" id="{4A92C984-3ED9-4C20-9559-97A3397E1CB5}">
    <text>Sáp nhập 2 CCT cũ thành 1 đội thuế mới</text>
  </threadedComment>
  <threadedComment ref="D226" dT="2025-03-03T08:47:14.56" personId="{840F4DF4-069C-4566-9A6D-D474FA52EA85}" id="{B00FF740-11B6-402B-8E11-DCC2B33FE716}">
    <text>Sáp nhập 2 CCT cũ thành 1 đội thuế mới</text>
  </threadedComment>
  <threadedComment ref="D229" dT="2025-03-03T08:43:28.74" personId="{840F4DF4-069C-4566-9A6D-D474FA52EA85}" id="{DB1D2606-C8CF-4579-A6C2-0A530F70E653}">
    <text>Tách 1 CCTKV cũ thành 2, gộp vào 1 CCT cũ thành 1 đội thuế mới-&gt;mã mới</text>
  </threadedComment>
  <threadedComment ref="D233" dT="2025-03-03T08:43:20.19" personId="{840F4DF4-069C-4566-9A6D-D474FA52EA85}" id="{2ACEFF97-4083-4F31-9AE2-EC04F900D826}">
    <text xml:space="preserve">Tách 1 CCTKV cũ thành 2, gộp vào 1 CCT cũ thành 1 đội thuế mới-&gt;mã mới
</text>
  </threadedComment>
  <threadedComment ref="D259" dT="2025-03-03T09:01:25.28" personId="{840F4DF4-069C-4566-9A6D-D474FA52EA85}" id="{0708FEEA-C2F3-4CCE-9DB0-55A41FADBC78}">
    <text>Sáp nhập 2 CCT cũ thành 1 đội thuế mới-&gt;Mã bao mới đội thuế</text>
  </threadedComment>
  <threadedComment ref="D260" dT="2025-03-03T09:04:36.74" personId="{840F4DF4-069C-4566-9A6D-D474FA52EA85}" id="{E19A33B3-6FC8-4D97-AB05-912CE57AC627}">
    <text>Sáp nhập 2 CCTKV cũ (4 địa bàn) vào 1 đội thuế mới, sinh mã bao mới</text>
  </threadedComment>
  <threadedComment ref="D261" dT="2025-03-03T09:04:54.44" personId="{840F4DF4-069C-4566-9A6D-D474FA52EA85}" id="{E6824401-BCBF-425E-B2A4-4D3C491EEDDA}">
    <text>Sáp nhập 2 CCTKV cũ (4 địa bàn) vào 1 đội thuế mới, sinh mã bao mới</text>
  </threadedComment>
  <threadedComment ref="D262" dT="2025-03-03T09:04:57.89" personId="{840F4DF4-069C-4566-9A6D-D474FA52EA85}" id="{0791AFBA-4A5E-4877-BEC3-40771FE906C2}">
    <text>Sáp nhập 2 CCTKV cũ (4 địa bàn) vào 1 đội thuế mới, sinh mã bao mới</text>
  </threadedComment>
  <threadedComment ref="D263" dT="2025-03-03T09:05:00.94" personId="{840F4DF4-069C-4566-9A6D-D474FA52EA85}" id="{D330F7FA-8140-4EAA-9C95-E87E6ECFCD91}">
    <text>Sáp nhập 2 CCTKV cũ (4 địa bàn) vào 1 đội thuế mới, sinh mã bao mới</text>
  </threadedComment>
  <threadedComment ref="D264" dT="2025-03-03T09:01:33.31" personId="{840F4DF4-069C-4566-9A6D-D474FA52EA85}" id="{F8E18AB7-7A17-4F4F-B8CC-4CAFEE97E29B}">
    <text xml:space="preserve">Sáp nhập 2 CCT cũ thành 1 đội thuế mới-&gt;Mã bao mới đội thuế
</text>
  </threadedComment>
  <threadedComment ref="D266" dT="2025-03-03T09:03:26.41" personId="{840F4DF4-069C-4566-9A6D-D474FA52EA85}" id="{7C40E9DB-5207-4FEA-8599-D6D2B3840C19}">
    <text>Sáp nhập 1 CCT cũ vào 1 CCTKV cũ thành 1 đội thuế mới, add vào mã bao cũ</text>
  </threadedComment>
  <threadedComment ref="D272" dT="2025-03-03T09:07:59.31" personId="{840F4DF4-069C-4566-9A6D-D474FA52EA85}" id="{43FF15EC-14CD-494F-8259-7423E83CE77E}">
    <text>ách 1 CCTKV cũ, gộp 1 CCT cũ vào thành 1 đội mới=&gt;Mã bao đội mới</text>
  </threadedComment>
  <threadedComment ref="D273" dT="2025-03-03T09:07:09.51" personId="{840F4DF4-069C-4566-9A6D-D474FA52EA85}" id="{2E58C087-43B4-4D97-A84D-3478EA3A51F8}">
    <text>Tách 1 CCTKV cũ, gộp 1 CCT cũ vào thành 1 đội mới=&gt;Mã bao đội mới</text>
  </threadedComment>
  <threadedComment ref="D274" dT="2025-03-03T09:10:57.59" personId="{840F4DF4-069C-4566-9A6D-D474FA52EA85}" id="{2F4A38C1-8E49-49B1-92FC-187778632068}">
    <text>Sáp  nhập 1 CCT cũ vào 1 CCTKV cũ, gộp vào mã cũ</text>
  </threadedComment>
  <threadedComment ref="D277" dT="2025-03-03T09:07:13.51" personId="{840F4DF4-069C-4566-9A6D-D474FA52EA85}" id="{C7C12A0D-B987-4C65-83A3-6210B5BFDF7E}">
    <text>ách 1 CCTKV cũ, gộp 1 CCT cũ vào thành 1 đội mới=&gt;Mã bao đội mới</text>
  </threadedComment>
  <threadedComment ref="D281" dT="2025-03-03T09:08:02.80" personId="{840F4DF4-069C-4566-9A6D-D474FA52EA85}" id="{6A47F5BC-6128-4CA9-AE46-CA055160B935}">
    <text>ách 1 CCTKV cũ, gộp 1 CCT cũ vào thành 1 đội mới=&gt;Mã bao đội mới</text>
  </threadedComment>
  <threadedComment ref="D298" dT="2025-03-03T09:22:08.80" personId="{840F4DF4-069C-4566-9A6D-D474FA52EA85}" id="{97035E0B-E2E8-49A6-B58B-6FE6834E771D}">
    <text>Sáp nhập 2 CCT cũ thành đội thuế mới-&gt;mã mới</text>
  </threadedComment>
  <threadedComment ref="D302" dT="2025-03-03T09:24:35.08" personId="{840F4DF4-069C-4566-9A6D-D474FA52EA85}" id="{E8E1CF2E-9BC6-4631-A2F0-EC220F5FF465}">
    <text>Sáp nhập 1 CCT cũ vào 1 CCTKV cũ (3 địa bàn) thành 1 đội thuế mới (4 địa bàn), sử dụng mã bao cũ</text>
  </threadedComment>
  <threadedComment ref="D304" dT="2025-03-03T09:22:12.82" personId="{840F4DF4-069C-4566-9A6D-D474FA52EA85}" id="{8F255172-3AB1-4547-B0F4-EC24152D8D03}">
    <text>Sáp nhập 2 CCT cũ thành đội thuế mới-&gt;mã mới</text>
  </threadedComment>
  <threadedComment ref="D313" dT="2025-03-03T09:26:52.94" personId="{840F4DF4-069C-4566-9A6D-D474FA52EA85}" id="{DC3CF8C1-F484-47D1-8324-FA1E3877D9AA}">
    <text>Sáp nhập 3 CCT cũ thành 1 đội mới-&gt;mã bao mới</text>
  </threadedComment>
  <threadedComment ref="D315" dT="2025-03-03T09:26:59.18" personId="{840F4DF4-069C-4566-9A6D-D474FA52EA85}" id="{E16B5A8C-90FE-40C1-A42B-29CE0ECC77D3}">
    <text>Sáp nhập 3 CCT cũ thành 1 đội mới-&gt;mã bao mới</text>
  </threadedComment>
  <threadedComment ref="D316" dT="2025-03-03T09:27:02.87" personId="{840F4DF4-069C-4566-9A6D-D474FA52EA85}" id="{B6CA1967-30D9-4EF3-92C9-D0FC73425BAA}">
    <text>Sáp nhập 3 CCT cũ thành 1 đội mới-&gt;mã bao mới</text>
  </threadedComment>
  <threadedComment ref="D320" dT="2025-03-03T09:30:09.94" personId="{840F4DF4-069C-4566-9A6D-D474FA52EA85}" id="{D64E1B8D-7AF4-48BD-B17B-64E14F42EDCA}">
    <text>Sáp nhập 2 CCTKV cũ thành 1 đội thuế mới (4 địa bàn)-&gt;tạo mã bao mới</text>
  </threadedComment>
  <threadedComment ref="D321" dT="2025-03-03T09:30:13.61" personId="{840F4DF4-069C-4566-9A6D-D474FA52EA85}" id="{FB2510E9-23C3-4414-98A4-AD88F2394F90}">
    <text>Sáp nhập 2 CCTKV cũ thành 1 đội thuế mới (4 địa bàn)-&gt;tạo mã bao mới</text>
  </threadedComment>
  <threadedComment ref="D322" dT="2025-03-03T09:30:16.31" personId="{840F4DF4-069C-4566-9A6D-D474FA52EA85}" id="{64195587-B9D6-4917-9064-BF5C1AFDC3FE}">
    <text>Sáp nhập 2 CCTKV cũ thành 1 đội thuế mới (4 địa bàn)-&gt;tạo mã bao mới</text>
  </threadedComment>
  <threadedComment ref="D323" dT="2025-03-03T09:30:19.01" personId="{840F4DF4-069C-4566-9A6D-D474FA52EA85}" id="{ACBFEDF0-FA99-47BB-8949-D16B4B54A8C8}">
    <text>Sáp nhập 2 CCTKV cũ thành 1 đội thuế mới (4 địa bàn)-&gt;tạo mã bao mới</text>
  </threadedComment>
  <threadedComment ref="D335" dT="2025-03-03T09:35:07.36" personId="{840F4DF4-069C-4566-9A6D-D474FA52EA85}" id="{3D85EEE5-429F-416B-9847-66DB4C99DA0B}">
    <text>Sáp nhập 2 CCT cũ thành 1 đội thuế mới-&gt;Mã bao mới</text>
  </threadedComment>
  <threadedComment ref="D339" dT="2025-03-03T09:33:35.97" personId="{840F4DF4-069C-4566-9A6D-D474FA52EA85}" id="{31935248-A18E-4831-B8F7-AFFE0BEC78C0}">
    <text>Sáp nhập 2 CCT cũ thành 1 đội thuế mới-&gt;Mã bao mới</text>
  </threadedComment>
  <threadedComment ref="D340" dT="2025-03-03T09:33:39.18" personId="{840F4DF4-069C-4566-9A6D-D474FA52EA85}" id="{D1699600-4C88-4BB3-AF65-EBC831CCB520}">
    <text>Sáp nhập 2 CCT cũ thành 1 đội thuế mới-&gt;Mã bao mới</text>
  </threadedComment>
  <threadedComment ref="D343" dT="2025-03-03T09:35:10.64" personId="{840F4DF4-069C-4566-9A6D-D474FA52EA85}" id="{B0179360-5EA0-4461-A41C-16CB1C5757AE}">
    <text>Sáp nhập 2 CCT cũ thành 1 đội thuế mới-&gt;Mã bao mới</text>
  </threadedComment>
  <threadedComment ref="D360" dT="2025-03-03T09:41:57.39" personId="{840F4DF4-069C-4566-9A6D-D474FA52EA85}" id="{0158CD06-8598-4FED-B51B-FADC6F5F15E5}">
    <text>Sáp nhập 2 CCTKV cũ thành 1 đội thuế mới (4 địa bàn)-&gt;mã bao mới</text>
  </threadedComment>
  <threadedComment ref="D364" dT="2025-03-03T09:41:57.39" personId="{840F4DF4-069C-4566-9A6D-D474FA52EA85}" id="{00D27E2C-2DB5-4542-B630-63D67A732275}">
    <text>Sáp nhập 2 CCTKV cũ thành 1 đội thuế mới (4 địa bàn)-&gt;mã bao mới</text>
  </threadedComment>
  <threadedComment ref="D367" dT="2025-03-03T09:41:57.39" personId="{840F4DF4-069C-4566-9A6D-D474FA52EA85}" id="{DE63F065-E04D-443B-872F-C284B2FBDDFC}">
    <text>Sáp nhập 2 CCTKV cũ thành 1 đội thuế mới (4 địa bàn)-&gt;mã bao mới</text>
  </threadedComment>
  <threadedComment ref="D370" dT="2025-03-03T09:41:57.39" personId="{840F4DF4-069C-4566-9A6D-D474FA52EA85}" id="{76CB3904-6F34-4B07-BA84-7F566BC125FE}">
    <text>Sáp nhập 2 CCTKV cũ thành 1 đội thuế mới (4 địa bàn)-&gt;mã bao mới</text>
  </threadedComment>
  <threadedComment ref="D400" dT="2025-03-03T09:48:09.24" personId="{840F4DF4-069C-4566-9A6D-D474FA52EA85}" id="{B19C4C26-E334-4675-9820-DD5BDA5B4703}">
    <text>Sáp nhập 1 CCT vào 1 CCTKV cũ thành 1 đội mới, lấy mã của CCTKV cũ</text>
  </threadedComment>
  <threadedComment ref="D409" dT="2025-03-04T02:34:51.64" personId="{840F4DF4-069C-4566-9A6D-D474FA52EA85}" id="{A021C463-DC65-4533-8821-9147C70A4F3C}">
    <text>Tách 1 CCTKV cũ, sáp nhập vào 1 CCT thành 1 đội thuế mới=&gt;mã bao mới</text>
  </threadedComment>
  <threadedComment ref="D410" dT="2025-03-04T02:34:55.24" personId="{840F4DF4-069C-4566-9A6D-D474FA52EA85}" id="{93F6EC40-1DFB-428D-8877-FA9BA06F212F}">
    <text>Tách 1 CCTKV cũ, sáp nhập vào 1 CCT thành 1 đội thuế mới=&gt;mã bao mới</text>
  </threadedComment>
  <threadedComment ref="D413" dT="2025-03-04T02:35:42.50" personId="{840F4DF4-069C-4566-9A6D-D474FA52EA85}" id="{CB774172-2FAF-46E9-B3C4-BBEBFE5CE552}">
    <text>Tách 1 CCTKV cũ, sáp nhập vào 1 CCT thành 1 đội thuế mới=&gt;mã bao mới</text>
  </threadedComment>
  <threadedComment ref="D414" dT="2025-03-04T02:35:45.47" personId="{840F4DF4-069C-4566-9A6D-D474FA52EA85}" id="{D86566C6-8A60-4151-B0A3-5299E5F82EC6}">
    <text>Tách 1 CCTKV cũ, sáp nhập vào 1 CCT thành 1 đội thuế mới=&gt;mã bao mới</text>
  </threadedComment>
  <threadedComment ref="D440" dT="2025-03-04T02:41:54.20" personId="{840F4DF4-069C-4566-9A6D-D474FA52EA85}" id="{A84FF742-FB33-4428-9CC9-DB0956FED873}">
    <text>Gộp 2 CCT cũ thành 1 đội thuế mới-&gt;mã bao mới</text>
  </threadedComment>
  <threadedComment ref="D441" dT="2025-03-04T02:41:57.68" personId="{840F4DF4-069C-4566-9A6D-D474FA52EA85}" id="{8C9EB4CA-E1C4-40E0-BD52-B6DE58162D9B}">
    <text>Gộp 2 CCT cũ thành 1 đội thuế mới-&gt;mã bao mới</text>
  </threadedComment>
  <threadedComment ref="D467" dT="2025-03-04T03:02:01.74" personId="{840F4DF4-069C-4566-9A6D-D474FA52EA85}" id="{8D2AD3C5-05D4-47F5-96AD-C478F5F0150C}">
    <text>Gộp CCT cũ vào CCTKV cũ thành 1 đội thuế mới (3 địa bàn)-&gt;Giữ mã bao cũ</text>
  </threadedComment>
  <threadedComment ref="D468" dT="2025-03-04T02:53:42.00" personId="{840F4DF4-069C-4566-9A6D-D474FA52EA85}" id="{0D96431F-EDB2-4275-8F98-49722DA78BD5}">
    <text>Gộp CCT cũ vào CCTKV cũ thành 1 đội thuế mới (3 địa bàn)-&gt;Giữ mã bao cũ</text>
  </threadedComment>
  <threadedComment ref="D472" dT="2025-03-04T02:55:53.24" personId="{840F4DF4-069C-4566-9A6D-D474FA52EA85}" id="{926EA556-642E-41A6-B51C-8546362DF478}">
    <text>Gộp CCT cũ vào CCTKV cũ thành 1 đội thuế mới (3 địa bàn)-&gt;Giữ mã bao cũ</text>
  </threadedComment>
  <threadedComment ref="D478" dT="2025-03-04T02:51:00.60" personId="{840F4DF4-069C-4566-9A6D-D474FA52EA85}" id="{A4810B6C-EB4A-4F9A-AFAB-7A58311164BE}">
    <text>Gộp CCT cũ vào CCTKV cũ thành 1 đội thuế mới (3 địa bàn)-&gt;Giữ mã bao cũ</text>
  </threadedComment>
  <threadedComment ref="D486" dT="2025-03-04T03:47:20.55" personId="{840F4DF4-069C-4566-9A6D-D474FA52EA85}" id="{BAC59608-5E93-42D2-BB2E-7B71DDA9070B}">
    <text>Gộp 2 CCTKV cũ thành 1 đội thuế mới (4 đia bàn)-&gt;mã bao mới</text>
  </threadedComment>
  <threadedComment ref="D488" dT="2025-03-04T03:43:58.09" personId="{840F4DF4-069C-4566-9A6D-D474FA52EA85}" id="{7FB8AB85-C060-462E-826C-0A4E75AF0958}">
    <text>Gộp CCT cũ vào CCTKV cũ thành 1 đội thuế mới (3 địa bàn)-&gt;Giữ mã bao cũ</text>
  </threadedComment>
  <threadedComment ref="D491" dT="2025-03-04T03:47:25.38" personId="{840F4DF4-069C-4566-9A6D-D474FA52EA85}" id="{4CBF6005-E726-466C-A22B-436CD3B1CB69}">
    <text>Gộp 2 CCTKV cũ thành 1 đội thuế mới (4 đia bàn)-&gt;mã bao mới</text>
  </threadedComment>
  <threadedComment ref="D494" dT="2025-03-04T03:47:28.44" personId="{840F4DF4-069C-4566-9A6D-D474FA52EA85}" id="{7C3BF299-737C-4691-8876-58DDBB503288}">
    <text>Gộp 2 CCTKV cũ thành 1 đội thuế mới (4 đia bàn)-&gt;mã bao mới</text>
  </threadedComment>
  <threadedComment ref="D495" dT="2025-03-04T03:48:46.44" personId="{840F4DF4-069C-4566-9A6D-D474FA52EA85}" id="{4BED736E-5184-4ED0-9F6F-136CEC6645B9}">
    <text>Gộp 2 CCTKV cũ thành 1 đội thuế mới (4 đia bàn)-&gt;mã bao mới</text>
  </threadedComment>
  <threadedComment ref="D496" dT="2025-03-04T03:48:49.38" personId="{840F4DF4-069C-4566-9A6D-D474FA52EA85}" id="{66E05D2B-F456-4DC7-831E-14CBBFAE7420}">
    <text>Gộp 2 CCTKV cũ thành 1 đội thuế mới (4 đia bàn)-&gt;mã bao mới</text>
  </threadedComment>
  <threadedComment ref="D497" dT="2025-03-04T03:47:31.62" personId="{840F4DF4-069C-4566-9A6D-D474FA52EA85}" id="{637B24CD-3BE2-42B8-B3CB-7D69224823EC}">
    <text>Gộp 2 CCTKV cũ thành 1 đội thuế mới (4 đia bàn)-&gt;mã bao mới</text>
  </threadedComment>
  <threadedComment ref="D498" dT="2025-03-04T03:48:51.84" personId="{840F4DF4-069C-4566-9A6D-D474FA52EA85}" id="{D0F5E963-76ED-4AB7-8EFA-C3A4666B58A5}">
    <text>Gộp 2 CCTKV cũ thành 1 đội thuế mới (4 đia bàn)-&gt;mã bao mới</text>
  </threadedComment>
  <threadedComment ref="D499" dT="2025-03-04T03:48:55.20" personId="{840F4DF4-069C-4566-9A6D-D474FA52EA85}" id="{163095B6-1EDB-4872-B742-CF914B497F21}">
    <text>Gộp 2 CCTKV cũ thành 1 đội thuế mới (4 đia bàn)-&gt;mã bao mới</text>
  </threadedComment>
  <threadedComment ref="D520" dT="2025-03-04T03:53:45.37" personId="{840F4DF4-069C-4566-9A6D-D474FA52EA85}" id="{C7FF10DB-F9A1-4FF3-BF94-5B0C050817DE}">
    <text>Gộp 1 CCT cũ vào 1 CCTKV cũ thành đội mới-&gt;mã bao cũ</text>
  </threadedComment>
  <threadedComment ref="D529" dT="2025-03-04T03:56:49.20" personId="{840F4DF4-069C-4566-9A6D-D474FA52EA85}" id="{18F3343D-D2E9-4F02-8D45-F13CBFABE6FF}">
    <text>Sáp nhập 2 CCTKV cũ thành 1 đội thuế mới (4 địa bàn)-&gt;mã bao mới</text>
  </threadedComment>
  <threadedComment ref="D531" dT="2025-03-04T03:56:49.20" personId="{840F4DF4-069C-4566-9A6D-D474FA52EA85}" id="{BE830C8D-CC5D-4C78-9898-A7F6C1AF3EB6}">
    <text>Sáp nhập 2 CCTKV cũ thành 1 đội thuế mới (4 địa bàn)-&gt;mã bao mới</text>
  </threadedComment>
  <threadedComment ref="D532" dT="2025-03-04T03:56:49.20" personId="{840F4DF4-069C-4566-9A6D-D474FA52EA85}" id="{9D5CBF2A-D16B-42A9-9DB9-7B8D22874653}">
    <text>Sáp nhập 2 CCTKV cũ thành 1 đội thuế mới (4 địa bàn)-&gt;mã bao mới</text>
  </threadedComment>
  <threadedComment ref="D533" dT="2025-03-04T03:56:49.20" personId="{840F4DF4-069C-4566-9A6D-D474FA52EA85}" id="{7C5455EB-C157-44BA-A6EC-3C0C0DF5343C}">
    <text>Sáp nhập 2 CCTKV cũ thành 1 đội thuế mới (4 địa bàn)-&gt;mã bao mới</text>
  </threadedComment>
  <threadedComment ref="D543" dT="2025-03-04T04:00:13.77" personId="{840F4DF4-069C-4566-9A6D-D474FA52EA85}" id="{4C49B66F-4705-48AA-A93E-CA566A058E95}">
    <text>Gộp 1 CCT cũ vào 1 CCTKV cũ thành đội mới (3 địa bàn)-&gt;mã cũ</text>
  </threadedComment>
  <threadedComment ref="D550" dT="2025-03-04T04:08:23.80" personId="{840F4DF4-069C-4566-9A6D-D474FA52EA85}" id="{2F820EB3-4439-4912-98DB-C0BDC7641B38}">
    <text>Gộp CCT cũ vào 1 CCTKV cũ (3 địa bàn)-&gt;mã bao cũ</text>
  </threadedComment>
  <threadedComment ref="D552" dT="2025-03-04T04:05:22.00" personId="{840F4DF4-069C-4566-9A6D-D474FA52EA85}" id="{D265A6EE-AA81-4D5E-846E-DC23B4BDEE2F}">
    <text>Gộp CCT cũ vào 1 CCTKV cũ (3 địa bàn)-&gt;mã bao cũ</text>
  </threadedComment>
  <threadedComment ref="D559" dT="2025-03-04T04:09:12.12" personId="{840F4DF4-069C-4566-9A6D-D474FA52EA85}" id="{36CB910C-09E9-4AA3-8003-1020E556C995}">
    <text>Gộp CCT cũ vào 1 CCTKV cũ (3 địa bàn)-&gt;mã bao cũ</text>
  </threadedComment>
  <threadedComment ref="D574" dT="2025-03-04T04:20:29.57" personId="{840F4DF4-069C-4566-9A6D-D474FA52EA85}" id="{4CA4B59F-78EB-4EEC-B481-BAF2C2C34A70}">
    <text>Gộp 2 CCT cũ thành 1 đội mới-&gt;mã bao mới</text>
  </threadedComment>
  <threadedComment ref="D576" dT="2025-03-04T04:20:33.92" personId="{840F4DF4-069C-4566-9A6D-D474FA52EA85}" id="{02E589F5-B3F9-4A73-A07B-58FBBFE529B4}">
    <text>Gộp 2 CCT cũ thành 1 đội mới-&gt;mã bao mới</text>
  </threadedComment>
  <threadedComment ref="D579" dT="2025-03-04T04:17:02.14" personId="{840F4DF4-069C-4566-9A6D-D474FA52EA85}" id="{24E05AA5-B449-403C-8FE3-DFC0545B6E27}">
    <text>Gộp CCT cũ vào 1 CCTKV cũ (3 địa bàn)-&gt;mã bao cũ</text>
  </threadedComment>
  <threadedComment ref="D580" dT="2025-03-04T04:11:31.58" personId="{840F4DF4-069C-4566-9A6D-D474FA52EA85}" id="{27CDCFC4-BB3A-4502-A1F6-33CD524C2AF7}">
    <text>Gộp CCT cũ vào 1 CCTKV cũ (4 địa bàn)-&gt;mã bao cũ</text>
  </threadedComment>
  <threadedComment ref="D586" dT="2025-03-04T04:15:40.46" personId="{840F4DF4-069C-4566-9A6D-D474FA52EA85}" id="{9922C3CF-FCAF-44E8-9E7A-6A4255BDB6F9}">
    <text>Gộp 2 CCT cũ thành 1 đội thuế mới-&gt;mã gộp mới</text>
  </threadedComment>
  <threadedComment ref="D587" dT="2025-03-04T04:15:44.07" personId="{840F4DF4-069C-4566-9A6D-D474FA52EA85}" id="{10C04AFA-5B1D-4AEF-A30A-CEA8679186A5}">
    <text>Gộp 2 CCT cũ thành 1 đội thuế mới-&gt;mã gộp mới</text>
  </threadedComment>
  <threadedComment ref="D591" dT="2025-03-04T04:12:47.95" personId="{840F4DF4-069C-4566-9A6D-D474FA52EA85}" id="{D4567AA7-D4BF-4ED6-B0C7-1F0D648D3087}">
    <text>Gộp CCT cũ vào 1 CCTKV cũ (4 địa bàn)-&gt;mã bao cũ</text>
  </threadedComment>
  <threadedComment ref="D627" dT="2025-03-04T04:32:22.21" personId="{840F4DF4-069C-4566-9A6D-D474FA52EA85}" id="{DF408981-1BA2-468A-BFDA-7582285A6A50}">
    <text>Sáp nhập 1 CCT vào CCT KV cũ thành 1 đội (3 địa bàn)-&gt;mã bao cũ</text>
  </threadedComment>
  <threadedComment ref="D632" dT="2025-03-04T04:34:31.62" personId="{840F4DF4-069C-4566-9A6D-D474FA52EA85}" id="{D2F9BF02-0A04-49C6-8923-F5C81B55C0B0}">
    <text>Gộp 2 CCTKV cũ vào 1 đội thuế-&gt;mã bao mới</text>
  </threadedComment>
  <threadedComment ref="D633" dT="2025-03-04T04:34:31.62" personId="{840F4DF4-069C-4566-9A6D-D474FA52EA85}" id="{A06ACC72-B5F8-40B1-8B38-F820466A2228}">
    <text>Gộp 2 CCTKV cũ vào 1 đội thuế-&gt;mã bao mới</text>
  </threadedComment>
  <threadedComment ref="D634" dT="2025-03-04T04:34:48.14" personId="{840F4DF4-069C-4566-9A6D-D474FA52EA85}" id="{AD5F7185-07E9-43C0-92C4-6EA61EBD753E}">
    <text>Gộp 2 CCTKV cũ vào 1 đội thuế-&gt;mã bao mới</text>
  </threadedComment>
  <threadedComment ref="D635" dT="2025-03-04T04:34:52.20" personId="{840F4DF4-069C-4566-9A6D-D474FA52EA85}" id="{55E2C1F8-00C1-4750-BAA7-A24574A21B1E}">
    <text>Gộp 2 CCTKV cũ vào 1 đội thuế-&gt;mã bao mới</text>
  </threadedComment>
  <threadedComment ref="D667" dT="2025-03-04T07:49:05.93" personId="{840F4DF4-069C-4566-9A6D-D474FA52EA85}" id="{9BB675CF-A221-405E-B4EB-25F79D7231B2}">
    <text>Sáp nhập 1 CCT cũ vào 1 CCTKV cũ-&gt;mã cũ</text>
  </threadedComment>
  <threadedComment ref="D669" dT="2025-03-04T07:46:58.42" personId="{840F4DF4-069C-4566-9A6D-D474FA52EA85}" id="{62991389-BA01-4220-9013-0C7AE9AFDAEE}">
    <text>Sáp nhập 1 CCT cũ vào 1 CCTKV cũ-&gt;mã cũ</text>
  </threadedComment>
  <threadedComment ref="D687" dT="2025-03-04T07:56:18.68" personId="{840F4DF4-069C-4566-9A6D-D474FA52EA85}" id="{D6EC73A4-1132-4833-8AED-0E260D6526C2}">
    <text>Tách 1 CCTKV cũ gộp vào 1 CCTKV cũ thành 1 đội mới-&gt;Mã bao mới</text>
  </threadedComment>
  <threadedComment ref="D690" dT="2025-03-04T08:00:27.59" personId="{840F4DF4-069C-4566-9A6D-D474FA52EA85}" id="{919E11D1-F2FD-4286-BDAA-AC5347C15134}">
    <text>Tách 1 CCTKV cũ và gộp với 1 CCT cũ thành 1 đội thuế mới-&gt;mã bao mới</text>
  </threadedComment>
  <threadedComment ref="D691" dT="2025-03-04T08:00:27.59" personId="{840F4DF4-069C-4566-9A6D-D474FA52EA85}" id="{6F1326F5-0F31-4662-B7E7-2E70E73E1F8D}">
    <text>Tách 1 CCTKV cũ và gộp với 1 CCT cũ thành 1 đội thuế mới-&gt;mã bao mới</text>
  </threadedComment>
  <threadedComment ref="D692" dT="2025-03-04T08:00:27.59" personId="{840F4DF4-069C-4566-9A6D-D474FA52EA85}" id="{177BBB6D-8472-4117-A7F6-D11D9177565D}">
    <text>Tách 1 CCTKV cũ và gộp với 1 CCT cũ thành 1 đội thuế mới-&gt;mã bao mới</text>
  </threadedComment>
  <threadedComment ref="D695" dT="2025-03-04T07:57:38.19" personId="{840F4DF4-069C-4566-9A6D-D474FA52EA85}" id="{7861CA6B-DCAD-4812-9BDE-6BBE5786E89D}">
    <text>Tách 1 CCTKV cũ và gộp với 1 CCT cũ thành 1 đội thuế mới-&gt;mã bao mới</text>
  </threadedComment>
  <threadedComment ref="D696" dT="2025-03-04T07:57:45.02" personId="{840F4DF4-069C-4566-9A6D-D474FA52EA85}" id="{DBF3DA8E-3649-4DC7-9FA9-0037E45D17D8}">
    <text>Tách 1 CCTKV cũ và gộp với 1 CCT cũ thành 1 đội thuế mới-&gt;mã bao mới</text>
  </threadedComment>
  <threadedComment ref="D697" dT="2025-03-04T07:56:23.00" personId="{840F4DF4-069C-4566-9A6D-D474FA52EA85}" id="{378F2A56-A82F-4937-8B68-7AD2779AB020}">
    <text>Tách 1 CCTKV cũ gộp vào 1 CCTKV cũ thành 1 đội mới-&gt;Mã bao mới</text>
  </threadedComment>
  <threadedComment ref="D698" dT="2025-03-04T07:56:23.00" personId="{840F4DF4-069C-4566-9A6D-D474FA52EA85}" id="{6020CA4D-9063-4EC5-8997-987FD69D2C9E}">
    <text>Tách 1 CCTKV cũ gộp vào 1 CCTKV cũ thành 1 đội mới-&gt;Mã bao mới</text>
  </threadedComment>
  <threadedComment ref="D701" dT="2025-03-04T07:56:23.00" personId="{840F4DF4-069C-4566-9A6D-D474FA52EA85}" id="{D3AD5F13-CA68-49C8-8F8C-FBBE3AB75CD4}">
    <text>Tách 1 CCTKV cũ gộp vào 1 CCTKV cũ thành 1 đội mới-&gt;Mã bao cũ của 1 CCTKV cũ</text>
  </threadedComment>
  <threadedComment ref="D706" dT="2025-03-04T08:18:55.11" personId="{840F4DF4-069C-4566-9A6D-D474FA52EA85}" id="{C8D2BBA6-4A48-41D0-8582-9B56CBDEDEAA}">
    <text>Tách 1 CCTKV cũ, gộp vào 1 CCTKV cũ, 1 CCT cũ thành 1 đội mới (4 địa bàn)-&gt;mã bao mới</text>
  </threadedComment>
  <threadedComment ref="D707" dT="2025-03-04T08:22:33.51" personId="{840F4DF4-069C-4566-9A6D-D474FA52EA85}" id="{5F9795C6-9F65-4641-B7AA-1867D7183AA6}">
    <text>Tách 1 CCTKV cũ, gộp vào 1 CCTKV cũ thành 1 đội mới (3 địa bàn)-&gt;mã bao mới</text>
  </threadedComment>
  <threadedComment ref="D708" dT="2025-03-04T08:19:43.13" personId="{840F4DF4-069C-4566-9A6D-D474FA52EA85}" id="{B1003303-20D4-4E1B-9B00-78905983F0A2}">
    <text>Tách 1 CCTKV cũ, gộp vào 1 CCTKV cũ, 1 CCT cũ thành 1 đội mới (4 địa bàn)-&gt;mã bao mới</text>
  </threadedComment>
  <threadedComment ref="D709" dT="2025-03-04T08:22:39.93" personId="{840F4DF4-069C-4566-9A6D-D474FA52EA85}" id="{111BEEFF-D041-46C3-978A-AB84940C16FE}">
    <text>Tách 1 CCTKV cũ, gộp vào 1 CCTKV cũ thành 1 đội mới (3 địa bàn)-&gt;mã bao mới</text>
  </threadedComment>
  <threadedComment ref="D710" dT="2025-03-04T08:19:43.13" personId="{840F4DF4-069C-4566-9A6D-D474FA52EA85}" id="{2F7DDA56-42F1-49FF-82DF-E7D6A7E6D860}">
    <text>Tách 1 CCTKV cũ, gộp vào 1 CCTKV cũ, 1 CCT cũ thành 1 đội mới (4 địa bàn)-&gt;mã bao mới</text>
  </threadedComment>
  <threadedComment ref="D711" dT="2025-03-04T08:22:39.93" personId="{840F4DF4-069C-4566-9A6D-D474FA52EA85}" id="{E247A32E-D3D8-4853-B02D-0651D3088ACB}">
    <text>Tách 1 CCTKV cũ, gộp vào 1 CCTKV cũ thành 1 đội mới (3 địa bàn)-&gt;mã bao mới</text>
  </threadedComment>
  <threadedComment ref="D714" dT="2025-03-04T08:19:43.13" personId="{840F4DF4-069C-4566-9A6D-D474FA52EA85}" id="{A8C64F2F-4889-4532-B4AB-054BC76AE6F2}">
    <text>Tách 1 CCTKV cũ, gộp vào 1 CCTKV cũ, 1 CCT cũ thành 1 đội mới (4 địa bàn)-&gt;mã bao mới</text>
  </threadedComment>
  <threadedComment ref="D732" dT="2025-03-04T08:29:35.45" personId="{840F4DF4-069C-4566-9A6D-D474FA52EA85}" id="{CE9075DD-E7EC-4D4A-84E2-1BEBE8251F63}">
    <text>Gộp 1 CCT cũ vào 1 CCTKV cũ thành đội mới (3 địa bàn)-&gt;mã bao mới</text>
  </threadedComment>
  <threadedComment ref="D741" dT="2025-03-04T08:33:44.65" personId="{840F4DF4-069C-4566-9A6D-D474FA52EA85}" id="{2A8DE0A3-93E6-4F78-889E-1371C0CE3C21}">
    <text>Tách 1 CCTKV cũ, gộp vào 1 CCTKV cũ thành 1 đội mới (3 địa bàn)-&gt;mã bao mới</text>
  </threadedComment>
  <threadedComment ref="D742" dT="2025-03-04T08:33:50.50" personId="{840F4DF4-069C-4566-9A6D-D474FA52EA85}" id="{3F67D0B6-11B8-4151-B524-4F2F99CD181A}">
    <text>Tách 1 CCTKV cũ, gộp vào 1 CCTKV cũ thành 1 đội mới (3 địa bàn)-&gt;mã bao mới</text>
  </threadedComment>
  <threadedComment ref="D743" dT="2025-03-04T08:34:38.32" personId="{840F4DF4-069C-4566-9A6D-D474FA52EA85}" id="{A200EBA0-4340-4326-A4F2-B788C3862FD5}">
    <text>Tách 1 CCTKV cũ, gộp vào 1 CCTKV cũ thành 1 đội mới (3 địa bàn)-&gt;mã bao mới</text>
  </threadedComment>
  <threadedComment ref="D744" dT="2025-03-04T08:33:53.72" personId="{840F4DF4-069C-4566-9A6D-D474FA52EA85}" id="{A33B6436-526B-484C-B3AE-DA548C02499A}">
    <text>Tách 1 CCTKV cũ, gộp vào 1 CCTKV cũ thành 1 đội mới (3 địa bàn)-&gt;mã bao mới</text>
  </threadedComment>
  <threadedComment ref="D745" dT="2025-03-04T08:34:38.32" personId="{840F4DF4-069C-4566-9A6D-D474FA52EA85}" id="{BB26CC71-32A8-495C-AA92-C4515DEAC943}">
    <text>Tách 1 CCTKV cũ, gộp vào 1 CCTKV cũ thành 1 đội mới (3 địa bàn)-&gt;mã bao mới</text>
  </threadedComment>
  <threadedComment ref="D746" dT="2025-03-04T08:34:38.32" personId="{840F4DF4-069C-4566-9A6D-D474FA52EA85}" id="{4B3FA673-7B6F-49B7-AC9E-BEECF5EE6909}">
    <text>Tách 1 CCTKV cũ, gộp vào 1 CCTKV cũ thành 1 đội mới (3 địa bàn)-&gt;mã bao mới</text>
  </threadedComment>
  <threadedComment ref="D750" dT="2025-03-04T08:36:58.42" personId="{840F4DF4-069C-4566-9A6D-D474FA52EA85}" id="{A4A11528-CA3B-438A-85ED-F29941DBD3E4}">
    <text>Gộp 1 CCT cũ vào 1 CCTKV cũ thành đội mới (3 địa bàn)-&gt;Mã bao cũ</text>
  </threadedComment>
  <threadedComment ref="D757" dT="2025-03-04T08:36:58.42" personId="{840F4DF4-069C-4566-9A6D-D474FA52EA85}" id="{53D67C03-6E3E-4D57-ABFC-59552171F653}">
    <text>Gộp 1 CCT cũ vào 1 CCTKV cũ thành đội mới (3 địa bàn)-&gt;Mã bao cũ</text>
  </threadedComment>
  <threadedComment ref="D783" dT="2025-03-04T08:43:37.32" personId="{840F4DF4-069C-4566-9A6D-D474FA52EA85}" id="{24D1E7C2-5C65-49AA-9AB7-2F99252C1EF2}">
    <text>Gộp CCT cũ vào 1 CCTKV cũ thành đội mới (3 địa bàn)-&gt;mã bao cũ</text>
  </threadedComment>
  <threadedComment ref="D798" dT="2025-03-04T08:48:28.79" personId="{840F4DF4-069C-4566-9A6D-D474FA52EA85}" id="{BE0CD687-3495-4CEC-B8FD-99407CB05879}">
    <text>Gộp 2 CCTKV cũ thành 1 đội mới (4 địa bàn)-&gt;mã bao mới</text>
  </threadedComment>
  <threadedComment ref="D799" dT="2025-03-04T08:48:28.79" personId="{840F4DF4-069C-4566-9A6D-D474FA52EA85}" id="{417C3339-3113-4C18-B10A-AB307EEBD9E4}">
    <text>Gộp 2 CCTKV cũ thành 1 đội mới (4 địa bàn)-&gt;mã bao mới</text>
  </threadedComment>
  <threadedComment ref="D800" dT="2025-03-04T08:48:28.79" personId="{840F4DF4-069C-4566-9A6D-D474FA52EA85}" id="{853D4F88-7149-4973-817E-A83ED339DD33}">
    <text>Gộp 2 CCTKV cũ thành 1 đội mới (4 địa bàn)-&gt;mã bao mới</text>
  </threadedComment>
  <threadedComment ref="D807" dT="2025-03-04T08:48:28.79" personId="{840F4DF4-069C-4566-9A6D-D474FA52EA85}" id="{0D407265-CB14-472A-A385-727DD8AC942C}">
    <text>Gộp 2 CCTKV cũ thành 1 đội mới (4 địa bàn)-&gt;mã bao mới</text>
  </threadedComment>
  <threadedComment ref="D810" dT="2025-03-04T08:53:13.86" personId="{840F4DF4-069C-4566-9A6D-D474FA52EA85}" id="{E2CDEF54-07B5-4979-B63E-D8B6E44379F8}">
    <text>Gộp 2 CCT cũ thành 1 đội mới (2 địa bàn)-&gt;mã bao mới</text>
  </threadedComment>
  <threadedComment ref="D813" dT="2025-03-04T08:55:29.12" personId="{840F4DF4-069C-4566-9A6D-D474FA52EA85}" id="{6A315495-26E4-4A00-BB8E-131A9D4047BC}">
    <text>Gộp 2 CCTKV cũ thành 1 đội mới (4 địa bàn)-&gt;mã bao mới</text>
  </threadedComment>
  <threadedComment ref="D814" dT="2025-03-04T08:55:29.12" personId="{840F4DF4-069C-4566-9A6D-D474FA52EA85}" id="{4E5B8C9B-A5AE-44A9-8D3E-89F419B32BA4}">
    <text>Gộp 2 CCTKV cũ thành 1 đội mới (4 địa bàn)-&gt;mã bao mới</text>
  </threadedComment>
  <threadedComment ref="D815" dT="2025-03-04T08:55:29.12" personId="{840F4DF4-069C-4566-9A6D-D474FA52EA85}" id="{A995A95B-53CA-469E-BADA-0A062910961A}">
    <text>Gộp 2 CCTKV cũ thành 1 đội mới (4 địa bàn)-&gt;mã bao mới</text>
  </threadedComment>
  <threadedComment ref="D816" dT="2025-03-04T08:55:29.12" personId="{840F4DF4-069C-4566-9A6D-D474FA52EA85}" id="{C041A665-6A0B-417D-9E61-3B2D89E398BD}">
    <text>Gộp 2 CCTKV cũ thành 1 đội mới (4 địa bàn)-&gt;mã bao mới</text>
  </threadedComment>
  <threadedComment ref="D817" dT="2025-03-04T08:55:29.12" personId="{840F4DF4-069C-4566-9A6D-D474FA52EA85}" id="{75433660-64BF-4FDB-BC2E-800AE4D2566B}">
    <text>Gộp 2 CCTKV cũ thành 1 đội mới (4 địa bàn)-&gt;mã bao mới</text>
  </threadedComment>
  <threadedComment ref="D818" dT="2025-03-04T08:55:29.12" personId="{840F4DF4-069C-4566-9A6D-D474FA52EA85}" id="{A39704AF-6F69-4B55-8C87-00704A0183EC}">
    <text>Gộp 2 CCTKV cũ thành 1 đội mới (4 địa bàn)-&gt;mã bao mới</text>
  </threadedComment>
  <threadedComment ref="D819" dT="2025-03-04T08:55:29.12" personId="{840F4DF4-069C-4566-9A6D-D474FA52EA85}" id="{1852C34C-EFDF-4299-BAF3-3D52F061083E}">
    <text>Gộp 2 CCTKV cũ thành 1 đội mới (4 địa bàn)-&gt;mã bao mới</text>
  </threadedComment>
  <threadedComment ref="D821" dT="2025-03-04T08:53:13.86" personId="{840F4DF4-069C-4566-9A6D-D474FA52EA85}" id="{A6A4FF05-DAF6-4C2C-A364-DD822D4751AA}">
    <text>Gộp 2 CCT cũ thành 1 đội mới (2 địa bàn)-&gt;mã bao mới</text>
  </threadedComment>
  <threadedComment ref="D822" dT="2025-03-04T08:53:13.86" personId="{840F4DF4-069C-4566-9A6D-D474FA52EA85}" id="{A45D788A-6EBC-40C6-9EEA-50AD310C42B7}">
    <text>Gộp 2 CCT cũ thành 1 đội mới (2 địa bàn)-&gt;mã bao mới</text>
  </threadedComment>
  <threadedComment ref="D823" dT="2025-03-04T08:55:29.12" personId="{840F4DF4-069C-4566-9A6D-D474FA52EA85}" id="{178806F8-5EFC-4641-96F1-29AAC0901BA6}">
    <text>Gộp 2 CCTKV cũ thành 1 đội mới (4 địa bàn)-&gt;mã bao mới</text>
  </threadedComment>
  <threadedComment ref="D824" dT="2025-03-04T08:53:13.86" personId="{840F4DF4-069C-4566-9A6D-D474FA52EA85}" id="{584BC09F-DED3-4467-BD98-B82058D76344}">
    <text>Gộp 2 CCT cũ thành 1 đội mới (2 địa bàn)-&gt;mã bao mới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Z133"/>
  <sheetViews>
    <sheetView tabSelected="1" zoomScale="70" zoomScaleNormal="70" workbookViewId="0">
      <pane xSplit="5" ySplit="2" topLeftCell="F3" activePane="bottomRight" state="frozen"/>
      <selection pane="topRight" activeCell="F1" sqref="F1"/>
      <selection pane="bottomLeft" activeCell="A3" sqref="A3"/>
      <selection pane="bottomRight" activeCell="H15" sqref="H15"/>
    </sheetView>
  </sheetViews>
  <sheetFormatPr defaultColWidth="8.875" defaultRowHeight="15.75" outlineLevelRow="1"/>
  <cols>
    <col min="1" max="1" width="6.5" style="577" hidden="1" customWidth="1"/>
    <col min="2" max="2" width="8.875" style="577"/>
    <col min="3" max="3" width="12.125" style="577" customWidth="1"/>
    <col min="4" max="4" width="11" style="577" customWidth="1"/>
    <col min="5" max="9" width="29.125" style="588" customWidth="1"/>
    <col min="10" max="10" width="9.125" style="577" hidden="1" customWidth="1"/>
    <col min="11" max="11" width="10.5" style="577" hidden="1" customWidth="1"/>
    <col min="12" max="12" width="9" style="577" hidden="1" customWidth="1"/>
    <col min="13" max="13" width="8.875" style="577" hidden="1" customWidth="1"/>
    <col min="14" max="15" width="8.5" style="577" hidden="1" customWidth="1"/>
    <col min="16" max="16" width="8.875" style="577" hidden="1" customWidth="1"/>
    <col min="17" max="17" width="27.375" style="577" customWidth="1"/>
    <col min="18" max="18" width="33.75" style="577" customWidth="1"/>
    <col min="19" max="19" width="36.875" style="577" hidden="1" customWidth="1"/>
    <col min="20" max="20" width="35.25" style="577" customWidth="1"/>
    <col min="21" max="21" width="15.875" style="577" hidden="1" customWidth="1"/>
    <col min="22" max="22" width="13.75" style="577" customWidth="1"/>
    <col min="23" max="25" width="8.5" style="577" customWidth="1"/>
    <col min="26" max="26" width="15.875" style="577" customWidth="1"/>
    <col min="27" max="27" width="8.875" style="577" customWidth="1"/>
    <col min="28" max="30" width="34.25" style="577" hidden="1" customWidth="1"/>
    <col min="31" max="31" width="34.25" style="577" customWidth="1"/>
    <col min="32" max="32" width="19.625" style="577" hidden="1" customWidth="1"/>
    <col min="33" max="33" width="26.875" style="577" bestFit="1" customWidth="1"/>
    <col min="34" max="34" width="11" style="577" customWidth="1"/>
    <col min="35" max="35" width="38.375" style="577" customWidth="1"/>
    <col min="36" max="36" width="17.875" style="577" customWidth="1"/>
    <col min="37" max="37" width="38.375" style="577" hidden="1" customWidth="1"/>
    <col min="38" max="38" width="26.5" style="577" hidden="1" customWidth="1"/>
    <col min="39" max="39" width="38.375" style="577" customWidth="1"/>
    <col min="40" max="40" width="8.875" style="577" hidden="1" customWidth="1"/>
    <col min="41" max="41" width="8.875" style="577" customWidth="1"/>
    <col min="42" max="42" width="38.125" style="577" hidden="1" customWidth="1"/>
    <col min="43" max="43" width="36.5" style="577" customWidth="1"/>
    <col min="44" max="44" width="10.5" style="577" hidden="1" customWidth="1"/>
    <col min="45" max="45" width="10.5" style="577" customWidth="1"/>
    <col min="46" max="46" width="43.875" style="577" hidden="1" customWidth="1"/>
    <col min="47" max="47" width="43.875" style="577" customWidth="1"/>
    <col min="48" max="48" width="8.875" style="577" hidden="1" customWidth="1"/>
    <col min="49" max="49" width="16.375" style="577" customWidth="1"/>
    <col min="50" max="50" width="57.875" style="577" hidden="1" customWidth="1"/>
    <col min="51" max="51" width="65.125" style="577" customWidth="1"/>
    <col min="52" max="52" width="23.375" style="577" customWidth="1"/>
    <col min="53" max="16384" width="8.875" style="577"/>
  </cols>
  <sheetData>
    <row r="1" spans="1:52" s="564" customFormat="1">
      <c r="B1" s="683" t="s">
        <v>8857</v>
      </c>
      <c r="C1" s="683"/>
      <c r="D1" s="683" t="s">
        <v>4</v>
      </c>
      <c r="E1" s="683"/>
      <c r="F1" s="565"/>
      <c r="G1" s="565"/>
      <c r="H1" s="566"/>
      <c r="I1" s="662"/>
      <c r="J1" s="683" t="s">
        <v>7962</v>
      </c>
      <c r="K1" s="683"/>
      <c r="L1" s="565"/>
      <c r="M1" s="683" t="s">
        <v>2</v>
      </c>
      <c r="N1" s="683"/>
      <c r="O1" s="683"/>
      <c r="P1" s="683"/>
      <c r="Q1" s="683"/>
      <c r="R1" s="683"/>
      <c r="S1" s="683"/>
      <c r="T1" s="683"/>
      <c r="U1" s="683"/>
      <c r="V1" s="683"/>
      <c r="W1" s="684" t="s">
        <v>3</v>
      </c>
      <c r="X1" s="685"/>
      <c r="Y1" s="685"/>
      <c r="Z1" s="685"/>
      <c r="AA1" s="685"/>
      <c r="AB1" s="685"/>
      <c r="AC1" s="686"/>
      <c r="AD1" s="685"/>
      <c r="AE1" s="685"/>
      <c r="AF1" s="686"/>
      <c r="AG1" s="685"/>
      <c r="AH1" s="685"/>
      <c r="AI1" s="685"/>
      <c r="AJ1" s="685"/>
      <c r="AK1" s="687"/>
      <c r="AL1" s="567"/>
      <c r="AM1" s="567"/>
      <c r="AN1" s="683" t="s">
        <v>16339</v>
      </c>
      <c r="AO1" s="683"/>
      <c r="AP1" s="683"/>
      <c r="AQ1" s="683"/>
      <c r="AR1" s="684" t="s">
        <v>16340</v>
      </c>
      <c r="AS1" s="685"/>
      <c r="AT1" s="685"/>
      <c r="AU1" s="687"/>
      <c r="AV1" s="567"/>
      <c r="AW1" s="683" t="s">
        <v>13009</v>
      </c>
      <c r="AX1" s="683"/>
      <c r="AY1" s="683"/>
      <c r="AZ1" s="683"/>
    </row>
    <row r="2" spans="1:52" s="568" customFormat="1" ht="110.25">
      <c r="A2" s="568" t="s">
        <v>7910</v>
      </c>
      <c r="B2" s="565" t="s">
        <v>8025</v>
      </c>
      <c r="C2" s="565" t="s">
        <v>7998</v>
      </c>
      <c r="D2" s="565" t="s">
        <v>0</v>
      </c>
      <c r="E2" s="569" t="s">
        <v>1</v>
      </c>
      <c r="F2" s="569"/>
      <c r="G2" s="569"/>
      <c r="H2" s="570"/>
      <c r="I2" s="663"/>
      <c r="J2" s="565" t="s">
        <v>7960</v>
      </c>
      <c r="K2" s="565" t="s">
        <v>7961</v>
      </c>
      <c r="L2" s="565"/>
      <c r="M2" s="565" t="s">
        <v>127</v>
      </c>
      <c r="N2" s="565" t="s">
        <v>127</v>
      </c>
      <c r="O2" s="565" t="s">
        <v>8145</v>
      </c>
      <c r="P2" s="565" t="s">
        <v>128</v>
      </c>
      <c r="Q2" s="565" t="s">
        <v>1</v>
      </c>
      <c r="R2" s="565" t="s">
        <v>1</v>
      </c>
      <c r="S2" s="565" t="s">
        <v>129</v>
      </c>
      <c r="T2" s="565" t="s">
        <v>129</v>
      </c>
      <c r="U2" s="565" t="s">
        <v>126</v>
      </c>
      <c r="V2" s="565" t="s">
        <v>126</v>
      </c>
      <c r="W2" s="565" t="s">
        <v>8248</v>
      </c>
      <c r="X2" s="565" t="s">
        <v>19097</v>
      </c>
      <c r="Y2" s="565" t="s">
        <v>19096</v>
      </c>
      <c r="Z2" s="565" t="s">
        <v>8249</v>
      </c>
      <c r="AA2" s="565" t="s">
        <v>8285</v>
      </c>
      <c r="AB2" s="565" t="s">
        <v>1</v>
      </c>
      <c r="AC2" s="662"/>
      <c r="AD2" s="565" t="s">
        <v>13008</v>
      </c>
      <c r="AE2" s="565" t="s">
        <v>1</v>
      </c>
      <c r="AF2" s="662" t="s">
        <v>23349</v>
      </c>
      <c r="AG2" s="565" t="s">
        <v>22629</v>
      </c>
      <c r="AH2" s="565" t="s">
        <v>19225</v>
      </c>
      <c r="AI2" s="565" t="s">
        <v>13008</v>
      </c>
      <c r="AJ2" s="682" t="s">
        <v>23360</v>
      </c>
      <c r="AK2" s="682" t="s">
        <v>13010</v>
      </c>
      <c r="AL2" s="682" t="s">
        <v>13656</v>
      </c>
      <c r="AM2" s="682" t="s">
        <v>22630</v>
      </c>
      <c r="AN2" s="565" t="s">
        <v>0</v>
      </c>
      <c r="AO2" s="565" t="s">
        <v>0</v>
      </c>
      <c r="AP2" s="565" t="s">
        <v>1</v>
      </c>
      <c r="AQ2" s="565" t="s">
        <v>1</v>
      </c>
      <c r="AR2" s="565" t="s">
        <v>0</v>
      </c>
      <c r="AS2" s="565" t="s">
        <v>0</v>
      </c>
      <c r="AT2" s="565" t="s">
        <v>1</v>
      </c>
      <c r="AU2" s="565" t="s">
        <v>1</v>
      </c>
      <c r="AV2" s="565"/>
      <c r="AW2" s="565" t="s">
        <v>5</v>
      </c>
      <c r="AX2" s="565" t="s">
        <v>16341</v>
      </c>
      <c r="AY2" s="565" t="s">
        <v>16341</v>
      </c>
      <c r="AZ2" s="565" t="s">
        <v>7911</v>
      </c>
    </row>
    <row r="3" spans="1:52" s="568" customFormat="1">
      <c r="B3" s="571"/>
      <c r="C3" s="565"/>
      <c r="D3" s="7"/>
      <c r="E3" s="569"/>
      <c r="F3" s="569"/>
      <c r="G3" s="569"/>
      <c r="H3" s="570"/>
      <c r="I3" s="663"/>
      <c r="J3" s="565"/>
      <c r="K3" s="565"/>
      <c r="L3" s="571"/>
      <c r="M3" s="7" t="s">
        <v>153</v>
      </c>
      <c r="N3" s="565"/>
      <c r="O3" s="565"/>
      <c r="P3" s="572" t="s">
        <v>164</v>
      </c>
      <c r="Q3" s="7" t="s">
        <v>156</v>
      </c>
      <c r="R3" s="7" t="s">
        <v>156</v>
      </c>
      <c r="S3" s="7" t="s">
        <v>156</v>
      </c>
      <c r="T3" s="7" t="s">
        <v>156</v>
      </c>
      <c r="U3" s="7" t="s">
        <v>159</v>
      </c>
      <c r="V3" s="7" t="s">
        <v>159</v>
      </c>
      <c r="W3" s="565"/>
      <c r="X3" s="7" t="s">
        <v>153</v>
      </c>
      <c r="Y3" s="7"/>
      <c r="Z3" s="571"/>
      <c r="AA3" s="572" t="s">
        <v>164</v>
      </c>
      <c r="AB3" s="7" t="s">
        <v>156</v>
      </c>
      <c r="AC3" s="7"/>
      <c r="AD3" s="565" t="s">
        <v>504</v>
      </c>
      <c r="AE3" s="7" t="s">
        <v>156</v>
      </c>
      <c r="AF3" s="7"/>
      <c r="AG3" s="573"/>
      <c r="AH3" s="7" t="s">
        <v>19252</v>
      </c>
      <c r="AI3" s="565" t="s">
        <v>504</v>
      </c>
      <c r="AJ3" s="571"/>
      <c r="AK3" s="571"/>
      <c r="AL3" s="571"/>
      <c r="AM3" s="571"/>
      <c r="AN3" s="574"/>
      <c r="AO3" s="565"/>
      <c r="AP3" s="574"/>
      <c r="AQ3" s="565"/>
      <c r="AW3" s="7" t="s">
        <v>159</v>
      </c>
      <c r="AX3" s="574" t="s">
        <v>156</v>
      </c>
      <c r="AY3" s="574" t="s">
        <v>156</v>
      </c>
      <c r="AZ3" s="565" t="s">
        <v>13655</v>
      </c>
    </row>
    <row r="4" spans="1:52" s="568" customFormat="1">
      <c r="B4" s="571"/>
      <c r="C4" s="565"/>
      <c r="D4" s="565"/>
      <c r="E4" s="569"/>
      <c r="F4" s="569"/>
      <c r="G4" s="569"/>
      <c r="H4" s="570"/>
      <c r="I4" s="663"/>
      <c r="J4" s="565"/>
      <c r="K4" s="565"/>
      <c r="L4" s="571"/>
      <c r="M4" s="26" t="s">
        <v>7906</v>
      </c>
      <c r="N4" s="565"/>
      <c r="O4" s="565"/>
      <c r="P4" s="26" t="s">
        <v>7907</v>
      </c>
      <c r="Q4" s="7" t="s">
        <v>7904</v>
      </c>
      <c r="R4" s="7" t="s">
        <v>7904</v>
      </c>
      <c r="S4" s="7" t="s">
        <v>7904</v>
      </c>
      <c r="T4" s="7" t="s">
        <v>7904</v>
      </c>
      <c r="U4" s="26">
        <v>1131367</v>
      </c>
      <c r="V4" s="26">
        <v>1131367</v>
      </c>
      <c r="W4" s="565"/>
      <c r="X4" s="26" t="s">
        <v>7906</v>
      </c>
      <c r="Y4" s="26"/>
      <c r="Z4" s="571"/>
      <c r="AA4" s="26" t="s">
        <v>7907</v>
      </c>
      <c r="AB4" s="7" t="s">
        <v>7904</v>
      </c>
      <c r="AC4" s="7"/>
      <c r="AD4" s="565" t="s">
        <v>504</v>
      </c>
      <c r="AE4" s="7" t="s">
        <v>7904</v>
      </c>
      <c r="AF4" s="7"/>
      <c r="AG4" s="573"/>
      <c r="AH4" s="7" t="s">
        <v>19253</v>
      </c>
      <c r="AI4" s="565" t="s">
        <v>504</v>
      </c>
      <c r="AJ4" s="571"/>
      <c r="AK4" s="571"/>
      <c r="AL4" s="571"/>
      <c r="AM4" s="571"/>
      <c r="AN4" s="574"/>
      <c r="AO4" s="565"/>
      <c r="AP4" s="574"/>
      <c r="AQ4" s="565"/>
      <c r="AW4" s="26">
        <v>1131367</v>
      </c>
      <c r="AX4" s="7" t="s">
        <v>7904</v>
      </c>
      <c r="AY4" s="7" t="s">
        <v>7904</v>
      </c>
      <c r="AZ4" s="565" t="s">
        <v>13655</v>
      </c>
    </row>
    <row r="5" spans="1:52" s="568" customFormat="1">
      <c r="B5" s="571"/>
      <c r="C5" s="565"/>
      <c r="D5" s="565"/>
      <c r="E5" s="569"/>
      <c r="F5" s="569"/>
      <c r="G5" s="569"/>
      <c r="H5" s="570"/>
      <c r="I5" s="663"/>
      <c r="J5" s="565"/>
      <c r="K5" s="565"/>
      <c r="L5" s="571"/>
      <c r="M5" s="26">
        <v>9801</v>
      </c>
      <c r="N5" s="565"/>
      <c r="O5" s="565"/>
      <c r="P5" s="571">
        <v>82700</v>
      </c>
      <c r="Q5" s="7" t="s">
        <v>7908</v>
      </c>
      <c r="R5" s="7" t="s">
        <v>7908</v>
      </c>
      <c r="S5" s="7" t="s">
        <v>7908</v>
      </c>
      <c r="T5" s="7" t="s">
        <v>7908</v>
      </c>
      <c r="U5" s="26">
        <v>3034411</v>
      </c>
      <c r="V5" s="26">
        <v>3034411</v>
      </c>
      <c r="W5" s="565"/>
      <c r="X5" s="26">
        <v>9801</v>
      </c>
      <c r="Y5" s="26"/>
      <c r="Z5" s="571"/>
      <c r="AA5" s="571">
        <v>82700</v>
      </c>
      <c r="AB5" s="7" t="s">
        <v>7908</v>
      </c>
      <c r="AC5" s="7"/>
      <c r="AD5" s="565"/>
      <c r="AE5" s="7" t="s">
        <v>7908</v>
      </c>
      <c r="AF5" s="7"/>
      <c r="AG5" s="573"/>
      <c r="AH5" s="7" t="s">
        <v>19254</v>
      </c>
      <c r="AI5" s="571"/>
      <c r="AJ5" s="571"/>
      <c r="AK5" s="571"/>
      <c r="AL5" s="571"/>
      <c r="AM5" s="571"/>
      <c r="AN5" s="574"/>
      <c r="AO5" s="565"/>
      <c r="AP5" s="574"/>
      <c r="AQ5" s="565"/>
      <c r="AW5" s="26">
        <v>3034411</v>
      </c>
      <c r="AX5" s="7" t="s">
        <v>7908</v>
      </c>
      <c r="AY5" s="7" t="s">
        <v>7908</v>
      </c>
      <c r="AZ5" s="565" t="s">
        <v>13655</v>
      </c>
    </row>
    <row r="6" spans="1:52" s="568" customFormat="1" ht="31.5">
      <c r="A6" s="568" t="s">
        <v>8023</v>
      </c>
      <c r="B6" s="571" t="s">
        <v>7913</v>
      </c>
      <c r="C6" s="565" t="s">
        <v>504</v>
      </c>
      <c r="D6" s="565"/>
      <c r="E6" s="569"/>
      <c r="F6" s="569"/>
      <c r="G6" s="569"/>
      <c r="H6" s="570"/>
      <c r="I6" s="663"/>
      <c r="J6" s="565" t="s">
        <v>7963</v>
      </c>
      <c r="K6" s="565" t="s">
        <v>7963</v>
      </c>
      <c r="L6" s="571" t="str">
        <f>LEFT(B6,3)&amp;"00"</f>
        <v>10100</v>
      </c>
      <c r="M6" s="574" t="str">
        <f>VLOOKUP(L6,'DM CQT cũ'!$G$2:$Q$848,2,)</f>
        <v>0101</v>
      </c>
      <c r="N6" s="565" t="s">
        <v>175</v>
      </c>
      <c r="O6" s="565" t="s">
        <v>8024</v>
      </c>
      <c r="P6" s="571" t="s">
        <v>177</v>
      </c>
      <c r="Q6" s="574" t="str">
        <f>VLOOKUP(L6,'DM CQT cũ'!$G$2:$Q$848,4,)</f>
        <v>Chi cục Thuế khu vực I</v>
      </c>
      <c r="R6" s="565" t="s">
        <v>172</v>
      </c>
      <c r="S6" s="574" t="str">
        <f>VLOOKUP(L6,'DM CQT cũ'!$G$2:$Q$848,11,)</f>
        <v>Tp. Hà Nội - VP Chi cục Thuế khu vực I</v>
      </c>
      <c r="T6" s="565" t="s">
        <v>178</v>
      </c>
      <c r="U6" s="575">
        <f>AW6</f>
        <v>1054449</v>
      </c>
      <c r="V6" s="565">
        <v>1054449</v>
      </c>
      <c r="W6" s="565" t="s">
        <v>8024</v>
      </c>
      <c r="X6" s="565" t="s">
        <v>175</v>
      </c>
      <c r="Y6" s="565" t="s">
        <v>8024</v>
      </c>
      <c r="Z6" s="571" t="s">
        <v>8026</v>
      </c>
      <c r="AA6" s="571" t="s">
        <v>177</v>
      </c>
      <c r="AB6" s="571" t="str">
        <f>"Thuế "&amp;C6</f>
        <v>Thuế Thành phố Hà Nội</v>
      </c>
      <c r="AC6" s="680" t="str">
        <f>AB6</f>
        <v>Thuế Thành phố Hà Nội</v>
      </c>
      <c r="AD6" s="565" t="s">
        <v>504</v>
      </c>
      <c r="AE6" s="565" t="s">
        <v>7959</v>
      </c>
      <c r="AF6" s="662"/>
      <c r="AG6" s="565" t="s">
        <v>7959</v>
      </c>
      <c r="AH6" s="565" t="s">
        <v>19226</v>
      </c>
      <c r="AI6" s="571" t="s">
        <v>504</v>
      </c>
      <c r="AJ6" s="571"/>
      <c r="AK6" s="571" t="str">
        <f>C6&amp;" - "&amp;AE6</f>
        <v>Thành phố Hà Nội - Thuế Thành phố Hà Nội</v>
      </c>
      <c r="AL6" s="571"/>
      <c r="AM6" s="571" t="s">
        <v>13647</v>
      </c>
      <c r="AN6" s="574">
        <f>VLOOKUP(U6,'DM CQT cũ'!$P$2:$V$848,6,)</f>
        <v>0</v>
      </c>
      <c r="AO6" s="565" t="s">
        <v>179</v>
      </c>
      <c r="AP6" s="565" t="s">
        <v>181</v>
      </c>
      <c r="AQ6" s="565" t="s">
        <v>181</v>
      </c>
      <c r="AR6" s="565" t="s">
        <v>179</v>
      </c>
      <c r="AS6" s="565" t="s">
        <v>179</v>
      </c>
      <c r="AT6" s="576" t="s">
        <v>15480</v>
      </c>
      <c r="AU6" s="576" t="s">
        <v>15480</v>
      </c>
      <c r="AV6" s="576"/>
      <c r="AW6" s="565">
        <v>1054449</v>
      </c>
      <c r="AX6" s="571" t="s">
        <v>7959</v>
      </c>
      <c r="AY6" s="571" t="s">
        <v>7959</v>
      </c>
      <c r="AZ6" s="565" t="s">
        <v>7914</v>
      </c>
    </row>
    <row r="7" spans="1:52" ht="31.5" outlineLevel="1">
      <c r="D7" s="578">
        <v>10129087</v>
      </c>
      <c r="E7" s="579" t="s">
        <v>88</v>
      </c>
      <c r="F7" s="579" t="str">
        <f>$B$6&amp;E7</f>
        <v>101Phường Sơn Tây</v>
      </c>
      <c r="G7" s="579" t="s">
        <v>18970</v>
      </c>
      <c r="H7" s="580" t="str">
        <f>G7&amp;AE7</f>
        <v>101Phường Sơn TâyThuế cơ sở 16 thành phố Hà Nội</v>
      </c>
      <c r="I7" s="664" t="str">
        <f>VLOOKUP(H7,'DM TCCB 3006'!$H$5:$H$3358,1,)</f>
        <v>101Phường Sơn TâyThuế cơ sở 16 thành phố Hà Nội</v>
      </c>
      <c r="J7" s="579"/>
      <c r="K7" s="581" t="s">
        <v>19099</v>
      </c>
      <c r="L7" s="579" t="str">
        <f>LEFT(D7,5)</f>
        <v>10129</v>
      </c>
      <c r="M7" s="582" t="str">
        <f>VLOOKUP(L7,'DM CQT cũ'!$G$2:$Q$848,2,)</f>
        <v>0131</v>
      </c>
      <c r="N7" s="582" t="s">
        <v>342</v>
      </c>
      <c r="O7" s="582"/>
      <c r="P7" s="582" t="s">
        <v>344</v>
      </c>
      <c r="Q7" s="582" t="str">
        <f>VLOOKUP(L7,'DM CQT cũ'!$G$2:$Q$848,4,)</f>
        <v>Đội thuế thị xã Sơn Tây</v>
      </c>
      <c r="R7" s="582" t="s">
        <v>345</v>
      </c>
      <c r="S7" s="582" t="str">
        <f>VLOOKUP(L7,'DM CQT cũ'!$G$2:$Q$848,11,)</f>
        <v>Đội thuế thị xã Sơn Tây</v>
      </c>
      <c r="T7" s="582" t="s">
        <v>345</v>
      </c>
      <c r="U7" s="582" t="str">
        <f>VLOOKUP(L7,'DM CQT cũ'!$G$2:$Q$848,10,)</f>
        <v>1053964</v>
      </c>
      <c r="V7" s="582" t="s">
        <v>348</v>
      </c>
      <c r="W7" s="582"/>
      <c r="X7" s="582" t="s">
        <v>342</v>
      </c>
      <c r="Y7" s="582"/>
      <c r="Z7" s="582"/>
      <c r="AA7" s="582" t="s">
        <v>344</v>
      </c>
      <c r="AB7" s="582" t="str">
        <f>VLOOKUP(I7,'DM TCCB 3006'!$H$5:$I$3358,2,)</f>
        <v>Thuế cơ sở 16 thành phố Hà Nội</v>
      </c>
      <c r="AC7" s="665" t="str">
        <f>VLOOKUP(G7,'DM TCCB 3006'!$G$5:$I$3358,3,)</f>
        <v>Thuế cơ sở 16 thành phố Hà Nội</v>
      </c>
      <c r="AD7" s="582" t="str">
        <f>VLOOKUP(AC7,'DM TCCB 3006'!$I$5:$J$3358,2,)</f>
        <v>Phường Sơn Tây</v>
      </c>
      <c r="AE7" s="582" t="s">
        <v>22812</v>
      </c>
      <c r="AF7" s="587" t="b">
        <f>AD7=AI7</f>
        <v>1</v>
      </c>
      <c r="AG7" s="581" t="s">
        <v>22604</v>
      </c>
      <c r="AH7" t="s">
        <v>19227</v>
      </c>
      <c r="AI7" s="582" t="s">
        <v>88</v>
      </c>
      <c r="AJ7" s="582"/>
      <c r="AK7" s="582" t="str">
        <f t="shared" ref="AK7:AK70" si="0">AL7&amp;" - "&amp;AB7</f>
        <v>Thị xã Sơn Tây - Thuế cơ sở 16 thành phố Hà Nội</v>
      </c>
      <c r="AL7" s="582" t="str">
        <f>VLOOKUP(L7,'DM CQT cũ'!$G$2:$Q$848,8,)</f>
        <v>Thị xã Sơn Tây</v>
      </c>
      <c r="AM7" s="582" t="s">
        <v>15303</v>
      </c>
      <c r="AN7" s="582" t="str">
        <f>VLOOKUP(U7,'DM CQT cũ'!$P$2:$V$848,6,)</f>
        <v>0033</v>
      </c>
      <c r="AO7" s="583" t="s">
        <v>349</v>
      </c>
      <c r="AP7" s="582" t="str">
        <f>VLOOKUP(U7,'DM CQT cũ'!$P$2:$V$848,7,)</f>
        <v>Phòng Giao dịch số 14 - Kho bạc Nhà nước Khu vực I</v>
      </c>
      <c r="AQ7" s="583" t="s">
        <v>351</v>
      </c>
      <c r="AR7" s="582" t="str">
        <f>VLOOKUP(G7,'DM KB gửi'!$T$4:$W$3352,3,)</f>
        <v>0033</v>
      </c>
      <c r="AS7" s="582" t="s">
        <v>349</v>
      </c>
      <c r="AT7" s="582" t="str">
        <f>VLOOKUP(G7,'DM KB gửi'!$T$4:$W$3352,4,)</f>
        <v>Phòng Giao dịch số 14 - Kho bạc Nhà nước khu vực I</v>
      </c>
      <c r="AU7" s="582" t="s">
        <v>15509</v>
      </c>
      <c r="AV7" s="582" t="str">
        <f>VLOOKUP(AX7,'DM Cơ quan thu Bộ cấp'!$B$2:$C$3320,2,)</f>
        <v>1140759</v>
      </c>
      <c r="AW7" s="583" t="s">
        <v>20365</v>
      </c>
      <c r="AX7" s="582" t="str">
        <f>E7&amp;" - "&amp;AE7</f>
        <v>Phường Sơn Tây - Thuế cơ sở 16 thành phố Hà Nội</v>
      </c>
      <c r="AY7" s="582" t="s">
        <v>16345</v>
      </c>
      <c r="AZ7" s="583" t="s">
        <v>7912</v>
      </c>
    </row>
    <row r="8" spans="1:52" ht="31.5" outlineLevel="1">
      <c r="D8" s="578">
        <v>10129088</v>
      </c>
      <c r="E8" s="579" t="s">
        <v>89</v>
      </c>
      <c r="F8" s="579" t="str">
        <f t="shared" ref="F8:F71" si="1">$B$6&amp;E8</f>
        <v>101Phường Tùng Thiện</v>
      </c>
      <c r="G8" s="579" t="s">
        <v>18971</v>
      </c>
      <c r="H8" s="580" t="str">
        <f>G8&amp;AE8</f>
        <v>101Phường Tùng ThiệnThuế cơ sở 16 thành phố Hà Nội</v>
      </c>
      <c r="I8" s="664" t="str">
        <f>VLOOKUP(H8,'DM TCCB 3006'!$H$5:$H$3358,1,)</f>
        <v>101Phường Tùng ThiệnThuế cơ sở 16 thành phố Hà Nội</v>
      </c>
      <c r="J8" s="579"/>
      <c r="K8" s="581" t="s">
        <v>19100</v>
      </c>
      <c r="L8" s="579" t="str">
        <f>LEFT(D8,5)</f>
        <v>10129</v>
      </c>
      <c r="M8" s="582" t="str">
        <f>VLOOKUP(L8,'DM CQT cũ'!$G$2:$Q$848,2,)</f>
        <v>0131</v>
      </c>
      <c r="N8" s="582" t="s">
        <v>342</v>
      </c>
      <c r="O8" s="582"/>
      <c r="P8" s="582" t="s">
        <v>344</v>
      </c>
      <c r="Q8" s="582" t="str">
        <f>VLOOKUP(L8,'DM CQT cũ'!$G$2:$Q$848,4,)</f>
        <v>Đội thuế thị xã Sơn Tây</v>
      </c>
      <c r="R8" s="582" t="s">
        <v>345</v>
      </c>
      <c r="S8" s="582" t="str">
        <f>VLOOKUP(L8,'DM CQT cũ'!$G$2:$Q$848,11,)</f>
        <v>Đội thuế thị xã Sơn Tây</v>
      </c>
      <c r="T8" s="582" t="s">
        <v>345</v>
      </c>
      <c r="U8" s="582" t="str">
        <f>VLOOKUP(L8,'DM CQT cũ'!$G$2:$Q$848,10,)</f>
        <v>1053964</v>
      </c>
      <c r="V8" s="582" t="s">
        <v>348</v>
      </c>
      <c r="W8" s="582"/>
      <c r="X8" s="582" t="s">
        <v>342</v>
      </c>
      <c r="Y8" s="582"/>
      <c r="Z8" s="582"/>
      <c r="AA8" s="582" t="s">
        <v>344</v>
      </c>
      <c r="AB8" s="582" t="str">
        <f>VLOOKUP(I8,'DM TCCB 3006'!$H$5:$I$3358,2,)</f>
        <v>Thuế cơ sở 16 thành phố Hà Nội</v>
      </c>
      <c r="AC8" s="665" t="str">
        <f>VLOOKUP(G8,'DM TCCB 3006'!$G$5:$I$3358,3,)</f>
        <v>Thuế cơ sở 16 thành phố Hà Nội</v>
      </c>
      <c r="AD8" s="582" t="str">
        <f>VLOOKUP(AC8,'DM TCCB 3006'!$I$5:$J$3358,2,)</f>
        <v>Phường Sơn Tây</v>
      </c>
      <c r="AE8" s="582" t="s">
        <v>22812</v>
      </c>
      <c r="AF8" s="587" t="b">
        <f t="shared" ref="AF8:AF71" si="2">AD8=AI8</f>
        <v>1</v>
      </c>
      <c r="AG8" s="581" t="s">
        <v>22604</v>
      </c>
      <c r="AH8" t="s">
        <v>19227</v>
      </c>
      <c r="AI8" s="582" t="s">
        <v>88</v>
      </c>
      <c r="AJ8" s="582"/>
      <c r="AK8" s="582" t="str">
        <f t="shared" si="0"/>
        <v>Thị xã Sơn Tây - Thuế cơ sở 16 thành phố Hà Nội</v>
      </c>
      <c r="AL8" s="582" t="str">
        <f>VLOOKUP(L8,'DM CQT cũ'!$G$2:$Q$848,8,)</f>
        <v>Thị xã Sơn Tây</v>
      </c>
      <c r="AM8" s="582" t="s">
        <v>15303</v>
      </c>
      <c r="AN8" s="582" t="str">
        <f>VLOOKUP(U8,'DM CQT cũ'!$P$2:$V$848,6,)</f>
        <v>0033</v>
      </c>
      <c r="AO8" s="583" t="s">
        <v>349</v>
      </c>
      <c r="AP8" s="582" t="str">
        <f>VLOOKUP(U8,'DM CQT cũ'!$P$2:$V$848,7,)</f>
        <v>Phòng Giao dịch số 14 - Kho bạc Nhà nước Khu vực I</v>
      </c>
      <c r="AQ8" s="583" t="s">
        <v>351</v>
      </c>
      <c r="AR8" s="582" t="str">
        <f>VLOOKUP(G8,'DM KB gửi'!$T$4:$W$3352,3,)</f>
        <v>0033</v>
      </c>
      <c r="AS8" s="582" t="s">
        <v>349</v>
      </c>
      <c r="AT8" s="582" t="str">
        <f>VLOOKUP(G8,'DM KB gửi'!$T$4:$W$3352,4,)</f>
        <v>Phòng Giao dịch số 14 - Kho bạc Nhà nước khu vực I</v>
      </c>
      <c r="AU8" s="582" t="s">
        <v>15509</v>
      </c>
      <c r="AV8" s="582" t="str">
        <f>VLOOKUP(AX8,'DM Cơ quan thu Bộ cấp'!$B$2:$C$3320,2,)</f>
        <v>1140760</v>
      </c>
      <c r="AW8" s="583" t="s">
        <v>20306</v>
      </c>
      <c r="AX8" s="582" t="str">
        <f>E8&amp;" - "&amp;AE8</f>
        <v>Phường Tùng Thiện - Thuế cơ sở 16 thành phố Hà Nội</v>
      </c>
      <c r="AY8" s="582" t="s">
        <v>16346</v>
      </c>
      <c r="AZ8" s="583" t="s">
        <v>7912</v>
      </c>
    </row>
    <row r="9" spans="1:52" ht="31.5" outlineLevel="1">
      <c r="D9" s="578">
        <v>10129089</v>
      </c>
      <c r="E9" s="579" t="s">
        <v>90</v>
      </c>
      <c r="F9" s="579" t="str">
        <f t="shared" si="1"/>
        <v>101Xã Đoài Phương</v>
      </c>
      <c r="G9" s="579" t="s">
        <v>18972</v>
      </c>
      <c r="H9" s="580" t="str">
        <f>G9&amp;AE9</f>
        <v>101Xã Đoài PhươngThuế cơ sở 16 thành phố Hà Nội</v>
      </c>
      <c r="I9" s="664" t="str">
        <f>VLOOKUP(H9,'DM TCCB 3006'!$H$5:$H$3358,1,)</f>
        <v>101Xã Đoài PhươngThuế cơ sở 16 thành phố Hà Nội</v>
      </c>
      <c r="J9" s="579"/>
      <c r="K9" s="581" t="s">
        <v>19101</v>
      </c>
      <c r="L9" s="579" t="str">
        <f>LEFT(D9,5)</f>
        <v>10129</v>
      </c>
      <c r="M9" s="582" t="str">
        <f>VLOOKUP(L9,'DM CQT cũ'!$G$2:$Q$848,2,)</f>
        <v>0131</v>
      </c>
      <c r="N9" s="582" t="s">
        <v>342</v>
      </c>
      <c r="O9" s="582"/>
      <c r="P9" s="582" t="s">
        <v>344</v>
      </c>
      <c r="Q9" s="582" t="str">
        <f>VLOOKUP(L9,'DM CQT cũ'!$G$2:$Q$848,4,)</f>
        <v>Đội thuế thị xã Sơn Tây</v>
      </c>
      <c r="R9" s="582" t="s">
        <v>345</v>
      </c>
      <c r="S9" s="582" t="str">
        <f>VLOOKUP(L9,'DM CQT cũ'!$G$2:$Q$848,11,)</f>
        <v>Đội thuế thị xã Sơn Tây</v>
      </c>
      <c r="T9" s="582" t="s">
        <v>345</v>
      </c>
      <c r="U9" s="582" t="str">
        <f>VLOOKUP(L9,'DM CQT cũ'!$G$2:$Q$848,10,)</f>
        <v>1053964</v>
      </c>
      <c r="V9" s="582" t="s">
        <v>348</v>
      </c>
      <c r="W9" s="582"/>
      <c r="X9" s="582" t="s">
        <v>342</v>
      </c>
      <c r="Y9" s="582"/>
      <c r="Z9" s="582"/>
      <c r="AA9" s="582" t="s">
        <v>344</v>
      </c>
      <c r="AB9" s="582" t="str">
        <f>VLOOKUP(I9,'DM TCCB 3006'!$H$5:$I$3358,2,)</f>
        <v>Thuế cơ sở 16 thành phố Hà Nội</v>
      </c>
      <c r="AC9" s="665" t="str">
        <f>VLOOKUP(G9,'DM TCCB 3006'!$G$5:$I$3358,3,)</f>
        <v>Thuế cơ sở 16 thành phố Hà Nội</v>
      </c>
      <c r="AD9" s="582" t="str">
        <f>VLOOKUP(AC9,'DM TCCB 3006'!$I$5:$J$3358,2,)</f>
        <v>Phường Sơn Tây</v>
      </c>
      <c r="AE9" s="582" t="s">
        <v>22812</v>
      </c>
      <c r="AF9" s="587" t="b">
        <f t="shared" si="2"/>
        <v>1</v>
      </c>
      <c r="AG9" s="581" t="s">
        <v>22604</v>
      </c>
      <c r="AH9" t="s">
        <v>19227</v>
      </c>
      <c r="AI9" s="582" t="s">
        <v>88</v>
      </c>
      <c r="AJ9" s="582"/>
      <c r="AK9" s="582" t="str">
        <f t="shared" si="0"/>
        <v>Thị xã Sơn Tây - Thuế cơ sở 16 thành phố Hà Nội</v>
      </c>
      <c r="AL9" s="582" t="str">
        <f>VLOOKUP(L9,'DM CQT cũ'!$G$2:$Q$848,8,)</f>
        <v>Thị xã Sơn Tây</v>
      </c>
      <c r="AM9" s="582" t="s">
        <v>15303</v>
      </c>
      <c r="AN9" s="582" t="str">
        <f>VLOOKUP(U9,'DM CQT cũ'!$P$2:$V$848,6,)</f>
        <v>0033</v>
      </c>
      <c r="AO9" s="583" t="s">
        <v>349</v>
      </c>
      <c r="AP9" s="582" t="str">
        <f>VLOOKUP(U9,'DM CQT cũ'!$P$2:$V$848,7,)</f>
        <v>Phòng Giao dịch số 14 - Kho bạc Nhà nước Khu vực I</v>
      </c>
      <c r="AQ9" s="583" t="s">
        <v>351</v>
      </c>
      <c r="AR9" s="582" t="str">
        <f>VLOOKUP(G9,'DM KB gửi'!$T$4:$W$3352,3,)</f>
        <v>0033</v>
      </c>
      <c r="AS9" s="582" t="s">
        <v>349</v>
      </c>
      <c r="AT9" s="582" t="str">
        <f>VLOOKUP(G9,'DM KB gửi'!$T$4:$W$3352,4,)</f>
        <v>Phòng Giao dịch số 14 - Kho bạc Nhà nước khu vực I</v>
      </c>
      <c r="AU9" s="582" t="s">
        <v>15509</v>
      </c>
      <c r="AV9" s="582" t="str">
        <f>VLOOKUP(AX9,'DM Cơ quan thu Bộ cấp'!$B$2:$C$3320,2,)</f>
        <v>1140761</v>
      </c>
      <c r="AW9" s="583" t="s">
        <v>20366</v>
      </c>
      <c r="AX9" s="582" t="str">
        <f>E9&amp;" - "&amp;AE9</f>
        <v>Xã Đoài Phương - Thuế cơ sở 16 thành phố Hà Nội</v>
      </c>
      <c r="AY9" s="582" t="s">
        <v>16347</v>
      </c>
      <c r="AZ9" s="583" t="s">
        <v>7912</v>
      </c>
    </row>
    <row r="10" spans="1:52" ht="31.5" outlineLevel="1">
      <c r="D10" s="578">
        <v>10131091</v>
      </c>
      <c r="E10" s="579" t="s">
        <v>92</v>
      </c>
      <c r="F10" s="579" t="str">
        <f t="shared" si="1"/>
        <v>101Xã Phúc Lộc</v>
      </c>
      <c r="G10" s="579" t="s">
        <v>18973</v>
      </c>
      <c r="H10" s="580" t="str">
        <f>G10&amp;AE10</f>
        <v>101Xã Phúc LộcThuế cơ sở 25 thành phố Hà Nội</v>
      </c>
      <c r="I10" s="664" t="str">
        <f>VLOOKUP(H10,'DM TCCB 3006'!$H$5:$H$3358,1,)</f>
        <v>101Xã Phúc LộcThuế cơ sở 25 thành phố Hà Nội</v>
      </c>
      <c r="J10" s="579"/>
      <c r="K10" s="581" t="s">
        <v>19102</v>
      </c>
      <c r="L10" s="579" t="str">
        <f>LEFT(D10,5)</f>
        <v>10131</v>
      </c>
      <c r="M10" s="582" t="str">
        <f>VLOOKUP(L10,'DM CQT cũ'!$G$2:$Q$848,2,)</f>
        <v>0133</v>
      </c>
      <c r="N10" s="582" t="s">
        <v>353</v>
      </c>
      <c r="O10" s="582"/>
      <c r="P10" s="582" t="s">
        <v>355</v>
      </c>
      <c r="Q10" s="582" t="str">
        <f>VLOOKUP(L10,'DM CQT cũ'!$G$2:$Q$848,4,)</f>
        <v>Đội thuế huyện Phúc Thọ</v>
      </c>
      <c r="R10" s="582" t="s">
        <v>356</v>
      </c>
      <c r="S10" s="582" t="str">
        <f>VLOOKUP(L10,'DM CQT cũ'!$G$2:$Q$848,11,)</f>
        <v>Đội thuế huyện Phúc Thọ</v>
      </c>
      <c r="T10" s="582" t="s">
        <v>356</v>
      </c>
      <c r="U10" s="582" t="str">
        <f>VLOOKUP(L10,'DM CQT cũ'!$G$2:$Q$848,10,)</f>
        <v>1053961</v>
      </c>
      <c r="V10" s="582" t="s">
        <v>359</v>
      </c>
      <c r="W10" s="582"/>
      <c r="X10" s="582" t="s">
        <v>353</v>
      </c>
      <c r="Y10" s="582"/>
      <c r="Z10" s="582"/>
      <c r="AA10" s="582" t="s">
        <v>355</v>
      </c>
      <c r="AB10" s="582" t="str">
        <f>VLOOKUP(I10,'DM TCCB 3006'!$H$5:$I$3358,2,)</f>
        <v>Thuế cơ sở 25 thành phố Hà Nội</v>
      </c>
      <c r="AC10" s="665" t="str">
        <f>VLOOKUP(G10,'DM TCCB 3006'!$G$5:$I$3358,3,)</f>
        <v>Thuế cơ sở 25 thành phố Hà Nội</v>
      </c>
      <c r="AD10" s="582" t="str">
        <f>VLOOKUP(AC10,'DM TCCB 3006'!$I$5:$J$3358,2,)</f>
        <v>Xã Phúc Thọ</v>
      </c>
      <c r="AE10" s="582" t="s">
        <v>22832</v>
      </c>
      <c r="AF10" s="587" t="b">
        <f t="shared" si="2"/>
        <v>1</v>
      </c>
      <c r="AG10" s="581" t="s">
        <v>22605</v>
      </c>
      <c r="AH10" t="s">
        <v>19228</v>
      </c>
      <c r="AI10" s="582" t="s">
        <v>91</v>
      </c>
      <c r="AJ10" s="582"/>
      <c r="AK10" s="582" t="str">
        <f t="shared" si="0"/>
        <v>Huyện Phúc Thọ - Thuế cơ sở 25 thành phố Hà Nội</v>
      </c>
      <c r="AL10" s="582" t="str">
        <f>VLOOKUP(L10,'DM CQT cũ'!$G$2:$Q$848,8,)</f>
        <v>Huyện Phúc Thọ</v>
      </c>
      <c r="AM10" s="582" t="s">
        <v>15304</v>
      </c>
      <c r="AN10" s="582" t="str">
        <f>VLOOKUP(U10,'DM CQT cũ'!$P$2:$V$848,6,)</f>
        <v>0038</v>
      </c>
      <c r="AO10" s="583" t="s">
        <v>362</v>
      </c>
      <c r="AP10" s="582" t="str">
        <f>VLOOKUP(U10,'DM CQT cũ'!$P$2:$V$848,7,)</f>
        <v>Phòng Giao dịch số 12 - Kho bạc Nhà nước Khu vực I</v>
      </c>
      <c r="AQ10" s="583" t="s">
        <v>363</v>
      </c>
      <c r="AR10" s="582" t="str">
        <f>VLOOKUP(G10,'DM KB gửi'!$T$4:$W$3352,3,)</f>
        <v>0038</v>
      </c>
      <c r="AS10" s="582" t="s">
        <v>362</v>
      </c>
      <c r="AT10" s="582" t="str">
        <f>VLOOKUP(G10,'DM KB gửi'!$T$4:$W$3352,4,)</f>
        <v>Phòng Giao dịch số 12 - Kho bạc Nhà nước khu vực I</v>
      </c>
      <c r="AU10" s="582" t="s">
        <v>15504</v>
      </c>
      <c r="AV10" s="582" t="str">
        <f>VLOOKUP(AX10,'DM Cơ quan thu Bộ cấp'!$B$2:$C$3320,2,)</f>
        <v>1140762</v>
      </c>
      <c r="AW10" s="583" t="s">
        <v>20367</v>
      </c>
      <c r="AX10" s="582" t="str">
        <f>E10&amp;" - "&amp;AE10</f>
        <v>Xã Phúc Lộc - Thuế cơ sở 25 thành phố Hà Nội</v>
      </c>
      <c r="AY10" s="582" t="s">
        <v>16348</v>
      </c>
      <c r="AZ10" s="583" t="s">
        <v>7912</v>
      </c>
    </row>
    <row r="11" spans="1:52" ht="31.5" outlineLevel="1">
      <c r="D11" s="578">
        <v>10131090</v>
      </c>
      <c r="E11" s="579" t="s">
        <v>91</v>
      </c>
      <c r="F11" s="579" t="str">
        <f t="shared" si="1"/>
        <v>101Xã Phúc Thọ</v>
      </c>
      <c r="G11" s="579" t="s">
        <v>18974</v>
      </c>
      <c r="H11" s="580" t="str">
        <f>G11&amp;AE11</f>
        <v>101Xã Phúc ThọThuế cơ sở 25 thành phố Hà Nội</v>
      </c>
      <c r="I11" s="664" t="str">
        <f>VLOOKUP(H11,'DM TCCB 3006'!$H$5:$H$3358,1,)</f>
        <v>101Xã Phúc ThọThuế cơ sở 25 thành phố Hà Nội</v>
      </c>
      <c r="J11" s="579"/>
      <c r="K11" s="581" t="s">
        <v>19103</v>
      </c>
      <c r="L11" s="579" t="str">
        <f>LEFT(D11,5)</f>
        <v>10131</v>
      </c>
      <c r="M11" s="582" t="str">
        <f>VLOOKUP(L11,'DM CQT cũ'!$G$2:$Q$848,2,)</f>
        <v>0133</v>
      </c>
      <c r="N11" s="582" t="s">
        <v>353</v>
      </c>
      <c r="O11" s="582"/>
      <c r="P11" s="582" t="s">
        <v>355</v>
      </c>
      <c r="Q11" s="582" t="str">
        <f>VLOOKUP(L11,'DM CQT cũ'!$G$2:$Q$848,4,)</f>
        <v>Đội thuế huyện Phúc Thọ</v>
      </c>
      <c r="R11" s="582" t="s">
        <v>356</v>
      </c>
      <c r="S11" s="582" t="str">
        <f>VLOOKUP(L11,'DM CQT cũ'!$G$2:$Q$848,11,)</f>
        <v>Đội thuế huyện Phúc Thọ</v>
      </c>
      <c r="T11" s="582" t="s">
        <v>356</v>
      </c>
      <c r="U11" s="582" t="str">
        <f>VLOOKUP(L11,'DM CQT cũ'!$G$2:$Q$848,10,)</f>
        <v>1053961</v>
      </c>
      <c r="V11" s="582" t="s">
        <v>359</v>
      </c>
      <c r="W11" s="582"/>
      <c r="X11" s="582" t="s">
        <v>353</v>
      </c>
      <c r="Y11" s="582"/>
      <c r="Z11" s="582"/>
      <c r="AA11" s="582" t="s">
        <v>355</v>
      </c>
      <c r="AB11" s="582" t="str">
        <f>VLOOKUP(I11,'DM TCCB 3006'!$H$5:$I$3358,2,)</f>
        <v>Thuế cơ sở 25 thành phố Hà Nội</v>
      </c>
      <c r="AC11" s="665" t="str">
        <f>VLOOKUP(G11,'DM TCCB 3006'!$G$5:$I$3358,3,)</f>
        <v>Thuế cơ sở 25 thành phố Hà Nội</v>
      </c>
      <c r="AD11" s="582" t="str">
        <f>VLOOKUP(AC11,'DM TCCB 3006'!$I$5:$J$3358,2,)</f>
        <v>Xã Phúc Thọ</v>
      </c>
      <c r="AE11" s="582" t="s">
        <v>22832</v>
      </c>
      <c r="AF11" s="587" t="b">
        <f t="shared" si="2"/>
        <v>1</v>
      </c>
      <c r="AG11" s="581" t="s">
        <v>22605</v>
      </c>
      <c r="AH11" t="s">
        <v>19228</v>
      </c>
      <c r="AI11" s="582" t="s">
        <v>91</v>
      </c>
      <c r="AJ11" s="582"/>
      <c r="AK11" s="582" t="str">
        <f t="shared" si="0"/>
        <v>Huyện Phúc Thọ - Thuế cơ sở 25 thành phố Hà Nội</v>
      </c>
      <c r="AL11" s="582" t="str">
        <f>VLOOKUP(L11,'DM CQT cũ'!$G$2:$Q$848,8,)</f>
        <v>Huyện Phúc Thọ</v>
      </c>
      <c r="AM11" s="582" t="s">
        <v>15304</v>
      </c>
      <c r="AN11" s="582" t="str">
        <f>VLOOKUP(U11,'DM CQT cũ'!$P$2:$V$848,6,)</f>
        <v>0038</v>
      </c>
      <c r="AO11" s="583" t="s">
        <v>362</v>
      </c>
      <c r="AP11" s="582" t="str">
        <f>VLOOKUP(U11,'DM CQT cũ'!$P$2:$V$848,7,)</f>
        <v>Phòng Giao dịch số 12 - Kho bạc Nhà nước Khu vực I</v>
      </c>
      <c r="AQ11" s="583" t="s">
        <v>363</v>
      </c>
      <c r="AR11" s="582" t="str">
        <f>VLOOKUP(G11,'DM KB gửi'!$T$4:$W$3352,3,)</f>
        <v>0038</v>
      </c>
      <c r="AS11" s="582" t="s">
        <v>362</v>
      </c>
      <c r="AT11" s="582" t="str">
        <f>VLOOKUP(G11,'DM KB gửi'!$T$4:$W$3352,4,)</f>
        <v>Phòng Giao dịch số 12 - Kho bạc Nhà nước khu vực I</v>
      </c>
      <c r="AU11" s="582" t="s">
        <v>15504</v>
      </c>
      <c r="AV11" s="582" t="str">
        <f>VLOOKUP(AX11,'DM Cơ quan thu Bộ cấp'!$B$2:$C$3320,2,)</f>
        <v>1140763</v>
      </c>
      <c r="AW11" s="583" t="s">
        <v>20368</v>
      </c>
      <c r="AX11" s="582" t="str">
        <f>E11&amp;" - "&amp;AE11</f>
        <v>Xã Phúc Thọ - Thuế cơ sở 25 thành phố Hà Nội</v>
      </c>
      <c r="AY11" s="582" t="s">
        <v>16349</v>
      </c>
      <c r="AZ11" s="583" t="s">
        <v>7912</v>
      </c>
    </row>
    <row r="12" spans="1:52" ht="31.5" outlineLevel="1">
      <c r="D12" s="578">
        <v>10131092</v>
      </c>
      <c r="E12" s="579" t="s">
        <v>93</v>
      </c>
      <c r="F12" s="579" t="str">
        <f t="shared" si="1"/>
        <v>101Xã Hát Môn</v>
      </c>
      <c r="G12" s="579" t="s">
        <v>18975</v>
      </c>
      <c r="H12" s="580" t="str">
        <f>G12&amp;AE12</f>
        <v>101Xã Hát MônThuế cơ sở 25 thành phố Hà Nội</v>
      </c>
      <c r="I12" s="664" t="str">
        <f>VLOOKUP(H12,'DM TCCB 3006'!$H$5:$H$3358,1,)</f>
        <v>101Xã Hát MônThuế cơ sở 25 thành phố Hà Nội</v>
      </c>
      <c r="J12" s="579"/>
      <c r="K12" s="581" t="s">
        <v>19104</v>
      </c>
      <c r="L12" s="579" t="str">
        <f>LEFT(D12,5)</f>
        <v>10131</v>
      </c>
      <c r="M12" s="582" t="str">
        <f>VLOOKUP(L12,'DM CQT cũ'!$G$2:$Q$848,2,)</f>
        <v>0133</v>
      </c>
      <c r="N12" s="582" t="s">
        <v>353</v>
      </c>
      <c r="O12" s="582"/>
      <c r="P12" s="582" t="s">
        <v>355</v>
      </c>
      <c r="Q12" s="582" t="str">
        <f>VLOOKUP(L12,'DM CQT cũ'!$G$2:$Q$848,4,)</f>
        <v>Đội thuế huyện Phúc Thọ</v>
      </c>
      <c r="R12" s="582" t="s">
        <v>356</v>
      </c>
      <c r="S12" s="582" t="str">
        <f>VLOOKUP(L12,'DM CQT cũ'!$G$2:$Q$848,11,)</f>
        <v>Đội thuế huyện Phúc Thọ</v>
      </c>
      <c r="T12" s="582" t="s">
        <v>356</v>
      </c>
      <c r="U12" s="582" t="str">
        <f>VLOOKUP(L12,'DM CQT cũ'!$G$2:$Q$848,10,)</f>
        <v>1053961</v>
      </c>
      <c r="V12" s="582" t="s">
        <v>359</v>
      </c>
      <c r="W12" s="582"/>
      <c r="X12" s="582" t="s">
        <v>353</v>
      </c>
      <c r="Y12" s="582"/>
      <c r="Z12" s="582"/>
      <c r="AA12" s="582" t="s">
        <v>355</v>
      </c>
      <c r="AB12" s="582" t="str">
        <f>VLOOKUP(I12,'DM TCCB 3006'!$H$5:$I$3358,2,)</f>
        <v>Thuế cơ sở 25 thành phố Hà Nội</v>
      </c>
      <c r="AC12" s="665" t="str">
        <f>VLOOKUP(G12,'DM TCCB 3006'!$G$5:$I$3358,3,)</f>
        <v>Thuế cơ sở 25 thành phố Hà Nội</v>
      </c>
      <c r="AD12" s="582" t="str">
        <f>VLOOKUP(AC12,'DM TCCB 3006'!$I$5:$J$3358,2,)</f>
        <v>Xã Phúc Thọ</v>
      </c>
      <c r="AE12" s="582" t="s">
        <v>22832</v>
      </c>
      <c r="AF12" s="587" t="b">
        <f t="shared" si="2"/>
        <v>1</v>
      </c>
      <c r="AG12" s="581" t="s">
        <v>22605</v>
      </c>
      <c r="AH12" t="s">
        <v>19228</v>
      </c>
      <c r="AI12" s="582" t="s">
        <v>91</v>
      </c>
      <c r="AJ12" s="582"/>
      <c r="AK12" s="582" t="str">
        <f t="shared" si="0"/>
        <v>Huyện Phúc Thọ - Thuế cơ sở 25 thành phố Hà Nội</v>
      </c>
      <c r="AL12" s="582" t="str">
        <f>VLOOKUP(L12,'DM CQT cũ'!$G$2:$Q$848,8,)</f>
        <v>Huyện Phúc Thọ</v>
      </c>
      <c r="AM12" s="582" t="s">
        <v>15304</v>
      </c>
      <c r="AN12" s="582" t="str">
        <f>VLOOKUP(U12,'DM CQT cũ'!$P$2:$V$848,6,)</f>
        <v>0038</v>
      </c>
      <c r="AO12" s="583" t="s">
        <v>362</v>
      </c>
      <c r="AP12" s="582" t="str">
        <f>VLOOKUP(U12,'DM CQT cũ'!$P$2:$V$848,7,)</f>
        <v>Phòng Giao dịch số 12 - Kho bạc Nhà nước Khu vực I</v>
      </c>
      <c r="AQ12" s="583" t="s">
        <v>363</v>
      </c>
      <c r="AR12" s="582" t="str">
        <f>VLOOKUP(G12,'DM KB gửi'!$T$4:$W$3352,3,)</f>
        <v>0038</v>
      </c>
      <c r="AS12" s="582" t="s">
        <v>362</v>
      </c>
      <c r="AT12" s="582" t="str">
        <f>VLOOKUP(G12,'DM KB gửi'!$T$4:$W$3352,4,)</f>
        <v>Phòng Giao dịch số 12 - Kho bạc Nhà nước khu vực I</v>
      </c>
      <c r="AU12" s="582" t="s">
        <v>15504</v>
      </c>
      <c r="AV12" s="582" t="str">
        <f>VLOOKUP(AX12,'DM Cơ quan thu Bộ cấp'!$B$2:$C$3320,2,)</f>
        <v>1140764</v>
      </c>
      <c r="AW12" s="583" t="s">
        <v>20369</v>
      </c>
      <c r="AX12" s="582" t="str">
        <f>E12&amp;" - "&amp;AE12</f>
        <v>Xã Hát Môn - Thuế cơ sở 25 thành phố Hà Nội</v>
      </c>
      <c r="AY12" s="582" t="s">
        <v>16350</v>
      </c>
      <c r="AZ12" s="583" t="s">
        <v>7912</v>
      </c>
    </row>
    <row r="13" spans="1:52" ht="31.5" outlineLevel="1">
      <c r="D13" s="578">
        <v>10151079</v>
      </c>
      <c r="E13" s="579" t="s">
        <v>80</v>
      </c>
      <c r="F13" s="579" t="str">
        <f t="shared" si="1"/>
        <v>101Xã Minh Châu</v>
      </c>
      <c r="G13" s="579" t="s">
        <v>18976</v>
      </c>
      <c r="H13" s="580" t="str">
        <f>G13&amp;AE13</f>
        <v>101Xã Minh ChâuThuế cơ sở 17 thành phố Hà Nội</v>
      </c>
      <c r="I13" s="664" t="str">
        <f>VLOOKUP(H13,'DM TCCB 3006'!$H$5:$H$3358,1,)</f>
        <v>101Xã Minh ChâuThuế cơ sở 17 thành phố Hà Nội</v>
      </c>
      <c r="J13" s="579"/>
      <c r="K13" s="581" t="s">
        <v>19105</v>
      </c>
      <c r="L13" s="579" t="str">
        <f>LEFT(D13,5)</f>
        <v>10151</v>
      </c>
      <c r="M13" s="582" t="str">
        <f>VLOOKUP(L13,'DM CQT cũ'!$G$2:$Q$848,2,)</f>
        <v>0153</v>
      </c>
      <c r="N13" s="582" t="s">
        <v>458</v>
      </c>
      <c r="O13" s="582"/>
      <c r="P13" s="582" t="s">
        <v>460</v>
      </c>
      <c r="Q13" s="582" t="str">
        <f>VLOOKUP(L13,'DM CQT cũ'!$G$2:$Q$848,4,)</f>
        <v>Đội thuế huyện Ba Vì</v>
      </c>
      <c r="R13" s="582" t="s">
        <v>461</v>
      </c>
      <c r="S13" s="582" t="str">
        <f>VLOOKUP(L13,'DM CQT cũ'!$G$2:$Q$848,11,)</f>
        <v>Đội thuế huyện Ba Vì</v>
      </c>
      <c r="T13" s="582" t="s">
        <v>461</v>
      </c>
      <c r="U13" s="582" t="str">
        <f>VLOOKUP(L13,'DM CQT cũ'!$G$2:$Q$848,10,)</f>
        <v>1053960</v>
      </c>
      <c r="V13" s="582" t="s">
        <v>464</v>
      </c>
      <c r="W13" s="582"/>
      <c r="X13" s="582" t="s">
        <v>458</v>
      </c>
      <c r="Y13" s="582"/>
      <c r="Z13" s="582"/>
      <c r="AA13" s="582" t="s">
        <v>460</v>
      </c>
      <c r="AB13" s="582" t="str">
        <f>VLOOKUP(I13,'DM TCCB 3006'!$H$5:$I$3358,2,)</f>
        <v>Thuế cơ sở 17 thành phố Hà Nội</v>
      </c>
      <c r="AC13" s="665" t="str">
        <f>VLOOKUP(G13,'DM TCCB 3006'!$G$5:$I$3358,3,)</f>
        <v>Thuế cơ sở 17 thành phố Hà Nội</v>
      </c>
      <c r="AD13" s="582" t="str">
        <f>VLOOKUP(AC13,'DM TCCB 3006'!$I$5:$J$3358,2,)</f>
        <v>Xã Vật Lại</v>
      </c>
      <c r="AE13" s="582" t="s">
        <v>22814</v>
      </c>
      <c r="AF13" s="587" t="b">
        <f t="shared" si="2"/>
        <v>1</v>
      </c>
      <c r="AG13" s="581" t="s">
        <v>22606</v>
      </c>
      <c r="AH13" t="s">
        <v>19229</v>
      </c>
      <c r="AI13" s="582" t="s">
        <v>82</v>
      </c>
      <c r="AJ13" s="582"/>
      <c r="AK13" s="582" t="str">
        <f t="shared" si="0"/>
        <v>Huyện Ba Vì - Thuế cơ sở 17 thành phố Hà Nội</v>
      </c>
      <c r="AL13" s="582" t="str">
        <f>VLOOKUP(L13,'DM CQT cũ'!$G$2:$Q$848,8,)</f>
        <v>Huyện Ba Vì</v>
      </c>
      <c r="AM13" s="582" t="s">
        <v>15302</v>
      </c>
      <c r="AN13" s="582" t="str">
        <f>VLOOKUP(U13,'DM CQT cũ'!$P$2:$V$848,6,)</f>
        <v>0033</v>
      </c>
      <c r="AO13" s="583" t="s">
        <v>349</v>
      </c>
      <c r="AP13" s="582" t="str">
        <f>VLOOKUP(U13,'DM CQT cũ'!$P$2:$V$848,7,)</f>
        <v>Phòng Giao dịch số 14 - Kho bạc Nhà nước Khu vực I</v>
      </c>
      <c r="AQ13" s="583" t="s">
        <v>351</v>
      </c>
      <c r="AR13" s="582" t="str">
        <f>VLOOKUP(G13,'DM KB gửi'!$T$4:$W$3352,3,)</f>
        <v>0033</v>
      </c>
      <c r="AS13" s="582" t="s">
        <v>349</v>
      </c>
      <c r="AT13" s="582" t="str">
        <f>VLOOKUP(G13,'DM KB gửi'!$T$4:$W$3352,4,)</f>
        <v>Phòng Giao dịch số 14 - Kho bạc Nhà nước khu vực I</v>
      </c>
      <c r="AU13" s="582" t="s">
        <v>15509</v>
      </c>
      <c r="AV13" s="582" t="str">
        <f>VLOOKUP(AX13,'DM Cơ quan thu Bộ cấp'!$B$2:$C$3320,2,)</f>
        <v>1140765</v>
      </c>
      <c r="AW13" s="583" t="s">
        <v>20370</v>
      </c>
      <c r="AX13" s="582" t="str">
        <f>E13&amp;" - "&amp;AE13</f>
        <v>Xã Minh Châu - Thuế cơ sở 17 thành phố Hà Nội</v>
      </c>
      <c r="AY13" s="582" t="s">
        <v>16351</v>
      </c>
      <c r="AZ13" s="583" t="s">
        <v>7912</v>
      </c>
    </row>
    <row r="14" spans="1:52" ht="31.5" outlineLevel="1">
      <c r="D14" s="578">
        <v>10151080</v>
      </c>
      <c r="E14" s="579" t="s">
        <v>81</v>
      </c>
      <c r="F14" s="579" t="str">
        <f t="shared" si="1"/>
        <v>101Xã Quảng Oai</v>
      </c>
      <c r="G14" s="579" t="s">
        <v>18977</v>
      </c>
      <c r="H14" s="580" t="str">
        <f>G14&amp;AE14</f>
        <v>101Xã Quảng OaiThuế cơ sở 17 thành phố Hà Nội</v>
      </c>
      <c r="I14" s="664" t="str">
        <f>VLOOKUP(H14,'DM TCCB 3006'!$H$5:$H$3358,1,)</f>
        <v>101Xã Quảng OaiThuế cơ sở 17 thành phố Hà Nội</v>
      </c>
      <c r="J14" s="579"/>
      <c r="K14" s="581" t="s">
        <v>19106</v>
      </c>
      <c r="L14" s="579" t="str">
        <f>LEFT(D14,5)</f>
        <v>10151</v>
      </c>
      <c r="M14" s="582" t="str">
        <f>VLOOKUP(L14,'DM CQT cũ'!$G$2:$Q$848,2,)</f>
        <v>0153</v>
      </c>
      <c r="N14" s="582" t="s">
        <v>458</v>
      </c>
      <c r="O14" s="582"/>
      <c r="P14" s="582" t="s">
        <v>460</v>
      </c>
      <c r="Q14" s="582" t="str">
        <f>VLOOKUP(L14,'DM CQT cũ'!$G$2:$Q$848,4,)</f>
        <v>Đội thuế huyện Ba Vì</v>
      </c>
      <c r="R14" s="582" t="s">
        <v>461</v>
      </c>
      <c r="S14" s="582" t="str">
        <f>VLOOKUP(L14,'DM CQT cũ'!$G$2:$Q$848,11,)</f>
        <v>Đội thuế huyện Ba Vì</v>
      </c>
      <c r="T14" s="582" t="s">
        <v>461</v>
      </c>
      <c r="U14" s="582" t="str">
        <f>VLOOKUP(L14,'DM CQT cũ'!$G$2:$Q$848,10,)</f>
        <v>1053960</v>
      </c>
      <c r="V14" s="582" t="s">
        <v>464</v>
      </c>
      <c r="W14" s="582"/>
      <c r="X14" s="582" t="s">
        <v>458</v>
      </c>
      <c r="Y14" s="582"/>
      <c r="Z14" s="582"/>
      <c r="AA14" s="582" t="s">
        <v>460</v>
      </c>
      <c r="AB14" s="582" t="str">
        <f>VLOOKUP(I14,'DM TCCB 3006'!$H$5:$I$3358,2,)</f>
        <v>Thuế cơ sở 17 thành phố Hà Nội</v>
      </c>
      <c r="AC14" s="665" t="str">
        <f>VLOOKUP(G14,'DM TCCB 3006'!$G$5:$I$3358,3,)</f>
        <v>Thuế cơ sở 17 thành phố Hà Nội</v>
      </c>
      <c r="AD14" s="582" t="str">
        <f>VLOOKUP(AC14,'DM TCCB 3006'!$I$5:$J$3358,2,)</f>
        <v>Xã Vật Lại</v>
      </c>
      <c r="AE14" s="582" t="s">
        <v>22814</v>
      </c>
      <c r="AF14" s="587" t="b">
        <f t="shared" si="2"/>
        <v>1</v>
      </c>
      <c r="AG14" s="581" t="s">
        <v>22606</v>
      </c>
      <c r="AH14" t="s">
        <v>19229</v>
      </c>
      <c r="AI14" s="582" t="s">
        <v>82</v>
      </c>
      <c r="AJ14" s="582"/>
      <c r="AK14" s="582" t="str">
        <f t="shared" si="0"/>
        <v>Huyện Ba Vì - Thuế cơ sở 17 thành phố Hà Nội</v>
      </c>
      <c r="AL14" s="582" t="str">
        <f>VLOOKUP(L14,'DM CQT cũ'!$G$2:$Q$848,8,)</f>
        <v>Huyện Ba Vì</v>
      </c>
      <c r="AM14" s="582" t="s">
        <v>15302</v>
      </c>
      <c r="AN14" s="582" t="str">
        <f>VLOOKUP(U14,'DM CQT cũ'!$P$2:$V$848,6,)</f>
        <v>0033</v>
      </c>
      <c r="AO14" s="583" t="s">
        <v>349</v>
      </c>
      <c r="AP14" s="582" t="str">
        <f>VLOOKUP(U14,'DM CQT cũ'!$P$2:$V$848,7,)</f>
        <v>Phòng Giao dịch số 14 - Kho bạc Nhà nước Khu vực I</v>
      </c>
      <c r="AQ14" s="583" t="s">
        <v>351</v>
      </c>
      <c r="AR14" s="582" t="str">
        <f>VLOOKUP(G14,'DM KB gửi'!$T$4:$W$3352,3,)</f>
        <v>0033</v>
      </c>
      <c r="AS14" s="582" t="s">
        <v>349</v>
      </c>
      <c r="AT14" s="582" t="str">
        <f>VLOOKUP(G14,'DM KB gửi'!$T$4:$W$3352,4,)</f>
        <v>Phòng Giao dịch số 14 - Kho bạc Nhà nước khu vực I</v>
      </c>
      <c r="AU14" s="582" t="s">
        <v>15509</v>
      </c>
      <c r="AV14" s="582" t="str">
        <f>VLOOKUP(AX14,'DM Cơ quan thu Bộ cấp'!$B$2:$C$3320,2,)</f>
        <v>1140766</v>
      </c>
      <c r="AW14" s="583" t="s">
        <v>20371</v>
      </c>
      <c r="AX14" s="582" t="str">
        <f>E14&amp;" - "&amp;AE14</f>
        <v>Xã Quảng Oai - Thuế cơ sở 17 thành phố Hà Nội</v>
      </c>
      <c r="AY14" s="582" t="s">
        <v>16352</v>
      </c>
      <c r="AZ14" s="583" t="s">
        <v>7912</v>
      </c>
    </row>
    <row r="15" spans="1:52" ht="31.5" outlineLevel="1">
      <c r="D15" s="578">
        <v>10151081</v>
      </c>
      <c r="E15" s="579" t="s">
        <v>82</v>
      </c>
      <c r="F15" s="579" t="str">
        <f t="shared" si="1"/>
        <v>101Xã Vật Lại</v>
      </c>
      <c r="G15" s="579" t="s">
        <v>18978</v>
      </c>
      <c r="H15" s="580" t="str">
        <f>G15&amp;AE15</f>
        <v>101Xã Vật LạiThuế cơ sở 17 thành phố Hà Nội</v>
      </c>
      <c r="I15" s="664" t="str">
        <f>VLOOKUP(H15,'DM TCCB 3006'!$H$5:$H$3358,1,)</f>
        <v>101Xã Vật LạiThuế cơ sở 17 thành phố Hà Nội</v>
      </c>
      <c r="J15" s="579"/>
      <c r="K15" s="581" t="s">
        <v>19107</v>
      </c>
      <c r="L15" s="579" t="str">
        <f>LEFT(D15,5)</f>
        <v>10151</v>
      </c>
      <c r="M15" s="582" t="str">
        <f>VLOOKUP(L15,'DM CQT cũ'!$G$2:$Q$848,2,)</f>
        <v>0153</v>
      </c>
      <c r="N15" s="582" t="s">
        <v>458</v>
      </c>
      <c r="O15" s="582"/>
      <c r="P15" s="582" t="s">
        <v>460</v>
      </c>
      <c r="Q15" s="582" t="str">
        <f>VLOOKUP(L15,'DM CQT cũ'!$G$2:$Q$848,4,)</f>
        <v>Đội thuế huyện Ba Vì</v>
      </c>
      <c r="R15" s="582" t="s">
        <v>461</v>
      </c>
      <c r="S15" s="582" t="str">
        <f>VLOOKUP(L15,'DM CQT cũ'!$G$2:$Q$848,11,)</f>
        <v>Đội thuế huyện Ba Vì</v>
      </c>
      <c r="T15" s="582" t="s">
        <v>461</v>
      </c>
      <c r="U15" s="582" t="str">
        <f>VLOOKUP(L15,'DM CQT cũ'!$G$2:$Q$848,10,)</f>
        <v>1053960</v>
      </c>
      <c r="V15" s="582" t="s">
        <v>464</v>
      </c>
      <c r="W15" s="582"/>
      <c r="X15" s="582" t="s">
        <v>458</v>
      </c>
      <c r="Y15" s="582"/>
      <c r="Z15" s="582"/>
      <c r="AA15" s="582" t="s">
        <v>460</v>
      </c>
      <c r="AB15" s="582" t="str">
        <f>VLOOKUP(I15,'DM TCCB 3006'!$H$5:$I$3358,2,)</f>
        <v>Thuế cơ sở 17 thành phố Hà Nội</v>
      </c>
      <c r="AC15" s="665" t="str">
        <f>VLOOKUP(G15,'DM TCCB 3006'!$G$5:$I$3358,3,)</f>
        <v>Thuế cơ sở 17 thành phố Hà Nội</v>
      </c>
      <c r="AD15" s="582" t="str">
        <f>VLOOKUP(AC15,'DM TCCB 3006'!$I$5:$J$3358,2,)</f>
        <v>Xã Vật Lại</v>
      </c>
      <c r="AE15" s="582" t="s">
        <v>22814</v>
      </c>
      <c r="AF15" s="587" t="b">
        <f t="shared" si="2"/>
        <v>1</v>
      </c>
      <c r="AG15" s="581" t="s">
        <v>22606</v>
      </c>
      <c r="AH15" t="s">
        <v>19229</v>
      </c>
      <c r="AI15" s="582" t="s">
        <v>82</v>
      </c>
      <c r="AJ15" s="582"/>
      <c r="AK15" s="582" t="str">
        <f t="shared" si="0"/>
        <v>Huyện Ba Vì - Thuế cơ sở 17 thành phố Hà Nội</v>
      </c>
      <c r="AL15" s="582" t="str">
        <f>VLOOKUP(L15,'DM CQT cũ'!$G$2:$Q$848,8,)</f>
        <v>Huyện Ba Vì</v>
      </c>
      <c r="AM15" s="582" t="s">
        <v>15302</v>
      </c>
      <c r="AN15" s="582" t="str">
        <f>VLOOKUP(U15,'DM CQT cũ'!$P$2:$V$848,6,)</f>
        <v>0033</v>
      </c>
      <c r="AO15" s="583" t="s">
        <v>349</v>
      </c>
      <c r="AP15" s="582" t="str">
        <f>VLOOKUP(U15,'DM CQT cũ'!$P$2:$V$848,7,)</f>
        <v>Phòng Giao dịch số 14 - Kho bạc Nhà nước Khu vực I</v>
      </c>
      <c r="AQ15" s="583" t="s">
        <v>351</v>
      </c>
      <c r="AR15" s="582" t="str">
        <f>VLOOKUP(G15,'DM KB gửi'!$T$4:$W$3352,3,)</f>
        <v>0033</v>
      </c>
      <c r="AS15" s="582" t="s">
        <v>349</v>
      </c>
      <c r="AT15" s="582" t="str">
        <f>VLOOKUP(G15,'DM KB gửi'!$T$4:$W$3352,4,)</f>
        <v>Phòng Giao dịch số 14 - Kho bạc Nhà nước khu vực I</v>
      </c>
      <c r="AU15" s="582" t="s">
        <v>15509</v>
      </c>
      <c r="AV15" s="582" t="str">
        <f>VLOOKUP(AX15,'DM Cơ quan thu Bộ cấp'!$B$2:$C$3320,2,)</f>
        <v>1140767</v>
      </c>
      <c r="AW15" s="583" t="s">
        <v>20372</v>
      </c>
      <c r="AX15" s="582" t="str">
        <f>E15&amp;" - "&amp;AE15</f>
        <v>Xã Vật Lại - Thuế cơ sở 17 thành phố Hà Nội</v>
      </c>
      <c r="AY15" s="582" t="s">
        <v>16353</v>
      </c>
      <c r="AZ15" s="583" t="s">
        <v>7912</v>
      </c>
    </row>
    <row r="16" spans="1:52" ht="31.5" outlineLevel="1">
      <c r="D16" s="578">
        <v>10151082</v>
      </c>
      <c r="E16" s="579" t="s">
        <v>83</v>
      </c>
      <c r="F16" s="579" t="str">
        <f t="shared" si="1"/>
        <v>101Xã Cổ Đô</v>
      </c>
      <c r="G16" s="579" t="s">
        <v>18979</v>
      </c>
      <c r="H16" s="580" t="str">
        <f>G16&amp;AE16</f>
        <v>101Xã Cổ ĐôThuế cơ sở 17 thành phố Hà Nội</v>
      </c>
      <c r="I16" s="664" t="str">
        <f>VLOOKUP(H16,'DM TCCB 3006'!$H$5:$H$3358,1,)</f>
        <v>101Xã Cổ ĐôThuế cơ sở 17 thành phố Hà Nội</v>
      </c>
      <c r="J16" s="579"/>
      <c r="K16" s="581" t="s">
        <v>19108</v>
      </c>
      <c r="L16" s="579" t="str">
        <f>LEFT(D16,5)</f>
        <v>10151</v>
      </c>
      <c r="M16" s="582" t="str">
        <f>VLOOKUP(L16,'DM CQT cũ'!$G$2:$Q$848,2,)</f>
        <v>0153</v>
      </c>
      <c r="N16" s="582" t="s">
        <v>458</v>
      </c>
      <c r="O16" s="582"/>
      <c r="P16" s="582" t="s">
        <v>460</v>
      </c>
      <c r="Q16" s="582" t="str">
        <f>VLOOKUP(L16,'DM CQT cũ'!$G$2:$Q$848,4,)</f>
        <v>Đội thuế huyện Ba Vì</v>
      </c>
      <c r="R16" s="582" t="s">
        <v>461</v>
      </c>
      <c r="S16" s="582" t="str">
        <f>VLOOKUP(L16,'DM CQT cũ'!$G$2:$Q$848,11,)</f>
        <v>Đội thuế huyện Ba Vì</v>
      </c>
      <c r="T16" s="582" t="s">
        <v>461</v>
      </c>
      <c r="U16" s="582" t="str">
        <f>VLOOKUP(L16,'DM CQT cũ'!$G$2:$Q$848,10,)</f>
        <v>1053960</v>
      </c>
      <c r="V16" s="582" t="s">
        <v>464</v>
      </c>
      <c r="W16" s="582"/>
      <c r="X16" s="582" t="s">
        <v>458</v>
      </c>
      <c r="Y16" s="582"/>
      <c r="Z16" s="582"/>
      <c r="AA16" s="582" t="s">
        <v>460</v>
      </c>
      <c r="AB16" s="582" t="str">
        <f>VLOOKUP(I16,'DM TCCB 3006'!$H$5:$I$3358,2,)</f>
        <v>Thuế cơ sở 17 thành phố Hà Nội</v>
      </c>
      <c r="AC16" s="665" t="str">
        <f>VLOOKUP(G16,'DM TCCB 3006'!$G$5:$I$3358,3,)</f>
        <v>Thuế cơ sở 17 thành phố Hà Nội</v>
      </c>
      <c r="AD16" s="582" t="str">
        <f>VLOOKUP(AC16,'DM TCCB 3006'!$I$5:$J$3358,2,)</f>
        <v>Xã Vật Lại</v>
      </c>
      <c r="AE16" s="582" t="s">
        <v>22814</v>
      </c>
      <c r="AF16" s="587" t="b">
        <f t="shared" si="2"/>
        <v>1</v>
      </c>
      <c r="AG16" s="581" t="s">
        <v>22606</v>
      </c>
      <c r="AH16" t="s">
        <v>19229</v>
      </c>
      <c r="AI16" s="582" t="s">
        <v>82</v>
      </c>
      <c r="AJ16" s="582"/>
      <c r="AK16" s="582" t="str">
        <f t="shared" si="0"/>
        <v>Huyện Ba Vì - Thuế cơ sở 17 thành phố Hà Nội</v>
      </c>
      <c r="AL16" s="582" t="str">
        <f>VLOOKUP(L16,'DM CQT cũ'!$G$2:$Q$848,8,)</f>
        <v>Huyện Ba Vì</v>
      </c>
      <c r="AM16" s="582" t="s">
        <v>15302</v>
      </c>
      <c r="AN16" s="582" t="str">
        <f>VLOOKUP(U16,'DM CQT cũ'!$P$2:$V$848,6,)</f>
        <v>0033</v>
      </c>
      <c r="AO16" s="583" t="s">
        <v>349</v>
      </c>
      <c r="AP16" s="582" t="str">
        <f>VLOOKUP(U16,'DM CQT cũ'!$P$2:$V$848,7,)</f>
        <v>Phòng Giao dịch số 14 - Kho bạc Nhà nước Khu vực I</v>
      </c>
      <c r="AQ16" s="583" t="s">
        <v>351</v>
      </c>
      <c r="AR16" s="582" t="str">
        <f>VLOOKUP(G16,'DM KB gửi'!$T$4:$W$3352,3,)</f>
        <v>0033</v>
      </c>
      <c r="AS16" s="582" t="s">
        <v>349</v>
      </c>
      <c r="AT16" s="582" t="str">
        <f>VLOOKUP(G16,'DM KB gửi'!$T$4:$W$3352,4,)</f>
        <v>Phòng Giao dịch số 14 - Kho bạc Nhà nước khu vực I</v>
      </c>
      <c r="AU16" s="582" t="s">
        <v>15509</v>
      </c>
      <c r="AV16" s="582" t="str">
        <f>VLOOKUP(AX16,'DM Cơ quan thu Bộ cấp'!$B$2:$C$3320,2,)</f>
        <v>1140768</v>
      </c>
      <c r="AW16" s="583" t="s">
        <v>20373</v>
      </c>
      <c r="AX16" s="582" t="str">
        <f>E16&amp;" - "&amp;AE16</f>
        <v>Xã Cổ Đô - Thuế cơ sở 17 thành phố Hà Nội</v>
      </c>
      <c r="AY16" s="582" t="s">
        <v>16354</v>
      </c>
      <c r="AZ16" s="583" t="s">
        <v>7912</v>
      </c>
    </row>
    <row r="17" spans="4:52" ht="31.5" outlineLevel="1">
      <c r="D17" s="578">
        <v>10151083</v>
      </c>
      <c r="E17" s="579" t="s">
        <v>84</v>
      </c>
      <c r="F17" s="579" t="str">
        <f t="shared" si="1"/>
        <v>101Xã Bất Bạt</v>
      </c>
      <c r="G17" s="579" t="s">
        <v>18980</v>
      </c>
      <c r="H17" s="580" t="str">
        <f>G17&amp;AE17</f>
        <v>101Xã Bất BạtThuế cơ sở 17 thành phố Hà Nội</v>
      </c>
      <c r="I17" s="664" t="str">
        <f>VLOOKUP(H17,'DM TCCB 3006'!$H$5:$H$3358,1,)</f>
        <v>101Xã Bất BạtThuế cơ sở 17 thành phố Hà Nội</v>
      </c>
      <c r="J17" s="579"/>
      <c r="K17" s="581" t="s">
        <v>19109</v>
      </c>
      <c r="L17" s="579" t="str">
        <f>LEFT(D17,5)</f>
        <v>10151</v>
      </c>
      <c r="M17" s="582" t="str">
        <f>VLOOKUP(L17,'DM CQT cũ'!$G$2:$Q$848,2,)</f>
        <v>0153</v>
      </c>
      <c r="N17" s="582" t="s">
        <v>458</v>
      </c>
      <c r="O17" s="582"/>
      <c r="P17" s="582" t="s">
        <v>460</v>
      </c>
      <c r="Q17" s="582" t="str">
        <f>VLOOKUP(L17,'DM CQT cũ'!$G$2:$Q$848,4,)</f>
        <v>Đội thuế huyện Ba Vì</v>
      </c>
      <c r="R17" s="582" t="s">
        <v>461</v>
      </c>
      <c r="S17" s="582" t="str">
        <f>VLOOKUP(L17,'DM CQT cũ'!$G$2:$Q$848,11,)</f>
        <v>Đội thuế huyện Ba Vì</v>
      </c>
      <c r="T17" s="582" t="s">
        <v>461</v>
      </c>
      <c r="U17" s="582" t="str">
        <f>VLOOKUP(L17,'DM CQT cũ'!$G$2:$Q$848,10,)</f>
        <v>1053960</v>
      </c>
      <c r="V17" s="582" t="s">
        <v>464</v>
      </c>
      <c r="W17" s="582"/>
      <c r="X17" s="582" t="s">
        <v>458</v>
      </c>
      <c r="Y17" s="582"/>
      <c r="Z17" s="582"/>
      <c r="AA17" s="582" t="s">
        <v>460</v>
      </c>
      <c r="AB17" s="582" t="str">
        <f>VLOOKUP(I17,'DM TCCB 3006'!$H$5:$I$3358,2,)</f>
        <v>Thuế cơ sở 17 thành phố Hà Nội</v>
      </c>
      <c r="AC17" s="665" t="str">
        <f>VLOOKUP(G17,'DM TCCB 3006'!$G$5:$I$3358,3,)</f>
        <v>Thuế cơ sở 17 thành phố Hà Nội</v>
      </c>
      <c r="AD17" s="582" t="str">
        <f>VLOOKUP(AC17,'DM TCCB 3006'!$I$5:$J$3358,2,)</f>
        <v>Xã Vật Lại</v>
      </c>
      <c r="AE17" s="582" t="s">
        <v>22814</v>
      </c>
      <c r="AF17" s="587" t="b">
        <f t="shared" si="2"/>
        <v>1</v>
      </c>
      <c r="AG17" s="581" t="s">
        <v>22606</v>
      </c>
      <c r="AH17" t="s">
        <v>19229</v>
      </c>
      <c r="AI17" s="582" t="s">
        <v>82</v>
      </c>
      <c r="AJ17" s="582"/>
      <c r="AK17" s="582" t="str">
        <f t="shared" si="0"/>
        <v>Huyện Ba Vì - Thuế cơ sở 17 thành phố Hà Nội</v>
      </c>
      <c r="AL17" s="582" t="str">
        <f>VLOOKUP(L17,'DM CQT cũ'!$G$2:$Q$848,8,)</f>
        <v>Huyện Ba Vì</v>
      </c>
      <c r="AM17" s="582" t="s">
        <v>15302</v>
      </c>
      <c r="AN17" s="582" t="str">
        <f>VLOOKUP(U17,'DM CQT cũ'!$P$2:$V$848,6,)</f>
        <v>0033</v>
      </c>
      <c r="AO17" s="583" t="s">
        <v>349</v>
      </c>
      <c r="AP17" s="582" t="str">
        <f>VLOOKUP(U17,'DM CQT cũ'!$P$2:$V$848,7,)</f>
        <v>Phòng Giao dịch số 14 - Kho bạc Nhà nước Khu vực I</v>
      </c>
      <c r="AQ17" s="583" t="s">
        <v>351</v>
      </c>
      <c r="AR17" s="582" t="str">
        <f>VLOOKUP(G17,'DM KB gửi'!$T$4:$W$3352,3,)</f>
        <v>0033</v>
      </c>
      <c r="AS17" s="582" t="s">
        <v>349</v>
      </c>
      <c r="AT17" s="582" t="str">
        <f>VLOOKUP(G17,'DM KB gửi'!$T$4:$W$3352,4,)</f>
        <v>Phòng Giao dịch số 14 - Kho bạc Nhà nước khu vực I</v>
      </c>
      <c r="AU17" s="582" t="s">
        <v>15509</v>
      </c>
      <c r="AV17" s="582" t="str">
        <f>VLOOKUP(AX17,'DM Cơ quan thu Bộ cấp'!$B$2:$C$3320,2,)</f>
        <v>1140769</v>
      </c>
      <c r="AW17" s="583" t="s">
        <v>20374</v>
      </c>
      <c r="AX17" s="582" t="str">
        <f>E17&amp;" - "&amp;AE17</f>
        <v>Xã Bất Bạt - Thuế cơ sở 17 thành phố Hà Nội</v>
      </c>
      <c r="AY17" s="582" t="s">
        <v>16355</v>
      </c>
      <c r="AZ17" s="583" t="s">
        <v>7912</v>
      </c>
    </row>
    <row r="18" spans="4:52" ht="31.5" outlineLevel="1">
      <c r="D18" s="578">
        <v>10151084</v>
      </c>
      <c r="E18" s="579" t="s">
        <v>85</v>
      </c>
      <c r="F18" s="579" t="str">
        <f t="shared" si="1"/>
        <v>101Xã Suối Hai</v>
      </c>
      <c r="G18" s="579" t="s">
        <v>18981</v>
      </c>
      <c r="H18" s="580" t="str">
        <f>G18&amp;AE18</f>
        <v>101Xã Suối HaiThuế cơ sở 17 thành phố Hà Nội</v>
      </c>
      <c r="I18" s="664" t="str">
        <f>VLOOKUP(H18,'DM TCCB 3006'!$H$5:$H$3358,1,)</f>
        <v>101Xã Suối HaiThuế cơ sở 17 thành phố Hà Nội</v>
      </c>
      <c r="J18" s="579"/>
      <c r="K18" s="581" t="s">
        <v>19110</v>
      </c>
      <c r="L18" s="579" t="str">
        <f>LEFT(D18,5)</f>
        <v>10151</v>
      </c>
      <c r="M18" s="582" t="str">
        <f>VLOOKUP(L18,'DM CQT cũ'!$G$2:$Q$848,2,)</f>
        <v>0153</v>
      </c>
      <c r="N18" s="582" t="s">
        <v>458</v>
      </c>
      <c r="O18" s="582"/>
      <c r="P18" s="582" t="s">
        <v>460</v>
      </c>
      <c r="Q18" s="582" t="str">
        <f>VLOOKUP(L18,'DM CQT cũ'!$G$2:$Q$848,4,)</f>
        <v>Đội thuế huyện Ba Vì</v>
      </c>
      <c r="R18" s="582" t="s">
        <v>461</v>
      </c>
      <c r="S18" s="582" t="str">
        <f>VLOOKUP(L18,'DM CQT cũ'!$G$2:$Q$848,11,)</f>
        <v>Đội thuế huyện Ba Vì</v>
      </c>
      <c r="T18" s="582" t="s">
        <v>461</v>
      </c>
      <c r="U18" s="582" t="str">
        <f>VLOOKUP(L18,'DM CQT cũ'!$G$2:$Q$848,10,)</f>
        <v>1053960</v>
      </c>
      <c r="V18" s="582" t="s">
        <v>464</v>
      </c>
      <c r="W18" s="582"/>
      <c r="X18" s="582" t="s">
        <v>458</v>
      </c>
      <c r="Y18" s="582"/>
      <c r="Z18" s="582"/>
      <c r="AA18" s="582" t="s">
        <v>460</v>
      </c>
      <c r="AB18" s="582" t="str">
        <f>VLOOKUP(I18,'DM TCCB 3006'!$H$5:$I$3358,2,)</f>
        <v>Thuế cơ sở 17 thành phố Hà Nội</v>
      </c>
      <c r="AC18" s="665" t="str">
        <f>VLOOKUP(G18,'DM TCCB 3006'!$G$5:$I$3358,3,)</f>
        <v>Thuế cơ sở 17 thành phố Hà Nội</v>
      </c>
      <c r="AD18" s="582" t="str">
        <f>VLOOKUP(AC18,'DM TCCB 3006'!$I$5:$J$3358,2,)</f>
        <v>Xã Vật Lại</v>
      </c>
      <c r="AE18" s="582" t="s">
        <v>22814</v>
      </c>
      <c r="AF18" s="587" t="b">
        <f t="shared" si="2"/>
        <v>1</v>
      </c>
      <c r="AG18" s="581" t="s">
        <v>22606</v>
      </c>
      <c r="AH18" t="s">
        <v>19229</v>
      </c>
      <c r="AI18" s="582" t="s">
        <v>82</v>
      </c>
      <c r="AJ18" s="582"/>
      <c r="AK18" s="582" t="str">
        <f t="shared" si="0"/>
        <v>Huyện Ba Vì - Thuế cơ sở 17 thành phố Hà Nội</v>
      </c>
      <c r="AL18" s="582" t="str">
        <f>VLOOKUP(L18,'DM CQT cũ'!$G$2:$Q$848,8,)</f>
        <v>Huyện Ba Vì</v>
      </c>
      <c r="AM18" s="582" t="s">
        <v>15302</v>
      </c>
      <c r="AN18" s="582" t="str">
        <f>VLOOKUP(U18,'DM CQT cũ'!$P$2:$V$848,6,)</f>
        <v>0033</v>
      </c>
      <c r="AO18" s="583" t="s">
        <v>349</v>
      </c>
      <c r="AP18" s="582" t="str">
        <f>VLOOKUP(U18,'DM CQT cũ'!$P$2:$V$848,7,)</f>
        <v>Phòng Giao dịch số 14 - Kho bạc Nhà nước Khu vực I</v>
      </c>
      <c r="AQ18" s="583" t="s">
        <v>351</v>
      </c>
      <c r="AR18" s="582" t="str">
        <f>VLOOKUP(G18,'DM KB gửi'!$T$4:$W$3352,3,)</f>
        <v>0033</v>
      </c>
      <c r="AS18" s="582" t="s">
        <v>349</v>
      </c>
      <c r="AT18" s="582" t="str">
        <f>VLOOKUP(G18,'DM KB gửi'!$T$4:$W$3352,4,)</f>
        <v>Phòng Giao dịch số 14 - Kho bạc Nhà nước khu vực I</v>
      </c>
      <c r="AU18" s="582" t="s">
        <v>15509</v>
      </c>
      <c r="AV18" s="582" t="str">
        <f>VLOOKUP(AX18,'DM Cơ quan thu Bộ cấp'!$B$2:$C$3320,2,)</f>
        <v>1140770</v>
      </c>
      <c r="AW18" s="583" t="s">
        <v>20385</v>
      </c>
      <c r="AX18" s="582" t="str">
        <f>E18&amp;" - "&amp;AE18</f>
        <v>Xã Suối Hai - Thuế cơ sở 17 thành phố Hà Nội</v>
      </c>
      <c r="AY18" s="582" t="s">
        <v>16356</v>
      </c>
      <c r="AZ18" s="583" t="s">
        <v>7912</v>
      </c>
    </row>
    <row r="19" spans="4:52" ht="31.5" outlineLevel="1">
      <c r="D19" s="578">
        <v>10151085</v>
      </c>
      <c r="E19" s="579" t="s">
        <v>86</v>
      </c>
      <c r="F19" s="579" t="str">
        <f t="shared" si="1"/>
        <v>101Xã Ba Vì</v>
      </c>
      <c r="G19" s="579" t="s">
        <v>18982</v>
      </c>
      <c r="H19" s="580" t="str">
        <f>G19&amp;AE19</f>
        <v>101Xã Ba VìThuế cơ sở 17 thành phố Hà Nội</v>
      </c>
      <c r="I19" s="664" t="str">
        <f>VLOOKUP(H19,'DM TCCB 3006'!$H$5:$H$3358,1,)</f>
        <v>101Xã Ba VìThuế cơ sở 17 thành phố Hà Nội</v>
      </c>
      <c r="J19" s="579"/>
      <c r="K19" s="581" t="s">
        <v>19111</v>
      </c>
      <c r="L19" s="579" t="str">
        <f>LEFT(D19,5)</f>
        <v>10151</v>
      </c>
      <c r="M19" s="582" t="str">
        <f>VLOOKUP(L19,'DM CQT cũ'!$G$2:$Q$848,2,)</f>
        <v>0153</v>
      </c>
      <c r="N19" s="582" t="s">
        <v>458</v>
      </c>
      <c r="O19" s="582"/>
      <c r="P19" s="582" t="s">
        <v>460</v>
      </c>
      <c r="Q19" s="582" t="str">
        <f>VLOOKUP(L19,'DM CQT cũ'!$G$2:$Q$848,4,)</f>
        <v>Đội thuế huyện Ba Vì</v>
      </c>
      <c r="R19" s="582" t="s">
        <v>461</v>
      </c>
      <c r="S19" s="582" t="str">
        <f>VLOOKUP(L19,'DM CQT cũ'!$G$2:$Q$848,11,)</f>
        <v>Đội thuế huyện Ba Vì</v>
      </c>
      <c r="T19" s="582" t="s">
        <v>461</v>
      </c>
      <c r="U19" s="582" t="str">
        <f>VLOOKUP(L19,'DM CQT cũ'!$G$2:$Q$848,10,)</f>
        <v>1053960</v>
      </c>
      <c r="V19" s="582" t="s">
        <v>464</v>
      </c>
      <c r="W19" s="582"/>
      <c r="X19" s="582" t="s">
        <v>458</v>
      </c>
      <c r="Y19" s="582"/>
      <c r="Z19" s="582"/>
      <c r="AA19" s="582" t="s">
        <v>460</v>
      </c>
      <c r="AB19" s="582" t="str">
        <f>VLOOKUP(I19,'DM TCCB 3006'!$H$5:$I$3358,2,)</f>
        <v>Thuế cơ sở 17 thành phố Hà Nội</v>
      </c>
      <c r="AC19" s="665" t="str">
        <f>VLOOKUP(G19,'DM TCCB 3006'!$G$5:$I$3358,3,)</f>
        <v>Thuế cơ sở 17 thành phố Hà Nội</v>
      </c>
      <c r="AD19" s="582" t="str">
        <f>VLOOKUP(AC19,'DM TCCB 3006'!$I$5:$J$3358,2,)</f>
        <v>Xã Vật Lại</v>
      </c>
      <c r="AE19" s="582" t="s">
        <v>22814</v>
      </c>
      <c r="AF19" s="587" t="b">
        <f t="shared" si="2"/>
        <v>1</v>
      </c>
      <c r="AG19" s="581" t="s">
        <v>22606</v>
      </c>
      <c r="AH19" t="s">
        <v>19229</v>
      </c>
      <c r="AI19" s="582" t="s">
        <v>82</v>
      </c>
      <c r="AJ19" s="582"/>
      <c r="AK19" s="582" t="str">
        <f t="shared" si="0"/>
        <v>Huyện Ba Vì - Thuế cơ sở 17 thành phố Hà Nội</v>
      </c>
      <c r="AL19" s="582" t="str">
        <f>VLOOKUP(L19,'DM CQT cũ'!$G$2:$Q$848,8,)</f>
        <v>Huyện Ba Vì</v>
      </c>
      <c r="AM19" s="582" t="s">
        <v>15302</v>
      </c>
      <c r="AN19" s="582" t="str">
        <f>VLOOKUP(U19,'DM CQT cũ'!$P$2:$V$848,6,)</f>
        <v>0033</v>
      </c>
      <c r="AO19" s="583" t="s">
        <v>349</v>
      </c>
      <c r="AP19" s="582" t="str">
        <f>VLOOKUP(U19,'DM CQT cũ'!$P$2:$V$848,7,)</f>
        <v>Phòng Giao dịch số 14 - Kho bạc Nhà nước Khu vực I</v>
      </c>
      <c r="AQ19" s="583" t="s">
        <v>351</v>
      </c>
      <c r="AR19" s="582" t="str">
        <f>VLOOKUP(G19,'DM KB gửi'!$T$4:$W$3352,3,)</f>
        <v>0033</v>
      </c>
      <c r="AS19" s="582" t="s">
        <v>349</v>
      </c>
      <c r="AT19" s="582" t="str">
        <f>VLOOKUP(G19,'DM KB gửi'!$T$4:$W$3352,4,)</f>
        <v>Phòng Giao dịch số 14 - Kho bạc Nhà nước khu vực I</v>
      </c>
      <c r="AU19" s="582" t="s">
        <v>15509</v>
      </c>
      <c r="AV19" s="582" t="str">
        <f>VLOOKUP(AX19,'DM Cơ quan thu Bộ cấp'!$B$2:$C$3320,2,)</f>
        <v>1140771</v>
      </c>
      <c r="AW19" s="583" t="s">
        <v>20386</v>
      </c>
      <c r="AX19" s="582" t="str">
        <f>E19&amp;" - "&amp;AE19</f>
        <v>Xã Ba Vì - Thuế cơ sở 17 thành phố Hà Nội</v>
      </c>
      <c r="AY19" s="582" t="s">
        <v>16357</v>
      </c>
      <c r="AZ19" s="583" t="s">
        <v>7912</v>
      </c>
    </row>
    <row r="20" spans="4:52" ht="31.5" outlineLevel="1">
      <c r="D20" s="578">
        <v>10151086</v>
      </c>
      <c r="E20" s="579" t="s">
        <v>87</v>
      </c>
      <c r="F20" s="579" t="str">
        <f t="shared" si="1"/>
        <v>101Xã Yên Bài</v>
      </c>
      <c r="G20" s="579" t="s">
        <v>18983</v>
      </c>
      <c r="H20" s="580" t="str">
        <f>G20&amp;AE20</f>
        <v>101Xã Yên BàiThuế cơ sở 17 thành phố Hà Nội</v>
      </c>
      <c r="I20" s="664" t="str">
        <f>VLOOKUP(H20,'DM TCCB 3006'!$H$5:$H$3358,1,)</f>
        <v>101Xã Yên BàiThuế cơ sở 17 thành phố Hà Nội</v>
      </c>
      <c r="J20" s="579"/>
      <c r="K20" s="581" t="s">
        <v>19112</v>
      </c>
      <c r="L20" s="579" t="str">
        <f>LEFT(D20,5)</f>
        <v>10151</v>
      </c>
      <c r="M20" s="582" t="str">
        <f>VLOOKUP(L20,'DM CQT cũ'!$G$2:$Q$848,2,)</f>
        <v>0153</v>
      </c>
      <c r="N20" s="582" t="s">
        <v>458</v>
      </c>
      <c r="O20" s="582"/>
      <c r="P20" s="582" t="s">
        <v>460</v>
      </c>
      <c r="Q20" s="582" t="str">
        <f>VLOOKUP(L20,'DM CQT cũ'!$G$2:$Q$848,4,)</f>
        <v>Đội thuế huyện Ba Vì</v>
      </c>
      <c r="R20" s="582" t="s">
        <v>461</v>
      </c>
      <c r="S20" s="582" t="str">
        <f>VLOOKUP(L20,'DM CQT cũ'!$G$2:$Q$848,11,)</f>
        <v>Đội thuế huyện Ba Vì</v>
      </c>
      <c r="T20" s="582" t="s">
        <v>461</v>
      </c>
      <c r="U20" s="582" t="str">
        <f>VLOOKUP(L20,'DM CQT cũ'!$G$2:$Q$848,10,)</f>
        <v>1053960</v>
      </c>
      <c r="V20" s="582" t="s">
        <v>464</v>
      </c>
      <c r="W20" s="582"/>
      <c r="X20" s="582" t="s">
        <v>458</v>
      </c>
      <c r="Y20" s="582"/>
      <c r="Z20" s="582"/>
      <c r="AA20" s="582" t="s">
        <v>460</v>
      </c>
      <c r="AB20" s="582" t="str">
        <f>VLOOKUP(I20,'DM TCCB 3006'!$H$5:$I$3358,2,)</f>
        <v>Thuế cơ sở 17 thành phố Hà Nội</v>
      </c>
      <c r="AC20" s="665" t="str">
        <f>VLOOKUP(G20,'DM TCCB 3006'!$G$5:$I$3358,3,)</f>
        <v>Thuế cơ sở 17 thành phố Hà Nội</v>
      </c>
      <c r="AD20" s="582" t="str">
        <f>VLOOKUP(AC20,'DM TCCB 3006'!$I$5:$J$3358,2,)</f>
        <v>Xã Vật Lại</v>
      </c>
      <c r="AE20" s="582" t="s">
        <v>22814</v>
      </c>
      <c r="AF20" s="587" t="b">
        <f t="shared" si="2"/>
        <v>1</v>
      </c>
      <c r="AG20" s="581" t="s">
        <v>22606</v>
      </c>
      <c r="AH20" t="s">
        <v>19229</v>
      </c>
      <c r="AI20" s="582" t="s">
        <v>82</v>
      </c>
      <c r="AJ20" s="582"/>
      <c r="AK20" s="582" t="str">
        <f t="shared" si="0"/>
        <v>Huyện Ba Vì - Thuế cơ sở 17 thành phố Hà Nội</v>
      </c>
      <c r="AL20" s="582" t="str">
        <f>VLOOKUP(L20,'DM CQT cũ'!$G$2:$Q$848,8,)</f>
        <v>Huyện Ba Vì</v>
      </c>
      <c r="AM20" s="582" t="s">
        <v>15302</v>
      </c>
      <c r="AN20" s="582" t="str">
        <f>VLOOKUP(U20,'DM CQT cũ'!$P$2:$V$848,6,)</f>
        <v>0033</v>
      </c>
      <c r="AO20" s="583" t="s">
        <v>349</v>
      </c>
      <c r="AP20" s="582" t="str">
        <f>VLOOKUP(U20,'DM CQT cũ'!$P$2:$V$848,7,)</f>
        <v>Phòng Giao dịch số 14 - Kho bạc Nhà nước Khu vực I</v>
      </c>
      <c r="AQ20" s="583" t="s">
        <v>351</v>
      </c>
      <c r="AR20" s="582" t="str">
        <f>VLOOKUP(G20,'DM KB gửi'!$T$4:$W$3352,3,)</f>
        <v>0033</v>
      </c>
      <c r="AS20" s="582" t="s">
        <v>349</v>
      </c>
      <c r="AT20" s="582" t="str">
        <f>VLOOKUP(G20,'DM KB gửi'!$T$4:$W$3352,4,)</f>
        <v>Phòng Giao dịch số 14 - Kho bạc Nhà nước khu vực I</v>
      </c>
      <c r="AU20" s="582" t="s">
        <v>15509</v>
      </c>
      <c r="AV20" s="582" t="str">
        <f>VLOOKUP(AX20,'DM Cơ quan thu Bộ cấp'!$B$2:$C$3320,2,)</f>
        <v>1140772</v>
      </c>
      <c r="AW20" s="583" t="s">
        <v>20387</v>
      </c>
      <c r="AX20" s="582" t="str">
        <f>E20&amp;" - "&amp;AE20</f>
        <v>Xã Yên Bài - Thuế cơ sở 17 thành phố Hà Nội</v>
      </c>
      <c r="AY20" s="582" t="s">
        <v>16358</v>
      </c>
      <c r="AZ20" s="583" t="s">
        <v>7912</v>
      </c>
    </row>
    <row r="21" spans="4:52" ht="31.5" outlineLevel="1">
      <c r="D21" s="578">
        <v>10133106</v>
      </c>
      <c r="E21" s="579" t="s">
        <v>105</v>
      </c>
      <c r="F21" s="579" t="str">
        <f t="shared" si="1"/>
        <v>101Xã Đan Phượng</v>
      </c>
      <c r="G21" s="579" t="s">
        <v>18984</v>
      </c>
      <c r="H21" s="580" t="str">
        <f>G21&amp;AE21</f>
        <v>101Xã Đan PhượngThuế cơ sở 24 thành phố Hà Nội</v>
      </c>
      <c r="I21" s="664" t="str">
        <f>VLOOKUP(H21,'DM TCCB 3006'!$H$5:$H$3358,1,)</f>
        <v>101Xã Đan PhượngThuế cơ sở 24 thành phố Hà Nội</v>
      </c>
      <c r="J21" s="579"/>
      <c r="K21" s="581" t="s">
        <v>19113</v>
      </c>
      <c r="L21" s="579" t="str">
        <f>LEFT(D21,5)</f>
        <v>10133</v>
      </c>
      <c r="M21" s="582" t="str">
        <f>VLOOKUP(L21,'DM CQT cũ'!$G$2:$Q$848,2,)</f>
        <v>0135</v>
      </c>
      <c r="N21" s="582" t="s">
        <v>365</v>
      </c>
      <c r="O21" s="582"/>
      <c r="P21" s="582" t="s">
        <v>367</v>
      </c>
      <c r="Q21" s="582" t="str">
        <f>VLOOKUP(L21,'DM CQT cũ'!$G$2:$Q$848,4,)</f>
        <v>Đội thuế huyện Đan Phượng</v>
      </c>
      <c r="R21" s="582" t="s">
        <v>368</v>
      </c>
      <c r="S21" s="582" t="str">
        <f>VLOOKUP(L21,'DM CQT cũ'!$G$2:$Q$848,11,)</f>
        <v>Đội thuế huyện Đan Phượng</v>
      </c>
      <c r="T21" s="582" t="s">
        <v>368</v>
      </c>
      <c r="U21" s="582" t="str">
        <f>VLOOKUP(L21,'DM CQT cũ'!$G$2:$Q$848,10,)</f>
        <v>1054063</v>
      </c>
      <c r="V21" s="582" t="s">
        <v>371</v>
      </c>
      <c r="W21" s="582"/>
      <c r="X21" s="582" t="s">
        <v>365</v>
      </c>
      <c r="Y21" s="582"/>
      <c r="Z21" s="582"/>
      <c r="AA21" s="582" t="s">
        <v>367</v>
      </c>
      <c r="AB21" s="582" t="str">
        <f>VLOOKUP(I21,'DM TCCB 3006'!$H$5:$I$3358,2,)</f>
        <v>Thuế cơ sở 24 thành phố Hà Nội</v>
      </c>
      <c r="AC21" s="665" t="str">
        <f>VLOOKUP(G21,'DM TCCB 3006'!$G$5:$I$3358,3,)</f>
        <v>Thuế cơ sở 24 thành phố Hà Nội</v>
      </c>
      <c r="AD21" s="582" t="str">
        <f>VLOOKUP(AC21,'DM TCCB 3006'!$I$5:$J$3358,2,)</f>
        <v>Xã Đan Phượng</v>
      </c>
      <c r="AE21" s="582" t="s">
        <v>22830</v>
      </c>
      <c r="AF21" s="587" t="b">
        <f t="shared" si="2"/>
        <v>1</v>
      </c>
      <c r="AG21" s="581" t="s">
        <v>22607</v>
      </c>
      <c r="AH21" t="s">
        <v>19230</v>
      </c>
      <c r="AI21" s="582" t="s">
        <v>105</v>
      </c>
      <c r="AJ21" s="582"/>
      <c r="AK21" s="582" t="str">
        <f t="shared" si="0"/>
        <v>Huyện Đan Phượng - Thuế cơ sở 24 thành phố Hà Nội</v>
      </c>
      <c r="AL21" s="582" t="str">
        <f>VLOOKUP(L21,'DM CQT cũ'!$G$2:$Q$848,8,)</f>
        <v>Huyện Đan Phượng</v>
      </c>
      <c r="AM21" s="582" t="s">
        <v>15308</v>
      </c>
      <c r="AN21" s="582" t="str">
        <f>VLOOKUP(U21,'DM CQT cũ'!$P$2:$V$848,6,)</f>
        <v>0035</v>
      </c>
      <c r="AO21" s="583" t="s">
        <v>372</v>
      </c>
      <c r="AP21" s="582" t="str">
        <f>VLOOKUP(U21,'DM CQT cũ'!$P$2:$V$848,7,)</f>
        <v>Phòng Giao dịch số 17 - Kho bạc Nhà nước Khu vực I</v>
      </c>
      <c r="AQ21" s="583" t="s">
        <v>374</v>
      </c>
      <c r="AR21" s="582" t="str">
        <f>VLOOKUP(G21,'DM KB gửi'!$T$4:$W$3352,3,)</f>
        <v>0035</v>
      </c>
      <c r="AS21" s="582" t="s">
        <v>372</v>
      </c>
      <c r="AT21" s="582" t="str">
        <f>VLOOKUP(G21,'DM KB gửi'!$T$4:$W$3352,4,)</f>
        <v>Phòng Giao dịch số 17 - Kho bạc Nhà nước khu vực I</v>
      </c>
      <c r="AU21" s="582" t="s">
        <v>15515</v>
      </c>
      <c r="AV21" s="582" t="str">
        <f>VLOOKUP(AX21,'DM Cơ quan thu Bộ cấp'!$B$2:$C$3320,2,)</f>
        <v>1140773</v>
      </c>
      <c r="AW21" s="583" t="s">
        <v>20388</v>
      </c>
      <c r="AX21" s="582" t="str">
        <f>E21&amp;" - "&amp;AE21</f>
        <v>Xã Đan Phượng - Thuế cơ sở 24 thành phố Hà Nội</v>
      </c>
      <c r="AY21" s="582" t="s">
        <v>16359</v>
      </c>
      <c r="AZ21" s="583" t="s">
        <v>7912</v>
      </c>
    </row>
    <row r="22" spans="4:52" ht="31.5" outlineLevel="1">
      <c r="D22" s="578">
        <v>10133107</v>
      </c>
      <c r="E22" s="579" t="s">
        <v>106</v>
      </c>
      <c r="F22" s="579" t="str">
        <f t="shared" si="1"/>
        <v>101Xã Ô Diên</v>
      </c>
      <c r="G22" s="579" t="s">
        <v>18985</v>
      </c>
      <c r="H22" s="580" t="str">
        <f>G22&amp;AE22</f>
        <v>101Xã Ô DiênThuế cơ sở 24 thành phố Hà Nội</v>
      </c>
      <c r="I22" s="664" t="str">
        <f>VLOOKUP(H22,'DM TCCB 3006'!$H$5:$H$3358,1,)</f>
        <v>101Xã Ô DiênThuế cơ sở 24 thành phố Hà Nội</v>
      </c>
      <c r="J22" s="579"/>
      <c r="K22" s="581" t="s">
        <v>19114</v>
      </c>
      <c r="L22" s="579" t="str">
        <f>LEFT(D22,5)</f>
        <v>10133</v>
      </c>
      <c r="M22" s="582" t="str">
        <f>VLOOKUP(L22,'DM CQT cũ'!$G$2:$Q$848,2,)</f>
        <v>0135</v>
      </c>
      <c r="N22" s="582" t="s">
        <v>365</v>
      </c>
      <c r="O22" s="582"/>
      <c r="P22" s="582" t="s">
        <v>367</v>
      </c>
      <c r="Q22" s="582" t="str">
        <f>VLOOKUP(L22,'DM CQT cũ'!$G$2:$Q$848,4,)</f>
        <v>Đội thuế huyện Đan Phượng</v>
      </c>
      <c r="R22" s="582" t="s">
        <v>368</v>
      </c>
      <c r="S22" s="582" t="str">
        <f>VLOOKUP(L22,'DM CQT cũ'!$G$2:$Q$848,11,)</f>
        <v>Đội thuế huyện Đan Phượng</v>
      </c>
      <c r="T22" s="582" t="s">
        <v>368</v>
      </c>
      <c r="U22" s="582" t="str">
        <f>VLOOKUP(L22,'DM CQT cũ'!$G$2:$Q$848,10,)</f>
        <v>1054063</v>
      </c>
      <c r="V22" s="582" t="s">
        <v>371</v>
      </c>
      <c r="W22" s="582"/>
      <c r="X22" s="582" t="s">
        <v>365</v>
      </c>
      <c r="Y22" s="582"/>
      <c r="Z22" s="582"/>
      <c r="AA22" s="582" t="s">
        <v>367</v>
      </c>
      <c r="AB22" s="582" t="str">
        <f>VLOOKUP(I22,'DM TCCB 3006'!$H$5:$I$3358,2,)</f>
        <v>Thuế cơ sở 24 thành phố Hà Nội</v>
      </c>
      <c r="AC22" s="665" t="str">
        <f>VLOOKUP(G22,'DM TCCB 3006'!$G$5:$I$3358,3,)</f>
        <v>Thuế cơ sở 24 thành phố Hà Nội</v>
      </c>
      <c r="AD22" s="582" t="str">
        <f>VLOOKUP(AC22,'DM TCCB 3006'!$I$5:$J$3358,2,)</f>
        <v>Xã Đan Phượng</v>
      </c>
      <c r="AE22" s="582" t="s">
        <v>22830</v>
      </c>
      <c r="AF22" s="587" t="b">
        <f t="shared" si="2"/>
        <v>1</v>
      </c>
      <c r="AG22" s="581" t="s">
        <v>22607</v>
      </c>
      <c r="AH22" t="s">
        <v>19230</v>
      </c>
      <c r="AI22" s="582" t="s">
        <v>105</v>
      </c>
      <c r="AJ22" s="582"/>
      <c r="AK22" s="582" t="str">
        <f t="shared" si="0"/>
        <v>Huyện Đan Phượng - Thuế cơ sở 24 thành phố Hà Nội</v>
      </c>
      <c r="AL22" s="582" t="str">
        <f>VLOOKUP(L22,'DM CQT cũ'!$G$2:$Q$848,8,)</f>
        <v>Huyện Đan Phượng</v>
      </c>
      <c r="AM22" s="582" t="s">
        <v>15308</v>
      </c>
      <c r="AN22" s="582" t="str">
        <f>VLOOKUP(U22,'DM CQT cũ'!$P$2:$V$848,6,)</f>
        <v>0035</v>
      </c>
      <c r="AO22" s="583" t="s">
        <v>372</v>
      </c>
      <c r="AP22" s="582" t="str">
        <f>VLOOKUP(U22,'DM CQT cũ'!$P$2:$V$848,7,)</f>
        <v>Phòng Giao dịch số 17 - Kho bạc Nhà nước Khu vực I</v>
      </c>
      <c r="AQ22" s="583" t="s">
        <v>374</v>
      </c>
      <c r="AR22" s="582" t="str">
        <f>VLOOKUP(G22,'DM KB gửi'!$T$4:$W$3352,3,)</f>
        <v>0035</v>
      </c>
      <c r="AS22" s="582" t="s">
        <v>372</v>
      </c>
      <c r="AT22" s="582" t="str">
        <f>VLOOKUP(G22,'DM KB gửi'!$T$4:$W$3352,4,)</f>
        <v>Phòng Giao dịch số 17 - Kho bạc Nhà nước khu vực I</v>
      </c>
      <c r="AU22" s="582" t="s">
        <v>15515</v>
      </c>
      <c r="AV22" s="582" t="str">
        <f>VLOOKUP(AX22,'DM Cơ quan thu Bộ cấp'!$B$2:$C$3320,2,)</f>
        <v>1140840</v>
      </c>
      <c r="AW22" s="583" t="s">
        <v>20389</v>
      </c>
      <c r="AX22" s="582" t="str">
        <f>E22&amp;" - "&amp;AE22</f>
        <v>Xã Ô Diên - Thuế cơ sở 24 thành phố Hà Nội</v>
      </c>
      <c r="AY22" s="582" t="s">
        <v>16360</v>
      </c>
      <c r="AZ22" s="583" t="s">
        <v>7912</v>
      </c>
    </row>
    <row r="23" spans="4:52" ht="31.5" outlineLevel="1">
      <c r="D23" s="578">
        <v>10133108</v>
      </c>
      <c r="E23" s="579" t="s">
        <v>107</v>
      </c>
      <c r="F23" s="579" t="str">
        <f t="shared" si="1"/>
        <v>101Xã Liên Minh</v>
      </c>
      <c r="G23" s="579" t="s">
        <v>18986</v>
      </c>
      <c r="H23" s="580" t="str">
        <f>G23&amp;AE23</f>
        <v>101Xã Liên MinhThuế cơ sở 24 thành phố Hà Nội</v>
      </c>
      <c r="I23" s="664" t="str">
        <f>VLOOKUP(H23,'DM TCCB 3006'!$H$5:$H$3358,1,)</f>
        <v>101Xã Liên MinhThuế cơ sở 24 thành phố Hà Nội</v>
      </c>
      <c r="J23" s="579"/>
      <c r="K23" s="581" t="s">
        <v>19115</v>
      </c>
      <c r="L23" s="579" t="str">
        <f>LEFT(D23,5)</f>
        <v>10133</v>
      </c>
      <c r="M23" s="582" t="str">
        <f>VLOOKUP(L23,'DM CQT cũ'!$G$2:$Q$848,2,)</f>
        <v>0135</v>
      </c>
      <c r="N23" s="582" t="s">
        <v>365</v>
      </c>
      <c r="O23" s="582"/>
      <c r="P23" s="582" t="s">
        <v>367</v>
      </c>
      <c r="Q23" s="582" t="str">
        <f>VLOOKUP(L23,'DM CQT cũ'!$G$2:$Q$848,4,)</f>
        <v>Đội thuế huyện Đan Phượng</v>
      </c>
      <c r="R23" s="582" t="s">
        <v>368</v>
      </c>
      <c r="S23" s="582" t="str">
        <f>VLOOKUP(L23,'DM CQT cũ'!$G$2:$Q$848,11,)</f>
        <v>Đội thuế huyện Đan Phượng</v>
      </c>
      <c r="T23" s="582" t="s">
        <v>368</v>
      </c>
      <c r="U23" s="582" t="str">
        <f>VLOOKUP(L23,'DM CQT cũ'!$G$2:$Q$848,10,)</f>
        <v>1054063</v>
      </c>
      <c r="V23" s="582" t="s">
        <v>371</v>
      </c>
      <c r="W23" s="582"/>
      <c r="X23" s="582" t="s">
        <v>365</v>
      </c>
      <c r="Y23" s="582"/>
      <c r="Z23" s="582"/>
      <c r="AA23" s="582" t="s">
        <v>367</v>
      </c>
      <c r="AB23" s="582" t="str">
        <f>VLOOKUP(I23,'DM TCCB 3006'!$H$5:$I$3358,2,)</f>
        <v>Thuế cơ sở 24 thành phố Hà Nội</v>
      </c>
      <c r="AC23" s="665" t="str">
        <f>VLOOKUP(G23,'DM TCCB 3006'!$G$5:$I$3358,3,)</f>
        <v>Thuế cơ sở 24 thành phố Hà Nội</v>
      </c>
      <c r="AD23" s="582" t="str">
        <f>VLOOKUP(AC23,'DM TCCB 3006'!$I$5:$J$3358,2,)</f>
        <v>Xã Đan Phượng</v>
      </c>
      <c r="AE23" s="582" t="s">
        <v>22830</v>
      </c>
      <c r="AF23" s="587" t="b">
        <f t="shared" si="2"/>
        <v>1</v>
      </c>
      <c r="AG23" s="581" t="s">
        <v>22607</v>
      </c>
      <c r="AH23" t="s">
        <v>19230</v>
      </c>
      <c r="AI23" s="582" t="s">
        <v>105</v>
      </c>
      <c r="AJ23" s="582"/>
      <c r="AK23" s="582" t="str">
        <f t="shared" si="0"/>
        <v>Huyện Đan Phượng - Thuế cơ sở 24 thành phố Hà Nội</v>
      </c>
      <c r="AL23" s="582" t="str">
        <f>VLOOKUP(L23,'DM CQT cũ'!$G$2:$Q$848,8,)</f>
        <v>Huyện Đan Phượng</v>
      </c>
      <c r="AM23" s="582" t="s">
        <v>15308</v>
      </c>
      <c r="AN23" s="582" t="str">
        <f>VLOOKUP(U23,'DM CQT cũ'!$P$2:$V$848,6,)</f>
        <v>0035</v>
      </c>
      <c r="AO23" s="583" t="s">
        <v>372</v>
      </c>
      <c r="AP23" s="582" t="str">
        <f>VLOOKUP(U23,'DM CQT cũ'!$P$2:$V$848,7,)</f>
        <v>Phòng Giao dịch số 17 - Kho bạc Nhà nước Khu vực I</v>
      </c>
      <c r="AQ23" s="583" t="s">
        <v>374</v>
      </c>
      <c r="AR23" s="582" t="str">
        <f>VLOOKUP(G23,'DM KB gửi'!$T$4:$W$3352,3,)</f>
        <v>0035</v>
      </c>
      <c r="AS23" s="582" t="s">
        <v>372</v>
      </c>
      <c r="AT23" s="582" t="str">
        <f>VLOOKUP(G23,'DM KB gửi'!$T$4:$W$3352,4,)</f>
        <v>Phòng Giao dịch số 17 - Kho bạc Nhà nước khu vực I</v>
      </c>
      <c r="AU23" s="582" t="s">
        <v>15515</v>
      </c>
      <c r="AV23" s="582" t="str">
        <f>VLOOKUP(AX23,'DM Cơ quan thu Bộ cấp'!$B$2:$C$3320,2,)</f>
        <v>1140841</v>
      </c>
      <c r="AW23" s="583" t="s">
        <v>20390</v>
      </c>
      <c r="AX23" s="582" t="str">
        <f>E23&amp;" - "&amp;AE23</f>
        <v>Xã Liên Minh - Thuế cơ sở 24 thành phố Hà Nội</v>
      </c>
      <c r="AY23" s="582" t="s">
        <v>16361</v>
      </c>
      <c r="AZ23" s="583" t="s">
        <v>7912</v>
      </c>
    </row>
    <row r="24" spans="4:52" ht="31.5" outlineLevel="1">
      <c r="D24" s="578">
        <v>10117113</v>
      </c>
      <c r="E24" s="579" t="s">
        <v>112</v>
      </c>
      <c r="F24" s="579" t="str">
        <f t="shared" si="1"/>
        <v>101Xã Thư Lâm</v>
      </c>
      <c r="G24" s="579" t="s">
        <v>18987</v>
      </c>
      <c r="H24" s="580" t="str">
        <f>G24&amp;AE24</f>
        <v>101Xã Thư LâmThuế cơ sở 10 thành phố Hà Nội</v>
      </c>
      <c r="I24" s="664" t="str">
        <f>VLOOKUP(H24,'DM TCCB 3006'!$H$5:$H$3358,1,)</f>
        <v>101Xã Thư LâmThuế cơ sở 10 thành phố Hà Nội</v>
      </c>
      <c r="J24" s="579"/>
      <c r="K24" s="581" t="s">
        <v>19116</v>
      </c>
      <c r="L24" s="579" t="str">
        <f>LEFT(D24,5)</f>
        <v>10117</v>
      </c>
      <c r="M24" s="582" t="str">
        <f>VLOOKUP(L24,'DM CQT cũ'!$G$2:$Q$848,2,)</f>
        <v>0119</v>
      </c>
      <c r="N24" s="582" t="s">
        <v>287</v>
      </c>
      <c r="O24" s="582"/>
      <c r="P24" s="582" t="s">
        <v>289</v>
      </c>
      <c r="Q24" s="582" t="str">
        <f>VLOOKUP(L24,'DM CQT cũ'!$G$2:$Q$848,4,)</f>
        <v>Đội thuế huyện Đông Anh</v>
      </c>
      <c r="R24" s="582" t="s">
        <v>290</v>
      </c>
      <c r="S24" s="582" t="str">
        <f>VLOOKUP(L24,'DM CQT cũ'!$G$2:$Q$848,11,)</f>
        <v>Đội thuế huyện Đông Anh</v>
      </c>
      <c r="T24" s="582" t="s">
        <v>290</v>
      </c>
      <c r="U24" s="582" t="str">
        <f>VLOOKUP(L24,'DM CQT cũ'!$G$2:$Q$848,10,)</f>
        <v>1054742</v>
      </c>
      <c r="V24" s="582" t="s">
        <v>293</v>
      </c>
      <c r="W24" s="582"/>
      <c r="X24" s="582" t="s">
        <v>287</v>
      </c>
      <c r="Y24" s="582"/>
      <c r="Z24" s="582"/>
      <c r="AA24" s="582" t="s">
        <v>289</v>
      </c>
      <c r="AB24" s="582" t="str">
        <f>VLOOKUP(I24,'DM TCCB 3006'!$H$5:$I$3358,2,)</f>
        <v>Thuế cơ sở 10 thành phố Hà Nội</v>
      </c>
      <c r="AC24" s="665" t="str">
        <f>VLOOKUP(G24,'DM TCCB 3006'!$G$5:$I$3358,3,)</f>
        <v>Thuế cơ sở 10 thành phố Hà Nội</v>
      </c>
      <c r="AD24" s="582" t="str">
        <f>VLOOKUP(AC24,'DM TCCB 3006'!$I$5:$J$3358,2,)</f>
        <v>Xã Phúc Thịnh</v>
      </c>
      <c r="AE24" s="582" t="s">
        <v>22800</v>
      </c>
      <c r="AF24" s="587" t="b">
        <f t="shared" si="2"/>
        <v>1</v>
      </c>
      <c r="AG24" s="581" t="s">
        <v>22608</v>
      </c>
      <c r="AH24" t="s">
        <v>19231</v>
      </c>
      <c r="AI24" s="582" t="s">
        <v>114</v>
      </c>
      <c r="AJ24" s="582"/>
      <c r="AK24" s="582" t="str">
        <f t="shared" si="0"/>
        <v>Huyện Đông Anh - Thuế cơ sở 10 thành phố Hà Nội</v>
      </c>
      <c r="AL24" s="582" t="str">
        <f>VLOOKUP(L24,'DM CQT cũ'!$G$2:$Q$848,8,)</f>
        <v>Huyện Đông Anh</v>
      </c>
      <c r="AM24" s="582" t="s">
        <v>15310</v>
      </c>
      <c r="AN24" s="582" t="str">
        <f>VLOOKUP(U24,'DM CQT cũ'!$P$2:$V$848,6,)</f>
        <v>0020</v>
      </c>
      <c r="AO24" s="583" t="s">
        <v>283</v>
      </c>
      <c r="AP24" s="582" t="str">
        <f>VLOOKUP(U24,'DM CQT cũ'!$P$2:$V$848,7,)</f>
        <v>Phòng Giao dịch số 11 - Kho bạc Nhà nước Khu vực I</v>
      </c>
      <c r="AQ24" s="583" t="s">
        <v>284</v>
      </c>
      <c r="AR24" s="582" t="str">
        <f>VLOOKUP(G24,'DM KB gửi'!$T$4:$W$3352,3,)</f>
        <v>0020</v>
      </c>
      <c r="AS24" s="582" t="s">
        <v>283</v>
      </c>
      <c r="AT24" s="582" t="str">
        <f>VLOOKUP(G24,'DM KB gửi'!$T$4:$W$3352,4,)</f>
        <v>Phòng Giao dịch số 11 - Kho bạc Nhà nước khu vực I</v>
      </c>
      <c r="AU24" s="582" t="s">
        <v>15502</v>
      </c>
      <c r="AV24" s="582" t="str">
        <f>VLOOKUP(AX24,'DM Cơ quan thu Bộ cấp'!$B$2:$C$3320,2,)</f>
        <v>1140842</v>
      </c>
      <c r="AW24" s="583" t="s">
        <v>20391</v>
      </c>
      <c r="AX24" s="582" t="str">
        <f>E24&amp;" - "&amp;AE24</f>
        <v>Xã Thư Lâm - Thuế cơ sở 10 thành phố Hà Nội</v>
      </c>
      <c r="AY24" s="582" t="s">
        <v>16362</v>
      </c>
      <c r="AZ24" s="583" t="s">
        <v>7912</v>
      </c>
    </row>
    <row r="25" spans="4:52" ht="31.5" outlineLevel="1">
      <c r="D25" s="578">
        <v>10117114</v>
      </c>
      <c r="E25" s="579" t="s">
        <v>113</v>
      </c>
      <c r="F25" s="579" t="str">
        <f t="shared" si="1"/>
        <v>101Xã Đông Anh</v>
      </c>
      <c r="G25" s="579" t="s">
        <v>18988</v>
      </c>
      <c r="H25" s="580" t="str">
        <f>G25&amp;AE25</f>
        <v>101Xã Đông AnhThuế cơ sở 10 thành phố Hà Nội</v>
      </c>
      <c r="I25" s="664" t="str">
        <f>VLOOKUP(H25,'DM TCCB 3006'!$H$5:$H$3358,1,)</f>
        <v>101Xã Đông AnhThuế cơ sở 10 thành phố Hà Nội</v>
      </c>
      <c r="J25" s="579"/>
      <c r="K25" s="581" t="s">
        <v>19117</v>
      </c>
      <c r="L25" s="579" t="str">
        <f>LEFT(D25,5)</f>
        <v>10117</v>
      </c>
      <c r="M25" s="582" t="str">
        <f>VLOOKUP(L25,'DM CQT cũ'!$G$2:$Q$848,2,)</f>
        <v>0119</v>
      </c>
      <c r="N25" s="582" t="s">
        <v>287</v>
      </c>
      <c r="O25" s="582"/>
      <c r="P25" s="582" t="s">
        <v>289</v>
      </c>
      <c r="Q25" s="582" t="str">
        <f>VLOOKUP(L25,'DM CQT cũ'!$G$2:$Q$848,4,)</f>
        <v>Đội thuế huyện Đông Anh</v>
      </c>
      <c r="R25" s="582" t="s">
        <v>290</v>
      </c>
      <c r="S25" s="582" t="str">
        <f>VLOOKUP(L25,'DM CQT cũ'!$G$2:$Q$848,11,)</f>
        <v>Đội thuế huyện Đông Anh</v>
      </c>
      <c r="T25" s="582" t="s">
        <v>290</v>
      </c>
      <c r="U25" s="582" t="str">
        <f>VLOOKUP(L25,'DM CQT cũ'!$G$2:$Q$848,10,)</f>
        <v>1054742</v>
      </c>
      <c r="V25" s="582" t="s">
        <v>293</v>
      </c>
      <c r="W25" s="582"/>
      <c r="X25" s="582" t="s">
        <v>287</v>
      </c>
      <c r="Y25" s="582"/>
      <c r="Z25" s="582"/>
      <c r="AA25" s="582" t="s">
        <v>289</v>
      </c>
      <c r="AB25" s="582" t="str">
        <f>VLOOKUP(I25,'DM TCCB 3006'!$H$5:$I$3358,2,)</f>
        <v>Thuế cơ sở 10 thành phố Hà Nội</v>
      </c>
      <c r="AC25" s="665" t="str">
        <f>VLOOKUP(G25,'DM TCCB 3006'!$G$5:$I$3358,3,)</f>
        <v>Thuế cơ sở 10 thành phố Hà Nội</v>
      </c>
      <c r="AD25" s="582" t="str">
        <f>VLOOKUP(AC25,'DM TCCB 3006'!$I$5:$J$3358,2,)</f>
        <v>Xã Phúc Thịnh</v>
      </c>
      <c r="AE25" s="582" t="s">
        <v>22800</v>
      </c>
      <c r="AF25" s="587" t="b">
        <f t="shared" si="2"/>
        <v>1</v>
      </c>
      <c r="AG25" s="581" t="s">
        <v>22608</v>
      </c>
      <c r="AH25" t="s">
        <v>19231</v>
      </c>
      <c r="AI25" s="582" t="s">
        <v>114</v>
      </c>
      <c r="AJ25" s="582"/>
      <c r="AK25" s="582" t="str">
        <f t="shared" si="0"/>
        <v>Huyện Đông Anh - Thuế cơ sở 10 thành phố Hà Nội</v>
      </c>
      <c r="AL25" s="582" t="str">
        <f>VLOOKUP(L25,'DM CQT cũ'!$G$2:$Q$848,8,)</f>
        <v>Huyện Đông Anh</v>
      </c>
      <c r="AM25" s="582" t="s">
        <v>15310</v>
      </c>
      <c r="AN25" s="582" t="str">
        <f>VLOOKUP(U25,'DM CQT cũ'!$P$2:$V$848,6,)</f>
        <v>0020</v>
      </c>
      <c r="AO25" s="583" t="s">
        <v>283</v>
      </c>
      <c r="AP25" s="582" t="str">
        <f>VLOOKUP(U25,'DM CQT cũ'!$P$2:$V$848,7,)</f>
        <v>Phòng Giao dịch số 11 - Kho bạc Nhà nước Khu vực I</v>
      </c>
      <c r="AQ25" s="583" t="s">
        <v>284</v>
      </c>
      <c r="AR25" s="582" t="str">
        <f>VLOOKUP(G25,'DM KB gửi'!$T$4:$W$3352,3,)</f>
        <v>0020</v>
      </c>
      <c r="AS25" s="582" t="s">
        <v>283</v>
      </c>
      <c r="AT25" s="582" t="str">
        <f>VLOOKUP(G25,'DM KB gửi'!$T$4:$W$3352,4,)</f>
        <v>Phòng Giao dịch số 11 - Kho bạc Nhà nước khu vực I</v>
      </c>
      <c r="AU25" s="582" t="s">
        <v>15502</v>
      </c>
      <c r="AV25" s="582" t="str">
        <f>VLOOKUP(AX25,'DM Cơ quan thu Bộ cấp'!$B$2:$C$3320,2,)</f>
        <v>1140843</v>
      </c>
      <c r="AW25" s="583" t="s">
        <v>20392</v>
      </c>
      <c r="AX25" s="582" t="str">
        <f>E25&amp;" - "&amp;AE25</f>
        <v>Xã Đông Anh - Thuế cơ sở 10 thành phố Hà Nội</v>
      </c>
      <c r="AY25" s="582" t="s">
        <v>16363</v>
      </c>
      <c r="AZ25" s="583" t="s">
        <v>7912</v>
      </c>
    </row>
    <row r="26" spans="4:52" ht="31.5" outlineLevel="1">
      <c r="D26" s="578">
        <v>10117115</v>
      </c>
      <c r="E26" s="579" t="s">
        <v>114</v>
      </c>
      <c r="F26" s="579" t="str">
        <f t="shared" si="1"/>
        <v>101Xã Phúc Thịnh</v>
      </c>
      <c r="G26" s="579" t="s">
        <v>18989</v>
      </c>
      <c r="H26" s="580" t="str">
        <f>G26&amp;AE26</f>
        <v>101Xã Phúc ThịnhThuế cơ sở 10 thành phố Hà Nội</v>
      </c>
      <c r="I26" s="664" t="str">
        <f>VLOOKUP(H26,'DM TCCB 3006'!$H$5:$H$3358,1,)</f>
        <v>101Xã Phúc ThịnhThuế cơ sở 10 thành phố Hà Nội</v>
      </c>
      <c r="J26" s="579"/>
      <c r="K26" s="581" t="s">
        <v>19118</v>
      </c>
      <c r="L26" s="579" t="str">
        <f>LEFT(D26,5)</f>
        <v>10117</v>
      </c>
      <c r="M26" s="582" t="str">
        <f>VLOOKUP(L26,'DM CQT cũ'!$G$2:$Q$848,2,)</f>
        <v>0119</v>
      </c>
      <c r="N26" s="582" t="s">
        <v>287</v>
      </c>
      <c r="O26" s="582"/>
      <c r="P26" s="582" t="s">
        <v>289</v>
      </c>
      <c r="Q26" s="582" t="str">
        <f>VLOOKUP(L26,'DM CQT cũ'!$G$2:$Q$848,4,)</f>
        <v>Đội thuế huyện Đông Anh</v>
      </c>
      <c r="R26" s="582" t="s">
        <v>290</v>
      </c>
      <c r="S26" s="582" t="str">
        <f>VLOOKUP(L26,'DM CQT cũ'!$G$2:$Q$848,11,)</f>
        <v>Đội thuế huyện Đông Anh</v>
      </c>
      <c r="T26" s="582" t="s">
        <v>290</v>
      </c>
      <c r="U26" s="582" t="str">
        <f>VLOOKUP(L26,'DM CQT cũ'!$G$2:$Q$848,10,)</f>
        <v>1054742</v>
      </c>
      <c r="V26" s="582" t="s">
        <v>293</v>
      </c>
      <c r="W26" s="582"/>
      <c r="X26" s="582" t="s">
        <v>287</v>
      </c>
      <c r="Y26" s="582"/>
      <c r="Z26" s="582"/>
      <c r="AA26" s="582" t="s">
        <v>289</v>
      </c>
      <c r="AB26" s="582" t="str">
        <f>VLOOKUP(I26,'DM TCCB 3006'!$H$5:$I$3358,2,)</f>
        <v>Thuế cơ sở 10 thành phố Hà Nội</v>
      </c>
      <c r="AC26" s="665" t="str">
        <f>VLOOKUP(G26,'DM TCCB 3006'!$G$5:$I$3358,3,)</f>
        <v>Thuế cơ sở 10 thành phố Hà Nội</v>
      </c>
      <c r="AD26" s="582" t="str">
        <f>VLOOKUP(AC26,'DM TCCB 3006'!$I$5:$J$3358,2,)</f>
        <v>Xã Phúc Thịnh</v>
      </c>
      <c r="AE26" s="582" t="s">
        <v>22800</v>
      </c>
      <c r="AF26" s="587" t="b">
        <f t="shared" si="2"/>
        <v>1</v>
      </c>
      <c r="AG26" s="581" t="s">
        <v>22608</v>
      </c>
      <c r="AH26" t="s">
        <v>19231</v>
      </c>
      <c r="AI26" s="582" t="s">
        <v>114</v>
      </c>
      <c r="AJ26" s="582"/>
      <c r="AK26" s="582" t="str">
        <f t="shared" si="0"/>
        <v>Huyện Đông Anh - Thuế cơ sở 10 thành phố Hà Nội</v>
      </c>
      <c r="AL26" s="582" t="str">
        <f>VLOOKUP(L26,'DM CQT cũ'!$G$2:$Q$848,8,)</f>
        <v>Huyện Đông Anh</v>
      </c>
      <c r="AM26" s="582" t="s">
        <v>15310</v>
      </c>
      <c r="AN26" s="582" t="str">
        <f>VLOOKUP(U26,'DM CQT cũ'!$P$2:$V$848,6,)</f>
        <v>0020</v>
      </c>
      <c r="AO26" s="583" t="s">
        <v>283</v>
      </c>
      <c r="AP26" s="582" t="str">
        <f>VLOOKUP(U26,'DM CQT cũ'!$P$2:$V$848,7,)</f>
        <v>Phòng Giao dịch số 11 - Kho bạc Nhà nước Khu vực I</v>
      </c>
      <c r="AQ26" s="583" t="s">
        <v>284</v>
      </c>
      <c r="AR26" s="582" t="str">
        <f>VLOOKUP(G26,'DM KB gửi'!$T$4:$W$3352,3,)</f>
        <v>0020</v>
      </c>
      <c r="AS26" s="582" t="s">
        <v>283</v>
      </c>
      <c r="AT26" s="582" t="str">
        <f>VLOOKUP(G26,'DM KB gửi'!$T$4:$W$3352,4,)</f>
        <v>Phòng Giao dịch số 11 - Kho bạc Nhà nước khu vực I</v>
      </c>
      <c r="AU26" s="582" t="s">
        <v>15502</v>
      </c>
      <c r="AV26" s="582" t="str">
        <f>VLOOKUP(AX26,'DM Cơ quan thu Bộ cấp'!$B$2:$C$3320,2,)</f>
        <v>1140844</v>
      </c>
      <c r="AW26" s="583" t="s">
        <v>20393</v>
      </c>
      <c r="AX26" s="582" t="str">
        <f>E26&amp;" - "&amp;AE26</f>
        <v>Xã Phúc Thịnh - Thuế cơ sở 10 thành phố Hà Nội</v>
      </c>
      <c r="AY26" s="582" t="s">
        <v>16364</v>
      </c>
      <c r="AZ26" s="583" t="s">
        <v>7912</v>
      </c>
    </row>
    <row r="27" spans="4:52" ht="31.5" outlineLevel="1">
      <c r="D27" s="578">
        <v>10117116</v>
      </c>
      <c r="E27" s="579" t="s">
        <v>115</v>
      </c>
      <c r="F27" s="579" t="str">
        <f t="shared" si="1"/>
        <v>101Xã Thiên Lộc</v>
      </c>
      <c r="G27" s="579" t="s">
        <v>18990</v>
      </c>
      <c r="H27" s="580" t="str">
        <f>G27&amp;AE27</f>
        <v>101Xã Thiên LộcThuế cơ sở 10 thành phố Hà Nội</v>
      </c>
      <c r="I27" s="664" t="str">
        <f>VLOOKUP(H27,'DM TCCB 3006'!$H$5:$H$3358,1,)</f>
        <v>101Xã Thiên LộcThuế cơ sở 10 thành phố Hà Nội</v>
      </c>
      <c r="J27" s="579"/>
      <c r="K27" s="581" t="s">
        <v>19119</v>
      </c>
      <c r="L27" s="579" t="str">
        <f>LEFT(D27,5)</f>
        <v>10117</v>
      </c>
      <c r="M27" s="582" t="str">
        <f>VLOOKUP(L27,'DM CQT cũ'!$G$2:$Q$848,2,)</f>
        <v>0119</v>
      </c>
      <c r="N27" s="582" t="s">
        <v>287</v>
      </c>
      <c r="O27" s="582"/>
      <c r="P27" s="582" t="s">
        <v>289</v>
      </c>
      <c r="Q27" s="582" t="str">
        <f>VLOOKUP(L27,'DM CQT cũ'!$G$2:$Q$848,4,)</f>
        <v>Đội thuế huyện Đông Anh</v>
      </c>
      <c r="R27" s="582" t="s">
        <v>290</v>
      </c>
      <c r="S27" s="582" t="str">
        <f>VLOOKUP(L27,'DM CQT cũ'!$G$2:$Q$848,11,)</f>
        <v>Đội thuế huyện Đông Anh</v>
      </c>
      <c r="T27" s="582" t="s">
        <v>290</v>
      </c>
      <c r="U27" s="582" t="str">
        <f>VLOOKUP(L27,'DM CQT cũ'!$G$2:$Q$848,10,)</f>
        <v>1054742</v>
      </c>
      <c r="V27" s="582" t="s">
        <v>293</v>
      </c>
      <c r="W27" s="582"/>
      <c r="X27" s="582" t="s">
        <v>287</v>
      </c>
      <c r="Y27" s="582"/>
      <c r="Z27" s="582"/>
      <c r="AA27" s="582" t="s">
        <v>289</v>
      </c>
      <c r="AB27" s="582" t="str">
        <f>VLOOKUP(I27,'DM TCCB 3006'!$H$5:$I$3358,2,)</f>
        <v>Thuế cơ sở 10 thành phố Hà Nội</v>
      </c>
      <c r="AC27" s="665" t="str">
        <f>VLOOKUP(G27,'DM TCCB 3006'!$G$5:$I$3358,3,)</f>
        <v>Thuế cơ sở 10 thành phố Hà Nội</v>
      </c>
      <c r="AD27" s="582" t="str">
        <f>VLOOKUP(AC27,'DM TCCB 3006'!$I$5:$J$3358,2,)</f>
        <v>Xã Phúc Thịnh</v>
      </c>
      <c r="AE27" s="582" t="s">
        <v>22800</v>
      </c>
      <c r="AF27" s="587" t="b">
        <f t="shared" si="2"/>
        <v>1</v>
      </c>
      <c r="AG27" s="581" t="s">
        <v>22608</v>
      </c>
      <c r="AH27" t="s">
        <v>19231</v>
      </c>
      <c r="AI27" s="582" t="s">
        <v>114</v>
      </c>
      <c r="AJ27" s="582"/>
      <c r="AK27" s="582" t="str">
        <f t="shared" si="0"/>
        <v>Huyện Đông Anh - Thuế cơ sở 10 thành phố Hà Nội</v>
      </c>
      <c r="AL27" s="582" t="str">
        <f>VLOOKUP(L27,'DM CQT cũ'!$G$2:$Q$848,8,)</f>
        <v>Huyện Đông Anh</v>
      </c>
      <c r="AM27" s="582" t="s">
        <v>15310</v>
      </c>
      <c r="AN27" s="582" t="str">
        <f>VLOOKUP(U27,'DM CQT cũ'!$P$2:$V$848,6,)</f>
        <v>0020</v>
      </c>
      <c r="AO27" s="583" t="s">
        <v>283</v>
      </c>
      <c r="AP27" s="582" t="str">
        <f>VLOOKUP(U27,'DM CQT cũ'!$P$2:$V$848,7,)</f>
        <v>Phòng Giao dịch số 11 - Kho bạc Nhà nước Khu vực I</v>
      </c>
      <c r="AQ27" s="583" t="s">
        <v>284</v>
      </c>
      <c r="AR27" s="582" t="str">
        <f>VLOOKUP(G27,'DM KB gửi'!$T$4:$W$3352,3,)</f>
        <v>0020</v>
      </c>
      <c r="AS27" s="582" t="s">
        <v>283</v>
      </c>
      <c r="AT27" s="582" t="str">
        <f>VLOOKUP(G27,'DM KB gửi'!$T$4:$W$3352,4,)</f>
        <v>Phòng Giao dịch số 11 - Kho bạc Nhà nước khu vực I</v>
      </c>
      <c r="AU27" s="582" t="s">
        <v>15502</v>
      </c>
      <c r="AV27" s="582" t="str">
        <f>VLOOKUP(AX27,'DM Cơ quan thu Bộ cấp'!$B$2:$C$3320,2,)</f>
        <v>1140845</v>
      </c>
      <c r="AW27" s="583" t="s">
        <v>20394</v>
      </c>
      <c r="AX27" s="582" t="str">
        <f>E27&amp;" - "&amp;AE27</f>
        <v>Xã Thiên Lộc - Thuế cơ sở 10 thành phố Hà Nội</v>
      </c>
      <c r="AY27" s="582" t="s">
        <v>16365</v>
      </c>
      <c r="AZ27" s="583" t="s">
        <v>7912</v>
      </c>
    </row>
    <row r="28" spans="4:52" ht="31.5" outlineLevel="1">
      <c r="D28" s="578">
        <v>10117117</v>
      </c>
      <c r="E28" s="579" t="s">
        <v>116</v>
      </c>
      <c r="F28" s="579" t="str">
        <f t="shared" si="1"/>
        <v>101Xã Vĩnh Thanh</v>
      </c>
      <c r="G28" s="579" t="s">
        <v>18991</v>
      </c>
      <c r="H28" s="580" t="str">
        <f>G28&amp;AE28</f>
        <v>101Xã Vĩnh ThanhThuế cơ sở 10 thành phố Hà Nội</v>
      </c>
      <c r="I28" s="664" t="str">
        <f>VLOOKUP(H28,'DM TCCB 3006'!$H$5:$H$3358,1,)</f>
        <v>101Xã Vĩnh ThanhThuế cơ sở 10 thành phố Hà Nội</v>
      </c>
      <c r="J28" s="579"/>
      <c r="K28" s="581" t="s">
        <v>19120</v>
      </c>
      <c r="L28" s="579" t="str">
        <f>LEFT(D28,5)</f>
        <v>10117</v>
      </c>
      <c r="M28" s="582" t="str">
        <f>VLOOKUP(L28,'DM CQT cũ'!$G$2:$Q$848,2,)</f>
        <v>0119</v>
      </c>
      <c r="N28" s="582" t="s">
        <v>287</v>
      </c>
      <c r="O28" s="582"/>
      <c r="P28" s="582" t="s">
        <v>289</v>
      </c>
      <c r="Q28" s="582" t="str">
        <f>VLOOKUP(L28,'DM CQT cũ'!$G$2:$Q$848,4,)</f>
        <v>Đội thuế huyện Đông Anh</v>
      </c>
      <c r="R28" s="582" t="s">
        <v>290</v>
      </c>
      <c r="S28" s="582" t="str">
        <f>VLOOKUP(L28,'DM CQT cũ'!$G$2:$Q$848,11,)</f>
        <v>Đội thuế huyện Đông Anh</v>
      </c>
      <c r="T28" s="582" t="s">
        <v>290</v>
      </c>
      <c r="U28" s="582" t="str">
        <f>VLOOKUP(L28,'DM CQT cũ'!$G$2:$Q$848,10,)</f>
        <v>1054742</v>
      </c>
      <c r="V28" s="582" t="s">
        <v>293</v>
      </c>
      <c r="W28" s="582"/>
      <c r="X28" s="582" t="s">
        <v>287</v>
      </c>
      <c r="Y28" s="582"/>
      <c r="Z28" s="582"/>
      <c r="AA28" s="582" t="s">
        <v>289</v>
      </c>
      <c r="AB28" s="582" t="str">
        <f>VLOOKUP(I28,'DM TCCB 3006'!$H$5:$I$3358,2,)</f>
        <v>Thuế cơ sở 10 thành phố Hà Nội</v>
      </c>
      <c r="AC28" s="665" t="str">
        <f>VLOOKUP(G28,'DM TCCB 3006'!$G$5:$I$3358,3,)</f>
        <v>Thuế cơ sở 10 thành phố Hà Nội</v>
      </c>
      <c r="AD28" s="582" t="str">
        <f>VLOOKUP(AC28,'DM TCCB 3006'!$I$5:$J$3358,2,)</f>
        <v>Xã Phúc Thịnh</v>
      </c>
      <c r="AE28" s="582" t="s">
        <v>22800</v>
      </c>
      <c r="AF28" s="587" t="b">
        <f t="shared" si="2"/>
        <v>1</v>
      </c>
      <c r="AG28" s="581" t="s">
        <v>22608</v>
      </c>
      <c r="AH28" t="s">
        <v>19231</v>
      </c>
      <c r="AI28" s="582" t="s">
        <v>114</v>
      </c>
      <c r="AJ28" s="582"/>
      <c r="AK28" s="582" t="str">
        <f t="shared" si="0"/>
        <v>Huyện Đông Anh - Thuế cơ sở 10 thành phố Hà Nội</v>
      </c>
      <c r="AL28" s="582" t="str">
        <f>VLOOKUP(L28,'DM CQT cũ'!$G$2:$Q$848,8,)</f>
        <v>Huyện Đông Anh</v>
      </c>
      <c r="AM28" s="582" t="s">
        <v>15310</v>
      </c>
      <c r="AN28" s="582" t="str">
        <f>VLOOKUP(U28,'DM CQT cũ'!$P$2:$V$848,6,)</f>
        <v>0020</v>
      </c>
      <c r="AO28" s="583" t="s">
        <v>283</v>
      </c>
      <c r="AP28" s="582" t="str">
        <f>VLOOKUP(U28,'DM CQT cũ'!$P$2:$V$848,7,)</f>
        <v>Phòng Giao dịch số 11 - Kho bạc Nhà nước Khu vực I</v>
      </c>
      <c r="AQ28" s="583" t="s">
        <v>284</v>
      </c>
      <c r="AR28" s="582" t="str">
        <f>VLOOKUP(G28,'DM KB gửi'!$T$4:$W$3352,3,)</f>
        <v>0020</v>
      </c>
      <c r="AS28" s="582" t="s">
        <v>283</v>
      </c>
      <c r="AT28" s="582" t="str">
        <f>VLOOKUP(G28,'DM KB gửi'!$T$4:$W$3352,4,)</f>
        <v>Phòng Giao dịch số 11 - Kho bạc Nhà nước khu vực I</v>
      </c>
      <c r="AU28" s="582" t="s">
        <v>15502</v>
      </c>
      <c r="AV28" s="582" t="str">
        <f>VLOOKUP(AX28,'DM Cơ quan thu Bộ cấp'!$B$2:$C$3320,2,)</f>
        <v>1140846</v>
      </c>
      <c r="AW28" s="583" t="s">
        <v>20395</v>
      </c>
      <c r="AX28" s="582" t="str">
        <f>E28&amp;" - "&amp;AE28</f>
        <v>Xã Vĩnh Thanh - Thuế cơ sở 10 thành phố Hà Nội</v>
      </c>
      <c r="AY28" s="582" t="s">
        <v>16366</v>
      </c>
      <c r="AZ28" s="583" t="s">
        <v>7912</v>
      </c>
    </row>
    <row r="29" spans="4:52" ht="31.5" outlineLevel="1">
      <c r="D29" s="578">
        <v>10119109</v>
      </c>
      <c r="E29" s="579" t="s">
        <v>108</v>
      </c>
      <c r="F29" s="579" t="str">
        <f t="shared" si="1"/>
        <v>101Xã Gia Lâm</v>
      </c>
      <c r="G29" s="579" t="s">
        <v>18992</v>
      </c>
      <c r="H29" s="580" t="str">
        <f>G29&amp;AE29</f>
        <v>101Xã Gia LâmThuế cơ sở 12 thành phố Hà Nội</v>
      </c>
      <c r="I29" s="664" t="str">
        <f>VLOOKUP(H29,'DM TCCB 3006'!$H$5:$H$3358,1,)</f>
        <v>101Xã Gia LâmThuế cơ sở 12 thành phố Hà Nội</v>
      </c>
      <c r="J29" s="579"/>
      <c r="K29" s="581" t="s">
        <v>19121</v>
      </c>
      <c r="L29" s="579" t="str">
        <f>LEFT(D29,5)</f>
        <v>10119</v>
      </c>
      <c r="M29" s="582" t="str">
        <f>VLOOKUP(L29,'DM CQT cũ'!$G$2:$Q$848,2,)</f>
        <v>0121</v>
      </c>
      <c r="N29" s="582" t="s">
        <v>296</v>
      </c>
      <c r="O29" s="582"/>
      <c r="P29" s="582" t="s">
        <v>298</v>
      </c>
      <c r="Q29" s="582" t="str">
        <f>VLOOKUP(L29,'DM CQT cũ'!$G$2:$Q$848,4,)</f>
        <v>Đội thuế huyện Gia Lâm</v>
      </c>
      <c r="R29" s="582" t="s">
        <v>299</v>
      </c>
      <c r="S29" s="582" t="str">
        <f>VLOOKUP(L29,'DM CQT cũ'!$G$2:$Q$848,11,)</f>
        <v>Đội thuế huyện Gia Lâm</v>
      </c>
      <c r="T29" s="582" t="s">
        <v>299</v>
      </c>
      <c r="U29" s="582" t="str">
        <f>VLOOKUP(L29,'DM CQT cũ'!$G$2:$Q$848,10,)</f>
        <v>1054921</v>
      </c>
      <c r="V29" s="582" t="s">
        <v>302</v>
      </c>
      <c r="W29" s="582"/>
      <c r="X29" s="582" t="s">
        <v>296</v>
      </c>
      <c r="Y29" s="582"/>
      <c r="Z29" s="582"/>
      <c r="AA29" s="582" t="s">
        <v>298</v>
      </c>
      <c r="AB29" s="582" t="str">
        <f>VLOOKUP(I29,'DM TCCB 3006'!$H$5:$I$3358,2,)</f>
        <v>Thuế cơ sở 12 thành phố Hà Nội</v>
      </c>
      <c r="AC29" s="665" t="str">
        <f>VLOOKUP(G29,'DM TCCB 3006'!$G$5:$I$3358,3,)</f>
        <v>Thuế cơ sở 12 thành phố Hà Nội</v>
      </c>
      <c r="AD29" s="582" t="str">
        <f>VLOOKUP(AC29,'DM TCCB 3006'!$I$5:$J$3358,2,)</f>
        <v>Xã Gia Lâm</v>
      </c>
      <c r="AE29" s="582" t="s">
        <v>22804</v>
      </c>
      <c r="AF29" s="587" t="b">
        <f t="shared" si="2"/>
        <v>1</v>
      </c>
      <c r="AG29" s="581" t="s">
        <v>22609</v>
      </c>
      <c r="AH29" t="s">
        <v>19232</v>
      </c>
      <c r="AI29" s="582" t="s">
        <v>108</v>
      </c>
      <c r="AJ29" s="582"/>
      <c r="AK29" s="582" t="str">
        <f t="shared" si="0"/>
        <v>Huyện Gia Lâm - Thuế cơ sở 12 thành phố Hà Nội</v>
      </c>
      <c r="AL29" s="582" t="str">
        <f>VLOOKUP(L29,'DM CQT cũ'!$G$2:$Q$848,8,)</f>
        <v>Huyện Gia Lâm</v>
      </c>
      <c r="AM29" s="582" t="s">
        <v>15309</v>
      </c>
      <c r="AN29" s="582" t="str">
        <f>VLOOKUP(U29,'DM CQT cũ'!$P$2:$V$848,6,)</f>
        <v>0024</v>
      </c>
      <c r="AO29" s="583" t="s">
        <v>303</v>
      </c>
      <c r="AP29" s="582" t="str">
        <f>VLOOKUP(U29,'DM CQT cũ'!$P$2:$V$848,7,)</f>
        <v>Phòng Giao dịch số 7 - Kho bạc Nhà nước Khu vực I</v>
      </c>
      <c r="AQ29" s="583" t="s">
        <v>305</v>
      </c>
      <c r="AR29" s="582" t="str">
        <f>VLOOKUP(G29,'DM KB gửi'!$T$4:$W$3352,3,)</f>
        <v>0024</v>
      </c>
      <c r="AS29" s="582" t="s">
        <v>303</v>
      </c>
      <c r="AT29" s="582" t="str">
        <f>VLOOKUP(G29,'DM KB gửi'!$T$4:$W$3352,4,)</f>
        <v>Phòng Giao dịch số 7 - Kho bạc Nhà nước khu vực I</v>
      </c>
      <c r="AU29" s="582" t="s">
        <v>15494</v>
      </c>
      <c r="AV29" s="582" t="str">
        <f>VLOOKUP(AX29,'DM Cơ quan thu Bộ cấp'!$B$2:$C$3320,2,)</f>
        <v>1140847</v>
      </c>
      <c r="AW29" s="583" t="s">
        <v>20396</v>
      </c>
      <c r="AX29" s="582" t="str">
        <f>E29&amp;" - "&amp;AE29</f>
        <v>Xã Gia Lâm - Thuế cơ sở 12 thành phố Hà Nội</v>
      </c>
      <c r="AY29" s="582" t="s">
        <v>16367</v>
      </c>
      <c r="AZ29" s="583" t="s">
        <v>7912</v>
      </c>
    </row>
    <row r="30" spans="4:52" ht="31.5" outlineLevel="1">
      <c r="D30" s="578">
        <v>10119110</v>
      </c>
      <c r="E30" s="579" t="s">
        <v>109</v>
      </c>
      <c r="F30" s="579" t="str">
        <f t="shared" si="1"/>
        <v>101Xã Thuận An</v>
      </c>
      <c r="G30" s="579" t="s">
        <v>18993</v>
      </c>
      <c r="H30" s="580" t="str">
        <f>G30&amp;AE30</f>
        <v>101Xã Thuận AnThuế cơ sở 12 thành phố Hà Nội</v>
      </c>
      <c r="I30" s="664" t="str">
        <f>VLOOKUP(H30,'DM TCCB 3006'!$H$5:$H$3358,1,)</f>
        <v>101Xã Thuận AnThuế cơ sở 12 thành phố Hà Nội</v>
      </c>
      <c r="J30" s="579"/>
      <c r="K30" s="581" t="s">
        <v>19122</v>
      </c>
      <c r="L30" s="579" t="str">
        <f>LEFT(D30,5)</f>
        <v>10119</v>
      </c>
      <c r="M30" s="582" t="str">
        <f>VLOOKUP(L30,'DM CQT cũ'!$G$2:$Q$848,2,)</f>
        <v>0121</v>
      </c>
      <c r="N30" s="582" t="s">
        <v>296</v>
      </c>
      <c r="O30" s="582"/>
      <c r="P30" s="582" t="s">
        <v>298</v>
      </c>
      <c r="Q30" s="582" t="str">
        <f>VLOOKUP(L30,'DM CQT cũ'!$G$2:$Q$848,4,)</f>
        <v>Đội thuế huyện Gia Lâm</v>
      </c>
      <c r="R30" s="582" t="s">
        <v>299</v>
      </c>
      <c r="S30" s="582" t="str">
        <f>VLOOKUP(L30,'DM CQT cũ'!$G$2:$Q$848,11,)</f>
        <v>Đội thuế huyện Gia Lâm</v>
      </c>
      <c r="T30" s="582" t="s">
        <v>299</v>
      </c>
      <c r="U30" s="582" t="str">
        <f>VLOOKUP(L30,'DM CQT cũ'!$G$2:$Q$848,10,)</f>
        <v>1054921</v>
      </c>
      <c r="V30" s="582" t="s">
        <v>302</v>
      </c>
      <c r="W30" s="582"/>
      <c r="X30" s="582" t="s">
        <v>296</v>
      </c>
      <c r="Y30" s="582"/>
      <c r="Z30" s="582"/>
      <c r="AA30" s="582" t="s">
        <v>298</v>
      </c>
      <c r="AB30" s="582" t="str">
        <f>VLOOKUP(I30,'DM TCCB 3006'!$H$5:$I$3358,2,)</f>
        <v>Thuế cơ sở 12 thành phố Hà Nội</v>
      </c>
      <c r="AC30" s="665" t="str">
        <f>VLOOKUP(G30,'DM TCCB 3006'!$G$5:$I$3358,3,)</f>
        <v>Thuế cơ sở 12 thành phố Hà Nội</v>
      </c>
      <c r="AD30" s="582" t="str">
        <f>VLOOKUP(AC30,'DM TCCB 3006'!$I$5:$J$3358,2,)</f>
        <v>Xã Gia Lâm</v>
      </c>
      <c r="AE30" s="582" t="s">
        <v>22804</v>
      </c>
      <c r="AF30" s="587" t="b">
        <f t="shared" si="2"/>
        <v>1</v>
      </c>
      <c r="AG30" s="581" t="s">
        <v>22609</v>
      </c>
      <c r="AH30" t="s">
        <v>19232</v>
      </c>
      <c r="AI30" s="582" t="s">
        <v>108</v>
      </c>
      <c r="AJ30" s="582"/>
      <c r="AK30" s="582" t="str">
        <f t="shared" si="0"/>
        <v>Huyện Gia Lâm - Thuế cơ sở 12 thành phố Hà Nội</v>
      </c>
      <c r="AL30" s="582" t="str">
        <f>VLOOKUP(L30,'DM CQT cũ'!$G$2:$Q$848,8,)</f>
        <v>Huyện Gia Lâm</v>
      </c>
      <c r="AM30" s="582" t="s">
        <v>15309</v>
      </c>
      <c r="AN30" s="582" t="str">
        <f>VLOOKUP(U30,'DM CQT cũ'!$P$2:$V$848,6,)</f>
        <v>0024</v>
      </c>
      <c r="AO30" s="583" t="s">
        <v>303</v>
      </c>
      <c r="AP30" s="582" t="str">
        <f>VLOOKUP(U30,'DM CQT cũ'!$P$2:$V$848,7,)</f>
        <v>Phòng Giao dịch số 7 - Kho bạc Nhà nước Khu vực I</v>
      </c>
      <c r="AQ30" s="583" t="s">
        <v>305</v>
      </c>
      <c r="AR30" s="582" t="str">
        <f>VLOOKUP(G30,'DM KB gửi'!$T$4:$W$3352,3,)</f>
        <v>0024</v>
      </c>
      <c r="AS30" s="582" t="s">
        <v>303</v>
      </c>
      <c r="AT30" s="582" t="str">
        <f>VLOOKUP(G30,'DM KB gửi'!$T$4:$W$3352,4,)</f>
        <v>Phòng Giao dịch số 7 - Kho bạc Nhà nước khu vực I</v>
      </c>
      <c r="AU30" s="582" t="s">
        <v>15494</v>
      </c>
      <c r="AV30" s="582" t="str">
        <f>VLOOKUP(AX30,'DM Cơ quan thu Bộ cấp'!$B$2:$C$3320,2,)</f>
        <v>1140848</v>
      </c>
      <c r="AW30" s="583" t="s">
        <v>20397</v>
      </c>
      <c r="AX30" s="582" t="str">
        <f>E30&amp;" - "&amp;AE30</f>
        <v>Xã Thuận An - Thuế cơ sở 12 thành phố Hà Nội</v>
      </c>
      <c r="AY30" s="582" t="s">
        <v>16368</v>
      </c>
      <c r="AZ30" s="583" t="s">
        <v>7912</v>
      </c>
    </row>
    <row r="31" spans="4:52" ht="31.5" outlineLevel="1">
      <c r="D31" s="578">
        <v>10119111</v>
      </c>
      <c r="E31" s="579" t="s">
        <v>110</v>
      </c>
      <c r="F31" s="579" t="str">
        <f t="shared" si="1"/>
        <v>101Xã Bát Tràng</v>
      </c>
      <c r="G31" s="579" t="s">
        <v>18994</v>
      </c>
      <c r="H31" s="580" t="str">
        <f>G31&amp;AE31</f>
        <v>101Xã Bát TràngThuế cơ sở 12 thành phố Hà Nội</v>
      </c>
      <c r="I31" s="664" t="str">
        <f>VLOOKUP(H31,'DM TCCB 3006'!$H$5:$H$3358,1,)</f>
        <v>101Xã Bát TràngThuế cơ sở 12 thành phố Hà Nội</v>
      </c>
      <c r="J31" s="579"/>
      <c r="K31" s="581" t="s">
        <v>19123</v>
      </c>
      <c r="L31" s="579" t="str">
        <f>LEFT(D31,5)</f>
        <v>10119</v>
      </c>
      <c r="M31" s="582" t="str">
        <f>VLOOKUP(L31,'DM CQT cũ'!$G$2:$Q$848,2,)</f>
        <v>0121</v>
      </c>
      <c r="N31" s="582" t="s">
        <v>296</v>
      </c>
      <c r="O31" s="582"/>
      <c r="P31" s="582" t="s">
        <v>298</v>
      </c>
      <c r="Q31" s="582" t="str">
        <f>VLOOKUP(L31,'DM CQT cũ'!$G$2:$Q$848,4,)</f>
        <v>Đội thuế huyện Gia Lâm</v>
      </c>
      <c r="R31" s="582" t="s">
        <v>299</v>
      </c>
      <c r="S31" s="582" t="str">
        <f>VLOOKUP(L31,'DM CQT cũ'!$G$2:$Q$848,11,)</f>
        <v>Đội thuế huyện Gia Lâm</v>
      </c>
      <c r="T31" s="582" t="s">
        <v>299</v>
      </c>
      <c r="U31" s="582" t="str">
        <f>VLOOKUP(L31,'DM CQT cũ'!$G$2:$Q$848,10,)</f>
        <v>1054921</v>
      </c>
      <c r="V31" s="582" t="s">
        <v>302</v>
      </c>
      <c r="W31" s="582"/>
      <c r="X31" s="582" t="s">
        <v>296</v>
      </c>
      <c r="Y31" s="582"/>
      <c r="Z31" s="582"/>
      <c r="AA31" s="582" t="s">
        <v>298</v>
      </c>
      <c r="AB31" s="582" t="str">
        <f>VLOOKUP(I31,'DM TCCB 3006'!$H$5:$I$3358,2,)</f>
        <v>Thuế cơ sở 12 thành phố Hà Nội</v>
      </c>
      <c r="AC31" s="665" t="str">
        <f>VLOOKUP(G31,'DM TCCB 3006'!$G$5:$I$3358,3,)</f>
        <v>Thuế cơ sở 12 thành phố Hà Nội</v>
      </c>
      <c r="AD31" s="582" t="str">
        <f>VLOOKUP(AC31,'DM TCCB 3006'!$I$5:$J$3358,2,)</f>
        <v>Xã Gia Lâm</v>
      </c>
      <c r="AE31" s="582" t="s">
        <v>22804</v>
      </c>
      <c r="AF31" s="587" t="b">
        <f t="shared" si="2"/>
        <v>1</v>
      </c>
      <c r="AG31" s="581" t="s">
        <v>22609</v>
      </c>
      <c r="AH31" t="s">
        <v>19232</v>
      </c>
      <c r="AI31" s="582" t="s">
        <v>108</v>
      </c>
      <c r="AJ31" s="582"/>
      <c r="AK31" s="582" t="str">
        <f t="shared" si="0"/>
        <v>Huyện Gia Lâm - Thuế cơ sở 12 thành phố Hà Nội</v>
      </c>
      <c r="AL31" s="582" t="str">
        <f>VLOOKUP(L31,'DM CQT cũ'!$G$2:$Q$848,8,)</f>
        <v>Huyện Gia Lâm</v>
      </c>
      <c r="AM31" s="582" t="s">
        <v>15309</v>
      </c>
      <c r="AN31" s="582" t="str">
        <f>VLOOKUP(U31,'DM CQT cũ'!$P$2:$V$848,6,)</f>
        <v>0024</v>
      </c>
      <c r="AO31" s="583" t="s">
        <v>303</v>
      </c>
      <c r="AP31" s="582" t="str">
        <f>VLOOKUP(U31,'DM CQT cũ'!$P$2:$V$848,7,)</f>
        <v>Phòng Giao dịch số 7 - Kho bạc Nhà nước Khu vực I</v>
      </c>
      <c r="AQ31" s="583" t="s">
        <v>305</v>
      </c>
      <c r="AR31" s="582" t="str">
        <f>VLOOKUP(G31,'DM KB gửi'!$T$4:$W$3352,3,)</f>
        <v>0024</v>
      </c>
      <c r="AS31" s="582" t="s">
        <v>303</v>
      </c>
      <c r="AT31" s="582" t="str">
        <f>VLOOKUP(G31,'DM KB gửi'!$T$4:$W$3352,4,)</f>
        <v>Phòng Giao dịch số 7 - Kho bạc Nhà nước khu vực I</v>
      </c>
      <c r="AU31" s="582" t="s">
        <v>15494</v>
      </c>
      <c r="AV31" s="582" t="str">
        <f>VLOOKUP(AX31,'DM Cơ quan thu Bộ cấp'!$B$2:$C$3320,2,)</f>
        <v>1140849</v>
      </c>
      <c r="AW31" s="583" t="s">
        <v>20398</v>
      </c>
      <c r="AX31" s="582" t="str">
        <f>E31&amp;" - "&amp;AE31</f>
        <v>Xã Bát Tràng - Thuế cơ sở 12 thành phố Hà Nội</v>
      </c>
      <c r="AY31" s="582" t="s">
        <v>16369</v>
      </c>
      <c r="AZ31" s="583" t="s">
        <v>7912</v>
      </c>
    </row>
    <row r="32" spans="4:52" ht="31.5" outlineLevel="1">
      <c r="D32" s="578">
        <v>10119112</v>
      </c>
      <c r="E32" s="579" t="s">
        <v>111</v>
      </c>
      <c r="F32" s="579" t="str">
        <f t="shared" si="1"/>
        <v>101Xã Phù Đổng</v>
      </c>
      <c r="G32" s="579" t="s">
        <v>18995</v>
      </c>
      <c r="H32" s="580" t="str">
        <f>G32&amp;AE32</f>
        <v>101Xã Phù ĐổngThuế cơ sở 12 thành phố Hà Nội</v>
      </c>
      <c r="I32" s="664" t="str">
        <f>VLOOKUP(H32,'DM TCCB 3006'!$H$5:$H$3358,1,)</f>
        <v>101Xã Phù ĐổngThuế cơ sở 12 thành phố Hà Nội</v>
      </c>
      <c r="J32" s="579"/>
      <c r="K32" s="581" t="s">
        <v>19124</v>
      </c>
      <c r="L32" s="579" t="str">
        <f>LEFT(D32,5)</f>
        <v>10119</v>
      </c>
      <c r="M32" s="582" t="str">
        <f>VLOOKUP(L32,'DM CQT cũ'!$G$2:$Q$848,2,)</f>
        <v>0121</v>
      </c>
      <c r="N32" s="582" t="s">
        <v>296</v>
      </c>
      <c r="O32" s="582"/>
      <c r="P32" s="582" t="s">
        <v>298</v>
      </c>
      <c r="Q32" s="582" t="str">
        <f>VLOOKUP(L32,'DM CQT cũ'!$G$2:$Q$848,4,)</f>
        <v>Đội thuế huyện Gia Lâm</v>
      </c>
      <c r="R32" s="582" t="s">
        <v>299</v>
      </c>
      <c r="S32" s="582" t="str">
        <f>VLOOKUP(L32,'DM CQT cũ'!$G$2:$Q$848,11,)</f>
        <v>Đội thuế huyện Gia Lâm</v>
      </c>
      <c r="T32" s="582" t="s">
        <v>299</v>
      </c>
      <c r="U32" s="582" t="str">
        <f>VLOOKUP(L32,'DM CQT cũ'!$G$2:$Q$848,10,)</f>
        <v>1054921</v>
      </c>
      <c r="V32" s="582" t="s">
        <v>302</v>
      </c>
      <c r="W32" s="582"/>
      <c r="X32" s="582" t="s">
        <v>296</v>
      </c>
      <c r="Y32" s="582"/>
      <c r="Z32" s="582"/>
      <c r="AA32" s="582" t="s">
        <v>298</v>
      </c>
      <c r="AB32" s="582" t="str">
        <f>VLOOKUP(I32,'DM TCCB 3006'!$H$5:$I$3358,2,)</f>
        <v>Thuế cơ sở 12 thành phố Hà Nội</v>
      </c>
      <c r="AC32" s="665" t="str">
        <f>VLOOKUP(G32,'DM TCCB 3006'!$G$5:$I$3358,3,)</f>
        <v>Thuế cơ sở 12 thành phố Hà Nội</v>
      </c>
      <c r="AD32" s="582" t="str">
        <f>VLOOKUP(AC32,'DM TCCB 3006'!$I$5:$J$3358,2,)</f>
        <v>Xã Gia Lâm</v>
      </c>
      <c r="AE32" s="582" t="s">
        <v>22804</v>
      </c>
      <c r="AF32" s="587" t="b">
        <f t="shared" si="2"/>
        <v>1</v>
      </c>
      <c r="AG32" s="581" t="s">
        <v>22609</v>
      </c>
      <c r="AH32" t="s">
        <v>19232</v>
      </c>
      <c r="AI32" s="582" t="s">
        <v>108</v>
      </c>
      <c r="AJ32" s="582"/>
      <c r="AK32" s="582" t="str">
        <f t="shared" si="0"/>
        <v>Huyện Gia Lâm - Thuế cơ sở 12 thành phố Hà Nội</v>
      </c>
      <c r="AL32" s="582" t="str">
        <f>VLOOKUP(L32,'DM CQT cũ'!$G$2:$Q$848,8,)</f>
        <v>Huyện Gia Lâm</v>
      </c>
      <c r="AM32" s="582" t="s">
        <v>15309</v>
      </c>
      <c r="AN32" s="582" t="str">
        <f>VLOOKUP(U32,'DM CQT cũ'!$P$2:$V$848,6,)</f>
        <v>0024</v>
      </c>
      <c r="AO32" s="583" t="s">
        <v>303</v>
      </c>
      <c r="AP32" s="582" t="str">
        <f>VLOOKUP(U32,'DM CQT cũ'!$P$2:$V$848,7,)</f>
        <v>Phòng Giao dịch số 7 - Kho bạc Nhà nước Khu vực I</v>
      </c>
      <c r="AQ32" s="583" t="s">
        <v>305</v>
      </c>
      <c r="AR32" s="582" t="str">
        <f>VLOOKUP(G32,'DM KB gửi'!$T$4:$W$3352,3,)</f>
        <v>0024</v>
      </c>
      <c r="AS32" s="582" t="s">
        <v>303</v>
      </c>
      <c r="AT32" s="582" t="str">
        <f>VLOOKUP(G32,'DM KB gửi'!$T$4:$W$3352,4,)</f>
        <v>Phòng Giao dịch số 7 - Kho bạc Nhà nước khu vực I</v>
      </c>
      <c r="AU32" s="582" t="s">
        <v>15494</v>
      </c>
      <c r="AV32" s="582" t="str">
        <f>VLOOKUP(AX32,'DM Cơ quan thu Bộ cấp'!$B$2:$C$3320,2,)</f>
        <v>1140850</v>
      </c>
      <c r="AW32" s="583" t="s">
        <v>20399</v>
      </c>
      <c r="AX32" s="582" t="str">
        <f>E32&amp;" - "&amp;AE32</f>
        <v>Xã Phù Đổng - Thuế cơ sở 12 thành phố Hà Nội</v>
      </c>
      <c r="AY32" s="582" t="s">
        <v>16370</v>
      </c>
      <c r="AZ32" s="583" t="s">
        <v>7912</v>
      </c>
    </row>
    <row r="33" spans="4:52" ht="31.5" outlineLevel="1">
      <c r="D33" s="578">
        <v>10137102</v>
      </c>
      <c r="E33" s="579" t="s">
        <v>102</v>
      </c>
      <c r="F33" s="579" t="str">
        <f t="shared" si="1"/>
        <v>101Xã Hoài Đức</v>
      </c>
      <c r="G33" s="579" t="s">
        <v>18996</v>
      </c>
      <c r="H33" s="580" t="str">
        <f>G33&amp;AE33</f>
        <v>101Xã Hoài ĐứcThuế cơ sở 23 thành phố Hà Nội</v>
      </c>
      <c r="I33" s="664" t="str">
        <f>VLOOKUP(H33,'DM TCCB 3006'!$H$5:$H$3358,1,)</f>
        <v>101Xã Hoài ĐứcThuế cơ sở 23 thành phố Hà Nội</v>
      </c>
      <c r="J33" s="579"/>
      <c r="K33" s="581" t="s">
        <v>19125</v>
      </c>
      <c r="L33" s="579" t="str">
        <f>LEFT(D33,5)</f>
        <v>10137</v>
      </c>
      <c r="M33" s="582" t="str">
        <f>VLOOKUP(L33,'DM CQT cũ'!$G$2:$Q$848,2,)</f>
        <v>0139</v>
      </c>
      <c r="N33" s="582" t="s">
        <v>387</v>
      </c>
      <c r="O33" s="582"/>
      <c r="P33" s="582" t="s">
        <v>389</v>
      </c>
      <c r="Q33" s="582" t="str">
        <f>VLOOKUP(L33,'DM CQT cũ'!$G$2:$Q$848,4,)</f>
        <v>Đội thuế huyện Hoài Đức</v>
      </c>
      <c r="R33" s="582" t="s">
        <v>390</v>
      </c>
      <c r="S33" s="582" t="str">
        <f>VLOOKUP(L33,'DM CQT cũ'!$G$2:$Q$848,11,)</f>
        <v>Đội thuế huyện Hoài Đức</v>
      </c>
      <c r="T33" s="582" t="s">
        <v>390</v>
      </c>
      <c r="U33" s="582" t="str">
        <f>VLOOKUP(L33,'DM CQT cũ'!$G$2:$Q$848,10,)</f>
        <v>1054065</v>
      </c>
      <c r="V33" s="582" t="s">
        <v>393</v>
      </c>
      <c r="W33" s="582"/>
      <c r="X33" s="582" t="s">
        <v>387</v>
      </c>
      <c r="Y33" s="582"/>
      <c r="Z33" s="582"/>
      <c r="AA33" s="582" t="s">
        <v>389</v>
      </c>
      <c r="AB33" s="582" t="str">
        <f>VLOOKUP(I33,'DM TCCB 3006'!$H$5:$I$3358,2,)</f>
        <v>Thuế cơ sở 23 thành phố Hà Nội</v>
      </c>
      <c r="AC33" s="665" t="str">
        <f>VLOOKUP(G33,'DM TCCB 3006'!$G$5:$I$3358,3,)</f>
        <v>Thuế cơ sở 23 thành phố Hà Nội</v>
      </c>
      <c r="AD33" s="582" t="str">
        <f>VLOOKUP(AC33,'DM TCCB 3006'!$I$5:$J$3358,2,)</f>
        <v>Xã Hoài Đức</v>
      </c>
      <c r="AE33" s="582" t="s">
        <v>22828</v>
      </c>
      <c r="AF33" s="587" t="b">
        <f t="shared" si="2"/>
        <v>1</v>
      </c>
      <c r="AG33" s="581" t="s">
        <v>22610</v>
      </c>
      <c r="AH33" t="s">
        <v>19233</v>
      </c>
      <c r="AI33" s="582" t="s">
        <v>102</v>
      </c>
      <c r="AJ33" s="582"/>
      <c r="AK33" s="582" t="str">
        <f t="shared" si="0"/>
        <v>Huyện Hoài Đức - Thuế cơ sở 23 thành phố Hà Nội</v>
      </c>
      <c r="AL33" s="582" t="str">
        <f>VLOOKUP(L33,'DM CQT cũ'!$G$2:$Q$848,8,)</f>
        <v>Huyện Hoài Đức</v>
      </c>
      <c r="AM33" s="582" t="s">
        <v>15307</v>
      </c>
      <c r="AN33" s="582" t="str">
        <f>VLOOKUP(U33,'DM CQT cũ'!$P$2:$V$848,6,)</f>
        <v>0035</v>
      </c>
      <c r="AO33" s="583" t="s">
        <v>372</v>
      </c>
      <c r="AP33" s="582" t="str">
        <f>VLOOKUP(U33,'DM CQT cũ'!$P$2:$V$848,7,)</f>
        <v>Phòng Giao dịch số 17 - Kho bạc Nhà nước Khu vực I</v>
      </c>
      <c r="AQ33" s="583" t="s">
        <v>374</v>
      </c>
      <c r="AR33" s="582" t="str">
        <f>VLOOKUP(G33,'DM KB gửi'!$T$4:$W$3352,3,)</f>
        <v>0035</v>
      </c>
      <c r="AS33" s="582" t="s">
        <v>372</v>
      </c>
      <c r="AT33" s="582" t="str">
        <f>VLOOKUP(G33,'DM KB gửi'!$T$4:$W$3352,4,)</f>
        <v>Phòng Giao dịch số 17 - Kho bạc Nhà nước khu vực I</v>
      </c>
      <c r="AU33" s="582" t="s">
        <v>15515</v>
      </c>
      <c r="AV33" s="582" t="str">
        <f>VLOOKUP(AX33,'DM Cơ quan thu Bộ cấp'!$B$2:$C$3320,2,)</f>
        <v>1140851</v>
      </c>
      <c r="AW33" s="583" t="s">
        <v>20400</v>
      </c>
      <c r="AX33" s="582" t="str">
        <f>E33&amp;" - "&amp;AE33</f>
        <v>Xã Hoài Đức - Thuế cơ sở 23 thành phố Hà Nội</v>
      </c>
      <c r="AY33" s="582" t="s">
        <v>16371</v>
      </c>
      <c r="AZ33" s="583" t="s">
        <v>7912</v>
      </c>
    </row>
    <row r="34" spans="4:52" ht="31.5" outlineLevel="1">
      <c r="D34" s="578">
        <v>10137103</v>
      </c>
      <c r="E34" s="579" t="s">
        <v>15319</v>
      </c>
      <c r="F34" s="579" t="str">
        <f t="shared" si="1"/>
        <v>101Xã Dương Hòa</v>
      </c>
      <c r="G34" s="579" t="s">
        <v>18997</v>
      </c>
      <c r="H34" s="580" t="str">
        <f>G34&amp;AE34</f>
        <v>101Xã Dương HòaThuế cơ sở 23 thành phố Hà Nội</v>
      </c>
      <c r="I34" s="664" t="str">
        <f>VLOOKUP(H34,'DM TCCB 3006'!$H$5:$H$3358,1,)</f>
        <v>101Xã Dương HòaThuế cơ sở 23 thành phố Hà Nội</v>
      </c>
      <c r="J34" s="579"/>
      <c r="K34" s="581" t="s">
        <v>19126</v>
      </c>
      <c r="L34" s="579" t="str">
        <f>LEFT(D34,5)</f>
        <v>10137</v>
      </c>
      <c r="M34" s="582" t="str">
        <f>VLOOKUP(L34,'DM CQT cũ'!$G$2:$Q$848,2,)</f>
        <v>0139</v>
      </c>
      <c r="N34" s="582" t="s">
        <v>387</v>
      </c>
      <c r="O34" s="582"/>
      <c r="P34" s="582" t="s">
        <v>389</v>
      </c>
      <c r="Q34" s="582" t="str">
        <f>VLOOKUP(L34,'DM CQT cũ'!$G$2:$Q$848,4,)</f>
        <v>Đội thuế huyện Hoài Đức</v>
      </c>
      <c r="R34" s="582" t="s">
        <v>390</v>
      </c>
      <c r="S34" s="582" t="str">
        <f>VLOOKUP(L34,'DM CQT cũ'!$G$2:$Q$848,11,)</f>
        <v>Đội thuế huyện Hoài Đức</v>
      </c>
      <c r="T34" s="582" t="s">
        <v>390</v>
      </c>
      <c r="U34" s="582" t="str">
        <f>VLOOKUP(L34,'DM CQT cũ'!$G$2:$Q$848,10,)</f>
        <v>1054065</v>
      </c>
      <c r="V34" s="582" t="s">
        <v>393</v>
      </c>
      <c r="W34" s="582"/>
      <c r="X34" s="582" t="s">
        <v>387</v>
      </c>
      <c r="Y34" s="582"/>
      <c r="Z34" s="582"/>
      <c r="AA34" s="582" t="s">
        <v>389</v>
      </c>
      <c r="AB34" s="582" t="str">
        <f>VLOOKUP(I34,'DM TCCB 3006'!$H$5:$I$3358,2,)</f>
        <v>Thuế cơ sở 23 thành phố Hà Nội</v>
      </c>
      <c r="AC34" s="665" t="str">
        <f>VLOOKUP(G34,'DM TCCB 3006'!$G$5:$I$3358,3,)</f>
        <v>Thuế cơ sở 23 thành phố Hà Nội</v>
      </c>
      <c r="AD34" s="582" t="str">
        <f>VLOOKUP(AC34,'DM TCCB 3006'!$I$5:$J$3358,2,)</f>
        <v>Xã Hoài Đức</v>
      </c>
      <c r="AE34" s="582" t="s">
        <v>22828</v>
      </c>
      <c r="AF34" s="587" t="b">
        <f t="shared" si="2"/>
        <v>1</v>
      </c>
      <c r="AG34" s="581" t="s">
        <v>22610</v>
      </c>
      <c r="AH34" t="s">
        <v>19233</v>
      </c>
      <c r="AI34" s="582" t="s">
        <v>102</v>
      </c>
      <c r="AJ34" s="582"/>
      <c r="AK34" s="582" t="str">
        <f t="shared" si="0"/>
        <v>Huyện Hoài Đức - Thuế cơ sở 23 thành phố Hà Nội</v>
      </c>
      <c r="AL34" s="582" t="str">
        <f>VLOOKUP(L34,'DM CQT cũ'!$G$2:$Q$848,8,)</f>
        <v>Huyện Hoài Đức</v>
      </c>
      <c r="AM34" s="582" t="s">
        <v>15307</v>
      </c>
      <c r="AN34" s="582" t="str">
        <f>VLOOKUP(U34,'DM CQT cũ'!$P$2:$V$848,6,)</f>
        <v>0035</v>
      </c>
      <c r="AO34" s="583" t="s">
        <v>372</v>
      </c>
      <c r="AP34" s="582" t="str">
        <f>VLOOKUP(U34,'DM CQT cũ'!$P$2:$V$848,7,)</f>
        <v>Phòng Giao dịch số 17 - Kho bạc Nhà nước Khu vực I</v>
      </c>
      <c r="AQ34" s="583" t="s">
        <v>374</v>
      </c>
      <c r="AR34" s="582" t="str">
        <f>VLOOKUP(G34,'DM KB gửi'!$T$4:$W$3352,3,)</f>
        <v>0035</v>
      </c>
      <c r="AS34" s="582" t="s">
        <v>372</v>
      </c>
      <c r="AT34" s="582" t="str">
        <f>VLOOKUP(G34,'DM KB gửi'!$T$4:$W$3352,4,)</f>
        <v>Phòng Giao dịch số 17 - Kho bạc Nhà nước khu vực I</v>
      </c>
      <c r="AU34" s="582" t="s">
        <v>15515</v>
      </c>
      <c r="AV34" s="582" t="str">
        <f>VLOOKUP(AX34,'DM Cơ quan thu Bộ cấp'!$B$2:$C$3320,2,)</f>
        <v>1140852</v>
      </c>
      <c r="AW34" s="583" t="s">
        <v>20401</v>
      </c>
      <c r="AX34" s="582" t="str">
        <f>E34&amp;" - "&amp;AE34</f>
        <v>Xã Dương Hòa - Thuế cơ sở 23 thành phố Hà Nội</v>
      </c>
      <c r="AY34" s="582" t="s">
        <v>16372</v>
      </c>
      <c r="AZ34" s="583" t="s">
        <v>7912</v>
      </c>
    </row>
    <row r="35" spans="4:52" ht="31.5" outlineLevel="1">
      <c r="D35" s="578">
        <v>10137104</v>
      </c>
      <c r="E35" s="579" t="s">
        <v>103</v>
      </c>
      <c r="F35" s="579" t="str">
        <f t="shared" si="1"/>
        <v>101Xã Sơn Đồng</v>
      </c>
      <c r="G35" s="579" t="s">
        <v>18998</v>
      </c>
      <c r="H35" s="580" t="str">
        <f>G35&amp;AE35</f>
        <v>101Xã Sơn ĐồngThuế cơ sở 23 thành phố Hà Nội</v>
      </c>
      <c r="I35" s="664" t="str">
        <f>VLOOKUP(H35,'DM TCCB 3006'!$H$5:$H$3358,1,)</f>
        <v>101Xã Sơn ĐồngThuế cơ sở 23 thành phố Hà Nội</v>
      </c>
      <c r="J35" s="579"/>
      <c r="K35" s="581" t="s">
        <v>19127</v>
      </c>
      <c r="L35" s="579" t="str">
        <f>LEFT(D35,5)</f>
        <v>10137</v>
      </c>
      <c r="M35" s="582" t="str">
        <f>VLOOKUP(L35,'DM CQT cũ'!$G$2:$Q$848,2,)</f>
        <v>0139</v>
      </c>
      <c r="N35" s="582" t="s">
        <v>387</v>
      </c>
      <c r="O35" s="582"/>
      <c r="P35" s="582" t="s">
        <v>389</v>
      </c>
      <c r="Q35" s="582" t="str">
        <f>VLOOKUP(L35,'DM CQT cũ'!$G$2:$Q$848,4,)</f>
        <v>Đội thuế huyện Hoài Đức</v>
      </c>
      <c r="R35" s="582" t="s">
        <v>390</v>
      </c>
      <c r="S35" s="582" t="str">
        <f>VLOOKUP(L35,'DM CQT cũ'!$G$2:$Q$848,11,)</f>
        <v>Đội thuế huyện Hoài Đức</v>
      </c>
      <c r="T35" s="582" t="s">
        <v>390</v>
      </c>
      <c r="U35" s="582" t="str">
        <f>VLOOKUP(L35,'DM CQT cũ'!$G$2:$Q$848,10,)</f>
        <v>1054065</v>
      </c>
      <c r="V35" s="582" t="s">
        <v>393</v>
      </c>
      <c r="W35" s="582"/>
      <c r="X35" s="582" t="s">
        <v>387</v>
      </c>
      <c r="Y35" s="582"/>
      <c r="Z35" s="582"/>
      <c r="AA35" s="582" t="s">
        <v>389</v>
      </c>
      <c r="AB35" s="582" t="str">
        <f>VLOOKUP(I35,'DM TCCB 3006'!$H$5:$I$3358,2,)</f>
        <v>Thuế cơ sở 23 thành phố Hà Nội</v>
      </c>
      <c r="AC35" s="665" t="str">
        <f>VLOOKUP(G35,'DM TCCB 3006'!$G$5:$I$3358,3,)</f>
        <v>Thuế cơ sở 23 thành phố Hà Nội</v>
      </c>
      <c r="AD35" s="582" t="str">
        <f>VLOOKUP(AC35,'DM TCCB 3006'!$I$5:$J$3358,2,)</f>
        <v>Xã Hoài Đức</v>
      </c>
      <c r="AE35" s="582" t="s">
        <v>22828</v>
      </c>
      <c r="AF35" s="587" t="b">
        <f t="shared" si="2"/>
        <v>1</v>
      </c>
      <c r="AG35" s="581" t="s">
        <v>22610</v>
      </c>
      <c r="AH35" t="s">
        <v>19233</v>
      </c>
      <c r="AI35" s="582" t="s">
        <v>102</v>
      </c>
      <c r="AJ35" s="582"/>
      <c r="AK35" s="582" t="str">
        <f t="shared" si="0"/>
        <v>Huyện Hoài Đức - Thuế cơ sở 23 thành phố Hà Nội</v>
      </c>
      <c r="AL35" s="582" t="str">
        <f>VLOOKUP(L35,'DM CQT cũ'!$G$2:$Q$848,8,)</f>
        <v>Huyện Hoài Đức</v>
      </c>
      <c r="AM35" s="582" t="s">
        <v>15307</v>
      </c>
      <c r="AN35" s="582" t="str">
        <f>VLOOKUP(U35,'DM CQT cũ'!$P$2:$V$848,6,)</f>
        <v>0035</v>
      </c>
      <c r="AO35" s="583" t="s">
        <v>372</v>
      </c>
      <c r="AP35" s="582" t="str">
        <f>VLOOKUP(U35,'DM CQT cũ'!$P$2:$V$848,7,)</f>
        <v>Phòng Giao dịch số 17 - Kho bạc Nhà nước Khu vực I</v>
      </c>
      <c r="AQ35" s="583" t="s">
        <v>374</v>
      </c>
      <c r="AR35" s="582" t="str">
        <f>VLOOKUP(G35,'DM KB gửi'!$T$4:$W$3352,3,)</f>
        <v>0035</v>
      </c>
      <c r="AS35" s="582" t="s">
        <v>372</v>
      </c>
      <c r="AT35" s="582" t="str">
        <f>VLOOKUP(G35,'DM KB gửi'!$T$4:$W$3352,4,)</f>
        <v>Phòng Giao dịch số 17 - Kho bạc Nhà nước khu vực I</v>
      </c>
      <c r="AU35" s="582" t="s">
        <v>15515</v>
      </c>
      <c r="AV35" s="582" t="str">
        <f>VLOOKUP(AX35,'DM Cơ quan thu Bộ cấp'!$B$2:$C$3320,2,)</f>
        <v>1140853</v>
      </c>
      <c r="AW35" s="583" t="s">
        <v>20402</v>
      </c>
      <c r="AX35" s="582" t="str">
        <f>E35&amp;" - "&amp;AE35</f>
        <v>Xã Sơn Đồng - Thuế cơ sở 23 thành phố Hà Nội</v>
      </c>
      <c r="AY35" s="582" t="s">
        <v>16373</v>
      </c>
      <c r="AZ35" s="583" t="s">
        <v>7912</v>
      </c>
    </row>
    <row r="36" spans="4:52" ht="31.5" outlineLevel="1">
      <c r="D36" s="578">
        <v>10137105</v>
      </c>
      <c r="E36" s="579" t="s">
        <v>104</v>
      </c>
      <c r="F36" s="579" t="str">
        <f t="shared" si="1"/>
        <v>101Xã An Khánh</v>
      </c>
      <c r="G36" s="579" t="s">
        <v>18999</v>
      </c>
      <c r="H36" s="580" t="str">
        <f>G36&amp;AE36</f>
        <v>101Xã An KhánhThuế cơ sở 23 thành phố Hà Nội</v>
      </c>
      <c r="I36" s="664" t="str">
        <f>VLOOKUP(H36,'DM TCCB 3006'!$H$5:$H$3358,1,)</f>
        <v>101Xã An KhánhThuế cơ sở 23 thành phố Hà Nội</v>
      </c>
      <c r="J36" s="579"/>
      <c r="K36" s="581" t="s">
        <v>19128</v>
      </c>
      <c r="L36" s="579" t="str">
        <f>LEFT(D36,5)</f>
        <v>10137</v>
      </c>
      <c r="M36" s="582" t="str">
        <f>VLOOKUP(L36,'DM CQT cũ'!$G$2:$Q$848,2,)</f>
        <v>0139</v>
      </c>
      <c r="N36" s="582" t="s">
        <v>387</v>
      </c>
      <c r="O36" s="582"/>
      <c r="P36" s="582" t="s">
        <v>389</v>
      </c>
      <c r="Q36" s="582" t="str">
        <f>VLOOKUP(L36,'DM CQT cũ'!$G$2:$Q$848,4,)</f>
        <v>Đội thuế huyện Hoài Đức</v>
      </c>
      <c r="R36" s="582" t="s">
        <v>390</v>
      </c>
      <c r="S36" s="582" t="str">
        <f>VLOOKUP(L36,'DM CQT cũ'!$G$2:$Q$848,11,)</f>
        <v>Đội thuế huyện Hoài Đức</v>
      </c>
      <c r="T36" s="582" t="s">
        <v>390</v>
      </c>
      <c r="U36" s="582" t="str">
        <f>VLOOKUP(L36,'DM CQT cũ'!$G$2:$Q$848,10,)</f>
        <v>1054065</v>
      </c>
      <c r="V36" s="582" t="s">
        <v>393</v>
      </c>
      <c r="W36" s="582"/>
      <c r="X36" s="582" t="s">
        <v>387</v>
      </c>
      <c r="Y36" s="582"/>
      <c r="Z36" s="582"/>
      <c r="AA36" s="582" t="s">
        <v>389</v>
      </c>
      <c r="AB36" s="582" t="str">
        <f>VLOOKUP(I36,'DM TCCB 3006'!$H$5:$I$3358,2,)</f>
        <v>Thuế cơ sở 23 thành phố Hà Nội</v>
      </c>
      <c r="AC36" s="665" t="str">
        <f>VLOOKUP(G36,'DM TCCB 3006'!$G$5:$I$3358,3,)</f>
        <v>Thuế cơ sở 23 thành phố Hà Nội</v>
      </c>
      <c r="AD36" s="582" t="str">
        <f>VLOOKUP(AC36,'DM TCCB 3006'!$I$5:$J$3358,2,)</f>
        <v>Xã Hoài Đức</v>
      </c>
      <c r="AE36" s="582" t="s">
        <v>22828</v>
      </c>
      <c r="AF36" s="587" t="b">
        <f t="shared" si="2"/>
        <v>1</v>
      </c>
      <c r="AG36" s="581" t="s">
        <v>22610</v>
      </c>
      <c r="AH36" t="s">
        <v>19233</v>
      </c>
      <c r="AI36" s="582" t="s">
        <v>102</v>
      </c>
      <c r="AJ36" s="582"/>
      <c r="AK36" s="582" t="str">
        <f t="shared" si="0"/>
        <v>Huyện Hoài Đức - Thuế cơ sở 23 thành phố Hà Nội</v>
      </c>
      <c r="AL36" s="582" t="str">
        <f>VLOOKUP(L36,'DM CQT cũ'!$G$2:$Q$848,8,)</f>
        <v>Huyện Hoài Đức</v>
      </c>
      <c r="AM36" s="582" t="s">
        <v>15307</v>
      </c>
      <c r="AN36" s="582" t="str">
        <f>VLOOKUP(U36,'DM CQT cũ'!$P$2:$V$848,6,)</f>
        <v>0035</v>
      </c>
      <c r="AO36" s="583" t="s">
        <v>372</v>
      </c>
      <c r="AP36" s="582" t="str">
        <f>VLOOKUP(U36,'DM CQT cũ'!$P$2:$V$848,7,)</f>
        <v>Phòng Giao dịch số 17 - Kho bạc Nhà nước Khu vực I</v>
      </c>
      <c r="AQ36" s="583" t="s">
        <v>374</v>
      </c>
      <c r="AR36" s="582" t="str">
        <f>VLOOKUP(G36,'DM KB gửi'!$T$4:$W$3352,3,)</f>
        <v>0035</v>
      </c>
      <c r="AS36" s="582" t="s">
        <v>372</v>
      </c>
      <c r="AT36" s="582" t="str">
        <f>VLOOKUP(G36,'DM KB gửi'!$T$4:$W$3352,4,)</f>
        <v>Phòng Giao dịch số 17 - Kho bạc Nhà nước khu vực I</v>
      </c>
      <c r="AU36" s="582" t="s">
        <v>15515</v>
      </c>
      <c r="AV36" s="582" t="str">
        <f>VLOOKUP(AX36,'DM Cơ quan thu Bộ cấp'!$B$2:$C$3320,2,)</f>
        <v>1140854</v>
      </c>
      <c r="AW36" s="583" t="s">
        <v>20403</v>
      </c>
      <c r="AX36" s="582" t="str">
        <f>E36&amp;" - "&amp;AE36</f>
        <v>Xã An Khánh - Thuế cơ sở 23 thành phố Hà Nội</v>
      </c>
      <c r="AY36" s="582" t="s">
        <v>16374</v>
      </c>
      <c r="AZ36" s="583" t="s">
        <v>7912</v>
      </c>
    </row>
    <row r="37" spans="4:52" ht="31.5" outlineLevel="1">
      <c r="D37" s="578">
        <v>10123048</v>
      </c>
      <c r="E37" s="579" t="s">
        <v>53</v>
      </c>
      <c r="F37" s="579" t="str">
        <f t="shared" si="1"/>
        <v>101Xã Thanh Trì</v>
      </c>
      <c r="G37" s="579" t="s">
        <v>19000</v>
      </c>
      <c r="H37" s="580" t="str">
        <f>G37&amp;AE37</f>
        <v>101Xã Thanh TrìThuế cơ sở 14 thành phố Hà Nội</v>
      </c>
      <c r="I37" s="664" t="str">
        <f>VLOOKUP(H37,'DM TCCB 3006'!$H$5:$H$3358,1,)</f>
        <v>101Xã Thanh TrìThuế cơ sở 14 thành phố Hà Nội</v>
      </c>
      <c r="J37" s="579"/>
      <c r="K37" s="581" t="s">
        <v>19129</v>
      </c>
      <c r="L37" s="579" t="str">
        <f>LEFT(D37,5)</f>
        <v>10123</v>
      </c>
      <c r="M37" s="582" t="str">
        <f>VLOOKUP(L37,'DM CQT cũ'!$G$2:$Q$848,2,)</f>
        <v>0125</v>
      </c>
      <c r="N37" s="582" t="s">
        <v>314</v>
      </c>
      <c r="O37" s="582"/>
      <c r="P37" s="582" t="s">
        <v>316</v>
      </c>
      <c r="Q37" s="582" t="str">
        <f>VLOOKUP(L37,'DM CQT cũ'!$G$2:$Q$848,4,)</f>
        <v>Đội thuế huyện Thanh Trì</v>
      </c>
      <c r="R37" s="582" t="s">
        <v>317</v>
      </c>
      <c r="S37" s="582" t="str">
        <f>VLOOKUP(L37,'DM CQT cũ'!$G$2:$Q$848,11,)</f>
        <v>Đội thuế huyện Thanh Trì</v>
      </c>
      <c r="T37" s="582" t="s">
        <v>317</v>
      </c>
      <c r="U37" s="582" t="str">
        <f>VLOOKUP(L37,'DM CQT cũ'!$G$2:$Q$848,10,)</f>
        <v>1054817</v>
      </c>
      <c r="V37" s="582" t="s">
        <v>320</v>
      </c>
      <c r="W37" s="582"/>
      <c r="X37" s="582" t="s">
        <v>314</v>
      </c>
      <c r="Y37" s="582"/>
      <c r="Z37" s="582"/>
      <c r="AA37" s="582" t="s">
        <v>316</v>
      </c>
      <c r="AB37" s="582" t="str">
        <f>VLOOKUP(I37,'DM TCCB 3006'!$H$5:$I$3358,2,)</f>
        <v>Thuế cơ sở 14 thành phố Hà Nội</v>
      </c>
      <c r="AC37" s="665" t="str">
        <f>VLOOKUP(G37,'DM TCCB 3006'!$G$5:$I$3358,3,)</f>
        <v>Thuế cơ sở 14 thành phố Hà Nội</v>
      </c>
      <c r="AD37" s="582" t="str">
        <f>VLOOKUP(AC37,'DM TCCB 3006'!$I$5:$J$3358,2,)</f>
        <v>Xã Thanh Trì</v>
      </c>
      <c r="AE37" s="582" t="s">
        <v>22808</v>
      </c>
      <c r="AF37" s="587" t="b">
        <f t="shared" si="2"/>
        <v>1</v>
      </c>
      <c r="AG37" s="581" t="s">
        <v>22611</v>
      </c>
      <c r="AH37" t="s">
        <v>19234</v>
      </c>
      <c r="AI37" s="582" t="s">
        <v>53</v>
      </c>
      <c r="AJ37" s="582"/>
      <c r="AK37" s="582" t="str">
        <f t="shared" si="0"/>
        <v>Huyện Thanh Trì - Thuế cơ sở 14 thành phố Hà Nội</v>
      </c>
      <c r="AL37" s="582" t="str">
        <f>VLOOKUP(L37,'DM CQT cũ'!$G$2:$Q$848,8,)</f>
        <v>Huyện Thanh Trì</v>
      </c>
      <c r="AM37" s="582" t="s">
        <v>15289</v>
      </c>
      <c r="AN37" s="582" t="str">
        <f>VLOOKUP(U37,'DM CQT cũ'!$P$2:$V$848,6,)</f>
        <v>0025</v>
      </c>
      <c r="AO37" s="583" t="s">
        <v>242</v>
      </c>
      <c r="AP37" s="582" t="str">
        <f>VLOOKUP(U37,'DM CQT cũ'!$P$2:$V$848,7,)</f>
        <v>Phòng Giao dịch số 8 - Kho bạc Nhà nước Khu vực I</v>
      </c>
      <c r="AQ37" s="583" t="s">
        <v>244</v>
      </c>
      <c r="AR37" s="582" t="str">
        <f>VLOOKUP(G37,'DM KB gửi'!$T$4:$W$3352,3,)</f>
        <v>0025</v>
      </c>
      <c r="AS37" s="582" t="s">
        <v>242</v>
      </c>
      <c r="AT37" s="582" t="str">
        <f>VLOOKUP(G37,'DM KB gửi'!$T$4:$W$3352,4,)</f>
        <v>Phòng Giao dịch số 8 - Kho bạc Nhà nước khu vực I</v>
      </c>
      <c r="AU37" s="582" t="s">
        <v>15496</v>
      </c>
      <c r="AV37" s="582" t="str">
        <f>VLOOKUP(AX37,'DM Cơ quan thu Bộ cấp'!$B$2:$C$3320,2,)</f>
        <v>1140855</v>
      </c>
      <c r="AW37" s="583" t="s">
        <v>20307</v>
      </c>
      <c r="AX37" s="582" t="str">
        <f>E37&amp;" - "&amp;AE37</f>
        <v>Xã Thanh Trì - Thuế cơ sở 14 thành phố Hà Nội</v>
      </c>
      <c r="AY37" s="582" t="s">
        <v>16375</v>
      </c>
      <c r="AZ37" s="583" t="s">
        <v>7912</v>
      </c>
    </row>
    <row r="38" spans="4:52" ht="31.5" outlineLevel="1">
      <c r="D38" s="578">
        <v>10123049</v>
      </c>
      <c r="E38" s="579" t="s">
        <v>54</v>
      </c>
      <c r="F38" s="579" t="str">
        <f t="shared" si="1"/>
        <v>101Xã Đại Thanh</v>
      </c>
      <c r="G38" s="579" t="s">
        <v>19001</v>
      </c>
      <c r="H38" s="580" t="str">
        <f>G38&amp;AE38</f>
        <v>101Xã Đại ThanhThuế cơ sở 14 thành phố Hà Nội</v>
      </c>
      <c r="I38" s="664" t="str">
        <f>VLOOKUP(H38,'DM TCCB 3006'!$H$5:$H$3358,1,)</f>
        <v>101Xã Đại ThanhThuế cơ sở 14 thành phố Hà Nội</v>
      </c>
      <c r="J38" s="579"/>
      <c r="K38" s="581" t="s">
        <v>19130</v>
      </c>
      <c r="L38" s="579" t="str">
        <f>LEFT(D38,5)</f>
        <v>10123</v>
      </c>
      <c r="M38" s="582" t="str">
        <f>VLOOKUP(L38,'DM CQT cũ'!$G$2:$Q$848,2,)</f>
        <v>0125</v>
      </c>
      <c r="N38" s="582" t="s">
        <v>314</v>
      </c>
      <c r="O38" s="582"/>
      <c r="P38" s="582" t="s">
        <v>316</v>
      </c>
      <c r="Q38" s="582" t="str">
        <f>VLOOKUP(L38,'DM CQT cũ'!$G$2:$Q$848,4,)</f>
        <v>Đội thuế huyện Thanh Trì</v>
      </c>
      <c r="R38" s="582" t="s">
        <v>317</v>
      </c>
      <c r="S38" s="582" t="str">
        <f>VLOOKUP(L38,'DM CQT cũ'!$G$2:$Q$848,11,)</f>
        <v>Đội thuế huyện Thanh Trì</v>
      </c>
      <c r="T38" s="582" t="s">
        <v>317</v>
      </c>
      <c r="U38" s="582" t="str">
        <f>VLOOKUP(L38,'DM CQT cũ'!$G$2:$Q$848,10,)</f>
        <v>1054817</v>
      </c>
      <c r="V38" s="582" t="s">
        <v>320</v>
      </c>
      <c r="W38" s="582"/>
      <c r="X38" s="582" t="s">
        <v>314</v>
      </c>
      <c r="Y38" s="582"/>
      <c r="Z38" s="582"/>
      <c r="AA38" s="582" t="s">
        <v>316</v>
      </c>
      <c r="AB38" s="582" t="str">
        <f>VLOOKUP(I38,'DM TCCB 3006'!$H$5:$I$3358,2,)</f>
        <v>Thuế cơ sở 14 thành phố Hà Nội</v>
      </c>
      <c r="AC38" s="665" t="str">
        <f>VLOOKUP(G38,'DM TCCB 3006'!$G$5:$I$3358,3,)</f>
        <v>Thuế cơ sở 14 thành phố Hà Nội</v>
      </c>
      <c r="AD38" s="582" t="str">
        <f>VLOOKUP(AC38,'DM TCCB 3006'!$I$5:$J$3358,2,)</f>
        <v>Xã Thanh Trì</v>
      </c>
      <c r="AE38" s="582" t="s">
        <v>22808</v>
      </c>
      <c r="AF38" s="587" t="b">
        <f t="shared" si="2"/>
        <v>1</v>
      </c>
      <c r="AG38" s="581" t="s">
        <v>22611</v>
      </c>
      <c r="AH38" t="s">
        <v>19234</v>
      </c>
      <c r="AI38" s="582" t="s">
        <v>53</v>
      </c>
      <c r="AJ38" s="582"/>
      <c r="AK38" s="582" t="str">
        <f t="shared" si="0"/>
        <v>Huyện Thanh Trì - Thuế cơ sở 14 thành phố Hà Nội</v>
      </c>
      <c r="AL38" s="582" t="str">
        <f>VLOOKUP(L38,'DM CQT cũ'!$G$2:$Q$848,8,)</f>
        <v>Huyện Thanh Trì</v>
      </c>
      <c r="AM38" s="582" t="s">
        <v>15289</v>
      </c>
      <c r="AN38" s="582" t="str">
        <f>VLOOKUP(U38,'DM CQT cũ'!$P$2:$V$848,6,)</f>
        <v>0025</v>
      </c>
      <c r="AO38" s="583" t="s">
        <v>242</v>
      </c>
      <c r="AP38" s="582" t="str">
        <f>VLOOKUP(U38,'DM CQT cũ'!$P$2:$V$848,7,)</f>
        <v>Phòng Giao dịch số 8 - Kho bạc Nhà nước Khu vực I</v>
      </c>
      <c r="AQ38" s="583" t="s">
        <v>244</v>
      </c>
      <c r="AR38" s="582" t="str">
        <f>VLOOKUP(G38,'DM KB gửi'!$T$4:$W$3352,3,)</f>
        <v>0025</v>
      </c>
      <c r="AS38" s="582" t="s">
        <v>242</v>
      </c>
      <c r="AT38" s="582" t="str">
        <f>VLOOKUP(G38,'DM KB gửi'!$T$4:$W$3352,4,)</f>
        <v>Phòng Giao dịch số 8 - Kho bạc Nhà nước khu vực I</v>
      </c>
      <c r="AU38" s="582" t="s">
        <v>15496</v>
      </c>
      <c r="AV38" s="582" t="str">
        <f>VLOOKUP(AX38,'DM Cơ quan thu Bộ cấp'!$B$2:$C$3320,2,)</f>
        <v>1140856</v>
      </c>
      <c r="AW38" s="583" t="s">
        <v>20404</v>
      </c>
      <c r="AX38" s="582" t="str">
        <f>E38&amp;" - "&amp;AE38</f>
        <v>Xã Đại Thanh - Thuế cơ sở 14 thành phố Hà Nội</v>
      </c>
      <c r="AY38" s="582" t="s">
        <v>16376</v>
      </c>
      <c r="AZ38" s="583" t="s">
        <v>7912</v>
      </c>
    </row>
    <row r="39" spans="4:52" ht="31.5" outlineLevel="1">
      <c r="D39" s="578">
        <v>10123050</v>
      </c>
      <c r="E39" s="579" t="s">
        <v>55</v>
      </c>
      <c r="F39" s="579" t="str">
        <f t="shared" si="1"/>
        <v>101Xã Nam Phù</v>
      </c>
      <c r="G39" s="579" t="s">
        <v>19002</v>
      </c>
      <c r="H39" s="580" t="str">
        <f>G39&amp;AE39</f>
        <v>101Xã Nam PhùThuế cơ sở 14 thành phố Hà Nội</v>
      </c>
      <c r="I39" s="664" t="str">
        <f>VLOOKUP(H39,'DM TCCB 3006'!$H$5:$H$3358,1,)</f>
        <v>101Xã Nam PhùThuế cơ sở 14 thành phố Hà Nội</v>
      </c>
      <c r="J39" s="579"/>
      <c r="K39" s="581" t="s">
        <v>19131</v>
      </c>
      <c r="L39" s="579" t="str">
        <f>LEFT(D39,5)</f>
        <v>10123</v>
      </c>
      <c r="M39" s="582" t="str">
        <f>VLOOKUP(L39,'DM CQT cũ'!$G$2:$Q$848,2,)</f>
        <v>0125</v>
      </c>
      <c r="N39" s="582" t="s">
        <v>314</v>
      </c>
      <c r="O39" s="582"/>
      <c r="P39" s="582" t="s">
        <v>316</v>
      </c>
      <c r="Q39" s="582" t="str">
        <f>VLOOKUP(L39,'DM CQT cũ'!$G$2:$Q$848,4,)</f>
        <v>Đội thuế huyện Thanh Trì</v>
      </c>
      <c r="R39" s="582" t="s">
        <v>317</v>
      </c>
      <c r="S39" s="582" t="str">
        <f>VLOOKUP(L39,'DM CQT cũ'!$G$2:$Q$848,11,)</f>
        <v>Đội thuế huyện Thanh Trì</v>
      </c>
      <c r="T39" s="582" t="s">
        <v>317</v>
      </c>
      <c r="U39" s="582" t="str">
        <f>VLOOKUP(L39,'DM CQT cũ'!$G$2:$Q$848,10,)</f>
        <v>1054817</v>
      </c>
      <c r="V39" s="582" t="s">
        <v>320</v>
      </c>
      <c r="W39" s="582"/>
      <c r="X39" s="582" t="s">
        <v>314</v>
      </c>
      <c r="Y39" s="582"/>
      <c r="Z39" s="582"/>
      <c r="AA39" s="582" t="s">
        <v>316</v>
      </c>
      <c r="AB39" s="582" t="str">
        <f>VLOOKUP(I39,'DM TCCB 3006'!$H$5:$I$3358,2,)</f>
        <v>Thuế cơ sở 14 thành phố Hà Nội</v>
      </c>
      <c r="AC39" s="665" t="str">
        <f>VLOOKUP(G39,'DM TCCB 3006'!$G$5:$I$3358,3,)</f>
        <v>Thuế cơ sở 14 thành phố Hà Nội</v>
      </c>
      <c r="AD39" s="582" t="str">
        <f>VLOOKUP(AC39,'DM TCCB 3006'!$I$5:$J$3358,2,)</f>
        <v>Xã Thanh Trì</v>
      </c>
      <c r="AE39" s="582" t="s">
        <v>22808</v>
      </c>
      <c r="AF39" s="587" t="b">
        <f t="shared" si="2"/>
        <v>1</v>
      </c>
      <c r="AG39" s="581" t="s">
        <v>22611</v>
      </c>
      <c r="AH39" t="s">
        <v>19234</v>
      </c>
      <c r="AI39" s="582" t="s">
        <v>53</v>
      </c>
      <c r="AJ39" s="582"/>
      <c r="AK39" s="582" t="str">
        <f t="shared" si="0"/>
        <v>Huyện Thanh Trì - Thuế cơ sở 14 thành phố Hà Nội</v>
      </c>
      <c r="AL39" s="582" t="str">
        <f>VLOOKUP(L39,'DM CQT cũ'!$G$2:$Q$848,8,)</f>
        <v>Huyện Thanh Trì</v>
      </c>
      <c r="AM39" s="582" t="s">
        <v>15289</v>
      </c>
      <c r="AN39" s="582" t="str">
        <f>VLOOKUP(U39,'DM CQT cũ'!$P$2:$V$848,6,)</f>
        <v>0025</v>
      </c>
      <c r="AO39" s="583" t="s">
        <v>242</v>
      </c>
      <c r="AP39" s="582" t="str">
        <f>VLOOKUP(U39,'DM CQT cũ'!$P$2:$V$848,7,)</f>
        <v>Phòng Giao dịch số 8 - Kho bạc Nhà nước Khu vực I</v>
      </c>
      <c r="AQ39" s="583" t="s">
        <v>244</v>
      </c>
      <c r="AR39" s="582" t="str">
        <f>VLOOKUP(G39,'DM KB gửi'!$T$4:$W$3352,3,)</f>
        <v>0025</v>
      </c>
      <c r="AS39" s="582" t="s">
        <v>242</v>
      </c>
      <c r="AT39" s="582" t="str">
        <f>VLOOKUP(G39,'DM KB gửi'!$T$4:$W$3352,4,)</f>
        <v>Phòng Giao dịch số 8 - Kho bạc Nhà nước khu vực I</v>
      </c>
      <c r="AU39" s="582" t="s">
        <v>15496</v>
      </c>
      <c r="AV39" s="582" t="str">
        <f>VLOOKUP(AX39,'DM Cơ quan thu Bộ cấp'!$B$2:$C$3320,2,)</f>
        <v>1140857</v>
      </c>
      <c r="AW39" s="583" t="s">
        <v>20405</v>
      </c>
      <c r="AX39" s="582" t="str">
        <f>E39&amp;" - "&amp;AE39</f>
        <v>Xã Nam Phù - Thuế cơ sở 14 thành phố Hà Nội</v>
      </c>
      <c r="AY39" s="582" t="s">
        <v>16377</v>
      </c>
      <c r="AZ39" s="583" t="s">
        <v>7912</v>
      </c>
    </row>
    <row r="40" spans="4:52" ht="31.5" outlineLevel="1">
      <c r="D40" s="578">
        <v>10123051</v>
      </c>
      <c r="E40" s="579" t="s">
        <v>56</v>
      </c>
      <c r="F40" s="579" t="str">
        <f t="shared" si="1"/>
        <v>101Xã Ngọc Hồi</v>
      </c>
      <c r="G40" s="579" t="s">
        <v>19003</v>
      </c>
      <c r="H40" s="580" t="str">
        <f>G40&amp;AE40</f>
        <v>101Xã Ngọc HồiThuế cơ sở 14 thành phố Hà Nội</v>
      </c>
      <c r="I40" s="664" t="str">
        <f>VLOOKUP(H40,'DM TCCB 3006'!$H$5:$H$3358,1,)</f>
        <v>101Xã Ngọc HồiThuế cơ sở 14 thành phố Hà Nội</v>
      </c>
      <c r="J40" s="579"/>
      <c r="K40" s="581" t="s">
        <v>19132</v>
      </c>
      <c r="L40" s="579" t="str">
        <f>LEFT(D40,5)</f>
        <v>10123</v>
      </c>
      <c r="M40" s="582" t="str">
        <f>VLOOKUP(L40,'DM CQT cũ'!$G$2:$Q$848,2,)</f>
        <v>0125</v>
      </c>
      <c r="N40" s="582" t="s">
        <v>314</v>
      </c>
      <c r="O40" s="582"/>
      <c r="P40" s="582" t="s">
        <v>316</v>
      </c>
      <c r="Q40" s="582" t="str">
        <f>VLOOKUP(L40,'DM CQT cũ'!$G$2:$Q$848,4,)</f>
        <v>Đội thuế huyện Thanh Trì</v>
      </c>
      <c r="R40" s="582" t="s">
        <v>317</v>
      </c>
      <c r="S40" s="582" t="str">
        <f>VLOOKUP(L40,'DM CQT cũ'!$G$2:$Q$848,11,)</f>
        <v>Đội thuế huyện Thanh Trì</v>
      </c>
      <c r="T40" s="582" t="s">
        <v>317</v>
      </c>
      <c r="U40" s="582" t="str">
        <f>VLOOKUP(L40,'DM CQT cũ'!$G$2:$Q$848,10,)</f>
        <v>1054817</v>
      </c>
      <c r="V40" s="582" t="s">
        <v>320</v>
      </c>
      <c r="W40" s="582"/>
      <c r="X40" s="582" t="s">
        <v>314</v>
      </c>
      <c r="Y40" s="582"/>
      <c r="Z40" s="582"/>
      <c r="AA40" s="582" t="s">
        <v>316</v>
      </c>
      <c r="AB40" s="582" t="str">
        <f>VLOOKUP(I40,'DM TCCB 3006'!$H$5:$I$3358,2,)</f>
        <v>Thuế cơ sở 14 thành phố Hà Nội</v>
      </c>
      <c r="AC40" s="665" t="str">
        <f>VLOOKUP(G40,'DM TCCB 3006'!$G$5:$I$3358,3,)</f>
        <v>Thuế cơ sở 14 thành phố Hà Nội</v>
      </c>
      <c r="AD40" s="582" t="str">
        <f>VLOOKUP(AC40,'DM TCCB 3006'!$I$5:$J$3358,2,)</f>
        <v>Xã Thanh Trì</v>
      </c>
      <c r="AE40" s="582" t="s">
        <v>22808</v>
      </c>
      <c r="AF40" s="587" t="b">
        <f t="shared" si="2"/>
        <v>1</v>
      </c>
      <c r="AG40" s="581" t="s">
        <v>22611</v>
      </c>
      <c r="AH40" t="s">
        <v>19234</v>
      </c>
      <c r="AI40" s="582" t="s">
        <v>53</v>
      </c>
      <c r="AJ40" s="582"/>
      <c r="AK40" s="582" t="str">
        <f t="shared" si="0"/>
        <v>Huyện Thanh Trì - Thuế cơ sở 14 thành phố Hà Nội</v>
      </c>
      <c r="AL40" s="582" t="str">
        <f>VLOOKUP(L40,'DM CQT cũ'!$G$2:$Q$848,8,)</f>
        <v>Huyện Thanh Trì</v>
      </c>
      <c r="AM40" s="582" t="s">
        <v>15289</v>
      </c>
      <c r="AN40" s="582" t="str">
        <f>VLOOKUP(U40,'DM CQT cũ'!$P$2:$V$848,6,)</f>
        <v>0025</v>
      </c>
      <c r="AO40" s="583" t="s">
        <v>242</v>
      </c>
      <c r="AP40" s="582" t="str">
        <f>VLOOKUP(U40,'DM CQT cũ'!$P$2:$V$848,7,)</f>
        <v>Phòng Giao dịch số 8 - Kho bạc Nhà nước Khu vực I</v>
      </c>
      <c r="AQ40" s="583" t="s">
        <v>244</v>
      </c>
      <c r="AR40" s="582" t="str">
        <f>VLOOKUP(G40,'DM KB gửi'!$T$4:$W$3352,3,)</f>
        <v>0025</v>
      </c>
      <c r="AS40" s="582" t="s">
        <v>242</v>
      </c>
      <c r="AT40" s="582" t="str">
        <f>VLOOKUP(G40,'DM KB gửi'!$T$4:$W$3352,4,)</f>
        <v>Phòng Giao dịch số 8 - Kho bạc Nhà nước khu vực I</v>
      </c>
      <c r="AU40" s="582" t="s">
        <v>15496</v>
      </c>
      <c r="AV40" s="582" t="str">
        <f>VLOOKUP(AX40,'DM Cơ quan thu Bộ cấp'!$B$2:$C$3320,2,)</f>
        <v>1140858</v>
      </c>
      <c r="AW40" s="583" t="s">
        <v>20406</v>
      </c>
      <c r="AX40" s="582" t="str">
        <f>E40&amp;" - "&amp;AE40</f>
        <v>Xã Ngọc Hồi - Thuế cơ sở 14 thành phố Hà Nội</v>
      </c>
      <c r="AY40" s="582" t="s">
        <v>16378</v>
      </c>
      <c r="AZ40" s="583" t="s">
        <v>7912</v>
      </c>
    </row>
    <row r="41" spans="4:52" ht="31.5" outlineLevel="1">
      <c r="D41" s="578">
        <v>10123052</v>
      </c>
      <c r="E41" s="579" t="s">
        <v>57</v>
      </c>
      <c r="F41" s="579" t="str">
        <f t="shared" si="1"/>
        <v>101Phường Thanh Liệt</v>
      </c>
      <c r="G41" s="579" t="s">
        <v>19004</v>
      </c>
      <c r="H41" s="580" t="str">
        <f>G41&amp;AE41</f>
        <v>101Phường Thanh LiệtThuế cơ sở 14 thành phố Hà Nội</v>
      </c>
      <c r="I41" s="664" t="str">
        <f>VLOOKUP(H41,'DM TCCB 3006'!$H$5:$H$3358,1,)</f>
        <v>101Phường Thanh LiệtThuế cơ sở 14 thành phố Hà Nội</v>
      </c>
      <c r="J41" s="579"/>
      <c r="K41" s="581" t="s">
        <v>19133</v>
      </c>
      <c r="L41" s="579" t="str">
        <f>LEFT(D41,5)</f>
        <v>10123</v>
      </c>
      <c r="M41" s="582" t="str">
        <f>VLOOKUP(L41,'DM CQT cũ'!$G$2:$Q$848,2,)</f>
        <v>0125</v>
      </c>
      <c r="N41" s="582" t="s">
        <v>314</v>
      </c>
      <c r="O41" s="582"/>
      <c r="P41" s="582" t="s">
        <v>316</v>
      </c>
      <c r="Q41" s="582" t="str">
        <f>VLOOKUP(L41,'DM CQT cũ'!$G$2:$Q$848,4,)</f>
        <v>Đội thuế huyện Thanh Trì</v>
      </c>
      <c r="R41" s="582" t="s">
        <v>317</v>
      </c>
      <c r="S41" s="582" t="str">
        <f>VLOOKUP(L41,'DM CQT cũ'!$G$2:$Q$848,11,)</f>
        <v>Đội thuế huyện Thanh Trì</v>
      </c>
      <c r="T41" s="582" t="s">
        <v>317</v>
      </c>
      <c r="U41" s="582" t="str">
        <f>VLOOKUP(L41,'DM CQT cũ'!$G$2:$Q$848,10,)</f>
        <v>1054817</v>
      </c>
      <c r="V41" s="582" t="s">
        <v>320</v>
      </c>
      <c r="W41" s="582"/>
      <c r="X41" s="582" t="s">
        <v>314</v>
      </c>
      <c r="Y41" s="582"/>
      <c r="Z41" s="582"/>
      <c r="AA41" s="582" t="s">
        <v>316</v>
      </c>
      <c r="AB41" s="582" t="str">
        <f>VLOOKUP(I41,'DM TCCB 3006'!$H$5:$I$3358,2,)</f>
        <v>Thuế cơ sở 14 thành phố Hà Nội</v>
      </c>
      <c r="AC41" s="665" t="str">
        <f>VLOOKUP(G41,'DM TCCB 3006'!$G$5:$I$3358,3,)</f>
        <v>Thuế cơ sở 14 thành phố Hà Nội</v>
      </c>
      <c r="AD41" s="582" t="str">
        <f>VLOOKUP(AC41,'DM TCCB 3006'!$I$5:$J$3358,2,)</f>
        <v>Xã Thanh Trì</v>
      </c>
      <c r="AE41" s="582" t="s">
        <v>22808</v>
      </c>
      <c r="AF41" s="587" t="b">
        <f t="shared" si="2"/>
        <v>1</v>
      </c>
      <c r="AG41" s="581" t="s">
        <v>22611</v>
      </c>
      <c r="AH41" t="s">
        <v>19234</v>
      </c>
      <c r="AI41" s="582" t="s">
        <v>53</v>
      </c>
      <c r="AJ41" s="582"/>
      <c r="AK41" s="582" t="str">
        <f t="shared" si="0"/>
        <v>Huyện Thanh Trì - Thuế cơ sở 14 thành phố Hà Nội</v>
      </c>
      <c r="AL41" s="582" t="str">
        <f>VLOOKUP(L41,'DM CQT cũ'!$G$2:$Q$848,8,)</f>
        <v>Huyện Thanh Trì</v>
      </c>
      <c r="AM41" s="582" t="s">
        <v>15289</v>
      </c>
      <c r="AN41" s="582" t="str">
        <f>VLOOKUP(U41,'DM CQT cũ'!$P$2:$V$848,6,)</f>
        <v>0025</v>
      </c>
      <c r="AO41" s="583" t="s">
        <v>242</v>
      </c>
      <c r="AP41" s="582" t="str">
        <f>VLOOKUP(U41,'DM CQT cũ'!$P$2:$V$848,7,)</f>
        <v>Phòng Giao dịch số 8 - Kho bạc Nhà nước Khu vực I</v>
      </c>
      <c r="AQ41" s="583" t="s">
        <v>244</v>
      </c>
      <c r="AR41" s="582" t="str">
        <f>VLOOKUP(G41,'DM KB gửi'!$T$4:$W$3352,3,)</f>
        <v>0025</v>
      </c>
      <c r="AS41" s="582" t="s">
        <v>242</v>
      </c>
      <c r="AT41" s="582" t="str">
        <f>VLOOKUP(G41,'DM KB gửi'!$T$4:$W$3352,4,)</f>
        <v>Phòng Giao dịch số 8 - Kho bạc Nhà nước khu vực I</v>
      </c>
      <c r="AU41" s="582" t="s">
        <v>15496</v>
      </c>
      <c r="AV41" s="582" t="str">
        <f>VLOOKUP(AX41,'DM Cơ quan thu Bộ cấp'!$B$2:$C$3320,2,)</f>
        <v>1140859</v>
      </c>
      <c r="AW41" s="583" t="s">
        <v>20407</v>
      </c>
      <c r="AX41" s="582" t="str">
        <f>E41&amp;" - "&amp;AE41</f>
        <v>Phường Thanh Liệt - Thuế cơ sở 14 thành phố Hà Nội</v>
      </c>
      <c r="AY41" s="582" t="s">
        <v>16379</v>
      </c>
      <c r="AZ41" s="583" t="s">
        <v>7912</v>
      </c>
    </row>
    <row r="42" spans="4:52" ht="31.5" outlineLevel="1">
      <c r="D42" s="578">
        <v>10115122</v>
      </c>
      <c r="E42" s="579" t="s">
        <v>121</v>
      </c>
      <c r="F42" s="579" t="str">
        <f t="shared" si="1"/>
        <v>101Xã Sóc Sơn</v>
      </c>
      <c r="G42" s="579" t="s">
        <v>19005</v>
      </c>
      <c r="H42" s="580" t="str">
        <f>G42&amp;AE42</f>
        <v>101Xã Sóc SơnThuế cơ sở 18 thành phố Hà Nội</v>
      </c>
      <c r="I42" s="664" t="str">
        <f>VLOOKUP(H42,'DM TCCB 3006'!$H$5:$H$3358,1,)</f>
        <v>101Xã Sóc SơnThuế cơ sở 18 thành phố Hà Nội</v>
      </c>
      <c r="J42" s="579"/>
      <c r="K42" s="581" t="s">
        <v>19134</v>
      </c>
      <c r="L42" s="579" t="str">
        <f>LEFT(D42,5)</f>
        <v>10115</v>
      </c>
      <c r="M42" s="582" t="str">
        <f>VLOOKUP(L42,'DM CQT cũ'!$G$2:$Q$848,2,)</f>
        <v>0117</v>
      </c>
      <c r="N42" s="582" t="s">
        <v>272</v>
      </c>
      <c r="O42" s="582"/>
      <c r="P42" s="582" t="s">
        <v>275</v>
      </c>
      <c r="Q42" s="582" t="str">
        <f>VLOOKUP(L42,'DM CQT cũ'!$G$2:$Q$848,4,)</f>
        <v>Đội thuế liên huyện Sóc Sơn - Mê Linh</v>
      </c>
      <c r="R42" s="582" t="s">
        <v>276</v>
      </c>
      <c r="S42" s="582" t="str">
        <f>VLOOKUP(L42,'DM CQT cũ'!$G$2:$Q$848,11,)</f>
        <v>Huyện Sóc Sơn - Đội thuế liên huyện Sóc Sơn - Mê Linh</v>
      </c>
      <c r="T42" s="582" t="s">
        <v>278</v>
      </c>
      <c r="U42" s="582" t="str">
        <f>VLOOKUP(L42,'DM CQT cũ'!$G$2:$Q$848,10,)</f>
        <v>1054741</v>
      </c>
      <c r="V42" s="582" t="s">
        <v>280</v>
      </c>
      <c r="W42" s="582"/>
      <c r="X42" s="582" t="s">
        <v>272</v>
      </c>
      <c r="Y42" s="584" t="s">
        <v>273</v>
      </c>
      <c r="Z42" s="582"/>
      <c r="AA42" s="582" t="s">
        <v>275</v>
      </c>
      <c r="AB42" s="582" t="str">
        <f>VLOOKUP(I42,'DM TCCB 3006'!$H$5:$I$3358,2,)</f>
        <v>Thuế cơ sở 18 thành phố Hà Nội</v>
      </c>
      <c r="AC42" s="665" t="str">
        <f>VLOOKUP(G42,'DM TCCB 3006'!$G$5:$I$3358,3,)</f>
        <v>Thuế cơ sở 18 thành phố Hà Nội</v>
      </c>
      <c r="AD42" s="582" t="str">
        <f>VLOOKUP(AC42,'DM TCCB 3006'!$I$5:$J$3358,2,)</f>
        <v>Xã Sóc Sơn</v>
      </c>
      <c r="AE42" s="582" t="s">
        <v>10845</v>
      </c>
      <c r="AF42" s="587" t="b">
        <f t="shared" si="2"/>
        <v>1</v>
      </c>
      <c r="AG42" s="581" t="s">
        <v>22612</v>
      </c>
      <c r="AH42" t="s">
        <v>19235</v>
      </c>
      <c r="AI42" s="582" t="s">
        <v>121</v>
      </c>
      <c r="AJ42" s="582"/>
      <c r="AK42" s="582" t="str">
        <f t="shared" si="0"/>
        <v>Huyện Sóc Sơn - Thuế cơ sở 18 thành phố Hà Nội</v>
      </c>
      <c r="AL42" s="582" t="str">
        <f>VLOOKUP(L42,'DM CQT cũ'!$G$2:$Q$848,8,)</f>
        <v>Huyện Sóc Sơn</v>
      </c>
      <c r="AM42" s="582" t="s">
        <v>15312</v>
      </c>
      <c r="AN42" s="582" t="str">
        <f>VLOOKUP(U42,'DM CQT cũ'!$P$2:$V$848,6,)</f>
        <v>0020</v>
      </c>
      <c r="AO42" s="583" t="s">
        <v>283</v>
      </c>
      <c r="AP42" s="582" t="str">
        <f>VLOOKUP(U42,'DM CQT cũ'!$P$2:$V$848,7,)</f>
        <v>Phòng Giao dịch số 11 - Kho bạc Nhà nước Khu vực I</v>
      </c>
      <c r="AQ42" s="583" t="s">
        <v>284</v>
      </c>
      <c r="AR42" s="582" t="str">
        <f>VLOOKUP(G42,'DM KB gửi'!$T$4:$W$3352,3,)</f>
        <v>0020</v>
      </c>
      <c r="AS42" s="582" t="s">
        <v>283</v>
      </c>
      <c r="AT42" s="582" t="str">
        <f>VLOOKUP(G42,'DM KB gửi'!$T$4:$W$3352,4,)</f>
        <v>Phòng Giao dịch số 11 - Kho bạc Nhà nước khu vực I</v>
      </c>
      <c r="AU42" s="582" t="s">
        <v>15502</v>
      </c>
      <c r="AV42" s="582" t="str">
        <f>VLOOKUP(AX42,'DM Cơ quan thu Bộ cấp'!$B$2:$C$3320,2,)</f>
        <v>1140860</v>
      </c>
      <c r="AW42" s="583" t="s">
        <v>20408</v>
      </c>
      <c r="AX42" s="582" t="str">
        <f>E42&amp;" - "&amp;AE42</f>
        <v>Xã Sóc Sơn - Thuế cơ sở 18 thành phố Hà Nội</v>
      </c>
      <c r="AY42" s="582" t="s">
        <v>16380</v>
      </c>
      <c r="AZ42" s="583" t="s">
        <v>7912</v>
      </c>
    </row>
    <row r="43" spans="4:52" ht="31.5" outlineLevel="1">
      <c r="D43" s="578">
        <v>10115123</v>
      </c>
      <c r="E43" s="579" t="s">
        <v>122</v>
      </c>
      <c r="F43" s="579" t="str">
        <f t="shared" si="1"/>
        <v>101Xã Đa Phúc</v>
      </c>
      <c r="G43" s="579" t="s">
        <v>19006</v>
      </c>
      <c r="H43" s="580" t="str">
        <f>G43&amp;AE43</f>
        <v>101Xã Đa PhúcThuế cơ sở 18 thành phố Hà Nội</v>
      </c>
      <c r="I43" s="664" t="str">
        <f>VLOOKUP(H43,'DM TCCB 3006'!$H$5:$H$3358,1,)</f>
        <v>101Xã Đa PhúcThuế cơ sở 18 thành phố Hà Nội</v>
      </c>
      <c r="J43" s="579"/>
      <c r="K43" s="581" t="s">
        <v>19135</v>
      </c>
      <c r="L43" s="579" t="str">
        <f>LEFT(D43,5)</f>
        <v>10115</v>
      </c>
      <c r="M43" s="582" t="str">
        <f>VLOOKUP(L43,'DM CQT cũ'!$G$2:$Q$848,2,)</f>
        <v>0117</v>
      </c>
      <c r="N43" s="582" t="s">
        <v>272</v>
      </c>
      <c r="O43" s="582"/>
      <c r="P43" s="582" t="s">
        <v>275</v>
      </c>
      <c r="Q43" s="582" t="str">
        <f>VLOOKUP(L43,'DM CQT cũ'!$G$2:$Q$848,4,)</f>
        <v>Đội thuế liên huyện Sóc Sơn - Mê Linh</v>
      </c>
      <c r="R43" s="582" t="s">
        <v>276</v>
      </c>
      <c r="S43" s="582" t="str">
        <f>VLOOKUP(L43,'DM CQT cũ'!$G$2:$Q$848,11,)</f>
        <v>Huyện Sóc Sơn - Đội thuế liên huyện Sóc Sơn - Mê Linh</v>
      </c>
      <c r="T43" s="582" t="s">
        <v>278</v>
      </c>
      <c r="U43" s="582" t="str">
        <f>VLOOKUP(L43,'DM CQT cũ'!$G$2:$Q$848,10,)</f>
        <v>1054741</v>
      </c>
      <c r="V43" s="582" t="s">
        <v>280</v>
      </c>
      <c r="W43" s="582"/>
      <c r="X43" s="582" t="s">
        <v>272</v>
      </c>
      <c r="Y43" s="584" t="s">
        <v>273</v>
      </c>
      <c r="Z43" s="582"/>
      <c r="AA43" s="582" t="s">
        <v>275</v>
      </c>
      <c r="AB43" s="582" t="str">
        <f>VLOOKUP(I43,'DM TCCB 3006'!$H$5:$I$3358,2,)</f>
        <v>Thuế cơ sở 18 thành phố Hà Nội</v>
      </c>
      <c r="AC43" s="665" t="str">
        <f>VLOOKUP(G43,'DM TCCB 3006'!$G$5:$I$3358,3,)</f>
        <v>Thuế cơ sở 18 thành phố Hà Nội</v>
      </c>
      <c r="AD43" s="582" t="str">
        <f>VLOOKUP(AC43,'DM TCCB 3006'!$I$5:$J$3358,2,)</f>
        <v>Xã Sóc Sơn</v>
      </c>
      <c r="AE43" s="582" t="s">
        <v>10845</v>
      </c>
      <c r="AF43" s="587" t="b">
        <f t="shared" si="2"/>
        <v>1</v>
      </c>
      <c r="AG43" s="581" t="s">
        <v>22612</v>
      </c>
      <c r="AH43" t="s">
        <v>19235</v>
      </c>
      <c r="AI43" s="582" t="s">
        <v>121</v>
      </c>
      <c r="AJ43" s="582"/>
      <c r="AK43" s="582" t="str">
        <f t="shared" si="0"/>
        <v>Huyện Sóc Sơn - Thuế cơ sở 18 thành phố Hà Nội</v>
      </c>
      <c r="AL43" s="582" t="str">
        <f>VLOOKUP(L43,'DM CQT cũ'!$G$2:$Q$848,8,)</f>
        <v>Huyện Sóc Sơn</v>
      </c>
      <c r="AM43" s="582" t="s">
        <v>15312</v>
      </c>
      <c r="AN43" s="582" t="str">
        <f>VLOOKUP(U43,'DM CQT cũ'!$P$2:$V$848,6,)</f>
        <v>0020</v>
      </c>
      <c r="AO43" s="583" t="s">
        <v>283</v>
      </c>
      <c r="AP43" s="582" t="str">
        <f>VLOOKUP(U43,'DM CQT cũ'!$P$2:$V$848,7,)</f>
        <v>Phòng Giao dịch số 11 - Kho bạc Nhà nước Khu vực I</v>
      </c>
      <c r="AQ43" s="583" t="s">
        <v>284</v>
      </c>
      <c r="AR43" s="582" t="str">
        <f>VLOOKUP(G43,'DM KB gửi'!$T$4:$W$3352,3,)</f>
        <v>0020</v>
      </c>
      <c r="AS43" s="582" t="s">
        <v>283</v>
      </c>
      <c r="AT43" s="582" t="str">
        <f>VLOOKUP(G43,'DM KB gửi'!$T$4:$W$3352,4,)</f>
        <v>Phòng Giao dịch số 11 - Kho bạc Nhà nước khu vực I</v>
      </c>
      <c r="AU43" s="582" t="s">
        <v>15502</v>
      </c>
      <c r="AV43" s="582" t="str">
        <f>VLOOKUP(AX43,'DM Cơ quan thu Bộ cấp'!$B$2:$C$3320,2,)</f>
        <v>1140861</v>
      </c>
      <c r="AW43" s="583" t="s">
        <v>20409</v>
      </c>
      <c r="AX43" s="582" t="str">
        <f>E43&amp;" - "&amp;AE43</f>
        <v>Xã Đa Phúc - Thuế cơ sở 18 thành phố Hà Nội</v>
      </c>
      <c r="AY43" s="582" t="s">
        <v>16381</v>
      </c>
      <c r="AZ43" s="583" t="s">
        <v>7912</v>
      </c>
    </row>
    <row r="44" spans="4:52" ht="31.5" outlineLevel="1">
      <c r="D44" s="578">
        <v>10115124</v>
      </c>
      <c r="E44" s="579" t="s">
        <v>123</v>
      </c>
      <c r="F44" s="579" t="str">
        <f t="shared" si="1"/>
        <v>101Xã Nội Bài</v>
      </c>
      <c r="G44" s="579" t="s">
        <v>19007</v>
      </c>
      <c r="H44" s="580" t="str">
        <f>G44&amp;AE44</f>
        <v>101Xã Nội BàiThuế cơ sở 18 thành phố Hà Nội</v>
      </c>
      <c r="I44" s="664" t="str">
        <f>VLOOKUP(H44,'DM TCCB 3006'!$H$5:$H$3358,1,)</f>
        <v>101Xã Nội BàiThuế cơ sở 18 thành phố Hà Nội</v>
      </c>
      <c r="J44" s="579"/>
      <c r="K44" s="581" t="s">
        <v>19136</v>
      </c>
      <c r="L44" s="579" t="str">
        <f>LEFT(D44,5)</f>
        <v>10115</v>
      </c>
      <c r="M44" s="582" t="str">
        <f>VLOOKUP(L44,'DM CQT cũ'!$G$2:$Q$848,2,)</f>
        <v>0117</v>
      </c>
      <c r="N44" s="582" t="s">
        <v>272</v>
      </c>
      <c r="O44" s="582"/>
      <c r="P44" s="582" t="s">
        <v>275</v>
      </c>
      <c r="Q44" s="582" t="str">
        <f>VLOOKUP(L44,'DM CQT cũ'!$G$2:$Q$848,4,)</f>
        <v>Đội thuế liên huyện Sóc Sơn - Mê Linh</v>
      </c>
      <c r="R44" s="582" t="s">
        <v>276</v>
      </c>
      <c r="S44" s="582" t="str">
        <f>VLOOKUP(L44,'DM CQT cũ'!$G$2:$Q$848,11,)</f>
        <v>Huyện Sóc Sơn - Đội thuế liên huyện Sóc Sơn - Mê Linh</v>
      </c>
      <c r="T44" s="582" t="s">
        <v>278</v>
      </c>
      <c r="U44" s="582" t="str">
        <f>VLOOKUP(L44,'DM CQT cũ'!$G$2:$Q$848,10,)</f>
        <v>1054741</v>
      </c>
      <c r="V44" s="582" t="s">
        <v>280</v>
      </c>
      <c r="W44" s="582"/>
      <c r="X44" s="582" t="s">
        <v>272</v>
      </c>
      <c r="Y44" s="584" t="s">
        <v>273</v>
      </c>
      <c r="Z44" s="582"/>
      <c r="AA44" s="582" t="s">
        <v>275</v>
      </c>
      <c r="AB44" s="582" t="str">
        <f>VLOOKUP(I44,'DM TCCB 3006'!$H$5:$I$3358,2,)</f>
        <v>Thuế cơ sở 18 thành phố Hà Nội</v>
      </c>
      <c r="AC44" s="665" t="str">
        <f>VLOOKUP(G44,'DM TCCB 3006'!$G$5:$I$3358,3,)</f>
        <v>Thuế cơ sở 18 thành phố Hà Nội</v>
      </c>
      <c r="AD44" s="582" t="str">
        <f>VLOOKUP(AC44,'DM TCCB 3006'!$I$5:$J$3358,2,)</f>
        <v>Xã Sóc Sơn</v>
      </c>
      <c r="AE44" s="582" t="s">
        <v>10845</v>
      </c>
      <c r="AF44" s="587" t="b">
        <f t="shared" si="2"/>
        <v>1</v>
      </c>
      <c r="AG44" s="581" t="s">
        <v>22612</v>
      </c>
      <c r="AH44" t="s">
        <v>19235</v>
      </c>
      <c r="AI44" s="582" t="s">
        <v>121</v>
      </c>
      <c r="AJ44" s="582"/>
      <c r="AK44" s="582" t="str">
        <f t="shared" si="0"/>
        <v>Huyện Sóc Sơn - Thuế cơ sở 18 thành phố Hà Nội</v>
      </c>
      <c r="AL44" s="582" t="str">
        <f>VLOOKUP(L44,'DM CQT cũ'!$G$2:$Q$848,8,)</f>
        <v>Huyện Sóc Sơn</v>
      </c>
      <c r="AM44" s="582" t="s">
        <v>15312</v>
      </c>
      <c r="AN44" s="582" t="str">
        <f>VLOOKUP(U44,'DM CQT cũ'!$P$2:$V$848,6,)</f>
        <v>0020</v>
      </c>
      <c r="AO44" s="583" t="s">
        <v>283</v>
      </c>
      <c r="AP44" s="582" t="str">
        <f>VLOOKUP(U44,'DM CQT cũ'!$P$2:$V$848,7,)</f>
        <v>Phòng Giao dịch số 11 - Kho bạc Nhà nước Khu vực I</v>
      </c>
      <c r="AQ44" s="583" t="s">
        <v>284</v>
      </c>
      <c r="AR44" s="582" t="str">
        <f>VLOOKUP(G44,'DM KB gửi'!$T$4:$W$3352,3,)</f>
        <v>0020</v>
      </c>
      <c r="AS44" s="582" t="s">
        <v>283</v>
      </c>
      <c r="AT44" s="582" t="str">
        <f>VLOOKUP(G44,'DM KB gửi'!$T$4:$W$3352,4,)</f>
        <v>Phòng Giao dịch số 11 - Kho bạc Nhà nước khu vực I</v>
      </c>
      <c r="AU44" s="582" t="s">
        <v>15502</v>
      </c>
      <c r="AV44" s="582" t="str">
        <f>VLOOKUP(AX44,'DM Cơ quan thu Bộ cấp'!$B$2:$C$3320,2,)</f>
        <v>1140862</v>
      </c>
      <c r="AW44" s="583" t="s">
        <v>20410</v>
      </c>
      <c r="AX44" s="582" t="str">
        <f>E44&amp;" - "&amp;AE44</f>
        <v>Xã Nội Bài - Thuế cơ sở 18 thành phố Hà Nội</v>
      </c>
      <c r="AY44" s="582" t="s">
        <v>16382</v>
      </c>
      <c r="AZ44" s="583" t="s">
        <v>7912</v>
      </c>
    </row>
    <row r="45" spans="4:52" ht="31.5" outlineLevel="1">
      <c r="D45" s="578">
        <v>10115125</v>
      </c>
      <c r="E45" s="579" t="s">
        <v>124</v>
      </c>
      <c r="F45" s="579" t="str">
        <f t="shared" si="1"/>
        <v>101Xã Trung Giã</v>
      </c>
      <c r="G45" s="579" t="s">
        <v>19008</v>
      </c>
      <c r="H45" s="580" t="str">
        <f>G45&amp;AE45</f>
        <v>101Xã Trung GiãThuế cơ sở 18 thành phố Hà Nội</v>
      </c>
      <c r="I45" s="664" t="str">
        <f>VLOOKUP(H45,'DM TCCB 3006'!$H$5:$H$3358,1,)</f>
        <v>101Xã Trung GiãThuế cơ sở 18 thành phố Hà Nội</v>
      </c>
      <c r="J45" s="579"/>
      <c r="K45" s="581" t="s">
        <v>19137</v>
      </c>
      <c r="L45" s="579" t="str">
        <f>LEFT(D45,5)</f>
        <v>10115</v>
      </c>
      <c r="M45" s="582" t="str">
        <f>VLOOKUP(L45,'DM CQT cũ'!$G$2:$Q$848,2,)</f>
        <v>0117</v>
      </c>
      <c r="N45" s="582" t="s">
        <v>272</v>
      </c>
      <c r="O45" s="582"/>
      <c r="P45" s="582" t="s">
        <v>275</v>
      </c>
      <c r="Q45" s="582" t="str">
        <f>VLOOKUP(L45,'DM CQT cũ'!$G$2:$Q$848,4,)</f>
        <v>Đội thuế liên huyện Sóc Sơn - Mê Linh</v>
      </c>
      <c r="R45" s="582" t="s">
        <v>276</v>
      </c>
      <c r="S45" s="582" t="str">
        <f>VLOOKUP(L45,'DM CQT cũ'!$G$2:$Q$848,11,)</f>
        <v>Huyện Sóc Sơn - Đội thuế liên huyện Sóc Sơn - Mê Linh</v>
      </c>
      <c r="T45" s="582" t="s">
        <v>278</v>
      </c>
      <c r="U45" s="582" t="str">
        <f>VLOOKUP(L45,'DM CQT cũ'!$G$2:$Q$848,10,)</f>
        <v>1054741</v>
      </c>
      <c r="V45" s="582" t="s">
        <v>280</v>
      </c>
      <c r="W45" s="582"/>
      <c r="X45" s="582" t="s">
        <v>272</v>
      </c>
      <c r="Y45" s="584" t="s">
        <v>273</v>
      </c>
      <c r="Z45" s="582"/>
      <c r="AA45" s="582" t="s">
        <v>275</v>
      </c>
      <c r="AB45" s="582" t="str">
        <f>VLOOKUP(I45,'DM TCCB 3006'!$H$5:$I$3358,2,)</f>
        <v>Thuế cơ sở 18 thành phố Hà Nội</v>
      </c>
      <c r="AC45" s="665" t="str">
        <f>VLOOKUP(G45,'DM TCCB 3006'!$G$5:$I$3358,3,)</f>
        <v>Thuế cơ sở 18 thành phố Hà Nội</v>
      </c>
      <c r="AD45" s="582" t="str">
        <f>VLOOKUP(AC45,'DM TCCB 3006'!$I$5:$J$3358,2,)</f>
        <v>Xã Sóc Sơn</v>
      </c>
      <c r="AE45" s="582" t="s">
        <v>10845</v>
      </c>
      <c r="AF45" s="587" t="b">
        <f t="shared" si="2"/>
        <v>1</v>
      </c>
      <c r="AG45" s="581" t="s">
        <v>22612</v>
      </c>
      <c r="AH45" t="s">
        <v>19235</v>
      </c>
      <c r="AI45" s="582" t="s">
        <v>121</v>
      </c>
      <c r="AJ45" s="582"/>
      <c r="AK45" s="582" t="str">
        <f t="shared" si="0"/>
        <v>Huyện Sóc Sơn - Thuế cơ sở 18 thành phố Hà Nội</v>
      </c>
      <c r="AL45" s="582" t="str">
        <f>VLOOKUP(L45,'DM CQT cũ'!$G$2:$Q$848,8,)</f>
        <v>Huyện Sóc Sơn</v>
      </c>
      <c r="AM45" s="582" t="s">
        <v>15312</v>
      </c>
      <c r="AN45" s="582" t="str">
        <f>VLOOKUP(U45,'DM CQT cũ'!$P$2:$V$848,6,)</f>
        <v>0020</v>
      </c>
      <c r="AO45" s="583" t="s">
        <v>283</v>
      </c>
      <c r="AP45" s="582" t="str">
        <f>VLOOKUP(U45,'DM CQT cũ'!$P$2:$V$848,7,)</f>
        <v>Phòng Giao dịch số 11 - Kho bạc Nhà nước Khu vực I</v>
      </c>
      <c r="AQ45" s="583" t="s">
        <v>284</v>
      </c>
      <c r="AR45" s="582" t="str">
        <f>VLOOKUP(G45,'DM KB gửi'!$T$4:$W$3352,3,)</f>
        <v>0020</v>
      </c>
      <c r="AS45" s="582" t="s">
        <v>283</v>
      </c>
      <c r="AT45" s="582" t="str">
        <f>VLOOKUP(G45,'DM KB gửi'!$T$4:$W$3352,4,)</f>
        <v>Phòng Giao dịch số 11 - Kho bạc Nhà nước khu vực I</v>
      </c>
      <c r="AU45" s="582" t="s">
        <v>15502</v>
      </c>
      <c r="AV45" s="582" t="str">
        <f>VLOOKUP(AX45,'DM Cơ quan thu Bộ cấp'!$B$2:$C$3320,2,)</f>
        <v>1140863</v>
      </c>
      <c r="AW45" s="583" t="s">
        <v>20382</v>
      </c>
      <c r="AX45" s="582" t="str">
        <f>E45&amp;" - "&amp;AE45</f>
        <v>Xã Trung Giã - Thuế cơ sở 18 thành phố Hà Nội</v>
      </c>
      <c r="AY45" s="582" t="s">
        <v>16383</v>
      </c>
      <c r="AZ45" s="583" t="s">
        <v>7912</v>
      </c>
    </row>
    <row r="46" spans="4:52" ht="31.5" outlineLevel="1">
      <c r="D46" s="578">
        <v>10115126</v>
      </c>
      <c r="E46" s="579" t="s">
        <v>125</v>
      </c>
      <c r="F46" s="579" t="str">
        <f t="shared" si="1"/>
        <v>101Xã Kim Anh</v>
      </c>
      <c r="G46" s="579" t="s">
        <v>19009</v>
      </c>
      <c r="H46" s="580" t="str">
        <f>G46&amp;AE46</f>
        <v>101Xã Kim AnhThuế cơ sở 18 thành phố Hà Nội</v>
      </c>
      <c r="I46" s="664" t="str">
        <f>VLOOKUP(H46,'DM TCCB 3006'!$H$5:$H$3358,1,)</f>
        <v>101Xã Kim AnhThuế cơ sở 18 thành phố Hà Nội</v>
      </c>
      <c r="J46" s="579"/>
      <c r="K46" s="581" t="s">
        <v>19138</v>
      </c>
      <c r="L46" s="579" t="str">
        <f>LEFT(D46,5)</f>
        <v>10115</v>
      </c>
      <c r="M46" s="582" t="str">
        <f>VLOOKUP(L46,'DM CQT cũ'!$G$2:$Q$848,2,)</f>
        <v>0117</v>
      </c>
      <c r="N46" s="582" t="s">
        <v>272</v>
      </c>
      <c r="O46" s="582"/>
      <c r="P46" s="582" t="s">
        <v>275</v>
      </c>
      <c r="Q46" s="582" t="str">
        <f>VLOOKUP(L46,'DM CQT cũ'!$G$2:$Q$848,4,)</f>
        <v>Đội thuế liên huyện Sóc Sơn - Mê Linh</v>
      </c>
      <c r="R46" s="582" t="s">
        <v>276</v>
      </c>
      <c r="S46" s="582" t="str">
        <f>VLOOKUP(L46,'DM CQT cũ'!$G$2:$Q$848,11,)</f>
        <v>Huyện Sóc Sơn - Đội thuế liên huyện Sóc Sơn - Mê Linh</v>
      </c>
      <c r="T46" s="582" t="s">
        <v>278</v>
      </c>
      <c r="U46" s="582" t="str">
        <f>VLOOKUP(L46,'DM CQT cũ'!$G$2:$Q$848,10,)</f>
        <v>1054741</v>
      </c>
      <c r="V46" s="582" t="s">
        <v>280</v>
      </c>
      <c r="W46" s="582"/>
      <c r="X46" s="582" t="s">
        <v>272</v>
      </c>
      <c r="Y46" s="584" t="s">
        <v>273</v>
      </c>
      <c r="Z46" s="582"/>
      <c r="AA46" s="582" t="s">
        <v>275</v>
      </c>
      <c r="AB46" s="582" t="str">
        <f>VLOOKUP(I46,'DM TCCB 3006'!$H$5:$I$3358,2,)</f>
        <v>Thuế cơ sở 18 thành phố Hà Nội</v>
      </c>
      <c r="AC46" s="665" t="str">
        <f>VLOOKUP(G46,'DM TCCB 3006'!$G$5:$I$3358,3,)</f>
        <v>Thuế cơ sở 18 thành phố Hà Nội</v>
      </c>
      <c r="AD46" s="582" t="str">
        <f>VLOOKUP(AC46,'DM TCCB 3006'!$I$5:$J$3358,2,)</f>
        <v>Xã Sóc Sơn</v>
      </c>
      <c r="AE46" s="582" t="s">
        <v>10845</v>
      </c>
      <c r="AF46" s="587" t="b">
        <f t="shared" si="2"/>
        <v>1</v>
      </c>
      <c r="AG46" s="581" t="s">
        <v>22612</v>
      </c>
      <c r="AH46" t="s">
        <v>19235</v>
      </c>
      <c r="AI46" s="582" t="s">
        <v>121</v>
      </c>
      <c r="AJ46" s="582"/>
      <c r="AK46" s="582" t="str">
        <f t="shared" si="0"/>
        <v>Huyện Sóc Sơn - Thuế cơ sở 18 thành phố Hà Nội</v>
      </c>
      <c r="AL46" s="582" t="str">
        <f>VLOOKUP(L46,'DM CQT cũ'!$G$2:$Q$848,8,)</f>
        <v>Huyện Sóc Sơn</v>
      </c>
      <c r="AM46" s="582" t="s">
        <v>15312</v>
      </c>
      <c r="AN46" s="582" t="str">
        <f>VLOOKUP(U46,'DM CQT cũ'!$P$2:$V$848,6,)</f>
        <v>0020</v>
      </c>
      <c r="AO46" s="583" t="s">
        <v>283</v>
      </c>
      <c r="AP46" s="582" t="str">
        <f>VLOOKUP(U46,'DM CQT cũ'!$P$2:$V$848,7,)</f>
        <v>Phòng Giao dịch số 11 - Kho bạc Nhà nước Khu vực I</v>
      </c>
      <c r="AQ46" s="583" t="s">
        <v>284</v>
      </c>
      <c r="AR46" s="582" t="str">
        <f>VLOOKUP(G46,'DM KB gửi'!$T$4:$W$3352,3,)</f>
        <v>0020</v>
      </c>
      <c r="AS46" s="582" t="s">
        <v>283</v>
      </c>
      <c r="AT46" s="582" t="str">
        <f>VLOOKUP(G46,'DM KB gửi'!$T$4:$W$3352,4,)</f>
        <v>Phòng Giao dịch số 11 - Kho bạc Nhà nước khu vực I</v>
      </c>
      <c r="AU46" s="582" t="s">
        <v>15502</v>
      </c>
      <c r="AV46" s="582" t="str">
        <f>VLOOKUP(AX46,'DM Cơ quan thu Bộ cấp'!$B$2:$C$3320,2,)</f>
        <v>1140864</v>
      </c>
      <c r="AW46" s="583" t="s">
        <v>20383</v>
      </c>
      <c r="AX46" s="582" t="str">
        <f>E46&amp;" - "&amp;AE46</f>
        <v>Xã Kim Anh - Thuế cơ sở 18 thành phố Hà Nội</v>
      </c>
      <c r="AY46" s="582" t="s">
        <v>16384</v>
      </c>
      <c r="AZ46" s="583" t="s">
        <v>7912</v>
      </c>
    </row>
    <row r="47" spans="4:52" ht="31.5" outlineLevel="1">
      <c r="D47" s="578">
        <v>10125118</v>
      </c>
      <c r="E47" s="579" t="s">
        <v>117</v>
      </c>
      <c r="F47" s="579" t="str">
        <f t="shared" si="1"/>
        <v>101Xã Mê Linh</v>
      </c>
      <c r="G47" s="579" t="s">
        <v>19010</v>
      </c>
      <c r="H47" s="580" t="str">
        <f>G47&amp;AE47</f>
        <v>101Xã Mê LinhThuế cơ sở 18 thành phố Hà Nội</v>
      </c>
      <c r="I47" s="664" t="str">
        <f>VLOOKUP(H47,'DM TCCB 3006'!$H$5:$H$3358,1,)</f>
        <v>101Xã Mê LinhThuế cơ sở 18 thành phố Hà Nội</v>
      </c>
      <c r="J47" s="579"/>
      <c r="K47" s="581" t="s">
        <v>19139</v>
      </c>
      <c r="L47" s="579" t="str">
        <f>LEFT(D47,5)</f>
        <v>10125</v>
      </c>
      <c r="M47" s="582" t="str">
        <f>VLOOKUP(L47,'DM CQT cũ'!$G$2:$Q$848,2,)</f>
        <v>0127</v>
      </c>
      <c r="N47" s="582" t="s">
        <v>324</v>
      </c>
      <c r="O47" s="582"/>
      <c r="P47" s="582" t="s">
        <v>325</v>
      </c>
      <c r="Q47" s="582" t="str">
        <f>VLOOKUP(L47,'DM CQT cũ'!$G$2:$Q$848,4,)</f>
        <v>Đội thuế liên huyện Sóc Sơn - Mê Linh</v>
      </c>
      <c r="R47" s="582" t="s">
        <v>276</v>
      </c>
      <c r="S47" s="582" t="str">
        <f>VLOOKUP(L47,'DM CQT cũ'!$G$2:$Q$848,11,)</f>
        <v>Huyện Mê Linh - Đội thuế liên huyện Sóc Sơn - Mê Linh</v>
      </c>
      <c r="T47" s="582" t="s">
        <v>326</v>
      </c>
      <c r="U47" s="582" t="str">
        <f>VLOOKUP(L47,'DM CQT cũ'!$G$2:$Q$848,10,)</f>
        <v>1083886</v>
      </c>
      <c r="V47" s="582" t="s">
        <v>328</v>
      </c>
      <c r="W47" s="582"/>
      <c r="X47" s="582" t="s">
        <v>324</v>
      </c>
      <c r="Y47" s="584" t="s">
        <v>273</v>
      </c>
      <c r="Z47" s="582"/>
      <c r="AA47" s="582" t="s">
        <v>325</v>
      </c>
      <c r="AB47" s="582" t="str">
        <f>VLOOKUP(I47,'DM TCCB 3006'!$H$5:$I$3358,2,)</f>
        <v>Thuế cơ sở 18 thành phố Hà Nội</v>
      </c>
      <c r="AC47" s="665" t="str">
        <f>VLOOKUP(G47,'DM TCCB 3006'!$G$5:$I$3358,3,)</f>
        <v>Thuế cơ sở 18 thành phố Hà Nội</v>
      </c>
      <c r="AD47" s="582" t="str">
        <f>VLOOKUP(AC47,'DM TCCB 3006'!$I$5:$J$3358,2,)</f>
        <v>Xã Sóc Sơn</v>
      </c>
      <c r="AE47" s="582" t="s">
        <v>10845</v>
      </c>
      <c r="AF47" s="587" t="b">
        <f t="shared" si="2"/>
        <v>1</v>
      </c>
      <c r="AG47" s="581" t="s">
        <v>22612</v>
      </c>
      <c r="AH47" t="s">
        <v>19235</v>
      </c>
      <c r="AI47" s="582" t="s">
        <v>121</v>
      </c>
      <c r="AJ47" s="582"/>
      <c r="AK47" s="582" t="str">
        <f t="shared" si="0"/>
        <v>Huyện Mê Linh - Thuế cơ sở 18 thành phố Hà Nội</v>
      </c>
      <c r="AL47" s="582" t="str">
        <f>VLOOKUP(L47,'DM CQT cũ'!$G$2:$Q$848,8,)</f>
        <v>Huyện Mê Linh</v>
      </c>
      <c r="AM47" s="582" t="s">
        <v>15311</v>
      </c>
      <c r="AN47" s="582" t="str">
        <f>VLOOKUP(U47,'DM CQT cũ'!$P$2:$V$848,6,)</f>
        <v>0020</v>
      </c>
      <c r="AO47" s="583" t="s">
        <v>283</v>
      </c>
      <c r="AP47" s="582" t="str">
        <f>VLOOKUP(U47,'DM CQT cũ'!$P$2:$V$848,7,)</f>
        <v>Phòng Giao dịch số 11 - Kho bạc Nhà nước Khu vực I</v>
      </c>
      <c r="AQ47" s="583" t="s">
        <v>284</v>
      </c>
      <c r="AR47" s="582" t="str">
        <f>VLOOKUP(G47,'DM KB gửi'!$T$4:$W$3352,3,)</f>
        <v>0020</v>
      </c>
      <c r="AS47" s="582" t="s">
        <v>283</v>
      </c>
      <c r="AT47" s="582" t="str">
        <f>VLOOKUP(G47,'DM KB gửi'!$T$4:$W$3352,4,)</f>
        <v>Phòng Giao dịch số 11 - Kho bạc Nhà nước khu vực I</v>
      </c>
      <c r="AU47" s="582" t="s">
        <v>15502</v>
      </c>
      <c r="AV47" s="582" t="str">
        <f>VLOOKUP(AX47,'DM Cơ quan thu Bộ cấp'!$B$2:$C$3320,2,)</f>
        <v>1140865</v>
      </c>
      <c r="AW47" s="583" t="s">
        <v>20384</v>
      </c>
      <c r="AX47" s="582" t="str">
        <f>E47&amp;" - "&amp;AE47</f>
        <v>Xã Mê Linh - Thuế cơ sở 18 thành phố Hà Nội</v>
      </c>
      <c r="AY47" s="582" t="s">
        <v>16385</v>
      </c>
      <c r="AZ47" s="583" t="s">
        <v>7912</v>
      </c>
    </row>
    <row r="48" spans="4:52" ht="31.5" outlineLevel="1">
      <c r="D48" s="578">
        <v>10125119</v>
      </c>
      <c r="E48" s="579" t="s">
        <v>118</v>
      </c>
      <c r="F48" s="579" t="str">
        <f t="shared" si="1"/>
        <v>101Xã Yên Lãng</v>
      </c>
      <c r="G48" s="579" t="s">
        <v>19011</v>
      </c>
      <c r="H48" s="580" t="str">
        <f>G48&amp;AE48</f>
        <v>101Xã Yên LãngThuế cơ sở 18 thành phố Hà Nội</v>
      </c>
      <c r="I48" s="664" t="str">
        <f>VLOOKUP(H48,'DM TCCB 3006'!$H$5:$H$3358,1,)</f>
        <v>101Xã Yên LãngThuế cơ sở 18 thành phố Hà Nội</v>
      </c>
      <c r="J48" s="579"/>
      <c r="K48" s="581" t="s">
        <v>19140</v>
      </c>
      <c r="L48" s="579" t="str">
        <f>LEFT(D48,5)</f>
        <v>10125</v>
      </c>
      <c r="M48" s="582" t="str">
        <f>VLOOKUP(L48,'DM CQT cũ'!$G$2:$Q$848,2,)</f>
        <v>0127</v>
      </c>
      <c r="N48" s="582" t="s">
        <v>324</v>
      </c>
      <c r="O48" s="582"/>
      <c r="P48" s="582" t="s">
        <v>325</v>
      </c>
      <c r="Q48" s="582" t="str">
        <f>VLOOKUP(L48,'DM CQT cũ'!$G$2:$Q$848,4,)</f>
        <v>Đội thuế liên huyện Sóc Sơn - Mê Linh</v>
      </c>
      <c r="R48" s="582" t="s">
        <v>276</v>
      </c>
      <c r="S48" s="582" t="str">
        <f>VLOOKUP(L48,'DM CQT cũ'!$G$2:$Q$848,11,)</f>
        <v>Huyện Mê Linh - Đội thuế liên huyện Sóc Sơn - Mê Linh</v>
      </c>
      <c r="T48" s="582" t="s">
        <v>326</v>
      </c>
      <c r="U48" s="582" t="str">
        <f>VLOOKUP(L48,'DM CQT cũ'!$G$2:$Q$848,10,)</f>
        <v>1083886</v>
      </c>
      <c r="V48" s="582" t="s">
        <v>328</v>
      </c>
      <c r="W48" s="582"/>
      <c r="X48" s="582" t="s">
        <v>324</v>
      </c>
      <c r="Y48" s="584" t="s">
        <v>273</v>
      </c>
      <c r="Z48" s="582"/>
      <c r="AA48" s="582" t="s">
        <v>325</v>
      </c>
      <c r="AB48" s="582" t="str">
        <f>VLOOKUP(I48,'DM TCCB 3006'!$H$5:$I$3358,2,)</f>
        <v>Thuế cơ sở 18 thành phố Hà Nội</v>
      </c>
      <c r="AC48" s="665" t="str">
        <f>VLOOKUP(G48,'DM TCCB 3006'!$G$5:$I$3358,3,)</f>
        <v>Thuế cơ sở 18 thành phố Hà Nội</v>
      </c>
      <c r="AD48" s="582" t="str">
        <f>VLOOKUP(AC48,'DM TCCB 3006'!$I$5:$J$3358,2,)</f>
        <v>Xã Sóc Sơn</v>
      </c>
      <c r="AE48" s="582" t="s">
        <v>10845</v>
      </c>
      <c r="AF48" s="587" t="b">
        <f t="shared" si="2"/>
        <v>1</v>
      </c>
      <c r="AG48" s="581" t="s">
        <v>22612</v>
      </c>
      <c r="AH48" t="s">
        <v>19235</v>
      </c>
      <c r="AI48" s="582" t="s">
        <v>121</v>
      </c>
      <c r="AJ48" s="582"/>
      <c r="AK48" s="582" t="str">
        <f t="shared" si="0"/>
        <v>Huyện Mê Linh - Thuế cơ sở 18 thành phố Hà Nội</v>
      </c>
      <c r="AL48" s="582" t="str">
        <f>VLOOKUP(L48,'DM CQT cũ'!$G$2:$Q$848,8,)</f>
        <v>Huyện Mê Linh</v>
      </c>
      <c r="AM48" s="582" t="s">
        <v>15311</v>
      </c>
      <c r="AN48" s="582" t="str">
        <f>VLOOKUP(U48,'DM CQT cũ'!$P$2:$V$848,6,)</f>
        <v>0020</v>
      </c>
      <c r="AO48" s="583" t="s">
        <v>283</v>
      </c>
      <c r="AP48" s="582" t="str">
        <f>VLOOKUP(U48,'DM CQT cũ'!$P$2:$V$848,7,)</f>
        <v>Phòng Giao dịch số 11 - Kho bạc Nhà nước Khu vực I</v>
      </c>
      <c r="AQ48" s="583" t="s">
        <v>284</v>
      </c>
      <c r="AR48" s="582" t="str">
        <f>VLOOKUP(G48,'DM KB gửi'!$T$4:$W$3352,3,)</f>
        <v>0020</v>
      </c>
      <c r="AS48" s="582" t="s">
        <v>283</v>
      </c>
      <c r="AT48" s="582" t="str">
        <f>VLOOKUP(G48,'DM KB gửi'!$T$4:$W$3352,4,)</f>
        <v>Phòng Giao dịch số 11 - Kho bạc Nhà nước khu vực I</v>
      </c>
      <c r="AU48" s="582" t="s">
        <v>15502</v>
      </c>
      <c r="AV48" s="582" t="str">
        <f>VLOOKUP(AX48,'DM Cơ quan thu Bộ cấp'!$B$2:$C$3320,2,)</f>
        <v>1140343</v>
      </c>
      <c r="AW48" s="583" t="s">
        <v>20375</v>
      </c>
      <c r="AX48" s="582" t="str">
        <f>E48&amp;" - "&amp;AE48</f>
        <v>Xã Yên Lãng - Thuế cơ sở 18 thành phố Hà Nội</v>
      </c>
      <c r="AY48" s="582" t="s">
        <v>16386</v>
      </c>
      <c r="AZ48" s="583" t="s">
        <v>7912</v>
      </c>
    </row>
    <row r="49" spans="4:52" ht="31.5" outlineLevel="1">
      <c r="D49" s="578">
        <v>10125120</v>
      </c>
      <c r="E49" s="579" t="s">
        <v>119</v>
      </c>
      <c r="F49" s="579" t="str">
        <f t="shared" si="1"/>
        <v>101Xã Tiến Thắng</v>
      </c>
      <c r="G49" s="579" t="s">
        <v>19012</v>
      </c>
      <c r="H49" s="580" t="str">
        <f>G49&amp;AE49</f>
        <v>101Xã Tiến ThắngThuế cơ sở 18 thành phố Hà Nội</v>
      </c>
      <c r="I49" s="664" t="str">
        <f>VLOOKUP(H49,'DM TCCB 3006'!$H$5:$H$3358,1,)</f>
        <v>101Xã Tiến ThắngThuế cơ sở 18 thành phố Hà Nội</v>
      </c>
      <c r="J49" s="579"/>
      <c r="K49" s="581" t="s">
        <v>19141</v>
      </c>
      <c r="L49" s="579" t="str">
        <f>LEFT(D49,5)</f>
        <v>10125</v>
      </c>
      <c r="M49" s="582" t="str">
        <f>VLOOKUP(L49,'DM CQT cũ'!$G$2:$Q$848,2,)</f>
        <v>0127</v>
      </c>
      <c r="N49" s="582" t="s">
        <v>324</v>
      </c>
      <c r="O49" s="582"/>
      <c r="P49" s="582" t="s">
        <v>325</v>
      </c>
      <c r="Q49" s="582" t="str">
        <f>VLOOKUP(L49,'DM CQT cũ'!$G$2:$Q$848,4,)</f>
        <v>Đội thuế liên huyện Sóc Sơn - Mê Linh</v>
      </c>
      <c r="R49" s="582" t="s">
        <v>276</v>
      </c>
      <c r="S49" s="582" t="str">
        <f>VLOOKUP(L49,'DM CQT cũ'!$G$2:$Q$848,11,)</f>
        <v>Huyện Mê Linh - Đội thuế liên huyện Sóc Sơn - Mê Linh</v>
      </c>
      <c r="T49" s="582" t="s">
        <v>326</v>
      </c>
      <c r="U49" s="582" t="str">
        <f>VLOOKUP(L49,'DM CQT cũ'!$G$2:$Q$848,10,)</f>
        <v>1083886</v>
      </c>
      <c r="V49" s="582" t="s">
        <v>328</v>
      </c>
      <c r="W49" s="582"/>
      <c r="X49" s="582" t="s">
        <v>324</v>
      </c>
      <c r="Y49" s="584" t="s">
        <v>273</v>
      </c>
      <c r="Z49" s="582"/>
      <c r="AA49" s="582" t="s">
        <v>325</v>
      </c>
      <c r="AB49" s="582" t="str">
        <f>VLOOKUP(I49,'DM TCCB 3006'!$H$5:$I$3358,2,)</f>
        <v>Thuế cơ sở 18 thành phố Hà Nội</v>
      </c>
      <c r="AC49" s="665" t="str">
        <f>VLOOKUP(G49,'DM TCCB 3006'!$G$5:$I$3358,3,)</f>
        <v>Thuế cơ sở 18 thành phố Hà Nội</v>
      </c>
      <c r="AD49" s="582" t="str">
        <f>VLOOKUP(AC49,'DM TCCB 3006'!$I$5:$J$3358,2,)</f>
        <v>Xã Sóc Sơn</v>
      </c>
      <c r="AE49" s="582" t="s">
        <v>10845</v>
      </c>
      <c r="AF49" s="587" t="b">
        <f t="shared" si="2"/>
        <v>1</v>
      </c>
      <c r="AG49" s="581" t="s">
        <v>22612</v>
      </c>
      <c r="AH49" t="s">
        <v>19235</v>
      </c>
      <c r="AI49" s="582" t="s">
        <v>121</v>
      </c>
      <c r="AJ49" s="582"/>
      <c r="AK49" s="582" t="str">
        <f t="shared" si="0"/>
        <v>Huyện Mê Linh - Thuế cơ sở 18 thành phố Hà Nội</v>
      </c>
      <c r="AL49" s="582" t="str">
        <f>VLOOKUP(L49,'DM CQT cũ'!$G$2:$Q$848,8,)</f>
        <v>Huyện Mê Linh</v>
      </c>
      <c r="AM49" s="582" t="s">
        <v>15311</v>
      </c>
      <c r="AN49" s="582" t="str">
        <f>VLOOKUP(U49,'DM CQT cũ'!$P$2:$V$848,6,)</f>
        <v>0020</v>
      </c>
      <c r="AO49" s="583" t="s">
        <v>283</v>
      </c>
      <c r="AP49" s="582" t="str">
        <f>VLOOKUP(U49,'DM CQT cũ'!$P$2:$V$848,7,)</f>
        <v>Phòng Giao dịch số 11 - Kho bạc Nhà nước Khu vực I</v>
      </c>
      <c r="AQ49" s="583" t="s">
        <v>284</v>
      </c>
      <c r="AR49" s="582" t="str">
        <f>VLOOKUP(G49,'DM KB gửi'!$T$4:$W$3352,3,)</f>
        <v>0020</v>
      </c>
      <c r="AS49" s="582" t="s">
        <v>283</v>
      </c>
      <c r="AT49" s="582" t="str">
        <f>VLOOKUP(G49,'DM KB gửi'!$T$4:$W$3352,4,)</f>
        <v>Phòng Giao dịch số 11 - Kho bạc Nhà nước khu vực I</v>
      </c>
      <c r="AU49" s="582" t="s">
        <v>15502</v>
      </c>
      <c r="AV49" s="582" t="str">
        <f>VLOOKUP(AX49,'DM Cơ quan thu Bộ cấp'!$B$2:$C$3320,2,)</f>
        <v>1140344</v>
      </c>
      <c r="AW49" s="583" t="s">
        <v>20376</v>
      </c>
      <c r="AX49" s="582" t="str">
        <f>E49&amp;" - "&amp;AE49</f>
        <v>Xã Tiến Thắng - Thuế cơ sở 18 thành phố Hà Nội</v>
      </c>
      <c r="AY49" s="582" t="s">
        <v>16387</v>
      </c>
      <c r="AZ49" s="583" t="s">
        <v>7912</v>
      </c>
    </row>
    <row r="50" spans="4:52" ht="31.5" outlineLevel="1">
      <c r="D50" s="578">
        <v>10125121</v>
      </c>
      <c r="E50" s="579" t="s">
        <v>120</v>
      </c>
      <c r="F50" s="579" t="str">
        <f t="shared" si="1"/>
        <v>101Xã Quang Minh</v>
      </c>
      <c r="G50" s="579" t="s">
        <v>19013</v>
      </c>
      <c r="H50" s="580" t="str">
        <f>G50&amp;AE50</f>
        <v>101Xã Quang MinhThuế cơ sở 18 thành phố Hà Nội</v>
      </c>
      <c r="I50" s="664" t="str">
        <f>VLOOKUP(H50,'DM TCCB 3006'!$H$5:$H$3358,1,)</f>
        <v>101Xã Quang MinhThuế cơ sở 18 thành phố Hà Nội</v>
      </c>
      <c r="J50" s="579"/>
      <c r="K50" s="581" t="s">
        <v>19142</v>
      </c>
      <c r="L50" s="579" t="str">
        <f>LEFT(D50,5)</f>
        <v>10125</v>
      </c>
      <c r="M50" s="582" t="str">
        <f>VLOOKUP(L50,'DM CQT cũ'!$G$2:$Q$848,2,)</f>
        <v>0127</v>
      </c>
      <c r="N50" s="582" t="s">
        <v>324</v>
      </c>
      <c r="O50" s="582"/>
      <c r="P50" s="582" t="s">
        <v>325</v>
      </c>
      <c r="Q50" s="582" t="str">
        <f>VLOOKUP(L50,'DM CQT cũ'!$G$2:$Q$848,4,)</f>
        <v>Đội thuế liên huyện Sóc Sơn - Mê Linh</v>
      </c>
      <c r="R50" s="582" t="s">
        <v>276</v>
      </c>
      <c r="S50" s="582" t="str">
        <f>VLOOKUP(L50,'DM CQT cũ'!$G$2:$Q$848,11,)</f>
        <v>Huyện Mê Linh - Đội thuế liên huyện Sóc Sơn - Mê Linh</v>
      </c>
      <c r="T50" s="582" t="s">
        <v>326</v>
      </c>
      <c r="U50" s="582" t="str">
        <f>VLOOKUP(L50,'DM CQT cũ'!$G$2:$Q$848,10,)</f>
        <v>1083886</v>
      </c>
      <c r="V50" s="582" t="s">
        <v>328</v>
      </c>
      <c r="W50" s="582"/>
      <c r="X50" s="582" t="s">
        <v>324</v>
      </c>
      <c r="Y50" s="584" t="s">
        <v>273</v>
      </c>
      <c r="Z50" s="582"/>
      <c r="AA50" s="582" t="s">
        <v>325</v>
      </c>
      <c r="AB50" s="582" t="str">
        <f>VLOOKUP(I50,'DM TCCB 3006'!$H$5:$I$3358,2,)</f>
        <v>Thuế cơ sở 18 thành phố Hà Nội</v>
      </c>
      <c r="AC50" s="665" t="str">
        <f>VLOOKUP(G50,'DM TCCB 3006'!$G$5:$I$3358,3,)</f>
        <v>Thuế cơ sở 18 thành phố Hà Nội</v>
      </c>
      <c r="AD50" s="582" t="str">
        <f>VLOOKUP(AC50,'DM TCCB 3006'!$I$5:$J$3358,2,)</f>
        <v>Xã Sóc Sơn</v>
      </c>
      <c r="AE50" s="582" t="s">
        <v>10845</v>
      </c>
      <c r="AF50" s="587" t="b">
        <f t="shared" si="2"/>
        <v>1</v>
      </c>
      <c r="AG50" s="581" t="s">
        <v>22612</v>
      </c>
      <c r="AH50" t="s">
        <v>19235</v>
      </c>
      <c r="AI50" s="582" t="s">
        <v>121</v>
      </c>
      <c r="AJ50" s="582"/>
      <c r="AK50" s="582" t="str">
        <f t="shared" si="0"/>
        <v>Huyện Mê Linh - Thuế cơ sở 18 thành phố Hà Nội</v>
      </c>
      <c r="AL50" s="582" t="str">
        <f>VLOOKUP(L50,'DM CQT cũ'!$G$2:$Q$848,8,)</f>
        <v>Huyện Mê Linh</v>
      </c>
      <c r="AM50" s="582" t="s">
        <v>15311</v>
      </c>
      <c r="AN50" s="582" t="str">
        <f>VLOOKUP(U50,'DM CQT cũ'!$P$2:$V$848,6,)</f>
        <v>0020</v>
      </c>
      <c r="AO50" s="583" t="s">
        <v>283</v>
      </c>
      <c r="AP50" s="582" t="str">
        <f>VLOOKUP(U50,'DM CQT cũ'!$P$2:$V$848,7,)</f>
        <v>Phòng Giao dịch số 11 - Kho bạc Nhà nước Khu vực I</v>
      </c>
      <c r="AQ50" s="583" t="s">
        <v>284</v>
      </c>
      <c r="AR50" s="582" t="str">
        <f>VLOOKUP(G50,'DM KB gửi'!$T$4:$W$3352,3,)</f>
        <v>0020</v>
      </c>
      <c r="AS50" s="582" t="s">
        <v>283</v>
      </c>
      <c r="AT50" s="582" t="str">
        <f>VLOOKUP(G50,'DM KB gửi'!$T$4:$W$3352,4,)</f>
        <v>Phòng Giao dịch số 11 - Kho bạc Nhà nước khu vực I</v>
      </c>
      <c r="AU50" s="582" t="s">
        <v>15502</v>
      </c>
      <c r="AV50" s="582" t="str">
        <f>VLOOKUP(AX50,'DM Cơ quan thu Bộ cấp'!$B$2:$C$3320,2,)</f>
        <v>1140345</v>
      </c>
      <c r="AW50" s="583" t="s">
        <v>20377</v>
      </c>
      <c r="AX50" s="582" t="str">
        <f>E50&amp;" - "&amp;AE50</f>
        <v>Xã Quang Minh - Thuế cơ sở 18 thành phố Hà Nội</v>
      </c>
      <c r="AY50" s="582" t="s">
        <v>16388</v>
      </c>
      <c r="AZ50" s="583" t="s">
        <v>7912</v>
      </c>
    </row>
    <row r="51" spans="4:52" ht="31.5" outlineLevel="1">
      <c r="D51" s="578">
        <v>10135093</v>
      </c>
      <c r="E51" s="579" t="s">
        <v>94</v>
      </c>
      <c r="F51" s="579" t="str">
        <f t="shared" si="1"/>
        <v>101Xã Thạch Thất</v>
      </c>
      <c r="G51" s="579" t="s">
        <v>19014</v>
      </c>
      <c r="H51" s="580" t="str">
        <f>G51&amp;AE51</f>
        <v>101Xã Thạch ThấtThuế cơ sở 22 thành phố Hà Nội</v>
      </c>
      <c r="I51" s="664" t="str">
        <f>VLOOKUP(H51,'DM TCCB 3006'!$H$5:$H$3358,1,)</f>
        <v>101Xã Thạch ThấtThuế cơ sở 22 thành phố Hà Nội</v>
      </c>
      <c r="J51" s="579"/>
      <c r="K51" s="581" t="s">
        <v>19143</v>
      </c>
      <c r="L51" s="579" t="str">
        <f>LEFT(D51,5)</f>
        <v>10135</v>
      </c>
      <c r="M51" s="582" t="str">
        <f>VLOOKUP(L51,'DM CQT cũ'!$G$2:$Q$848,2,)</f>
        <v>0137</v>
      </c>
      <c r="N51" s="582" t="s">
        <v>376</v>
      </c>
      <c r="O51" s="582"/>
      <c r="P51" s="582" t="s">
        <v>379</v>
      </c>
      <c r="Q51" s="582" t="str">
        <f>VLOOKUP(L51,'DM CQT cũ'!$G$2:$Q$848,4,)</f>
        <v>Đội thuế liên huyện Thạch Thất - Quốc Oai</v>
      </c>
      <c r="R51" s="582" t="s">
        <v>380</v>
      </c>
      <c r="S51" s="582" t="str">
        <f>VLOOKUP(L51,'DM CQT cũ'!$G$2:$Q$848,11,)</f>
        <v>Huyện Thạch Thất - Đội thuế liên huyện Thạch Thất - Quốc Oai</v>
      </c>
      <c r="T51" s="582" t="s">
        <v>382</v>
      </c>
      <c r="U51" s="582" t="str">
        <f>VLOOKUP(L51,'DM CQT cũ'!$G$2:$Q$848,10,)</f>
        <v>1054064</v>
      </c>
      <c r="V51" s="582" t="s">
        <v>384</v>
      </c>
      <c r="W51" s="582"/>
      <c r="X51" s="582" t="s">
        <v>376</v>
      </c>
      <c r="Y51" s="584" t="s">
        <v>432</v>
      </c>
      <c r="Z51" s="582"/>
      <c r="AA51" s="582" t="s">
        <v>379</v>
      </c>
      <c r="AB51" s="582" t="str">
        <f>VLOOKUP(I51,'DM TCCB 3006'!$H$5:$I$3358,2,)</f>
        <v>Thuế cơ sở 22 thành phố Hà Nội</v>
      </c>
      <c r="AC51" s="665" t="str">
        <f>VLOOKUP(G51,'DM TCCB 3006'!$G$5:$I$3358,3,)</f>
        <v>Thuế cơ sở 22 thành phố Hà Nội</v>
      </c>
      <c r="AD51" s="582" t="str">
        <f>VLOOKUP(AC51,'DM TCCB 3006'!$I$5:$J$3358,2,)</f>
        <v>Xã Thạch Thất</v>
      </c>
      <c r="AE51" s="582" t="s">
        <v>22826</v>
      </c>
      <c r="AF51" s="587" t="b">
        <f t="shared" si="2"/>
        <v>1</v>
      </c>
      <c r="AG51" s="581" t="s">
        <v>22613</v>
      </c>
      <c r="AH51" t="s">
        <v>19236</v>
      </c>
      <c r="AI51" s="582" t="s">
        <v>94</v>
      </c>
      <c r="AJ51" s="582"/>
      <c r="AK51" s="582" t="str">
        <f t="shared" si="0"/>
        <v>Huyện Thạch Thất - Thuế cơ sở 22 thành phố Hà Nội</v>
      </c>
      <c r="AL51" s="582" t="str">
        <f>VLOOKUP(L51,'DM CQT cũ'!$G$2:$Q$848,8,)</f>
        <v>Huyện Thạch Thất</v>
      </c>
      <c r="AM51" s="582" t="s">
        <v>15305</v>
      </c>
      <c r="AN51" s="582" t="str">
        <f>VLOOKUP(U51,'DM CQT cũ'!$P$2:$V$848,6,)</f>
        <v>0038</v>
      </c>
      <c r="AO51" s="583" t="s">
        <v>362</v>
      </c>
      <c r="AP51" s="582" t="str">
        <f>VLOOKUP(U51,'DM CQT cũ'!$P$2:$V$848,7,)</f>
        <v>Phòng Giao dịch số 12 - Kho bạc Nhà nước Khu vực I</v>
      </c>
      <c r="AQ51" s="583" t="s">
        <v>363</v>
      </c>
      <c r="AR51" s="582" t="str">
        <f>VLOOKUP(G51,'DM KB gửi'!$T$4:$W$3352,3,)</f>
        <v>0038</v>
      </c>
      <c r="AS51" s="582" t="s">
        <v>362</v>
      </c>
      <c r="AT51" s="582" t="str">
        <f>VLOOKUP(G51,'DM KB gửi'!$T$4:$W$3352,4,)</f>
        <v>Phòng Giao dịch số 12 - Kho bạc Nhà nước khu vực I</v>
      </c>
      <c r="AU51" s="582" t="s">
        <v>15504</v>
      </c>
      <c r="AV51" s="582" t="str">
        <f>VLOOKUP(AX51,'DM Cơ quan thu Bộ cấp'!$B$2:$C$3320,2,)</f>
        <v>1140346</v>
      </c>
      <c r="AW51" s="583" t="s">
        <v>20378</v>
      </c>
      <c r="AX51" s="582" t="str">
        <f>E51&amp;" - "&amp;AE51</f>
        <v>Xã Thạch Thất - Thuế cơ sở 22 thành phố Hà Nội</v>
      </c>
      <c r="AY51" s="582" t="s">
        <v>16389</v>
      </c>
      <c r="AZ51" s="583" t="s">
        <v>7912</v>
      </c>
    </row>
    <row r="52" spans="4:52" ht="31.5" outlineLevel="1">
      <c r="D52" s="578">
        <v>10135094</v>
      </c>
      <c r="E52" s="579" t="s">
        <v>95</v>
      </c>
      <c r="F52" s="579" t="str">
        <f t="shared" si="1"/>
        <v>101Xã Hạ Bằng</v>
      </c>
      <c r="G52" s="579" t="s">
        <v>19015</v>
      </c>
      <c r="H52" s="580" t="str">
        <f>G52&amp;AE52</f>
        <v>101Xã Hạ BằngThuế cơ sở 22 thành phố Hà Nội</v>
      </c>
      <c r="I52" s="664" t="str">
        <f>VLOOKUP(H52,'DM TCCB 3006'!$H$5:$H$3358,1,)</f>
        <v>101Xã Hạ BằngThuế cơ sở 22 thành phố Hà Nội</v>
      </c>
      <c r="J52" s="579"/>
      <c r="K52" s="581" t="s">
        <v>19144</v>
      </c>
      <c r="L52" s="579" t="str">
        <f>LEFT(D52,5)</f>
        <v>10135</v>
      </c>
      <c r="M52" s="582" t="str">
        <f>VLOOKUP(L52,'DM CQT cũ'!$G$2:$Q$848,2,)</f>
        <v>0137</v>
      </c>
      <c r="N52" s="582" t="s">
        <v>376</v>
      </c>
      <c r="O52" s="582"/>
      <c r="P52" s="582" t="s">
        <v>379</v>
      </c>
      <c r="Q52" s="582" t="str">
        <f>VLOOKUP(L52,'DM CQT cũ'!$G$2:$Q$848,4,)</f>
        <v>Đội thuế liên huyện Thạch Thất - Quốc Oai</v>
      </c>
      <c r="R52" s="582" t="s">
        <v>380</v>
      </c>
      <c r="S52" s="582" t="str">
        <f>VLOOKUP(L52,'DM CQT cũ'!$G$2:$Q$848,11,)</f>
        <v>Huyện Thạch Thất - Đội thuế liên huyện Thạch Thất - Quốc Oai</v>
      </c>
      <c r="T52" s="582" t="s">
        <v>382</v>
      </c>
      <c r="U52" s="582" t="str">
        <f>VLOOKUP(L52,'DM CQT cũ'!$G$2:$Q$848,10,)</f>
        <v>1054064</v>
      </c>
      <c r="V52" s="582" t="s">
        <v>384</v>
      </c>
      <c r="W52" s="582"/>
      <c r="X52" s="582" t="s">
        <v>376</v>
      </c>
      <c r="Y52" s="584" t="s">
        <v>432</v>
      </c>
      <c r="Z52" s="582"/>
      <c r="AA52" s="582" t="s">
        <v>379</v>
      </c>
      <c r="AB52" s="582" t="str">
        <f>VLOOKUP(I52,'DM TCCB 3006'!$H$5:$I$3358,2,)</f>
        <v>Thuế cơ sở 22 thành phố Hà Nội</v>
      </c>
      <c r="AC52" s="665" t="str">
        <f>VLOOKUP(G52,'DM TCCB 3006'!$G$5:$I$3358,3,)</f>
        <v>Thuế cơ sở 22 thành phố Hà Nội</v>
      </c>
      <c r="AD52" s="582" t="str">
        <f>VLOOKUP(AC52,'DM TCCB 3006'!$I$5:$J$3358,2,)</f>
        <v>Xã Thạch Thất</v>
      </c>
      <c r="AE52" s="582" t="s">
        <v>22826</v>
      </c>
      <c r="AF52" s="587" t="b">
        <f t="shared" si="2"/>
        <v>1</v>
      </c>
      <c r="AG52" s="581" t="s">
        <v>22613</v>
      </c>
      <c r="AH52" t="s">
        <v>19236</v>
      </c>
      <c r="AI52" s="582" t="s">
        <v>94</v>
      </c>
      <c r="AJ52" s="582"/>
      <c r="AK52" s="582" t="str">
        <f t="shared" si="0"/>
        <v>Huyện Thạch Thất - Thuế cơ sở 22 thành phố Hà Nội</v>
      </c>
      <c r="AL52" s="582" t="str">
        <f>VLOOKUP(L52,'DM CQT cũ'!$G$2:$Q$848,8,)</f>
        <v>Huyện Thạch Thất</v>
      </c>
      <c r="AM52" s="582" t="s">
        <v>15305</v>
      </c>
      <c r="AN52" s="582" t="str">
        <f>VLOOKUP(U52,'DM CQT cũ'!$P$2:$V$848,6,)</f>
        <v>0038</v>
      </c>
      <c r="AO52" s="583" t="s">
        <v>362</v>
      </c>
      <c r="AP52" s="582" t="str">
        <f>VLOOKUP(U52,'DM CQT cũ'!$P$2:$V$848,7,)</f>
        <v>Phòng Giao dịch số 12 - Kho bạc Nhà nước Khu vực I</v>
      </c>
      <c r="AQ52" s="583" t="s">
        <v>363</v>
      </c>
      <c r="AR52" s="582" t="str">
        <f>VLOOKUP(G52,'DM KB gửi'!$T$4:$W$3352,3,)</f>
        <v>0038</v>
      </c>
      <c r="AS52" s="582" t="s">
        <v>362</v>
      </c>
      <c r="AT52" s="582" t="str">
        <f>VLOOKUP(G52,'DM KB gửi'!$T$4:$W$3352,4,)</f>
        <v>Phòng Giao dịch số 12 - Kho bạc Nhà nước khu vực I</v>
      </c>
      <c r="AU52" s="582" t="s">
        <v>15504</v>
      </c>
      <c r="AV52" s="582" t="str">
        <f>VLOOKUP(AX52,'DM Cơ quan thu Bộ cấp'!$B$2:$C$3320,2,)</f>
        <v>1140347</v>
      </c>
      <c r="AW52" s="583" t="s">
        <v>20379</v>
      </c>
      <c r="AX52" s="582" t="str">
        <f>E52&amp;" - "&amp;AE52</f>
        <v>Xã Hạ Bằng - Thuế cơ sở 22 thành phố Hà Nội</v>
      </c>
      <c r="AY52" s="582" t="s">
        <v>16390</v>
      </c>
      <c r="AZ52" s="583" t="s">
        <v>7912</v>
      </c>
    </row>
    <row r="53" spans="4:52" ht="31.5" outlineLevel="1">
      <c r="D53" s="578">
        <v>10135095</v>
      </c>
      <c r="E53" s="579" t="s">
        <v>96</v>
      </c>
      <c r="F53" s="579" t="str">
        <f t="shared" si="1"/>
        <v>101Xã Tây Phương</v>
      </c>
      <c r="G53" s="579" t="s">
        <v>19016</v>
      </c>
      <c r="H53" s="580" t="str">
        <f>G53&amp;AE53</f>
        <v>101Xã Tây PhươngThuế cơ sở 22 thành phố Hà Nội</v>
      </c>
      <c r="I53" s="664" t="str">
        <f>VLOOKUP(H53,'DM TCCB 3006'!$H$5:$H$3358,1,)</f>
        <v>101Xã Tây PhươngThuế cơ sở 22 thành phố Hà Nội</v>
      </c>
      <c r="J53" s="579"/>
      <c r="K53" s="581" t="s">
        <v>19145</v>
      </c>
      <c r="L53" s="579" t="str">
        <f>LEFT(D53,5)</f>
        <v>10135</v>
      </c>
      <c r="M53" s="582" t="str">
        <f>VLOOKUP(L53,'DM CQT cũ'!$G$2:$Q$848,2,)</f>
        <v>0137</v>
      </c>
      <c r="N53" s="582" t="s">
        <v>376</v>
      </c>
      <c r="O53" s="582"/>
      <c r="P53" s="582" t="s">
        <v>379</v>
      </c>
      <c r="Q53" s="582" t="str">
        <f>VLOOKUP(L53,'DM CQT cũ'!$G$2:$Q$848,4,)</f>
        <v>Đội thuế liên huyện Thạch Thất - Quốc Oai</v>
      </c>
      <c r="R53" s="582" t="s">
        <v>380</v>
      </c>
      <c r="S53" s="582" t="str">
        <f>VLOOKUP(L53,'DM CQT cũ'!$G$2:$Q$848,11,)</f>
        <v>Huyện Thạch Thất - Đội thuế liên huyện Thạch Thất - Quốc Oai</v>
      </c>
      <c r="T53" s="582" t="s">
        <v>382</v>
      </c>
      <c r="U53" s="582" t="str">
        <f>VLOOKUP(L53,'DM CQT cũ'!$G$2:$Q$848,10,)</f>
        <v>1054064</v>
      </c>
      <c r="V53" s="582" t="s">
        <v>384</v>
      </c>
      <c r="W53" s="582"/>
      <c r="X53" s="582" t="s">
        <v>376</v>
      </c>
      <c r="Y53" s="584" t="s">
        <v>432</v>
      </c>
      <c r="Z53" s="582"/>
      <c r="AA53" s="582" t="s">
        <v>379</v>
      </c>
      <c r="AB53" s="582" t="str">
        <f>VLOOKUP(I53,'DM TCCB 3006'!$H$5:$I$3358,2,)</f>
        <v>Thuế cơ sở 22 thành phố Hà Nội</v>
      </c>
      <c r="AC53" s="665" t="str">
        <f>VLOOKUP(G53,'DM TCCB 3006'!$G$5:$I$3358,3,)</f>
        <v>Thuế cơ sở 22 thành phố Hà Nội</v>
      </c>
      <c r="AD53" s="582" t="str">
        <f>VLOOKUP(AC53,'DM TCCB 3006'!$I$5:$J$3358,2,)</f>
        <v>Xã Thạch Thất</v>
      </c>
      <c r="AE53" s="582" t="s">
        <v>22826</v>
      </c>
      <c r="AF53" s="587" t="b">
        <f t="shared" si="2"/>
        <v>1</v>
      </c>
      <c r="AG53" s="581" t="s">
        <v>22613</v>
      </c>
      <c r="AH53" t="s">
        <v>19236</v>
      </c>
      <c r="AI53" s="582" t="s">
        <v>94</v>
      </c>
      <c r="AJ53" s="582"/>
      <c r="AK53" s="582" t="str">
        <f t="shared" si="0"/>
        <v>Huyện Thạch Thất - Thuế cơ sở 22 thành phố Hà Nội</v>
      </c>
      <c r="AL53" s="582" t="str">
        <f>VLOOKUP(L53,'DM CQT cũ'!$G$2:$Q$848,8,)</f>
        <v>Huyện Thạch Thất</v>
      </c>
      <c r="AM53" s="582" t="s">
        <v>15305</v>
      </c>
      <c r="AN53" s="582" t="str">
        <f>VLOOKUP(U53,'DM CQT cũ'!$P$2:$V$848,6,)</f>
        <v>0038</v>
      </c>
      <c r="AO53" s="583" t="s">
        <v>362</v>
      </c>
      <c r="AP53" s="582" t="str">
        <f>VLOOKUP(U53,'DM CQT cũ'!$P$2:$V$848,7,)</f>
        <v>Phòng Giao dịch số 12 - Kho bạc Nhà nước Khu vực I</v>
      </c>
      <c r="AQ53" s="583" t="s">
        <v>363</v>
      </c>
      <c r="AR53" s="582" t="str">
        <f>VLOOKUP(G53,'DM KB gửi'!$T$4:$W$3352,3,)</f>
        <v>0038</v>
      </c>
      <c r="AS53" s="582" t="s">
        <v>362</v>
      </c>
      <c r="AT53" s="582" t="str">
        <f>VLOOKUP(G53,'DM KB gửi'!$T$4:$W$3352,4,)</f>
        <v>Phòng Giao dịch số 12 - Kho bạc Nhà nước khu vực I</v>
      </c>
      <c r="AU53" s="582" t="s">
        <v>15504</v>
      </c>
      <c r="AV53" s="582" t="str">
        <f>VLOOKUP(AX53,'DM Cơ quan thu Bộ cấp'!$B$2:$C$3320,2,)</f>
        <v>1140348</v>
      </c>
      <c r="AW53" s="583" t="s">
        <v>20380</v>
      </c>
      <c r="AX53" s="582" t="str">
        <f>E53&amp;" - "&amp;AE53</f>
        <v>Xã Tây Phương - Thuế cơ sở 22 thành phố Hà Nội</v>
      </c>
      <c r="AY53" s="582" t="s">
        <v>16391</v>
      </c>
      <c r="AZ53" s="583" t="s">
        <v>7912</v>
      </c>
    </row>
    <row r="54" spans="4:52" ht="31.5" outlineLevel="1">
      <c r="D54" s="578">
        <v>10135096</v>
      </c>
      <c r="E54" s="579" t="s">
        <v>15314</v>
      </c>
      <c r="F54" s="579" t="str">
        <f t="shared" si="1"/>
        <v>101Xã Hòa Lạc</v>
      </c>
      <c r="G54" s="579" t="s">
        <v>19017</v>
      </c>
      <c r="H54" s="580" t="str">
        <f>G54&amp;AE54</f>
        <v>101Xã Hòa LạcThuế cơ sở 22 thành phố Hà Nội</v>
      </c>
      <c r="I54" s="664" t="str">
        <f>VLOOKUP(H54,'DM TCCB 3006'!$H$5:$H$3358,1,)</f>
        <v>101Xã Hòa LạcThuế cơ sở 22 thành phố Hà Nội</v>
      </c>
      <c r="J54" s="579"/>
      <c r="K54" s="581" t="s">
        <v>19146</v>
      </c>
      <c r="L54" s="579" t="str">
        <f>LEFT(D54,5)</f>
        <v>10135</v>
      </c>
      <c r="M54" s="582" t="str">
        <f>VLOOKUP(L54,'DM CQT cũ'!$G$2:$Q$848,2,)</f>
        <v>0137</v>
      </c>
      <c r="N54" s="582" t="s">
        <v>376</v>
      </c>
      <c r="O54" s="582"/>
      <c r="P54" s="582" t="s">
        <v>379</v>
      </c>
      <c r="Q54" s="582" t="str">
        <f>VLOOKUP(L54,'DM CQT cũ'!$G$2:$Q$848,4,)</f>
        <v>Đội thuế liên huyện Thạch Thất - Quốc Oai</v>
      </c>
      <c r="R54" s="582" t="s">
        <v>380</v>
      </c>
      <c r="S54" s="582" t="str">
        <f>VLOOKUP(L54,'DM CQT cũ'!$G$2:$Q$848,11,)</f>
        <v>Huyện Thạch Thất - Đội thuế liên huyện Thạch Thất - Quốc Oai</v>
      </c>
      <c r="T54" s="582" t="s">
        <v>382</v>
      </c>
      <c r="U54" s="582" t="str">
        <f>VLOOKUP(L54,'DM CQT cũ'!$G$2:$Q$848,10,)</f>
        <v>1054064</v>
      </c>
      <c r="V54" s="582" t="s">
        <v>384</v>
      </c>
      <c r="W54" s="582"/>
      <c r="X54" s="582" t="s">
        <v>376</v>
      </c>
      <c r="Y54" s="584" t="s">
        <v>432</v>
      </c>
      <c r="Z54" s="582"/>
      <c r="AA54" s="582" t="s">
        <v>379</v>
      </c>
      <c r="AB54" s="582" t="str">
        <f>VLOOKUP(I54,'DM TCCB 3006'!$H$5:$I$3358,2,)</f>
        <v>Thuế cơ sở 22 thành phố Hà Nội</v>
      </c>
      <c r="AC54" s="665" t="str">
        <f>VLOOKUP(G54,'DM TCCB 3006'!$G$5:$I$3358,3,)</f>
        <v>Thuế cơ sở 22 thành phố Hà Nội</v>
      </c>
      <c r="AD54" s="582" t="str">
        <f>VLOOKUP(AC54,'DM TCCB 3006'!$I$5:$J$3358,2,)</f>
        <v>Xã Thạch Thất</v>
      </c>
      <c r="AE54" s="582" t="s">
        <v>22826</v>
      </c>
      <c r="AF54" s="587" t="b">
        <f t="shared" si="2"/>
        <v>1</v>
      </c>
      <c r="AG54" s="581" t="s">
        <v>22613</v>
      </c>
      <c r="AH54" t="s">
        <v>19236</v>
      </c>
      <c r="AI54" s="582" t="s">
        <v>94</v>
      </c>
      <c r="AJ54" s="582"/>
      <c r="AK54" s="582" t="str">
        <f t="shared" si="0"/>
        <v>Huyện Thạch Thất - Thuế cơ sở 22 thành phố Hà Nội</v>
      </c>
      <c r="AL54" s="582" t="str">
        <f>VLOOKUP(L54,'DM CQT cũ'!$G$2:$Q$848,8,)</f>
        <v>Huyện Thạch Thất</v>
      </c>
      <c r="AM54" s="582" t="s">
        <v>15305</v>
      </c>
      <c r="AN54" s="582" t="str">
        <f>VLOOKUP(U54,'DM CQT cũ'!$P$2:$V$848,6,)</f>
        <v>0038</v>
      </c>
      <c r="AO54" s="583" t="s">
        <v>362</v>
      </c>
      <c r="AP54" s="582" t="str">
        <f>VLOOKUP(U54,'DM CQT cũ'!$P$2:$V$848,7,)</f>
        <v>Phòng Giao dịch số 12 - Kho bạc Nhà nước Khu vực I</v>
      </c>
      <c r="AQ54" s="583" t="s">
        <v>363</v>
      </c>
      <c r="AR54" s="582" t="str">
        <f>VLOOKUP(G54,'DM KB gửi'!$T$4:$W$3352,3,)</f>
        <v>0038</v>
      </c>
      <c r="AS54" s="582" t="s">
        <v>362</v>
      </c>
      <c r="AT54" s="582" t="str">
        <f>VLOOKUP(G54,'DM KB gửi'!$T$4:$W$3352,4,)</f>
        <v>Phòng Giao dịch số 12 - Kho bạc Nhà nước khu vực I</v>
      </c>
      <c r="AU54" s="582" t="s">
        <v>15504</v>
      </c>
      <c r="AV54" s="582" t="str">
        <f>VLOOKUP(AX54,'DM Cơ quan thu Bộ cấp'!$B$2:$C$3320,2,)</f>
        <v>1140349</v>
      </c>
      <c r="AW54" s="583" t="s">
        <v>20381</v>
      </c>
      <c r="AX54" s="582" t="str">
        <f>E54&amp;" - "&amp;AE54</f>
        <v>Xã Hòa Lạc - Thuế cơ sở 22 thành phố Hà Nội</v>
      </c>
      <c r="AY54" s="582" t="s">
        <v>16392</v>
      </c>
      <c r="AZ54" s="583" t="s">
        <v>7912</v>
      </c>
    </row>
    <row r="55" spans="4:52" ht="31.5" outlineLevel="1">
      <c r="D55" s="578">
        <v>10135097</v>
      </c>
      <c r="E55" s="579" t="s">
        <v>97</v>
      </c>
      <c r="F55" s="579" t="str">
        <f t="shared" si="1"/>
        <v>101Xã Yên Xuân</v>
      </c>
      <c r="G55" s="579" t="s">
        <v>19018</v>
      </c>
      <c r="H55" s="580" t="str">
        <f>G55&amp;AE55</f>
        <v>101Xã Yên XuânThuế cơ sở 22 thành phố Hà Nội</v>
      </c>
      <c r="I55" s="664" t="str">
        <f>VLOOKUP(H55,'DM TCCB 3006'!$H$5:$H$3358,1,)</f>
        <v>101Xã Yên XuânThuế cơ sở 22 thành phố Hà Nội</v>
      </c>
      <c r="J55" s="579"/>
      <c r="K55" s="581" t="s">
        <v>19147</v>
      </c>
      <c r="L55" s="579" t="str">
        <f>LEFT(D55,5)</f>
        <v>10135</v>
      </c>
      <c r="M55" s="582" t="str">
        <f>VLOOKUP(L55,'DM CQT cũ'!$G$2:$Q$848,2,)</f>
        <v>0137</v>
      </c>
      <c r="N55" s="582" t="s">
        <v>376</v>
      </c>
      <c r="O55" s="582"/>
      <c r="P55" s="582" t="s">
        <v>379</v>
      </c>
      <c r="Q55" s="582" t="str">
        <f>VLOOKUP(L55,'DM CQT cũ'!$G$2:$Q$848,4,)</f>
        <v>Đội thuế liên huyện Thạch Thất - Quốc Oai</v>
      </c>
      <c r="R55" s="582" t="s">
        <v>380</v>
      </c>
      <c r="S55" s="582" t="str">
        <f>VLOOKUP(L55,'DM CQT cũ'!$G$2:$Q$848,11,)</f>
        <v>Huyện Thạch Thất - Đội thuế liên huyện Thạch Thất - Quốc Oai</v>
      </c>
      <c r="T55" s="582" t="s">
        <v>382</v>
      </c>
      <c r="U55" s="582" t="str">
        <f>VLOOKUP(L55,'DM CQT cũ'!$G$2:$Q$848,10,)</f>
        <v>1054064</v>
      </c>
      <c r="V55" s="582" t="s">
        <v>384</v>
      </c>
      <c r="W55" s="582"/>
      <c r="X55" s="582" t="s">
        <v>376</v>
      </c>
      <c r="Y55" s="584" t="s">
        <v>432</v>
      </c>
      <c r="Z55" s="582"/>
      <c r="AA55" s="582" t="s">
        <v>379</v>
      </c>
      <c r="AB55" s="582" t="str">
        <f>VLOOKUP(I55,'DM TCCB 3006'!$H$5:$I$3358,2,)</f>
        <v>Thuế cơ sở 22 thành phố Hà Nội</v>
      </c>
      <c r="AC55" s="665" t="str">
        <f>VLOOKUP(G55,'DM TCCB 3006'!$G$5:$I$3358,3,)</f>
        <v>Thuế cơ sở 22 thành phố Hà Nội</v>
      </c>
      <c r="AD55" s="582" t="str">
        <f>VLOOKUP(AC55,'DM TCCB 3006'!$I$5:$J$3358,2,)</f>
        <v>Xã Thạch Thất</v>
      </c>
      <c r="AE55" s="582" t="s">
        <v>22826</v>
      </c>
      <c r="AF55" s="587" t="b">
        <f t="shared" si="2"/>
        <v>1</v>
      </c>
      <c r="AG55" s="581" t="s">
        <v>22613</v>
      </c>
      <c r="AH55" t="s">
        <v>19236</v>
      </c>
      <c r="AI55" s="582" t="s">
        <v>94</v>
      </c>
      <c r="AJ55" s="582"/>
      <c r="AK55" s="582" t="str">
        <f t="shared" si="0"/>
        <v>Huyện Thạch Thất - Thuế cơ sở 22 thành phố Hà Nội</v>
      </c>
      <c r="AL55" s="582" t="str">
        <f>VLOOKUP(L55,'DM CQT cũ'!$G$2:$Q$848,8,)</f>
        <v>Huyện Thạch Thất</v>
      </c>
      <c r="AM55" s="582" t="s">
        <v>15305</v>
      </c>
      <c r="AN55" s="582" t="str">
        <f>VLOOKUP(U55,'DM CQT cũ'!$P$2:$V$848,6,)</f>
        <v>0038</v>
      </c>
      <c r="AO55" s="583" t="s">
        <v>362</v>
      </c>
      <c r="AP55" s="582" t="str">
        <f>VLOOKUP(U55,'DM CQT cũ'!$P$2:$V$848,7,)</f>
        <v>Phòng Giao dịch số 12 - Kho bạc Nhà nước Khu vực I</v>
      </c>
      <c r="AQ55" s="583" t="s">
        <v>363</v>
      </c>
      <c r="AR55" s="582" t="str">
        <f>VLOOKUP(G55,'DM KB gửi'!$T$4:$W$3352,3,)</f>
        <v>0038</v>
      </c>
      <c r="AS55" s="582" t="s">
        <v>362</v>
      </c>
      <c r="AT55" s="582" t="str">
        <f>VLOOKUP(G55,'DM KB gửi'!$T$4:$W$3352,4,)</f>
        <v>Phòng Giao dịch số 12 - Kho bạc Nhà nước khu vực I</v>
      </c>
      <c r="AU55" s="582" t="s">
        <v>15504</v>
      </c>
      <c r="AV55" s="582" t="str">
        <f>VLOOKUP(AX55,'DM Cơ quan thu Bộ cấp'!$B$2:$C$3320,2,)</f>
        <v>1139569</v>
      </c>
      <c r="AW55" s="583" t="s">
        <v>20350</v>
      </c>
      <c r="AX55" s="582" t="str">
        <f>E55&amp;" - "&amp;AE55</f>
        <v>Xã Yên Xuân - Thuế cơ sở 22 thành phố Hà Nội</v>
      </c>
      <c r="AY55" s="582" t="s">
        <v>16393</v>
      </c>
      <c r="AZ55" s="583" t="s">
        <v>7912</v>
      </c>
    </row>
    <row r="56" spans="4:52" ht="31.5" outlineLevel="1">
      <c r="D56" s="578">
        <v>10139098</v>
      </c>
      <c r="E56" s="579" t="s">
        <v>98</v>
      </c>
      <c r="F56" s="579" t="str">
        <f t="shared" si="1"/>
        <v>101Xã Quốc Oai</v>
      </c>
      <c r="G56" s="579" t="s">
        <v>19019</v>
      </c>
      <c r="H56" s="580" t="str">
        <f>G56&amp;AE56</f>
        <v>101Xã Quốc OaiThuế cơ sở 22 thành phố Hà Nội</v>
      </c>
      <c r="I56" s="664" t="str">
        <f>VLOOKUP(H56,'DM TCCB 3006'!$H$5:$H$3358,1,)</f>
        <v>101Xã Quốc OaiThuế cơ sở 22 thành phố Hà Nội</v>
      </c>
      <c r="J56" s="579"/>
      <c r="K56" s="581" t="s">
        <v>19148</v>
      </c>
      <c r="L56" s="579" t="str">
        <f>LEFT(D56,5)</f>
        <v>10139</v>
      </c>
      <c r="M56" s="582" t="str">
        <f>VLOOKUP(L56,'DM CQT cũ'!$G$2:$Q$848,2,)</f>
        <v>0141</v>
      </c>
      <c r="N56" s="582" t="s">
        <v>397</v>
      </c>
      <c r="O56" s="582"/>
      <c r="P56" s="582" t="s">
        <v>398</v>
      </c>
      <c r="Q56" s="582" t="str">
        <f>VLOOKUP(L56,'DM CQT cũ'!$G$2:$Q$848,4,)</f>
        <v>Đội thuế liên huyện Thạch Thất - Quốc Oai</v>
      </c>
      <c r="R56" s="582" t="s">
        <v>380</v>
      </c>
      <c r="S56" s="582" t="str">
        <f>VLOOKUP(L56,'DM CQT cũ'!$G$2:$Q$848,11,)</f>
        <v>Huyện Quốc Oai - Đội thuế liên huyện Thạch Thất - Quốc Oai</v>
      </c>
      <c r="T56" s="582" t="s">
        <v>399</v>
      </c>
      <c r="U56" s="582" t="str">
        <f>VLOOKUP(L56,'DM CQT cũ'!$G$2:$Q$848,10,)</f>
        <v>1053965</v>
      </c>
      <c r="V56" s="582" t="s">
        <v>401</v>
      </c>
      <c r="W56" s="582"/>
      <c r="X56" s="582" t="s">
        <v>397</v>
      </c>
      <c r="Y56" s="584" t="s">
        <v>432</v>
      </c>
      <c r="Z56" s="582"/>
      <c r="AA56" s="582" t="s">
        <v>398</v>
      </c>
      <c r="AB56" s="582" t="str">
        <f>VLOOKUP(I56,'DM TCCB 3006'!$H$5:$I$3358,2,)</f>
        <v>Thuế cơ sở 22 thành phố Hà Nội</v>
      </c>
      <c r="AC56" s="665" t="str">
        <f>VLOOKUP(G56,'DM TCCB 3006'!$G$5:$I$3358,3,)</f>
        <v>Thuế cơ sở 22 thành phố Hà Nội</v>
      </c>
      <c r="AD56" s="582" t="str">
        <f>VLOOKUP(AC56,'DM TCCB 3006'!$I$5:$J$3358,2,)</f>
        <v>Xã Thạch Thất</v>
      </c>
      <c r="AE56" s="582" t="s">
        <v>22826</v>
      </c>
      <c r="AF56" s="587" t="b">
        <f t="shared" si="2"/>
        <v>1</v>
      </c>
      <c r="AG56" s="581" t="s">
        <v>22613</v>
      </c>
      <c r="AH56" t="s">
        <v>19236</v>
      </c>
      <c r="AI56" s="582" t="s">
        <v>94</v>
      </c>
      <c r="AJ56" s="582"/>
      <c r="AK56" s="582" t="str">
        <f t="shared" si="0"/>
        <v>Huyện Quốc Oai - Thuế cơ sở 22 thành phố Hà Nội</v>
      </c>
      <c r="AL56" s="582" t="str">
        <f>VLOOKUP(L56,'DM CQT cũ'!$G$2:$Q$848,8,)</f>
        <v>Huyện Quốc Oai</v>
      </c>
      <c r="AM56" s="582" t="s">
        <v>15306</v>
      </c>
      <c r="AN56" s="582" t="str">
        <f>VLOOKUP(U56,'DM CQT cũ'!$P$2:$V$848,6,)</f>
        <v>0038</v>
      </c>
      <c r="AO56" s="583" t="s">
        <v>362</v>
      </c>
      <c r="AP56" s="582" t="str">
        <f>VLOOKUP(U56,'DM CQT cũ'!$P$2:$V$848,7,)</f>
        <v>Phòng Giao dịch số 12 - Kho bạc Nhà nước Khu vực I</v>
      </c>
      <c r="AQ56" s="583" t="s">
        <v>363</v>
      </c>
      <c r="AR56" s="582" t="str">
        <f>VLOOKUP(G56,'DM KB gửi'!$T$4:$W$3352,3,)</f>
        <v>0038</v>
      </c>
      <c r="AS56" s="582" t="s">
        <v>362</v>
      </c>
      <c r="AT56" s="582" t="str">
        <f>VLOOKUP(G56,'DM KB gửi'!$T$4:$W$3352,4,)</f>
        <v>Phòng Giao dịch số 12 - Kho bạc Nhà nước khu vực I</v>
      </c>
      <c r="AU56" s="582" t="s">
        <v>15504</v>
      </c>
      <c r="AV56" s="582" t="str">
        <f>VLOOKUP(AX56,'DM Cơ quan thu Bộ cấp'!$B$2:$C$3320,2,)</f>
        <v>1139570</v>
      </c>
      <c r="AW56" s="583" t="s">
        <v>20351</v>
      </c>
      <c r="AX56" s="582" t="str">
        <f>E56&amp;" - "&amp;AE56</f>
        <v>Xã Quốc Oai - Thuế cơ sở 22 thành phố Hà Nội</v>
      </c>
      <c r="AY56" s="582" t="s">
        <v>16394</v>
      </c>
      <c r="AZ56" s="583" t="s">
        <v>7912</v>
      </c>
    </row>
    <row r="57" spans="4:52" ht="31.5" outlineLevel="1">
      <c r="D57" s="578">
        <v>10139099</v>
      </c>
      <c r="E57" s="579" t="s">
        <v>99</v>
      </c>
      <c r="F57" s="579" t="str">
        <f t="shared" si="1"/>
        <v>101Xã Hưng Đạo</v>
      </c>
      <c r="G57" s="579" t="s">
        <v>19020</v>
      </c>
      <c r="H57" s="580" t="str">
        <f>G57&amp;AE57</f>
        <v>101Xã Hưng ĐạoThuế cơ sở 22 thành phố Hà Nội</v>
      </c>
      <c r="I57" s="664" t="str">
        <f>VLOOKUP(H57,'DM TCCB 3006'!$H$5:$H$3358,1,)</f>
        <v>101Xã Hưng ĐạoThuế cơ sở 22 thành phố Hà Nội</v>
      </c>
      <c r="J57" s="579"/>
      <c r="K57" s="581" t="s">
        <v>19149</v>
      </c>
      <c r="L57" s="579" t="str">
        <f>LEFT(D57,5)</f>
        <v>10139</v>
      </c>
      <c r="M57" s="582" t="str">
        <f>VLOOKUP(L57,'DM CQT cũ'!$G$2:$Q$848,2,)</f>
        <v>0141</v>
      </c>
      <c r="N57" s="582" t="s">
        <v>397</v>
      </c>
      <c r="O57" s="582"/>
      <c r="P57" s="582" t="s">
        <v>398</v>
      </c>
      <c r="Q57" s="582" t="str">
        <f>VLOOKUP(L57,'DM CQT cũ'!$G$2:$Q$848,4,)</f>
        <v>Đội thuế liên huyện Thạch Thất - Quốc Oai</v>
      </c>
      <c r="R57" s="582" t="s">
        <v>380</v>
      </c>
      <c r="S57" s="582" t="str">
        <f>VLOOKUP(L57,'DM CQT cũ'!$G$2:$Q$848,11,)</f>
        <v>Huyện Quốc Oai - Đội thuế liên huyện Thạch Thất - Quốc Oai</v>
      </c>
      <c r="T57" s="582" t="s">
        <v>399</v>
      </c>
      <c r="U57" s="582" t="str">
        <f>VLOOKUP(L57,'DM CQT cũ'!$G$2:$Q$848,10,)</f>
        <v>1053965</v>
      </c>
      <c r="V57" s="582" t="s">
        <v>401</v>
      </c>
      <c r="W57" s="582"/>
      <c r="X57" s="582" t="s">
        <v>397</v>
      </c>
      <c r="Y57" s="584" t="s">
        <v>432</v>
      </c>
      <c r="Z57" s="582"/>
      <c r="AA57" s="582" t="s">
        <v>398</v>
      </c>
      <c r="AB57" s="582" t="str">
        <f>VLOOKUP(I57,'DM TCCB 3006'!$H$5:$I$3358,2,)</f>
        <v>Thuế cơ sở 22 thành phố Hà Nội</v>
      </c>
      <c r="AC57" s="665" t="str">
        <f>VLOOKUP(G57,'DM TCCB 3006'!$G$5:$I$3358,3,)</f>
        <v>Thuế cơ sở 22 thành phố Hà Nội</v>
      </c>
      <c r="AD57" s="582" t="str">
        <f>VLOOKUP(AC57,'DM TCCB 3006'!$I$5:$J$3358,2,)</f>
        <v>Xã Thạch Thất</v>
      </c>
      <c r="AE57" s="582" t="s">
        <v>22826</v>
      </c>
      <c r="AF57" s="587" t="b">
        <f t="shared" si="2"/>
        <v>1</v>
      </c>
      <c r="AG57" s="581" t="s">
        <v>22613</v>
      </c>
      <c r="AH57" t="s">
        <v>19236</v>
      </c>
      <c r="AI57" s="582" t="s">
        <v>94</v>
      </c>
      <c r="AJ57" s="582"/>
      <c r="AK57" s="582" t="str">
        <f t="shared" si="0"/>
        <v>Huyện Quốc Oai - Thuế cơ sở 22 thành phố Hà Nội</v>
      </c>
      <c r="AL57" s="582" t="str">
        <f>VLOOKUP(L57,'DM CQT cũ'!$G$2:$Q$848,8,)</f>
        <v>Huyện Quốc Oai</v>
      </c>
      <c r="AM57" s="582" t="s">
        <v>15306</v>
      </c>
      <c r="AN57" s="582" t="str">
        <f>VLOOKUP(U57,'DM CQT cũ'!$P$2:$V$848,6,)</f>
        <v>0038</v>
      </c>
      <c r="AO57" s="583" t="s">
        <v>362</v>
      </c>
      <c r="AP57" s="582" t="str">
        <f>VLOOKUP(U57,'DM CQT cũ'!$P$2:$V$848,7,)</f>
        <v>Phòng Giao dịch số 12 - Kho bạc Nhà nước Khu vực I</v>
      </c>
      <c r="AQ57" s="583" t="s">
        <v>363</v>
      </c>
      <c r="AR57" s="582" t="str">
        <f>VLOOKUP(G57,'DM KB gửi'!$T$4:$W$3352,3,)</f>
        <v>0038</v>
      </c>
      <c r="AS57" s="582" t="s">
        <v>362</v>
      </c>
      <c r="AT57" s="582" t="str">
        <f>VLOOKUP(G57,'DM KB gửi'!$T$4:$W$3352,4,)</f>
        <v>Phòng Giao dịch số 12 - Kho bạc Nhà nước khu vực I</v>
      </c>
      <c r="AU57" s="582" t="s">
        <v>15504</v>
      </c>
      <c r="AV57" s="582" t="str">
        <f>VLOOKUP(AX57,'DM Cơ quan thu Bộ cấp'!$B$2:$C$3320,2,)</f>
        <v>1139571</v>
      </c>
      <c r="AW57" s="583" t="s">
        <v>20352</v>
      </c>
      <c r="AX57" s="582" t="str">
        <f>E57&amp;" - "&amp;AE57</f>
        <v>Xã Hưng Đạo - Thuế cơ sở 22 thành phố Hà Nội</v>
      </c>
      <c r="AY57" s="582" t="s">
        <v>16395</v>
      </c>
      <c r="AZ57" s="583" t="s">
        <v>7912</v>
      </c>
    </row>
    <row r="58" spans="4:52" ht="31.5" outlineLevel="1">
      <c r="D58" s="578">
        <v>10139100</v>
      </c>
      <c r="E58" s="579" t="s">
        <v>100</v>
      </c>
      <c r="F58" s="579" t="str">
        <f t="shared" si="1"/>
        <v>101Xã Kiều Phú</v>
      </c>
      <c r="G58" s="579" t="s">
        <v>19021</v>
      </c>
      <c r="H58" s="580" t="str">
        <f>G58&amp;AE58</f>
        <v>101Xã Kiều PhúThuế cơ sở 22 thành phố Hà Nội</v>
      </c>
      <c r="I58" s="664" t="str">
        <f>VLOOKUP(H58,'DM TCCB 3006'!$H$5:$H$3358,1,)</f>
        <v>101Xã Kiều PhúThuế cơ sở 22 thành phố Hà Nội</v>
      </c>
      <c r="J58" s="579"/>
      <c r="K58" s="581" t="s">
        <v>19150</v>
      </c>
      <c r="L58" s="579" t="str">
        <f>LEFT(D58,5)</f>
        <v>10139</v>
      </c>
      <c r="M58" s="582" t="str">
        <f>VLOOKUP(L58,'DM CQT cũ'!$G$2:$Q$848,2,)</f>
        <v>0141</v>
      </c>
      <c r="N58" s="582" t="s">
        <v>397</v>
      </c>
      <c r="O58" s="582"/>
      <c r="P58" s="582" t="s">
        <v>398</v>
      </c>
      <c r="Q58" s="582" t="str">
        <f>VLOOKUP(L58,'DM CQT cũ'!$G$2:$Q$848,4,)</f>
        <v>Đội thuế liên huyện Thạch Thất - Quốc Oai</v>
      </c>
      <c r="R58" s="582" t="s">
        <v>380</v>
      </c>
      <c r="S58" s="582" t="str">
        <f>VLOOKUP(L58,'DM CQT cũ'!$G$2:$Q$848,11,)</f>
        <v>Huyện Quốc Oai - Đội thuế liên huyện Thạch Thất - Quốc Oai</v>
      </c>
      <c r="T58" s="582" t="s">
        <v>399</v>
      </c>
      <c r="U58" s="582" t="str">
        <f>VLOOKUP(L58,'DM CQT cũ'!$G$2:$Q$848,10,)</f>
        <v>1053965</v>
      </c>
      <c r="V58" s="582" t="s">
        <v>401</v>
      </c>
      <c r="W58" s="582"/>
      <c r="X58" s="582" t="s">
        <v>397</v>
      </c>
      <c r="Y58" s="584" t="s">
        <v>432</v>
      </c>
      <c r="Z58" s="582"/>
      <c r="AA58" s="582" t="s">
        <v>398</v>
      </c>
      <c r="AB58" s="582" t="str">
        <f>VLOOKUP(I58,'DM TCCB 3006'!$H$5:$I$3358,2,)</f>
        <v>Thuế cơ sở 22 thành phố Hà Nội</v>
      </c>
      <c r="AC58" s="665" t="str">
        <f>VLOOKUP(G58,'DM TCCB 3006'!$G$5:$I$3358,3,)</f>
        <v>Thuế cơ sở 22 thành phố Hà Nội</v>
      </c>
      <c r="AD58" s="582" t="str">
        <f>VLOOKUP(AC58,'DM TCCB 3006'!$I$5:$J$3358,2,)</f>
        <v>Xã Thạch Thất</v>
      </c>
      <c r="AE58" s="582" t="s">
        <v>22826</v>
      </c>
      <c r="AF58" s="587" t="b">
        <f t="shared" si="2"/>
        <v>1</v>
      </c>
      <c r="AG58" s="581" t="s">
        <v>22613</v>
      </c>
      <c r="AH58" t="s">
        <v>19236</v>
      </c>
      <c r="AI58" s="582" t="s">
        <v>94</v>
      </c>
      <c r="AJ58" s="582"/>
      <c r="AK58" s="582" t="str">
        <f t="shared" si="0"/>
        <v>Huyện Quốc Oai - Thuế cơ sở 22 thành phố Hà Nội</v>
      </c>
      <c r="AL58" s="582" t="str">
        <f>VLOOKUP(L58,'DM CQT cũ'!$G$2:$Q$848,8,)</f>
        <v>Huyện Quốc Oai</v>
      </c>
      <c r="AM58" s="582" t="s">
        <v>15306</v>
      </c>
      <c r="AN58" s="582" t="str">
        <f>VLOOKUP(U58,'DM CQT cũ'!$P$2:$V$848,6,)</f>
        <v>0038</v>
      </c>
      <c r="AO58" s="583" t="s">
        <v>362</v>
      </c>
      <c r="AP58" s="582" t="str">
        <f>VLOOKUP(U58,'DM CQT cũ'!$P$2:$V$848,7,)</f>
        <v>Phòng Giao dịch số 12 - Kho bạc Nhà nước Khu vực I</v>
      </c>
      <c r="AQ58" s="583" t="s">
        <v>363</v>
      </c>
      <c r="AR58" s="582" t="str">
        <f>VLOOKUP(G58,'DM KB gửi'!$T$4:$W$3352,3,)</f>
        <v>0038</v>
      </c>
      <c r="AS58" s="582" t="s">
        <v>362</v>
      </c>
      <c r="AT58" s="582" t="str">
        <f>VLOOKUP(G58,'DM KB gửi'!$T$4:$W$3352,4,)</f>
        <v>Phòng Giao dịch số 12 - Kho bạc Nhà nước khu vực I</v>
      </c>
      <c r="AU58" s="582" t="s">
        <v>15504</v>
      </c>
      <c r="AV58" s="582" t="str">
        <f>VLOOKUP(AX58,'DM Cơ quan thu Bộ cấp'!$B$2:$C$3320,2,)</f>
        <v>1139572</v>
      </c>
      <c r="AW58" s="583" t="s">
        <v>20353</v>
      </c>
      <c r="AX58" s="582" t="str">
        <f>E58&amp;" - "&amp;AE58</f>
        <v>Xã Kiều Phú - Thuế cơ sở 22 thành phố Hà Nội</v>
      </c>
      <c r="AY58" s="582" t="s">
        <v>16396</v>
      </c>
      <c r="AZ58" s="583" t="s">
        <v>7912</v>
      </c>
    </row>
    <row r="59" spans="4:52" ht="31.5" outlineLevel="1">
      <c r="D59" s="578">
        <v>10139101</v>
      </c>
      <c r="E59" s="579" t="s">
        <v>101</v>
      </c>
      <c r="F59" s="579" t="str">
        <f t="shared" si="1"/>
        <v>101Xã Phú Cát</v>
      </c>
      <c r="G59" s="579" t="s">
        <v>19022</v>
      </c>
      <c r="H59" s="580" t="str">
        <f>G59&amp;AE59</f>
        <v>101Xã Phú CátThuế cơ sở 22 thành phố Hà Nội</v>
      </c>
      <c r="I59" s="664" t="str">
        <f>VLOOKUP(H59,'DM TCCB 3006'!$H$5:$H$3358,1,)</f>
        <v>101Xã Phú CátThuế cơ sở 22 thành phố Hà Nội</v>
      </c>
      <c r="J59" s="579"/>
      <c r="K59" s="581" t="s">
        <v>19151</v>
      </c>
      <c r="L59" s="579" t="str">
        <f>LEFT(D59,5)</f>
        <v>10139</v>
      </c>
      <c r="M59" s="582" t="str">
        <f>VLOOKUP(L59,'DM CQT cũ'!$G$2:$Q$848,2,)</f>
        <v>0141</v>
      </c>
      <c r="N59" s="582" t="s">
        <v>397</v>
      </c>
      <c r="O59" s="582"/>
      <c r="P59" s="582" t="s">
        <v>398</v>
      </c>
      <c r="Q59" s="582" t="str">
        <f>VLOOKUP(L59,'DM CQT cũ'!$G$2:$Q$848,4,)</f>
        <v>Đội thuế liên huyện Thạch Thất - Quốc Oai</v>
      </c>
      <c r="R59" s="582" t="s">
        <v>380</v>
      </c>
      <c r="S59" s="582" t="str">
        <f>VLOOKUP(L59,'DM CQT cũ'!$G$2:$Q$848,11,)</f>
        <v>Huyện Quốc Oai - Đội thuế liên huyện Thạch Thất - Quốc Oai</v>
      </c>
      <c r="T59" s="582" t="s">
        <v>399</v>
      </c>
      <c r="U59" s="582" t="str">
        <f>VLOOKUP(L59,'DM CQT cũ'!$G$2:$Q$848,10,)</f>
        <v>1053965</v>
      </c>
      <c r="V59" s="582" t="s">
        <v>401</v>
      </c>
      <c r="W59" s="582"/>
      <c r="X59" s="582" t="s">
        <v>397</v>
      </c>
      <c r="Y59" s="584" t="s">
        <v>432</v>
      </c>
      <c r="Z59" s="582"/>
      <c r="AA59" s="582" t="s">
        <v>398</v>
      </c>
      <c r="AB59" s="582" t="str">
        <f>VLOOKUP(I59,'DM TCCB 3006'!$H$5:$I$3358,2,)</f>
        <v>Thuế cơ sở 22 thành phố Hà Nội</v>
      </c>
      <c r="AC59" s="665" t="str">
        <f>VLOOKUP(G59,'DM TCCB 3006'!$G$5:$I$3358,3,)</f>
        <v>Thuế cơ sở 22 thành phố Hà Nội</v>
      </c>
      <c r="AD59" s="582" t="str">
        <f>VLOOKUP(AC59,'DM TCCB 3006'!$I$5:$J$3358,2,)</f>
        <v>Xã Thạch Thất</v>
      </c>
      <c r="AE59" s="582" t="s">
        <v>22826</v>
      </c>
      <c r="AF59" s="587" t="b">
        <f t="shared" si="2"/>
        <v>1</v>
      </c>
      <c r="AG59" s="581" t="s">
        <v>22613</v>
      </c>
      <c r="AH59" t="s">
        <v>19236</v>
      </c>
      <c r="AI59" s="582" t="s">
        <v>94</v>
      </c>
      <c r="AJ59" s="582"/>
      <c r="AK59" s="582" t="str">
        <f t="shared" si="0"/>
        <v>Huyện Quốc Oai - Thuế cơ sở 22 thành phố Hà Nội</v>
      </c>
      <c r="AL59" s="582" t="str">
        <f>VLOOKUP(L59,'DM CQT cũ'!$G$2:$Q$848,8,)</f>
        <v>Huyện Quốc Oai</v>
      </c>
      <c r="AM59" s="582" t="s">
        <v>15306</v>
      </c>
      <c r="AN59" s="582" t="str">
        <f>VLOOKUP(U59,'DM CQT cũ'!$P$2:$V$848,6,)</f>
        <v>0038</v>
      </c>
      <c r="AO59" s="583" t="s">
        <v>362</v>
      </c>
      <c r="AP59" s="582" t="str">
        <f>VLOOKUP(U59,'DM CQT cũ'!$P$2:$V$848,7,)</f>
        <v>Phòng Giao dịch số 12 - Kho bạc Nhà nước Khu vực I</v>
      </c>
      <c r="AQ59" s="583" t="s">
        <v>363</v>
      </c>
      <c r="AR59" s="582" t="str">
        <f>VLOOKUP(G59,'DM KB gửi'!$T$4:$W$3352,3,)</f>
        <v>0038</v>
      </c>
      <c r="AS59" s="582" t="s">
        <v>362</v>
      </c>
      <c r="AT59" s="582" t="str">
        <f>VLOOKUP(G59,'DM KB gửi'!$T$4:$W$3352,4,)</f>
        <v>Phòng Giao dịch số 12 - Kho bạc Nhà nước khu vực I</v>
      </c>
      <c r="AU59" s="582" t="s">
        <v>15504</v>
      </c>
      <c r="AV59" s="582" t="str">
        <f>VLOOKUP(AX59,'DM Cơ quan thu Bộ cấp'!$B$2:$C$3320,2,)</f>
        <v>1139573</v>
      </c>
      <c r="AW59" s="583" t="s">
        <v>20354</v>
      </c>
      <c r="AX59" s="582" t="str">
        <f>E59&amp;" - "&amp;AE59</f>
        <v>Xã Phú Cát - Thuế cơ sở 22 thành phố Hà Nội</v>
      </c>
      <c r="AY59" s="582" t="s">
        <v>16397</v>
      </c>
      <c r="AZ59" s="583" t="s">
        <v>7912</v>
      </c>
    </row>
    <row r="60" spans="4:52" ht="31.5" outlineLevel="1">
      <c r="D60" s="578">
        <v>10141061</v>
      </c>
      <c r="E60" s="579" t="s">
        <v>66</v>
      </c>
      <c r="F60" s="579" t="str">
        <f t="shared" si="1"/>
        <v>101Xã Thanh Oai</v>
      </c>
      <c r="G60" s="579" t="s">
        <v>19023</v>
      </c>
      <c r="H60" s="580" t="str">
        <f>G60&amp;AE60</f>
        <v>101Xã Thanh OaiThuế cơ sở 21 thành phố Hà Nội</v>
      </c>
      <c r="I60" s="664" t="str">
        <f>VLOOKUP(H60,'DM TCCB 3006'!$H$5:$H$3358,1,)</f>
        <v>101Xã Thanh OaiThuế cơ sở 21 thành phố Hà Nội</v>
      </c>
      <c r="J60" s="579"/>
      <c r="K60" s="581" t="s">
        <v>19152</v>
      </c>
      <c r="L60" s="579" t="str">
        <f>LEFT(D60,5)</f>
        <v>10141</v>
      </c>
      <c r="M60" s="582" t="str">
        <f>VLOOKUP(L60,'DM CQT cũ'!$G$2:$Q$848,2,)</f>
        <v>0143</v>
      </c>
      <c r="N60" s="582" t="s">
        <v>404</v>
      </c>
      <c r="O60" s="582"/>
      <c r="P60" s="582" t="s">
        <v>407</v>
      </c>
      <c r="Q60" s="582" t="str">
        <f>VLOOKUP(L60,'DM CQT cũ'!$G$2:$Q$848,4,)</f>
        <v>Đội thuế liên huyện Thanh Oai - Chương Mỹ</v>
      </c>
      <c r="R60" s="582" t="s">
        <v>408</v>
      </c>
      <c r="S60" s="582" t="str">
        <f>VLOOKUP(L60,'DM CQT cũ'!$G$2:$Q$848,11,)</f>
        <v>Huyện Thanh Oai - Đội thuế liên huyện Thanh Oai - Chương Mỹ</v>
      </c>
      <c r="T60" s="582" t="s">
        <v>410</v>
      </c>
      <c r="U60" s="582" t="str">
        <f>VLOOKUP(L60,'DM CQT cũ'!$G$2:$Q$848,10,)</f>
        <v>1054068</v>
      </c>
      <c r="V60" s="582" t="s">
        <v>412</v>
      </c>
      <c r="W60" s="582"/>
      <c r="X60" s="582" t="s">
        <v>404</v>
      </c>
      <c r="Y60" s="584" t="s">
        <v>405</v>
      </c>
      <c r="Z60" s="582"/>
      <c r="AA60" s="582" t="s">
        <v>407</v>
      </c>
      <c r="AB60" s="582" t="str">
        <f>VLOOKUP(I60,'DM TCCB 3006'!$H$5:$I$3358,2,)</f>
        <v>Thuế cơ sở 21 thành phố Hà Nội</v>
      </c>
      <c r="AC60" s="665" t="str">
        <f>VLOOKUP(G60,'DM TCCB 3006'!$G$5:$I$3358,3,)</f>
        <v>Thuế cơ sở 21 thành phố Hà Nội</v>
      </c>
      <c r="AD60" s="582" t="str">
        <f>VLOOKUP(AC60,'DM TCCB 3006'!$I$5:$J$3358,2,)</f>
        <v>Xã Thanh Oai</v>
      </c>
      <c r="AE60" s="582" t="s">
        <v>22824</v>
      </c>
      <c r="AF60" s="587" t="b">
        <f t="shared" si="2"/>
        <v>1</v>
      </c>
      <c r="AG60" s="581" t="s">
        <v>22614</v>
      </c>
      <c r="AH60" t="s">
        <v>19237</v>
      </c>
      <c r="AI60" s="582" t="s">
        <v>66</v>
      </c>
      <c r="AJ60" s="582"/>
      <c r="AK60" s="582" t="str">
        <f t="shared" si="0"/>
        <v>Huyện Thanh Oai - Thuế cơ sở 21 thành phố Hà Nội</v>
      </c>
      <c r="AL60" s="582" t="str">
        <f>VLOOKUP(L60,'DM CQT cũ'!$G$2:$Q$848,8,)</f>
        <v>Huyện Thanh Oai</v>
      </c>
      <c r="AM60" s="582" t="s">
        <v>15298</v>
      </c>
      <c r="AN60" s="582" t="str">
        <f>VLOOKUP(U60,'DM CQT cũ'!$P$2:$V$848,6,)</f>
        <v>0039</v>
      </c>
      <c r="AO60" s="583" t="s">
        <v>413</v>
      </c>
      <c r="AP60" s="582" t="str">
        <f>VLOOKUP(U60,'DM CQT cũ'!$P$2:$V$848,7,)</f>
        <v>Phòng Giao dịch số 15 - Kho bạc Nhà nước Khu vực I</v>
      </c>
      <c r="AQ60" s="583" t="s">
        <v>415</v>
      </c>
      <c r="AR60" s="582" t="str">
        <f>VLOOKUP(G60,'DM KB gửi'!$T$4:$W$3352,3,)</f>
        <v>0039</v>
      </c>
      <c r="AS60" s="582" t="s">
        <v>413</v>
      </c>
      <c r="AT60" s="582" t="str">
        <f>VLOOKUP(G60,'DM KB gửi'!$T$4:$W$3352,4,)</f>
        <v>Phòng Giao dịch số 15 - Kho bạc Nhà nước khu vực I</v>
      </c>
      <c r="AU60" s="582" t="s">
        <v>15511</v>
      </c>
      <c r="AV60" s="582" t="str">
        <f>VLOOKUP(AX60,'DM Cơ quan thu Bộ cấp'!$B$2:$C$3320,2,)</f>
        <v>1139574</v>
      </c>
      <c r="AW60" s="583" t="s">
        <v>20355</v>
      </c>
      <c r="AX60" s="582" t="str">
        <f>E60&amp;" - "&amp;AE60</f>
        <v>Xã Thanh Oai - Thuế cơ sở 21 thành phố Hà Nội</v>
      </c>
      <c r="AY60" s="582" t="s">
        <v>16398</v>
      </c>
      <c r="AZ60" s="583" t="s">
        <v>7912</v>
      </c>
    </row>
    <row r="61" spans="4:52" ht="31.5" outlineLevel="1">
      <c r="D61" s="578">
        <v>10141062</v>
      </c>
      <c r="E61" s="579" t="s">
        <v>67</v>
      </c>
      <c r="F61" s="579" t="str">
        <f t="shared" si="1"/>
        <v>101Xã Bình Minh</v>
      </c>
      <c r="G61" s="579" t="s">
        <v>19024</v>
      </c>
      <c r="H61" s="580" t="str">
        <f>G61&amp;AE61</f>
        <v>101Xã Bình MinhThuế cơ sở 21 thành phố Hà Nội</v>
      </c>
      <c r="I61" s="664" t="str">
        <f>VLOOKUP(H61,'DM TCCB 3006'!$H$5:$H$3358,1,)</f>
        <v>101Xã Bình MinhThuế cơ sở 21 thành phố Hà Nội</v>
      </c>
      <c r="J61" s="579"/>
      <c r="K61" s="581" t="s">
        <v>19153</v>
      </c>
      <c r="L61" s="579" t="str">
        <f>LEFT(D61,5)</f>
        <v>10141</v>
      </c>
      <c r="M61" s="582" t="str">
        <f>VLOOKUP(L61,'DM CQT cũ'!$G$2:$Q$848,2,)</f>
        <v>0143</v>
      </c>
      <c r="N61" s="582" t="s">
        <v>404</v>
      </c>
      <c r="O61" s="582"/>
      <c r="P61" s="582" t="s">
        <v>407</v>
      </c>
      <c r="Q61" s="582" t="str">
        <f>VLOOKUP(L61,'DM CQT cũ'!$G$2:$Q$848,4,)</f>
        <v>Đội thuế liên huyện Thanh Oai - Chương Mỹ</v>
      </c>
      <c r="R61" s="582" t="s">
        <v>408</v>
      </c>
      <c r="S61" s="582" t="str">
        <f>VLOOKUP(L61,'DM CQT cũ'!$G$2:$Q$848,11,)</f>
        <v>Huyện Thanh Oai - Đội thuế liên huyện Thanh Oai - Chương Mỹ</v>
      </c>
      <c r="T61" s="582" t="s">
        <v>410</v>
      </c>
      <c r="U61" s="582" t="str">
        <f>VLOOKUP(L61,'DM CQT cũ'!$G$2:$Q$848,10,)</f>
        <v>1054068</v>
      </c>
      <c r="V61" s="582" t="s">
        <v>412</v>
      </c>
      <c r="W61" s="582"/>
      <c r="X61" s="582" t="s">
        <v>404</v>
      </c>
      <c r="Y61" s="584" t="s">
        <v>405</v>
      </c>
      <c r="Z61" s="582"/>
      <c r="AA61" s="582" t="s">
        <v>407</v>
      </c>
      <c r="AB61" s="582" t="str">
        <f>VLOOKUP(I61,'DM TCCB 3006'!$H$5:$I$3358,2,)</f>
        <v>Thuế cơ sở 21 thành phố Hà Nội</v>
      </c>
      <c r="AC61" s="665" t="str">
        <f>VLOOKUP(G61,'DM TCCB 3006'!$G$5:$I$3358,3,)</f>
        <v>Thuế cơ sở 21 thành phố Hà Nội</v>
      </c>
      <c r="AD61" s="582" t="str">
        <f>VLOOKUP(AC61,'DM TCCB 3006'!$I$5:$J$3358,2,)</f>
        <v>Xã Thanh Oai</v>
      </c>
      <c r="AE61" s="582" t="s">
        <v>22824</v>
      </c>
      <c r="AF61" s="587" t="b">
        <f t="shared" si="2"/>
        <v>1</v>
      </c>
      <c r="AG61" s="581" t="s">
        <v>22614</v>
      </c>
      <c r="AH61" t="s">
        <v>19237</v>
      </c>
      <c r="AI61" s="582" t="s">
        <v>66</v>
      </c>
      <c r="AJ61" s="582"/>
      <c r="AK61" s="582" t="str">
        <f t="shared" si="0"/>
        <v>Huyện Thanh Oai - Thuế cơ sở 21 thành phố Hà Nội</v>
      </c>
      <c r="AL61" s="582" t="str">
        <f>VLOOKUP(L61,'DM CQT cũ'!$G$2:$Q$848,8,)</f>
        <v>Huyện Thanh Oai</v>
      </c>
      <c r="AM61" s="582" t="s">
        <v>15298</v>
      </c>
      <c r="AN61" s="582" t="str">
        <f>VLOOKUP(U61,'DM CQT cũ'!$P$2:$V$848,6,)</f>
        <v>0039</v>
      </c>
      <c r="AO61" s="583" t="s">
        <v>413</v>
      </c>
      <c r="AP61" s="582" t="str">
        <f>VLOOKUP(U61,'DM CQT cũ'!$P$2:$V$848,7,)</f>
        <v>Phòng Giao dịch số 15 - Kho bạc Nhà nước Khu vực I</v>
      </c>
      <c r="AQ61" s="583" t="s">
        <v>415</v>
      </c>
      <c r="AR61" s="582" t="str">
        <f>VLOOKUP(G61,'DM KB gửi'!$T$4:$W$3352,3,)</f>
        <v>0039</v>
      </c>
      <c r="AS61" s="582" t="s">
        <v>413</v>
      </c>
      <c r="AT61" s="582" t="str">
        <f>VLOOKUP(G61,'DM KB gửi'!$T$4:$W$3352,4,)</f>
        <v>Phòng Giao dịch số 15 - Kho bạc Nhà nước khu vực I</v>
      </c>
      <c r="AU61" s="582" t="s">
        <v>15511</v>
      </c>
      <c r="AV61" s="582" t="str">
        <f>VLOOKUP(AX61,'DM Cơ quan thu Bộ cấp'!$B$2:$C$3320,2,)</f>
        <v>1139575</v>
      </c>
      <c r="AW61" s="583" t="s">
        <v>20356</v>
      </c>
      <c r="AX61" s="582" t="str">
        <f>E61&amp;" - "&amp;AE61</f>
        <v>Xã Bình Minh - Thuế cơ sở 21 thành phố Hà Nội</v>
      </c>
      <c r="AY61" s="582" t="s">
        <v>16399</v>
      </c>
      <c r="AZ61" s="583" t="s">
        <v>7912</v>
      </c>
    </row>
    <row r="62" spans="4:52" ht="31.5" outlineLevel="1">
      <c r="D62" s="578">
        <v>10141063</v>
      </c>
      <c r="E62" s="579" t="s">
        <v>68</v>
      </c>
      <c r="F62" s="579" t="str">
        <f t="shared" si="1"/>
        <v>101Xã Tam Hưng</v>
      </c>
      <c r="G62" s="579" t="s">
        <v>19025</v>
      </c>
      <c r="H62" s="580" t="str">
        <f>G62&amp;AE62</f>
        <v>101Xã Tam HưngThuế cơ sở 21 thành phố Hà Nội</v>
      </c>
      <c r="I62" s="664" t="str">
        <f>VLOOKUP(H62,'DM TCCB 3006'!$H$5:$H$3358,1,)</f>
        <v>101Xã Tam HưngThuế cơ sở 21 thành phố Hà Nội</v>
      </c>
      <c r="J62" s="579"/>
      <c r="K62" s="581" t="s">
        <v>19154</v>
      </c>
      <c r="L62" s="579" t="str">
        <f>LEFT(D62,5)</f>
        <v>10141</v>
      </c>
      <c r="M62" s="582" t="str">
        <f>VLOOKUP(L62,'DM CQT cũ'!$G$2:$Q$848,2,)</f>
        <v>0143</v>
      </c>
      <c r="N62" s="582" t="s">
        <v>404</v>
      </c>
      <c r="O62" s="582"/>
      <c r="P62" s="582" t="s">
        <v>407</v>
      </c>
      <c r="Q62" s="582" t="str">
        <f>VLOOKUP(L62,'DM CQT cũ'!$G$2:$Q$848,4,)</f>
        <v>Đội thuế liên huyện Thanh Oai - Chương Mỹ</v>
      </c>
      <c r="R62" s="582" t="s">
        <v>408</v>
      </c>
      <c r="S62" s="582" t="str">
        <f>VLOOKUP(L62,'DM CQT cũ'!$G$2:$Q$848,11,)</f>
        <v>Huyện Thanh Oai - Đội thuế liên huyện Thanh Oai - Chương Mỹ</v>
      </c>
      <c r="T62" s="582" t="s">
        <v>410</v>
      </c>
      <c r="U62" s="582" t="str">
        <f>VLOOKUP(L62,'DM CQT cũ'!$G$2:$Q$848,10,)</f>
        <v>1054068</v>
      </c>
      <c r="V62" s="582" t="s">
        <v>412</v>
      </c>
      <c r="W62" s="582"/>
      <c r="X62" s="582" t="s">
        <v>404</v>
      </c>
      <c r="Y62" s="584" t="s">
        <v>405</v>
      </c>
      <c r="Z62" s="582"/>
      <c r="AA62" s="582" t="s">
        <v>407</v>
      </c>
      <c r="AB62" s="582" t="str">
        <f>VLOOKUP(I62,'DM TCCB 3006'!$H$5:$I$3358,2,)</f>
        <v>Thuế cơ sở 21 thành phố Hà Nội</v>
      </c>
      <c r="AC62" s="665" t="str">
        <f>VLOOKUP(G62,'DM TCCB 3006'!$G$5:$I$3358,3,)</f>
        <v>Thuế cơ sở 21 thành phố Hà Nội</v>
      </c>
      <c r="AD62" s="582" t="str">
        <f>VLOOKUP(AC62,'DM TCCB 3006'!$I$5:$J$3358,2,)</f>
        <v>Xã Thanh Oai</v>
      </c>
      <c r="AE62" s="582" t="s">
        <v>22824</v>
      </c>
      <c r="AF62" s="587" t="b">
        <f t="shared" si="2"/>
        <v>1</v>
      </c>
      <c r="AG62" s="581" t="s">
        <v>22614</v>
      </c>
      <c r="AH62" t="s">
        <v>19237</v>
      </c>
      <c r="AI62" s="582" t="s">
        <v>66</v>
      </c>
      <c r="AJ62" s="582"/>
      <c r="AK62" s="582" t="str">
        <f t="shared" si="0"/>
        <v>Huyện Thanh Oai - Thuế cơ sở 21 thành phố Hà Nội</v>
      </c>
      <c r="AL62" s="582" t="str">
        <f>VLOOKUP(L62,'DM CQT cũ'!$G$2:$Q$848,8,)</f>
        <v>Huyện Thanh Oai</v>
      </c>
      <c r="AM62" s="582" t="s">
        <v>15298</v>
      </c>
      <c r="AN62" s="582" t="str">
        <f>VLOOKUP(U62,'DM CQT cũ'!$P$2:$V$848,6,)</f>
        <v>0039</v>
      </c>
      <c r="AO62" s="583" t="s">
        <v>413</v>
      </c>
      <c r="AP62" s="582" t="str">
        <f>VLOOKUP(U62,'DM CQT cũ'!$P$2:$V$848,7,)</f>
        <v>Phòng Giao dịch số 15 - Kho bạc Nhà nước Khu vực I</v>
      </c>
      <c r="AQ62" s="583" t="s">
        <v>415</v>
      </c>
      <c r="AR62" s="582" t="str">
        <f>VLOOKUP(G62,'DM KB gửi'!$T$4:$W$3352,3,)</f>
        <v>0039</v>
      </c>
      <c r="AS62" s="582" t="s">
        <v>413</v>
      </c>
      <c r="AT62" s="582" t="str">
        <f>VLOOKUP(G62,'DM KB gửi'!$T$4:$W$3352,4,)</f>
        <v>Phòng Giao dịch số 15 - Kho bạc Nhà nước khu vực I</v>
      </c>
      <c r="AU62" s="582" t="s">
        <v>15511</v>
      </c>
      <c r="AV62" s="582" t="str">
        <f>VLOOKUP(AX62,'DM Cơ quan thu Bộ cấp'!$B$2:$C$3320,2,)</f>
        <v>1139576</v>
      </c>
      <c r="AW62" s="583" t="s">
        <v>20357</v>
      </c>
      <c r="AX62" s="582" t="str">
        <f>E62&amp;" - "&amp;AE62</f>
        <v>Xã Tam Hưng - Thuế cơ sở 21 thành phố Hà Nội</v>
      </c>
      <c r="AY62" s="582" t="s">
        <v>16400</v>
      </c>
      <c r="AZ62" s="583" t="s">
        <v>7912</v>
      </c>
    </row>
    <row r="63" spans="4:52" ht="31.5" outlineLevel="1">
      <c r="D63" s="578">
        <v>10141064</v>
      </c>
      <c r="E63" s="579" t="s">
        <v>15315</v>
      </c>
      <c r="F63" s="579" t="str">
        <f t="shared" si="1"/>
        <v>101Xã Dân Hòa</v>
      </c>
      <c r="G63" s="579" t="s">
        <v>19026</v>
      </c>
      <c r="H63" s="580" t="str">
        <f>G63&amp;AE63</f>
        <v>101Xã Dân HòaThuế cơ sở 21 thành phố Hà Nội</v>
      </c>
      <c r="I63" s="664" t="str">
        <f>VLOOKUP(H63,'DM TCCB 3006'!$H$5:$H$3358,1,)</f>
        <v>101Xã Dân HòaThuế cơ sở 21 thành phố Hà Nội</v>
      </c>
      <c r="J63" s="579"/>
      <c r="K63" s="581" t="s">
        <v>19155</v>
      </c>
      <c r="L63" s="579" t="str">
        <f>LEFT(D63,5)</f>
        <v>10141</v>
      </c>
      <c r="M63" s="582" t="str">
        <f>VLOOKUP(L63,'DM CQT cũ'!$G$2:$Q$848,2,)</f>
        <v>0143</v>
      </c>
      <c r="N63" s="582" t="s">
        <v>404</v>
      </c>
      <c r="O63" s="582"/>
      <c r="P63" s="582" t="s">
        <v>407</v>
      </c>
      <c r="Q63" s="582" t="str">
        <f>VLOOKUP(L63,'DM CQT cũ'!$G$2:$Q$848,4,)</f>
        <v>Đội thuế liên huyện Thanh Oai - Chương Mỹ</v>
      </c>
      <c r="R63" s="582" t="s">
        <v>408</v>
      </c>
      <c r="S63" s="582" t="str">
        <f>VLOOKUP(L63,'DM CQT cũ'!$G$2:$Q$848,11,)</f>
        <v>Huyện Thanh Oai - Đội thuế liên huyện Thanh Oai - Chương Mỹ</v>
      </c>
      <c r="T63" s="582" t="s">
        <v>410</v>
      </c>
      <c r="U63" s="582" t="str">
        <f>VLOOKUP(L63,'DM CQT cũ'!$G$2:$Q$848,10,)</f>
        <v>1054068</v>
      </c>
      <c r="V63" s="582" t="s">
        <v>412</v>
      </c>
      <c r="W63" s="582"/>
      <c r="X63" s="582" t="s">
        <v>404</v>
      </c>
      <c r="Y63" s="584" t="s">
        <v>405</v>
      </c>
      <c r="Z63" s="582"/>
      <c r="AA63" s="582" t="s">
        <v>407</v>
      </c>
      <c r="AB63" s="582" t="str">
        <f>VLOOKUP(I63,'DM TCCB 3006'!$H$5:$I$3358,2,)</f>
        <v>Thuế cơ sở 21 thành phố Hà Nội</v>
      </c>
      <c r="AC63" s="665" t="str">
        <f>VLOOKUP(G63,'DM TCCB 3006'!$G$5:$I$3358,3,)</f>
        <v>Thuế cơ sở 21 thành phố Hà Nội</v>
      </c>
      <c r="AD63" s="582" t="str">
        <f>VLOOKUP(AC63,'DM TCCB 3006'!$I$5:$J$3358,2,)</f>
        <v>Xã Thanh Oai</v>
      </c>
      <c r="AE63" s="582" t="s">
        <v>22824</v>
      </c>
      <c r="AF63" s="587" t="b">
        <f t="shared" si="2"/>
        <v>1</v>
      </c>
      <c r="AG63" s="581" t="s">
        <v>22614</v>
      </c>
      <c r="AH63" t="s">
        <v>19237</v>
      </c>
      <c r="AI63" s="582" t="s">
        <v>66</v>
      </c>
      <c r="AJ63" s="582"/>
      <c r="AK63" s="582" t="str">
        <f t="shared" si="0"/>
        <v>Huyện Thanh Oai - Thuế cơ sở 21 thành phố Hà Nội</v>
      </c>
      <c r="AL63" s="582" t="str">
        <f>VLOOKUP(L63,'DM CQT cũ'!$G$2:$Q$848,8,)</f>
        <v>Huyện Thanh Oai</v>
      </c>
      <c r="AM63" s="582" t="s">
        <v>15298</v>
      </c>
      <c r="AN63" s="582" t="str">
        <f>VLOOKUP(U63,'DM CQT cũ'!$P$2:$V$848,6,)</f>
        <v>0039</v>
      </c>
      <c r="AO63" s="583" t="s">
        <v>413</v>
      </c>
      <c r="AP63" s="582" t="str">
        <f>VLOOKUP(U63,'DM CQT cũ'!$P$2:$V$848,7,)</f>
        <v>Phòng Giao dịch số 15 - Kho bạc Nhà nước Khu vực I</v>
      </c>
      <c r="AQ63" s="583" t="s">
        <v>415</v>
      </c>
      <c r="AR63" s="582" t="str">
        <f>VLOOKUP(G63,'DM KB gửi'!$T$4:$W$3352,3,)</f>
        <v>0039</v>
      </c>
      <c r="AS63" s="582" t="s">
        <v>413</v>
      </c>
      <c r="AT63" s="582" t="str">
        <f>VLOOKUP(G63,'DM KB gửi'!$T$4:$W$3352,4,)</f>
        <v>Phòng Giao dịch số 15 - Kho bạc Nhà nước khu vực I</v>
      </c>
      <c r="AU63" s="582" t="s">
        <v>15511</v>
      </c>
      <c r="AV63" s="582" t="str">
        <f>VLOOKUP(AX63,'DM Cơ quan thu Bộ cấp'!$B$2:$C$3320,2,)</f>
        <v>1139577</v>
      </c>
      <c r="AW63" s="583" t="s">
        <v>20358</v>
      </c>
      <c r="AX63" s="582" t="str">
        <f>E63&amp;" - "&amp;AE63</f>
        <v>Xã Dân Hòa - Thuế cơ sở 21 thành phố Hà Nội</v>
      </c>
      <c r="AY63" s="582" t="s">
        <v>16401</v>
      </c>
      <c r="AZ63" s="583" t="s">
        <v>7912</v>
      </c>
    </row>
    <row r="64" spans="4:52" ht="31.5" outlineLevel="1">
      <c r="D64" s="578">
        <v>10153073</v>
      </c>
      <c r="E64" s="579" t="s">
        <v>75</v>
      </c>
      <c r="F64" s="579" t="str">
        <f t="shared" si="1"/>
        <v>101Phường Chương Mỹ</v>
      </c>
      <c r="G64" s="579" t="s">
        <v>19027</v>
      </c>
      <c r="H64" s="580" t="str">
        <f>G64&amp;AE64</f>
        <v>101Phường Chương MỹThuế cơ sở 21 thành phố Hà Nội</v>
      </c>
      <c r="I64" s="664" t="str">
        <f>VLOOKUP(H64,'DM TCCB 3006'!$H$5:$H$3358,1,)</f>
        <v>101Phường Chương MỹThuế cơ sở 21 thành phố Hà Nội</v>
      </c>
      <c r="J64" s="579"/>
      <c r="K64" s="581" t="s">
        <v>19156</v>
      </c>
      <c r="L64" s="579" t="str">
        <f>LEFT(D64,5)</f>
        <v>10153</v>
      </c>
      <c r="M64" s="582" t="str">
        <f>VLOOKUP(L64,'DM CQT cũ'!$G$2:$Q$848,2,)</f>
        <v>0155</v>
      </c>
      <c r="N64" s="582" t="s">
        <v>468</v>
      </c>
      <c r="O64" s="582"/>
      <c r="P64" s="582" t="s">
        <v>469</v>
      </c>
      <c r="Q64" s="582" t="str">
        <f>VLOOKUP(L64,'DM CQT cũ'!$G$2:$Q$848,4,)</f>
        <v>Đội thuế liên huyện Thanh Oai - Chương Mỹ</v>
      </c>
      <c r="R64" s="582" t="s">
        <v>408</v>
      </c>
      <c r="S64" s="582" t="str">
        <f>VLOOKUP(L64,'DM CQT cũ'!$G$2:$Q$848,11,)</f>
        <v>Huyện Chương Mỹ - Đội thuế liên huyện Thanh Oai - Chương Mỹ</v>
      </c>
      <c r="T64" s="582" t="s">
        <v>470</v>
      </c>
      <c r="U64" s="582" t="str">
        <f>VLOOKUP(L64,'DM CQT cũ'!$G$2:$Q$848,10,)</f>
        <v>1054062</v>
      </c>
      <c r="V64" s="582" t="s">
        <v>472</v>
      </c>
      <c r="W64" s="582"/>
      <c r="X64" s="582" t="s">
        <v>468</v>
      </c>
      <c r="Y64" s="584" t="s">
        <v>405</v>
      </c>
      <c r="Z64" s="582"/>
      <c r="AA64" s="582" t="s">
        <v>469</v>
      </c>
      <c r="AB64" s="582" t="str">
        <f>VLOOKUP(I64,'DM TCCB 3006'!$H$5:$I$3358,2,)</f>
        <v>Thuế cơ sở 21 thành phố Hà Nội</v>
      </c>
      <c r="AC64" s="665" t="str">
        <f>VLOOKUP(G64,'DM TCCB 3006'!$G$5:$I$3358,3,)</f>
        <v>Thuế cơ sở 21 thành phố Hà Nội</v>
      </c>
      <c r="AD64" s="582" t="str">
        <f>VLOOKUP(AC64,'DM TCCB 3006'!$I$5:$J$3358,2,)</f>
        <v>Xã Thanh Oai</v>
      </c>
      <c r="AE64" s="582" t="s">
        <v>22824</v>
      </c>
      <c r="AF64" s="587" t="b">
        <f t="shared" si="2"/>
        <v>1</v>
      </c>
      <c r="AG64" s="581" t="s">
        <v>22614</v>
      </c>
      <c r="AH64" t="s">
        <v>19237</v>
      </c>
      <c r="AI64" s="582" t="s">
        <v>66</v>
      </c>
      <c r="AJ64" s="582"/>
      <c r="AK64" s="582" t="str">
        <f t="shared" si="0"/>
        <v>Huyện Chương Mỹ - Thuế cơ sở 21 thành phố Hà Nội</v>
      </c>
      <c r="AL64" s="582" t="str">
        <f>VLOOKUP(L64,'DM CQT cũ'!$G$2:$Q$848,8,)</f>
        <v>Huyện Chương Mỹ</v>
      </c>
      <c r="AM64" s="582" t="s">
        <v>15301</v>
      </c>
      <c r="AN64" s="582" t="str">
        <f>VLOOKUP(U64,'DM CQT cũ'!$P$2:$V$848,6,)</f>
        <v>0039</v>
      </c>
      <c r="AO64" s="583" t="s">
        <v>413</v>
      </c>
      <c r="AP64" s="582" t="str">
        <f>VLOOKUP(U64,'DM CQT cũ'!$P$2:$V$848,7,)</f>
        <v>Phòng Giao dịch số 15 - Kho bạc Nhà nước Khu vực I</v>
      </c>
      <c r="AQ64" s="583" t="s">
        <v>415</v>
      </c>
      <c r="AR64" s="582" t="str">
        <f>VLOOKUP(G64,'DM KB gửi'!$T$4:$W$3352,3,)</f>
        <v>0039</v>
      </c>
      <c r="AS64" s="582" t="s">
        <v>413</v>
      </c>
      <c r="AT64" s="582" t="str">
        <f>VLOOKUP(G64,'DM KB gửi'!$T$4:$W$3352,4,)</f>
        <v>Phòng Giao dịch số 15 - Kho bạc Nhà nước khu vực I</v>
      </c>
      <c r="AU64" s="582" t="s">
        <v>15511</v>
      </c>
      <c r="AV64" s="582" t="str">
        <f>VLOOKUP(AX64,'DM Cơ quan thu Bộ cấp'!$B$2:$C$3320,2,)</f>
        <v>1139578</v>
      </c>
      <c r="AW64" s="583" t="s">
        <v>20359</v>
      </c>
      <c r="AX64" s="582" t="str">
        <f>E64&amp;" - "&amp;AE64</f>
        <v>Phường Chương Mỹ - Thuế cơ sở 21 thành phố Hà Nội</v>
      </c>
      <c r="AY64" s="582" t="s">
        <v>16402</v>
      </c>
      <c r="AZ64" s="583" t="s">
        <v>7912</v>
      </c>
    </row>
    <row r="65" spans="4:52" ht="31.5" outlineLevel="1">
      <c r="D65" s="578">
        <v>10153074</v>
      </c>
      <c r="E65" s="579" t="s">
        <v>76</v>
      </c>
      <c r="F65" s="579" t="str">
        <f t="shared" si="1"/>
        <v>101Xã Phú Nghĩa</v>
      </c>
      <c r="G65" s="579" t="s">
        <v>19028</v>
      </c>
      <c r="H65" s="580" t="str">
        <f>G65&amp;AE65</f>
        <v>101Xã Phú NghĩaThuế cơ sở 21 thành phố Hà Nội</v>
      </c>
      <c r="I65" s="664" t="str">
        <f>VLOOKUP(H65,'DM TCCB 3006'!$H$5:$H$3358,1,)</f>
        <v>101Xã Phú NghĩaThuế cơ sở 21 thành phố Hà Nội</v>
      </c>
      <c r="J65" s="579"/>
      <c r="K65" s="581" t="s">
        <v>19157</v>
      </c>
      <c r="L65" s="579" t="str">
        <f>LEFT(D65,5)</f>
        <v>10153</v>
      </c>
      <c r="M65" s="582" t="str">
        <f>VLOOKUP(L65,'DM CQT cũ'!$G$2:$Q$848,2,)</f>
        <v>0155</v>
      </c>
      <c r="N65" s="582" t="s">
        <v>468</v>
      </c>
      <c r="O65" s="582"/>
      <c r="P65" s="582" t="s">
        <v>469</v>
      </c>
      <c r="Q65" s="582" t="str">
        <f>VLOOKUP(L65,'DM CQT cũ'!$G$2:$Q$848,4,)</f>
        <v>Đội thuế liên huyện Thanh Oai - Chương Mỹ</v>
      </c>
      <c r="R65" s="582" t="s">
        <v>408</v>
      </c>
      <c r="S65" s="582" t="str">
        <f>VLOOKUP(L65,'DM CQT cũ'!$G$2:$Q$848,11,)</f>
        <v>Huyện Chương Mỹ - Đội thuế liên huyện Thanh Oai - Chương Mỹ</v>
      </c>
      <c r="T65" s="582" t="s">
        <v>470</v>
      </c>
      <c r="U65" s="582" t="str">
        <f>VLOOKUP(L65,'DM CQT cũ'!$G$2:$Q$848,10,)</f>
        <v>1054062</v>
      </c>
      <c r="V65" s="582" t="s">
        <v>472</v>
      </c>
      <c r="W65" s="582"/>
      <c r="X65" s="582" t="s">
        <v>468</v>
      </c>
      <c r="Y65" s="584" t="s">
        <v>405</v>
      </c>
      <c r="Z65" s="582"/>
      <c r="AA65" s="582" t="s">
        <v>469</v>
      </c>
      <c r="AB65" s="582" t="str">
        <f>VLOOKUP(I65,'DM TCCB 3006'!$H$5:$I$3358,2,)</f>
        <v>Thuế cơ sở 21 thành phố Hà Nội</v>
      </c>
      <c r="AC65" s="665" t="str">
        <f>VLOOKUP(G65,'DM TCCB 3006'!$G$5:$I$3358,3,)</f>
        <v>Thuế cơ sở 21 thành phố Hà Nội</v>
      </c>
      <c r="AD65" s="582" t="str">
        <f>VLOOKUP(AC65,'DM TCCB 3006'!$I$5:$J$3358,2,)</f>
        <v>Xã Thanh Oai</v>
      </c>
      <c r="AE65" s="582" t="s">
        <v>22824</v>
      </c>
      <c r="AF65" s="587" t="b">
        <f t="shared" si="2"/>
        <v>1</v>
      </c>
      <c r="AG65" s="581" t="s">
        <v>22614</v>
      </c>
      <c r="AH65" t="s">
        <v>19237</v>
      </c>
      <c r="AI65" s="582" t="s">
        <v>66</v>
      </c>
      <c r="AJ65" s="582"/>
      <c r="AK65" s="582" t="str">
        <f t="shared" si="0"/>
        <v>Huyện Chương Mỹ - Thuế cơ sở 21 thành phố Hà Nội</v>
      </c>
      <c r="AL65" s="582" t="str">
        <f>VLOOKUP(L65,'DM CQT cũ'!$G$2:$Q$848,8,)</f>
        <v>Huyện Chương Mỹ</v>
      </c>
      <c r="AM65" s="582" t="s">
        <v>15301</v>
      </c>
      <c r="AN65" s="582" t="str">
        <f>VLOOKUP(U65,'DM CQT cũ'!$P$2:$V$848,6,)</f>
        <v>0039</v>
      </c>
      <c r="AO65" s="583" t="s">
        <v>413</v>
      </c>
      <c r="AP65" s="582" t="str">
        <f>VLOOKUP(U65,'DM CQT cũ'!$P$2:$V$848,7,)</f>
        <v>Phòng Giao dịch số 15 - Kho bạc Nhà nước Khu vực I</v>
      </c>
      <c r="AQ65" s="583" t="s">
        <v>415</v>
      </c>
      <c r="AR65" s="582" t="str">
        <f>VLOOKUP(G65,'DM KB gửi'!$T$4:$W$3352,3,)</f>
        <v>0039</v>
      </c>
      <c r="AS65" s="582" t="s">
        <v>413</v>
      </c>
      <c r="AT65" s="582" t="str">
        <f>VLOOKUP(G65,'DM KB gửi'!$T$4:$W$3352,4,)</f>
        <v>Phòng Giao dịch số 15 - Kho bạc Nhà nước khu vực I</v>
      </c>
      <c r="AU65" s="582" t="s">
        <v>15511</v>
      </c>
      <c r="AV65" s="582" t="str">
        <f>VLOOKUP(AX65,'DM Cơ quan thu Bộ cấp'!$B$2:$C$3320,2,)</f>
        <v>1139579</v>
      </c>
      <c r="AW65" s="583" t="s">
        <v>20360</v>
      </c>
      <c r="AX65" s="582" t="str">
        <f>E65&amp;" - "&amp;AE65</f>
        <v>Xã Phú Nghĩa - Thuế cơ sở 21 thành phố Hà Nội</v>
      </c>
      <c r="AY65" s="582" t="s">
        <v>16403</v>
      </c>
      <c r="AZ65" s="583" t="s">
        <v>7912</v>
      </c>
    </row>
    <row r="66" spans="4:52" ht="31.5" outlineLevel="1">
      <c r="D66" s="578">
        <v>10153075</v>
      </c>
      <c r="E66" s="579" t="s">
        <v>77</v>
      </c>
      <c r="F66" s="579" t="str">
        <f t="shared" si="1"/>
        <v>101Xã Xuân Mai</v>
      </c>
      <c r="G66" s="579" t="s">
        <v>19029</v>
      </c>
      <c r="H66" s="580" t="str">
        <f>G66&amp;AE66</f>
        <v>101Xã Xuân MaiThuế cơ sở 21 thành phố Hà Nội</v>
      </c>
      <c r="I66" s="664" t="str">
        <f>VLOOKUP(H66,'DM TCCB 3006'!$H$5:$H$3358,1,)</f>
        <v>101Xã Xuân MaiThuế cơ sở 21 thành phố Hà Nội</v>
      </c>
      <c r="J66" s="579"/>
      <c r="K66" s="581" t="s">
        <v>19158</v>
      </c>
      <c r="L66" s="579" t="str">
        <f>LEFT(D66,5)</f>
        <v>10153</v>
      </c>
      <c r="M66" s="582" t="str">
        <f>VLOOKUP(L66,'DM CQT cũ'!$G$2:$Q$848,2,)</f>
        <v>0155</v>
      </c>
      <c r="N66" s="582" t="s">
        <v>468</v>
      </c>
      <c r="O66" s="582"/>
      <c r="P66" s="582" t="s">
        <v>469</v>
      </c>
      <c r="Q66" s="582" t="str">
        <f>VLOOKUP(L66,'DM CQT cũ'!$G$2:$Q$848,4,)</f>
        <v>Đội thuế liên huyện Thanh Oai - Chương Mỹ</v>
      </c>
      <c r="R66" s="582" t="s">
        <v>408</v>
      </c>
      <c r="S66" s="582" t="str">
        <f>VLOOKUP(L66,'DM CQT cũ'!$G$2:$Q$848,11,)</f>
        <v>Huyện Chương Mỹ - Đội thuế liên huyện Thanh Oai - Chương Mỹ</v>
      </c>
      <c r="T66" s="582" t="s">
        <v>470</v>
      </c>
      <c r="U66" s="582" t="str">
        <f>VLOOKUP(L66,'DM CQT cũ'!$G$2:$Q$848,10,)</f>
        <v>1054062</v>
      </c>
      <c r="V66" s="582" t="s">
        <v>472</v>
      </c>
      <c r="W66" s="582"/>
      <c r="X66" s="582" t="s">
        <v>468</v>
      </c>
      <c r="Y66" s="584" t="s">
        <v>405</v>
      </c>
      <c r="Z66" s="582"/>
      <c r="AA66" s="582" t="s">
        <v>469</v>
      </c>
      <c r="AB66" s="582" t="str">
        <f>VLOOKUP(I66,'DM TCCB 3006'!$H$5:$I$3358,2,)</f>
        <v>Thuế cơ sở 21 thành phố Hà Nội</v>
      </c>
      <c r="AC66" s="665" t="str">
        <f>VLOOKUP(G66,'DM TCCB 3006'!$G$5:$I$3358,3,)</f>
        <v>Thuế cơ sở 21 thành phố Hà Nội</v>
      </c>
      <c r="AD66" s="582" t="str">
        <f>VLOOKUP(AC66,'DM TCCB 3006'!$I$5:$J$3358,2,)</f>
        <v>Xã Thanh Oai</v>
      </c>
      <c r="AE66" s="582" t="s">
        <v>22824</v>
      </c>
      <c r="AF66" s="587" t="b">
        <f t="shared" si="2"/>
        <v>1</v>
      </c>
      <c r="AG66" s="581" t="s">
        <v>22614</v>
      </c>
      <c r="AH66" t="s">
        <v>19237</v>
      </c>
      <c r="AI66" s="582" t="s">
        <v>66</v>
      </c>
      <c r="AJ66" s="582"/>
      <c r="AK66" s="582" t="str">
        <f t="shared" si="0"/>
        <v>Huyện Chương Mỹ - Thuế cơ sở 21 thành phố Hà Nội</v>
      </c>
      <c r="AL66" s="582" t="str">
        <f>VLOOKUP(L66,'DM CQT cũ'!$G$2:$Q$848,8,)</f>
        <v>Huyện Chương Mỹ</v>
      </c>
      <c r="AM66" s="582" t="s">
        <v>15301</v>
      </c>
      <c r="AN66" s="582" t="str">
        <f>VLOOKUP(U66,'DM CQT cũ'!$P$2:$V$848,6,)</f>
        <v>0039</v>
      </c>
      <c r="AO66" s="583" t="s">
        <v>413</v>
      </c>
      <c r="AP66" s="582" t="str">
        <f>VLOOKUP(U66,'DM CQT cũ'!$P$2:$V$848,7,)</f>
        <v>Phòng Giao dịch số 15 - Kho bạc Nhà nước Khu vực I</v>
      </c>
      <c r="AQ66" s="583" t="s">
        <v>415</v>
      </c>
      <c r="AR66" s="582" t="str">
        <f>VLOOKUP(G66,'DM KB gửi'!$T$4:$W$3352,3,)</f>
        <v>0039</v>
      </c>
      <c r="AS66" s="582" t="s">
        <v>413</v>
      </c>
      <c r="AT66" s="582" t="str">
        <f>VLOOKUP(G66,'DM KB gửi'!$T$4:$W$3352,4,)</f>
        <v>Phòng Giao dịch số 15 - Kho bạc Nhà nước khu vực I</v>
      </c>
      <c r="AU66" s="582" t="s">
        <v>15511</v>
      </c>
      <c r="AV66" s="582" t="str">
        <f>VLOOKUP(AX66,'DM Cơ quan thu Bộ cấp'!$B$2:$C$3320,2,)</f>
        <v>1139580</v>
      </c>
      <c r="AW66" s="583" t="s">
        <v>20361</v>
      </c>
      <c r="AX66" s="582" t="str">
        <f>E66&amp;" - "&amp;AE66</f>
        <v>Xã Xuân Mai - Thuế cơ sở 21 thành phố Hà Nội</v>
      </c>
      <c r="AY66" s="582" t="s">
        <v>16404</v>
      </c>
      <c r="AZ66" s="583" t="s">
        <v>7912</v>
      </c>
    </row>
    <row r="67" spans="4:52" ht="31.5" outlineLevel="1">
      <c r="D67" s="578">
        <v>10153076</v>
      </c>
      <c r="E67" s="579" t="s">
        <v>78</v>
      </c>
      <c r="F67" s="579" t="str">
        <f t="shared" si="1"/>
        <v>101Xã Trần Phú</v>
      </c>
      <c r="G67" s="579" t="s">
        <v>19030</v>
      </c>
      <c r="H67" s="580" t="str">
        <f>G67&amp;AE67</f>
        <v>101Xã Trần PhúThuế cơ sở 21 thành phố Hà Nội</v>
      </c>
      <c r="I67" s="664" t="str">
        <f>VLOOKUP(H67,'DM TCCB 3006'!$H$5:$H$3358,1,)</f>
        <v>101Xã Trần PhúThuế cơ sở 21 thành phố Hà Nội</v>
      </c>
      <c r="J67" s="579"/>
      <c r="K67" s="581" t="s">
        <v>19159</v>
      </c>
      <c r="L67" s="579" t="str">
        <f>LEFT(D67,5)</f>
        <v>10153</v>
      </c>
      <c r="M67" s="582" t="str">
        <f>VLOOKUP(L67,'DM CQT cũ'!$G$2:$Q$848,2,)</f>
        <v>0155</v>
      </c>
      <c r="N67" s="582" t="s">
        <v>468</v>
      </c>
      <c r="O67" s="582"/>
      <c r="P67" s="582" t="s">
        <v>469</v>
      </c>
      <c r="Q67" s="582" t="str">
        <f>VLOOKUP(L67,'DM CQT cũ'!$G$2:$Q$848,4,)</f>
        <v>Đội thuế liên huyện Thanh Oai - Chương Mỹ</v>
      </c>
      <c r="R67" s="582" t="s">
        <v>408</v>
      </c>
      <c r="S67" s="582" t="str">
        <f>VLOOKUP(L67,'DM CQT cũ'!$G$2:$Q$848,11,)</f>
        <v>Huyện Chương Mỹ - Đội thuế liên huyện Thanh Oai - Chương Mỹ</v>
      </c>
      <c r="T67" s="582" t="s">
        <v>470</v>
      </c>
      <c r="U67" s="582" t="str">
        <f>VLOOKUP(L67,'DM CQT cũ'!$G$2:$Q$848,10,)</f>
        <v>1054062</v>
      </c>
      <c r="V67" s="582" t="s">
        <v>472</v>
      </c>
      <c r="W67" s="582"/>
      <c r="X67" s="582" t="s">
        <v>468</v>
      </c>
      <c r="Y67" s="584" t="s">
        <v>405</v>
      </c>
      <c r="Z67" s="582"/>
      <c r="AA67" s="582" t="s">
        <v>469</v>
      </c>
      <c r="AB67" s="582" t="str">
        <f>VLOOKUP(I67,'DM TCCB 3006'!$H$5:$I$3358,2,)</f>
        <v>Thuế cơ sở 21 thành phố Hà Nội</v>
      </c>
      <c r="AC67" s="665" t="str">
        <f>VLOOKUP(G67,'DM TCCB 3006'!$G$5:$I$3358,3,)</f>
        <v>Thuế cơ sở 21 thành phố Hà Nội</v>
      </c>
      <c r="AD67" s="582" t="str">
        <f>VLOOKUP(AC67,'DM TCCB 3006'!$I$5:$J$3358,2,)</f>
        <v>Xã Thanh Oai</v>
      </c>
      <c r="AE67" s="582" t="s">
        <v>22824</v>
      </c>
      <c r="AF67" s="587" t="b">
        <f t="shared" si="2"/>
        <v>1</v>
      </c>
      <c r="AG67" s="581" t="s">
        <v>22614</v>
      </c>
      <c r="AH67" t="s">
        <v>19237</v>
      </c>
      <c r="AI67" s="582" t="s">
        <v>66</v>
      </c>
      <c r="AJ67" s="582"/>
      <c r="AK67" s="582" t="str">
        <f t="shared" si="0"/>
        <v>Huyện Chương Mỹ - Thuế cơ sở 21 thành phố Hà Nội</v>
      </c>
      <c r="AL67" s="582" t="str">
        <f>VLOOKUP(L67,'DM CQT cũ'!$G$2:$Q$848,8,)</f>
        <v>Huyện Chương Mỹ</v>
      </c>
      <c r="AM67" s="582" t="s">
        <v>15301</v>
      </c>
      <c r="AN67" s="582" t="str">
        <f>VLOOKUP(U67,'DM CQT cũ'!$P$2:$V$848,6,)</f>
        <v>0039</v>
      </c>
      <c r="AO67" s="583" t="s">
        <v>413</v>
      </c>
      <c r="AP67" s="582" t="str">
        <f>VLOOKUP(U67,'DM CQT cũ'!$P$2:$V$848,7,)</f>
        <v>Phòng Giao dịch số 15 - Kho bạc Nhà nước Khu vực I</v>
      </c>
      <c r="AQ67" s="583" t="s">
        <v>415</v>
      </c>
      <c r="AR67" s="582" t="str">
        <f>VLOOKUP(G67,'DM KB gửi'!$T$4:$W$3352,3,)</f>
        <v>0039</v>
      </c>
      <c r="AS67" s="582" t="s">
        <v>413</v>
      </c>
      <c r="AT67" s="582" t="str">
        <f>VLOOKUP(G67,'DM KB gửi'!$T$4:$W$3352,4,)</f>
        <v>Phòng Giao dịch số 15 - Kho bạc Nhà nước khu vực I</v>
      </c>
      <c r="AU67" s="582" t="s">
        <v>15511</v>
      </c>
      <c r="AV67" s="582" t="str">
        <f>VLOOKUP(AX67,'DM Cơ quan thu Bộ cấp'!$B$2:$C$3320,2,)</f>
        <v>1139581</v>
      </c>
      <c r="AW67" s="583" t="s">
        <v>20362</v>
      </c>
      <c r="AX67" s="582" t="str">
        <f>E67&amp;" - "&amp;AE67</f>
        <v>Xã Trần Phú - Thuế cơ sở 21 thành phố Hà Nội</v>
      </c>
      <c r="AY67" s="582" t="s">
        <v>13012</v>
      </c>
      <c r="AZ67" s="583" t="s">
        <v>7912</v>
      </c>
    </row>
    <row r="68" spans="4:52" ht="31.5" outlineLevel="1">
      <c r="D68" s="578">
        <v>10153077</v>
      </c>
      <c r="E68" s="579" t="s">
        <v>15316</v>
      </c>
      <c r="F68" s="579" t="str">
        <f t="shared" si="1"/>
        <v>101Xã Hòa Phú</v>
      </c>
      <c r="G68" s="579" t="s">
        <v>19031</v>
      </c>
      <c r="H68" s="580" t="str">
        <f>G68&amp;AE68</f>
        <v>101Xã Hòa PhúThuế cơ sở 21 thành phố Hà Nội</v>
      </c>
      <c r="I68" s="664" t="str">
        <f>VLOOKUP(H68,'DM TCCB 3006'!$H$5:$H$3358,1,)</f>
        <v>101Xã Hòa PhúThuế cơ sở 21 thành phố Hà Nội</v>
      </c>
      <c r="J68" s="579"/>
      <c r="K68" s="581" t="s">
        <v>19160</v>
      </c>
      <c r="L68" s="579" t="str">
        <f>LEFT(D68,5)</f>
        <v>10153</v>
      </c>
      <c r="M68" s="582" t="str">
        <f>VLOOKUP(L68,'DM CQT cũ'!$G$2:$Q$848,2,)</f>
        <v>0155</v>
      </c>
      <c r="N68" s="582" t="s">
        <v>468</v>
      </c>
      <c r="O68" s="582"/>
      <c r="P68" s="582" t="s">
        <v>469</v>
      </c>
      <c r="Q68" s="582" t="str">
        <f>VLOOKUP(L68,'DM CQT cũ'!$G$2:$Q$848,4,)</f>
        <v>Đội thuế liên huyện Thanh Oai - Chương Mỹ</v>
      </c>
      <c r="R68" s="582" t="s">
        <v>408</v>
      </c>
      <c r="S68" s="582" t="str">
        <f>VLOOKUP(L68,'DM CQT cũ'!$G$2:$Q$848,11,)</f>
        <v>Huyện Chương Mỹ - Đội thuế liên huyện Thanh Oai - Chương Mỹ</v>
      </c>
      <c r="T68" s="582" t="s">
        <v>470</v>
      </c>
      <c r="U68" s="582" t="str">
        <f>VLOOKUP(L68,'DM CQT cũ'!$G$2:$Q$848,10,)</f>
        <v>1054062</v>
      </c>
      <c r="V68" s="582" t="s">
        <v>472</v>
      </c>
      <c r="W68" s="582"/>
      <c r="X68" s="582" t="s">
        <v>468</v>
      </c>
      <c r="Y68" s="584" t="s">
        <v>405</v>
      </c>
      <c r="Z68" s="582"/>
      <c r="AA68" s="582" t="s">
        <v>469</v>
      </c>
      <c r="AB68" s="582" t="str">
        <f>VLOOKUP(I68,'DM TCCB 3006'!$H$5:$I$3358,2,)</f>
        <v>Thuế cơ sở 21 thành phố Hà Nội</v>
      </c>
      <c r="AC68" s="665" t="str">
        <f>VLOOKUP(G68,'DM TCCB 3006'!$G$5:$I$3358,3,)</f>
        <v>Thuế cơ sở 21 thành phố Hà Nội</v>
      </c>
      <c r="AD68" s="582" t="str">
        <f>VLOOKUP(AC68,'DM TCCB 3006'!$I$5:$J$3358,2,)</f>
        <v>Xã Thanh Oai</v>
      </c>
      <c r="AE68" s="582" t="s">
        <v>22824</v>
      </c>
      <c r="AF68" s="587" t="b">
        <f t="shared" si="2"/>
        <v>1</v>
      </c>
      <c r="AG68" s="581" t="s">
        <v>22614</v>
      </c>
      <c r="AH68" t="s">
        <v>19237</v>
      </c>
      <c r="AI68" s="582" t="s">
        <v>66</v>
      </c>
      <c r="AJ68" s="582"/>
      <c r="AK68" s="582" t="str">
        <f t="shared" si="0"/>
        <v>Huyện Chương Mỹ - Thuế cơ sở 21 thành phố Hà Nội</v>
      </c>
      <c r="AL68" s="582" t="str">
        <f>VLOOKUP(L68,'DM CQT cũ'!$G$2:$Q$848,8,)</f>
        <v>Huyện Chương Mỹ</v>
      </c>
      <c r="AM68" s="582" t="s">
        <v>15301</v>
      </c>
      <c r="AN68" s="582" t="str">
        <f>VLOOKUP(U68,'DM CQT cũ'!$P$2:$V$848,6,)</f>
        <v>0039</v>
      </c>
      <c r="AO68" s="583" t="s">
        <v>413</v>
      </c>
      <c r="AP68" s="582" t="str">
        <f>VLOOKUP(U68,'DM CQT cũ'!$P$2:$V$848,7,)</f>
        <v>Phòng Giao dịch số 15 - Kho bạc Nhà nước Khu vực I</v>
      </c>
      <c r="AQ68" s="583" t="s">
        <v>415</v>
      </c>
      <c r="AR68" s="582" t="str">
        <f>VLOOKUP(G68,'DM KB gửi'!$T$4:$W$3352,3,)</f>
        <v>0039</v>
      </c>
      <c r="AS68" s="582" t="s">
        <v>413</v>
      </c>
      <c r="AT68" s="582" t="str">
        <f>VLOOKUP(G68,'DM KB gửi'!$T$4:$W$3352,4,)</f>
        <v>Phòng Giao dịch số 15 - Kho bạc Nhà nước khu vực I</v>
      </c>
      <c r="AU68" s="582" t="s">
        <v>15511</v>
      </c>
      <c r="AV68" s="582" t="str">
        <f>VLOOKUP(AX68,'DM Cơ quan thu Bộ cấp'!$B$2:$C$3320,2,)</f>
        <v>1139582</v>
      </c>
      <c r="AW68" s="583" t="s">
        <v>20363</v>
      </c>
      <c r="AX68" s="582" t="str">
        <f>E68&amp;" - "&amp;AE68</f>
        <v>Xã Hòa Phú - Thuế cơ sở 21 thành phố Hà Nội</v>
      </c>
      <c r="AY68" s="582" t="s">
        <v>15445</v>
      </c>
      <c r="AZ68" s="583" t="s">
        <v>7912</v>
      </c>
    </row>
    <row r="69" spans="4:52" ht="31.5" outlineLevel="1">
      <c r="D69" s="578">
        <v>10153078</v>
      </c>
      <c r="E69" s="579" t="s">
        <v>79</v>
      </c>
      <c r="F69" s="579" t="str">
        <f t="shared" si="1"/>
        <v>101Xã Quảng Bị</v>
      </c>
      <c r="G69" s="579" t="s">
        <v>19032</v>
      </c>
      <c r="H69" s="580" t="str">
        <f>G69&amp;AE69</f>
        <v>101Xã Quảng BịThuế cơ sở 21 thành phố Hà Nội</v>
      </c>
      <c r="I69" s="664" t="str">
        <f>VLOOKUP(H69,'DM TCCB 3006'!$H$5:$H$3358,1,)</f>
        <v>101Xã Quảng BịThuế cơ sở 21 thành phố Hà Nội</v>
      </c>
      <c r="J69" s="579"/>
      <c r="K69" s="581" t="s">
        <v>19161</v>
      </c>
      <c r="L69" s="579" t="str">
        <f>LEFT(D69,5)</f>
        <v>10153</v>
      </c>
      <c r="M69" s="582" t="str">
        <f>VLOOKUP(L69,'DM CQT cũ'!$G$2:$Q$848,2,)</f>
        <v>0155</v>
      </c>
      <c r="N69" s="582" t="s">
        <v>468</v>
      </c>
      <c r="O69" s="582"/>
      <c r="P69" s="582" t="s">
        <v>469</v>
      </c>
      <c r="Q69" s="582" t="str">
        <f>VLOOKUP(L69,'DM CQT cũ'!$G$2:$Q$848,4,)</f>
        <v>Đội thuế liên huyện Thanh Oai - Chương Mỹ</v>
      </c>
      <c r="R69" s="582" t="s">
        <v>408</v>
      </c>
      <c r="S69" s="582" t="str">
        <f>VLOOKUP(L69,'DM CQT cũ'!$G$2:$Q$848,11,)</f>
        <v>Huyện Chương Mỹ - Đội thuế liên huyện Thanh Oai - Chương Mỹ</v>
      </c>
      <c r="T69" s="582" t="s">
        <v>470</v>
      </c>
      <c r="U69" s="582" t="str">
        <f>VLOOKUP(L69,'DM CQT cũ'!$G$2:$Q$848,10,)</f>
        <v>1054062</v>
      </c>
      <c r="V69" s="582" t="s">
        <v>472</v>
      </c>
      <c r="W69" s="582"/>
      <c r="X69" s="582" t="s">
        <v>468</v>
      </c>
      <c r="Y69" s="584" t="s">
        <v>405</v>
      </c>
      <c r="Z69" s="582"/>
      <c r="AA69" s="582" t="s">
        <v>469</v>
      </c>
      <c r="AB69" s="582" t="str">
        <f>VLOOKUP(I69,'DM TCCB 3006'!$H$5:$I$3358,2,)</f>
        <v>Thuế cơ sở 21 thành phố Hà Nội</v>
      </c>
      <c r="AC69" s="665" t="str">
        <f>VLOOKUP(G69,'DM TCCB 3006'!$G$5:$I$3358,3,)</f>
        <v>Thuế cơ sở 21 thành phố Hà Nội</v>
      </c>
      <c r="AD69" s="582" t="str">
        <f>VLOOKUP(AC69,'DM TCCB 3006'!$I$5:$J$3358,2,)</f>
        <v>Xã Thanh Oai</v>
      </c>
      <c r="AE69" s="582" t="s">
        <v>22824</v>
      </c>
      <c r="AF69" s="587" t="b">
        <f t="shared" si="2"/>
        <v>1</v>
      </c>
      <c r="AG69" s="581" t="s">
        <v>22614</v>
      </c>
      <c r="AH69" t="s">
        <v>19237</v>
      </c>
      <c r="AI69" s="582" t="s">
        <v>66</v>
      </c>
      <c r="AJ69" s="582"/>
      <c r="AK69" s="582" t="str">
        <f t="shared" si="0"/>
        <v>Huyện Chương Mỹ - Thuế cơ sở 21 thành phố Hà Nội</v>
      </c>
      <c r="AL69" s="582" t="str">
        <f>VLOOKUP(L69,'DM CQT cũ'!$G$2:$Q$848,8,)</f>
        <v>Huyện Chương Mỹ</v>
      </c>
      <c r="AM69" s="582" t="s">
        <v>15301</v>
      </c>
      <c r="AN69" s="582" t="str">
        <f>VLOOKUP(U69,'DM CQT cũ'!$P$2:$V$848,6,)</f>
        <v>0039</v>
      </c>
      <c r="AO69" s="583" t="s">
        <v>413</v>
      </c>
      <c r="AP69" s="582" t="str">
        <f>VLOOKUP(U69,'DM CQT cũ'!$P$2:$V$848,7,)</f>
        <v>Phòng Giao dịch số 15 - Kho bạc Nhà nước Khu vực I</v>
      </c>
      <c r="AQ69" s="583" t="s">
        <v>415</v>
      </c>
      <c r="AR69" s="582" t="str">
        <f>VLOOKUP(G69,'DM KB gửi'!$T$4:$W$3352,3,)</f>
        <v>0039</v>
      </c>
      <c r="AS69" s="582" t="s">
        <v>413</v>
      </c>
      <c r="AT69" s="582" t="str">
        <f>VLOOKUP(G69,'DM KB gửi'!$T$4:$W$3352,4,)</f>
        <v>Phòng Giao dịch số 15 - Kho bạc Nhà nước khu vực I</v>
      </c>
      <c r="AU69" s="582" t="s">
        <v>15511</v>
      </c>
      <c r="AV69" s="582" t="str">
        <f>VLOOKUP(AX69,'DM Cơ quan thu Bộ cấp'!$B$2:$C$3320,2,)</f>
        <v>1139583</v>
      </c>
      <c r="AW69" s="583" t="s">
        <v>20364</v>
      </c>
      <c r="AX69" s="582" t="str">
        <f>E69&amp;" - "&amp;AE69</f>
        <v>Xã Quảng Bị - Thuế cơ sở 21 thành phố Hà Nội</v>
      </c>
      <c r="AY69" s="582" t="s">
        <v>13013</v>
      </c>
      <c r="AZ69" s="583" t="s">
        <v>7912</v>
      </c>
    </row>
    <row r="70" spans="4:52" ht="31.5" outlineLevel="1">
      <c r="D70" s="578">
        <v>10143054</v>
      </c>
      <c r="E70" s="579" t="s">
        <v>59</v>
      </c>
      <c r="F70" s="579" t="str">
        <f t="shared" si="1"/>
        <v>101Xã Thường Tín</v>
      </c>
      <c r="G70" s="579" t="s">
        <v>19033</v>
      </c>
      <c r="H70" s="580" t="str">
        <f>G70&amp;AE70</f>
        <v>101Xã Thường TínThuế cơ sở 19 thành phố Hà Nội</v>
      </c>
      <c r="I70" s="664" t="str">
        <f>VLOOKUP(H70,'DM TCCB 3006'!$H$5:$H$3358,1,)</f>
        <v>101Xã Thường TínThuế cơ sở 19 thành phố Hà Nội</v>
      </c>
      <c r="J70" s="579"/>
      <c r="K70" s="581" t="s">
        <v>19162</v>
      </c>
      <c r="L70" s="579" t="str">
        <f>LEFT(D70,5)</f>
        <v>10143</v>
      </c>
      <c r="M70" s="582" t="str">
        <f>VLOOKUP(L70,'DM CQT cũ'!$G$2:$Q$848,2,)</f>
        <v>0145</v>
      </c>
      <c r="N70" s="582" t="s">
        <v>417</v>
      </c>
      <c r="O70" s="582"/>
      <c r="P70" s="582" t="s">
        <v>420</v>
      </c>
      <c r="Q70" s="582" t="str">
        <f>VLOOKUP(L70,'DM CQT cũ'!$G$2:$Q$848,4,)</f>
        <v>Đội thuế liên huyện Thường Tín - Phú Xuyên</v>
      </c>
      <c r="R70" s="582" t="s">
        <v>421</v>
      </c>
      <c r="S70" s="582" t="str">
        <f>VLOOKUP(L70,'DM CQT cũ'!$G$2:$Q$848,11,)</f>
        <v>Huyện Thường Tín - Đội thuế liên huyện Thường Tín -Phú Xuyên</v>
      </c>
      <c r="T70" s="582" t="s">
        <v>423</v>
      </c>
      <c r="U70" s="582" t="str">
        <f>VLOOKUP(L70,'DM CQT cũ'!$G$2:$Q$848,10,)</f>
        <v>1054069</v>
      </c>
      <c r="V70" s="582" t="s">
        <v>425</v>
      </c>
      <c r="W70" s="582"/>
      <c r="X70" s="582" t="s">
        <v>417</v>
      </c>
      <c r="Y70" s="584" t="s">
        <v>418</v>
      </c>
      <c r="Z70" s="582"/>
      <c r="AA70" s="582" t="s">
        <v>420</v>
      </c>
      <c r="AB70" s="582" t="str">
        <f>VLOOKUP(I70,'DM TCCB 3006'!$H$5:$I$3358,2,)</f>
        <v>Thuế cơ sở 19 thành phố Hà Nội</v>
      </c>
      <c r="AC70" s="665" t="str">
        <f>VLOOKUP(G70,'DM TCCB 3006'!$G$5:$I$3358,3,)</f>
        <v>Thuế cơ sở 19 thành phố Hà Nội</v>
      </c>
      <c r="AD70" s="582" t="str">
        <f>VLOOKUP(AC70,'DM TCCB 3006'!$I$5:$J$3358,2,)</f>
        <v>Xã Thường Tín</v>
      </c>
      <c r="AE70" s="582" t="s">
        <v>22817</v>
      </c>
      <c r="AF70" s="587" t="b">
        <f t="shared" si="2"/>
        <v>1</v>
      </c>
      <c r="AG70" s="581" t="s">
        <v>22615</v>
      </c>
      <c r="AH70" t="s">
        <v>19238</v>
      </c>
      <c r="AI70" s="582" t="s">
        <v>59</v>
      </c>
      <c r="AJ70" s="582"/>
      <c r="AK70" s="582" t="str">
        <f t="shared" si="0"/>
        <v>Huyện Thường Tín - Thuế cơ sở 19 thành phố Hà Nội</v>
      </c>
      <c r="AL70" s="582" t="str">
        <f>VLOOKUP(L70,'DM CQT cũ'!$G$2:$Q$848,8,)</f>
        <v>Huyện Thường Tín</v>
      </c>
      <c r="AM70" s="582" t="s">
        <v>15296</v>
      </c>
      <c r="AN70" s="582" t="str">
        <f>VLOOKUP(U70,'DM CQT cũ'!$P$2:$V$848,6,)</f>
        <v>0027</v>
      </c>
      <c r="AO70" s="583" t="s">
        <v>428</v>
      </c>
      <c r="AP70" s="582" t="str">
        <f>VLOOKUP(U70,'DM CQT cũ'!$P$2:$V$848,7,)</f>
        <v>Phòng Giao dịch số 13 - Kho bạc Nhà nước Khu vực I</v>
      </c>
      <c r="AQ70" s="583" t="s">
        <v>429</v>
      </c>
      <c r="AR70" s="582" t="str">
        <f>VLOOKUP(G70,'DM KB gửi'!$T$4:$W$3352,3,)</f>
        <v>0027</v>
      </c>
      <c r="AS70" s="582" t="s">
        <v>428</v>
      </c>
      <c r="AT70" s="582" t="str">
        <f>VLOOKUP(G70,'DM KB gửi'!$T$4:$W$3352,4,)</f>
        <v>Phòng Giao dịch số 13 - Kho bạc Nhà nước khu vực I</v>
      </c>
      <c r="AU70" s="582" t="s">
        <v>15506</v>
      </c>
      <c r="AV70" s="582" t="str">
        <f>VLOOKUP(AX70,'DM Cơ quan thu Bộ cấp'!$B$2:$C$3320,2,)</f>
        <v>1139584</v>
      </c>
      <c r="AW70" s="583" t="s">
        <v>20285</v>
      </c>
      <c r="AX70" s="582" t="str">
        <f>E70&amp;" - "&amp;AE70</f>
        <v>Xã Thường Tín - Thuế cơ sở 19 thành phố Hà Nội</v>
      </c>
      <c r="AY70" s="582" t="s">
        <v>16405</v>
      </c>
      <c r="AZ70" s="583" t="s">
        <v>7912</v>
      </c>
    </row>
    <row r="71" spans="4:52" ht="31.5" outlineLevel="1">
      <c r="D71" s="578">
        <v>10143053</v>
      </c>
      <c r="E71" s="579" t="s">
        <v>58</v>
      </c>
      <c r="F71" s="579" t="str">
        <f t="shared" si="1"/>
        <v>101Xã Thượng Phúc</v>
      </c>
      <c r="G71" s="579" t="s">
        <v>19034</v>
      </c>
      <c r="H71" s="580" t="str">
        <f>G71&amp;AE71</f>
        <v>101Xã Thượng PhúcThuế cơ sở 19 thành phố Hà Nội</v>
      </c>
      <c r="I71" s="664" t="str">
        <f>VLOOKUP(H71,'DM TCCB 3006'!$H$5:$H$3358,1,)</f>
        <v>101xã Thượng PhúcThuế cơ sở 19 thành phố Hà Nội</v>
      </c>
      <c r="J71" s="579"/>
      <c r="K71" s="581" t="s">
        <v>19163</v>
      </c>
      <c r="L71" s="579" t="str">
        <f>LEFT(D71,5)</f>
        <v>10143</v>
      </c>
      <c r="M71" s="582" t="str">
        <f>VLOOKUP(L71,'DM CQT cũ'!$G$2:$Q$848,2,)</f>
        <v>0145</v>
      </c>
      <c r="N71" s="582" t="s">
        <v>417</v>
      </c>
      <c r="O71" s="582"/>
      <c r="P71" s="582" t="s">
        <v>420</v>
      </c>
      <c r="Q71" s="582" t="str">
        <f>VLOOKUP(L71,'DM CQT cũ'!$G$2:$Q$848,4,)</f>
        <v>Đội thuế liên huyện Thường Tín - Phú Xuyên</v>
      </c>
      <c r="R71" s="582" t="s">
        <v>421</v>
      </c>
      <c r="S71" s="582" t="str">
        <f>VLOOKUP(L71,'DM CQT cũ'!$G$2:$Q$848,11,)</f>
        <v>Huyện Thường Tín - Đội thuế liên huyện Thường Tín -Phú Xuyên</v>
      </c>
      <c r="T71" s="582" t="s">
        <v>423</v>
      </c>
      <c r="U71" s="582" t="str">
        <f>VLOOKUP(L71,'DM CQT cũ'!$G$2:$Q$848,10,)</f>
        <v>1054069</v>
      </c>
      <c r="V71" s="582" t="s">
        <v>425</v>
      </c>
      <c r="W71" s="582"/>
      <c r="X71" s="582" t="s">
        <v>417</v>
      </c>
      <c r="Y71" s="584" t="s">
        <v>418</v>
      </c>
      <c r="Z71" s="582"/>
      <c r="AA71" s="582" t="s">
        <v>420</v>
      </c>
      <c r="AB71" s="582" t="str">
        <f>VLOOKUP(I71,'DM TCCB 3006'!$H$5:$I$3358,2,)</f>
        <v>Thuế cơ sở 19 thành phố Hà Nội</v>
      </c>
      <c r="AC71" s="665" t="str">
        <f>VLOOKUP(G71,'DM TCCB 3006'!$G$5:$I$3358,3,)</f>
        <v>Thuế cơ sở 19 thành phố Hà Nội</v>
      </c>
      <c r="AD71" s="582" t="str">
        <f>VLOOKUP(AC71,'DM TCCB 3006'!$I$5:$J$3358,2,)</f>
        <v>Xã Thường Tín</v>
      </c>
      <c r="AE71" s="582" t="s">
        <v>22817</v>
      </c>
      <c r="AF71" s="587" t="b">
        <f t="shared" si="2"/>
        <v>1</v>
      </c>
      <c r="AG71" s="581" t="s">
        <v>22615</v>
      </c>
      <c r="AH71" t="s">
        <v>19238</v>
      </c>
      <c r="AI71" s="582" t="s">
        <v>59</v>
      </c>
      <c r="AJ71" s="582"/>
      <c r="AK71" s="582" t="str">
        <f t="shared" ref="AK71:AK132" si="3">AL71&amp;" - "&amp;AB71</f>
        <v>Huyện Thường Tín - Thuế cơ sở 19 thành phố Hà Nội</v>
      </c>
      <c r="AL71" s="582" t="str">
        <f>VLOOKUP(L71,'DM CQT cũ'!$G$2:$Q$848,8,)</f>
        <v>Huyện Thường Tín</v>
      </c>
      <c r="AM71" s="582" t="s">
        <v>15296</v>
      </c>
      <c r="AN71" s="582" t="str">
        <f>VLOOKUP(U71,'DM CQT cũ'!$P$2:$V$848,6,)</f>
        <v>0027</v>
      </c>
      <c r="AO71" s="583" t="s">
        <v>428</v>
      </c>
      <c r="AP71" s="582" t="str">
        <f>VLOOKUP(U71,'DM CQT cũ'!$P$2:$V$848,7,)</f>
        <v>Phòng Giao dịch số 13 - Kho bạc Nhà nước Khu vực I</v>
      </c>
      <c r="AQ71" s="583" t="s">
        <v>429</v>
      </c>
      <c r="AR71" s="582" t="str">
        <f>VLOOKUP(G71,'DM KB gửi'!$T$4:$W$3352,3,)</f>
        <v>0027</v>
      </c>
      <c r="AS71" s="582" t="s">
        <v>428</v>
      </c>
      <c r="AT71" s="582" t="str">
        <f>VLOOKUP(G71,'DM KB gửi'!$T$4:$W$3352,4,)</f>
        <v>Phòng Giao dịch số 13 - Kho bạc Nhà nước khu vực I</v>
      </c>
      <c r="AU71" s="582" t="s">
        <v>15506</v>
      </c>
      <c r="AV71" s="582" t="str">
        <f>VLOOKUP(AX71,'DM Cơ quan thu Bộ cấp'!$B$2:$C$3320,2,)</f>
        <v>1139585</v>
      </c>
      <c r="AW71" s="583" t="s">
        <v>20286</v>
      </c>
      <c r="AX71" s="582" t="str">
        <f>E71&amp;" - "&amp;AE71</f>
        <v>Xã Thượng Phúc - Thuế cơ sở 19 thành phố Hà Nội</v>
      </c>
      <c r="AY71" s="582" t="s">
        <v>16406</v>
      </c>
      <c r="AZ71" s="583" t="s">
        <v>7912</v>
      </c>
    </row>
    <row r="72" spans="4:52" ht="31.5" outlineLevel="1">
      <c r="D72" s="578">
        <v>10143055</v>
      </c>
      <c r="E72" s="579" t="s">
        <v>60</v>
      </c>
      <c r="F72" s="579" t="str">
        <f t="shared" ref="F72:F132" si="4">$B$6&amp;E72</f>
        <v>101Xã Chương Dương</v>
      </c>
      <c r="G72" s="579" t="s">
        <v>19035</v>
      </c>
      <c r="H72" s="580" t="str">
        <f>G72&amp;AE72</f>
        <v>101Xã Chương DươngThuế cơ sở 19 thành phố Hà Nội</v>
      </c>
      <c r="I72" s="664" t="str">
        <f>VLOOKUP(H72,'DM TCCB 3006'!$H$5:$H$3358,1,)</f>
        <v>101xã Chương DươngThuế cơ sở 19 thành phố Hà Nội</v>
      </c>
      <c r="J72" s="579"/>
      <c r="K72" s="581" t="s">
        <v>19164</v>
      </c>
      <c r="L72" s="579" t="str">
        <f>LEFT(D72,5)</f>
        <v>10143</v>
      </c>
      <c r="M72" s="582" t="str">
        <f>VLOOKUP(L72,'DM CQT cũ'!$G$2:$Q$848,2,)</f>
        <v>0145</v>
      </c>
      <c r="N72" s="582" t="s">
        <v>417</v>
      </c>
      <c r="O72" s="582"/>
      <c r="P72" s="582" t="s">
        <v>420</v>
      </c>
      <c r="Q72" s="582" t="str">
        <f>VLOOKUP(L72,'DM CQT cũ'!$G$2:$Q$848,4,)</f>
        <v>Đội thuế liên huyện Thường Tín - Phú Xuyên</v>
      </c>
      <c r="R72" s="582" t="s">
        <v>421</v>
      </c>
      <c r="S72" s="582" t="str">
        <f>VLOOKUP(L72,'DM CQT cũ'!$G$2:$Q$848,11,)</f>
        <v>Huyện Thường Tín - Đội thuế liên huyện Thường Tín -Phú Xuyên</v>
      </c>
      <c r="T72" s="582" t="s">
        <v>423</v>
      </c>
      <c r="U72" s="582" t="str">
        <f>VLOOKUP(L72,'DM CQT cũ'!$G$2:$Q$848,10,)</f>
        <v>1054069</v>
      </c>
      <c r="V72" s="582" t="s">
        <v>425</v>
      </c>
      <c r="W72" s="582"/>
      <c r="X72" s="582" t="s">
        <v>417</v>
      </c>
      <c r="Y72" s="584" t="s">
        <v>418</v>
      </c>
      <c r="Z72" s="582"/>
      <c r="AA72" s="582" t="s">
        <v>420</v>
      </c>
      <c r="AB72" s="582" t="str">
        <f>VLOOKUP(I72,'DM TCCB 3006'!$H$5:$I$3358,2,)</f>
        <v>Thuế cơ sở 19 thành phố Hà Nội</v>
      </c>
      <c r="AC72" s="665" t="str">
        <f>VLOOKUP(G72,'DM TCCB 3006'!$G$5:$I$3358,3,)</f>
        <v>Thuế cơ sở 19 thành phố Hà Nội</v>
      </c>
      <c r="AD72" s="582" t="str">
        <f>VLOOKUP(AC72,'DM TCCB 3006'!$I$5:$J$3358,2,)</f>
        <v>Xã Thường Tín</v>
      </c>
      <c r="AE72" s="582" t="s">
        <v>22817</v>
      </c>
      <c r="AF72" s="587" t="b">
        <f t="shared" ref="AF72:AF132" si="5">AD72=AI72</f>
        <v>1</v>
      </c>
      <c r="AG72" s="581" t="s">
        <v>22615</v>
      </c>
      <c r="AH72" t="s">
        <v>19238</v>
      </c>
      <c r="AI72" s="582" t="s">
        <v>59</v>
      </c>
      <c r="AJ72" s="582"/>
      <c r="AK72" s="582" t="str">
        <f t="shared" si="3"/>
        <v>Huyện Thường Tín - Thuế cơ sở 19 thành phố Hà Nội</v>
      </c>
      <c r="AL72" s="582" t="str">
        <f>VLOOKUP(L72,'DM CQT cũ'!$G$2:$Q$848,8,)</f>
        <v>Huyện Thường Tín</v>
      </c>
      <c r="AM72" s="582" t="s">
        <v>15296</v>
      </c>
      <c r="AN72" s="582" t="str">
        <f>VLOOKUP(U72,'DM CQT cũ'!$P$2:$V$848,6,)</f>
        <v>0027</v>
      </c>
      <c r="AO72" s="583" t="s">
        <v>428</v>
      </c>
      <c r="AP72" s="582" t="str">
        <f>VLOOKUP(U72,'DM CQT cũ'!$P$2:$V$848,7,)</f>
        <v>Phòng Giao dịch số 13 - Kho bạc Nhà nước Khu vực I</v>
      </c>
      <c r="AQ72" s="583" t="s">
        <v>429</v>
      </c>
      <c r="AR72" s="582" t="str">
        <f>VLOOKUP(G72,'DM KB gửi'!$T$4:$W$3352,3,)</f>
        <v>0027</v>
      </c>
      <c r="AS72" s="582" t="s">
        <v>428</v>
      </c>
      <c r="AT72" s="582" t="str">
        <f>VLOOKUP(G72,'DM KB gửi'!$T$4:$W$3352,4,)</f>
        <v>Phòng Giao dịch số 13 - Kho bạc Nhà nước khu vực I</v>
      </c>
      <c r="AU72" s="582" t="s">
        <v>15506</v>
      </c>
      <c r="AV72" s="582" t="str">
        <f>VLOOKUP(AX72,'DM Cơ quan thu Bộ cấp'!$B$2:$C$3320,2,)</f>
        <v>1139586</v>
      </c>
      <c r="AW72" s="583" t="s">
        <v>20287</v>
      </c>
      <c r="AX72" s="582" t="str">
        <f>E72&amp;" - "&amp;AE72</f>
        <v>Xã Chương Dương - Thuế cơ sở 19 thành phố Hà Nội</v>
      </c>
      <c r="AY72" s="582" t="s">
        <v>16407</v>
      </c>
      <c r="AZ72" s="583" t="s">
        <v>7912</v>
      </c>
    </row>
    <row r="73" spans="4:52" ht="31.5" outlineLevel="1">
      <c r="D73" s="578">
        <v>10143056</v>
      </c>
      <c r="E73" s="579" t="s">
        <v>61</v>
      </c>
      <c r="F73" s="579" t="str">
        <f t="shared" si="4"/>
        <v>101Xã Hồng Vân</v>
      </c>
      <c r="G73" s="579" t="s">
        <v>19036</v>
      </c>
      <c r="H73" s="580" t="str">
        <f>G73&amp;AE73</f>
        <v>101Xã Hồng VânThuế cơ sở 19 thành phố Hà Nội</v>
      </c>
      <c r="I73" s="664" t="str">
        <f>VLOOKUP(H73,'DM TCCB 3006'!$H$5:$H$3358,1,)</f>
        <v>101xã Hồng VânThuế cơ sở 19 thành phố Hà Nội</v>
      </c>
      <c r="J73" s="579"/>
      <c r="K73" s="581" t="s">
        <v>19165</v>
      </c>
      <c r="L73" s="579" t="str">
        <f>LEFT(D73,5)</f>
        <v>10143</v>
      </c>
      <c r="M73" s="582" t="str">
        <f>VLOOKUP(L73,'DM CQT cũ'!$G$2:$Q$848,2,)</f>
        <v>0145</v>
      </c>
      <c r="N73" s="582" t="s">
        <v>417</v>
      </c>
      <c r="O73" s="582"/>
      <c r="P73" s="582" t="s">
        <v>420</v>
      </c>
      <c r="Q73" s="582" t="str">
        <f>VLOOKUP(L73,'DM CQT cũ'!$G$2:$Q$848,4,)</f>
        <v>Đội thuế liên huyện Thường Tín - Phú Xuyên</v>
      </c>
      <c r="R73" s="582" t="s">
        <v>421</v>
      </c>
      <c r="S73" s="582" t="str">
        <f>VLOOKUP(L73,'DM CQT cũ'!$G$2:$Q$848,11,)</f>
        <v>Huyện Thường Tín - Đội thuế liên huyện Thường Tín -Phú Xuyên</v>
      </c>
      <c r="T73" s="582" t="s">
        <v>423</v>
      </c>
      <c r="U73" s="582" t="str">
        <f>VLOOKUP(L73,'DM CQT cũ'!$G$2:$Q$848,10,)</f>
        <v>1054069</v>
      </c>
      <c r="V73" s="582" t="s">
        <v>425</v>
      </c>
      <c r="W73" s="582"/>
      <c r="X73" s="582" t="s">
        <v>417</v>
      </c>
      <c r="Y73" s="584" t="s">
        <v>418</v>
      </c>
      <c r="Z73" s="582"/>
      <c r="AA73" s="582" t="s">
        <v>420</v>
      </c>
      <c r="AB73" s="582" t="str">
        <f>VLOOKUP(I73,'DM TCCB 3006'!$H$5:$I$3358,2,)</f>
        <v>Thuế cơ sở 19 thành phố Hà Nội</v>
      </c>
      <c r="AC73" s="665" t="str">
        <f>VLOOKUP(G73,'DM TCCB 3006'!$G$5:$I$3358,3,)</f>
        <v>Thuế cơ sở 19 thành phố Hà Nội</v>
      </c>
      <c r="AD73" s="582" t="str">
        <f>VLOOKUP(AC73,'DM TCCB 3006'!$I$5:$J$3358,2,)</f>
        <v>Xã Thường Tín</v>
      </c>
      <c r="AE73" s="582" t="s">
        <v>22817</v>
      </c>
      <c r="AF73" s="587" t="b">
        <f t="shared" si="5"/>
        <v>1</v>
      </c>
      <c r="AG73" s="581" t="s">
        <v>22615</v>
      </c>
      <c r="AH73" t="s">
        <v>19238</v>
      </c>
      <c r="AI73" s="582" t="s">
        <v>59</v>
      </c>
      <c r="AJ73" s="582"/>
      <c r="AK73" s="582" t="str">
        <f t="shared" si="3"/>
        <v>Huyện Thường Tín - Thuế cơ sở 19 thành phố Hà Nội</v>
      </c>
      <c r="AL73" s="582" t="str">
        <f>VLOOKUP(L73,'DM CQT cũ'!$G$2:$Q$848,8,)</f>
        <v>Huyện Thường Tín</v>
      </c>
      <c r="AM73" s="582" t="s">
        <v>15296</v>
      </c>
      <c r="AN73" s="582" t="str">
        <f>VLOOKUP(U73,'DM CQT cũ'!$P$2:$V$848,6,)</f>
        <v>0027</v>
      </c>
      <c r="AO73" s="583" t="s">
        <v>428</v>
      </c>
      <c r="AP73" s="582" t="str">
        <f>VLOOKUP(U73,'DM CQT cũ'!$P$2:$V$848,7,)</f>
        <v>Phòng Giao dịch số 13 - Kho bạc Nhà nước Khu vực I</v>
      </c>
      <c r="AQ73" s="583" t="s">
        <v>429</v>
      </c>
      <c r="AR73" s="582" t="str">
        <f>VLOOKUP(G73,'DM KB gửi'!$T$4:$W$3352,3,)</f>
        <v>0027</v>
      </c>
      <c r="AS73" s="582" t="s">
        <v>428</v>
      </c>
      <c r="AT73" s="582" t="str">
        <f>VLOOKUP(G73,'DM KB gửi'!$T$4:$W$3352,4,)</f>
        <v>Phòng Giao dịch số 13 - Kho bạc Nhà nước khu vực I</v>
      </c>
      <c r="AU73" s="582" t="s">
        <v>15506</v>
      </c>
      <c r="AV73" s="582" t="str">
        <f>VLOOKUP(AX73,'DM Cơ quan thu Bộ cấp'!$B$2:$C$3320,2,)</f>
        <v>1139587</v>
      </c>
      <c r="AW73" s="583" t="s">
        <v>20288</v>
      </c>
      <c r="AX73" s="582" t="str">
        <f>E73&amp;" - "&amp;AE73</f>
        <v>Xã Hồng Vân - Thuế cơ sở 19 thành phố Hà Nội</v>
      </c>
      <c r="AY73" s="582" t="s">
        <v>16408</v>
      </c>
      <c r="AZ73" s="583" t="s">
        <v>7912</v>
      </c>
    </row>
    <row r="74" spans="4:52" ht="31.5" outlineLevel="1">
      <c r="D74" s="578">
        <v>10149057</v>
      </c>
      <c r="E74" s="579" t="s">
        <v>62</v>
      </c>
      <c r="F74" s="579" t="str">
        <f t="shared" si="4"/>
        <v>101Xã Phú Xuyên</v>
      </c>
      <c r="G74" s="579" t="s">
        <v>19037</v>
      </c>
      <c r="H74" s="580" t="str">
        <f>G74&amp;AE74</f>
        <v>101Xã Phú XuyênThuế cơ sở 19 thành phố Hà Nội</v>
      </c>
      <c r="I74" s="664" t="str">
        <f>VLOOKUP(H74,'DM TCCB 3006'!$H$5:$H$3358,1,)</f>
        <v>101Xã Phú XuyênThuế cơ sở 19 thành phố Hà Nội</v>
      </c>
      <c r="J74" s="579"/>
      <c r="K74" s="581" t="s">
        <v>19166</v>
      </c>
      <c r="L74" s="579" t="str">
        <f>LEFT(D74,5)</f>
        <v>10149</v>
      </c>
      <c r="M74" s="582" t="str">
        <f>VLOOKUP(L74,'DM CQT cũ'!$G$2:$Q$848,2,)</f>
        <v>0151</v>
      </c>
      <c r="N74" s="582" t="s">
        <v>452</v>
      </c>
      <c r="O74" s="582"/>
      <c r="P74" s="582" t="s">
        <v>453</v>
      </c>
      <c r="Q74" s="582" t="str">
        <f>VLOOKUP(L74,'DM CQT cũ'!$G$2:$Q$848,4,)</f>
        <v>Đội thuế liên huyện Thường Tín - Phú Xuyên</v>
      </c>
      <c r="R74" s="582" t="s">
        <v>421</v>
      </c>
      <c r="S74" s="582" t="str">
        <f>VLOOKUP(L74,'DM CQT cũ'!$G$2:$Q$848,11,)</f>
        <v>Huyện Phú Xuyên - Đội thuế liên huyện Thường Tín - Phú Xuyên</v>
      </c>
      <c r="T74" s="582" t="s">
        <v>454</v>
      </c>
      <c r="U74" s="582" t="str">
        <f>VLOOKUP(L74,'DM CQT cũ'!$G$2:$Q$848,10,)</f>
        <v>1054067</v>
      </c>
      <c r="V74" s="582" t="s">
        <v>456</v>
      </c>
      <c r="W74" s="582"/>
      <c r="X74" s="582" t="s">
        <v>452</v>
      </c>
      <c r="Y74" s="584" t="s">
        <v>418</v>
      </c>
      <c r="Z74" s="582"/>
      <c r="AA74" s="582" t="s">
        <v>453</v>
      </c>
      <c r="AB74" s="582" t="str">
        <f>VLOOKUP(I74,'DM TCCB 3006'!$H$5:$I$3358,2,)</f>
        <v>Thuế cơ sở 19 thành phố Hà Nội</v>
      </c>
      <c r="AC74" s="665" t="str">
        <f>VLOOKUP(G74,'DM TCCB 3006'!$G$5:$I$3358,3,)</f>
        <v>Thuế cơ sở 19 thành phố Hà Nội</v>
      </c>
      <c r="AD74" s="582" t="str">
        <f>VLOOKUP(AC74,'DM TCCB 3006'!$I$5:$J$3358,2,)</f>
        <v>Xã Thường Tín</v>
      </c>
      <c r="AE74" s="582" t="s">
        <v>22817</v>
      </c>
      <c r="AF74" s="587" t="b">
        <f t="shared" si="5"/>
        <v>1</v>
      </c>
      <c r="AG74" s="581" t="s">
        <v>22615</v>
      </c>
      <c r="AH74" t="s">
        <v>19238</v>
      </c>
      <c r="AI74" s="582" t="s">
        <v>59</v>
      </c>
      <c r="AJ74" s="582"/>
      <c r="AK74" s="582" t="str">
        <f t="shared" si="3"/>
        <v>Huyện Phú Xuyên - Thuế cơ sở 19 thành phố Hà Nội</v>
      </c>
      <c r="AL74" s="582" t="str">
        <f>VLOOKUP(L74,'DM CQT cũ'!$G$2:$Q$848,8,)</f>
        <v>Huyện Phú Xuyên</v>
      </c>
      <c r="AM74" s="582" t="s">
        <v>15297</v>
      </c>
      <c r="AN74" s="582" t="str">
        <f>VLOOKUP(U74,'DM CQT cũ'!$P$2:$V$848,6,)</f>
        <v>0027</v>
      </c>
      <c r="AO74" s="583" t="s">
        <v>428</v>
      </c>
      <c r="AP74" s="582" t="str">
        <f>VLOOKUP(U74,'DM CQT cũ'!$P$2:$V$848,7,)</f>
        <v>Phòng Giao dịch số 13 - Kho bạc Nhà nước Khu vực I</v>
      </c>
      <c r="AQ74" s="583" t="s">
        <v>429</v>
      </c>
      <c r="AR74" s="582" t="str">
        <f>VLOOKUP(G74,'DM KB gửi'!$T$4:$W$3352,3,)</f>
        <v>0027</v>
      </c>
      <c r="AS74" s="582" t="s">
        <v>428</v>
      </c>
      <c r="AT74" s="582" t="str">
        <f>VLOOKUP(G74,'DM KB gửi'!$T$4:$W$3352,4,)</f>
        <v>Phòng Giao dịch số 13 - Kho bạc Nhà nước khu vực I</v>
      </c>
      <c r="AU74" s="582" t="s">
        <v>15506</v>
      </c>
      <c r="AV74" s="582" t="str">
        <f>VLOOKUP(AX74,'DM Cơ quan thu Bộ cấp'!$B$2:$C$3320,2,)</f>
        <v>1139588</v>
      </c>
      <c r="AW74" s="583" t="s">
        <v>20289</v>
      </c>
      <c r="AX74" s="582" t="str">
        <f>E74&amp;" - "&amp;AE74</f>
        <v>Xã Phú Xuyên - Thuế cơ sở 19 thành phố Hà Nội</v>
      </c>
      <c r="AY74" s="582" t="s">
        <v>16409</v>
      </c>
      <c r="AZ74" s="583" t="s">
        <v>7912</v>
      </c>
    </row>
    <row r="75" spans="4:52" ht="31.5" outlineLevel="1">
      <c r="D75" s="578">
        <v>10149058</v>
      </c>
      <c r="E75" s="579" t="s">
        <v>63</v>
      </c>
      <c r="F75" s="579" t="str">
        <f t="shared" si="4"/>
        <v>101Xã Phượng Dực</v>
      </c>
      <c r="G75" s="579" t="s">
        <v>19038</v>
      </c>
      <c r="H75" s="580" t="str">
        <f>G75&amp;AE75</f>
        <v>101Xã Phượng DựcThuế cơ sở 19 thành phố Hà Nội</v>
      </c>
      <c r="I75" s="664" t="str">
        <f>VLOOKUP(H75,'DM TCCB 3006'!$H$5:$H$3358,1,)</f>
        <v>101Xã Phượng DựcThuế cơ sở 19 thành phố Hà Nội</v>
      </c>
      <c r="J75" s="579"/>
      <c r="K75" s="581" t="s">
        <v>19167</v>
      </c>
      <c r="L75" s="579" t="str">
        <f>LEFT(D75,5)</f>
        <v>10149</v>
      </c>
      <c r="M75" s="582" t="str">
        <f>VLOOKUP(L75,'DM CQT cũ'!$G$2:$Q$848,2,)</f>
        <v>0151</v>
      </c>
      <c r="N75" s="582" t="s">
        <v>452</v>
      </c>
      <c r="O75" s="582"/>
      <c r="P75" s="582" t="s">
        <v>453</v>
      </c>
      <c r="Q75" s="582" t="str">
        <f>VLOOKUP(L75,'DM CQT cũ'!$G$2:$Q$848,4,)</f>
        <v>Đội thuế liên huyện Thường Tín - Phú Xuyên</v>
      </c>
      <c r="R75" s="582" t="s">
        <v>421</v>
      </c>
      <c r="S75" s="582" t="str">
        <f>VLOOKUP(L75,'DM CQT cũ'!$G$2:$Q$848,11,)</f>
        <v>Huyện Phú Xuyên - Đội thuế liên huyện Thường Tín - Phú Xuyên</v>
      </c>
      <c r="T75" s="582" t="s">
        <v>454</v>
      </c>
      <c r="U75" s="582" t="str">
        <f>VLOOKUP(L75,'DM CQT cũ'!$G$2:$Q$848,10,)</f>
        <v>1054067</v>
      </c>
      <c r="V75" s="582" t="s">
        <v>456</v>
      </c>
      <c r="W75" s="582"/>
      <c r="X75" s="582" t="s">
        <v>452</v>
      </c>
      <c r="Y75" s="584" t="s">
        <v>418</v>
      </c>
      <c r="Z75" s="582"/>
      <c r="AA75" s="582" t="s">
        <v>453</v>
      </c>
      <c r="AB75" s="582" t="str">
        <f>VLOOKUP(I75,'DM TCCB 3006'!$H$5:$I$3358,2,)</f>
        <v>Thuế cơ sở 19 thành phố Hà Nội</v>
      </c>
      <c r="AC75" s="665" t="str">
        <f>VLOOKUP(G75,'DM TCCB 3006'!$G$5:$I$3358,3,)</f>
        <v>Thuế cơ sở 19 thành phố Hà Nội</v>
      </c>
      <c r="AD75" s="582" t="str">
        <f>VLOOKUP(AC75,'DM TCCB 3006'!$I$5:$J$3358,2,)</f>
        <v>Xã Thường Tín</v>
      </c>
      <c r="AE75" s="582" t="s">
        <v>22817</v>
      </c>
      <c r="AF75" s="587" t="b">
        <f t="shared" si="5"/>
        <v>1</v>
      </c>
      <c r="AG75" s="581" t="s">
        <v>22615</v>
      </c>
      <c r="AH75" t="s">
        <v>19238</v>
      </c>
      <c r="AI75" s="582" t="s">
        <v>59</v>
      </c>
      <c r="AJ75" s="582"/>
      <c r="AK75" s="582" t="str">
        <f t="shared" si="3"/>
        <v>Huyện Phú Xuyên - Thuế cơ sở 19 thành phố Hà Nội</v>
      </c>
      <c r="AL75" s="582" t="str">
        <f>VLOOKUP(L75,'DM CQT cũ'!$G$2:$Q$848,8,)</f>
        <v>Huyện Phú Xuyên</v>
      </c>
      <c r="AM75" s="582" t="s">
        <v>15297</v>
      </c>
      <c r="AN75" s="582" t="str">
        <f>VLOOKUP(U75,'DM CQT cũ'!$P$2:$V$848,6,)</f>
        <v>0027</v>
      </c>
      <c r="AO75" s="583" t="s">
        <v>428</v>
      </c>
      <c r="AP75" s="582" t="str">
        <f>VLOOKUP(U75,'DM CQT cũ'!$P$2:$V$848,7,)</f>
        <v>Phòng Giao dịch số 13 - Kho bạc Nhà nước Khu vực I</v>
      </c>
      <c r="AQ75" s="583" t="s">
        <v>429</v>
      </c>
      <c r="AR75" s="582" t="str">
        <f>VLOOKUP(G75,'DM KB gửi'!$T$4:$W$3352,3,)</f>
        <v>0027</v>
      </c>
      <c r="AS75" s="582" t="s">
        <v>428</v>
      </c>
      <c r="AT75" s="582" t="str">
        <f>VLOOKUP(G75,'DM KB gửi'!$T$4:$W$3352,4,)</f>
        <v>Phòng Giao dịch số 13 - Kho bạc Nhà nước khu vực I</v>
      </c>
      <c r="AU75" s="582" t="s">
        <v>15506</v>
      </c>
      <c r="AV75" s="582" t="str">
        <f>VLOOKUP(AX75,'DM Cơ quan thu Bộ cấp'!$B$2:$C$3320,2,)</f>
        <v>1139589</v>
      </c>
      <c r="AW75" s="583" t="s">
        <v>20290</v>
      </c>
      <c r="AX75" s="582" t="str">
        <f>E75&amp;" - "&amp;AE75</f>
        <v>Xã Phượng Dực - Thuế cơ sở 19 thành phố Hà Nội</v>
      </c>
      <c r="AY75" s="582" t="s">
        <v>16410</v>
      </c>
      <c r="AZ75" s="583" t="s">
        <v>7912</v>
      </c>
    </row>
    <row r="76" spans="4:52" ht="31.5" outlineLevel="1">
      <c r="D76" s="578">
        <v>10149059</v>
      </c>
      <c r="E76" s="579" t="s">
        <v>64</v>
      </c>
      <c r="F76" s="579" t="str">
        <f t="shared" si="4"/>
        <v>101Xã Chuyên Mỹ</v>
      </c>
      <c r="G76" s="579" t="s">
        <v>19039</v>
      </c>
      <c r="H76" s="580" t="str">
        <f>G76&amp;AE76</f>
        <v>101Xã Chuyên MỹThuế cơ sở 19 thành phố Hà Nội</v>
      </c>
      <c r="I76" s="664" t="str">
        <f>VLOOKUP(H76,'DM TCCB 3006'!$H$5:$H$3358,1,)</f>
        <v>101Xã Chuyên MỹThuế cơ sở 19 thành phố Hà Nội</v>
      </c>
      <c r="J76" s="579"/>
      <c r="K76" s="581" t="s">
        <v>19168</v>
      </c>
      <c r="L76" s="579" t="str">
        <f>LEFT(D76,5)</f>
        <v>10149</v>
      </c>
      <c r="M76" s="582" t="str">
        <f>VLOOKUP(L76,'DM CQT cũ'!$G$2:$Q$848,2,)</f>
        <v>0151</v>
      </c>
      <c r="N76" s="582" t="s">
        <v>452</v>
      </c>
      <c r="O76" s="582"/>
      <c r="P76" s="582" t="s">
        <v>453</v>
      </c>
      <c r="Q76" s="582" t="str">
        <f>VLOOKUP(L76,'DM CQT cũ'!$G$2:$Q$848,4,)</f>
        <v>Đội thuế liên huyện Thường Tín - Phú Xuyên</v>
      </c>
      <c r="R76" s="582" t="s">
        <v>421</v>
      </c>
      <c r="S76" s="582" t="str">
        <f>VLOOKUP(L76,'DM CQT cũ'!$G$2:$Q$848,11,)</f>
        <v>Huyện Phú Xuyên - Đội thuế liên huyện Thường Tín - Phú Xuyên</v>
      </c>
      <c r="T76" s="582" t="s">
        <v>454</v>
      </c>
      <c r="U76" s="582" t="str">
        <f>VLOOKUP(L76,'DM CQT cũ'!$G$2:$Q$848,10,)</f>
        <v>1054067</v>
      </c>
      <c r="V76" s="582" t="s">
        <v>456</v>
      </c>
      <c r="W76" s="582"/>
      <c r="X76" s="582" t="s">
        <v>452</v>
      </c>
      <c r="Y76" s="584" t="s">
        <v>418</v>
      </c>
      <c r="Z76" s="582"/>
      <c r="AA76" s="582" t="s">
        <v>453</v>
      </c>
      <c r="AB76" s="582" t="str">
        <f>VLOOKUP(I76,'DM TCCB 3006'!$H$5:$I$3358,2,)</f>
        <v>Thuế cơ sở 19 thành phố Hà Nội</v>
      </c>
      <c r="AC76" s="665" t="str">
        <f>VLOOKUP(G76,'DM TCCB 3006'!$G$5:$I$3358,3,)</f>
        <v>Thuế cơ sở 19 thành phố Hà Nội</v>
      </c>
      <c r="AD76" s="582" t="str">
        <f>VLOOKUP(AC76,'DM TCCB 3006'!$I$5:$J$3358,2,)</f>
        <v>Xã Thường Tín</v>
      </c>
      <c r="AE76" s="582" t="s">
        <v>22817</v>
      </c>
      <c r="AF76" s="587" t="b">
        <f t="shared" si="5"/>
        <v>1</v>
      </c>
      <c r="AG76" s="581" t="s">
        <v>22615</v>
      </c>
      <c r="AH76" t="s">
        <v>19238</v>
      </c>
      <c r="AI76" s="582" t="s">
        <v>59</v>
      </c>
      <c r="AJ76" s="582"/>
      <c r="AK76" s="582" t="str">
        <f t="shared" si="3"/>
        <v>Huyện Phú Xuyên - Thuế cơ sở 19 thành phố Hà Nội</v>
      </c>
      <c r="AL76" s="582" t="str">
        <f>VLOOKUP(L76,'DM CQT cũ'!$G$2:$Q$848,8,)</f>
        <v>Huyện Phú Xuyên</v>
      </c>
      <c r="AM76" s="582" t="s">
        <v>15297</v>
      </c>
      <c r="AN76" s="582" t="str">
        <f>VLOOKUP(U76,'DM CQT cũ'!$P$2:$V$848,6,)</f>
        <v>0027</v>
      </c>
      <c r="AO76" s="583" t="s">
        <v>428</v>
      </c>
      <c r="AP76" s="582" t="str">
        <f>VLOOKUP(U76,'DM CQT cũ'!$P$2:$V$848,7,)</f>
        <v>Phòng Giao dịch số 13 - Kho bạc Nhà nước Khu vực I</v>
      </c>
      <c r="AQ76" s="583" t="s">
        <v>429</v>
      </c>
      <c r="AR76" s="582" t="str">
        <f>VLOOKUP(G76,'DM KB gửi'!$T$4:$W$3352,3,)</f>
        <v>0027</v>
      </c>
      <c r="AS76" s="582" t="s">
        <v>428</v>
      </c>
      <c r="AT76" s="582" t="str">
        <f>VLOOKUP(G76,'DM KB gửi'!$T$4:$W$3352,4,)</f>
        <v>Phòng Giao dịch số 13 - Kho bạc Nhà nước khu vực I</v>
      </c>
      <c r="AU76" s="582" t="s">
        <v>15506</v>
      </c>
      <c r="AV76" s="582" t="str">
        <f>VLOOKUP(AX76,'DM Cơ quan thu Bộ cấp'!$B$2:$C$3320,2,)</f>
        <v>1139590</v>
      </c>
      <c r="AW76" s="583" t="s">
        <v>20291</v>
      </c>
      <c r="AX76" s="582" t="str">
        <f>E76&amp;" - "&amp;AE76</f>
        <v>Xã Chuyên Mỹ - Thuế cơ sở 19 thành phố Hà Nội</v>
      </c>
      <c r="AY76" s="582" t="s">
        <v>16411</v>
      </c>
      <c r="AZ76" s="583" t="s">
        <v>7912</v>
      </c>
    </row>
    <row r="77" spans="4:52" ht="31.5" outlineLevel="1">
      <c r="D77" s="578">
        <v>10149060</v>
      </c>
      <c r="E77" s="579" t="s">
        <v>65</v>
      </c>
      <c r="F77" s="579" t="str">
        <f t="shared" si="4"/>
        <v>101Xã Đại Xuyên</v>
      </c>
      <c r="G77" s="579" t="s">
        <v>19040</v>
      </c>
      <c r="H77" s="580" t="str">
        <f>G77&amp;AE77</f>
        <v>101Xã Đại XuyênThuế cơ sở 19 thành phố Hà Nội</v>
      </c>
      <c r="I77" s="664" t="str">
        <f>VLOOKUP(H77,'DM TCCB 3006'!$H$5:$H$3358,1,)</f>
        <v>101Xã Đại XuyênThuế cơ sở 19 thành phố Hà Nội</v>
      </c>
      <c r="J77" s="579"/>
      <c r="K77" s="581" t="s">
        <v>19169</v>
      </c>
      <c r="L77" s="579" t="str">
        <f>LEFT(D77,5)</f>
        <v>10149</v>
      </c>
      <c r="M77" s="582" t="str">
        <f>VLOOKUP(L77,'DM CQT cũ'!$G$2:$Q$848,2,)</f>
        <v>0151</v>
      </c>
      <c r="N77" s="582" t="s">
        <v>452</v>
      </c>
      <c r="O77" s="582"/>
      <c r="P77" s="582" t="s">
        <v>453</v>
      </c>
      <c r="Q77" s="582" t="str">
        <f>VLOOKUP(L77,'DM CQT cũ'!$G$2:$Q$848,4,)</f>
        <v>Đội thuế liên huyện Thường Tín - Phú Xuyên</v>
      </c>
      <c r="R77" s="582" t="s">
        <v>421</v>
      </c>
      <c r="S77" s="582" t="str">
        <f>VLOOKUP(L77,'DM CQT cũ'!$G$2:$Q$848,11,)</f>
        <v>Huyện Phú Xuyên - Đội thuế liên huyện Thường Tín - Phú Xuyên</v>
      </c>
      <c r="T77" s="582" t="s">
        <v>454</v>
      </c>
      <c r="U77" s="582" t="str">
        <f>VLOOKUP(L77,'DM CQT cũ'!$G$2:$Q$848,10,)</f>
        <v>1054067</v>
      </c>
      <c r="V77" s="582" t="s">
        <v>456</v>
      </c>
      <c r="W77" s="582"/>
      <c r="X77" s="582" t="s">
        <v>452</v>
      </c>
      <c r="Y77" s="584" t="s">
        <v>418</v>
      </c>
      <c r="Z77" s="582"/>
      <c r="AA77" s="582" t="s">
        <v>453</v>
      </c>
      <c r="AB77" s="582" t="str">
        <f>VLOOKUP(I77,'DM TCCB 3006'!$H$5:$I$3358,2,)</f>
        <v>Thuế cơ sở 19 thành phố Hà Nội</v>
      </c>
      <c r="AC77" s="665" t="str">
        <f>VLOOKUP(G77,'DM TCCB 3006'!$G$5:$I$3358,3,)</f>
        <v>Thuế cơ sở 19 thành phố Hà Nội</v>
      </c>
      <c r="AD77" s="582" t="str">
        <f>VLOOKUP(AC77,'DM TCCB 3006'!$I$5:$J$3358,2,)</f>
        <v>Xã Thường Tín</v>
      </c>
      <c r="AE77" s="582" t="s">
        <v>22817</v>
      </c>
      <c r="AF77" s="587" t="b">
        <f t="shared" si="5"/>
        <v>1</v>
      </c>
      <c r="AG77" s="581" t="s">
        <v>22615</v>
      </c>
      <c r="AH77" t="s">
        <v>19238</v>
      </c>
      <c r="AI77" s="582" t="s">
        <v>59</v>
      </c>
      <c r="AJ77" s="582"/>
      <c r="AK77" s="582" t="str">
        <f t="shared" si="3"/>
        <v>Huyện Phú Xuyên - Thuế cơ sở 19 thành phố Hà Nội</v>
      </c>
      <c r="AL77" s="582" t="str">
        <f>VLOOKUP(L77,'DM CQT cũ'!$G$2:$Q$848,8,)</f>
        <v>Huyện Phú Xuyên</v>
      </c>
      <c r="AM77" s="582" t="s">
        <v>15297</v>
      </c>
      <c r="AN77" s="582" t="str">
        <f>VLOOKUP(U77,'DM CQT cũ'!$P$2:$V$848,6,)</f>
        <v>0027</v>
      </c>
      <c r="AO77" s="583" t="s">
        <v>428</v>
      </c>
      <c r="AP77" s="582" t="str">
        <f>VLOOKUP(U77,'DM CQT cũ'!$P$2:$V$848,7,)</f>
        <v>Phòng Giao dịch số 13 - Kho bạc Nhà nước Khu vực I</v>
      </c>
      <c r="AQ77" s="583" t="s">
        <v>429</v>
      </c>
      <c r="AR77" s="582" t="str">
        <f>VLOOKUP(G77,'DM KB gửi'!$T$4:$W$3352,3,)</f>
        <v>0027</v>
      </c>
      <c r="AS77" s="582" t="s">
        <v>428</v>
      </c>
      <c r="AT77" s="582" t="str">
        <f>VLOOKUP(G77,'DM KB gửi'!$T$4:$W$3352,4,)</f>
        <v>Phòng Giao dịch số 13 - Kho bạc Nhà nước khu vực I</v>
      </c>
      <c r="AU77" s="582" t="s">
        <v>15506</v>
      </c>
      <c r="AV77" s="582" t="str">
        <f>VLOOKUP(AX77,'DM Cơ quan thu Bộ cấp'!$B$2:$C$3320,2,)</f>
        <v>1139591</v>
      </c>
      <c r="AW77" s="583" t="s">
        <v>20292</v>
      </c>
      <c r="AX77" s="582" t="str">
        <f>E77&amp;" - "&amp;AE77</f>
        <v>Xã Đại Xuyên - Thuế cơ sở 19 thành phố Hà Nội</v>
      </c>
      <c r="AY77" s="582" t="s">
        <v>16412</v>
      </c>
      <c r="AZ77" s="583" t="s">
        <v>7912</v>
      </c>
    </row>
    <row r="78" spans="4:52" ht="31.5" outlineLevel="1">
      <c r="D78" s="578">
        <v>10147065</v>
      </c>
      <c r="E78" s="579" t="s">
        <v>69</v>
      </c>
      <c r="F78" s="579" t="str">
        <f t="shared" si="4"/>
        <v>101Xã Vân Đình</v>
      </c>
      <c r="G78" s="579" t="s">
        <v>19041</v>
      </c>
      <c r="H78" s="580" t="str">
        <f>G78&amp;AE78</f>
        <v>101Xã Vân ĐìnhThuế cơ sở 20 thành phố Hà Nội</v>
      </c>
      <c r="I78" s="664" t="str">
        <f>VLOOKUP(H78,'DM TCCB 3006'!$H$5:$H$3358,1,)</f>
        <v>101Xã Vân ĐìnhThuế cơ sở 20 thành phố Hà Nội</v>
      </c>
      <c r="J78" s="579"/>
      <c r="K78" s="581" t="s">
        <v>19170</v>
      </c>
      <c r="L78" s="579" t="str">
        <f>LEFT(D78,5)</f>
        <v>10147</v>
      </c>
      <c r="M78" s="582" t="str">
        <f>VLOOKUP(L78,'DM CQT cũ'!$G$2:$Q$848,2,)</f>
        <v>0149</v>
      </c>
      <c r="N78" s="582" t="s">
        <v>445</v>
      </c>
      <c r="O78" s="582"/>
      <c r="P78" s="582" t="s">
        <v>446</v>
      </c>
      <c r="Q78" s="582" t="str">
        <f>VLOOKUP(L78,'DM CQT cũ'!$G$2:$Q$848,4,)</f>
        <v>Đội thuế liên huyện Ứng Hòa - Mỹ Đức</v>
      </c>
      <c r="R78" s="582" t="s">
        <v>435</v>
      </c>
      <c r="S78" s="582" t="str">
        <f>VLOOKUP(L78,'DM CQT cũ'!$G$2:$Q$848,11,)</f>
        <v>Huyện Ứng Hòa - Đội thuế liên huyện Ứng Hòa - Mỹ Đức</v>
      </c>
      <c r="T78" s="582" t="s">
        <v>448</v>
      </c>
      <c r="U78" s="582" t="str">
        <f>VLOOKUP(L78,'DM CQT cũ'!$G$2:$Q$848,10,)</f>
        <v>1054066</v>
      </c>
      <c r="V78" s="582" t="s">
        <v>449</v>
      </c>
      <c r="W78" s="582"/>
      <c r="X78" s="582" t="s">
        <v>445</v>
      </c>
      <c r="Y78" s="584" t="s">
        <v>4325</v>
      </c>
      <c r="Z78" s="582"/>
      <c r="AA78" s="582" t="s">
        <v>446</v>
      </c>
      <c r="AB78" s="582" t="str">
        <f>VLOOKUP(I78,'DM TCCB 3006'!$H$5:$I$3358,2,)</f>
        <v>Thuế cơ sở 20 thành phố Hà Nội</v>
      </c>
      <c r="AC78" s="665" t="str">
        <f>VLOOKUP(G78,'DM TCCB 3006'!$G$5:$I$3358,3,)</f>
        <v>Thuế cơ sở 20 thành phố Hà Nội</v>
      </c>
      <c r="AD78" s="582" t="str">
        <f>VLOOKUP(AC78,'DM TCCB 3006'!$I$5:$J$3358,2,)</f>
        <v>Xã Vân Đình</v>
      </c>
      <c r="AE78" s="582" t="s">
        <v>22822</v>
      </c>
      <c r="AF78" s="587" t="b">
        <f t="shared" si="5"/>
        <v>1</v>
      </c>
      <c r="AG78" s="581" t="s">
        <v>22616</v>
      </c>
      <c r="AH78" t="s">
        <v>19239</v>
      </c>
      <c r="AI78" s="582" t="s">
        <v>69</v>
      </c>
      <c r="AJ78" s="582"/>
      <c r="AK78" s="582" t="str">
        <f t="shared" si="3"/>
        <v>Huyện Ứng Hòa - Thuế cơ sở 20 thành phố Hà Nội</v>
      </c>
      <c r="AL78" s="582" t="str">
        <f>VLOOKUP(L78,'DM CQT cũ'!$G$2:$Q$848,8,)</f>
        <v>Huyện Ứng Hòa</v>
      </c>
      <c r="AM78" s="582" t="s">
        <v>15299</v>
      </c>
      <c r="AN78" s="582" t="str">
        <f>VLOOKUP(U78,'DM CQT cũ'!$P$2:$V$848,6,)</f>
        <v>0028</v>
      </c>
      <c r="AO78" s="583" t="s">
        <v>441</v>
      </c>
      <c r="AP78" s="582" t="str">
        <f>VLOOKUP(U78,'DM CQT cũ'!$P$2:$V$848,7,)</f>
        <v>Phòng Giao dịch số 16 - Kho bạc Nhà nước Khu vực I</v>
      </c>
      <c r="AQ78" s="583" t="s">
        <v>443</v>
      </c>
      <c r="AR78" s="582" t="str">
        <f>VLOOKUP(G78,'DM KB gửi'!$T$4:$W$3352,3,)</f>
        <v>0028</v>
      </c>
      <c r="AS78" s="582" t="s">
        <v>441</v>
      </c>
      <c r="AT78" s="582" t="str">
        <f>VLOOKUP(G78,'DM KB gửi'!$T$4:$W$3352,4,)</f>
        <v>Phòng Giao dịch số 16 - Kho bạc Nhà nước khu vực I</v>
      </c>
      <c r="AU78" s="582" t="s">
        <v>15513</v>
      </c>
      <c r="AV78" s="582" t="str">
        <f>VLOOKUP(AX78,'DM Cơ quan thu Bộ cấp'!$B$2:$C$3320,2,)</f>
        <v>1139592</v>
      </c>
      <c r="AW78" s="583" t="s">
        <v>20293</v>
      </c>
      <c r="AX78" s="582" t="str">
        <f>E78&amp;" - "&amp;AE78</f>
        <v>Xã Vân Đình - Thuế cơ sở 20 thành phố Hà Nội</v>
      </c>
      <c r="AY78" s="582" t="s">
        <v>13011</v>
      </c>
      <c r="AZ78" s="583" t="s">
        <v>7912</v>
      </c>
    </row>
    <row r="79" spans="4:52" ht="31.5" outlineLevel="1">
      <c r="D79" s="578">
        <v>10147066</v>
      </c>
      <c r="E79" s="579" t="s">
        <v>70</v>
      </c>
      <c r="F79" s="579" t="str">
        <f t="shared" si="4"/>
        <v>101Xã Ứng Thiên</v>
      </c>
      <c r="G79" s="579" t="s">
        <v>19042</v>
      </c>
      <c r="H79" s="580" t="str">
        <f>G79&amp;AE79</f>
        <v>101Xã Ứng ThiênThuế cơ sở 20 thành phố Hà Nội</v>
      </c>
      <c r="I79" s="664" t="str">
        <f>VLOOKUP(H79,'DM TCCB 3006'!$H$5:$H$3358,1,)</f>
        <v>101Xã Ứng ThiênThuế cơ sở 20 thành phố Hà Nội</v>
      </c>
      <c r="J79" s="579"/>
      <c r="K79" s="581" t="s">
        <v>19171</v>
      </c>
      <c r="L79" s="579" t="str">
        <f>LEFT(D79,5)</f>
        <v>10147</v>
      </c>
      <c r="M79" s="582" t="str">
        <f>VLOOKUP(L79,'DM CQT cũ'!$G$2:$Q$848,2,)</f>
        <v>0149</v>
      </c>
      <c r="N79" s="582" t="s">
        <v>445</v>
      </c>
      <c r="O79" s="582"/>
      <c r="P79" s="582" t="s">
        <v>446</v>
      </c>
      <c r="Q79" s="582" t="str">
        <f>VLOOKUP(L79,'DM CQT cũ'!$G$2:$Q$848,4,)</f>
        <v>Đội thuế liên huyện Ứng Hòa - Mỹ Đức</v>
      </c>
      <c r="R79" s="582" t="s">
        <v>435</v>
      </c>
      <c r="S79" s="582" t="str">
        <f>VLOOKUP(L79,'DM CQT cũ'!$G$2:$Q$848,11,)</f>
        <v>Huyện Ứng Hòa - Đội thuế liên huyện Ứng Hòa - Mỹ Đức</v>
      </c>
      <c r="T79" s="582" t="s">
        <v>448</v>
      </c>
      <c r="U79" s="582" t="str">
        <f>VLOOKUP(L79,'DM CQT cũ'!$G$2:$Q$848,10,)</f>
        <v>1054066</v>
      </c>
      <c r="V79" s="582" t="s">
        <v>449</v>
      </c>
      <c r="W79" s="582"/>
      <c r="X79" s="582" t="s">
        <v>445</v>
      </c>
      <c r="Y79" s="584" t="s">
        <v>4325</v>
      </c>
      <c r="Z79" s="582"/>
      <c r="AA79" s="582" t="s">
        <v>446</v>
      </c>
      <c r="AB79" s="582" t="str">
        <f>VLOOKUP(I79,'DM TCCB 3006'!$H$5:$I$3358,2,)</f>
        <v>Thuế cơ sở 20 thành phố Hà Nội</v>
      </c>
      <c r="AC79" s="665" t="str">
        <f>VLOOKUP(G79,'DM TCCB 3006'!$G$5:$I$3358,3,)</f>
        <v>Thuế cơ sở 20 thành phố Hà Nội</v>
      </c>
      <c r="AD79" s="582" t="str">
        <f>VLOOKUP(AC79,'DM TCCB 3006'!$I$5:$J$3358,2,)</f>
        <v>Xã Vân Đình</v>
      </c>
      <c r="AE79" s="582" t="s">
        <v>22822</v>
      </c>
      <c r="AF79" s="587" t="b">
        <f t="shared" si="5"/>
        <v>1</v>
      </c>
      <c r="AG79" s="581" t="s">
        <v>22616</v>
      </c>
      <c r="AH79" t="s">
        <v>19239</v>
      </c>
      <c r="AI79" s="582" t="s">
        <v>69</v>
      </c>
      <c r="AJ79" s="582"/>
      <c r="AK79" s="582" t="str">
        <f t="shared" si="3"/>
        <v>Huyện Ứng Hòa - Thuế cơ sở 20 thành phố Hà Nội</v>
      </c>
      <c r="AL79" s="582" t="str">
        <f>VLOOKUP(L79,'DM CQT cũ'!$G$2:$Q$848,8,)</f>
        <v>Huyện Ứng Hòa</v>
      </c>
      <c r="AM79" s="582" t="s">
        <v>15299</v>
      </c>
      <c r="AN79" s="582" t="str">
        <f>VLOOKUP(U79,'DM CQT cũ'!$P$2:$V$848,6,)</f>
        <v>0028</v>
      </c>
      <c r="AO79" s="583" t="s">
        <v>441</v>
      </c>
      <c r="AP79" s="582" t="str">
        <f>VLOOKUP(U79,'DM CQT cũ'!$P$2:$V$848,7,)</f>
        <v>Phòng Giao dịch số 16 - Kho bạc Nhà nước Khu vực I</v>
      </c>
      <c r="AQ79" s="583" t="s">
        <v>443</v>
      </c>
      <c r="AR79" s="582" t="str">
        <f>VLOOKUP(G79,'DM KB gửi'!$T$4:$W$3352,3,)</f>
        <v>0028</v>
      </c>
      <c r="AS79" s="582" t="s">
        <v>441</v>
      </c>
      <c r="AT79" s="582" t="str">
        <f>VLOOKUP(G79,'DM KB gửi'!$T$4:$W$3352,4,)</f>
        <v>Phòng Giao dịch số 16 - Kho bạc Nhà nước khu vực I</v>
      </c>
      <c r="AU79" s="582" t="s">
        <v>15513</v>
      </c>
      <c r="AV79" s="582" t="str">
        <f>VLOOKUP(AX79,'DM Cơ quan thu Bộ cấp'!$B$2:$C$3320,2,)</f>
        <v>1139593</v>
      </c>
      <c r="AW79" s="583" t="s">
        <v>20294</v>
      </c>
      <c r="AX79" s="582" t="str">
        <f>E79&amp;" - "&amp;AE79</f>
        <v>Xã Ứng Thiên - Thuế cơ sở 20 thành phố Hà Nội</v>
      </c>
      <c r="AY79" s="582" t="s">
        <v>16413</v>
      </c>
      <c r="AZ79" s="583" t="s">
        <v>7912</v>
      </c>
    </row>
    <row r="80" spans="4:52" ht="31.5" outlineLevel="1">
      <c r="D80" s="578">
        <v>10147067</v>
      </c>
      <c r="E80" s="579" t="s">
        <v>15317</v>
      </c>
      <c r="F80" s="579" t="str">
        <f t="shared" si="4"/>
        <v>101Xã Hòa Xá</v>
      </c>
      <c r="G80" s="579" t="s">
        <v>19043</v>
      </c>
      <c r="H80" s="580" t="str">
        <f>G80&amp;AE80</f>
        <v>101Xã Hòa XáThuế cơ sở 20 thành phố Hà Nội</v>
      </c>
      <c r="I80" s="664" t="str">
        <f>VLOOKUP(H80,'DM TCCB 3006'!$H$5:$H$3358,1,)</f>
        <v>101Xã Hòa XáThuế cơ sở 20 thành phố Hà Nội</v>
      </c>
      <c r="J80" s="579"/>
      <c r="K80" s="581" t="s">
        <v>19172</v>
      </c>
      <c r="L80" s="579" t="str">
        <f>LEFT(D80,5)</f>
        <v>10147</v>
      </c>
      <c r="M80" s="582" t="str">
        <f>VLOOKUP(L80,'DM CQT cũ'!$G$2:$Q$848,2,)</f>
        <v>0149</v>
      </c>
      <c r="N80" s="582" t="s">
        <v>445</v>
      </c>
      <c r="O80" s="582"/>
      <c r="P80" s="582" t="s">
        <v>446</v>
      </c>
      <c r="Q80" s="582" t="str">
        <f>VLOOKUP(L80,'DM CQT cũ'!$G$2:$Q$848,4,)</f>
        <v>Đội thuế liên huyện Ứng Hòa - Mỹ Đức</v>
      </c>
      <c r="R80" s="582" t="s">
        <v>435</v>
      </c>
      <c r="S80" s="582" t="str">
        <f>VLOOKUP(L80,'DM CQT cũ'!$G$2:$Q$848,11,)</f>
        <v>Huyện Ứng Hòa - Đội thuế liên huyện Ứng Hòa - Mỹ Đức</v>
      </c>
      <c r="T80" s="582" t="s">
        <v>448</v>
      </c>
      <c r="U80" s="582" t="str">
        <f>VLOOKUP(L80,'DM CQT cũ'!$G$2:$Q$848,10,)</f>
        <v>1054066</v>
      </c>
      <c r="V80" s="582" t="s">
        <v>449</v>
      </c>
      <c r="W80" s="582"/>
      <c r="X80" s="582" t="s">
        <v>445</v>
      </c>
      <c r="Y80" s="584" t="s">
        <v>4325</v>
      </c>
      <c r="Z80" s="582"/>
      <c r="AA80" s="582" t="s">
        <v>446</v>
      </c>
      <c r="AB80" s="582" t="str">
        <f>VLOOKUP(I80,'DM TCCB 3006'!$H$5:$I$3358,2,)</f>
        <v>Thuế cơ sở 20 thành phố Hà Nội</v>
      </c>
      <c r="AC80" s="665" t="str">
        <f>VLOOKUP(G80,'DM TCCB 3006'!$G$5:$I$3358,3,)</f>
        <v>Thuế cơ sở 20 thành phố Hà Nội</v>
      </c>
      <c r="AD80" s="582" t="str">
        <f>VLOOKUP(AC80,'DM TCCB 3006'!$I$5:$J$3358,2,)</f>
        <v>Xã Vân Đình</v>
      </c>
      <c r="AE80" s="582" t="s">
        <v>22822</v>
      </c>
      <c r="AF80" s="587" t="b">
        <f t="shared" si="5"/>
        <v>1</v>
      </c>
      <c r="AG80" s="581" t="s">
        <v>22616</v>
      </c>
      <c r="AH80" t="s">
        <v>19239</v>
      </c>
      <c r="AI80" s="582" t="s">
        <v>69</v>
      </c>
      <c r="AJ80" s="582"/>
      <c r="AK80" s="582" t="str">
        <f t="shared" si="3"/>
        <v>Huyện Ứng Hòa - Thuế cơ sở 20 thành phố Hà Nội</v>
      </c>
      <c r="AL80" s="582" t="str">
        <f>VLOOKUP(L80,'DM CQT cũ'!$G$2:$Q$848,8,)</f>
        <v>Huyện Ứng Hòa</v>
      </c>
      <c r="AM80" s="582" t="s">
        <v>15299</v>
      </c>
      <c r="AN80" s="582" t="str">
        <f>VLOOKUP(U80,'DM CQT cũ'!$P$2:$V$848,6,)</f>
        <v>0028</v>
      </c>
      <c r="AO80" s="583" t="s">
        <v>441</v>
      </c>
      <c r="AP80" s="582" t="str">
        <f>VLOOKUP(U80,'DM CQT cũ'!$P$2:$V$848,7,)</f>
        <v>Phòng Giao dịch số 16 - Kho bạc Nhà nước Khu vực I</v>
      </c>
      <c r="AQ80" s="583" t="s">
        <v>443</v>
      </c>
      <c r="AR80" s="582" t="str">
        <f>VLOOKUP(G80,'DM KB gửi'!$T$4:$W$3352,3,)</f>
        <v>0028</v>
      </c>
      <c r="AS80" s="582" t="s">
        <v>441</v>
      </c>
      <c r="AT80" s="582" t="str">
        <f>VLOOKUP(G80,'DM KB gửi'!$T$4:$W$3352,4,)</f>
        <v>Phòng Giao dịch số 16 - Kho bạc Nhà nước khu vực I</v>
      </c>
      <c r="AU80" s="582" t="s">
        <v>15513</v>
      </c>
      <c r="AV80" s="582" t="str">
        <f>VLOOKUP(AX80,'DM Cơ quan thu Bộ cấp'!$B$2:$C$3320,2,)</f>
        <v>1139594</v>
      </c>
      <c r="AW80" s="583" t="s">
        <v>20295</v>
      </c>
      <c r="AX80" s="582" t="str">
        <f>E80&amp;" - "&amp;AE80</f>
        <v>Xã Hòa Xá - Thuế cơ sở 20 thành phố Hà Nội</v>
      </c>
      <c r="AY80" s="582" t="s">
        <v>16414</v>
      </c>
      <c r="AZ80" s="583" t="s">
        <v>7912</v>
      </c>
    </row>
    <row r="81" spans="4:52" ht="31.5" outlineLevel="1">
      <c r="D81" s="578">
        <v>10147068</v>
      </c>
      <c r="E81" s="579" t="s">
        <v>15318</v>
      </c>
      <c r="F81" s="579" t="str">
        <f t="shared" si="4"/>
        <v>101Xã Ứng Hòa</v>
      </c>
      <c r="G81" s="579" t="s">
        <v>19044</v>
      </c>
      <c r="H81" s="580" t="str">
        <f>G81&amp;AE81</f>
        <v>101Xã Ứng HòaThuế cơ sở 20 thành phố Hà Nội</v>
      </c>
      <c r="I81" s="664" t="str">
        <f>VLOOKUP(H81,'DM TCCB 3006'!$H$5:$H$3358,1,)</f>
        <v>101Xã Ứng HòaThuế cơ sở 20 thành phố Hà Nội</v>
      </c>
      <c r="J81" s="579"/>
      <c r="K81" s="581" t="s">
        <v>19173</v>
      </c>
      <c r="L81" s="579" t="str">
        <f>LEFT(D81,5)</f>
        <v>10147</v>
      </c>
      <c r="M81" s="582" t="str">
        <f>VLOOKUP(L81,'DM CQT cũ'!$G$2:$Q$848,2,)</f>
        <v>0149</v>
      </c>
      <c r="N81" s="582" t="s">
        <v>445</v>
      </c>
      <c r="O81" s="582"/>
      <c r="P81" s="582" t="s">
        <v>446</v>
      </c>
      <c r="Q81" s="582" t="str">
        <f>VLOOKUP(L81,'DM CQT cũ'!$G$2:$Q$848,4,)</f>
        <v>Đội thuế liên huyện Ứng Hòa - Mỹ Đức</v>
      </c>
      <c r="R81" s="582" t="s">
        <v>435</v>
      </c>
      <c r="S81" s="582" t="str">
        <f>VLOOKUP(L81,'DM CQT cũ'!$G$2:$Q$848,11,)</f>
        <v>Huyện Ứng Hòa - Đội thuế liên huyện Ứng Hòa - Mỹ Đức</v>
      </c>
      <c r="T81" s="582" t="s">
        <v>448</v>
      </c>
      <c r="U81" s="582" t="str">
        <f>VLOOKUP(L81,'DM CQT cũ'!$G$2:$Q$848,10,)</f>
        <v>1054066</v>
      </c>
      <c r="V81" s="582" t="s">
        <v>449</v>
      </c>
      <c r="W81" s="582"/>
      <c r="X81" s="582" t="s">
        <v>445</v>
      </c>
      <c r="Y81" s="584" t="s">
        <v>4325</v>
      </c>
      <c r="Z81" s="582"/>
      <c r="AA81" s="582" t="s">
        <v>446</v>
      </c>
      <c r="AB81" s="582" t="str">
        <f>VLOOKUP(I81,'DM TCCB 3006'!$H$5:$I$3358,2,)</f>
        <v>Thuế cơ sở 20 thành phố Hà Nội</v>
      </c>
      <c r="AC81" s="665" t="str">
        <f>VLOOKUP(G81,'DM TCCB 3006'!$G$5:$I$3358,3,)</f>
        <v>Thuế cơ sở 20 thành phố Hà Nội</v>
      </c>
      <c r="AD81" s="582" t="str">
        <f>VLOOKUP(AC81,'DM TCCB 3006'!$I$5:$J$3358,2,)</f>
        <v>Xã Vân Đình</v>
      </c>
      <c r="AE81" s="582" t="s">
        <v>22822</v>
      </c>
      <c r="AF81" s="587" t="b">
        <f t="shared" si="5"/>
        <v>1</v>
      </c>
      <c r="AG81" s="581" t="s">
        <v>22616</v>
      </c>
      <c r="AH81" t="s">
        <v>19239</v>
      </c>
      <c r="AI81" s="582" t="s">
        <v>69</v>
      </c>
      <c r="AJ81" s="582"/>
      <c r="AK81" s="582" t="str">
        <f t="shared" si="3"/>
        <v>Huyện Ứng Hòa - Thuế cơ sở 20 thành phố Hà Nội</v>
      </c>
      <c r="AL81" s="582" t="str">
        <f>VLOOKUP(L81,'DM CQT cũ'!$G$2:$Q$848,8,)</f>
        <v>Huyện Ứng Hòa</v>
      </c>
      <c r="AM81" s="582" t="s">
        <v>15299</v>
      </c>
      <c r="AN81" s="582" t="str">
        <f>VLOOKUP(U81,'DM CQT cũ'!$P$2:$V$848,6,)</f>
        <v>0028</v>
      </c>
      <c r="AO81" s="583" t="s">
        <v>441</v>
      </c>
      <c r="AP81" s="582" t="str">
        <f>VLOOKUP(U81,'DM CQT cũ'!$P$2:$V$848,7,)</f>
        <v>Phòng Giao dịch số 16 - Kho bạc Nhà nước Khu vực I</v>
      </c>
      <c r="AQ81" s="583" t="s">
        <v>443</v>
      </c>
      <c r="AR81" s="582" t="str">
        <f>VLOOKUP(G81,'DM KB gửi'!$T$4:$W$3352,3,)</f>
        <v>0028</v>
      </c>
      <c r="AS81" s="582" t="s">
        <v>441</v>
      </c>
      <c r="AT81" s="582" t="str">
        <f>VLOOKUP(G81,'DM KB gửi'!$T$4:$W$3352,4,)</f>
        <v>Phòng Giao dịch số 16 - Kho bạc Nhà nước khu vực I</v>
      </c>
      <c r="AU81" s="582" t="s">
        <v>15513</v>
      </c>
      <c r="AV81" s="582" t="str">
        <f>VLOOKUP(AX81,'DM Cơ quan thu Bộ cấp'!$B$2:$C$3320,2,)</f>
        <v>1139612</v>
      </c>
      <c r="AW81" s="583" t="s">
        <v>20315</v>
      </c>
      <c r="AX81" s="582" t="str">
        <f>E81&amp;" - "&amp;AE81</f>
        <v>Xã Ứng Hòa - Thuế cơ sở 20 thành phố Hà Nội</v>
      </c>
      <c r="AY81" s="582" t="s">
        <v>16415</v>
      </c>
      <c r="AZ81" s="583" t="s">
        <v>7912</v>
      </c>
    </row>
    <row r="82" spans="4:52" ht="31.5" outlineLevel="1">
      <c r="D82" s="578">
        <v>10145069</v>
      </c>
      <c r="E82" s="579" t="s">
        <v>71</v>
      </c>
      <c r="F82" s="579" t="str">
        <f t="shared" si="4"/>
        <v>101Xã Mỹ Đức</v>
      </c>
      <c r="G82" s="579" t="s">
        <v>19045</v>
      </c>
      <c r="H82" s="580" t="str">
        <f>G82&amp;AE82</f>
        <v>101Xã Mỹ ĐứcThuế cơ sở 20 thành phố Hà Nội</v>
      </c>
      <c r="I82" s="664" t="str">
        <f>VLOOKUP(H82,'DM TCCB 3006'!$H$5:$H$3358,1,)</f>
        <v>101Xã Mỹ ĐứcThuế cơ sở 20 thành phố Hà Nội</v>
      </c>
      <c r="J82" s="579"/>
      <c r="K82" s="581" t="s">
        <v>19174</v>
      </c>
      <c r="L82" s="579" t="str">
        <f>LEFT(D82,5)</f>
        <v>10145</v>
      </c>
      <c r="M82" s="582" t="str">
        <f>VLOOKUP(L82,'DM CQT cũ'!$G$2:$Q$848,2,)</f>
        <v>0147</v>
      </c>
      <c r="N82" s="582" t="s">
        <v>431</v>
      </c>
      <c r="O82" s="582"/>
      <c r="P82" s="582" t="s">
        <v>434</v>
      </c>
      <c r="Q82" s="582" t="str">
        <f>VLOOKUP(L82,'DM CQT cũ'!$G$2:$Q$848,4,)</f>
        <v>Đội thuế liên huyện Ứng Hòa - Mỹ Đức</v>
      </c>
      <c r="R82" s="582" t="s">
        <v>435</v>
      </c>
      <c r="S82" s="582" t="str">
        <f>VLOOKUP(L82,'DM CQT cũ'!$G$2:$Q$848,11,)</f>
        <v>Huyện Mỹ Đức - Đội thuế liên huyện Ứng Hòa - Mỹ Đức</v>
      </c>
      <c r="T82" s="582" t="s">
        <v>437</v>
      </c>
      <c r="U82" s="582" t="str">
        <f>VLOOKUP(L82,'DM CQT cũ'!$G$2:$Q$848,10,)</f>
        <v>1054070</v>
      </c>
      <c r="V82" s="582" t="s">
        <v>440</v>
      </c>
      <c r="W82" s="582"/>
      <c r="X82" s="582" t="s">
        <v>431</v>
      </c>
      <c r="Y82" s="584" t="s">
        <v>4325</v>
      </c>
      <c r="Z82" s="582"/>
      <c r="AA82" s="582" t="s">
        <v>434</v>
      </c>
      <c r="AB82" s="582" t="str">
        <f>VLOOKUP(I82,'DM TCCB 3006'!$H$5:$I$3358,2,)</f>
        <v>Thuế cơ sở 20 thành phố Hà Nội</v>
      </c>
      <c r="AC82" s="665" t="str">
        <f>VLOOKUP(G82,'DM TCCB 3006'!$G$5:$I$3358,3,)</f>
        <v>Thuế cơ sở 20 thành phố Hà Nội</v>
      </c>
      <c r="AD82" s="582" t="str">
        <f>VLOOKUP(AC82,'DM TCCB 3006'!$I$5:$J$3358,2,)</f>
        <v>Xã Vân Đình</v>
      </c>
      <c r="AE82" s="582" t="s">
        <v>22822</v>
      </c>
      <c r="AF82" s="587" t="b">
        <f t="shared" si="5"/>
        <v>1</v>
      </c>
      <c r="AG82" s="581" t="s">
        <v>22616</v>
      </c>
      <c r="AH82" t="s">
        <v>19239</v>
      </c>
      <c r="AI82" s="582" t="s">
        <v>69</v>
      </c>
      <c r="AJ82" s="582"/>
      <c r="AK82" s="582" t="str">
        <f t="shared" si="3"/>
        <v>Huyện Mỹ Đức - Thuế cơ sở 20 thành phố Hà Nội</v>
      </c>
      <c r="AL82" s="582" t="str">
        <f>VLOOKUP(L82,'DM CQT cũ'!$G$2:$Q$848,8,)</f>
        <v>Huyện Mỹ Đức</v>
      </c>
      <c r="AM82" s="582" t="s">
        <v>15300</v>
      </c>
      <c r="AN82" s="582" t="str">
        <f>VLOOKUP(U82,'DM CQT cũ'!$P$2:$V$848,6,)</f>
        <v>0028</v>
      </c>
      <c r="AO82" s="583" t="s">
        <v>441</v>
      </c>
      <c r="AP82" s="582" t="str">
        <f>VLOOKUP(U82,'DM CQT cũ'!$P$2:$V$848,7,)</f>
        <v>Phòng Giao dịch số 16 - Kho bạc Nhà nước Khu vực I</v>
      </c>
      <c r="AQ82" s="583" t="s">
        <v>443</v>
      </c>
      <c r="AR82" s="582" t="str">
        <f>VLOOKUP(G82,'DM KB gửi'!$T$4:$W$3352,3,)</f>
        <v>0028</v>
      </c>
      <c r="AS82" s="582" t="s">
        <v>441</v>
      </c>
      <c r="AT82" s="582" t="str">
        <f>VLOOKUP(G82,'DM KB gửi'!$T$4:$W$3352,4,)</f>
        <v>Phòng Giao dịch số 16 - Kho bạc Nhà nước khu vực I</v>
      </c>
      <c r="AU82" s="582" t="s">
        <v>15513</v>
      </c>
      <c r="AV82" s="582" t="str">
        <f>VLOOKUP(AX82,'DM Cơ quan thu Bộ cấp'!$B$2:$C$3320,2,)</f>
        <v>1139613</v>
      </c>
      <c r="AW82" s="583" t="s">
        <v>20316</v>
      </c>
      <c r="AX82" s="582" t="str">
        <f>E82&amp;" - "&amp;AE82</f>
        <v>Xã Mỹ Đức - Thuế cơ sở 20 thành phố Hà Nội</v>
      </c>
      <c r="AY82" s="582" t="s">
        <v>16416</v>
      </c>
      <c r="AZ82" s="583" t="s">
        <v>7912</v>
      </c>
    </row>
    <row r="83" spans="4:52" ht="31.5" outlineLevel="1">
      <c r="D83" s="578">
        <v>10145070</v>
      </c>
      <c r="E83" s="579" t="s">
        <v>72</v>
      </c>
      <c r="F83" s="579" t="str">
        <f t="shared" si="4"/>
        <v>101Xã Hồng Sơn</v>
      </c>
      <c r="G83" s="579" t="s">
        <v>19046</v>
      </c>
      <c r="H83" s="580" t="str">
        <f>G83&amp;AE83</f>
        <v>101Xã Hồng SơnThuế cơ sở 20 thành phố Hà Nội</v>
      </c>
      <c r="I83" s="664" t="str">
        <f>VLOOKUP(H83,'DM TCCB 3006'!$H$5:$H$3358,1,)</f>
        <v>101Xã Hồng SơnThuế cơ sở 20 thành phố Hà Nội</v>
      </c>
      <c r="J83" s="579"/>
      <c r="K83" s="581" t="s">
        <v>19175</v>
      </c>
      <c r="L83" s="579" t="str">
        <f>LEFT(D83,5)</f>
        <v>10145</v>
      </c>
      <c r="M83" s="582" t="str">
        <f>VLOOKUP(L83,'DM CQT cũ'!$G$2:$Q$848,2,)</f>
        <v>0147</v>
      </c>
      <c r="N83" s="582" t="s">
        <v>431</v>
      </c>
      <c r="O83" s="582"/>
      <c r="P83" s="582" t="s">
        <v>434</v>
      </c>
      <c r="Q83" s="582" t="str">
        <f>VLOOKUP(L83,'DM CQT cũ'!$G$2:$Q$848,4,)</f>
        <v>Đội thuế liên huyện Ứng Hòa - Mỹ Đức</v>
      </c>
      <c r="R83" s="582" t="s">
        <v>435</v>
      </c>
      <c r="S83" s="582" t="str">
        <f>VLOOKUP(L83,'DM CQT cũ'!$G$2:$Q$848,11,)</f>
        <v>Huyện Mỹ Đức - Đội thuế liên huyện Ứng Hòa - Mỹ Đức</v>
      </c>
      <c r="T83" s="582" t="s">
        <v>437</v>
      </c>
      <c r="U83" s="582" t="str">
        <f>VLOOKUP(L83,'DM CQT cũ'!$G$2:$Q$848,10,)</f>
        <v>1054070</v>
      </c>
      <c r="V83" s="582" t="s">
        <v>440</v>
      </c>
      <c r="W83" s="582"/>
      <c r="X83" s="582" t="s">
        <v>431</v>
      </c>
      <c r="Y83" s="584" t="s">
        <v>4325</v>
      </c>
      <c r="Z83" s="582"/>
      <c r="AA83" s="582" t="s">
        <v>434</v>
      </c>
      <c r="AB83" s="582" t="str">
        <f>VLOOKUP(I83,'DM TCCB 3006'!$H$5:$I$3358,2,)</f>
        <v>Thuế cơ sở 20 thành phố Hà Nội</v>
      </c>
      <c r="AC83" s="665" t="str">
        <f>VLOOKUP(G83,'DM TCCB 3006'!$G$5:$I$3358,3,)</f>
        <v>Thuế cơ sở 20 thành phố Hà Nội</v>
      </c>
      <c r="AD83" s="582" t="str">
        <f>VLOOKUP(AC83,'DM TCCB 3006'!$I$5:$J$3358,2,)</f>
        <v>Xã Vân Đình</v>
      </c>
      <c r="AE83" s="582" t="s">
        <v>22822</v>
      </c>
      <c r="AF83" s="587" t="b">
        <f t="shared" si="5"/>
        <v>1</v>
      </c>
      <c r="AG83" s="581" t="s">
        <v>22616</v>
      </c>
      <c r="AH83" t="s">
        <v>19239</v>
      </c>
      <c r="AI83" s="582" t="s">
        <v>69</v>
      </c>
      <c r="AJ83" s="582"/>
      <c r="AK83" s="582" t="str">
        <f t="shared" si="3"/>
        <v>Huyện Mỹ Đức - Thuế cơ sở 20 thành phố Hà Nội</v>
      </c>
      <c r="AL83" s="582" t="str">
        <f>VLOOKUP(L83,'DM CQT cũ'!$G$2:$Q$848,8,)</f>
        <v>Huyện Mỹ Đức</v>
      </c>
      <c r="AM83" s="582" t="s">
        <v>15300</v>
      </c>
      <c r="AN83" s="582" t="str">
        <f>VLOOKUP(U83,'DM CQT cũ'!$P$2:$V$848,6,)</f>
        <v>0028</v>
      </c>
      <c r="AO83" s="583" t="s">
        <v>441</v>
      </c>
      <c r="AP83" s="582" t="str">
        <f>VLOOKUP(U83,'DM CQT cũ'!$P$2:$V$848,7,)</f>
        <v>Phòng Giao dịch số 16 - Kho bạc Nhà nước Khu vực I</v>
      </c>
      <c r="AQ83" s="583" t="s">
        <v>443</v>
      </c>
      <c r="AR83" s="582" t="str">
        <f>VLOOKUP(G83,'DM KB gửi'!$T$4:$W$3352,3,)</f>
        <v>0028</v>
      </c>
      <c r="AS83" s="582" t="s">
        <v>441</v>
      </c>
      <c r="AT83" s="582" t="str">
        <f>VLOOKUP(G83,'DM KB gửi'!$T$4:$W$3352,4,)</f>
        <v>Phòng Giao dịch số 16 - Kho bạc Nhà nước khu vực I</v>
      </c>
      <c r="AU83" s="582" t="s">
        <v>15513</v>
      </c>
      <c r="AV83" s="582" t="str">
        <f>VLOOKUP(AX83,'DM Cơ quan thu Bộ cấp'!$B$2:$C$3320,2,)</f>
        <v>1139614</v>
      </c>
      <c r="AW83" s="583" t="s">
        <v>20317</v>
      </c>
      <c r="AX83" s="582" t="str">
        <f>E83&amp;" - "&amp;AE83</f>
        <v>Xã Hồng Sơn - Thuế cơ sở 20 thành phố Hà Nội</v>
      </c>
      <c r="AY83" s="582" t="s">
        <v>16417</v>
      </c>
      <c r="AZ83" s="583" t="s">
        <v>7912</v>
      </c>
    </row>
    <row r="84" spans="4:52" ht="31.5" outlineLevel="1">
      <c r="D84" s="578">
        <v>10145071</v>
      </c>
      <c r="E84" s="579" t="s">
        <v>73</v>
      </c>
      <c r="F84" s="579" t="str">
        <f t="shared" si="4"/>
        <v>101Xã Phúc Sơn</v>
      </c>
      <c r="G84" s="579" t="s">
        <v>19047</v>
      </c>
      <c r="H84" s="580" t="str">
        <f>G84&amp;AE84</f>
        <v>101Xã Phúc SơnThuế cơ sở 20 thành phố Hà Nội</v>
      </c>
      <c r="I84" s="664" t="str">
        <f>VLOOKUP(H84,'DM TCCB 3006'!$H$5:$H$3358,1,)</f>
        <v>101Xã Phúc SơnThuế cơ sở 20 thành phố Hà Nội</v>
      </c>
      <c r="J84" s="579"/>
      <c r="K84" s="581" t="s">
        <v>19176</v>
      </c>
      <c r="L84" s="579" t="str">
        <f>LEFT(D84,5)</f>
        <v>10145</v>
      </c>
      <c r="M84" s="582" t="str">
        <f>VLOOKUP(L84,'DM CQT cũ'!$G$2:$Q$848,2,)</f>
        <v>0147</v>
      </c>
      <c r="N84" s="582" t="s">
        <v>431</v>
      </c>
      <c r="O84" s="582"/>
      <c r="P84" s="582" t="s">
        <v>434</v>
      </c>
      <c r="Q84" s="582" t="str">
        <f>VLOOKUP(L84,'DM CQT cũ'!$G$2:$Q$848,4,)</f>
        <v>Đội thuế liên huyện Ứng Hòa - Mỹ Đức</v>
      </c>
      <c r="R84" s="582" t="s">
        <v>435</v>
      </c>
      <c r="S84" s="582" t="str">
        <f>VLOOKUP(L84,'DM CQT cũ'!$G$2:$Q$848,11,)</f>
        <v>Huyện Mỹ Đức - Đội thuế liên huyện Ứng Hòa - Mỹ Đức</v>
      </c>
      <c r="T84" s="582" t="s">
        <v>437</v>
      </c>
      <c r="U84" s="582" t="str">
        <f>VLOOKUP(L84,'DM CQT cũ'!$G$2:$Q$848,10,)</f>
        <v>1054070</v>
      </c>
      <c r="V84" s="582" t="s">
        <v>440</v>
      </c>
      <c r="W84" s="582"/>
      <c r="X84" s="582" t="s">
        <v>431</v>
      </c>
      <c r="Y84" s="584" t="s">
        <v>4325</v>
      </c>
      <c r="Z84" s="582"/>
      <c r="AA84" s="582" t="s">
        <v>434</v>
      </c>
      <c r="AB84" s="582" t="str">
        <f>VLOOKUP(I84,'DM TCCB 3006'!$H$5:$I$3358,2,)</f>
        <v>Thuế cơ sở 20 thành phố Hà Nội</v>
      </c>
      <c r="AC84" s="665" t="str">
        <f>VLOOKUP(G84,'DM TCCB 3006'!$G$5:$I$3358,3,)</f>
        <v>Thuế cơ sở 20 thành phố Hà Nội</v>
      </c>
      <c r="AD84" s="582" t="str">
        <f>VLOOKUP(AC84,'DM TCCB 3006'!$I$5:$J$3358,2,)</f>
        <v>Xã Vân Đình</v>
      </c>
      <c r="AE84" s="582" t="s">
        <v>22822</v>
      </c>
      <c r="AF84" s="587" t="b">
        <f t="shared" si="5"/>
        <v>1</v>
      </c>
      <c r="AG84" s="581" t="s">
        <v>22616</v>
      </c>
      <c r="AH84" t="s">
        <v>19239</v>
      </c>
      <c r="AI84" s="582" t="s">
        <v>69</v>
      </c>
      <c r="AJ84" s="582"/>
      <c r="AK84" s="582" t="str">
        <f t="shared" si="3"/>
        <v>Huyện Mỹ Đức - Thuế cơ sở 20 thành phố Hà Nội</v>
      </c>
      <c r="AL84" s="582" t="str">
        <f>VLOOKUP(L84,'DM CQT cũ'!$G$2:$Q$848,8,)</f>
        <v>Huyện Mỹ Đức</v>
      </c>
      <c r="AM84" s="582" t="s">
        <v>15300</v>
      </c>
      <c r="AN84" s="582" t="str">
        <f>VLOOKUP(U84,'DM CQT cũ'!$P$2:$V$848,6,)</f>
        <v>0028</v>
      </c>
      <c r="AO84" s="583" t="s">
        <v>441</v>
      </c>
      <c r="AP84" s="582" t="str">
        <f>VLOOKUP(U84,'DM CQT cũ'!$P$2:$V$848,7,)</f>
        <v>Phòng Giao dịch số 16 - Kho bạc Nhà nước Khu vực I</v>
      </c>
      <c r="AQ84" s="583" t="s">
        <v>443</v>
      </c>
      <c r="AR84" s="582" t="str">
        <f>VLOOKUP(G84,'DM KB gửi'!$T$4:$W$3352,3,)</f>
        <v>0028</v>
      </c>
      <c r="AS84" s="582" t="s">
        <v>441</v>
      </c>
      <c r="AT84" s="582" t="str">
        <f>VLOOKUP(G84,'DM KB gửi'!$T$4:$W$3352,4,)</f>
        <v>Phòng Giao dịch số 16 - Kho bạc Nhà nước khu vực I</v>
      </c>
      <c r="AU84" s="582" t="s">
        <v>15513</v>
      </c>
      <c r="AV84" s="582" t="str">
        <f>VLOOKUP(AX84,'DM Cơ quan thu Bộ cấp'!$B$2:$C$3320,2,)</f>
        <v>1139615</v>
      </c>
      <c r="AW84" s="583" t="s">
        <v>20318</v>
      </c>
      <c r="AX84" s="582" t="str">
        <f>E84&amp;" - "&amp;AE84</f>
        <v>Xã Phúc Sơn - Thuế cơ sở 20 thành phố Hà Nội</v>
      </c>
      <c r="AY84" s="582" t="s">
        <v>16418</v>
      </c>
      <c r="AZ84" s="583" t="s">
        <v>7912</v>
      </c>
    </row>
    <row r="85" spans="4:52" ht="31.5" outlineLevel="1">
      <c r="D85" s="578">
        <v>10145072</v>
      </c>
      <c r="E85" s="579" t="s">
        <v>74</v>
      </c>
      <c r="F85" s="579" t="str">
        <f t="shared" si="4"/>
        <v>101Xã Hương Sơn</v>
      </c>
      <c r="G85" s="579" t="s">
        <v>19048</v>
      </c>
      <c r="H85" s="580" t="str">
        <f>G85&amp;AE85</f>
        <v>101Xã Hương SơnThuế cơ sở 20 thành phố Hà Nội</v>
      </c>
      <c r="I85" s="664" t="str">
        <f>VLOOKUP(H85,'DM TCCB 3006'!$H$5:$H$3358,1,)</f>
        <v>101Xã Hương SơnThuế cơ sở 20 thành phố Hà Nội</v>
      </c>
      <c r="J85" s="579"/>
      <c r="K85" s="581" t="s">
        <v>19177</v>
      </c>
      <c r="L85" s="579" t="str">
        <f>LEFT(D85,5)</f>
        <v>10145</v>
      </c>
      <c r="M85" s="582" t="str">
        <f>VLOOKUP(L85,'DM CQT cũ'!$G$2:$Q$848,2,)</f>
        <v>0147</v>
      </c>
      <c r="N85" s="582" t="s">
        <v>431</v>
      </c>
      <c r="O85" s="582"/>
      <c r="P85" s="582" t="s">
        <v>434</v>
      </c>
      <c r="Q85" s="582" t="str">
        <f>VLOOKUP(L85,'DM CQT cũ'!$G$2:$Q$848,4,)</f>
        <v>Đội thuế liên huyện Ứng Hòa - Mỹ Đức</v>
      </c>
      <c r="R85" s="582" t="s">
        <v>435</v>
      </c>
      <c r="S85" s="582" t="str">
        <f>VLOOKUP(L85,'DM CQT cũ'!$G$2:$Q$848,11,)</f>
        <v>Huyện Mỹ Đức - Đội thuế liên huyện Ứng Hòa - Mỹ Đức</v>
      </c>
      <c r="T85" s="582" t="s">
        <v>437</v>
      </c>
      <c r="U85" s="582" t="str">
        <f>VLOOKUP(L85,'DM CQT cũ'!$G$2:$Q$848,10,)</f>
        <v>1054070</v>
      </c>
      <c r="V85" s="582" t="s">
        <v>440</v>
      </c>
      <c r="W85" s="582"/>
      <c r="X85" s="582" t="s">
        <v>431</v>
      </c>
      <c r="Y85" s="584" t="s">
        <v>4325</v>
      </c>
      <c r="Z85" s="582"/>
      <c r="AA85" s="582" t="s">
        <v>434</v>
      </c>
      <c r="AB85" s="582" t="str">
        <f>VLOOKUP(I85,'DM TCCB 3006'!$H$5:$I$3358,2,)</f>
        <v>Thuế cơ sở 20 thành phố Hà Nội</v>
      </c>
      <c r="AC85" s="665" t="str">
        <f>VLOOKUP(G85,'DM TCCB 3006'!$G$5:$I$3358,3,)</f>
        <v>Thuế cơ sở 20 thành phố Hà Nội</v>
      </c>
      <c r="AD85" s="582" t="str">
        <f>VLOOKUP(AC85,'DM TCCB 3006'!$I$5:$J$3358,2,)</f>
        <v>Xã Vân Đình</v>
      </c>
      <c r="AE85" s="582" t="s">
        <v>22822</v>
      </c>
      <c r="AF85" s="587" t="b">
        <f t="shared" si="5"/>
        <v>1</v>
      </c>
      <c r="AG85" s="581" t="s">
        <v>22616</v>
      </c>
      <c r="AH85" t="s">
        <v>19239</v>
      </c>
      <c r="AI85" s="582" t="s">
        <v>69</v>
      </c>
      <c r="AJ85" s="582"/>
      <c r="AK85" s="582" t="str">
        <f t="shared" si="3"/>
        <v>Huyện Mỹ Đức - Thuế cơ sở 20 thành phố Hà Nội</v>
      </c>
      <c r="AL85" s="582" t="str">
        <f>VLOOKUP(L85,'DM CQT cũ'!$G$2:$Q$848,8,)</f>
        <v>Huyện Mỹ Đức</v>
      </c>
      <c r="AM85" s="582" t="s">
        <v>15300</v>
      </c>
      <c r="AN85" s="582" t="str">
        <f>VLOOKUP(U85,'DM CQT cũ'!$P$2:$V$848,6,)</f>
        <v>0028</v>
      </c>
      <c r="AO85" s="583" t="s">
        <v>441</v>
      </c>
      <c r="AP85" s="582" t="str">
        <f>VLOOKUP(U85,'DM CQT cũ'!$P$2:$V$848,7,)</f>
        <v>Phòng Giao dịch số 16 - Kho bạc Nhà nước Khu vực I</v>
      </c>
      <c r="AQ85" s="583" t="s">
        <v>443</v>
      </c>
      <c r="AR85" s="582" t="str">
        <f>VLOOKUP(G85,'DM KB gửi'!$T$4:$W$3352,3,)</f>
        <v>0028</v>
      </c>
      <c r="AS85" s="582" t="s">
        <v>441</v>
      </c>
      <c r="AT85" s="582" t="str">
        <f>VLOOKUP(G85,'DM KB gửi'!$T$4:$W$3352,4,)</f>
        <v>Phòng Giao dịch số 16 - Kho bạc Nhà nước khu vực I</v>
      </c>
      <c r="AU85" s="582" t="s">
        <v>15513</v>
      </c>
      <c r="AV85" s="582" t="str">
        <f>VLOOKUP(AX85,'DM Cơ quan thu Bộ cấp'!$B$2:$C$3320,2,)</f>
        <v>1139616</v>
      </c>
      <c r="AW85" s="583" t="s">
        <v>20319</v>
      </c>
      <c r="AX85" s="582" t="str">
        <f>E85&amp;" - "&amp;AE85</f>
        <v>Xã Hương Sơn - Thuế cơ sở 20 thành phố Hà Nội</v>
      </c>
      <c r="AY85" s="582" t="s">
        <v>16419</v>
      </c>
      <c r="AZ85" s="583" t="s">
        <v>7912</v>
      </c>
    </row>
    <row r="86" spans="4:52" ht="31.5" outlineLevel="1">
      <c r="D86" s="578">
        <v>10101003</v>
      </c>
      <c r="E86" s="579" t="s">
        <v>9</v>
      </c>
      <c r="F86" s="579" t="str">
        <f t="shared" si="4"/>
        <v>101Phường Ba Đình</v>
      </c>
      <c r="G86" s="579" t="s">
        <v>19049</v>
      </c>
      <c r="H86" s="580" t="str">
        <f>G86&amp;AE86</f>
        <v>101Phường Ba ĐìnhThuế cơ sở 2 thành phố Hà Nội</v>
      </c>
      <c r="I86" s="664" t="str">
        <f>VLOOKUP(H86,'DM TCCB 3006'!$H$5:$H$3358,1,)</f>
        <v>101Phường Ba ĐìnhThuế cơ sở 2 thành phố Hà Nội</v>
      </c>
      <c r="J86" s="579"/>
      <c r="K86" s="581" t="s">
        <v>19178</v>
      </c>
      <c r="L86" s="579" t="str">
        <f>LEFT(D86,5)</f>
        <v>10101</v>
      </c>
      <c r="M86" s="582" t="str">
        <f>VLOOKUP(L86,'DM CQT cũ'!$G$2:$Q$848,2,)</f>
        <v>0103</v>
      </c>
      <c r="N86" s="582" t="s">
        <v>183</v>
      </c>
      <c r="O86" s="582"/>
      <c r="P86" s="582" t="s">
        <v>185</v>
      </c>
      <c r="Q86" s="582" t="str">
        <f>VLOOKUP(L86,'DM CQT cũ'!$G$2:$Q$848,4,)</f>
        <v>Đội Thuế quận Ba Đình</v>
      </c>
      <c r="R86" s="582" t="s">
        <v>186</v>
      </c>
      <c r="S86" s="582" t="str">
        <f>VLOOKUP(L86,'DM CQT cũ'!$G$2:$Q$848,11,)</f>
        <v>Đội Thuế quận Ba Đình</v>
      </c>
      <c r="T86" s="582" t="s">
        <v>186</v>
      </c>
      <c r="U86" s="582" t="str">
        <f>VLOOKUP(L86,'DM CQT cũ'!$G$2:$Q$848,10,)</f>
        <v>1054634</v>
      </c>
      <c r="V86" s="582" t="s">
        <v>189</v>
      </c>
      <c r="W86" s="582"/>
      <c r="X86" s="582" t="s">
        <v>183</v>
      </c>
      <c r="Y86" s="582"/>
      <c r="Z86" s="582"/>
      <c r="AA86" s="582" t="s">
        <v>185</v>
      </c>
      <c r="AB86" s="582" t="str">
        <f>VLOOKUP(I86,'DM TCCB 3006'!$H$5:$I$3358,2,)</f>
        <v>Thuế cơ sở 2 thành phố Hà Nội</v>
      </c>
      <c r="AC86" s="665" t="str">
        <f>VLOOKUP(G86,'DM TCCB 3006'!$G$5:$I$3358,3,)</f>
        <v>Thuế cơ sở 2 thành phố Hà Nội</v>
      </c>
      <c r="AD86" s="582" t="str">
        <f>VLOOKUP(AC86,'DM TCCB 3006'!$I$5:$J$3358,2,)</f>
        <v>Phường Giảng Võ</v>
      </c>
      <c r="AE86" s="582" t="s">
        <v>22781</v>
      </c>
      <c r="AF86" s="587" t="b">
        <f t="shared" si="5"/>
        <v>1</v>
      </c>
      <c r="AG86" s="581" t="s">
        <v>22617</v>
      </c>
      <c r="AH86" t="s">
        <v>19240</v>
      </c>
      <c r="AI86" s="582" t="s">
        <v>11</v>
      </c>
      <c r="AJ86" s="582"/>
      <c r="AK86" s="582" t="str">
        <f t="shared" si="3"/>
        <v>Quận Ba Đình - Thuế cơ sở 2 thành phố Hà Nội</v>
      </c>
      <c r="AL86" s="582" t="str">
        <f>VLOOKUP(L86,'DM CQT cũ'!$G$2:$Q$848,8,)</f>
        <v>Quận Ba Đình</v>
      </c>
      <c r="AM86" s="582" t="s">
        <v>15286</v>
      </c>
      <c r="AN86" s="582" t="str">
        <f>VLOOKUP(U86,'DM CQT cũ'!$P$2:$V$848,6,)</f>
        <v>0012</v>
      </c>
      <c r="AO86" s="583" t="s">
        <v>190</v>
      </c>
      <c r="AP86" s="582" t="str">
        <f>VLOOKUP(U86,'DM CQT cũ'!$P$2:$V$848,7,)</f>
        <v>Phòng Giao dịch số 1 - Kho bạc Nhà nước Khu vực I</v>
      </c>
      <c r="AQ86" s="583" t="s">
        <v>192</v>
      </c>
      <c r="AR86" s="582" t="str">
        <f>VLOOKUP(G86,'DM KB gửi'!$T$4:$W$3352,3,)</f>
        <v>0012</v>
      </c>
      <c r="AS86" s="582" t="s">
        <v>190</v>
      </c>
      <c r="AT86" s="582" t="str">
        <f>VLOOKUP(G86,'DM KB gửi'!$T$4:$W$3352,4,)</f>
        <v>Phòng Giao dịch số 1 - Kho bạc Nhà nước khu vực I</v>
      </c>
      <c r="AU86" s="582" t="s">
        <v>15482</v>
      </c>
      <c r="AV86" s="582" t="str">
        <f>VLOOKUP(AX86,'DM Cơ quan thu Bộ cấp'!$B$2:$C$3320,2,)</f>
        <v>1139617</v>
      </c>
      <c r="AW86" s="583" t="s">
        <v>20320</v>
      </c>
      <c r="AX86" s="582" t="str">
        <f>E86&amp;" - "&amp;AE86</f>
        <v>Phường Ba Đình - Thuế cơ sở 2 thành phố Hà Nội</v>
      </c>
      <c r="AY86" s="582" t="s">
        <v>16420</v>
      </c>
      <c r="AZ86" s="583" t="s">
        <v>7912</v>
      </c>
    </row>
    <row r="87" spans="4:52" ht="31.5" outlineLevel="1">
      <c r="D87" s="578">
        <v>10101004</v>
      </c>
      <c r="E87" s="579" t="s">
        <v>10</v>
      </c>
      <c r="F87" s="579" t="str">
        <f t="shared" si="4"/>
        <v>101Phường Ngọc Hà</v>
      </c>
      <c r="G87" s="579" t="s">
        <v>19050</v>
      </c>
      <c r="H87" s="580" t="str">
        <f>G87&amp;AE87</f>
        <v>101Phường Ngọc HàThuế cơ sở 2 thành phố Hà Nội</v>
      </c>
      <c r="I87" s="664" t="str">
        <f>VLOOKUP(H87,'DM TCCB 3006'!$H$5:$H$3358,1,)</f>
        <v>101Phường Ngọc HàThuế cơ sở 2 thành phố Hà Nội</v>
      </c>
      <c r="J87" s="579"/>
      <c r="K87" s="581" t="s">
        <v>19179</v>
      </c>
      <c r="L87" s="579" t="str">
        <f>LEFT(D87,5)</f>
        <v>10101</v>
      </c>
      <c r="M87" s="582" t="str">
        <f>VLOOKUP(L87,'DM CQT cũ'!$G$2:$Q$848,2,)</f>
        <v>0103</v>
      </c>
      <c r="N87" s="582" t="s">
        <v>183</v>
      </c>
      <c r="O87" s="582"/>
      <c r="P87" s="582" t="s">
        <v>185</v>
      </c>
      <c r="Q87" s="582" t="str">
        <f>VLOOKUP(L87,'DM CQT cũ'!$G$2:$Q$848,4,)</f>
        <v>Đội Thuế quận Ba Đình</v>
      </c>
      <c r="R87" s="582" t="s">
        <v>186</v>
      </c>
      <c r="S87" s="582" t="str">
        <f>VLOOKUP(L87,'DM CQT cũ'!$G$2:$Q$848,11,)</f>
        <v>Đội Thuế quận Ba Đình</v>
      </c>
      <c r="T87" s="582" t="s">
        <v>186</v>
      </c>
      <c r="U87" s="582" t="str">
        <f>VLOOKUP(L87,'DM CQT cũ'!$G$2:$Q$848,10,)</f>
        <v>1054634</v>
      </c>
      <c r="V87" s="582" t="s">
        <v>189</v>
      </c>
      <c r="W87" s="582"/>
      <c r="X87" s="582" t="s">
        <v>183</v>
      </c>
      <c r="Y87" s="582"/>
      <c r="Z87" s="582"/>
      <c r="AA87" s="582" t="s">
        <v>185</v>
      </c>
      <c r="AB87" s="582" t="str">
        <f>VLOOKUP(I87,'DM TCCB 3006'!$H$5:$I$3358,2,)</f>
        <v>Thuế cơ sở 2 thành phố Hà Nội</v>
      </c>
      <c r="AC87" s="665" t="str">
        <f>VLOOKUP(G87,'DM TCCB 3006'!$G$5:$I$3358,3,)</f>
        <v>Thuế cơ sở 2 thành phố Hà Nội</v>
      </c>
      <c r="AD87" s="582" t="str">
        <f>VLOOKUP(AC87,'DM TCCB 3006'!$I$5:$J$3358,2,)</f>
        <v>Phường Giảng Võ</v>
      </c>
      <c r="AE87" s="582" t="s">
        <v>22781</v>
      </c>
      <c r="AF87" s="587" t="b">
        <f t="shared" si="5"/>
        <v>1</v>
      </c>
      <c r="AG87" s="581" t="s">
        <v>22617</v>
      </c>
      <c r="AH87" t="s">
        <v>19240</v>
      </c>
      <c r="AI87" s="582" t="s">
        <v>11</v>
      </c>
      <c r="AJ87" s="582"/>
      <c r="AK87" s="582" t="str">
        <f t="shared" si="3"/>
        <v>Quận Ba Đình - Thuế cơ sở 2 thành phố Hà Nội</v>
      </c>
      <c r="AL87" s="582" t="str">
        <f>VLOOKUP(L87,'DM CQT cũ'!$G$2:$Q$848,8,)</f>
        <v>Quận Ba Đình</v>
      </c>
      <c r="AM87" s="582" t="s">
        <v>15286</v>
      </c>
      <c r="AN87" s="582" t="str">
        <f>VLOOKUP(U87,'DM CQT cũ'!$P$2:$V$848,6,)</f>
        <v>0012</v>
      </c>
      <c r="AO87" s="583" t="s">
        <v>190</v>
      </c>
      <c r="AP87" s="582" t="str">
        <f>VLOOKUP(U87,'DM CQT cũ'!$P$2:$V$848,7,)</f>
        <v>Phòng Giao dịch số 1 - Kho bạc Nhà nước Khu vực I</v>
      </c>
      <c r="AQ87" s="583" t="s">
        <v>192</v>
      </c>
      <c r="AR87" s="582" t="str">
        <f>VLOOKUP(G87,'DM KB gửi'!$T$4:$W$3352,3,)</f>
        <v>0012</v>
      </c>
      <c r="AS87" s="582" t="s">
        <v>190</v>
      </c>
      <c r="AT87" s="582" t="str">
        <f>VLOOKUP(G87,'DM KB gửi'!$T$4:$W$3352,4,)</f>
        <v>Phòng Giao dịch số 1 - Kho bạc Nhà nước khu vực I</v>
      </c>
      <c r="AU87" s="582" t="s">
        <v>15482</v>
      </c>
      <c r="AV87" s="582" t="str">
        <f>VLOOKUP(AX87,'DM Cơ quan thu Bộ cấp'!$B$2:$C$3320,2,)</f>
        <v>1139618</v>
      </c>
      <c r="AW87" s="583" t="s">
        <v>20321</v>
      </c>
      <c r="AX87" s="582" t="str">
        <f>E87&amp;" - "&amp;AE87</f>
        <v>Phường Ngọc Hà - Thuế cơ sở 2 thành phố Hà Nội</v>
      </c>
      <c r="AY87" s="582" t="s">
        <v>16421</v>
      </c>
      <c r="AZ87" s="583" t="s">
        <v>7912</v>
      </c>
    </row>
    <row r="88" spans="4:52" ht="31.5" outlineLevel="1">
      <c r="D88" s="578">
        <v>10101005</v>
      </c>
      <c r="E88" s="579" t="s">
        <v>11</v>
      </c>
      <c r="F88" s="579" t="str">
        <f t="shared" si="4"/>
        <v>101Phường Giảng Võ</v>
      </c>
      <c r="G88" s="579" t="s">
        <v>19051</v>
      </c>
      <c r="H88" s="580" t="str">
        <f>G88&amp;AE88</f>
        <v>101Phường Giảng VõThuế cơ sở 2 thành phố Hà Nội</v>
      </c>
      <c r="I88" s="664" t="str">
        <f>VLOOKUP(H88,'DM TCCB 3006'!$H$5:$H$3358,1,)</f>
        <v>101Phường Giảng VõThuế cơ sở 2 thành phố Hà Nội</v>
      </c>
      <c r="J88" s="579"/>
      <c r="K88" s="581" t="s">
        <v>19180</v>
      </c>
      <c r="L88" s="579" t="str">
        <f>LEFT(D88,5)</f>
        <v>10101</v>
      </c>
      <c r="M88" s="582" t="str">
        <f>VLOOKUP(L88,'DM CQT cũ'!$G$2:$Q$848,2,)</f>
        <v>0103</v>
      </c>
      <c r="N88" s="582" t="s">
        <v>183</v>
      </c>
      <c r="O88" s="582"/>
      <c r="P88" s="582" t="s">
        <v>185</v>
      </c>
      <c r="Q88" s="582" t="str">
        <f>VLOOKUP(L88,'DM CQT cũ'!$G$2:$Q$848,4,)</f>
        <v>Đội Thuế quận Ba Đình</v>
      </c>
      <c r="R88" s="582" t="s">
        <v>186</v>
      </c>
      <c r="S88" s="582" t="str">
        <f>VLOOKUP(L88,'DM CQT cũ'!$G$2:$Q$848,11,)</f>
        <v>Đội Thuế quận Ba Đình</v>
      </c>
      <c r="T88" s="582" t="s">
        <v>186</v>
      </c>
      <c r="U88" s="582" t="str">
        <f>VLOOKUP(L88,'DM CQT cũ'!$G$2:$Q$848,10,)</f>
        <v>1054634</v>
      </c>
      <c r="V88" s="582" t="s">
        <v>189</v>
      </c>
      <c r="W88" s="582"/>
      <c r="X88" s="582" t="s">
        <v>183</v>
      </c>
      <c r="Y88" s="582"/>
      <c r="Z88" s="582"/>
      <c r="AA88" s="582" t="s">
        <v>185</v>
      </c>
      <c r="AB88" s="582" t="str">
        <f>VLOOKUP(I88,'DM TCCB 3006'!$H$5:$I$3358,2,)</f>
        <v>Thuế cơ sở 2 thành phố Hà Nội</v>
      </c>
      <c r="AC88" s="665" t="str">
        <f>VLOOKUP(G88,'DM TCCB 3006'!$G$5:$I$3358,3,)</f>
        <v>Thuế cơ sở 2 thành phố Hà Nội</v>
      </c>
      <c r="AD88" s="582" t="str">
        <f>VLOOKUP(AC88,'DM TCCB 3006'!$I$5:$J$3358,2,)</f>
        <v>Phường Giảng Võ</v>
      </c>
      <c r="AE88" s="582" t="s">
        <v>22781</v>
      </c>
      <c r="AF88" s="587" t="b">
        <f t="shared" si="5"/>
        <v>1</v>
      </c>
      <c r="AG88" s="581" t="s">
        <v>22617</v>
      </c>
      <c r="AH88" t="s">
        <v>19240</v>
      </c>
      <c r="AI88" s="582" t="s">
        <v>11</v>
      </c>
      <c r="AJ88" s="582"/>
      <c r="AK88" s="582" t="str">
        <f t="shared" si="3"/>
        <v>Quận Ba Đình - Thuế cơ sở 2 thành phố Hà Nội</v>
      </c>
      <c r="AL88" s="582" t="str">
        <f>VLOOKUP(L88,'DM CQT cũ'!$G$2:$Q$848,8,)</f>
        <v>Quận Ba Đình</v>
      </c>
      <c r="AM88" s="582" t="s">
        <v>15286</v>
      </c>
      <c r="AN88" s="582" t="str">
        <f>VLOOKUP(U88,'DM CQT cũ'!$P$2:$V$848,6,)</f>
        <v>0012</v>
      </c>
      <c r="AO88" s="583" t="s">
        <v>190</v>
      </c>
      <c r="AP88" s="582" t="str">
        <f>VLOOKUP(U88,'DM CQT cũ'!$P$2:$V$848,7,)</f>
        <v>Phòng Giao dịch số 1 - Kho bạc Nhà nước Khu vực I</v>
      </c>
      <c r="AQ88" s="583" t="s">
        <v>192</v>
      </c>
      <c r="AR88" s="582" t="str">
        <f>VLOOKUP(G88,'DM KB gửi'!$T$4:$W$3352,3,)</f>
        <v>0012</v>
      </c>
      <c r="AS88" s="582" t="s">
        <v>190</v>
      </c>
      <c r="AT88" s="582" t="str">
        <f>VLOOKUP(G88,'DM KB gửi'!$T$4:$W$3352,4,)</f>
        <v>Phòng Giao dịch số 1 - Kho bạc Nhà nước khu vực I</v>
      </c>
      <c r="AU88" s="582" t="s">
        <v>15482</v>
      </c>
      <c r="AV88" s="582" t="str">
        <f>VLOOKUP(AX88,'DM Cơ quan thu Bộ cấp'!$B$2:$C$3320,2,)</f>
        <v>1139619</v>
      </c>
      <c r="AW88" s="583" t="s">
        <v>20322</v>
      </c>
      <c r="AX88" s="582" t="str">
        <f>E88&amp;" - "&amp;AE88</f>
        <v>Phường Giảng Võ - Thuế cơ sở 2 thành phố Hà Nội</v>
      </c>
      <c r="AY88" s="582" t="s">
        <v>16422</v>
      </c>
      <c r="AZ88" s="583" t="s">
        <v>7912</v>
      </c>
    </row>
    <row r="89" spans="4:52" ht="31.5" outlineLevel="1">
      <c r="D89" s="578">
        <v>10157030</v>
      </c>
      <c r="E89" s="579" t="s">
        <v>35</v>
      </c>
      <c r="F89" s="579" t="str">
        <f t="shared" si="4"/>
        <v>101Phường Tây Tựu</v>
      </c>
      <c r="G89" s="579" t="s">
        <v>19052</v>
      </c>
      <c r="H89" s="580" t="str">
        <f>G89&amp;AE89</f>
        <v>101Phường Tây TựuThuế cơ sở 9 thành phố Hà Nội</v>
      </c>
      <c r="I89" s="664" t="str">
        <f>VLOOKUP(H89,'DM TCCB 3006'!$H$5:$H$3358,1,)</f>
        <v>101Phường Tây TựuThuế cơ sở 9 thành phố Hà Nội</v>
      </c>
      <c r="J89" s="579"/>
      <c r="K89" s="581" t="s">
        <v>19181</v>
      </c>
      <c r="L89" s="579" t="str">
        <f>LEFT(D89,5)</f>
        <v>10157</v>
      </c>
      <c r="M89" s="582" t="str">
        <f>VLOOKUP(L89,'DM CQT cũ'!$G$2:$Q$848,2,)</f>
        <v>0157</v>
      </c>
      <c r="N89" s="582" t="s">
        <v>485</v>
      </c>
      <c r="O89" s="582"/>
      <c r="P89" s="582" t="s">
        <v>487</v>
      </c>
      <c r="Q89" s="582" t="str">
        <f>VLOOKUP(L89,'DM CQT cũ'!$G$2:$Q$848,4,)</f>
        <v>Đội Thuế quận Bắc Từ Liêm</v>
      </c>
      <c r="R89" s="582" t="s">
        <v>488</v>
      </c>
      <c r="S89" s="582" t="str">
        <f>VLOOKUP(L89,'DM CQT cũ'!$G$2:$Q$848,11,)</f>
        <v>Đội Thuế quận Bắc Từ Liêm</v>
      </c>
      <c r="T89" s="582" t="s">
        <v>488</v>
      </c>
      <c r="U89" s="582" t="str">
        <f>VLOOKUP(L89,'DM CQT cũ'!$G$2:$Q$848,10,)</f>
        <v>1119800</v>
      </c>
      <c r="V89" s="582" t="s">
        <v>491</v>
      </c>
      <c r="W89" s="582"/>
      <c r="X89" s="582" t="s">
        <v>485</v>
      </c>
      <c r="Y89" s="582"/>
      <c r="Z89" s="582"/>
      <c r="AA89" s="582" t="s">
        <v>487</v>
      </c>
      <c r="AB89" s="582" t="str">
        <f>VLOOKUP(I89,'DM TCCB 3006'!$H$5:$I$3358,2,)</f>
        <v>Thuế cơ sở 9 thành phố Hà Nội</v>
      </c>
      <c r="AC89" s="665" t="str">
        <f>VLOOKUP(G89,'DM TCCB 3006'!$G$5:$I$3358,3,)</f>
        <v>Thuế cơ sở 9 thành phố Hà Nội</v>
      </c>
      <c r="AD89" s="582" t="str">
        <f>VLOOKUP(AC89,'DM TCCB 3006'!$I$5:$J$3358,2,)</f>
        <v>Phường Tây Tựu</v>
      </c>
      <c r="AE89" s="582" t="s">
        <v>22798</v>
      </c>
      <c r="AF89" s="587" t="b">
        <f t="shared" si="5"/>
        <v>1</v>
      </c>
      <c r="AG89" s="581" t="s">
        <v>22618</v>
      </c>
      <c r="AH89" t="s">
        <v>19241</v>
      </c>
      <c r="AI89" s="582" t="s">
        <v>35</v>
      </c>
      <c r="AJ89" s="582"/>
      <c r="AK89" s="582" t="str">
        <f t="shared" si="3"/>
        <v>Quận Bắc Từ Liêm - Thuế cơ sở 9 thành phố Hà Nội</v>
      </c>
      <c r="AL89" s="582" t="str">
        <f>VLOOKUP(L89,'DM CQT cũ'!$G$2:$Q$848,8,)</f>
        <v>Quận Bắc Từ Liêm</v>
      </c>
      <c r="AM89" s="582" t="s">
        <v>15292</v>
      </c>
      <c r="AN89" s="582" t="str">
        <f>VLOOKUP(U89,'DM CQT cũ'!$P$2:$V$848,6,)</f>
        <v>0017</v>
      </c>
      <c r="AO89" s="583" t="s">
        <v>311</v>
      </c>
      <c r="AP89" s="582" t="str">
        <f>VLOOKUP(U89,'DM CQT cũ'!$P$2:$V$848,7,)</f>
        <v>Phòng Giao dịch số 10 - Kho bạc Nhà nước Khu vực I</v>
      </c>
      <c r="AQ89" s="583" t="s">
        <v>483</v>
      </c>
      <c r="AR89" s="582" t="str">
        <f>VLOOKUP(G89,'DM KB gửi'!$T$4:$W$3352,3,)</f>
        <v>0017</v>
      </c>
      <c r="AS89" s="582" t="s">
        <v>311</v>
      </c>
      <c r="AT89" s="582" t="str">
        <f>VLOOKUP(G89,'DM KB gửi'!$T$4:$W$3352,4,)</f>
        <v>Phòng Giao dịch số 10 - Kho bạc Nhà nước khu vực I</v>
      </c>
      <c r="AU89" s="582" t="s">
        <v>15500</v>
      </c>
      <c r="AV89" s="582" t="str">
        <f>VLOOKUP(AX89,'DM Cơ quan thu Bộ cấp'!$B$2:$C$3320,2,)</f>
        <v>1139620</v>
      </c>
      <c r="AW89" s="583" t="s">
        <v>20323</v>
      </c>
      <c r="AX89" s="582" t="str">
        <f>E89&amp;" - "&amp;AE89</f>
        <v>Phường Tây Tựu - Thuế cơ sở 9 thành phố Hà Nội</v>
      </c>
      <c r="AY89" s="582" t="s">
        <v>16423</v>
      </c>
      <c r="AZ89" s="583" t="s">
        <v>7912</v>
      </c>
    </row>
    <row r="90" spans="4:52" ht="31.5" outlineLevel="1">
      <c r="D90" s="578">
        <v>10157031</v>
      </c>
      <c r="E90" s="579" t="s">
        <v>36</v>
      </c>
      <c r="F90" s="579" t="str">
        <f t="shared" si="4"/>
        <v>101Phường Phú Diễn</v>
      </c>
      <c r="G90" s="579" t="s">
        <v>19053</v>
      </c>
      <c r="H90" s="580" t="str">
        <f>G90&amp;AE90</f>
        <v>101Phường Phú DiễnThuế cơ sở 9 thành phố Hà Nội</v>
      </c>
      <c r="I90" s="664" t="str">
        <f>VLOOKUP(H90,'DM TCCB 3006'!$H$5:$H$3358,1,)</f>
        <v>101Phường Phú DiễnThuế cơ sở 9 thành phố Hà Nội</v>
      </c>
      <c r="J90" s="579"/>
      <c r="K90" s="581" t="s">
        <v>19182</v>
      </c>
      <c r="L90" s="579" t="str">
        <f>LEFT(D90,5)</f>
        <v>10157</v>
      </c>
      <c r="M90" s="582" t="str">
        <f>VLOOKUP(L90,'DM CQT cũ'!$G$2:$Q$848,2,)</f>
        <v>0157</v>
      </c>
      <c r="N90" s="582" t="s">
        <v>485</v>
      </c>
      <c r="O90" s="582"/>
      <c r="P90" s="582" t="s">
        <v>487</v>
      </c>
      <c r="Q90" s="582" t="str">
        <f>VLOOKUP(L90,'DM CQT cũ'!$G$2:$Q$848,4,)</f>
        <v>Đội Thuế quận Bắc Từ Liêm</v>
      </c>
      <c r="R90" s="582" t="s">
        <v>488</v>
      </c>
      <c r="S90" s="582" t="str">
        <f>VLOOKUP(L90,'DM CQT cũ'!$G$2:$Q$848,11,)</f>
        <v>Đội Thuế quận Bắc Từ Liêm</v>
      </c>
      <c r="T90" s="582" t="s">
        <v>488</v>
      </c>
      <c r="U90" s="582" t="str">
        <f>VLOOKUP(L90,'DM CQT cũ'!$G$2:$Q$848,10,)</f>
        <v>1119800</v>
      </c>
      <c r="V90" s="582" t="s">
        <v>491</v>
      </c>
      <c r="W90" s="582"/>
      <c r="X90" s="582" t="s">
        <v>485</v>
      </c>
      <c r="Y90" s="582"/>
      <c r="Z90" s="582"/>
      <c r="AA90" s="582" t="s">
        <v>487</v>
      </c>
      <c r="AB90" s="582" t="str">
        <f>VLOOKUP(I90,'DM TCCB 3006'!$H$5:$I$3358,2,)</f>
        <v>Thuế cơ sở 9 thành phố Hà Nội</v>
      </c>
      <c r="AC90" s="665" t="str">
        <f>VLOOKUP(G90,'DM TCCB 3006'!$G$5:$I$3358,3,)</f>
        <v>Thuế cơ sở 9 thành phố Hà Nội</v>
      </c>
      <c r="AD90" s="582" t="str">
        <f>VLOOKUP(AC90,'DM TCCB 3006'!$I$5:$J$3358,2,)</f>
        <v>Phường Tây Tựu</v>
      </c>
      <c r="AE90" s="582" t="s">
        <v>22798</v>
      </c>
      <c r="AF90" s="587" t="b">
        <f t="shared" si="5"/>
        <v>1</v>
      </c>
      <c r="AG90" s="581" t="s">
        <v>22618</v>
      </c>
      <c r="AH90" t="s">
        <v>19241</v>
      </c>
      <c r="AI90" s="582" t="s">
        <v>35</v>
      </c>
      <c r="AJ90" s="582"/>
      <c r="AK90" s="582" t="str">
        <f t="shared" si="3"/>
        <v>Quận Bắc Từ Liêm - Thuế cơ sở 9 thành phố Hà Nội</v>
      </c>
      <c r="AL90" s="582" t="str">
        <f>VLOOKUP(L90,'DM CQT cũ'!$G$2:$Q$848,8,)</f>
        <v>Quận Bắc Từ Liêm</v>
      </c>
      <c r="AM90" s="582" t="s">
        <v>15292</v>
      </c>
      <c r="AN90" s="582" t="str">
        <f>VLOOKUP(U90,'DM CQT cũ'!$P$2:$V$848,6,)</f>
        <v>0017</v>
      </c>
      <c r="AO90" s="583" t="s">
        <v>311</v>
      </c>
      <c r="AP90" s="582" t="str">
        <f>VLOOKUP(U90,'DM CQT cũ'!$P$2:$V$848,7,)</f>
        <v>Phòng Giao dịch số 10 - Kho bạc Nhà nước Khu vực I</v>
      </c>
      <c r="AQ90" s="583" t="s">
        <v>483</v>
      </c>
      <c r="AR90" s="582" t="str">
        <f>VLOOKUP(G90,'DM KB gửi'!$T$4:$W$3352,3,)</f>
        <v>0017</v>
      </c>
      <c r="AS90" s="582" t="s">
        <v>311</v>
      </c>
      <c r="AT90" s="582" t="str">
        <f>VLOOKUP(G90,'DM KB gửi'!$T$4:$W$3352,4,)</f>
        <v>Phòng Giao dịch số 10 - Kho bạc Nhà nước khu vực I</v>
      </c>
      <c r="AU90" s="582" t="s">
        <v>15500</v>
      </c>
      <c r="AV90" s="582" t="str">
        <f>VLOOKUP(AX90,'DM Cơ quan thu Bộ cấp'!$B$2:$C$3320,2,)</f>
        <v>1139621</v>
      </c>
      <c r="AW90" s="583" t="s">
        <v>20324</v>
      </c>
      <c r="AX90" s="582" t="str">
        <f>E90&amp;" - "&amp;AE90</f>
        <v>Phường Phú Diễn - Thuế cơ sở 9 thành phố Hà Nội</v>
      </c>
      <c r="AY90" s="582" t="s">
        <v>16424</v>
      </c>
      <c r="AZ90" s="583" t="s">
        <v>7912</v>
      </c>
    </row>
    <row r="91" spans="4:52" ht="31.5" outlineLevel="1">
      <c r="D91" s="578">
        <v>10157032</v>
      </c>
      <c r="E91" s="579" t="s">
        <v>37</v>
      </c>
      <c r="F91" s="579" t="str">
        <f t="shared" si="4"/>
        <v>101Phường Xuân Đỉnh</v>
      </c>
      <c r="G91" s="579" t="s">
        <v>19054</v>
      </c>
      <c r="H91" s="580" t="str">
        <f>G91&amp;AE91</f>
        <v>101Phường Xuân ĐỉnhThuế cơ sở 9 thành phố Hà Nội</v>
      </c>
      <c r="I91" s="664" t="str">
        <f>VLOOKUP(H91,'DM TCCB 3006'!$H$5:$H$3358,1,)</f>
        <v>101Phường Xuân ĐỉnhThuế cơ sở 9 thành phố Hà Nội</v>
      </c>
      <c r="J91" s="579"/>
      <c r="K91" s="581" t="s">
        <v>19183</v>
      </c>
      <c r="L91" s="579" t="str">
        <f>LEFT(D91,5)</f>
        <v>10157</v>
      </c>
      <c r="M91" s="582" t="str">
        <f>VLOOKUP(L91,'DM CQT cũ'!$G$2:$Q$848,2,)</f>
        <v>0157</v>
      </c>
      <c r="N91" s="582" t="s">
        <v>485</v>
      </c>
      <c r="O91" s="582"/>
      <c r="P91" s="582" t="s">
        <v>487</v>
      </c>
      <c r="Q91" s="582" t="str">
        <f>VLOOKUP(L91,'DM CQT cũ'!$G$2:$Q$848,4,)</f>
        <v>Đội Thuế quận Bắc Từ Liêm</v>
      </c>
      <c r="R91" s="582" t="s">
        <v>488</v>
      </c>
      <c r="S91" s="582" t="str">
        <f>VLOOKUP(L91,'DM CQT cũ'!$G$2:$Q$848,11,)</f>
        <v>Đội Thuế quận Bắc Từ Liêm</v>
      </c>
      <c r="T91" s="582" t="s">
        <v>488</v>
      </c>
      <c r="U91" s="582" t="str">
        <f>VLOOKUP(L91,'DM CQT cũ'!$G$2:$Q$848,10,)</f>
        <v>1119800</v>
      </c>
      <c r="V91" s="582" t="s">
        <v>491</v>
      </c>
      <c r="W91" s="582"/>
      <c r="X91" s="582" t="s">
        <v>485</v>
      </c>
      <c r="Y91" s="582"/>
      <c r="Z91" s="582"/>
      <c r="AA91" s="582" t="s">
        <v>487</v>
      </c>
      <c r="AB91" s="582" t="str">
        <f>VLOOKUP(I91,'DM TCCB 3006'!$H$5:$I$3358,2,)</f>
        <v>Thuế cơ sở 9 thành phố Hà Nội</v>
      </c>
      <c r="AC91" s="665" t="str">
        <f>VLOOKUP(G91,'DM TCCB 3006'!$G$5:$I$3358,3,)</f>
        <v>Thuế cơ sở 9 thành phố Hà Nội</v>
      </c>
      <c r="AD91" s="582" t="str">
        <f>VLOOKUP(AC91,'DM TCCB 3006'!$I$5:$J$3358,2,)</f>
        <v>Phường Tây Tựu</v>
      </c>
      <c r="AE91" s="582" t="s">
        <v>22798</v>
      </c>
      <c r="AF91" s="587" t="b">
        <f t="shared" si="5"/>
        <v>1</v>
      </c>
      <c r="AG91" s="581" t="s">
        <v>22618</v>
      </c>
      <c r="AH91" t="s">
        <v>19241</v>
      </c>
      <c r="AI91" s="582" t="s">
        <v>35</v>
      </c>
      <c r="AJ91" s="582"/>
      <c r="AK91" s="582" t="str">
        <f t="shared" si="3"/>
        <v>Quận Bắc Từ Liêm - Thuế cơ sở 9 thành phố Hà Nội</v>
      </c>
      <c r="AL91" s="582" t="str">
        <f>VLOOKUP(L91,'DM CQT cũ'!$G$2:$Q$848,8,)</f>
        <v>Quận Bắc Từ Liêm</v>
      </c>
      <c r="AM91" s="582" t="s">
        <v>15292</v>
      </c>
      <c r="AN91" s="582" t="str">
        <f>VLOOKUP(U91,'DM CQT cũ'!$P$2:$V$848,6,)</f>
        <v>0017</v>
      </c>
      <c r="AO91" s="583" t="s">
        <v>311</v>
      </c>
      <c r="AP91" s="582" t="str">
        <f>VLOOKUP(U91,'DM CQT cũ'!$P$2:$V$848,7,)</f>
        <v>Phòng Giao dịch số 10 - Kho bạc Nhà nước Khu vực I</v>
      </c>
      <c r="AQ91" s="583" t="s">
        <v>483</v>
      </c>
      <c r="AR91" s="582" t="str">
        <f>VLOOKUP(G91,'DM KB gửi'!$T$4:$W$3352,3,)</f>
        <v>0017</v>
      </c>
      <c r="AS91" s="582" t="s">
        <v>311</v>
      </c>
      <c r="AT91" s="582" t="str">
        <f>VLOOKUP(G91,'DM KB gửi'!$T$4:$W$3352,4,)</f>
        <v>Phòng Giao dịch số 10 - Kho bạc Nhà nước khu vực I</v>
      </c>
      <c r="AU91" s="582" t="s">
        <v>15500</v>
      </c>
      <c r="AV91" s="582" t="str">
        <f>VLOOKUP(AX91,'DM Cơ quan thu Bộ cấp'!$B$2:$C$3320,2,)</f>
        <v>1139622</v>
      </c>
      <c r="AW91" s="583" t="s">
        <v>20325</v>
      </c>
      <c r="AX91" s="582" t="str">
        <f>E91&amp;" - "&amp;AE91</f>
        <v>Phường Xuân Đỉnh - Thuế cơ sở 9 thành phố Hà Nội</v>
      </c>
      <c r="AY91" s="582" t="s">
        <v>16425</v>
      </c>
      <c r="AZ91" s="583" t="s">
        <v>7912</v>
      </c>
    </row>
    <row r="92" spans="4:52" ht="31.5" outlineLevel="1">
      <c r="D92" s="578">
        <v>10157033</v>
      </c>
      <c r="E92" s="579" t="s">
        <v>38</v>
      </c>
      <c r="F92" s="579" t="str">
        <f t="shared" si="4"/>
        <v>101Phường Đông Ngạc</v>
      </c>
      <c r="G92" s="579" t="s">
        <v>19055</v>
      </c>
      <c r="H92" s="580" t="str">
        <f>G92&amp;AE92</f>
        <v>101Phường Đông NgạcThuế cơ sở 9 thành phố Hà Nội</v>
      </c>
      <c r="I92" s="664" t="str">
        <f>VLOOKUP(H92,'DM TCCB 3006'!$H$5:$H$3358,1,)</f>
        <v>101Phường Đông NgạcThuế cơ sở 9 thành phố Hà Nội</v>
      </c>
      <c r="J92" s="579"/>
      <c r="K92" s="581" t="s">
        <v>19184</v>
      </c>
      <c r="L92" s="579" t="str">
        <f>LEFT(D92,5)</f>
        <v>10157</v>
      </c>
      <c r="M92" s="582" t="str">
        <f>VLOOKUP(L92,'DM CQT cũ'!$G$2:$Q$848,2,)</f>
        <v>0157</v>
      </c>
      <c r="N92" s="582" t="s">
        <v>485</v>
      </c>
      <c r="O92" s="582"/>
      <c r="P92" s="582" t="s">
        <v>487</v>
      </c>
      <c r="Q92" s="582" t="str">
        <f>VLOOKUP(L92,'DM CQT cũ'!$G$2:$Q$848,4,)</f>
        <v>Đội Thuế quận Bắc Từ Liêm</v>
      </c>
      <c r="R92" s="582" t="s">
        <v>488</v>
      </c>
      <c r="S92" s="582" t="str">
        <f>VLOOKUP(L92,'DM CQT cũ'!$G$2:$Q$848,11,)</f>
        <v>Đội Thuế quận Bắc Từ Liêm</v>
      </c>
      <c r="T92" s="582" t="s">
        <v>488</v>
      </c>
      <c r="U92" s="582" t="str">
        <f>VLOOKUP(L92,'DM CQT cũ'!$G$2:$Q$848,10,)</f>
        <v>1119800</v>
      </c>
      <c r="V92" s="582" t="s">
        <v>491</v>
      </c>
      <c r="W92" s="582"/>
      <c r="X92" s="582" t="s">
        <v>485</v>
      </c>
      <c r="Y92" s="582"/>
      <c r="Z92" s="582"/>
      <c r="AA92" s="582" t="s">
        <v>487</v>
      </c>
      <c r="AB92" s="582" t="str">
        <f>VLOOKUP(I92,'DM TCCB 3006'!$H$5:$I$3358,2,)</f>
        <v>Thuế cơ sở 9 thành phố Hà Nội</v>
      </c>
      <c r="AC92" s="665" t="str">
        <f>VLOOKUP(G92,'DM TCCB 3006'!$G$5:$I$3358,3,)</f>
        <v>Thuế cơ sở 9 thành phố Hà Nội</v>
      </c>
      <c r="AD92" s="582" t="str">
        <f>VLOOKUP(AC92,'DM TCCB 3006'!$I$5:$J$3358,2,)</f>
        <v>Phường Tây Tựu</v>
      </c>
      <c r="AE92" s="582" t="s">
        <v>22798</v>
      </c>
      <c r="AF92" s="587" t="b">
        <f t="shared" si="5"/>
        <v>1</v>
      </c>
      <c r="AG92" s="581" t="s">
        <v>22618</v>
      </c>
      <c r="AH92" t="s">
        <v>19241</v>
      </c>
      <c r="AI92" s="582" t="s">
        <v>35</v>
      </c>
      <c r="AJ92" s="582"/>
      <c r="AK92" s="582" t="str">
        <f t="shared" si="3"/>
        <v>Quận Bắc Từ Liêm - Thuế cơ sở 9 thành phố Hà Nội</v>
      </c>
      <c r="AL92" s="582" t="str">
        <f>VLOOKUP(L92,'DM CQT cũ'!$G$2:$Q$848,8,)</f>
        <v>Quận Bắc Từ Liêm</v>
      </c>
      <c r="AM92" s="582" t="s">
        <v>15292</v>
      </c>
      <c r="AN92" s="582" t="str">
        <f>VLOOKUP(U92,'DM CQT cũ'!$P$2:$V$848,6,)</f>
        <v>0017</v>
      </c>
      <c r="AO92" s="583" t="s">
        <v>311</v>
      </c>
      <c r="AP92" s="582" t="str">
        <f>VLOOKUP(U92,'DM CQT cũ'!$P$2:$V$848,7,)</f>
        <v>Phòng Giao dịch số 10 - Kho bạc Nhà nước Khu vực I</v>
      </c>
      <c r="AQ92" s="583" t="s">
        <v>483</v>
      </c>
      <c r="AR92" s="582" t="str">
        <f>VLOOKUP(G92,'DM KB gửi'!$T$4:$W$3352,3,)</f>
        <v>0017</v>
      </c>
      <c r="AS92" s="582" t="s">
        <v>311</v>
      </c>
      <c r="AT92" s="582" t="str">
        <f>VLOOKUP(G92,'DM KB gửi'!$T$4:$W$3352,4,)</f>
        <v>Phòng Giao dịch số 10 - Kho bạc Nhà nước khu vực I</v>
      </c>
      <c r="AU92" s="582" t="s">
        <v>15500</v>
      </c>
      <c r="AV92" s="582" t="str">
        <f>VLOOKUP(AX92,'DM Cơ quan thu Bộ cấp'!$B$2:$C$3320,2,)</f>
        <v>1139623</v>
      </c>
      <c r="AW92" s="583" t="s">
        <v>20326</v>
      </c>
      <c r="AX92" s="582" t="str">
        <f>E92&amp;" - "&amp;AE92</f>
        <v>Phường Đông Ngạc - Thuế cơ sở 9 thành phố Hà Nội</v>
      </c>
      <c r="AY92" s="582" t="s">
        <v>16426</v>
      </c>
      <c r="AZ92" s="583" t="s">
        <v>7912</v>
      </c>
    </row>
    <row r="93" spans="4:52" ht="31.5" outlineLevel="1">
      <c r="D93" s="585">
        <v>10157034</v>
      </c>
      <c r="E93" s="586" t="s">
        <v>39</v>
      </c>
      <c r="F93" s="579" t="str">
        <f t="shared" si="4"/>
        <v>101Phường Thượng Cát</v>
      </c>
      <c r="G93" s="579" t="s">
        <v>19056</v>
      </c>
      <c r="H93" s="580" t="str">
        <f>G93&amp;AE93</f>
        <v>101Phường Thượng CátThuế cơ sở 9 thành phố Hà Nội</v>
      </c>
      <c r="I93" s="664" t="str">
        <f>VLOOKUP(H93,'DM TCCB 3006'!$H$5:$H$3358,1,)</f>
        <v>101Phường Thượng CátThuế cơ sở 9 thành phố Hà Nội</v>
      </c>
      <c r="J93" s="586"/>
      <c r="K93" s="581" t="s">
        <v>19185</v>
      </c>
      <c r="L93" s="579" t="str">
        <f>LEFT(D93,5)</f>
        <v>10157</v>
      </c>
      <c r="M93" s="582" t="str">
        <f>VLOOKUP(L93,'DM CQT cũ'!$G$2:$Q$848,2,)</f>
        <v>0157</v>
      </c>
      <c r="N93" s="582" t="s">
        <v>485</v>
      </c>
      <c r="O93" s="582"/>
      <c r="P93" s="582" t="s">
        <v>487</v>
      </c>
      <c r="Q93" s="582" t="str">
        <f>VLOOKUP(L93,'DM CQT cũ'!$G$2:$Q$848,4,)</f>
        <v>Đội Thuế quận Bắc Từ Liêm</v>
      </c>
      <c r="R93" s="582" t="s">
        <v>488</v>
      </c>
      <c r="S93" s="582" t="str">
        <f>VLOOKUP(L93,'DM CQT cũ'!$G$2:$Q$848,11,)</f>
        <v>Đội Thuế quận Bắc Từ Liêm</v>
      </c>
      <c r="T93" s="582" t="s">
        <v>488</v>
      </c>
      <c r="U93" s="582" t="str">
        <f>VLOOKUP(L93,'DM CQT cũ'!$G$2:$Q$848,10,)</f>
        <v>1119800</v>
      </c>
      <c r="V93" s="582" t="s">
        <v>491</v>
      </c>
      <c r="W93" s="582"/>
      <c r="X93" s="582" t="s">
        <v>485</v>
      </c>
      <c r="Y93" s="582"/>
      <c r="Z93" s="582"/>
      <c r="AA93" s="582" t="s">
        <v>487</v>
      </c>
      <c r="AB93" s="582" t="str">
        <f>VLOOKUP(I93,'DM TCCB 3006'!$H$5:$I$3358,2,)</f>
        <v>Thuế cơ sở 9 thành phố Hà Nội</v>
      </c>
      <c r="AC93" s="665" t="str">
        <f>VLOOKUP(G93,'DM TCCB 3006'!$G$5:$I$3358,3,)</f>
        <v>Thuế cơ sở 9 thành phố Hà Nội</v>
      </c>
      <c r="AD93" s="582" t="str">
        <f>VLOOKUP(AC93,'DM TCCB 3006'!$I$5:$J$3358,2,)</f>
        <v>Phường Tây Tựu</v>
      </c>
      <c r="AE93" s="582" t="s">
        <v>22798</v>
      </c>
      <c r="AF93" s="587" t="b">
        <f t="shared" si="5"/>
        <v>1</v>
      </c>
      <c r="AG93" s="581" t="s">
        <v>22618</v>
      </c>
      <c r="AH93" t="s">
        <v>19241</v>
      </c>
      <c r="AI93" s="582" t="s">
        <v>35</v>
      </c>
      <c r="AJ93" s="582"/>
      <c r="AK93" s="582" t="str">
        <f t="shared" si="3"/>
        <v>Quận Bắc Từ Liêm - Thuế cơ sở 9 thành phố Hà Nội</v>
      </c>
      <c r="AL93" s="582" t="str">
        <f>VLOOKUP(L93,'DM CQT cũ'!$G$2:$Q$848,8,)</f>
        <v>Quận Bắc Từ Liêm</v>
      </c>
      <c r="AM93" s="582" t="s">
        <v>15292</v>
      </c>
      <c r="AN93" s="582" t="str">
        <f>VLOOKUP(U93,'DM CQT cũ'!$P$2:$V$848,6,)</f>
        <v>0017</v>
      </c>
      <c r="AO93" s="583" t="s">
        <v>311</v>
      </c>
      <c r="AP93" s="582" t="str">
        <f>VLOOKUP(U93,'DM CQT cũ'!$P$2:$V$848,7,)</f>
        <v>Phòng Giao dịch số 10 - Kho bạc Nhà nước Khu vực I</v>
      </c>
      <c r="AQ93" s="583" t="s">
        <v>483</v>
      </c>
      <c r="AR93" s="582" t="str">
        <f>VLOOKUP(G93,'DM KB gửi'!$T$4:$W$3352,3,)</f>
        <v>0017</v>
      </c>
      <c r="AS93" s="582" t="s">
        <v>311</v>
      </c>
      <c r="AT93" s="582" t="str">
        <f>VLOOKUP(G93,'DM KB gửi'!$T$4:$W$3352,4,)</f>
        <v>Phòng Giao dịch số 10 - Kho bạc Nhà nước khu vực I</v>
      </c>
      <c r="AU93" s="582" t="s">
        <v>15500</v>
      </c>
      <c r="AV93" s="582" t="str">
        <f>VLOOKUP(AX93,'DM Cơ quan thu Bộ cấp'!$B$2:$C$3320,2,)</f>
        <v>1139597</v>
      </c>
      <c r="AW93" s="583" t="s">
        <v>20296</v>
      </c>
      <c r="AX93" s="582" t="str">
        <f>E93&amp;" - "&amp;AE93</f>
        <v>Phường Thượng Cát - Thuế cơ sở 9 thành phố Hà Nội</v>
      </c>
      <c r="AY93" s="582" t="s">
        <v>16427</v>
      </c>
      <c r="AZ93" s="583" t="s">
        <v>7912</v>
      </c>
    </row>
    <row r="94" spans="4:52" ht="31.5" outlineLevel="1">
      <c r="D94" s="578">
        <v>10113025</v>
      </c>
      <c r="E94" s="579" t="s">
        <v>31</v>
      </c>
      <c r="F94" s="579" t="str">
        <f t="shared" si="4"/>
        <v>101Phường Cầu Giấy</v>
      </c>
      <c r="G94" s="579" t="s">
        <v>19057</v>
      </c>
      <c r="H94" s="580" t="str">
        <f>G94&amp;AE94</f>
        <v>101Phường Cầu GiấyThuế cơ sở 5 thành phố Hà Nội</v>
      </c>
      <c r="I94" s="664" t="str">
        <f>VLOOKUP(H94,'DM TCCB 3006'!$H$5:$H$3358,1,)</f>
        <v>101Phường Cầu GiấyThuế cơ sở 5 thành phố Hà Nội</v>
      </c>
      <c r="J94" s="579"/>
      <c r="K94" s="581" t="s">
        <v>19186</v>
      </c>
      <c r="L94" s="579" t="str">
        <f>LEFT(D94,5)</f>
        <v>10113</v>
      </c>
      <c r="M94" s="582" t="str">
        <f>VLOOKUP(L94,'DM CQT cũ'!$G$2:$Q$848,2,)</f>
        <v>0115</v>
      </c>
      <c r="N94" s="582" t="s">
        <v>264</v>
      </c>
      <c r="O94" s="582"/>
      <c r="P94" s="582" t="s">
        <v>266</v>
      </c>
      <c r="Q94" s="582" t="str">
        <f>VLOOKUP(L94,'DM CQT cũ'!$G$2:$Q$848,4,)</f>
        <v>Đội Thuế quận Cầu Giấy</v>
      </c>
      <c r="R94" s="582" t="s">
        <v>267</v>
      </c>
      <c r="S94" s="582" t="str">
        <f>VLOOKUP(L94,'DM CQT cũ'!$G$2:$Q$848,11,)</f>
        <v>Đội Thuế quận Cầu Giấy</v>
      </c>
      <c r="T94" s="582" t="s">
        <v>267</v>
      </c>
      <c r="U94" s="582" t="str">
        <f>VLOOKUP(L94,'DM CQT cũ'!$G$2:$Q$848,10,)</f>
        <v>1054743</v>
      </c>
      <c r="V94" s="582" t="s">
        <v>270</v>
      </c>
      <c r="W94" s="582"/>
      <c r="X94" s="582" t="s">
        <v>264</v>
      </c>
      <c r="Y94" s="582"/>
      <c r="Z94" s="582"/>
      <c r="AA94" s="582" t="s">
        <v>266</v>
      </c>
      <c r="AB94" s="582" t="str">
        <f>VLOOKUP(I94,'DM TCCB 3006'!$H$5:$I$3358,2,)</f>
        <v>Thuế cơ sở 5 thành phố Hà Nội</v>
      </c>
      <c r="AC94" s="665" t="str">
        <f>VLOOKUP(G94,'DM TCCB 3006'!$G$5:$I$3358,3,)</f>
        <v>Thuế cơ sở 5 thành phố Hà Nội</v>
      </c>
      <c r="AD94" s="582" t="str">
        <f>VLOOKUP(AC94,'DM TCCB 3006'!$I$5:$J$3358,2,)</f>
        <v>Phường Cầu Giấy</v>
      </c>
      <c r="AE94" s="582" t="s">
        <v>22789</v>
      </c>
      <c r="AF94" s="587" t="b">
        <f t="shared" si="5"/>
        <v>1</v>
      </c>
      <c r="AG94" s="581" t="s">
        <v>22619</v>
      </c>
      <c r="AH94" t="s">
        <v>19242</v>
      </c>
      <c r="AI94" s="582" t="s">
        <v>31</v>
      </c>
      <c r="AJ94" s="582"/>
      <c r="AK94" s="582" t="str">
        <f t="shared" si="3"/>
        <v>Quận Cầu Giấy - Thuế cơ sở 5 thành phố Hà Nội</v>
      </c>
      <c r="AL94" s="582" t="str">
        <f>VLOOKUP(L94,'DM CQT cũ'!$G$2:$Q$848,8,)</f>
        <v>Quận Cầu Giấy</v>
      </c>
      <c r="AM94" s="582" t="s">
        <v>15291</v>
      </c>
      <c r="AN94" s="582" t="str">
        <f>VLOOKUP(U94,'DM CQT cũ'!$P$2:$V$848,6,)</f>
        <v>0023</v>
      </c>
      <c r="AO94" s="583" t="s">
        <v>201</v>
      </c>
      <c r="AP94" s="582" t="str">
        <f>VLOOKUP(U94,'DM CQT cũ'!$P$2:$V$848,7,)</f>
        <v>Phòng Giao dịch số 9 - Kho bạc Nhà nước Khu vực I</v>
      </c>
      <c r="AQ94" s="583" t="s">
        <v>202</v>
      </c>
      <c r="AR94" s="582" t="str">
        <f>VLOOKUP(G94,'DM KB gửi'!$T$4:$W$3352,3,)</f>
        <v>0023</v>
      </c>
      <c r="AS94" s="582" t="s">
        <v>201</v>
      </c>
      <c r="AT94" s="582" t="str">
        <f>VLOOKUP(G94,'DM KB gửi'!$T$4:$W$3352,4,)</f>
        <v>Phòng Giao dịch số 9 - Kho bạc Nhà nước khu vực I</v>
      </c>
      <c r="AU94" s="582" t="s">
        <v>15498</v>
      </c>
      <c r="AV94" s="582" t="str">
        <f>VLOOKUP(AX94,'DM Cơ quan thu Bộ cấp'!$B$2:$C$3320,2,)</f>
        <v>1139598</v>
      </c>
      <c r="AW94" s="583" t="s">
        <v>20297</v>
      </c>
      <c r="AX94" s="582" t="str">
        <f>E94&amp;" - "&amp;AE94</f>
        <v>Phường Cầu Giấy - Thuế cơ sở 5 thành phố Hà Nội</v>
      </c>
      <c r="AY94" s="582" t="s">
        <v>16428</v>
      </c>
      <c r="AZ94" s="583" t="s">
        <v>7912</v>
      </c>
    </row>
    <row r="95" spans="4:52" ht="31.5" outlineLevel="1">
      <c r="D95" s="578">
        <v>10113026</v>
      </c>
      <c r="E95" s="579" t="s">
        <v>32</v>
      </c>
      <c r="F95" s="579" t="str">
        <f t="shared" si="4"/>
        <v>101Phường Nghĩa Đô</v>
      </c>
      <c r="G95" s="579" t="s">
        <v>19058</v>
      </c>
      <c r="H95" s="580" t="str">
        <f>G95&amp;AE95</f>
        <v>101Phường Nghĩa ĐôThuế cơ sở 5 thành phố Hà Nội</v>
      </c>
      <c r="I95" s="664" t="str">
        <f>VLOOKUP(H95,'DM TCCB 3006'!$H$5:$H$3358,1,)</f>
        <v>101Phường Nghĩa ĐôThuế cơ sở 5 thành phố Hà Nội</v>
      </c>
      <c r="J95" s="579"/>
      <c r="K95" s="581" t="s">
        <v>19187</v>
      </c>
      <c r="L95" s="579" t="str">
        <f>LEFT(D95,5)</f>
        <v>10113</v>
      </c>
      <c r="M95" s="582" t="str">
        <f>VLOOKUP(L95,'DM CQT cũ'!$G$2:$Q$848,2,)</f>
        <v>0115</v>
      </c>
      <c r="N95" s="582" t="s">
        <v>264</v>
      </c>
      <c r="O95" s="582"/>
      <c r="P95" s="582" t="s">
        <v>266</v>
      </c>
      <c r="Q95" s="582" t="str">
        <f>VLOOKUP(L95,'DM CQT cũ'!$G$2:$Q$848,4,)</f>
        <v>Đội Thuế quận Cầu Giấy</v>
      </c>
      <c r="R95" s="582" t="s">
        <v>267</v>
      </c>
      <c r="S95" s="582" t="str">
        <f>VLOOKUP(L95,'DM CQT cũ'!$G$2:$Q$848,11,)</f>
        <v>Đội Thuế quận Cầu Giấy</v>
      </c>
      <c r="T95" s="582" t="s">
        <v>267</v>
      </c>
      <c r="U95" s="582" t="str">
        <f>VLOOKUP(L95,'DM CQT cũ'!$G$2:$Q$848,10,)</f>
        <v>1054743</v>
      </c>
      <c r="V95" s="582" t="s">
        <v>270</v>
      </c>
      <c r="W95" s="582"/>
      <c r="X95" s="582" t="s">
        <v>264</v>
      </c>
      <c r="Y95" s="582"/>
      <c r="Z95" s="582"/>
      <c r="AA95" s="582" t="s">
        <v>266</v>
      </c>
      <c r="AB95" s="582" t="str">
        <f>VLOOKUP(I95,'DM TCCB 3006'!$H$5:$I$3358,2,)</f>
        <v>Thuế cơ sở 5 thành phố Hà Nội</v>
      </c>
      <c r="AC95" s="665" t="str">
        <f>VLOOKUP(G95,'DM TCCB 3006'!$G$5:$I$3358,3,)</f>
        <v>Thuế cơ sở 5 thành phố Hà Nội</v>
      </c>
      <c r="AD95" s="582" t="str">
        <f>VLOOKUP(AC95,'DM TCCB 3006'!$I$5:$J$3358,2,)</f>
        <v>Phường Cầu Giấy</v>
      </c>
      <c r="AE95" s="582" t="s">
        <v>22789</v>
      </c>
      <c r="AF95" s="587" t="b">
        <f t="shared" si="5"/>
        <v>1</v>
      </c>
      <c r="AG95" s="581" t="s">
        <v>22619</v>
      </c>
      <c r="AH95" t="s">
        <v>19242</v>
      </c>
      <c r="AI95" s="582" t="s">
        <v>31</v>
      </c>
      <c r="AJ95" s="582"/>
      <c r="AK95" s="582" t="str">
        <f t="shared" si="3"/>
        <v>Quận Cầu Giấy - Thuế cơ sở 5 thành phố Hà Nội</v>
      </c>
      <c r="AL95" s="582" t="str">
        <f>VLOOKUP(L95,'DM CQT cũ'!$G$2:$Q$848,8,)</f>
        <v>Quận Cầu Giấy</v>
      </c>
      <c r="AM95" s="582" t="s">
        <v>15291</v>
      </c>
      <c r="AN95" s="582" t="str">
        <f>VLOOKUP(U95,'DM CQT cũ'!$P$2:$V$848,6,)</f>
        <v>0023</v>
      </c>
      <c r="AO95" s="583" t="s">
        <v>201</v>
      </c>
      <c r="AP95" s="582" t="str">
        <f>VLOOKUP(U95,'DM CQT cũ'!$P$2:$V$848,7,)</f>
        <v>Phòng Giao dịch số 9 - Kho bạc Nhà nước Khu vực I</v>
      </c>
      <c r="AQ95" s="583" t="s">
        <v>202</v>
      </c>
      <c r="AR95" s="582" t="str">
        <f>VLOOKUP(G95,'DM KB gửi'!$T$4:$W$3352,3,)</f>
        <v>0023</v>
      </c>
      <c r="AS95" s="582" t="s">
        <v>201</v>
      </c>
      <c r="AT95" s="582" t="str">
        <f>VLOOKUP(G95,'DM KB gửi'!$T$4:$W$3352,4,)</f>
        <v>Phòng Giao dịch số 9 - Kho bạc Nhà nước khu vực I</v>
      </c>
      <c r="AU95" s="582" t="s">
        <v>15498</v>
      </c>
      <c r="AV95" s="582" t="str">
        <f>VLOOKUP(AX95,'DM Cơ quan thu Bộ cấp'!$B$2:$C$3320,2,)</f>
        <v>1139599</v>
      </c>
      <c r="AW95" s="583" t="s">
        <v>20298</v>
      </c>
      <c r="AX95" s="582" t="str">
        <f>E95&amp;" - "&amp;AE95</f>
        <v>Phường Nghĩa Đô - Thuế cơ sở 5 thành phố Hà Nội</v>
      </c>
      <c r="AY95" s="582" t="s">
        <v>16429</v>
      </c>
      <c r="AZ95" s="583" t="s">
        <v>7912</v>
      </c>
    </row>
    <row r="96" spans="4:52" ht="31.5" outlineLevel="1">
      <c r="D96" s="578">
        <v>10113027</v>
      </c>
      <c r="E96" s="579" t="s">
        <v>15313</v>
      </c>
      <c r="F96" s="579" t="str">
        <f t="shared" si="4"/>
        <v>101Phường Yên Hòa</v>
      </c>
      <c r="G96" s="579" t="s">
        <v>19059</v>
      </c>
      <c r="H96" s="580" t="str">
        <f>G96&amp;AE96</f>
        <v>101Phường Yên HòaThuế cơ sở 5 thành phố Hà Nội</v>
      </c>
      <c r="I96" s="664" t="str">
        <f>VLOOKUP(H96,'DM TCCB 3006'!$H$5:$H$3358,1,)</f>
        <v>101Phường Yên HòaThuế cơ sở 5 thành phố Hà Nội</v>
      </c>
      <c r="J96" s="579"/>
      <c r="K96" s="581" t="s">
        <v>19188</v>
      </c>
      <c r="L96" s="579" t="str">
        <f>LEFT(D96,5)</f>
        <v>10113</v>
      </c>
      <c r="M96" s="582" t="str">
        <f>VLOOKUP(L96,'DM CQT cũ'!$G$2:$Q$848,2,)</f>
        <v>0115</v>
      </c>
      <c r="N96" s="582" t="s">
        <v>264</v>
      </c>
      <c r="O96" s="582"/>
      <c r="P96" s="582" t="s">
        <v>266</v>
      </c>
      <c r="Q96" s="582" t="str">
        <f>VLOOKUP(L96,'DM CQT cũ'!$G$2:$Q$848,4,)</f>
        <v>Đội Thuế quận Cầu Giấy</v>
      </c>
      <c r="R96" s="582" t="s">
        <v>267</v>
      </c>
      <c r="S96" s="582" t="str">
        <f>VLOOKUP(L96,'DM CQT cũ'!$G$2:$Q$848,11,)</f>
        <v>Đội Thuế quận Cầu Giấy</v>
      </c>
      <c r="T96" s="582" t="s">
        <v>267</v>
      </c>
      <c r="U96" s="582" t="str">
        <f>VLOOKUP(L96,'DM CQT cũ'!$G$2:$Q$848,10,)</f>
        <v>1054743</v>
      </c>
      <c r="V96" s="582" t="s">
        <v>270</v>
      </c>
      <c r="W96" s="582"/>
      <c r="X96" s="582" t="s">
        <v>264</v>
      </c>
      <c r="Y96" s="582"/>
      <c r="Z96" s="582"/>
      <c r="AA96" s="582" t="s">
        <v>266</v>
      </c>
      <c r="AB96" s="582" t="str">
        <f>VLOOKUP(I96,'DM TCCB 3006'!$H$5:$I$3358,2,)</f>
        <v>Thuế cơ sở 5 thành phố Hà Nội</v>
      </c>
      <c r="AC96" s="665" t="str">
        <f>VLOOKUP(G96,'DM TCCB 3006'!$G$5:$I$3358,3,)</f>
        <v>Thuế cơ sở 5 thành phố Hà Nội</v>
      </c>
      <c r="AD96" s="582" t="str">
        <f>VLOOKUP(AC96,'DM TCCB 3006'!$I$5:$J$3358,2,)</f>
        <v>Phường Cầu Giấy</v>
      </c>
      <c r="AE96" s="582" t="s">
        <v>22789</v>
      </c>
      <c r="AF96" s="587" t="b">
        <f t="shared" si="5"/>
        <v>1</v>
      </c>
      <c r="AG96" s="581" t="s">
        <v>22619</v>
      </c>
      <c r="AH96" t="s">
        <v>19242</v>
      </c>
      <c r="AI96" s="582" t="s">
        <v>31</v>
      </c>
      <c r="AJ96" s="582"/>
      <c r="AK96" s="582" t="str">
        <f t="shared" si="3"/>
        <v>Quận Cầu Giấy - Thuế cơ sở 5 thành phố Hà Nội</v>
      </c>
      <c r="AL96" s="582" t="str">
        <f>VLOOKUP(L96,'DM CQT cũ'!$G$2:$Q$848,8,)</f>
        <v>Quận Cầu Giấy</v>
      </c>
      <c r="AM96" s="582" t="s">
        <v>15291</v>
      </c>
      <c r="AN96" s="582" t="str">
        <f>VLOOKUP(U96,'DM CQT cũ'!$P$2:$V$848,6,)</f>
        <v>0023</v>
      </c>
      <c r="AO96" s="583" t="s">
        <v>201</v>
      </c>
      <c r="AP96" s="582" t="str">
        <f>VLOOKUP(U96,'DM CQT cũ'!$P$2:$V$848,7,)</f>
        <v>Phòng Giao dịch số 9 - Kho bạc Nhà nước Khu vực I</v>
      </c>
      <c r="AQ96" s="583" t="s">
        <v>202</v>
      </c>
      <c r="AR96" s="582" t="str">
        <f>VLOOKUP(G96,'DM KB gửi'!$T$4:$W$3352,3,)</f>
        <v>0023</v>
      </c>
      <c r="AS96" s="582" t="s">
        <v>201</v>
      </c>
      <c r="AT96" s="582" t="str">
        <f>VLOOKUP(G96,'DM KB gửi'!$T$4:$W$3352,4,)</f>
        <v>Phòng Giao dịch số 9 - Kho bạc Nhà nước khu vực I</v>
      </c>
      <c r="AU96" s="582" t="s">
        <v>15498</v>
      </c>
      <c r="AV96" s="582" t="str">
        <f>VLOOKUP(AX96,'DM Cơ quan thu Bộ cấp'!$B$2:$C$3320,2,)</f>
        <v>1139600</v>
      </c>
      <c r="AW96" s="583" t="s">
        <v>20299</v>
      </c>
      <c r="AX96" s="582" t="str">
        <f>E96&amp;" - "&amp;AE96</f>
        <v>Phường Yên Hòa - Thuế cơ sở 5 thành phố Hà Nội</v>
      </c>
      <c r="AY96" s="582" t="s">
        <v>16430</v>
      </c>
      <c r="AZ96" s="583" t="s">
        <v>7912</v>
      </c>
    </row>
    <row r="97" spans="4:52" s="428" customFormat="1" ht="31.5" outlineLevel="1">
      <c r="D97" s="673">
        <v>10109009</v>
      </c>
      <c r="E97" s="674" t="s">
        <v>15</v>
      </c>
      <c r="F97" s="674" t="str">
        <f t="shared" si="4"/>
        <v>101Phường Đống Đa</v>
      </c>
      <c r="G97" s="674" t="s">
        <v>19060</v>
      </c>
      <c r="H97" s="675" t="str">
        <f>G97&amp;AE97</f>
        <v>101Phường Đống ĐaThuế cơ sở 4 thành phố Hà Nội</v>
      </c>
      <c r="I97" s="676" t="str">
        <f>VLOOKUP(H97,'DM TCCB 3006'!$H$5:$H$3358,1,)</f>
        <v>101Phường Đống ĐaThuế cơ sở 4 thành phố Hà Nội</v>
      </c>
      <c r="J97" s="674"/>
      <c r="K97" s="427" t="s">
        <v>19189</v>
      </c>
      <c r="L97" s="674" t="str">
        <f>LEFT(D97,5)</f>
        <v>10109</v>
      </c>
      <c r="M97" s="677" t="str">
        <f>VLOOKUP(L97,'DM CQT cũ'!$G$2:$Q$848,2,)</f>
        <v>0111</v>
      </c>
      <c r="N97" s="677" t="s">
        <v>245</v>
      </c>
      <c r="O97" s="677"/>
      <c r="P97" s="677" t="s">
        <v>247</v>
      </c>
      <c r="Q97" s="677" t="str">
        <f>VLOOKUP(L97,'DM CQT cũ'!$G$2:$Q$848,4,)</f>
        <v>Đội Thuế quận Đống Đa</v>
      </c>
      <c r="R97" s="677" t="s">
        <v>248</v>
      </c>
      <c r="S97" s="677" t="str">
        <f>VLOOKUP(L97,'DM CQT cũ'!$G$2:$Q$848,11,)</f>
        <v>Đội Thuế quận Đống Đa</v>
      </c>
      <c r="T97" s="677" t="s">
        <v>248</v>
      </c>
      <c r="U97" s="677" t="str">
        <f>VLOOKUP(L97,'DM CQT cũ'!$G$2:$Q$848,10,)</f>
        <v>1054632</v>
      </c>
      <c r="V97" s="677" t="s">
        <v>251</v>
      </c>
      <c r="W97" s="677"/>
      <c r="X97" s="677" t="s">
        <v>245</v>
      </c>
      <c r="Y97" s="677"/>
      <c r="Z97" s="677"/>
      <c r="AA97" s="677" t="s">
        <v>247</v>
      </c>
      <c r="AB97" s="677" t="str">
        <f>VLOOKUP(I97,'DM TCCB 3006'!$H$5:$I$3358,2,)</f>
        <v>Thuế cơ sở 4 thành phố Hà Nội</v>
      </c>
      <c r="AC97" s="681" t="str">
        <f>VLOOKUP(G97,'DM TCCB 3006'!$G$5:$I$3358,3,)</f>
        <v>Thuế cơ sở 4 thành phố Hà Nội</v>
      </c>
      <c r="AD97" s="677" t="str">
        <f>VLOOKUP(AC97,'DM TCCB 3006'!$I$5:$J$3358,2,)</f>
        <v>Phường Đống Đa</v>
      </c>
      <c r="AE97" s="677" t="s">
        <v>22786</v>
      </c>
      <c r="AF97" s="679" t="b">
        <f t="shared" si="5"/>
        <v>1</v>
      </c>
      <c r="AG97" s="427" t="s">
        <v>22622</v>
      </c>
      <c r="AH97" s="424" t="s">
        <v>19245</v>
      </c>
      <c r="AI97" s="677" t="s">
        <v>15</v>
      </c>
      <c r="AJ97" s="677"/>
      <c r="AK97" s="677" t="str">
        <f t="shared" si="3"/>
        <v>Quận Đống Đa - Thuế cơ sở 4 thành phố Hà Nội</v>
      </c>
      <c r="AL97" s="677" t="str">
        <f>VLOOKUP(L97,'DM CQT cũ'!$G$2:$Q$848,8,)</f>
        <v>Quận Đống Đa</v>
      </c>
      <c r="AM97" s="677" t="s">
        <v>23350</v>
      </c>
      <c r="AN97" s="677" t="str">
        <f>VLOOKUP(U97,'DM CQT cũ'!$P$2:$V$848,6,)</f>
        <v>0011</v>
      </c>
      <c r="AO97" s="678" t="s">
        <v>179</v>
      </c>
      <c r="AP97" s="677" t="str">
        <f>VLOOKUP(U97,'DM CQT cũ'!$P$2:$V$848,7,)</f>
        <v>Kho bạc Nhà nước Khu vực I</v>
      </c>
      <c r="AQ97" s="678" t="s">
        <v>181</v>
      </c>
      <c r="AR97" s="677" t="str">
        <f>VLOOKUP(G97,'DM KB gửi'!$T$4:$W$3352,3,)</f>
        <v>0011</v>
      </c>
      <c r="AS97" s="677" t="s">
        <v>179</v>
      </c>
      <c r="AT97" s="677" t="str">
        <f>VLOOKUP(G97,'DM KB gửi'!$T$4:$W$3352,4,)</f>
        <v xml:space="preserve">Kho bạc Nhà nước khu vực I </v>
      </c>
      <c r="AU97" s="677" t="s">
        <v>15480</v>
      </c>
      <c r="AV97" s="677" t="e">
        <f>VLOOKUP(AX97,'DM Cơ quan thu Bộ cấp'!$B$2:$C$3320,2,)</f>
        <v>#N/A</v>
      </c>
      <c r="AW97" s="678" t="s">
        <v>20300</v>
      </c>
      <c r="AX97" s="677" t="str">
        <f>E97&amp;" - "&amp;AE97</f>
        <v>Phường Đống Đa - Thuế cơ sở 4 thành phố Hà Nội</v>
      </c>
      <c r="AY97" s="677" t="s">
        <v>23352</v>
      </c>
      <c r="AZ97" s="678" t="s">
        <v>7912</v>
      </c>
    </row>
    <row r="98" spans="4:52" s="428" customFormat="1" ht="31.5" outlineLevel="1">
      <c r="D98" s="673">
        <v>10109010</v>
      </c>
      <c r="E98" s="674" t="s">
        <v>16</v>
      </c>
      <c r="F98" s="674" t="str">
        <f t="shared" si="4"/>
        <v>101Phường Kim Liên</v>
      </c>
      <c r="G98" s="674" t="s">
        <v>19061</v>
      </c>
      <c r="H98" s="675" t="str">
        <f>G98&amp;AE98</f>
        <v>101Phường Kim LiênThuế cơ sở 4 thành phố Hà Nội</v>
      </c>
      <c r="I98" s="676" t="str">
        <f>VLOOKUP(H98,'DM TCCB 3006'!$H$5:$H$3358,1,)</f>
        <v>101Phường Kim LiênThuế cơ sở 4 thành phố Hà Nội</v>
      </c>
      <c r="J98" s="674"/>
      <c r="K98" s="427" t="s">
        <v>19190</v>
      </c>
      <c r="L98" s="674" t="str">
        <f>LEFT(D98,5)</f>
        <v>10109</v>
      </c>
      <c r="M98" s="677" t="str">
        <f>VLOOKUP(L98,'DM CQT cũ'!$G$2:$Q$848,2,)</f>
        <v>0111</v>
      </c>
      <c r="N98" s="677" t="s">
        <v>245</v>
      </c>
      <c r="O98" s="677"/>
      <c r="P98" s="677" t="s">
        <v>247</v>
      </c>
      <c r="Q98" s="677" t="str">
        <f>VLOOKUP(L98,'DM CQT cũ'!$G$2:$Q$848,4,)</f>
        <v>Đội Thuế quận Đống Đa</v>
      </c>
      <c r="R98" s="677" t="s">
        <v>248</v>
      </c>
      <c r="S98" s="677" t="str">
        <f>VLOOKUP(L98,'DM CQT cũ'!$G$2:$Q$848,11,)</f>
        <v>Đội Thuế quận Đống Đa</v>
      </c>
      <c r="T98" s="677" t="s">
        <v>248</v>
      </c>
      <c r="U98" s="677" t="str">
        <f>VLOOKUP(L98,'DM CQT cũ'!$G$2:$Q$848,10,)</f>
        <v>1054632</v>
      </c>
      <c r="V98" s="677" t="s">
        <v>251</v>
      </c>
      <c r="W98" s="677"/>
      <c r="X98" s="677" t="s">
        <v>245</v>
      </c>
      <c r="Y98" s="677"/>
      <c r="Z98" s="677"/>
      <c r="AA98" s="677" t="s">
        <v>247</v>
      </c>
      <c r="AB98" s="677" t="str">
        <f>VLOOKUP(I98,'DM TCCB 3006'!$H$5:$I$3358,2,)</f>
        <v>Thuế cơ sở 4 thành phố Hà Nội</v>
      </c>
      <c r="AC98" s="681" t="str">
        <f>VLOOKUP(G98,'DM TCCB 3006'!$G$5:$I$3358,3,)</f>
        <v>Thuế cơ sở 4 thành phố Hà Nội</v>
      </c>
      <c r="AD98" s="677" t="str">
        <f>VLOOKUP(AC98,'DM TCCB 3006'!$I$5:$J$3358,2,)</f>
        <v>Phường Đống Đa</v>
      </c>
      <c r="AE98" s="677" t="s">
        <v>22786</v>
      </c>
      <c r="AF98" s="679" t="b">
        <f t="shared" si="5"/>
        <v>1</v>
      </c>
      <c r="AG98" s="427" t="s">
        <v>22622</v>
      </c>
      <c r="AH98" s="424" t="s">
        <v>19245</v>
      </c>
      <c r="AI98" s="677" t="s">
        <v>15</v>
      </c>
      <c r="AJ98" s="677"/>
      <c r="AK98" s="677" t="str">
        <f t="shared" si="3"/>
        <v>Quận Đống Đa - Thuế cơ sở 4 thành phố Hà Nội</v>
      </c>
      <c r="AL98" s="677" t="str">
        <f>VLOOKUP(L98,'DM CQT cũ'!$G$2:$Q$848,8,)</f>
        <v>Quận Đống Đa</v>
      </c>
      <c r="AM98" s="677" t="s">
        <v>23350</v>
      </c>
      <c r="AN98" s="677" t="str">
        <f>VLOOKUP(U98,'DM CQT cũ'!$P$2:$V$848,6,)</f>
        <v>0011</v>
      </c>
      <c r="AO98" s="678" t="s">
        <v>179</v>
      </c>
      <c r="AP98" s="677" t="str">
        <f>VLOOKUP(U98,'DM CQT cũ'!$P$2:$V$848,7,)</f>
        <v>Kho bạc Nhà nước Khu vực I</v>
      </c>
      <c r="AQ98" s="678" t="s">
        <v>181</v>
      </c>
      <c r="AR98" s="677" t="str">
        <f>VLOOKUP(G98,'DM KB gửi'!$T$4:$W$3352,3,)</f>
        <v>0011</v>
      </c>
      <c r="AS98" s="677" t="s">
        <v>179</v>
      </c>
      <c r="AT98" s="677" t="str">
        <f>VLOOKUP(G98,'DM KB gửi'!$T$4:$W$3352,4,)</f>
        <v xml:space="preserve">Kho bạc Nhà nước khu vực I </v>
      </c>
      <c r="AU98" s="677" t="s">
        <v>15480</v>
      </c>
      <c r="AV98" s="677" t="e">
        <f>VLOOKUP(AX98,'DM Cơ quan thu Bộ cấp'!$B$2:$C$3320,2,)</f>
        <v>#N/A</v>
      </c>
      <c r="AW98" s="678" t="s">
        <v>20301</v>
      </c>
      <c r="AX98" s="677" t="str">
        <f>E98&amp;" - "&amp;AE98</f>
        <v>Phường Kim Liên - Thuế cơ sở 4 thành phố Hà Nội</v>
      </c>
      <c r="AY98" s="677" t="s">
        <v>23353</v>
      </c>
      <c r="AZ98" s="678" t="s">
        <v>7912</v>
      </c>
    </row>
    <row r="99" spans="4:52" s="428" customFormat="1" ht="31.5" outlineLevel="1">
      <c r="D99" s="673">
        <v>10109011</v>
      </c>
      <c r="E99" s="674" t="s">
        <v>17</v>
      </c>
      <c r="F99" s="674" t="str">
        <f t="shared" si="4"/>
        <v>101Phường Văn Miếu - Quốc Tử Giám</v>
      </c>
      <c r="G99" s="674" t="s">
        <v>19062</v>
      </c>
      <c r="H99" s="675" t="str">
        <f>G99&amp;AE99</f>
        <v>101Phường Văn Miếu - Quốc Tử GiámThuế cơ sở 4 thành phố Hà Nội</v>
      </c>
      <c r="I99" s="676" t="str">
        <f>VLOOKUP(H99,'DM TCCB 3006'!$H$5:$H$3358,1,)</f>
        <v>101Phường Văn Miếu - Quốc Tử GiámThuế cơ sở 4 thành phố Hà Nội</v>
      </c>
      <c r="J99" s="674"/>
      <c r="K99" s="427" t="s">
        <v>19191</v>
      </c>
      <c r="L99" s="674" t="str">
        <f>LEFT(D99,5)</f>
        <v>10109</v>
      </c>
      <c r="M99" s="677" t="str">
        <f>VLOOKUP(L99,'DM CQT cũ'!$G$2:$Q$848,2,)</f>
        <v>0111</v>
      </c>
      <c r="N99" s="677" t="s">
        <v>245</v>
      </c>
      <c r="O99" s="677"/>
      <c r="P99" s="677" t="s">
        <v>247</v>
      </c>
      <c r="Q99" s="677" t="str">
        <f>VLOOKUP(L99,'DM CQT cũ'!$G$2:$Q$848,4,)</f>
        <v>Đội Thuế quận Đống Đa</v>
      </c>
      <c r="R99" s="677" t="s">
        <v>248</v>
      </c>
      <c r="S99" s="677" t="str">
        <f>VLOOKUP(L99,'DM CQT cũ'!$G$2:$Q$848,11,)</f>
        <v>Đội Thuế quận Đống Đa</v>
      </c>
      <c r="T99" s="677" t="s">
        <v>248</v>
      </c>
      <c r="U99" s="677" t="str">
        <f>VLOOKUP(L99,'DM CQT cũ'!$G$2:$Q$848,10,)</f>
        <v>1054632</v>
      </c>
      <c r="V99" s="677" t="s">
        <v>251</v>
      </c>
      <c r="W99" s="677"/>
      <c r="X99" s="677" t="s">
        <v>245</v>
      </c>
      <c r="Y99" s="677"/>
      <c r="Z99" s="677"/>
      <c r="AA99" s="677" t="s">
        <v>247</v>
      </c>
      <c r="AB99" s="677" t="str">
        <f>VLOOKUP(I99,'DM TCCB 3006'!$H$5:$I$3358,2,)</f>
        <v>Thuế cơ sở 4 thành phố Hà Nội</v>
      </c>
      <c r="AC99" s="681" t="str">
        <f>VLOOKUP(G99,'DM TCCB 3006'!$G$5:$I$3358,3,)</f>
        <v>Thuế cơ sở 4 thành phố Hà Nội</v>
      </c>
      <c r="AD99" s="677" t="str">
        <f>VLOOKUP(AC99,'DM TCCB 3006'!$I$5:$J$3358,2,)</f>
        <v>Phường Đống Đa</v>
      </c>
      <c r="AE99" s="677" t="s">
        <v>22786</v>
      </c>
      <c r="AF99" s="679" t="b">
        <f t="shared" si="5"/>
        <v>1</v>
      </c>
      <c r="AG99" s="427" t="s">
        <v>22622</v>
      </c>
      <c r="AH99" s="424" t="s">
        <v>19245</v>
      </c>
      <c r="AI99" s="677" t="s">
        <v>15</v>
      </c>
      <c r="AJ99" s="677"/>
      <c r="AK99" s="677" t="str">
        <f t="shared" si="3"/>
        <v>Quận Đống Đa - Thuế cơ sở 4 thành phố Hà Nội</v>
      </c>
      <c r="AL99" s="677" t="str">
        <f>VLOOKUP(L99,'DM CQT cũ'!$G$2:$Q$848,8,)</f>
        <v>Quận Đống Đa</v>
      </c>
      <c r="AM99" s="677" t="s">
        <v>23350</v>
      </c>
      <c r="AN99" s="677" t="str">
        <f>VLOOKUP(U99,'DM CQT cũ'!$P$2:$V$848,6,)</f>
        <v>0011</v>
      </c>
      <c r="AO99" s="678" t="s">
        <v>179</v>
      </c>
      <c r="AP99" s="677" t="str">
        <f>VLOOKUP(U99,'DM CQT cũ'!$P$2:$V$848,7,)</f>
        <v>Kho bạc Nhà nước Khu vực I</v>
      </c>
      <c r="AQ99" s="678" t="s">
        <v>181</v>
      </c>
      <c r="AR99" s="677" t="str">
        <f>VLOOKUP(G99,'DM KB gửi'!$T$4:$W$3352,3,)</f>
        <v>0011</v>
      </c>
      <c r="AS99" s="677" t="s">
        <v>179</v>
      </c>
      <c r="AT99" s="677" t="str">
        <f>VLOOKUP(G99,'DM KB gửi'!$T$4:$W$3352,4,)</f>
        <v xml:space="preserve">Kho bạc Nhà nước khu vực I </v>
      </c>
      <c r="AU99" s="677" t="s">
        <v>15480</v>
      </c>
      <c r="AV99" s="677" t="e">
        <f>VLOOKUP(AX99,'DM Cơ quan thu Bộ cấp'!$B$2:$C$3320,2,)</f>
        <v>#N/A</v>
      </c>
      <c r="AW99" s="678" t="s">
        <v>20302</v>
      </c>
      <c r="AX99" s="677" t="str">
        <f>E99&amp;" - "&amp;AE99</f>
        <v>Phường Văn Miếu - Quốc Tử Giám - Thuế cơ sở 4 thành phố Hà Nội</v>
      </c>
      <c r="AY99" s="677" t="s">
        <v>23354</v>
      </c>
      <c r="AZ99" s="678" t="s">
        <v>7912</v>
      </c>
    </row>
    <row r="100" spans="4:52" s="428" customFormat="1" ht="31.5" outlineLevel="1">
      <c r="D100" s="673">
        <v>10109012</v>
      </c>
      <c r="E100" s="674" t="s">
        <v>18</v>
      </c>
      <c r="F100" s="674" t="str">
        <f t="shared" si="4"/>
        <v>101Phường Láng</v>
      </c>
      <c r="G100" s="674" t="s">
        <v>19063</v>
      </c>
      <c r="H100" s="675" t="str">
        <f>G100&amp;AE100</f>
        <v>101Phường LángThuế cơ sở 4 thành phố Hà Nội</v>
      </c>
      <c r="I100" s="676" t="str">
        <f>VLOOKUP(H100,'DM TCCB 3006'!$H$5:$H$3358,1,)</f>
        <v>101Phường LángThuế cơ sở 4 thành phố Hà Nội</v>
      </c>
      <c r="J100" s="674"/>
      <c r="K100" s="427" t="s">
        <v>19192</v>
      </c>
      <c r="L100" s="674" t="str">
        <f>LEFT(D100,5)</f>
        <v>10109</v>
      </c>
      <c r="M100" s="677" t="str">
        <f>VLOOKUP(L100,'DM CQT cũ'!$G$2:$Q$848,2,)</f>
        <v>0111</v>
      </c>
      <c r="N100" s="677" t="s">
        <v>245</v>
      </c>
      <c r="O100" s="677"/>
      <c r="P100" s="677" t="s">
        <v>247</v>
      </c>
      <c r="Q100" s="677" t="str">
        <f>VLOOKUP(L100,'DM CQT cũ'!$G$2:$Q$848,4,)</f>
        <v>Đội Thuế quận Đống Đa</v>
      </c>
      <c r="R100" s="677" t="s">
        <v>248</v>
      </c>
      <c r="S100" s="677" t="str">
        <f>VLOOKUP(L100,'DM CQT cũ'!$G$2:$Q$848,11,)</f>
        <v>Đội Thuế quận Đống Đa</v>
      </c>
      <c r="T100" s="677" t="s">
        <v>248</v>
      </c>
      <c r="U100" s="677" t="str">
        <f>VLOOKUP(L100,'DM CQT cũ'!$G$2:$Q$848,10,)</f>
        <v>1054632</v>
      </c>
      <c r="V100" s="677" t="s">
        <v>251</v>
      </c>
      <c r="W100" s="677"/>
      <c r="X100" s="677" t="s">
        <v>245</v>
      </c>
      <c r="Y100" s="677"/>
      <c r="Z100" s="677"/>
      <c r="AA100" s="677" t="s">
        <v>247</v>
      </c>
      <c r="AB100" s="677" t="str">
        <f>VLOOKUP(I100,'DM TCCB 3006'!$H$5:$I$3358,2,)</f>
        <v>Thuế cơ sở 4 thành phố Hà Nội</v>
      </c>
      <c r="AC100" s="681" t="str">
        <f>VLOOKUP(G100,'DM TCCB 3006'!$G$5:$I$3358,3,)</f>
        <v>Thuế cơ sở 4 thành phố Hà Nội</v>
      </c>
      <c r="AD100" s="677" t="str">
        <f>VLOOKUP(AC100,'DM TCCB 3006'!$I$5:$J$3358,2,)</f>
        <v>Phường Đống Đa</v>
      </c>
      <c r="AE100" s="677" t="s">
        <v>22786</v>
      </c>
      <c r="AF100" s="679" t="b">
        <f t="shared" si="5"/>
        <v>1</v>
      </c>
      <c r="AG100" s="427" t="s">
        <v>22622</v>
      </c>
      <c r="AH100" s="424" t="s">
        <v>19245</v>
      </c>
      <c r="AI100" s="677" t="s">
        <v>15</v>
      </c>
      <c r="AJ100" s="677"/>
      <c r="AK100" s="677" t="str">
        <f t="shared" si="3"/>
        <v>Quận Đống Đa - Thuế cơ sở 4 thành phố Hà Nội</v>
      </c>
      <c r="AL100" s="677" t="str">
        <f>VLOOKUP(L100,'DM CQT cũ'!$G$2:$Q$848,8,)</f>
        <v>Quận Đống Đa</v>
      </c>
      <c r="AM100" s="677" t="s">
        <v>23350</v>
      </c>
      <c r="AN100" s="677" t="str">
        <f>VLOOKUP(U100,'DM CQT cũ'!$P$2:$V$848,6,)</f>
        <v>0011</v>
      </c>
      <c r="AO100" s="678" t="s">
        <v>179</v>
      </c>
      <c r="AP100" s="677" t="str">
        <f>VLOOKUP(U100,'DM CQT cũ'!$P$2:$V$848,7,)</f>
        <v>Kho bạc Nhà nước Khu vực I</v>
      </c>
      <c r="AQ100" s="678" t="s">
        <v>181</v>
      </c>
      <c r="AR100" s="677" t="str">
        <f>VLOOKUP(G100,'DM KB gửi'!$T$4:$W$3352,3,)</f>
        <v>0011</v>
      </c>
      <c r="AS100" s="677" t="s">
        <v>179</v>
      </c>
      <c r="AT100" s="677" t="str">
        <f>VLOOKUP(G100,'DM KB gửi'!$T$4:$W$3352,4,)</f>
        <v xml:space="preserve">Kho bạc Nhà nước khu vực I </v>
      </c>
      <c r="AU100" s="677" t="s">
        <v>15480</v>
      </c>
      <c r="AV100" s="677" t="e">
        <f>VLOOKUP(AX100,'DM Cơ quan thu Bộ cấp'!$B$2:$C$3320,2,)</f>
        <v>#N/A</v>
      </c>
      <c r="AW100" s="678" t="s">
        <v>20303</v>
      </c>
      <c r="AX100" s="677" t="str">
        <f>E100&amp;" - "&amp;AE100</f>
        <v>Phường Láng - Thuế cơ sở 4 thành phố Hà Nội</v>
      </c>
      <c r="AY100" s="677" t="s">
        <v>23355</v>
      </c>
      <c r="AZ100" s="678" t="s">
        <v>7912</v>
      </c>
    </row>
    <row r="101" spans="4:52" s="428" customFormat="1" ht="31.5" outlineLevel="1">
      <c r="D101" s="673">
        <v>10109013</v>
      </c>
      <c r="E101" s="674" t="s">
        <v>19</v>
      </c>
      <c r="F101" s="674" t="str">
        <f t="shared" si="4"/>
        <v>101Phường Ô Chợ Dừa</v>
      </c>
      <c r="G101" s="674" t="s">
        <v>19064</v>
      </c>
      <c r="H101" s="675" t="str">
        <f>G101&amp;AE101</f>
        <v>101Phường Ô Chợ DừaThuế cơ sở 4 thành phố Hà Nội</v>
      </c>
      <c r="I101" s="676" t="str">
        <f>VLOOKUP(H101,'DM TCCB 3006'!$H$5:$H$3358,1,)</f>
        <v>101Phường Ô Chợ DừaThuế cơ sở 4 thành phố Hà Nội</v>
      </c>
      <c r="J101" s="674"/>
      <c r="K101" s="427" t="s">
        <v>19193</v>
      </c>
      <c r="L101" s="674" t="str">
        <f>LEFT(D101,5)</f>
        <v>10109</v>
      </c>
      <c r="M101" s="677" t="str">
        <f>VLOOKUP(L101,'DM CQT cũ'!$G$2:$Q$848,2,)</f>
        <v>0111</v>
      </c>
      <c r="N101" s="677" t="s">
        <v>245</v>
      </c>
      <c r="O101" s="677"/>
      <c r="P101" s="677" t="s">
        <v>247</v>
      </c>
      <c r="Q101" s="677" t="str">
        <f>VLOOKUP(L101,'DM CQT cũ'!$G$2:$Q$848,4,)</f>
        <v>Đội Thuế quận Đống Đa</v>
      </c>
      <c r="R101" s="677" t="s">
        <v>248</v>
      </c>
      <c r="S101" s="677" t="str">
        <f>VLOOKUP(L101,'DM CQT cũ'!$G$2:$Q$848,11,)</f>
        <v>Đội Thuế quận Đống Đa</v>
      </c>
      <c r="T101" s="677" t="s">
        <v>248</v>
      </c>
      <c r="U101" s="677" t="str">
        <f>VLOOKUP(L101,'DM CQT cũ'!$G$2:$Q$848,10,)</f>
        <v>1054632</v>
      </c>
      <c r="V101" s="677" t="s">
        <v>251</v>
      </c>
      <c r="W101" s="677"/>
      <c r="X101" s="677" t="s">
        <v>245</v>
      </c>
      <c r="Y101" s="677"/>
      <c r="Z101" s="677"/>
      <c r="AA101" s="677" t="s">
        <v>247</v>
      </c>
      <c r="AB101" s="677" t="str">
        <f>VLOOKUP(I101,'DM TCCB 3006'!$H$5:$I$3358,2,)</f>
        <v>Thuế cơ sở 4 thành phố Hà Nội</v>
      </c>
      <c r="AC101" s="681" t="str">
        <f>VLOOKUP(G101,'DM TCCB 3006'!$G$5:$I$3358,3,)</f>
        <v>Thuế cơ sở 4 thành phố Hà Nội</v>
      </c>
      <c r="AD101" s="677" t="str">
        <f>VLOOKUP(AC101,'DM TCCB 3006'!$I$5:$J$3358,2,)</f>
        <v>Phường Đống Đa</v>
      </c>
      <c r="AE101" s="677" t="s">
        <v>22786</v>
      </c>
      <c r="AF101" s="679" t="b">
        <f t="shared" si="5"/>
        <v>1</v>
      </c>
      <c r="AG101" s="427" t="s">
        <v>22622</v>
      </c>
      <c r="AH101" s="424" t="s">
        <v>19245</v>
      </c>
      <c r="AI101" s="677" t="s">
        <v>15</v>
      </c>
      <c r="AJ101" s="677"/>
      <c r="AK101" s="677" t="str">
        <f t="shared" si="3"/>
        <v>Quận Đống Đa - Thuế cơ sở 4 thành phố Hà Nội</v>
      </c>
      <c r="AL101" s="677" t="str">
        <f>VLOOKUP(L101,'DM CQT cũ'!$G$2:$Q$848,8,)</f>
        <v>Quận Đống Đa</v>
      </c>
      <c r="AM101" s="677" t="s">
        <v>23350</v>
      </c>
      <c r="AN101" s="677" t="str">
        <f>VLOOKUP(U101,'DM CQT cũ'!$P$2:$V$848,6,)</f>
        <v>0011</v>
      </c>
      <c r="AO101" s="678" t="s">
        <v>179</v>
      </c>
      <c r="AP101" s="677" t="str">
        <f>VLOOKUP(U101,'DM CQT cũ'!$P$2:$V$848,7,)</f>
        <v>Kho bạc Nhà nước Khu vực I</v>
      </c>
      <c r="AQ101" s="678" t="s">
        <v>181</v>
      </c>
      <c r="AR101" s="677" t="str">
        <f>VLOOKUP(G101,'DM KB gửi'!$T$4:$W$3352,3,)</f>
        <v>0011</v>
      </c>
      <c r="AS101" s="677" t="s">
        <v>179</v>
      </c>
      <c r="AT101" s="677" t="str">
        <f>VLOOKUP(G101,'DM KB gửi'!$T$4:$W$3352,4,)</f>
        <v xml:space="preserve">Kho bạc Nhà nước khu vực I </v>
      </c>
      <c r="AU101" s="677" t="s">
        <v>15480</v>
      </c>
      <c r="AV101" s="677" t="e">
        <f>VLOOKUP(AX101,'DM Cơ quan thu Bộ cấp'!$B$2:$C$3320,2,)</f>
        <v>#N/A</v>
      </c>
      <c r="AW101" s="678" t="s">
        <v>20304</v>
      </c>
      <c r="AX101" s="677" t="str">
        <f>E101&amp;" - "&amp;AE101</f>
        <v>Phường Ô Chợ Dừa - Thuế cơ sở 4 thành phố Hà Nội</v>
      </c>
      <c r="AY101" s="677" t="s">
        <v>23356</v>
      </c>
      <c r="AZ101" s="678" t="s">
        <v>7912</v>
      </c>
    </row>
    <row r="102" spans="4:52" ht="31.5" outlineLevel="1">
      <c r="D102" s="578">
        <v>10127043</v>
      </c>
      <c r="E102" s="579" t="s">
        <v>48</v>
      </c>
      <c r="F102" s="579" t="str">
        <f t="shared" si="4"/>
        <v>101Phường Hà Đông</v>
      </c>
      <c r="G102" s="579" t="s">
        <v>19065</v>
      </c>
      <c r="H102" s="580" t="str">
        <f>G102&amp;AE102</f>
        <v>101Phường Hà ĐôngThuế cơ sở 15 thành phố Hà Nội</v>
      </c>
      <c r="I102" s="664" t="str">
        <f>VLOOKUP(H102,'DM TCCB 3006'!$H$5:$H$3358,1,)</f>
        <v>101Phường Hà ĐôngThuế cơ sở 15 thành phố Hà Nội</v>
      </c>
      <c r="J102" s="579"/>
      <c r="K102" s="581" t="s">
        <v>19194</v>
      </c>
      <c r="L102" s="579" t="str">
        <f>LEFT(D102,5)</f>
        <v>10127</v>
      </c>
      <c r="M102" s="582" t="str">
        <f>VLOOKUP(L102,'DM CQT cũ'!$G$2:$Q$848,2,)</f>
        <v>0129</v>
      </c>
      <c r="N102" s="582" t="s">
        <v>331</v>
      </c>
      <c r="O102" s="582"/>
      <c r="P102" s="582" t="s">
        <v>333</v>
      </c>
      <c r="Q102" s="582" t="str">
        <f>VLOOKUP(L102,'DM CQT cũ'!$G$2:$Q$848,4,)</f>
        <v>Đội Thuế quận Hà Đông</v>
      </c>
      <c r="R102" s="582" t="s">
        <v>334</v>
      </c>
      <c r="S102" s="582" t="str">
        <f>VLOOKUP(L102,'DM CQT cũ'!$G$2:$Q$848,11,)</f>
        <v>Đội Thuế quận Hà Đông</v>
      </c>
      <c r="T102" s="582" t="s">
        <v>334</v>
      </c>
      <c r="U102" s="582" t="str">
        <f>VLOOKUP(L102,'DM CQT cũ'!$G$2:$Q$848,10,)</f>
        <v>1053963</v>
      </c>
      <c r="V102" s="582" t="s">
        <v>337</v>
      </c>
      <c r="W102" s="582"/>
      <c r="X102" s="582" t="s">
        <v>331</v>
      </c>
      <c r="Y102" s="582"/>
      <c r="Z102" s="582"/>
      <c r="AA102" s="582" t="s">
        <v>333</v>
      </c>
      <c r="AB102" s="582" t="str">
        <f>VLOOKUP(I102,'DM TCCB 3006'!$H$5:$I$3358,2,)</f>
        <v>Thuế cơ sở 15 thành phố Hà Nội</v>
      </c>
      <c r="AC102" s="665" t="str">
        <f>VLOOKUP(G102,'DM TCCB 3006'!$G$5:$I$3358,3,)</f>
        <v>Thuế cơ sở 15 thành phố Hà Nội</v>
      </c>
      <c r="AD102" s="582" t="str">
        <f>VLOOKUP(AC102,'DM TCCB 3006'!$I$5:$J$3358,2,)</f>
        <v>Phường Hà Đông</v>
      </c>
      <c r="AE102" s="582" t="s">
        <v>22810</v>
      </c>
      <c r="AF102" s="587" t="b">
        <f t="shared" si="5"/>
        <v>1</v>
      </c>
      <c r="AG102" s="581" t="s">
        <v>22621</v>
      </c>
      <c r="AH102" t="s">
        <v>19244</v>
      </c>
      <c r="AI102" s="582" t="s">
        <v>48</v>
      </c>
      <c r="AJ102" s="582"/>
      <c r="AK102" s="582" t="str">
        <f t="shared" si="3"/>
        <v>Quận Hà Đông - Thuế cơ sở 15 thành phố Hà Nội</v>
      </c>
      <c r="AL102" s="582" t="str">
        <f>VLOOKUP(L102,'DM CQT cũ'!$G$2:$Q$848,8,)</f>
        <v>Quận Hà Đông</v>
      </c>
      <c r="AM102" s="582" t="s">
        <v>15295</v>
      </c>
      <c r="AN102" s="582" t="str">
        <f>VLOOKUP(U102,'DM CQT cũ'!$P$2:$V$848,6,)</f>
        <v>0026</v>
      </c>
      <c r="AO102" s="583" t="s">
        <v>338</v>
      </c>
      <c r="AP102" s="582" t="str">
        <f>VLOOKUP(U102,'DM CQT cũ'!$P$2:$V$848,7,)</f>
        <v>Phòng Giao dịch số 4 - Kho bạc Nhà nước Khu vực I</v>
      </c>
      <c r="AQ102" s="583" t="s">
        <v>340</v>
      </c>
      <c r="AR102" s="582" t="str">
        <f>VLOOKUP(G102,'DM KB gửi'!$T$4:$W$3352,3,)</f>
        <v>0026</v>
      </c>
      <c r="AS102" s="582" t="s">
        <v>338</v>
      </c>
      <c r="AT102" s="582" t="str">
        <f>VLOOKUP(G102,'DM KB gửi'!$T$4:$W$3352,4,)</f>
        <v>Phòng Giao dịch số 4 - Kho bạc Nhà nước khu vực I</v>
      </c>
      <c r="AU102" s="582" t="s">
        <v>15488</v>
      </c>
      <c r="AV102" s="582" t="str">
        <f>VLOOKUP(AX102,'DM Cơ quan thu Bộ cấp'!$B$2:$C$3320,2,)</f>
        <v>1139606</v>
      </c>
      <c r="AW102" s="583" t="s">
        <v>20309</v>
      </c>
      <c r="AX102" s="582" t="str">
        <f>E102&amp;" - "&amp;AE102</f>
        <v>Phường Hà Đông - Thuế cơ sở 15 thành phố Hà Nội</v>
      </c>
      <c r="AY102" s="582" t="s">
        <v>16436</v>
      </c>
      <c r="AZ102" s="583" t="s">
        <v>7912</v>
      </c>
    </row>
    <row r="103" spans="4:52" ht="31.5" outlineLevel="1">
      <c r="D103" s="578">
        <v>10127044</v>
      </c>
      <c r="E103" s="579" t="s">
        <v>49</v>
      </c>
      <c r="F103" s="579" t="str">
        <f t="shared" si="4"/>
        <v>101Phường Dương Nội</v>
      </c>
      <c r="G103" s="579" t="s">
        <v>19066</v>
      </c>
      <c r="H103" s="580" t="str">
        <f>G103&amp;AE103</f>
        <v>101Phường Dương NộiThuế cơ sở 15 thành phố Hà Nội</v>
      </c>
      <c r="I103" s="664" t="str">
        <f>VLOOKUP(H103,'DM TCCB 3006'!$H$5:$H$3358,1,)</f>
        <v>101Phường Dương NộiThuế cơ sở 15 thành phố Hà Nội</v>
      </c>
      <c r="J103" s="579"/>
      <c r="K103" s="581" t="s">
        <v>19195</v>
      </c>
      <c r="L103" s="579" t="str">
        <f>LEFT(D103,5)</f>
        <v>10127</v>
      </c>
      <c r="M103" s="582" t="str">
        <f>VLOOKUP(L103,'DM CQT cũ'!$G$2:$Q$848,2,)</f>
        <v>0129</v>
      </c>
      <c r="N103" s="582" t="s">
        <v>331</v>
      </c>
      <c r="O103" s="582"/>
      <c r="P103" s="582" t="s">
        <v>333</v>
      </c>
      <c r="Q103" s="582" t="str">
        <f>VLOOKUP(L103,'DM CQT cũ'!$G$2:$Q$848,4,)</f>
        <v>Đội Thuế quận Hà Đông</v>
      </c>
      <c r="R103" s="582" t="s">
        <v>334</v>
      </c>
      <c r="S103" s="582" t="str">
        <f>VLOOKUP(L103,'DM CQT cũ'!$G$2:$Q$848,11,)</f>
        <v>Đội Thuế quận Hà Đông</v>
      </c>
      <c r="T103" s="582" t="s">
        <v>334</v>
      </c>
      <c r="U103" s="582" t="str">
        <f>VLOOKUP(L103,'DM CQT cũ'!$G$2:$Q$848,10,)</f>
        <v>1053963</v>
      </c>
      <c r="V103" s="582" t="s">
        <v>337</v>
      </c>
      <c r="W103" s="582"/>
      <c r="X103" s="582" t="s">
        <v>331</v>
      </c>
      <c r="Y103" s="582"/>
      <c r="Z103" s="582"/>
      <c r="AA103" s="582" t="s">
        <v>333</v>
      </c>
      <c r="AB103" s="582" t="str">
        <f>VLOOKUP(I103,'DM TCCB 3006'!$H$5:$I$3358,2,)</f>
        <v>Thuế cơ sở 15 thành phố Hà Nội</v>
      </c>
      <c r="AC103" s="665" t="str">
        <f>VLOOKUP(G103,'DM TCCB 3006'!$G$5:$I$3358,3,)</f>
        <v>Thuế cơ sở 15 thành phố Hà Nội</v>
      </c>
      <c r="AD103" s="582" t="str">
        <f>VLOOKUP(AC103,'DM TCCB 3006'!$I$5:$J$3358,2,)</f>
        <v>Phường Hà Đông</v>
      </c>
      <c r="AE103" s="582" t="s">
        <v>22810</v>
      </c>
      <c r="AF103" s="587" t="b">
        <f t="shared" si="5"/>
        <v>1</v>
      </c>
      <c r="AG103" s="581" t="s">
        <v>22621</v>
      </c>
      <c r="AH103" t="s">
        <v>19244</v>
      </c>
      <c r="AI103" s="582" t="s">
        <v>48</v>
      </c>
      <c r="AJ103" s="582"/>
      <c r="AK103" s="582" t="str">
        <f t="shared" si="3"/>
        <v>Quận Hà Đông - Thuế cơ sở 15 thành phố Hà Nội</v>
      </c>
      <c r="AL103" s="582" t="str">
        <f>VLOOKUP(L103,'DM CQT cũ'!$G$2:$Q$848,8,)</f>
        <v>Quận Hà Đông</v>
      </c>
      <c r="AM103" s="582" t="s">
        <v>15295</v>
      </c>
      <c r="AN103" s="582" t="str">
        <f>VLOOKUP(U103,'DM CQT cũ'!$P$2:$V$848,6,)</f>
        <v>0026</v>
      </c>
      <c r="AO103" s="583" t="s">
        <v>338</v>
      </c>
      <c r="AP103" s="582" t="str">
        <f>VLOOKUP(U103,'DM CQT cũ'!$P$2:$V$848,7,)</f>
        <v>Phòng Giao dịch số 4 - Kho bạc Nhà nước Khu vực I</v>
      </c>
      <c r="AQ103" s="583" t="s">
        <v>340</v>
      </c>
      <c r="AR103" s="582" t="str">
        <f>VLOOKUP(G103,'DM KB gửi'!$T$4:$W$3352,3,)</f>
        <v>0026</v>
      </c>
      <c r="AS103" s="582" t="s">
        <v>338</v>
      </c>
      <c r="AT103" s="582" t="str">
        <f>VLOOKUP(G103,'DM KB gửi'!$T$4:$W$3352,4,)</f>
        <v>Phòng Giao dịch số 4 - Kho bạc Nhà nước khu vực I</v>
      </c>
      <c r="AU103" s="582" t="s">
        <v>15488</v>
      </c>
      <c r="AV103" s="582" t="str">
        <f>VLOOKUP(AX103,'DM Cơ quan thu Bộ cấp'!$B$2:$C$3320,2,)</f>
        <v>1139607</v>
      </c>
      <c r="AW103" s="583" t="s">
        <v>20310</v>
      </c>
      <c r="AX103" s="582" t="str">
        <f>E103&amp;" - "&amp;AE103</f>
        <v>Phường Dương Nội - Thuế cơ sở 15 thành phố Hà Nội</v>
      </c>
      <c r="AY103" s="582" t="s">
        <v>16437</v>
      </c>
      <c r="AZ103" s="583" t="s">
        <v>7912</v>
      </c>
    </row>
    <row r="104" spans="4:52" ht="31.5" outlineLevel="1">
      <c r="D104" s="578">
        <v>10127045</v>
      </c>
      <c r="E104" s="579" t="s">
        <v>50</v>
      </c>
      <c r="F104" s="579" t="str">
        <f t="shared" si="4"/>
        <v>101Phường Yên Nghĩa</v>
      </c>
      <c r="G104" s="579" t="s">
        <v>19067</v>
      </c>
      <c r="H104" s="580" t="str">
        <f>G104&amp;AE104</f>
        <v>101Phường Yên NghĩaThuế cơ sở 15 thành phố Hà Nội</v>
      </c>
      <c r="I104" s="664" t="str">
        <f>VLOOKUP(H104,'DM TCCB 3006'!$H$5:$H$3358,1,)</f>
        <v>101Phường Yên NghĩaThuế cơ sở 15 thành phố Hà Nội</v>
      </c>
      <c r="J104" s="579"/>
      <c r="K104" s="581" t="s">
        <v>19196</v>
      </c>
      <c r="L104" s="579" t="str">
        <f>LEFT(D104,5)</f>
        <v>10127</v>
      </c>
      <c r="M104" s="582" t="str">
        <f>VLOOKUP(L104,'DM CQT cũ'!$G$2:$Q$848,2,)</f>
        <v>0129</v>
      </c>
      <c r="N104" s="582" t="s">
        <v>331</v>
      </c>
      <c r="O104" s="582"/>
      <c r="P104" s="582" t="s">
        <v>333</v>
      </c>
      <c r="Q104" s="582" t="str">
        <f>VLOOKUP(L104,'DM CQT cũ'!$G$2:$Q$848,4,)</f>
        <v>Đội Thuế quận Hà Đông</v>
      </c>
      <c r="R104" s="582" t="s">
        <v>334</v>
      </c>
      <c r="S104" s="582" t="str">
        <f>VLOOKUP(L104,'DM CQT cũ'!$G$2:$Q$848,11,)</f>
        <v>Đội Thuế quận Hà Đông</v>
      </c>
      <c r="T104" s="582" t="s">
        <v>334</v>
      </c>
      <c r="U104" s="582" t="str">
        <f>VLOOKUP(L104,'DM CQT cũ'!$G$2:$Q$848,10,)</f>
        <v>1053963</v>
      </c>
      <c r="V104" s="582" t="s">
        <v>337</v>
      </c>
      <c r="W104" s="582"/>
      <c r="X104" s="582" t="s">
        <v>331</v>
      </c>
      <c r="Y104" s="582"/>
      <c r="Z104" s="582"/>
      <c r="AA104" s="582" t="s">
        <v>333</v>
      </c>
      <c r="AB104" s="582" t="str">
        <f>VLOOKUP(I104,'DM TCCB 3006'!$H$5:$I$3358,2,)</f>
        <v>Thuế cơ sở 15 thành phố Hà Nội</v>
      </c>
      <c r="AC104" s="665" t="str">
        <f>VLOOKUP(G104,'DM TCCB 3006'!$G$5:$I$3358,3,)</f>
        <v>Thuế cơ sở 15 thành phố Hà Nội</v>
      </c>
      <c r="AD104" s="582" t="str">
        <f>VLOOKUP(AC104,'DM TCCB 3006'!$I$5:$J$3358,2,)</f>
        <v>Phường Hà Đông</v>
      </c>
      <c r="AE104" s="582" t="s">
        <v>22810</v>
      </c>
      <c r="AF104" s="587" t="b">
        <f t="shared" si="5"/>
        <v>1</v>
      </c>
      <c r="AG104" s="581" t="s">
        <v>22621</v>
      </c>
      <c r="AH104" t="s">
        <v>19244</v>
      </c>
      <c r="AI104" s="582" t="s">
        <v>48</v>
      </c>
      <c r="AJ104" s="582"/>
      <c r="AK104" s="582" t="str">
        <f t="shared" si="3"/>
        <v>Quận Hà Đông - Thuế cơ sở 15 thành phố Hà Nội</v>
      </c>
      <c r="AL104" s="582" t="str">
        <f>VLOOKUP(L104,'DM CQT cũ'!$G$2:$Q$848,8,)</f>
        <v>Quận Hà Đông</v>
      </c>
      <c r="AM104" s="582" t="s">
        <v>15295</v>
      </c>
      <c r="AN104" s="582" t="str">
        <f>VLOOKUP(U104,'DM CQT cũ'!$P$2:$V$848,6,)</f>
        <v>0026</v>
      </c>
      <c r="AO104" s="583" t="s">
        <v>338</v>
      </c>
      <c r="AP104" s="582" t="str">
        <f>VLOOKUP(U104,'DM CQT cũ'!$P$2:$V$848,7,)</f>
        <v>Phòng Giao dịch số 4 - Kho bạc Nhà nước Khu vực I</v>
      </c>
      <c r="AQ104" s="583" t="s">
        <v>340</v>
      </c>
      <c r="AR104" s="582" t="str">
        <f>VLOOKUP(G104,'DM KB gửi'!$T$4:$W$3352,3,)</f>
        <v>0026</v>
      </c>
      <c r="AS104" s="582" t="s">
        <v>338</v>
      </c>
      <c r="AT104" s="582" t="str">
        <f>VLOOKUP(G104,'DM KB gửi'!$T$4:$W$3352,4,)</f>
        <v>Phòng Giao dịch số 4 - Kho bạc Nhà nước khu vực I</v>
      </c>
      <c r="AU104" s="582" t="s">
        <v>15488</v>
      </c>
      <c r="AV104" s="582" t="str">
        <f>VLOOKUP(AX104,'DM Cơ quan thu Bộ cấp'!$B$2:$C$3320,2,)</f>
        <v>1139608</v>
      </c>
      <c r="AW104" s="583" t="s">
        <v>20311</v>
      </c>
      <c r="AX104" s="582" t="str">
        <f>E104&amp;" - "&amp;AE104</f>
        <v>Phường Yên Nghĩa - Thuế cơ sở 15 thành phố Hà Nội</v>
      </c>
      <c r="AY104" s="582" t="s">
        <v>16438</v>
      </c>
      <c r="AZ104" s="583" t="s">
        <v>7912</v>
      </c>
    </row>
    <row r="105" spans="4:52" ht="31.5" outlineLevel="1">
      <c r="D105" s="578">
        <v>10127046</v>
      </c>
      <c r="E105" s="579" t="s">
        <v>51</v>
      </c>
      <c r="F105" s="579" t="str">
        <f t="shared" si="4"/>
        <v>101Phường Phú Lương</v>
      </c>
      <c r="G105" s="579" t="s">
        <v>19068</v>
      </c>
      <c r="H105" s="580" t="str">
        <f>G105&amp;AE105</f>
        <v>101Phường Phú LươngThuế cơ sở 15 thành phố Hà Nội</v>
      </c>
      <c r="I105" s="664" t="str">
        <f>VLOOKUP(H105,'DM TCCB 3006'!$H$5:$H$3358,1,)</f>
        <v>101Phường Phú LươngThuế cơ sở 15 thành phố Hà Nội</v>
      </c>
      <c r="J105" s="579"/>
      <c r="K105" s="581" t="s">
        <v>19197</v>
      </c>
      <c r="L105" s="579" t="str">
        <f>LEFT(D105,5)</f>
        <v>10127</v>
      </c>
      <c r="M105" s="582" t="str">
        <f>VLOOKUP(L105,'DM CQT cũ'!$G$2:$Q$848,2,)</f>
        <v>0129</v>
      </c>
      <c r="N105" s="582" t="s">
        <v>331</v>
      </c>
      <c r="O105" s="582"/>
      <c r="P105" s="582" t="s">
        <v>333</v>
      </c>
      <c r="Q105" s="582" t="str">
        <f>VLOOKUP(L105,'DM CQT cũ'!$G$2:$Q$848,4,)</f>
        <v>Đội Thuế quận Hà Đông</v>
      </c>
      <c r="R105" s="582" t="s">
        <v>334</v>
      </c>
      <c r="S105" s="582" t="str">
        <f>VLOOKUP(L105,'DM CQT cũ'!$G$2:$Q$848,11,)</f>
        <v>Đội Thuế quận Hà Đông</v>
      </c>
      <c r="T105" s="582" t="s">
        <v>334</v>
      </c>
      <c r="U105" s="582" t="str">
        <f>VLOOKUP(L105,'DM CQT cũ'!$G$2:$Q$848,10,)</f>
        <v>1053963</v>
      </c>
      <c r="V105" s="582" t="s">
        <v>337</v>
      </c>
      <c r="W105" s="582"/>
      <c r="X105" s="582" t="s">
        <v>331</v>
      </c>
      <c r="Y105" s="582"/>
      <c r="Z105" s="582"/>
      <c r="AA105" s="582" t="s">
        <v>333</v>
      </c>
      <c r="AB105" s="582" t="str">
        <f>VLOOKUP(I105,'DM TCCB 3006'!$H$5:$I$3358,2,)</f>
        <v>Thuế cơ sở 15 thành phố Hà Nội</v>
      </c>
      <c r="AC105" s="665" t="str">
        <f>VLOOKUP(G105,'DM TCCB 3006'!$G$5:$I$3358,3,)</f>
        <v>Thuế cơ sở 15 thành phố Hà Nội</v>
      </c>
      <c r="AD105" s="582" t="str">
        <f>VLOOKUP(AC105,'DM TCCB 3006'!$I$5:$J$3358,2,)</f>
        <v>Phường Hà Đông</v>
      </c>
      <c r="AE105" s="582" t="s">
        <v>22810</v>
      </c>
      <c r="AF105" s="587" t="b">
        <f t="shared" si="5"/>
        <v>1</v>
      </c>
      <c r="AG105" s="581" t="s">
        <v>22621</v>
      </c>
      <c r="AH105" t="s">
        <v>19244</v>
      </c>
      <c r="AI105" s="582" t="s">
        <v>48</v>
      </c>
      <c r="AJ105" s="582"/>
      <c r="AK105" s="582" t="str">
        <f t="shared" si="3"/>
        <v>Quận Hà Đông - Thuế cơ sở 15 thành phố Hà Nội</v>
      </c>
      <c r="AL105" s="582" t="str">
        <f>VLOOKUP(L105,'DM CQT cũ'!$G$2:$Q$848,8,)</f>
        <v>Quận Hà Đông</v>
      </c>
      <c r="AM105" s="582" t="s">
        <v>15295</v>
      </c>
      <c r="AN105" s="582" t="str">
        <f>VLOOKUP(U105,'DM CQT cũ'!$P$2:$V$848,6,)</f>
        <v>0026</v>
      </c>
      <c r="AO105" s="583" t="s">
        <v>338</v>
      </c>
      <c r="AP105" s="582" t="str">
        <f>VLOOKUP(U105,'DM CQT cũ'!$P$2:$V$848,7,)</f>
        <v>Phòng Giao dịch số 4 - Kho bạc Nhà nước Khu vực I</v>
      </c>
      <c r="AQ105" s="583" t="s">
        <v>340</v>
      </c>
      <c r="AR105" s="582" t="str">
        <f>VLOOKUP(G105,'DM KB gửi'!$T$4:$W$3352,3,)</f>
        <v>0026</v>
      </c>
      <c r="AS105" s="582" t="s">
        <v>338</v>
      </c>
      <c r="AT105" s="582" t="str">
        <f>VLOOKUP(G105,'DM KB gửi'!$T$4:$W$3352,4,)</f>
        <v>Phòng Giao dịch số 4 - Kho bạc Nhà nước khu vực I</v>
      </c>
      <c r="AU105" s="582" t="s">
        <v>15488</v>
      </c>
      <c r="AV105" s="582" t="str">
        <f>VLOOKUP(AX105,'DM Cơ quan thu Bộ cấp'!$B$2:$C$3320,2,)</f>
        <v>1139609</v>
      </c>
      <c r="AW105" s="583" t="s">
        <v>20312</v>
      </c>
      <c r="AX105" s="582" t="str">
        <f>E105&amp;" - "&amp;AE105</f>
        <v>Phường Phú Lương - Thuế cơ sở 15 thành phố Hà Nội</v>
      </c>
      <c r="AY105" s="582" t="s">
        <v>16439</v>
      </c>
      <c r="AZ105" s="583" t="s">
        <v>7912</v>
      </c>
    </row>
    <row r="106" spans="4:52" ht="31.5" outlineLevel="1">
      <c r="D106" s="578">
        <v>10127047</v>
      </c>
      <c r="E106" s="579" t="s">
        <v>52</v>
      </c>
      <c r="F106" s="579" t="str">
        <f t="shared" si="4"/>
        <v>101Phường Kiến Hưng</v>
      </c>
      <c r="G106" s="579" t="s">
        <v>19069</v>
      </c>
      <c r="H106" s="580" t="str">
        <f>G106&amp;AE106</f>
        <v>101Phường Kiến HưngThuế cơ sở 15 thành phố Hà Nội</v>
      </c>
      <c r="I106" s="664" t="str">
        <f>VLOOKUP(H106,'DM TCCB 3006'!$H$5:$H$3358,1,)</f>
        <v>101Phường Kiến HưngThuế cơ sở 15 thành phố Hà Nội</v>
      </c>
      <c r="J106" s="579"/>
      <c r="K106" s="581" t="s">
        <v>19198</v>
      </c>
      <c r="L106" s="579" t="str">
        <f>LEFT(D106,5)</f>
        <v>10127</v>
      </c>
      <c r="M106" s="582" t="str">
        <f>VLOOKUP(L106,'DM CQT cũ'!$G$2:$Q$848,2,)</f>
        <v>0129</v>
      </c>
      <c r="N106" s="582" t="s">
        <v>331</v>
      </c>
      <c r="O106" s="582"/>
      <c r="P106" s="582" t="s">
        <v>333</v>
      </c>
      <c r="Q106" s="582" t="str">
        <f>VLOOKUP(L106,'DM CQT cũ'!$G$2:$Q$848,4,)</f>
        <v>Đội Thuế quận Hà Đông</v>
      </c>
      <c r="R106" s="582" t="s">
        <v>334</v>
      </c>
      <c r="S106" s="582" t="str">
        <f>VLOOKUP(L106,'DM CQT cũ'!$G$2:$Q$848,11,)</f>
        <v>Đội Thuế quận Hà Đông</v>
      </c>
      <c r="T106" s="582" t="s">
        <v>334</v>
      </c>
      <c r="U106" s="582" t="str">
        <f>VLOOKUP(L106,'DM CQT cũ'!$G$2:$Q$848,10,)</f>
        <v>1053963</v>
      </c>
      <c r="V106" s="582" t="s">
        <v>337</v>
      </c>
      <c r="W106" s="582"/>
      <c r="X106" s="582" t="s">
        <v>331</v>
      </c>
      <c r="Y106" s="582"/>
      <c r="Z106" s="582"/>
      <c r="AA106" s="582" t="s">
        <v>333</v>
      </c>
      <c r="AB106" s="582" t="str">
        <f>VLOOKUP(I106,'DM TCCB 3006'!$H$5:$I$3358,2,)</f>
        <v>Thuế cơ sở 15 thành phố Hà Nội</v>
      </c>
      <c r="AC106" s="665" t="str">
        <f>VLOOKUP(G106,'DM TCCB 3006'!$G$5:$I$3358,3,)</f>
        <v>Thuế cơ sở 15 thành phố Hà Nội</v>
      </c>
      <c r="AD106" s="582" t="str">
        <f>VLOOKUP(AC106,'DM TCCB 3006'!$I$5:$J$3358,2,)</f>
        <v>Phường Hà Đông</v>
      </c>
      <c r="AE106" s="582" t="s">
        <v>22810</v>
      </c>
      <c r="AF106" s="587" t="b">
        <f t="shared" si="5"/>
        <v>1</v>
      </c>
      <c r="AG106" s="581" t="s">
        <v>22621</v>
      </c>
      <c r="AH106" t="s">
        <v>19244</v>
      </c>
      <c r="AI106" s="582" t="s">
        <v>48</v>
      </c>
      <c r="AJ106" s="582"/>
      <c r="AK106" s="582" t="str">
        <f t="shared" si="3"/>
        <v>Quận Hà Đông - Thuế cơ sở 15 thành phố Hà Nội</v>
      </c>
      <c r="AL106" s="582" t="str">
        <f>VLOOKUP(L106,'DM CQT cũ'!$G$2:$Q$848,8,)</f>
        <v>Quận Hà Đông</v>
      </c>
      <c r="AM106" s="582" t="s">
        <v>15295</v>
      </c>
      <c r="AN106" s="582" t="str">
        <f>VLOOKUP(U106,'DM CQT cũ'!$P$2:$V$848,6,)</f>
        <v>0026</v>
      </c>
      <c r="AO106" s="583" t="s">
        <v>338</v>
      </c>
      <c r="AP106" s="582" t="str">
        <f>VLOOKUP(U106,'DM CQT cũ'!$P$2:$V$848,7,)</f>
        <v>Phòng Giao dịch số 4 - Kho bạc Nhà nước Khu vực I</v>
      </c>
      <c r="AQ106" s="583" t="s">
        <v>340</v>
      </c>
      <c r="AR106" s="582" t="str">
        <f>VLOOKUP(G106,'DM KB gửi'!$T$4:$W$3352,3,)</f>
        <v>0026</v>
      </c>
      <c r="AS106" s="582" t="s">
        <v>338</v>
      </c>
      <c r="AT106" s="582" t="str">
        <f>VLOOKUP(G106,'DM KB gửi'!$T$4:$W$3352,4,)</f>
        <v>Phòng Giao dịch số 4 - Kho bạc Nhà nước khu vực I</v>
      </c>
      <c r="AU106" s="582" t="s">
        <v>15488</v>
      </c>
      <c r="AV106" s="582" t="str">
        <f>VLOOKUP(AX106,'DM Cơ quan thu Bộ cấp'!$B$2:$C$3320,2,)</f>
        <v>1139610</v>
      </c>
      <c r="AW106" s="583" t="s">
        <v>20313</v>
      </c>
      <c r="AX106" s="582" t="str">
        <f>E106&amp;" - "&amp;AE106</f>
        <v>Phường Kiến Hưng - Thuế cơ sở 15 thành phố Hà Nội</v>
      </c>
      <c r="AY106" s="582" t="s">
        <v>16440</v>
      </c>
      <c r="AZ106" s="583" t="s">
        <v>7912</v>
      </c>
    </row>
    <row r="107" spans="4:52" s="428" customFormat="1" ht="31.5" outlineLevel="1">
      <c r="D107" s="673">
        <v>10107006</v>
      </c>
      <c r="E107" s="674" t="s">
        <v>12</v>
      </c>
      <c r="F107" s="674" t="str">
        <f t="shared" si="4"/>
        <v>101Phường Hai Bà Trưng</v>
      </c>
      <c r="G107" s="674" t="s">
        <v>19070</v>
      </c>
      <c r="H107" s="675" t="str">
        <f>G107&amp;AE107</f>
        <v>101Phường Hai Bà TrưngThuế cơ sở 3 thành phố Hà Nội</v>
      </c>
      <c r="I107" s="676" t="str">
        <f>VLOOKUP(H107,'DM TCCB 3006'!$H$5:$H$3358,1,)</f>
        <v>101Phường Hai Bà TrưngThuế cơ sở 3 thành phố Hà Nội</v>
      </c>
      <c r="J107" s="674"/>
      <c r="K107" s="427" t="s">
        <v>19199</v>
      </c>
      <c r="L107" s="674" t="str">
        <f>LEFT(D107,5)</f>
        <v>10107</v>
      </c>
      <c r="M107" s="677" t="str">
        <f>VLOOKUP(L107,'DM CQT cũ'!$G$2:$Q$848,2,)</f>
        <v>0108</v>
      </c>
      <c r="N107" s="677" t="s">
        <v>224</v>
      </c>
      <c r="O107" s="677"/>
      <c r="P107" s="677" t="s">
        <v>226</v>
      </c>
      <c r="Q107" s="677" t="str">
        <f>VLOOKUP(L107,'DM CQT cũ'!$G$2:$Q$848,4,)</f>
        <v>Đội Thuế quận Hai Bà Trưng</v>
      </c>
      <c r="R107" s="677" t="s">
        <v>227</v>
      </c>
      <c r="S107" s="677" t="str">
        <f>VLOOKUP(L107,'DM CQT cũ'!$G$2:$Q$848,11,)</f>
        <v>Đội Thuế quận Hai Bà Trưng</v>
      </c>
      <c r="T107" s="677" t="s">
        <v>227</v>
      </c>
      <c r="U107" s="677" t="str">
        <f>VLOOKUP(L107,'DM CQT cũ'!$G$2:$Q$848,10,)</f>
        <v>1054631</v>
      </c>
      <c r="V107" s="677" t="s">
        <v>230</v>
      </c>
      <c r="W107" s="677"/>
      <c r="X107" s="677" t="s">
        <v>224</v>
      </c>
      <c r="Y107" s="677"/>
      <c r="Z107" s="677"/>
      <c r="AA107" s="677" t="s">
        <v>226</v>
      </c>
      <c r="AB107" s="677" t="str">
        <f>VLOOKUP(I107,'DM TCCB 3006'!$H$5:$I$3358,2,)</f>
        <v>Thuế cơ sở 3 thành phố Hà Nội</v>
      </c>
      <c r="AC107" s="681" t="str">
        <f>VLOOKUP(G107,'DM TCCB 3006'!$G$5:$I$3358,3,)</f>
        <v>Thuế cơ sở 3 thành phố Hà Nội</v>
      </c>
      <c r="AD107" s="677" t="str">
        <f>VLOOKUP(AC107,'DM TCCB 3006'!$I$5:$J$3358,2,)</f>
        <v>Phường Hai Bà Trưng</v>
      </c>
      <c r="AE107" s="677" t="s">
        <v>22784</v>
      </c>
      <c r="AF107" s="679" t="b">
        <f t="shared" si="5"/>
        <v>1</v>
      </c>
      <c r="AG107" s="427" t="s">
        <v>22620</v>
      </c>
      <c r="AH107" s="424" t="s">
        <v>19243</v>
      </c>
      <c r="AI107" s="677" t="s">
        <v>12</v>
      </c>
      <c r="AJ107" s="677"/>
      <c r="AK107" s="677" t="str">
        <f t="shared" si="3"/>
        <v>Quận Hai Bà Trưng - Thuế cơ sở 3 thành phố Hà Nội</v>
      </c>
      <c r="AL107" s="677" t="str">
        <f>VLOOKUP(L107,'DM CQT cũ'!$G$2:$Q$848,8,)</f>
        <v>Quận Hai Bà Trưng</v>
      </c>
      <c r="AM107" s="677" t="s">
        <v>23351</v>
      </c>
      <c r="AN107" s="677" t="str">
        <f>VLOOKUP(U107,'DM CQT cũ'!$P$2:$V$848,6,)</f>
        <v>0014</v>
      </c>
      <c r="AO107" s="678" t="s">
        <v>231</v>
      </c>
      <c r="AP107" s="677" t="str">
        <f>VLOOKUP(U107,'DM CQT cũ'!$P$2:$V$848,7,)</f>
        <v>Phòng Giao dịch số 2 - Kho bạc Nhà nước Khu vực I</v>
      </c>
      <c r="AQ107" s="678" t="s">
        <v>233</v>
      </c>
      <c r="AR107" s="677" t="str">
        <f>VLOOKUP(G107,'DM KB gửi'!$T$4:$W$3352,3,)</f>
        <v>0014</v>
      </c>
      <c r="AS107" s="677" t="s">
        <v>231</v>
      </c>
      <c r="AT107" s="677" t="str">
        <f>VLOOKUP(G107,'DM KB gửi'!$T$4:$W$3352,4,)</f>
        <v>Phòng Giao dịch số 2 - Kho bạc Nhà nước khu vực I</v>
      </c>
      <c r="AU107" s="677" t="s">
        <v>15484</v>
      </c>
      <c r="AV107" s="677" t="e">
        <f>VLOOKUP(AX107,'DM Cơ quan thu Bộ cấp'!$B$2:$C$3320,2,)</f>
        <v>#N/A</v>
      </c>
      <c r="AW107" s="678" t="s">
        <v>20314</v>
      </c>
      <c r="AX107" s="677" t="str">
        <f>E107&amp;" - "&amp;AE107</f>
        <v>Phường Hai Bà Trưng - Thuế cơ sở 3 thành phố Hà Nội</v>
      </c>
      <c r="AY107" s="677" t="s">
        <v>23357</v>
      </c>
      <c r="AZ107" s="678" t="s">
        <v>7912</v>
      </c>
    </row>
    <row r="108" spans="4:52" s="428" customFormat="1" ht="31.5" outlineLevel="1">
      <c r="D108" s="673">
        <v>10107008</v>
      </c>
      <c r="E108" s="674" t="s">
        <v>14</v>
      </c>
      <c r="F108" s="674" t="str">
        <f t="shared" si="4"/>
        <v>101Phường Bạch Mai</v>
      </c>
      <c r="G108" s="674" t="s">
        <v>19071</v>
      </c>
      <c r="H108" s="675" t="str">
        <f>G108&amp;AE108</f>
        <v>101Phường Bạch MaiThuế cơ sở 3 thành phố Hà Nội</v>
      </c>
      <c r="I108" s="676" t="str">
        <f>VLOOKUP(H108,'DM TCCB 3006'!$H$5:$H$3358,1,)</f>
        <v>101Phường Bạch MaiThuế cơ sở 3 thành phố Hà Nội</v>
      </c>
      <c r="J108" s="674"/>
      <c r="K108" s="427" t="s">
        <v>19200</v>
      </c>
      <c r="L108" s="674" t="str">
        <f>LEFT(D108,5)</f>
        <v>10107</v>
      </c>
      <c r="M108" s="677" t="str">
        <f>VLOOKUP(L108,'DM CQT cũ'!$G$2:$Q$848,2,)</f>
        <v>0108</v>
      </c>
      <c r="N108" s="677" t="s">
        <v>224</v>
      </c>
      <c r="O108" s="677"/>
      <c r="P108" s="677" t="s">
        <v>226</v>
      </c>
      <c r="Q108" s="677" t="str">
        <f>VLOOKUP(L108,'DM CQT cũ'!$G$2:$Q$848,4,)</f>
        <v>Đội Thuế quận Hai Bà Trưng</v>
      </c>
      <c r="R108" s="677" t="s">
        <v>227</v>
      </c>
      <c r="S108" s="677" t="str">
        <f>VLOOKUP(L108,'DM CQT cũ'!$G$2:$Q$848,11,)</f>
        <v>Đội Thuế quận Hai Bà Trưng</v>
      </c>
      <c r="T108" s="677" t="s">
        <v>227</v>
      </c>
      <c r="U108" s="677" t="str">
        <f>VLOOKUP(L108,'DM CQT cũ'!$G$2:$Q$848,10,)</f>
        <v>1054631</v>
      </c>
      <c r="V108" s="677" t="s">
        <v>230</v>
      </c>
      <c r="W108" s="677"/>
      <c r="X108" s="677" t="s">
        <v>224</v>
      </c>
      <c r="Y108" s="677"/>
      <c r="Z108" s="677"/>
      <c r="AA108" s="677" t="s">
        <v>226</v>
      </c>
      <c r="AB108" s="677" t="str">
        <f>VLOOKUP(I108,'DM TCCB 3006'!$H$5:$I$3358,2,)</f>
        <v>Thuế cơ sở 3 thành phố Hà Nội</v>
      </c>
      <c r="AC108" s="681" t="str">
        <f>VLOOKUP(G108,'DM TCCB 3006'!$G$5:$I$3358,3,)</f>
        <v>Thuế cơ sở 3 thành phố Hà Nội</v>
      </c>
      <c r="AD108" s="677" t="str">
        <f>VLOOKUP(AC108,'DM TCCB 3006'!$I$5:$J$3358,2,)</f>
        <v>Phường Hai Bà Trưng</v>
      </c>
      <c r="AE108" s="677" t="s">
        <v>22784</v>
      </c>
      <c r="AF108" s="679" t="b">
        <f t="shared" si="5"/>
        <v>1</v>
      </c>
      <c r="AG108" s="427" t="s">
        <v>22620</v>
      </c>
      <c r="AH108" s="424" t="s">
        <v>19243</v>
      </c>
      <c r="AI108" s="677" t="s">
        <v>12</v>
      </c>
      <c r="AJ108" s="677"/>
      <c r="AK108" s="677" t="str">
        <f t="shared" si="3"/>
        <v>Quận Hai Bà Trưng - Thuế cơ sở 3 thành phố Hà Nội</v>
      </c>
      <c r="AL108" s="677" t="str">
        <f>VLOOKUP(L108,'DM CQT cũ'!$G$2:$Q$848,8,)</f>
        <v>Quận Hai Bà Trưng</v>
      </c>
      <c r="AM108" s="677" t="s">
        <v>23351</v>
      </c>
      <c r="AN108" s="677" t="str">
        <f>VLOOKUP(U108,'DM CQT cũ'!$P$2:$V$848,6,)</f>
        <v>0014</v>
      </c>
      <c r="AO108" s="678" t="s">
        <v>231</v>
      </c>
      <c r="AP108" s="677" t="str">
        <f>VLOOKUP(U108,'DM CQT cũ'!$P$2:$V$848,7,)</f>
        <v>Phòng Giao dịch số 2 - Kho bạc Nhà nước Khu vực I</v>
      </c>
      <c r="AQ108" s="678" t="s">
        <v>233</v>
      </c>
      <c r="AR108" s="677" t="str">
        <f>VLOOKUP(G108,'DM KB gửi'!$T$4:$W$3352,3,)</f>
        <v>0014</v>
      </c>
      <c r="AS108" s="677" t="s">
        <v>231</v>
      </c>
      <c r="AT108" s="677" t="str">
        <f>VLOOKUP(G108,'DM KB gửi'!$T$4:$W$3352,4,)</f>
        <v>Phòng Giao dịch số 2 - Kho bạc Nhà nước khu vực I</v>
      </c>
      <c r="AU108" s="677" t="s">
        <v>15484</v>
      </c>
      <c r="AV108" s="677" t="e">
        <f>VLOOKUP(AX108,'DM Cơ quan thu Bộ cấp'!$B$2:$C$3320,2,)</f>
        <v>#N/A</v>
      </c>
      <c r="AW108" s="678" t="s">
        <v>20308</v>
      </c>
      <c r="AX108" s="677" t="str">
        <f>E108&amp;" - "&amp;AE108</f>
        <v>Phường Bạch Mai - Thuế cơ sở 3 thành phố Hà Nội</v>
      </c>
      <c r="AY108" s="677" t="s">
        <v>23358</v>
      </c>
      <c r="AZ108" s="678" t="s">
        <v>7912</v>
      </c>
    </row>
    <row r="109" spans="4:52" s="428" customFormat="1" ht="31.5" outlineLevel="1">
      <c r="D109" s="673">
        <v>10107007</v>
      </c>
      <c r="E109" s="674" t="s">
        <v>13</v>
      </c>
      <c r="F109" s="674" t="str">
        <f t="shared" si="4"/>
        <v>101Phường Vĩnh Tuy</v>
      </c>
      <c r="G109" s="674" t="s">
        <v>19072</v>
      </c>
      <c r="H109" s="675" t="str">
        <f>G109&amp;AE109</f>
        <v>101Phường Vĩnh TuyThuế cơ sở 3 thành phố Hà Nội</v>
      </c>
      <c r="I109" s="676" t="str">
        <f>VLOOKUP(H109,'DM TCCB 3006'!$H$5:$H$3358,1,)</f>
        <v>101Phường Vĩnh TuyThuế cơ sở 3 thành phố Hà Nội</v>
      </c>
      <c r="J109" s="674"/>
      <c r="K109" s="427" t="s">
        <v>19201</v>
      </c>
      <c r="L109" s="674" t="str">
        <f>LEFT(D109,5)</f>
        <v>10107</v>
      </c>
      <c r="M109" s="677" t="str">
        <f>VLOOKUP(L109,'DM CQT cũ'!$G$2:$Q$848,2,)</f>
        <v>0108</v>
      </c>
      <c r="N109" s="677" t="s">
        <v>224</v>
      </c>
      <c r="O109" s="677"/>
      <c r="P109" s="677" t="s">
        <v>226</v>
      </c>
      <c r="Q109" s="677" t="str">
        <f>VLOOKUP(L109,'DM CQT cũ'!$G$2:$Q$848,4,)</f>
        <v>Đội Thuế quận Hai Bà Trưng</v>
      </c>
      <c r="R109" s="677" t="s">
        <v>227</v>
      </c>
      <c r="S109" s="677" t="str">
        <f>VLOOKUP(L109,'DM CQT cũ'!$G$2:$Q$848,11,)</f>
        <v>Đội Thuế quận Hai Bà Trưng</v>
      </c>
      <c r="T109" s="677" t="s">
        <v>227</v>
      </c>
      <c r="U109" s="677" t="str">
        <f>VLOOKUP(L109,'DM CQT cũ'!$G$2:$Q$848,10,)</f>
        <v>1054631</v>
      </c>
      <c r="V109" s="677" t="s">
        <v>230</v>
      </c>
      <c r="W109" s="677"/>
      <c r="X109" s="677" t="s">
        <v>224</v>
      </c>
      <c r="Y109" s="677"/>
      <c r="Z109" s="677"/>
      <c r="AA109" s="677" t="s">
        <v>226</v>
      </c>
      <c r="AB109" s="677" t="str">
        <f>VLOOKUP(I109,'DM TCCB 3006'!$H$5:$I$3358,2,)</f>
        <v>Thuế cơ sở 3 thành phố Hà Nội</v>
      </c>
      <c r="AC109" s="681" t="str">
        <f>VLOOKUP(G109,'DM TCCB 3006'!$G$5:$I$3358,3,)</f>
        <v>Thuế cơ sở 3 thành phố Hà Nội</v>
      </c>
      <c r="AD109" s="677" t="str">
        <f>VLOOKUP(AC109,'DM TCCB 3006'!$I$5:$J$3358,2,)</f>
        <v>Phường Hai Bà Trưng</v>
      </c>
      <c r="AE109" s="677" t="s">
        <v>22784</v>
      </c>
      <c r="AF109" s="679" t="b">
        <f t="shared" si="5"/>
        <v>1</v>
      </c>
      <c r="AG109" s="427" t="s">
        <v>22620</v>
      </c>
      <c r="AH109" s="424" t="s">
        <v>19243</v>
      </c>
      <c r="AI109" s="677" t="s">
        <v>12</v>
      </c>
      <c r="AJ109" s="677"/>
      <c r="AK109" s="677" t="str">
        <f t="shared" si="3"/>
        <v>Quận Hai Bà Trưng - Thuế cơ sở 3 thành phố Hà Nội</v>
      </c>
      <c r="AL109" s="677" t="str">
        <f>VLOOKUP(L109,'DM CQT cũ'!$G$2:$Q$848,8,)</f>
        <v>Quận Hai Bà Trưng</v>
      </c>
      <c r="AM109" s="677" t="s">
        <v>23351</v>
      </c>
      <c r="AN109" s="677" t="str">
        <f>VLOOKUP(U109,'DM CQT cũ'!$P$2:$V$848,6,)</f>
        <v>0014</v>
      </c>
      <c r="AO109" s="678" t="s">
        <v>231</v>
      </c>
      <c r="AP109" s="677" t="str">
        <f>VLOOKUP(U109,'DM CQT cũ'!$P$2:$V$848,7,)</f>
        <v>Phòng Giao dịch số 2 - Kho bạc Nhà nước Khu vực I</v>
      </c>
      <c r="AQ109" s="678" t="s">
        <v>233</v>
      </c>
      <c r="AR109" s="677" t="str">
        <f>VLOOKUP(G109,'DM KB gửi'!$T$4:$W$3352,3,)</f>
        <v>0014</v>
      </c>
      <c r="AS109" s="677" t="s">
        <v>231</v>
      </c>
      <c r="AT109" s="677" t="str">
        <f>VLOOKUP(G109,'DM KB gửi'!$T$4:$W$3352,4,)</f>
        <v>Phòng Giao dịch số 2 - Kho bạc Nhà nước khu vực I</v>
      </c>
      <c r="AU109" s="677" t="s">
        <v>15484</v>
      </c>
      <c r="AV109" s="677" t="e">
        <f>VLOOKUP(AX109,'DM Cơ quan thu Bộ cấp'!$B$2:$C$3320,2,)</f>
        <v>#N/A</v>
      </c>
      <c r="AW109" s="678" t="s">
        <v>20327</v>
      </c>
      <c r="AX109" s="677" t="str">
        <f>E109&amp;" - "&amp;AE109</f>
        <v>Phường Vĩnh Tuy - Thuế cơ sở 3 thành phố Hà Nội</v>
      </c>
      <c r="AY109" s="677" t="s">
        <v>23359</v>
      </c>
      <c r="AZ109" s="678" t="s">
        <v>7912</v>
      </c>
    </row>
    <row r="110" spans="4:52" ht="31.5" outlineLevel="1">
      <c r="D110" s="578">
        <v>10105001</v>
      </c>
      <c r="E110" s="579" t="s">
        <v>7</v>
      </c>
      <c r="F110" s="579" t="str">
        <f t="shared" si="4"/>
        <v>101Phường Hoàn Kiếm</v>
      </c>
      <c r="G110" s="579" t="s">
        <v>19073</v>
      </c>
      <c r="H110" s="580" t="str">
        <f>G110&amp;AE110</f>
        <v>101Phường Hoàn KiếmThuế cơ sở 1 thành phố Hà Nội</v>
      </c>
      <c r="I110" s="664" t="str">
        <f>VLOOKUP(H110,'DM TCCB 3006'!$H$5:$H$3358,1,)</f>
        <v>101Phường Hoàn KiếmThuế cơ sở 1 thành phố Hà Nội</v>
      </c>
      <c r="J110" s="579"/>
      <c r="K110" s="581" t="s">
        <v>19202</v>
      </c>
      <c r="L110" s="579" t="str">
        <f>LEFT(D110,5)</f>
        <v>10105</v>
      </c>
      <c r="M110" s="582" t="str">
        <f>VLOOKUP(L110,'DM CQT cũ'!$G$2:$Q$848,2,)</f>
        <v>0106</v>
      </c>
      <c r="N110" s="582" t="s">
        <v>203</v>
      </c>
      <c r="O110" s="582"/>
      <c r="P110" s="582" t="s">
        <v>205</v>
      </c>
      <c r="Q110" s="582" t="str">
        <f>VLOOKUP(L110,'DM CQT cũ'!$G$2:$Q$848,4,)</f>
        <v>Đội Thuế quận Hoàn Kiếm</v>
      </c>
      <c r="R110" s="582" t="s">
        <v>206</v>
      </c>
      <c r="S110" s="582" t="str">
        <f>VLOOKUP(L110,'DM CQT cũ'!$G$2:$Q$848,11,)</f>
        <v>Đội Thuế quận Hoàn Kiếm</v>
      </c>
      <c r="T110" s="582" t="s">
        <v>206</v>
      </c>
      <c r="U110" s="582" t="str">
        <f>VLOOKUP(L110,'DM CQT cũ'!$G$2:$Q$848,10,)</f>
        <v>1054633</v>
      </c>
      <c r="V110" s="582" t="s">
        <v>209</v>
      </c>
      <c r="W110" s="582"/>
      <c r="X110" s="582" t="s">
        <v>203</v>
      </c>
      <c r="Y110" s="582"/>
      <c r="Z110" s="582"/>
      <c r="AA110" s="582" t="s">
        <v>205</v>
      </c>
      <c r="AB110" s="582" t="str">
        <f>VLOOKUP(I110,'DM TCCB 3006'!$H$5:$I$3358,2,)</f>
        <v>Thuế cơ sở 1 thành phố Hà Nội</v>
      </c>
      <c r="AC110" s="665" t="str">
        <f>VLOOKUP(G110,'DM TCCB 3006'!$G$5:$I$3358,3,)</f>
        <v>Thuế cơ sở 1 thành phố Hà Nội</v>
      </c>
      <c r="AD110" s="582" t="str">
        <f>VLOOKUP(AC110,'DM TCCB 3006'!$I$5:$J$3358,2,)</f>
        <v>Phường Hoàn Kiếm</v>
      </c>
      <c r="AE110" s="582" t="s">
        <v>22779</v>
      </c>
      <c r="AF110" s="587" t="b">
        <f t="shared" si="5"/>
        <v>1</v>
      </c>
      <c r="AG110" s="581" t="s">
        <v>22623</v>
      </c>
      <c r="AH110" t="s">
        <v>19246</v>
      </c>
      <c r="AI110" s="582" t="s">
        <v>7</v>
      </c>
      <c r="AJ110" s="582"/>
      <c r="AK110" s="582" t="str">
        <f t="shared" si="3"/>
        <v>Quận Hoàn Kiếm - Thuế cơ sở 1 thành phố Hà Nội</v>
      </c>
      <c r="AL110" s="582" t="str">
        <f>VLOOKUP(L110,'DM CQT cũ'!$G$2:$Q$848,8,)</f>
        <v>Quận Hoàn Kiếm</v>
      </c>
      <c r="AM110" s="582" t="s">
        <v>15285</v>
      </c>
      <c r="AN110" s="582" t="str">
        <f>VLOOKUP(U110,'DM CQT cũ'!$P$2:$V$848,6,)</f>
        <v>0013</v>
      </c>
      <c r="AO110" s="583" t="s">
        <v>210</v>
      </c>
      <c r="AP110" s="582" t="str">
        <f>VLOOKUP(U110,'DM CQT cũ'!$P$2:$V$848,7,)</f>
        <v>Phòng Giao dịch số 3 - Kho bạc Nhà nước Khu vực I</v>
      </c>
      <c r="AQ110" s="583" t="s">
        <v>212</v>
      </c>
      <c r="AR110" s="582" t="str">
        <f>VLOOKUP(G110,'DM KB gửi'!$T$4:$W$3352,3,)</f>
        <v>0013</v>
      </c>
      <c r="AS110" s="582" t="s">
        <v>210</v>
      </c>
      <c r="AT110" s="582" t="str">
        <f>VLOOKUP(G110,'DM KB gửi'!$T$4:$W$3352,4,)</f>
        <v>Phòng Giao dịch số 3 - Kho bạc Nhà nước khu vực I</v>
      </c>
      <c r="AU110" s="582" t="s">
        <v>15486</v>
      </c>
      <c r="AV110" s="582" t="str">
        <f>VLOOKUP(AX110,'DM Cơ quan thu Bộ cấp'!$B$2:$C$3320,2,)</f>
        <v>1139647</v>
      </c>
      <c r="AW110" s="583" t="s">
        <v>20328</v>
      </c>
      <c r="AX110" s="582" t="str">
        <f>E110&amp;" - "&amp;AE110</f>
        <v>Phường Hoàn Kiếm - Thuế cơ sở 1 thành phố Hà Nội</v>
      </c>
      <c r="AY110" s="582" t="s">
        <v>16444</v>
      </c>
      <c r="AZ110" s="583" t="s">
        <v>7912</v>
      </c>
    </row>
    <row r="111" spans="4:52" ht="31.5" outlineLevel="1">
      <c r="D111" s="578">
        <v>10105002</v>
      </c>
      <c r="E111" s="579" t="s">
        <v>8</v>
      </c>
      <c r="F111" s="579" t="str">
        <f t="shared" si="4"/>
        <v>101Phường Cửa Nam</v>
      </c>
      <c r="G111" s="579" t="s">
        <v>19074</v>
      </c>
      <c r="H111" s="580" t="str">
        <f>G111&amp;AE111</f>
        <v>101Phường Cửa NamThuế cơ sở 1 thành phố Hà Nội</v>
      </c>
      <c r="I111" s="664" t="str">
        <f>VLOOKUP(H111,'DM TCCB 3006'!$H$5:$H$3358,1,)</f>
        <v>101Phường Cửa NamThuế cơ sở 1 thành phố Hà Nội</v>
      </c>
      <c r="J111" s="579"/>
      <c r="K111" s="581" t="s">
        <v>19203</v>
      </c>
      <c r="L111" s="579" t="str">
        <f>LEFT(D111,5)</f>
        <v>10105</v>
      </c>
      <c r="M111" s="582" t="str">
        <f>VLOOKUP(L111,'DM CQT cũ'!$G$2:$Q$848,2,)</f>
        <v>0106</v>
      </c>
      <c r="N111" s="582" t="s">
        <v>203</v>
      </c>
      <c r="O111" s="582"/>
      <c r="P111" s="582" t="s">
        <v>205</v>
      </c>
      <c r="Q111" s="582" t="str">
        <f>VLOOKUP(L111,'DM CQT cũ'!$G$2:$Q$848,4,)</f>
        <v>Đội Thuế quận Hoàn Kiếm</v>
      </c>
      <c r="R111" s="582" t="s">
        <v>206</v>
      </c>
      <c r="S111" s="582" t="str">
        <f>VLOOKUP(L111,'DM CQT cũ'!$G$2:$Q$848,11,)</f>
        <v>Đội Thuế quận Hoàn Kiếm</v>
      </c>
      <c r="T111" s="582" t="s">
        <v>206</v>
      </c>
      <c r="U111" s="582" t="str">
        <f>VLOOKUP(L111,'DM CQT cũ'!$G$2:$Q$848,10,)</f>
        <v>1054633</v>
      </c>
      <c r="V111" s="582" t="s">
        <v>209</v>
      </c>
      <c r="W111" s="582"/>
      <c r="X111" s="582" t="s">
        <v>203</v>
      </c>
      <c r="Y111" s="582"/>
      <c r="Z111" s="582"/>
      <c r="AA111" s="582" t="s">
        <v>205</v>
      </c>
      <c r="AB111" s="582" t="str">
        <f>VLOOKUP(I111,'DM TCCB 3006'!$H$5:$I$3358,2,)</f>
        <v>Thuế cơ sở 1 thành phố Hà Nội</v>
      </c>
      <c r="AC111" s="665" t="str">
        <f>VLOOKUP(G111,'DM TCCB 3006'!$G$5:$I$3358,3,)</f>
        <v>Thuế cơ sở 1 thành phố Hà Nội</v>
      </c>
      <c r="AD111" s="582" t="str">
        <f>VLOOKUP(AC111,'DM TCCB 3006'!$I$5:$J$3358,2,)</f>
        <v>Phường Hoàn Kiếm</v>
      </c>
      <c r="AE111" s="582" t="s">
        <v>22779</v>
      </c>
      <c r="AF111" s="587" t="b">
        <f t="shared" si="5"/>
        <v>1</v>
      </c>
      <c r="AG111" s="581" t="s">
        <v>22623</v>
      </c>
      <c r="AH111" t="s">
        <v>19246</v>
      </c>
      <c r="AI111" s="582" t="s">
        <v>7</v>
      </c>
      <c r="AJ111" s="582"/>
      <c r="AK111" s="582" t="str">
        <f t="shared" si="3"/>
        <v>Quận Hoàn Kiếm - Thuế cơ sở 1 thành phố Hà Nội</v>
      </c>
      <c r="AL111" s="582" t="str">
        <f>VLOOKUP(L111,'DM CQT cũ'!$G$2:$Q$848,8,)</f>
        <v>Quận Hoàn Kiếm</v>
      </c>
      <c r="AM111" s="582" t="s">
        <v>15285</v>
      </c>
      <c r="AN111" s="582" t="str">
        <f>VLOOKUP(U111,'DM CQT cũ'!$P$2:$V$848,6,)</f>
        <v>0013</v>
      </c>
      <c r="AO111" s="583" t="s">
        <v>210</v>
      </c>
      <c r="AP111" s="582" t="str">
        <f>VLOOKUP(U111,'DM CQT cũ'!$P$2:$V$848,7,)</f>
        <v>Phòng Giao dịch số 3 - Kho bạc Nhà nước Khu vực I</v>
      </c>
      <c r="AQ111" s="583" t="s">
        <v>212</v>
      </c>
      <c r="AR111" s="582" t="str">
        <f>VLOOKUP(G111,'DM KB gửi'!$T$4:$W$3352,3,)</f>
        <v>0013</v>
      </c>
      <c r="AS111" s="582" t="s">
        <v>210</v>
      </c>
      <c r="AT111" s="582" t="str">
        <f>VLOOKUP(G111,'DM KB gửi'!$T$4:$W$3352,4,)</f>
        <v>Phòng Giao dịch số 3 - Kho bạc Nhà nước khu vực I</v>
      </c>
      <c r="AU111" s="582" t="s">
        <v>15486</v>
      </c>
      <c r="AV111" s="582" t="str">
        <f>VLOOKUP(AX111,'DM Cơ quan thu Bộ cấp'!$B$2:$C$3320,2,)</f>
        <v>1139461</v>
      </c>
      <c r="AW111" s="583" t="s">
        <v>20305</v>
      </c>
      <c r="AX111" s="582" t="str">
        <f>E111&amp;" - "&amp;AE111</f>
        <v>Phường Cửa Nam - Thuế cơ sở 1 thành phố Hà Nội</v>
      </c>
      <c r="AY111" s="582" t="s">
        <v>16445</v>
      </c>
      <c r="AZ111" s="583" t="s">
        <v>7912</v>
      </c>
    </row>
    <row r="112" spans="4:52" ht="31.5" outlineLevel="1">
      <c r="D112" s="578">
        <v>10108015</v>
      </c>
      <c r="E112" s="579" t="s">
        <v>21</v>
      </c>
      <c r="F112" s="579" t="str">
        <f t="shared" si="4"/>
        <v>101Phường Lĩnh Nam</v>
      </c>
      <c r="G112" s="579" t="s">
        <v>19075</v>
      </c>
      <c r="H112" s="580" t="str">
        <f>G112&amp;AE112</f>
        <v>101Phường Lĩnh NamThuế cơ sở 13 thành phố Hà Nội</v>
      </c>
      <c r="I112" s="664" t="str">
        <f>VLOOKUP(H112,'DM TCCB 3006'!$H$5:$H$3358,1,)</f>
        <v>101Phường Lĩnh NamThuế cơ sở 13 thành phố Hà Nội</v>
      </c>
      <c r="J112" s="579"/>
      <c r="K112" s="581" t="s">
        <v>19204</v>
      </c>
      <c r="L112" s="579" t="str">
        <f>LEFT(D112,5)</f>
        <v>10108</v>
      </c>
      <c r="M112" s="582" t="str">
        <f>VLOOKUP(L112,'DM CQT cũ'!$G$2:$Q$848,2,)</f>
        <v>0109</v>
      </c>
      <c r="N112" s="582" t="s">
        <v>235</v>
      </c>
      <c r="O112" s="582"/>
      <c r="P112" s="582" t="s">
        <v>237</v>
      </c>
      <c r="Q112" s="582" t="str">
        <f>VLOOKUP(L112,'DM CQT cũ'!$G$2:$Q$848,4,)</f>
        <v>Đội Thuế quận Hoàng Mai</v>
      </c>
      <c r="R112" s="582" t="s">
        <v>238</v>
      </c>
      <c r="S112" s="582" t="str">
        <f>VLOOKUP(L112,'DM CQT cũ'!$G$2:$Q$848,11,)</f>
        <v>Đội Thuế quận Hoàng Mai</v>
      </c>
      <c r="T112" s="582" t="s">
        <v>238</v>
      </c>
      <c r="U112" s="582" t="str">
        <f>VLOOKUP(L112,'DM CQT cũ'!$G$2:$Q$848,10,)</f>
        <v>1064161</v>
      </c>
      <c r="V112" s="582" t="s">
        <v>241</v>
      </c>
      <c r="W112" s="582"/>
      <c r="X112" s="582" t="s">
        <v>235</v>
      </c>
      <c r="Y112" s="582"/>
      <c r="Z112" s="582"/>
      <c r="AA112" s="582" t="s">
        <v>237</v>
      </c>
      <c r="AB112" s="582" t="str">
        <f>VLOOKUP(I112,'DM TCCB 3006'!$H$5:$I$3358,2,)</f>
        <v>Thuế cơ sở 13 thành phố Hà Nội</v>
      </c>
      <c r="AC112" s="665" t="str">
        <f>VLOOKUP(G112,'DM TCCB 3006'!$G$5:$I$3358,3,)</f>
        <v>Thuế cơ sở 13 thành phố Hà Nội</v>
      </c>
      <c r="AD112" s="582" t="str">
        <f>VLOOKUP(AC112,'DM TCCB 3006'!$I$5:$J$3358,2,)</f>
        <v>Phường Hoàng Mai</v>
      </c>
      <c r="AE112" s="582" t="s">
        <v>22806</v>
      </c>
      <c r="AF112" s="587" t="b">
        <f t="shared" si="5"/>
        <v>1</v>
      </c>
      <c r="AG112" s="581" t="s">
        <v>22624</v>
      </c>
      <c r="AH112" t="s">
        <v>19247</v>
      </c>
      <c r="AI112" s="582" t="s">
        <v>22</v>
      </c>
      <c r="AJ112" s="582"/>
      <c r="AK112" s="582" t="str">
        <f t="shared" si="3"/>
        <v>Quận Hoàng Mai - Thuế cơ sở 13 thành phố Hà Nội</v>
      </c>
      <c r="AL112" s="582" t="str">
        <f>VLOOKUP(L112,'DM CQT cũ'!$G$2:$Q$848,8,)</f>
        <v>Quận Hoàng Mai</v>
      </c>
      <c r="AM112" s="582" t="s">
        <v>15288</v>
      </c>
      <c r="AN112" s="582" t="str">
        <f>VLOOKUP(U112,'DM CQT cũ'!$P$2:$V$848,6,)</f>
        <v>0025</v>
      </c>
      <c r="AO112" s="583" t="s">
        <v>242</v>
      </c>
      <c r="AP112" s="582" t="str">
        <f>VLOOKUP(U112,'DM CQT cũ'!$P$2:$V$848,7,)</f>
        <v>Phòng Giao dịch số 8 - Kho bạc Nhà nước Khu vực I</v>
      </c>
      <c r="AQ112" s="583" t="s">
        <v>244</v>
      </c>
      <c r="AR112" s="582" t="str">
        <f>VLOOKUP(G112,'DM KB gửi'!$T$4:$W$3352,3,)</f>
        <v>0025</v>
      </c>
      <c r="AS112" s="582" t="s">
        <v>242</v>
      </c>
      <c r="AT112" s="582" t="str">
        <f>VLOOKUP(G112,'DM KB gửi'!$T$4:$W$3352,4,)</f>
        <v>Phòng Giao dịch số 8 - Kho bạc Nhà nước khu vực I</v>
      </c>
      <c r="AU112" s="582" t="s">
        <v>15496</v>
      </c>
      <c r="AV112" s="582" t="str">
        <f>VLOOKUP(AX112,'DM Cơ quan thu Bộ cấp'!$B$2:$C$3320,2,)</f>
        <v>1139648</v>
      </c>
      <c r="AW112" s="583" t="s">
        <v>20329</v>
      </c>
      <c r="AX112" s="582" t="str">
        <f>E112&amp;" - "&amp;AE112</f>
        <v>Phường Lĩnh Nam - Thuế cơ sở 13 thành phố Hà Nội</v>
      </c>
      <c r="AY112" s="582" t="s">
        <v>16446</v>
      </c>
      <c r="AZ112" s="583" t="s">
        <v>7912</v>
      </c>
    </row>
    <row r="113" spans="4:52" ht="31.5" outlineLevel="1">
      <c r="D113" s="578">
        <v>10108016</v>
      </c>
      <c r="E113" s="579" t="s">
        <v>22</v>
      </c>
      <c r="F113" s="579" t="str">
        <f t="shared" si="4"/>
        <v>101Phường Hoàng Mai</v>
      </c>
      <c r="G113" s="579" t="s">
        <v>19076</v>
      </c>
      <c r="H113" s="580" t="str">
        <f>G113&amp;AE113</f>
        <v>101Phường Hoàng MaiThuế cơ sở 13 thành phố Hà Nội</v>
      </c>
      <c r="I113" s="664" t="str">
        <f>VLOOKUP(H113,'DM TCCB 3006'!$H$5:$H$3358,1,)</f>
        <v>101Phường Hoàng MaiThuế cơ sở 13 thành phố Hà Nội</v>
      </c>
      <c r="J113" s="579"/>
      <c r="K113" s="581" t="s">
        <v>19205</v>
      </c>
      <c r="L113" s="579" t="str">
        <f>LEFT(D113,5)</f>
        <v>10108</v>
      </c>
      <c r="M113" s="582" t="str">
        <f>VLOOKUP(L113,'DM CQT cũ'!$G$2:$Q$848,2,)</f>
        <v>0109</v>
      </c>
      <c r="N113" s="582" t="s">
        <v>235</v>
      </c>
      <c r="O113" s="582"/>
      <c r="P113" s="582" t="s">
        <v>237</v>
      </c>
      <c r="Q113" s="582" t="str">
        <f>VLOOKUP(L113,'DM CQT cũ'!$G$2:$Q$848,4,)</f>
        <v>Đội Thuế quận Hoàng Mai</v>
      </c>
      <c r="R113" s="582" t="s">
        <v>238</v>
      </c>
      <c r="S113" s="582" t="str">
        <f>VLOOKUP(L113,'DM CQT cũ'!$G$2:$Q$848,11,)</f>
        <v>Đội Thuế quận Hoàng Mai</v>
      </c>
      <c r="T113" s="582" t="s">
        <v>238</v>
      </c>
      <c r="U113" s="582" t="str">
        <f>VLOOKUP(L113,'DM CQT cũ'!$G$2:$Q$848,10,)</f>
        <v>1064161</v>
      </c>
      <c r="V113" s="582" t="s">
        <v>241</v>
      </c>
      <c r="W113" s="582"/>
      <c r="X113" s="582" t="s">
        <v>235</v>
      </c>
      <c r="Y113" s="582"/>
      <c r="Z113" s="582"/>
      <c r="AA113" s="582" t="s">
        <v>237</v>
      </c>
      <c r="AB113" s="582" t="str">
        <f>VLOOKUP(I113,'DM TCCB 3006'!$H$5:$I$3358,2,)</f>
        <v>Thuế cơ sở 13 thành phố Hà Nội</v>
      </c>
      <c r="AC113" s="665" t="str">
        <f>VLOOKUP(G113,'DM TCCB 3006'!$G$5:$I$3358,3,)</f>
        <v>Thuế cơ sở 13 thành phố Hà Nội</v>
      </c>
      <c r="AD113" s="582" t="str">
        <f>VLOOKUP(AC113,'DM TCCB 3006'!$I$5:$J$3358,2,)</f>
        <v>Phường Hoàng Mai</v>
      </c>
      <c r="AE113" s="582" t="s">
        <v>22806</v>
      </c>
      <c r="AF113" s="587" t="b">
        <f t="shared" si="5"/>
        <v>1</v>
      </c>
      <c r="AG113" s="581" t="s">
        <v>22624</v>
      </c>
      <c r="AH113" t="s">
        <v>19247</v>
      </c>
      <c r="AI113" s="582" t="s">
        <v>22</v>
      </c>
      <c r="AJ113" s="582"/>
      <c r="AK113" s="582" t="str">
        <f t="shared" si="3"/>
        <v>Quận Hoàng Mai - Thuế cơ sở 13 thành phố Hà Nội</v>
      </c>
      <c r="AL113" s="582" t="str">
        <f>VLOOKUP(L113,'DM CQT cũ'!$G$2:$Q$848,8,)</f>
        <v>Quận Hoàng Mai</v>
      </c>
      <c r="AM113" s="582" t="s">
        <v>15288</v>
      </c>
      <c r="AN113" s="582" t="str">
        <f>VLOOKUP(U113,'DM CQT cũ'!$P$2:$V$848,6,)</f>
        <v>0025</v>
      </c>
      <c r="AO113" s="583" t="s">
        <v>242</v>
      </c>
      <c r="AP113" s="582" t="str">
        <f>VLOOKUP(U113,'DM CQT cũ'!$P$2:$V$848,7,)</f>
        <v>Phòng Giao dịch số 8 - Kho bạc Nhà nước Khu vực I</v>
      </c>
      <c r="AQ113" s="583" t="s">
        <v>244</v>
      </c>
      <c r="AR113" s="582" t="str">
        <f>VLOOKUP(G113,'DM KB gửi'!$T$4:$W$3352,3,)</f>
        <v>0025</v>
      </c>
      <c r="AS113" s="582" t="s">
        <v>242</v>
      </c>
      <c r="AT113" s="582" t="str">
        <f>VLOOKUP(G113,'DM KB gửi'!$T$4:$W$3352,4,)</f>
        <v>Phòng Giao dịch số 8 - Kho bạc Nhà nước khu vực I</v>
      </c>
      <c r="AU113" s="582" t="s">
        <v>15496</v>
      </c>
      <c r="AV113" s="582" t="str">
        <f>VLOOKUP(AX113,'DM Cơ quan thu Bộ cấp'!$B$2:$C$3320,2,)</f>
        <v>1139649</v>
      </c>
      <c r="AW113" s="583" t="s">
        <v>20330</v>
      </c>
      <c r="AX113" s="582" t="str">
        <f>E113&amp;" - "&amp;AE113</f>
        <v>Phường Hoàng Mai - Thuế cơ sở 13 thành phố Hà Nội</v>
      </c>
      <c r="AY113" s="582" t="s">
        <v>16447</v>
      </c>
      <c r="AZ113" s="583" t="s">
        <v>7912</v>
      </c>
    </row>
    <row r="114" spans="4:52" ht="31.5" outlineLevel="1">
      <c r="D114" s="578">
        <v>10108017</v>
      </c>
      <c r="E114" s="579" t="s">
        <v>23</v>
      </c>
      <c r="F114" s="579" t="str">
        <f t="shared" si="4"/>
        <v>101Phường Vĩnh Hưng</v>
      </c>
      <c r="G114" s="579" t="s">
        <v>19077</v>
      </c>
      <c r="H114" s="580" t="str">
        <f>G114&amp;AE114</f>
        <v>101Phường Vĩnh HưngThuế cơ sở 13 thành phố Hà Nội</v>
      </c>
      <c r="I114" s="664" t="str">
        <f>VLOOKUP(H114,'DM TCCB 3006'!$H$5:$H$3358,1,)</f>
        <v>101Phường Vĩnh HưngThuế cơ sở 13 thành phố Hà Nội</v>
      </c>
      <c r="J114" s="579"/>
      <c r="K114" s="581" t="s">
        <v>19206</v>
      </c>
      <c r="L114" s="579" t="str">
        <f>LEFT(D114,5)</f>
        <v>10108</v>
      </c>
      <c r="M114" s="582" t="str">
        <f>VLOOKUP(L114,'DM CQT cũ'!$G$2:$Q$848,2,)</f>
        <v>0109</v>
      </c>
      <c r="N114" s="582" t="s">
        <v>235</v>
      </c>
      <c r="O114" s="582"/>
      <c r="P114" s="582" t="s">
        <v>237</v>
      </c>
      <c r="Q114" s="582" t="str">
        <f>VLOOKUP(L114,'DM CQT cũ'!$G$2:$Q$848,4,)</f>
        <v>Đội Thuế quận Hoàng Mai</v>
      </c>
      <c r="R114" s="582" t="s">
        <v>238</v>
      </c>
      <c r="S114" s="582" t="str">
        <f>VLOOKUP(L114,'DM CQT cũ'!$G$2:$Q$848,11,)</f>
        <v>Đội Thuế quận Hoàng Mai</v>
      </c>
      <c r="T114" s="582" t="s">
        <v>238</v>
      </c>
      <c r="U114" s="582" t="str">
        <f>VLOOKUP(L114,'DM CQT cũ'!$G$2:$Q$848,10,)</f>
        <v>1064161</v>
      </c>
      <c r="V114" s="582" t="s">
        <v>241</v>
      </c>
      <c r="W114" s="582"/>
      <c r="X114" s="582" t="s">
        <v>235</v>
      </c>
      <c r="Y114" s="582"/>
      <c r="Z114" s="582"/>
      <c r="AA114" s="582" t="s">
        <v>237</v>
      </c>
      <c r="AB114" s="582" t="str">
        <f>VLOOKUP(I114,'DM TCCB 3006'!$H$5:$I$3358,2,)</f>
        <v>Thuế cơ sở 13 thành phố Hà Nội</v>
      </c>
      <c r="AC114" s="665" t="str">
        <f>VLOOKUP(G114,'DM TCCB 3006'!$G$5:$I$3358,3,)</f>
        <v>Thuế cơ sở 13 thành phố Hà Nội</v>
      </c>
      <c r="AD114" s="582" t="str">
        <f>VLOOKUP(AC114,'DM TCCB 3006'!$I$5:$J$3358,2,)</f>
        <v>Phường Hoàng Mai</v>
      </c>
      <c r="AE114" s="582" t="s">
        <v>22806</v>
      </c>
      <c r="AF114" s="587" t="b">
        <f t="shared" si="5"/>
        <v>1</v>
      </c>
      <c r="AG114" s="581" t="s">
        <v>22624</v>
      </c>
      <c r="AH114" t="s">
        <v>19247</v>
      </c>
      <c r="AI114" s="582" t="s">
        <v>22</v>
      </c>
      <c r="AJ114" s="582"/>
      <c r="AK114" s="582" t="str">
        <f t="shared" si="3"/>
        <v>Quận Hoàng Mai - Thuế cơ sở 13 thành phố Hà Nội</v>
      </c>
      <c r="AL114" s="582" t="str">
        <f>VLOOKUP(L114,'DM CQT cũ'!$G$2:$Q$848,8,)</f>
        <v>Quận Hoàng Mai</v>
      </c>
      <c r="AM114" s="582" t="s">
        <v>15288</v>
      </c>
      <c r="AN114" s="582" t="str">
        <f>VLOOKUP(U114,'DM CQT cũ'!$P$2:$V$848,6,)</f>
        <v>0025</v>
      </c>
      <c r="AO114" s="583" t="s">
        <v>242</v>
      </c>
      <c r="AP114" s="582" t="str">
        <f>VLOOKUP(U114,'DM CQT cũ'!$P$2:$V$848,7,)</f>
        <v>Phòng Giao dịch số 8 - Kho bạc Nhà nước Khu vực I</v>
      </c>
      <c r="AQ114" s="583" t="s">
        <v>244</v>
      </c>
      <c r="AR114" s="582" t="str">
        <f>VLOOKUP(G114,'DM KB gửi'!$T$4:$W$3352,3,)</f>
        <v>0025</v>
      </c>
      <c r="AS114" s="582" t="s">
        <v>242</v>
      </c>
      <c r="AT114" s="582" t="str">
        <f>VLOOKUP(G114,'DM KB gửi'!$T$4:$W$3352,4,)</f>
        <v>Phòng Giao dịch số 8 - Kho bạc Nhà nước khu vực I</v>
      </c>
      <c r="AU114" s="582" t="s">
        <v>15496</v>
      </c>
      <c r="AV114" s="582" t="str">
        <f>VLOOKUP(AX114,'DM Cơ quan thu Bộ cấp'!$B$2:$C$3320,2,)</f>
        <v>1139650</v>
      </c>
      <c r="AW114" s="583" t="s">
        <v>20331</v>
      </c>
      <c r="AX114" s="582" t="str">
        <f>E114&amp;" - "&amp;AE114</f>
        <v>Phường Vĩnh Hưng - Thuế cơ sở 13 thành phố Hà Nội</v>
      </c>
      <c r="AY114" s="582" t="s">
        <v>16448</v>
      </c>
      <c r="AZ114" s="583" t="s">
        <v>7912</v>
      </c>
    </row>
    <row r="115" spans="4:52" ht="31.5" outlineLevel="1">
      <c r="D115" s="578">
        <v>10108018</v>
      </c>
      <c r="E115" s="579" t="s">
        <v>24</v>
      </c>
      <c r="F115" s="579" t="str">
        <f t="shared" si="4"/>
        <v>101Phường Tương Mai</v>
      </c>
      <c r="G115" s="579" t="s">
        <v>19078</v>
      </c>
      <c r="H115" s="580" t="str">
        <f>G115&amp;AE115</f>
        <v>101Phường Tương MaiThuế cơ sở 13 thành phố Hà Nội</v>
      </c>
      <c r="I115" s="664" t="str">
        <f>VLOOKUP(H115,'DM TCCB 3006'!$H$5:$H$3358,1,)</f>
        <v>101Phường Tương MaiThuế cơ sở 13 thành phố Hà Nội</v>
      </c>
      <c r="J115" s="579"/>
      <c r="K115" s="581" t="s">
        <v>19207</v>
      </c>
      <c r="L115" s="579" t="str">
        <f>LEFT(D115,5)</f>
        <v>10108</v>
      </c>
      <c r="M115" s="582" t="str">
        <f>VLOOKUP(L115,'DM CQT cũ'!$G$2:$Q$848,2,)</f>
        <v>0109</v>
      </c>
      <c r="N115" s="582" t="s">
        <v>235</v>
      </c>
      <c r="O115" s="582"/>
      <c r="P115" s="582" t="s">
        <v>237</v>
      </c>
      <c r="Q115" s="582" t="str">
        <f>VLOOKUP(L115,'DM CQT cũ'!$G$2:$Q$848,4,)</f>
        <v>Đội Thuế quận Hoàng Mai</v>
      </c>
      <c r="R115" s="582" t="s">
        <v>238</v>
      </c>
      <c r="S115" s="582" t="str">
        <f>VLOOKUP(L115,'DM CQT cũ'!$G$2:$Q$848,11,)</f>
        <v>Đội Thuế quận Hoàng Mai</v>
      </c>
      <c r="T115" s="582" t="s">
        <v>238</v>
      </c>
      <c r="U115" s="582" t="str">
        <f>VLOOKUP(L115,'DM CQT cũ'!$G$2:$Q$848,10,)</f>
        <v>1064161</v>
      </c>
      <c r="V115" s="582" t="s">
        <v>241</v>
      </c>
      <c r="W115" s="582"/>
      <c r="X115" s="582" t="s">
        <v>235</v>
      </c>
      <c r="Y115" s="582"/>
      <c r="Z115" s="582"/>
      <c r="AA115" s="582" t="s">
        <v>237</v>
      </c>
      <c r="AB115" s="582" t="str">
        <f>VLOOKUP(I115,'DM TCCB 3006'!$H$5:$I$3358,2,)</f>
        <v>Thuế cơ sở 13 thành phố Hà Nội</v>
      </c>
      <c r="AC115" s="665" t="str">
        <f>VLOOKUP(G115,'DM TCCB 3006'!$G$5:$I$3358,3,)</f>
        <v>Thuế cơ sở 13 thành phố Hà Nội</v>
      </c>
      <c r="AD115" s="582" t="str">
        <f>VLOOKUP(AC115,'DM TCCB 3006'!$I$5:$J$3358,2,)</f>
        <v>Phường Hoàng Mai</v>
      </c>
      <c r="AE115" s="582" t="s">
        <v>22806</v>
      </c>
      <c r="AF115" s="587" t="b">
        <f t="shared" si="5"/>
        <v>1</v>
      </c>
      <c r="AG115" s="581" t="s">
        <v>22624</v>
      </c>
      <c r="AH115" t="s">
        <v>19247</v>
      </c>
      <c r="AI115" s="582" t="s">
        <v>22</v>
      </c>
      <c r="AJ115" s="582"/>
      <c r="AK115" s="582" t="str">
        <f t="shared" si="3"/>
        <v>Quận Hoàng Mai - Thuế cơ sở 13 thành phố Hà Nội</v>
      </c>
      <c r="AL115" s="582" t="str">
        <f>VLOOKUP(L115,'DM CQT cũ'!$G$2:$Q$848,8,)</f>
        <v>Quận Hoàng Mai</v>
      </c>
      <c r="AM115" s="582" t="s">
        <v>15288</v>
      </c>
      <c r="AN115" s="582" t="str">
        <f>VLOOKUP(U115,'DM CQT cũ'!$P$2:$V$848,6,)</f>
        <v>0025</v>
      </c>
      <c r="AO115" s="583" t="s">
        <v>242</v>
      </c>
      <c r="AP115" s="582" t="str">
        <f>VLOOKUP(U115,'DM CQT cũ'!$P$2:$V$848,7,)</f>
        <v>Phòng Giao dịch số 8 - Kho bạc Nhà nước Khu vực I</v>
      </c>
      <c r="AQ115" s="583" t="s">
        <v>244</v>
      </c>
      <c r="AR115" s="582" t="str">
        <f>VLOOKUP(G115,'DM KB gửi'!$T$4:$W$3352,3,)</f>
        <v>0025</v>
      </c>
      <c r="AS115" s="582" t="s">
        <v>242</v>
      </c>
      <c r="AT115" s="582" t="str">
        <f>VLOOKUP(G115,'DM KB gửi'!$T$4:$W$3352,4,)</f>
        <v>Phòng Giao dịch số 8 - Kho bạc Nhà nước khu vực I</v>
      </c>
      <c r="AU115" s="582" t="s">
        <v>15496</v>
      </c>
      <c r="AV115" s="582" t="str">
        <f>VLOOKUP(AX115,'DM Cơ quan thu Bộ cấp'!$B$2:$C$3320,2,)</f>
        <v>1139651</v>
      </c>
      <c r="AW115" s="583" t="s">
        <v>20332</v>
      </c>
      <c r="AX115" s="582" t="str">
        <f>E115&amp;" - "&amp;AE115</f>
        <v>Phường Tương Mai - Thuế cơ sở 13 thành phố Hà Nội</v>
      </c>
      <c r="AY115" s="582" t="s">
        <v>16449</v>
      </c>
      <c r="AZ115" s="583" t="s">
        <v>7912</v>
      </c>
    </row>
    <row r="116" spans="4:52" ht="31.5" outlineLevel="1">
      <c r="D116" s="578">
        <v>10108019</v>
      </c>
      <c r="E116" s="579" t="s">
        <v>25</v>
      </c>
      <c r="F116" s="579" t="str">
        <f t="shared" si="4"/>
        <v>101Phường Định Công</v>
      </c>
      <c r="G116" s="579" t="s">
        <v>19079</v>
      </c>
      <c r="H116" s="580" t="str">
        <f>G116&amp;AE116</f>
        <v>101Phường Định CôngThuế cơ sở 13 thành phố Hà Nội</v>
      </c>
      <c r="I116" s="664" t="str">
        <f>VLOOKUP(H116,'DM TCCB 3006'!$H$5:$H$3358,1,)</f>
        <v>101Phường Định CôngThuế cơ sở 13 thành phố Hà Nội</v>
      </c>
      <c r="J116" s="579"/>
      <c r="K116" s="581" t="s">
        <v>19208</v>
      </c>
      <c r="L116" s="579" t="str">
        <f>LEFT(D116,5)</f>
        <v>10108</v>
      </c>
      <c r="M116" s="582" t="str">
        <f>VLOOKUP(L116,'DM CQT cũ'!$G$2:$Q$848,2,)</f>
        <v>0109</v>
      </c>
      <c r="N116" s="582" t="s">
        <v>235</v>
      </c>
      <c r="O116" s="582"/>
      <c r="P116" s="582" t="s">
        <v>237</v>
      </c>
      <c r="Q116" s="582" t="str">
        <f>VLOOKUP(L116,'DM CQT cũ'!$G$2:$Q$848,4,)</f>
        <v>Đội Thuế quận Hoàng Mai</v>
      </c>
      <c r="R116" s="582" t="s">
        <v>238</v>
      </c>
      <c r="S116" s="582" t="str">
        <f>VLOOKUP(L116,'DM CQT cũ'!$G$2:$Q$848,11,)</f>
        <v>Đội Thuế quận Hoàng Mai</v>
      </c>
      <c r="T116" s="582" t="s">
        <v>238</v>
      </c>
      <c r="U116" s="582" t="str">
        <f>VLOOKUP(L116,'DM CQT cũ'!$G$2:$Q$848,10,)</f>
        <v>1064161</v>
      </c>
      <c r="V116" s="582" t="s">
        <v>241</v>
      </c>
      <c r="W116" s="582"/>
      <c r="X116" s="582" t="s">
        <v>235</v>
      </c>
      <c r="Y116" s="582"/>
      <c r="Z116" s="582"/>
      <c r="AA116" s="582" t="s">
        <v>237</v>
      </c>
      <c r="AB116" s="582" t="str">
        <f>VLOOKUP(I116,'DM TCCB 3006'!$H$5:$I$3358,2,)</f>
        <v>Thuế cơ sở 13 thành phố Hà Nội</v>
      </c>
      <c r="AC116" s="665" t="str">
        <f>VLOOKUP(G116,'DM TCCB 3006'!$G$5:$I$3358,3,)</f>
        <v>Thuế cơ sở 13 thành phố Hà Nội</v>
      </c>
      <c r="AD116" s="582" t="str">
        <f>VLOOKUP(AC116,'DM TCCB 3006'!$I$5:$J$3358,2,)</f>
        <v>Phường Hoàng Mai</v>
      </c>
      <c r="AE116" s="582" t="s">
        <v>22806</v>
      </c>
      <c r="AF116" s="587" t="b">
        <f t="shared" si="5"/>
        <v>1</v>
      </c>
      <c r="AG116" s="581" t="s">
        <v>22624</v>
      </c>
      <c r="AH116" t="s">
        <v>19247</v>
      </c>
      <c r="AI116" s="582" t="s">
        <v>22</v>
      </c>
      <c r="AJ116" s="582"/>
      <c r="AK116" s="582" t="str">
        <f t="shared" si="3"/>
        <v>Quận Hoàng Mai - Thuế cơ sở 13 thành phố Hà Nội</v>
      </c>
      <c r="AL116" s="582" t="str">
        <f>VLOOKUP(L116,'DM CQT cũ'!$G$2:$Q$848,8,)</f>
        <v>Quận Hoàng Mai</v>
      </c>
      <c r="AM116" s="582" t="s">
        <v>15288</v>
      </c>
      <c r="AN116" s="582" t="str">
        <f>VLOOKUP(U116,'DM CQT cũ'!$P$2:$V$848,6,)</f>
        <v>0025</v>
      </c>
      <c r="AO116" s="583" t="s">
        <v>242</v>
      </c>
      <c r="AP116" s="582" t="str">
        <f>VLOOKUP(U116,'DM CQT cũ'!$P$2:$V$848,7,)</f>
        <v>Phòng Giao dịch số 8 - Kho bạc Nhà nước Khu vực I</v>
      </c>
      <c r="AQ116" s="583" t="s">
        <v>244</v>
      </c>
      <c r="AR116" s="582" t="str">
        <f>VLOOKUP(G116,'DM KB gửi'!$T$4:$W$3352,3,)</f>
        <v>0025</v>
      </c>
      <c r="AS116" s="582" t="s">
        <v>242</v>
      </c>
      <c r="AT116" s="582" t="str">
        <f>VLOOKUP(G116,'DM KB gửi'!$T$4:$W$3352,4,)</f>
        <v>Phòng Giao dịch số 8 - Kho bạc Nhà nước khu vực I</v>
      </c>
      <c r="AU116" s="582" t="s">
        <v>15496</v>
      </c>
      <c r="AV116" s="582" t="str">
        <f>VLOOKUP(AX116,'DM Cơ quan thu Bộ cấp'!$B$2:$C$3320,2,)</f>
        <v>1139652</v>
      </c>
      <c r="AW116" s="583" t="s">
        <v>20333</v>
      </c>
      <c r="AX116" s="582" t="str">
        <f>E116&amp;" - "&amp;AE116</f>
        <v>Phường Định Công - Thuế cơ sở 13 thành phố Hà Nội</v>
      </c>
      <c r="AY116" s="582" t="s">
        <v>16450</v>
      </c>
      <c r="AZ116" s="583" t="s">
        <v>7912</v>
      </c>
    </row>
    <row r="117" spans="4:52" ht="31.5" outlineLevel="1">
      <c r="D117" s="578">
        <v>10108020</v>
      </c>
      <c r="E117" s="579" t="s">
        <v>26</v>
      </c>
      <c r="F117" s="579" t="str">
        <f t="shared" si="4"/>
        <v>101Phường Hoàng Liệt</v>
      </c>
      <c r="G117" s="579" t="s">
        <v>19080</v>
      </c>
      <c r="H117" s="580" t="str">
        <f>G117&amp;AE117</f>
        <v>101Phường Hoàng LiệtThuế cơ sở 13 thành phố Hà Nội</v>
      </c>
      <c r="I117" s="664" t="str">
        <f>VLOOKUP(H117,'DM TCCB 3006'!$H$5:$H$3358,1,)</f>
        <v>101Phường Hoàng LiệtThuế cơ sở 13 thành phố Hà Nội</v>
      </c>
      <c r="J117" s="579"/>
      <c r="K117" s="581" t="s">
        <v>19209</v>
      </c>
      <c r="L117" s="579" t="str">
        <f>LEFT(D117,5)</f>
        <v>10108</v>
      </c>
      <c r="M117" s="582" t="str">
        <f>VLOOKUP(L117,'DM CQT cũ'!$G$2:$Q$848,2,)</f>
        <v>0109</v>
      </c>
      <c r="N117" s="582" t="s">
        <v>235</v>
      </c>
      <c r="O117" s="582"/>
      <c r="P117" s="582" t="s">
        <v>237</v>
      </c>
      <c r="Q117" s="582" t="str">
        <f>VLOOKUP(L117,'DM CQT cũ'!$G$2:$Q$848,4,)</f>
        <v>Đội Thuế quận Hoàng Mai</v>
      </c>
      <c r="R117" s="582" t="s">
        <v>238</v>
      </c>
      <c r="S117" s="582" t="str">
        <f>VLOOKUP(L117,'DM CQT cũ'!$G$2:$Q$848,11,)</f>
        <v>Đội Thuế quận Hoàng Mai</v>
      </c>
      <c r="T117" s="582" t="s">
        <v>238</v>
      </c>
      <c r="U117" s="582" t="str">
        <f>VLOOKUP(L117,'DM CQT cũ'!$G$2:$Q$848,10,)</f>
        <v>1064161</v>
      </c>
      <c r="V117" s="582" t="s">
        <v>241</v>
      </c>
      <c r="W117" s="582"/>
      <c r="X117" s="582" t="s">
        <v>235</v>
      </c>
      <c r="Y117" s="582"/>
      <c r="Z117" s="582"/>
      <c r="AA117" s="582" t="s">
        <v>237</v>
      </c>
      <c r="AB117" s="582" t="str">
        <f>VLOOKUP(I117,'DM TCCB 3006'!$H$5:$I$3358,2,)</f>
        <v>Thuế cơ sở 13 thành phố Hà Nội</v>
      </c>
      <c r="AC117" s="665" t="str">
        <f>VLOOKUP(G117,'DM TCCB 3006'!$G$5:$I$3358,3,)</f>
        <v>Thuế cơ sở 13 thành phố Hà Nội</v>
      </c>
      <c r="AD117" s="582" t="str">
        <f>VLOOKUP(AC117,'DM TCCB 3006'!$I$5:$J$3358,2,)</f>
        <v>Phường Hoàng Mai</v>
      </c>
      <c r="AE117" s="582" t="s">
        <v>22806</v>
      </c>
      <c r="AF117" s="587" t="b">
        <f t="shared" si="5"/>
        <v>1</v>
      </c>
      <c r="AG117" s="581" t="s">
        <v>22624</v>
      </c>
      <c r="AH117" t="s">
        <v>19247</v>
      </c>
      <c r="AI117" s="582" t="s">
        <v>22</v>
      </c>
      <c r="AJ117" s="582"/>
      <c r="AK117" s="582" t="str">
        <f t="shared" si="3"/>
        <v>Quận Hoàng Mai - Thuế cơ sở 13 thành phố Hà Nội</v>
      </c>
      <c r="AL117" s="582" t="str">
        <f>VLOOKUP(L117,'DM CQT cũ'!$G$2:$Q$848,8,)</f>
        <v>Quận Hoàng Mai</v>
      </c>
      <c r="AM117" s="582" t="s">
        <v>15288</v>
      </c>
      <c r="AN117" s="582" t="str">
        <f>VLOOKUP(U117,'DM CQT cũ'!$P$2:$V$848,6,)</f>
        <v>0025</v>
      </c>
      <c r="AO117" s="583" t="s">
        <v>242</v>
      </c>
      <c r="AP117" s="582" t="str">
        <f>VLOOKUP(U117,'DM CQT cũ'!$P$2:$V$848,7,)</f>
        <v>Phòng Giao dịch số 8 - Kho bạc Nhà nước Khu vực I</v>
      </c>
      <c r="AQ117" s="583" t="s">
        <v>244</v>
      </c>
      <c r="AR117" s="582" t="str">
        <f>VLOOKUP(G117,'DM KB gửi'!$T$4:$W$3352,3,)</f>
        <v>0025</v>
      </c>
      <c r="AS117" s="582" t="s">
        <v>242</v>
      </c>
      <c r="AT117" s="582" t="str">
        <f>VLOOKUP(G117,'DM KB gửi'!$T$4:$W$3352,4,)</f>
        <v>Phòng Giao dịch số 8 - Kho bạc Nhà nước khu vực I</v>
      </c>
      <c r="AU117" s="582" t="s">
        <v>15496</v>
      </c>
      <c r="AV117" s="582" t="str">
        <f>VLOOKUP(AX117,'DM Cơ quan thu Bộ cấp'!$B$2:$C$3320,2,)</f>
        <v>1139653</v>
      </c>
      <c r="AW117" s="583" t="s">
        <v>20334</v>
      </c>
      <c r="AX117" s="582" t="str">
        <f>E117&amp;" - "&amp;AE117</f>
        <v>Phường Hoàng Liệt - Thuế cơ sở 13 thành phố Hà Nội</v>
      </c>
      <c r="AY117" s="582" t="s">
        <v>16451</v>
      </c>
      <c r="AZ117" s="583" t="s">
        <v>7912</v>
      </c>
    </row>
    <row r="118" spans="4:52" ht="31.5" outlineLevel="1">
      <c r="D118" s="578">
        <v>10108021</v>
      </c>
      <c r="E118" s="579" t="s">
        <v>27</v>
      </c>
      <c r="F118" s="579" t="str">
        <f t="shared" si="4"/>
        <v>101Phường Yên Sở</v>
      </c>
      <c r="G118" s="579" t="s">
        <v>19081</v>
      </c>
      <c r="H118" s="580" t="str">
        <f>G118&amp;AE118</f>
        <v>101Phường Yên SởThuế cơ sở 13 thành phố Hà Nội</v>
      </c>
      <c r="I118" s="664" t="str">
        <f>VLOOKUP(H118,'DM TCCB 3006'!$H$5:$H$3358,1,)</f>
        <v>101Phường Yên SởThuế cơ sở 13 thành phố Hà Nội</v>
      </c>
      <c r="J118" s="579"/>
      <c r="K118" s="581" t="s">
        <v>19210</v>
      </c>
      <c r="L118" s="579" t="str">
        <f>LEFT(D118,5)</f>
        <v>10108</v>
      </c>
      <c r="M118" s="582" t="str">
        <f>VLOOKUP(L118,'DM CQT cũ'!$G$2:$Q$848,2,)</f>
        <v>0109</v>
      </c>
      <c r="N118" s="582" t="s">
        <v>235</v>
      </c>
      <c r="O118" s="582"/>
      <c r="P118" s="582" t="s">
        <v>237</v>
      </c>
      <c r="Q118" s="582" t="str">
        <f>VLOOKUP(L118,'DM CQT cũ'!$G$2:$Q$848,4,)</f>
        <v>Đội Thuế quận Hoàng Mai</v>
      </c>
      <c r="R118" s="582" t="s">
        <v>238</v>
      </c>
      <c r="S118" s="582" t="str">
        <f>VLOOKUP(L118,'DM CQT cũ'!$G$2:$Q$848,11,)</f>
        <v>Đội Thuế quận Hoàng Mai</v>
      </c>
      <c r="T118" s="582" t="s">
        <v>238</v>
      </c>
      <c r="U118" s="582" t="str">
        <f>VLOOKUP(L118,'DM CQT cũ'!$G$2:$Q$848,10,)</f>
        <v>1064161</v>
      </c>
      <c r="V118" s="582" t="s">
        <v>241</v>
      </c>
      <c r="W118" s="582"/>
      <c r="X118" s="582" t="s">
        <v>235</v>
      </c>
      <c r="Y118" s="582"/>
      <c r="Z118" s="582"/>
      <c r="AA118" s="582" t="s">
        <v>237</v>
      </c>
      <c r="AB118" s="582" t="str">
        <f>VLOOKUP(I118,'DM TCCB 3006'!$H$5:$I$3358,2,)</f>
        <v>Thuế cơ sở 13 thành phố Hà Nội</v>
      </c>
      <c r="AC118" s="665" t="str">
        <f>VLOOKUP(G118,'DM TCCB 3006'!$G$5:$I$3358,3,)</f>
        <v>Thuế cơ sở 13 thành phố Hà Nội</v>
      </c>
      <c r="AD118" s="582" t="str">
        <f>VLOOKUP(AC118,'DM TCCB 3006'!$I$5:$J$3358,2,)</f>
        <v>Phường Hoàng Mai</v>
      </c>
      <c r="AE118" s="582" t="s">
        <v>22806</v>
      </c>
      <c r="AF118" s="587" t="b">
        <f t="shared" si="5"/>
        <v>1</v>
      </c>
      <c r="AG118" s="581" t="s">
        <v>22624</v>
      </c>
      <c r="AH118" t="s">
        <v>19247</v>
      </c>
      <c r="AI118" s="582" t="s">
        <v>22</v>
      </c>
      <c r="AJ118" s="582"/>
      <c r="AK118" s="582" t="str">
        <f t="shared" si="3"/>
        <v>Quận Hoàng Mai - Thuế cơ sở 13 thành phố Hà Nội</v>
      </c>
      <c r="AL118" s="582" t="str">
        <f>VLOOKUP(L118,'DM CQT cũ'!$G$2:$Q$848,8,)</f>
        <v>Quận Hoàng Mai</v>
      </c>
      <c r="AM118" s="582" t="s">
        <v>15288</v>
      </c>
      <c r="AN118" s="582" t="str">
        <f>VLOOKUP(U118,'DM CQT cũ'!$P$2:$V$848,6,)</f>
        <v>0025</v>
      </c>
      <c r="AO118" s="583" t="s">
        <v>242</v>
      </c>
      <c r="AP118" s="582" t="str">
        <f>VLOOKUP(U118,'DM CQT cũ'!$P$2:$V$848,7,)</f>
        <v>Phòng Giao dịch số 8 - Kho bạc Nhà nước Khu vực I</v>
      </c>
      <c r="AQ118" s="583" t="s">
        <v>244</v>
      </c>
      <c r="AR118" s="582" t="str">
        <f>VLOOKUP(G118,'DM KB gửi'!$T$4:$W$3352,3,)</f>
        <v>0025</v>
      </c>
      <c r="AS118" s="582" t="s">
        <v>242</v>
      </c>
      <c r="AT118" s="582" t="str">
        <f>VLOOKUP(G118,'DM KB gửi'!$T$4:$W$3352,4,)</f>
        <v>Phòng Giao dịch số 8 - Kho bạc Nhà nước khu vực I</v>
      </c>
      <c r="AU118" s="582" t="s">
        <v>15496</v>
      </c>
      <c r="AV118" s="582" t="str">
        <f>VLOOKUP(AX118,'DM Cơ quan thu Bộ cấp'!$B$2:$C$3320,2,)</f>
        <v>1139654</v>
      </c>
      <c r="AW118" s="583" t="s">
        <v>20335</v>
      </c>
      <c r="AX118" s="582" t="str">
        <f>E118&amp;" - "&amp;AE118</f>
        <v>Phường Yên Sở - Thuế cơ sở 13 thành phố Hà Nội</v>
      </c>
      <c r="AY118" s="582" t="s">
        <v>16452</v>
      </c>
      <c r="AZ118" s="583" t="s">
        <v>7912</v>
      </c>
    </row>
    <row r="119" spans="4:52" ht="31.5" outlineLevel="1">
      <c r="D119" s="578">
        <v>10106039</v>
      </c>
      <c r="E119" s="579" t="s">
        <v>44</v>
      </c>
      <c r="F119" s="579" t="str">
        <f t="shared" si="4"/>
        <v>101Phường Long Biên</v>
      </c>
      <c r="G119" s="579" t="s">
        <v>19082</v>
      </c>
      <c r="H119" s="580" t="str">
        <f>G119&amp;AE119</f>
        <v>101Phường Long BiênThuế cơ sở 11 thành phố Hà Nội</v>
      </c>
      <c r="I119" s="664" t="str">
        <f>VLOOKUP(H119,'DM TCCB 3006'!$H$5:$H$3358,1,)</f>
        <v>101Phường Long BiênThuế cơ sở 11 thành phố Hà Nội</v>
      </c>
      <c r="J119" s="579"/>
      <c r="K119" s="581" t="s">
        <v>19211</v>
      </c>
      <c r="L119" s="579" t="str">
        <f>LEFT(D119,5)</f>
        <v>10106</v>
      </c>
      <c r="M119" s="582" t="str">
        <f>VLOOKUP(L119,'DM CQT cũ'!$G$2:$Q$848,2,)</f>
        <v>0107</v>
      </c>
      <c r="N119" s="582" t="s">
        <v>214</v>
      </c>
      <c r="O119" s="582"/>
      <c r="P119" s="582" t="s">
        <v>216</v>
      </c>
      <c r="Q119" s="582" t="str">
        <f>VLOOKUP(L119,'DM CQT cũ'!$G$2:$Q$848,4,)</f>
        <v>Đội Thuế quận Long Biên</v>
      </c>
      <c r="R119" s="582" t="s">
        <v>217</v>
      </c>
      <c r="S119" s="582" t="str">
        <f>VLOOKUP(L119,'DM CQT cũ'!$G$2:$Q$848,11,)</f>
        <v>Đội Thuế quận Long Biên</v>
      </c>
      <c r="T119" s="582" t="s">
        <v>217</v>
      </c>
      <c r="U119" s="582" t="str">
        <f>VLOOKUP(L119,'DM CQT cũ'!$G$2:$Q$848,10,)</f>
        <v>1062153</v>
      </c>
      <c r="V119" s="582" t="s">
        <v>220</v>
      </c>
      <c r="W119" s="582"/>
      <c r="X119" s="582" t="s">
        <v>214</v>
      </c>
      <c r="Y119" s="582"/>
      <c r="Z119" s="582"/>
      <c r="AA119" s="582" t="s">
        <v>216</v>
      </c>
      <c r="AB119" s="582" t="str">
        <f>VLOOKUP(I119,'DM TCCB 3006'!$H$5:$I$3358,2,)</f>
        <v>Thuế cơ sở 11 thành phố Hà Nội</v>
      </c>
      <c r="AC119" s="665" t="str">
        <f>VLOOKUP(G119,'DM TCCB 3006'!$G$5:$I$3358,3,)</f>
        <v>Thuế cơ sở 11 thành phố Hà Nội</v>
      </c>
      <c r="AD119" s="582" t="str">
        <f>VLOOKUP(AC119,'DM TCCB 3006'!$I$5:$J$3358,2,)</f>
        <v>Phường Việt Hưng</v>
      </c>
      <c r="AE119" s="582" t="s">
        <v>22802</v>
      </c>
      <c r="AF119" s="587" t="b">
        <f t="shared" si="5"/>
        <v>1</v>
      </c>
      <c r="AG119" s="581" t="s">
        <v>22625</v>
      </c>
      <c r="AH119" t="s">
        <v>19248</v>
      </c>
      <c r="AI119" s="582" t="s">
        <v>46</v>
      </c>
      <c r="AJ119" s="582"/>
      <c r="AK119" s="582" t="str">
        <f t="shared" si="3"/>
        <v>Quận Long Biên - Thuế cơ sở 11 thành phố Hà Nội</v>
      </c>
      <c r="AL119" s="582" t="str">
        <f>VLOOKUP(L119,'DM CQT cũ'!$G$2:$Q$848,8,)</f>
        <v>Quận Long Biên</v>
      </c>
      <c r="AM119" s="582" t="s">
        <v>15294</v>
      </c>
      <c r="AN119" s="582" t="str">
        <f>VLOOKUP(U119,'DM CQT cũ'!$P$2:$V$848,6,)</f>
        <v>0016</v>
      </c>
      <c r="AO119" s="583" t="s">
        <v>221</v>
      </c>
      <c r="AP119" s="582" t="str">
        <f>VLOOKUP(U119,'DM CQT cũ'!$P$2:$V$848,7,)</f>
        <v>Phòng Giao dịch số 6 - Kho bạc Nhà nước Khu vực I</v>
      </c>
      <c r="AQ119" s="583" t="s">
        <v>223</v>
      </c>
      <c r="AR119" s="582" t="str">
        <f>VLOOKUP(G119,'DM KB gửi'!$T$4:$W$3352,3,)</f>
        <v>0016</v>
      </c>
      <c r="AS119" s="582" t="s">
        <v>221</v>
      </c>
      <c r="AT119" s="582" t="str">
        <f>VLOOKUP(G119,'DM KB gửi'!$T$4:$W$3352,4,)</f>
        <v>Phòng Giao dịch số 6 - Kho bạc Nhà nước khu vực I</v>
      </c>
      <c r="AU119" s="582" t="s">
        <v>15492</v>
      </c>
      <c r="AV119" s="582" t="str">
        <f>VLOOKUP(AX119,'DM Cơ quan thu Bộ cấp'!$B$2:$C$3320,2,)</f>
        <v>1139655</v>
      </c>
      <c r="AW119" s="583" t="s">
        <v>20336</v>
      </c>
      <c r="AX119" s="582" t="str">
        <f>E119&amp;" - "&amp;AE119</f>
        <v>Phường Long Biên - Thuế cơ sở 11 thành phố Hà Nội</v>
      </c>
      <c r="AY119" s="582" t="s">
        <v>16453</v>
      </c>
      <c r="AZ119" s="583" t="s">
        <v>7912</v>
      </c>
    </row>
    <row r="120" spans="4:52" ht="31.5" outlineLevel="1">
      <c r="D120" s="578">
        <v>10106040</v>
      </c>
      <c r="E120" s="579" t="s">
        <v>45</v>
      </c>
      <c r="F120" s="579" t="str">
        <f t="shared" si="4"/>
        <v>101Phường Bồ Đề</v>
      </c>
      <c r="G120" s="579" t="s">
        <v>19083</v>
      </c>
      <c r="H120" s="580" t="str">
        <f>G120&amp;AE120</f>
        <v>101Phường Bồ ĐềThuế cơ sở 11 thành phố Hà Nội</v>
      </c>
      <c r="I120" s="664" t="str">
        <f>VLOOKUP(H120,'DM TCCB 3006'!$H$5:$H$3358,1,)</f>
        <v>101Phường Bồ ĐềThuế cơ sở 11 thành phố Hà Nội</v>
      </c>
      <c r="J120" s="579"/>
      <c r="K120" s="581" t="s">
        <v>19212</v>
      </c>
      <c r="L120" s="579" t="str">
        <f>LEFT(D120,5)</f>
        <v>10106</v>
      </c>
      <c r="M120" s="582" t="str">
        <f>VLOOKUP(L120,'DM CQT cũ'!$G$2:$Q$848,2,)</f>
        <v>0107</v>
      </c>
      <c r="N120" s="582" t="s">
        <v>214</v>
      </c>
      <c r="O120" s="582"/>
      <c r="P120" s="582" t="s">
        <v>216</v>
      </c>
      <c r="Q120" s="582" t="str">
        <f>VLOOKUP(L120,'DM CQT cũ'!$G$2:$Q$848,4,)</f>
        <v>Đội Thuế quận Long Biên</v>
      </c>
      <c r="R120" s="582" t="s">
        <v>217</v>
      </c>
      <c r="S120" s="582" t="str">
        <f>VLOOKUP(L120,'DM CQT cũ'!$G$2:$Q$848,11,)</f>
        <v>Đội Thuế quận Long Biên</v>
      </c>
      <c r="T120" s="582" t="s">
        <v>217</v>
      </c>
      <c r="U120" s="582" t="str">
        <f>VLOOKUP(L120,'DM CQT cũ'!$G$2:$Q$848,10,)</f>
        <v>1062153</v>
      </c>
      <c r="V120" s="582" t="s">
        <v>220</v>
      </c>
      <c r="W120" s="582"/>
      <c r="X120" s="582" t="s">
        <v>214</v>
      </c>
      <c r="Y120" s="582"/>
      <c r="Z120" s="582"/>
      <c r="AA120" s="582" t="s">
        <v>216</v>
      </c>
      <c r="AB120" s="582" t="str">
        <f>VLOOKUP(I120,'DM TCCB 3006'!$H$5:$I$3358,2,)</f>
        <v>Thuế cơ sở 11 thành phố Hà Nội</v>
      </c>
      <c r="AC120" s="665" t="str">
        <f>VLOOKUP(G120,'DM TCCB 3006'!$G$5:$I$3358,3,)</f>
        <v>Thuế cơ sở 11 thành phố Hà Nội</v>
      </c>
      <c r="AD120" s="582" t="str">
        <f>VLOOKUP(AC120,'DM TCCB 3006'!$I$5:$J$3358,2,)</f>
        <v>Phường Việt Hưng</v>
      </c>
      <c r="AE120" s="582" t="s">
        <v>22802</v>
      </c>
      <c r="AF120" s="587" t="b">
        <f t="shared" si="5"/>
        <v>1</v>
      </c>
      <c r="AG120" s="581" t="s">
        <v>22625</v>
      </c>
      <c r="AH120" t="s">
        <v>19248</v>
      </c>
      <c r="AI120" s="582" t="s">
        <v>46</v>
      </c>
      <c r="AJ120" s="582"/>
      <c r="AK120" s="582" t="str">
        <f t="shared" si="3"/>
        <v>Quận Long Biên - Thuế cơ sở 11 thành phố Hà Nội</v>
      </c>
      <c r="AL120" s="582" t="str">
        <f>VLOOKUP(L120,'DM CQT cũ'!$G$2:$Q$848,8,)</f>
        <v>Quận Long Biên</v>
      </c>
      <c r="AM120" s="582" t="s">
        <v>15294</v>
      </c>
      <c r="AN120" s="582" t="str">
        <f>VLOOKUP(U120,'DM CQT cũ'!$P$2:$V$848,6,)</f>
        <v>0016</v>
      </c>
      <c r="AO120" s="583" t="s">
        <v>221</v>
      </c>
      <c r="AP120" s="582" t="str">
        <f>VLOOKUP(U120,'DM CQT cũ'!$P$2:$V$848,7,)</f>
        <v>Phòng Giao dịch số 6 - Kho bạc Nhà nước Khu vực I</v>
      </c>
      <c r="AQ120" s="583" t="s">
        <v>223</v>
      </c>
      <c r="AR120" s="582" t="str">
        <f>VLOOKUP(G120,'DM KB gửi'!$T$4:$W$3352,3,)</f>
        <v>0016</v>
      </c>
      <c r="AS120" s="582" t="s">
        <v>221</v>
      </c>
      <c r="AT120" s="582" t="str">
        <f>VLOOKUP(G120,'DM KB gửi'!$T$4:$W$3352,4,)</f>
        <v>Phòng Giao dịch số 6 - Kho bạc Nhà nước khu vực I</v>
      </c>
      <c r="AU120" s="582" t="s">
        <v>15492</v>
      </c>
      <c r="AV120" s="582" t="str">
        <f>VLOOKUP(AX120,'DM Cơ quan thu Bộ cấp'!$B$2:$C$3320,2,)</f>
        <v>1139656</v>
      </c>
      <c r="AW120" s="583" t="s">
        <v>20337</v>
      </c>
      <c r="AX120" s="582" t="str">
        <f>E120&amp;" - "&amp;AE120</f>
        <v>Phường Bồ Đề - Thuế cơ sở 11 thành phố Hà Nội</v>
      </c>
      <c r="AY120" s="582" t="s">
        <v>16454</v>
      </c>
      <c r="AZ120" s="583" t="s">
        <v>7912</v>
      </c>
    </row>
    <row r="121" spans="4:52" ht="31.5" outlineLevel="1">
      <c r="D121" s="578">
        <v>10106041</v>
      </c>
      <c r="E121" s="579" t="s">
        <v>46</v>
      </c>
      <c r="F121" s="579" t="str">
        <f t="shared" si="4"/>
        <v>101Phường Việt Hưng</v>
      </c>
      <c r="G121" s="579" t="s">
        <v>19084</v>
      </c>
      <c r="H121" s="580" t="str">
        <f>G121&amp;AE121</f>
        <v>101Phường Việt HưngThuế cơ sở 11 thành phố Hà Nội</v>
      </c>
      <c r="I121" s="664" t="str">
        <f>VLOOKUP(H121,'DM TCCB 3006'!$H$5:$H$3358,1,)</f>
        <v>101Phường Việt HưngThuế cơ sở 11 thành phố Hà Nội</v>
      </c>
      <c r="J121" s="579"/>
      <c r="K121" s="581" t="s">
        <v>19213</v>
      </c>
      <c r="L121" s="579" t="str">
        <f>LEFT(D121,5)</f>
        <v>10106</v>
      </c>
      <c r="M121" s="582" t="str">
        <f>VLOOKUP(L121,'DM CQT cũ'!$G$2:$Q$848,2,)</f>
        <v>0107</v>
      </c>
      <c r="N121" s="582" t="s">
        <v>214</v>
      </c>
      <c r="O121" s="582"/>
      <c r="P121" s="582" t="s">
        <v>216</v>
      </c>
      <c r="Q121" s="582" t="str">
        <f>VLOOKUP(L121,'DM CQT cũ'!$G$2:$Q$848,4,)</f>
        <v>Đội Thuế quận Long Biên</v>
      </c>
      <c r="R121" s="582" t="s">
        <v>217</v>
      </c>
      <c r="S121" s="582" t="str">
        <f>VLOOKUP(L121,'DM CQT cũ'!$G$2:$Q$848,11,)</f>
        <v>Đội Thuế quận Long Biên</v>
      </c>
      <c r="T121" s="582" t="s">
        <v>217</v>
      </c>
      <c r="U121" s="582" t="str">
        <f>VLOOKUP(L121,'DM CQT cũ'!$G$2:$Q$848,10,)</f>
        <v>1062153</v>
      </c>
      <c r="V121" s="582" t="s">
        <v>220</v>
      </c>
      <c r="W121" s="582"/>
      <c r="X121" s="582" t="s">
        <v>214</v>
      </c>
      <c r="Y121" s="582"/>
      <c r="Z121" s="582"/>
      <c r="AA121" s="582" t="s">
        <v>216</v>
      </c>
      <c r="AB121" s="582" t="str">
        <f>VLOOKUP(I121,'DM TCCB 3006'!$H$5:$I$3358,2,)</f>
        <v>Thuế cơ sở 11 thành phố Hà Nội</v>
      </c>
      <c r="AC121" s="665" t="str">
        <f>VLOOKUP(G121,'DM TCCB 3006'!$G$5:$I$3358,3,)</f>
        <v>Thuế cơ sở 11 thành phố Hà Nội</v>
      </c>
      <c r="AD121" s="582" t="str">
        <f>VLOOKUP(AC121,'DM TCCB 3006'!$I$5:$J$3358,2,)</f>
        <v>Phường Việt Hưng</v>
      </c>
      <c r="AE121" s="582" t="s">
        <v>22802</v>
      </c>
      <c r="AF121" s="587" t="b">
        <f t="shared" si="5"/>
        <v>1</v>
      </c>
      <c r="AG121" s="581" t="s">
        <v>22625</v>
      </c>
      <c r="AH121" t="s">
        <v>19248</v>
      </c>
      <c r="AI121" s="582" t="s">
        <v>46</v>
      </c>
      <c r="AJ121" s="582"/>
      <c r="AK121" s="582" t="str">
        <f t="shared" si="3"/>
        <v>Quận Long Biên - Thuế cơ sở 11 thành phố Hà Nội</v>
      </c>
      <c r="AL121" s="582" t="str">
        <f>VLOOKUP(L121,'DM CQT cũ'!$G$2:$Q$848,8,)</f>
        <v>Quận Long Biên</v>
      </c>
      <c r="AM121" s="582" t="s">
        <v>15294</v>
      </c>
      <c r="AN121" s="582" t="str">
        <f>VLOOKUP(U121,'DM CQT cũ'!$P$2:$V$848,6,)</f>
        <v>0016</v>
      </c>
      <c r="AO121" s="583" t="s">
        <v>221</v>
      </c>
      <c r="AP121" s="582" t="str">
        <f>VLOOKUP(U121,'DM CQT cũ'!$P$2:$V$848,7,)</f>
        <v>Phòng Giao dịch số 6 - Kho bạc Nhà nước Khu vực I</v>
      </c>
      <c r="AQ121" s="583" t="s">
        <v>223</v>
      </c>
      <c r="AR121" s="582" t="str">
        <f>VLOOKUP(G121,'DM KB gửi'!$T$4:$W$3352,3,)</f>
        <v>0016</v>
      </c>
      <c r="AS121" s="582" t="s">
        <v>221</v>
      </c>
      <c r="AT121" s="582" t="str">
        <f>VLOOKUP(G121,'DM KB gửi'!$T$4:$W$3352,4,)</f>
        <v>Phòng Giao dịch số 6 - Kho bạc Nhà nước khu vực I</v>
      </c>
      <c r="AU121" s="582" t="s">
        <v>15492</v>
      </c>
      <c r="AV121" s="582" t="str">
        <f>VLOOKUP(AX121,'DM Cơ quan thu Bộ cấp'!$B$2:$C$3320,2,)</f>
        <v>1139657</v>
      </c>
      <c r="AW121" s="583" t="s">
        <v>20338</v>
      </c>
      <c r="AX121" s="582" t="str">
        <f>E121&amp;" - "&amp;AE121</f>
        <v>Phường Việt Hưng - Thuế cơ sở 11 thành phố Hà Nội</v>
      </c>
      <c r="AY121" s="582" t="s">
        <v>16455</v>
      </c>
      <c r="AZ121" s="583" t="s">
        <v>7912</v>
      </c>
    </row>
    <row r="122" spans="4:52" ht="31.5" outlineLevel="1">
      <c r="D122" s="578">
        <v>10106042</v>
      </c>
      <c r="E122" s="579" t="s">
        <v>47</v>
      </c>
      <c r="F122" s="579" t="str">
        <f t="shared" si="4"/>
        <v>101Phường Phúc Lợi</v>
      </c>
      <c r="G122" s="579" t="s">
        <v>19085</v>
      </c>
      <c r="H122" s="580" t="str">
        <f>G122&amp;AE122</f>
        <v>101Phường Phúc LợiThuế cơ sở 11 thành phố Hà Nội</v>
      </c>
      <c r="I122" s="664" t="str">
        <f>VLOOKUP(H122,'DM TCCB 3006'!$H$5:$H$3358,1,)</f>
        <v>101Phường Phúc LợiThuế cơ sở 11 thành phố Hà Nội</v>
      </c>
      <c r="J122" s="579"/>
      <c r="K122" s="581" t="s">
        <v>19214</v>
      </c>
      <c r="L122" s="579" t="str">
        <f>LEFT(D122,5)</f>
        <v>10106</v>
      </c>
      <c r="M122" s="582" t="str">
        <f>VLOOKUP(L122,'DM CQT cũ'!$G$2:$Q$848,2,)</f>
        <v>0107</v>
      </c>
      <c r="N122" s="582" t="s">
        <v>214</v>
      </c>
      <c r="O122" s="582"/>
      <c r="P122" s="582" t="s">
        <v>216</v>
      </c>
      <c r="Q122" s="582" t="str">
        <f>VLOOKUP(L122,'DM CQT cũ'!$G$2:$Q$848,4,)</f>
        <v>Đội Thuế quận Long Biên</v>
      </c>
      <c r="R122" s="582" t="s">
        <v>217</v>
      </c>
      <c r="S122" s="582" t="str">
        <f>VLOOKUP(L122,'DM CQT cũ'!$G$2:$Q$848,11,)</f>
        <v>Đội Thuế quận Long Biên</v>
      </c>
      <c r="T122" s="582" t="s">
        <v>217</v>
      </c>
      <c r="U122" s="582" t="str">
        <f>VLOOKUP(L122,'DM CQT cũ'!$G$2:$Q$848,10,)</f>
        <v>1062153</v>
      </c>
      <c r="V122" s="582" t="s">
        <v>220</v>
      </c>
      <c r="W122" s="582"/>
      <c r="X122" s="582" t="s">
        <v>214</v>
      </c>
      <c r="Y122" s="582"/>
      <c r="Z122" s="582"/>
      <c r="AA122" s="582" t="s">
        <v>216</v>
      </c>
      <c r="AB122" s="582" t="str">
        <f>VLOOKUP(I122,'DM TCCB 3006'!$H$5:$I$3358,2,)</f>
        <v>Thuế cơ sở 11 thành phố Hà Nội</v>
      </c>
      <c r="AC122" s="665" t="str">
        <f>VLOOKUP(G122,'DM TCCB 3006'!$G$5:$I$3358,3,)</f>
        <v>Thuế cơ sở 11 thành phố Hà Nội</v>
      </c>
      <c r="AD122" s="582" t="str">
        <f>VLOOKUP(AC122,'DM TCCB 3006'!$I$5:$J$3358,2,)</f>
        <v>Phường Việt Hưng</v>
      </c>
      <c r="AE122" s="582" t="s">
        <v>22802</v>
      </c>
      <c r="AF122" s="587" t="b">
        <f t="shared" si="5"/>
        <v>1</v>
      </c>
      <c r="AG122" s="581" t="s">
        <v>22625</v>
      </c>
      <c r="AH122" t="s">
        <v>19248</v>
      </c>
      <c r="AI122" s="582" t="s">
        <v>46</v>
      </c>
      <c r="AJ122" s="582"/>
      <c r="AK122" s="582" t="str">
        <f t="shared" si="3"/>
        <v>Quận Long Biên - Thuế cơ sở 11 thành phố Hà Nội</v>
      </c>
      <c r="AL122" s="582" t="str">
        <f>VLOOKUP(L122,'DM CQT cũ'!$G$2:$Q$848,8,)</f>
        <v>Quận Long Biên</v>
      </c>
      <c r="AM122" s="582" t="s">
        <v>15294</v>
      </c>
      <c r="AN122" s="582" t="str">
        <f>VLOOKUP(U122,'DM CQT cũ'!$P$2:$V$848,6,)</f>
        <v>0016</v>
      </c>
      <c r="AO122" s="583" t="s">
        <v>221</v>
      </c>
      <c r="AP122" s="582" t="str">
        <f>VLOOKUP(U122,'DM CQT cũ'!$P$2:$V$848,7,)</f>
        <v>Phòng Giao dịch số 6 - Kho bạc Nhà nước Khu vực I</v>
      </c>
      <c r="AQ122" s="583" t="s">
        <v>223</v>
      </c>
      <c r="AR122" s="582" t="str">
        <f>VLOOKUP(G122,'DM KB gửi'!$T$4:$W$3352,3,)</f>
        <v>0016</v>
      </c>
      <c r="AS122" s="582" t="s">
        <v>221</v>
      </c>
      <c r="AT122" s="582" t="str">
        <f>VLOOKUP(G122,'DM KB gửi'!$T$4:$W$3352,4,)</f>
        <v>Phòng Giao dịch số 6 - Kho bạc Nhà nước khu vực I</v>
      </c>
      <c r="AU122" s="582" t="s">
        <v>15492</v>
      </c>
      <c r="AV122" s="582" t="str">
        <f>VLOOKUP(AX122,'DM Cơ quan thu Bộ cấp'!$B$2:$C$3320,2,)</f>
        <v>1139658</v>
      </c>
      <c r="AW122" s="583" t="s">
        <v>20339</v>
      </c>
      <c r="AX122" s="582" t="str">
        <f>E122&amp;" - "&amp;AE122</f>
        <v>Phường Phúc Lợi - Thuế cơ sở 11 thành phố Hà Nội</v>
      </c>
      <c r="AY122" s="582" t="s">
        <v>16456</v>
      </c>
      <c r="AZ122" s="583" t="s">
        <v>7912</v>
      </c>
    </row>
    <row r="123" spans="4:52" ht="31.5" outlineLevel="1">
      <c r="D123" s="578">
        <v>10155035</v>
      </c>
      <c r="E123" s="579" t="s">
        <v>40</v>
      </c>
      <c r="F123" s="579" t="str">
        <f t="shared" si="4"/>
        <v>101Phường Từ Liêm</v>
      </c>
      <c r="G123" s="579" t="s">
        <v>19086</v>
      </c>
      <c r="H123" s="580" t="str">
        <f>G123&amp;AE123</f>
        <v>101Phường Từ LiêmThuế cơ sở 8 thành phố Hà Nội</v>
      </c>
      <c r="I123" s="664" t="str">
        <f>VLOOKUP(H123,'DM TCCB 3006'!$H$5:$H$3358,1,)</f>
        <v>101Phường Từ LiêmThuế cơ sở 8 thành phố Hà Nội</v>
      </c>
      <c r="J123" s="579"/>
      <c r="K123" s="581" t="s">
        <v>19215</v>
      </c>
      <c r="L123" s="579" t="str">
        <f>LEFT(D123,5)</f>
        <v>10155</v>
      </c>
      <c r="M123" s="582" t="str">
        <f>VLOOKUP(L123,'DM CQT cũ'!$G$2:$Q$848,2,)</f>
        <v>0156</v>
      </c>
      <c r="N123" s="582" t="s">
        <v>475</v>
      </c>
      <c r="O123" s="582"/>
      <c r="P123" s="582" t="s">
        <v>477</v>
      </c>
      <c r="Q123" s="582" t="str">
        <f>VLOOKUP(L123,'DM CQT cũ'!$G$2:$Q$848,4,)</f>
        <v>Đội Thuế quận Nam Từ Liêm</v>
      </c>
      <c r="R123" s="582" t="s">
        <v>478</v>
      </c>
      <c r="S123" s="582" t="str">
        <f>VLOOKUP(L123,'DM CQT cũ'!$G$2:$Q$848,11,)</f>
        <v>Đội Thuế quận Nam Từ Liêm</v>
      </c>
      <c r="T123" s="582" t="s">
        <v>478</v>
      </c>
      <c r="U123" s="582" t="str">
        <f>VLOOKUP(L123,'DM CQT cũ'!$G$2:$Q$848,10,)</f>
        <v>1054816</v>
      </c>
      <c r="V123" s="582" t="s">
        <v>481</v>
      </c>
      <c r="W123" s="582"/>
      <c r="X123" s="582" t="s">
        <v>475</v>
      </c>
      <c r="Y123" s="582"/>
      <c r="Z123" s="582"/>
      <c r="AA123" s="582" t="s">
        <v>477</v>
      </c>
      <c r="AB123" s="582" t="str">
        <f>VLOOKUP(I123,'DM TCCB 3006'!$H$5:$I$3358,2,)</f>
        <v>Thuế cơ sở 8 thành phố Hà Nội</v>
      </c>
      <c r="AC123" s="665" t="str">
        <f>VLOOKUP(G123,'DM TCCB 3006'!$G$5:$I$3358,3,)</f>
        <v>Thuế cơ sở 8 thành phố Hà Nội</v>
      </c>
      <c r="AD123" s="582" t="str">
        <f>VLOOKUP(AC123,'DM TCCB 3006'!$I$5:$J$3358,2,)</f>
        <v>Phường Từ Liêm</v>
      </c>
      <c r="AE123" s="582" t="s">
        <v>22796</v>
      </c>
      <c r="AF123" s="587" t="b">
        <f t="shared" si="5"/>
        <v>1</v>
      </c>
      <c r="AG123" s="581" t="s">
        <v>22626</v>
      </c>
      <c r="AH123" t="s">
        <v>19249</v>
      </c>
      <c r="AI123" s="582" t="s">
        <v>40</v>
      </c>
      <c r="AJ123" s="582"/>
      <c r="AK123" s="582" t="str">
        <f t="shared" si="3"/>
        <v>Quận Nam Từ Liêm - Thuế cơ sở 8 thành phố Hà Nội</v>
      </c>
      <c r="AL123" s="582" t="str">
        <f>VLOOKUP(L123,'DM CQT cũ'!$G$2:$Q$848,8,)</f>
        <v>Quận Nam Từ Liêm</v>
      </c>
      <c r="AM123" s="582" t="s">
        <v>15293</v>
      </c>
      <c r="AN123" s="582" t="str">
        <f>VLOOKUP(U123,'DM CQT cũ'!$P$2:$V$848,6,)</f>
        <v>0017</v>
      </c>
      <c r="AO123" s="583" t="s">
        <v>311</v>
      </c>
      <c r="AP123" s="582" t="str">
        <f>VLOOKUP(U123,'DM CQT cũ'!$P$2:$V$848,7,)</f>
        <v>Phòng Giao dịch số 10 - Kho bạc Nhà nước Khu vực I</v>
      </c>
      <c r="AQ123" s="583" t="s">
        <v>483</v>
      </c>
      <c r="AR123" s="582" t="str">
        <f>VLOOKUP(G123,'DM KB gửi'!$T$4:$W$3352,3,)</f>
        <v>0017</v>
      </c>
      <c r="AS123" s="582" t="s">
        <v>311</v>
      </c>
      <c r="AT123" s="582" t="str">
        <f>VLOOKUP(G123,'DM KB gửi'!$T$4:$W$3352,4,)</f>
        <v>Phòng Giao dịch số 10 - Kho bạc Nhà nước khu vực I</v>
      </c>
      <c r="AU123" s="582" t="s">
        <v>15500</v>
      </c>
      <c r="AV123" s="582" t="str">
        <f>VLOOKUP(AX123,'DM Cơ quan thu Bộ cấp'!$B$2:$C$3320,2,)</f>
        <v>1139659</v>
      </c>
      <c r="AW123" s="583" t="s">
        <v>20340</v>
      </c>
      <c r="AX123" s="582" t="str">
        <f>E123&amp;" - "&amp;AE123</f>
        <v>Phường Từ Liêm - Thuế cơ sở 8 thành phố Hà Nội</v>
      </c>
      <c r="AY123" s="582" t="s">
        <v>16457</v>
      </c>
      <c r="AZ123" s="583" t="s">
        <v>7912</v>
      </c>
    </row>
    <row r="124" spans="4:52" ht="31.5" outlineLevel="1">
      <c r="D124" s="578">
        <v>10155036</v>
      </c>
      <c r="E124" s="579" t="s">
        <v>41</v>
      </c>
      <c r="F124" s="579" t="str">
        <f t="shared" si="4"/>
        <v>101Phường Xuân Phương</v>
      </c>
      <c r="G124" s="579" t="s">
        <v>19087</v>
      </c>
      <c r="H124" s="580" t="str">
        <f>G124&amp;AE124</f>
        <v>101Phường Xuân PhươngThuế cơ sở 8 thành phố Hà Nội</v>
      </c>
      <c r="I124" s="664" t="str">
        <f>VLOOKUP(H124,'DM TCCB 3006'!$H$5:$H$3358,1,)</f>
        <v>101Phường Xuân PhươngThuế cơ sở 8 thành phố Hà Nội</v>
      </c>
      <c r="J124" s="579"/>
      <c r="K124" s="581" t="s">
        <v>19216</v>
      </c>
      <c r="L124" s="579" t="str">
        <f>LEFT(D124,5)</f>
        <v>10155</v>
      </c>
      <c r="M124" s="582" t="str">
        <f>VLOOKUP(L124,'DM CQT cũ'!$G$2:$Q$848,2,)</f>
        <v>0156</v>
      </c>
      <c r="N124" s="582" t="s">
        <v>475</v>
      </c>
      <c r="O124" s="582"/>
      <c r="P124" s="582" t="s">
        <v>477</v>
      </c>
      <c r="Q124" s="582" t="str">
        <f>VLOOKUP(L124,'DM CQT cũ'!$G$2:$Q$848,4,)</f>
        <v>Đội Thuế quận Nam Từ Liêm</v>
      </c>
      <c r="R124" s="582" t="s">
        <v>478</v>
      </c>
      <c r="S124" s="582" t="str">
        <f>VLOOKUP(L124,'DM CQT cũ'!$G$2:$Q$848,11,)</f>
        <v>Đội Thuế quận Nam Từ Liêm</v>
      </c>
      <c r="T124" s="582" t="s">
        <v>478</v>
      </c>
      <c r="U124" s="582" t="str">
        <f>VLOOKUP(L124,'DM CQT cũ'!$G$2:$Q$848,10,)</f>
        <v>1054816</v>
      </c>
      <c r="V124" s="582" t="s">
        <v>481</v>
      </c>
      <c r="W124" s="582"/>
      <c r="X124" s="582" t="s">
        <v>475</v>
      </c>
      <c r="Y124" s="582"/>
      <c r="Z124" s="582"/>
      <c r="AA124" s="582" t="s">
        <v>477</v>
      </c>
      <c r="AB124" s="582" t="str">
        <f>VLOOKUP(I124,'DM TCCB 3006'!$H$5:$I$3358,2,)</f>
        <v>Thuế cơ sở 8 thành phố Hà Nội</v>
      </c>
      <c r="AC124" s="665" t="str">
        <f>VLOOKUP(G124,'DM TCCB 3006'!$G$5:$I$3358,3,)</f>
        <v>Thuế cơ sở 8 thành phố Hà Nội</v>
      </c>
      <c r="AD124" s="582" t="str">
        <f>VLOOKUP(AC124,'DM TCCB 3006'!$I$5:$J$3358,2,)</f>
        <v>Phường Từ Liêm</v>
      </c>
      <c r="AE124" s="582" t="s">
        <v>22796</v>
      </c>
      <c r="AF124" s="587" t="b">
        <f t="shared" si="5"/>
        <v>1</v>
      </c>
      <c r="AG124" s="581" t="s">
        <v>22626</v>
      </c>
      <c r="AH124" t="s">
        <v>19249</v>
      </c>
      <c r="AI124" s="582" t="s">
        <v>40</v>
      </c>
      <c r="AJ124" s="582"/>
      <c r="AK124" s="582" t="str">
        <f t="shared" si="3"/>
        <v>Quận Nam Từ Liêm - Thuế cơ sở 8 thành phố Hà Nội</v>
      </c>
      <c r="AL124" s="582" t="str">
        <f>VLOOKUP(L124,'DM CQT cũ'!$G$2:$Q$848,8,)</f>
        <v>Quận Nam Từ Liêm</v>
      </c>
      <c r="AM124" s="582" t="s">
        <v>15293</v>
      </c>
      <c r="AN124" s="582" t="str">
        <f>VLOOKUP(U124,'DM CQT cũ'!$P$2:$V$848,6,)</f>
        <v>0017</v>
      </c>
      <c r="AO124" s="583" t="s">
        <v>311</v>
      </c>
      <c r="AP124" s="582" t="str">
        <f>VLOOKUP(U124,'DM CQT cũ'!$P$2:$V$848,7,)</f>
        <v>Phòng Giao dịch số 10 - Kho bạc Nhà nước Khu vực I</v>
      </c>
      <c r="AQ124" s="583" t="s">
        <v>483</v>
      </c>
      <c r="AR124" s="582" t="str">
        <f>VLOOKUP(G124,'DM KB gửi'!$T$4:$W$3352,3,)</f>
        <v>0017</v>
      </c>
      <c r="AS124" s="582" t="s">
        <v>311</v>
      </c>
      <c r="AT124" s="582" t="str">
        <f>VLOOKUP(G124,'DM KB gửi'!$T$4:$W$3352,4,)</f>
        <v>Phòng Giao dịch số 10 - Kho bạc Nhà nước khu vực I</v>
      </c>
      <c r="AU124" s="582" t="s">
        <v>15500</v>
      </c>
      <c r="AV124" s="582" t="str">
        <f>VLOOKUP(AX124,'DM Cơ quan thu Bộ cấp'!$B$2:$C$3320,2,)</f>
        <v>1139660</v>
      </c>
      <c r="AW124" s="583" t="s">
        <v>20341</v>
      </c>
      <c r="AX124" s="582" t="str">
        <f>E124&amp;" - "&amp;AE124</f>
        <v>Phường Xuân Phương - Thuế cơ sở 8 thành phố Hà Nội</v>
      </c>
      <c r="AY124" s="582" t="s">
        <v>16458</v>
      </c>
      <c r="AZ124" s="583" t="s">
        <v>7912</v>
      </c>
    </row>
    <row r="125" spans="4:52" ht="31.5" outlineLevel="1">
      <c r="D125" s="578">
        <v>10155037</v>
      </c>
      <c r="E125" s="579" t="s">
        <v>42</v>
      </c>
      <c r="F125" s="579" t="str">
        <f t="shared" si="4"/>
        <v>101Phường Tây Mỗ</v>
      </c>
      <c r="G125" s="579" t="s">
        <v>19088</v>
      </c>
      <c r="H125" s="580" t="str">
        <f>G125&amp;AE125</f>
        <v>101Phường Tây MỗThuế cơ sở 8 thành phố Hà Nội</v>
      </c>
      <c r="I125" s="664" t="str">
        <f>VLOOKUP(H125,'DM TCCB 3006'!$H$5:$H$3358,1,)</f>
        <v>101Phường Tây MỗThuế cơ sở 8 thành phố Hà Nội</v>
      </c>
      <c r="J125" s="579"/>
      <c r="K125" s="581" t="s">
        <v>19217</v>
      </c>
      <c r="L125" s="579" t="str">
        <f>LEFT(D125,5)</f>
        <v>10155</v>
      </c>
      <c r="M125" s="582" t="str">
        <f>VLOOKUP(L125,'DM CQT cũ'!$G$2:$Q$848,2,)</f>
        <v>0156</v>
      </c>
      <c r="N125" s="582" t="s">
        <v>475</v>
      </c>
      <c r="O125" s="582"/>
      <c r="P125" s="582" t="s">
        <v>477</v>
      </c>
      <c r="Q125" s="582" t="str">
        <f>VLOOKUP(L125,'DM CQT cũ'!$G$2:$Q$848,4,)</f>
        <v>Đội Thuế quận Nam Từ Liêm</v>
      </c>
      <c r="R125" s="582" t="s">
        <v>478</v>
      </c>
      <c r="S125" s="582" t="str">
        <f>VLOOKUP(L125,'DM CQT cũ'!$G$2:$Q$848,11,)</f>
        <v>Đội Thuế quận Nam Từ Liêm</v>
      </c>
      <c r="T125" s="582" t="s">
        <v>478</v>
      </c>
      <c r="U125" s="582" t="str">
        <f>VLOOKUP(L125,'DM CQT cũ'!$G$2:$Q$848,10,)</f>
        <v>1054816</v>
      </c>
      <c r="V125" s="582" t="s">
        <v>481</v>
      </c>
      <c r="W125" s="582"/>
      <c r="X125" s="582" t="s">
        <v>475</v>
      </c>
      <c r="Y125" s="582"/>
      <c r="Z125" s="582"/>
      <c r="AA125" s="582" t="s">
        <v>477</v>
      </c>
      <c r="AB125" s="582" t="str">
        <f>VLOOKUP(I125,'DM TCCB 3006'!$H$5:$I$3358,2,)</f>
        <v>Thuế cơ sở 8 thành phố Hà Nội</v>
      </c>
      <c r="AC125" s="665" t="str">
        <f>VLOOKUP(G125,'DM TCCB 3006'!$G$5:$I$3358,3,)</f>
        <v>Thuế cơ sở 8 thành phố Hà Nội</v>
      </c>
      <c r="AD125" s="582" t="str">
        <f>VLOOKUP(AC125,'DM TCCB 3006'!$I$5:$J$3358,2,)</f>
        <v>Phường Từ Liêm</v>
      </c>
      <c r="AE125" s="582" t="s">
        <v>22796</v>
      </c>
      <c r="AF125" s="587" t="b">
        <f t="shared" si="5"/>
        <v>1</v>
      </c>
      <c r="AG125" s="581" t="s">
        <v>22626</v>
      </c>
      <c r="AH125" t="s">
        <v>19249</v>
      </c>
      <c r="AI125" s="582" t="s">
        <v>40</v>
      </c>
      <c r="AJ125" s="582"/>
      <c r="AK125" s="582" t="str">
        <f t="shared" si="3"/>
        <v>Quận Nam Từ Liêm - Thuế cơ sở 8 thành phố Hà Nội</v>
      </c>
      <c r="AL125" s="582" t="str">
        <f>VLOOKUP(L125,'DM CQT cũ'!$G$2:$Q$848,8,)</f>
        <v>Quận Nam Từ Liêm</v>
      </c>
      <c r="AM125" s="582" t="s">
        <v>15293</v>
      </c>
      <c r="AN125" s="582" t="str">
        <f>VLOOKUP(U125,'DM CQT cũ'!$P$2:$V$848,6,)</f>
        <v>0017</v>
      </c>
      <c r="AO125" s="583" t="s">
        <v>311</v>
      </c>
      <c r="AP125" s="582" t="str">
        <f>VLOOKUP(U125,'DM CQT cũ'!$P$2:$V$848,7,)</f>
        <v>Phòng Giao dịch số 10 - Kho bạc Nhà nước Khu vực I</v>
      </c>
      <c r="AQ125" s="583" t="s">
        <v>483</v>
      </c>
      <c r="AR125" s="582" t="str">
        <f>VLOOKUP(G125,'DM KB gửi'!$T$4:$W$3352,3,)</f>
        <v>0026</v>
      </c>
      <c r="AS125" s="582" t="s">
        <v>338</v>
      </c>
      <c r="AT125" s="582" t="str">
        <f>VLOOKUP(G125,'DM KB gửi'!$T$4:$W$3352,4,)</f>
        <v>Phòng Giao dịch số 4 - Kho bạc Nhà nước khu vực I</v>
      </c>
      <c r="AU125" s="582" t="s">
        <v>15488</v>
      </c>
      <c r="AV125" s="582" t="str">
        <f>VLOOKUP(AX125,'DM Cơ quan thu Bộ cấp'!$B$2:$C$3320,2,)</f>
        <v>1139661</v>
      </c>
      <c r="AW125" s="583" t="s">
        <v>20342</v>
      </c>
      <c r="AX125" s="582" t="str">
        <f>E125&amp;" - "&amp;AE125</f>
        <v>Phường Tây Mỗ - Thuế cơ sở 8 thành phố Hà Nội</v>
      </c>
      <c r="AY125" s="582" t="s">
        <v>16459</v>
      </c>
      <c r="AZ125" s="583" t="s">
        <v>7912</v>
      </c>
    </row>
    <row r="126" spans="4:52" ht="31.5" outlineLevel="1">
      <c r="D126" s="578">
        <v>10155038</v>
      </c>
      <c r="E126" s="579" t="s">
        <v>43</v>
      </c>
      <c r="F126" s="579" t="str">
        <f t="shared" si="4"/>
        <v>101Phường Đại Mỗ</v>
      </c>
      <c r="G126" s="579" t="s">
        <v>19089</v>
      </c>
      <c r="H126" s="580" t="str">
        <f>G126&amp;AE126</f>
        <v>101Phường Đại MỗThuế cơ sở 8 thành phố Hà Nội</v>
      </c>
      <c r="I126" s="664" t="str">
        <f>VLOOKUP(H126,'DM TCCB 3006'!$H$5:$H$3358,1,)</f>
        <v>101Phường Đại MỗThuế cơ sở 8 thành phố Hà Nội</v>
      </c>
      <c r="J126" s="579"/>
      <c r="K126" s="581" t="s">
        <v>19218</v>
      </c>
      <c r="L126" s="579" t="str">
        <f>LEFT(D126,5)</f>
        <v>10155</v>
      </c>
      <c r="M126" s="582" t="str">
        <f>VLOOKUP(L126,'DM CQT cũ'!$G$2:$Q$848,2,)</f>
        <v>0156</v>
      </c>
      <c r="N126" s="582" t="s">
        <v>475</v>
      </c>
      <c r="O126" s="582"/>
      <c r="P126" s="582" t="s">
        <v>477</v>
      </c>
      <c r="Q126" s="582" t="str">
        <f>VLOOKUP(L126,'DM CQT cũ'!$G$2:$Q$848,4,)</f>
        <v>Đội Thuế quận Nam Từ Liêm</v>
      </c>
      <c r="R126" s="582" t="s">
        <v>478</v>
      </c>
      <c r="S126" s="582" t="str">
        <f>VLOOKUP(L126,'DM CQT cũ'!$G$2:$Q$848,11,)</f>
        <v>Đội Thuế quận Nam Từ Liêm</v>
      </c>
      <c r="T126" s="582" t="s">
        <v>478</v>
      </c>
      <c r="U126" s="582" t="str">
        <f>VLOOKUP(L126,'DM CQT cũ'!$G$2:$Q$848,10,)</f>
        <v>1054816</v>
      </c>
      <c r="V126" s="582" t="s">
        <v>481</v>
      </c>
      <c r="W126" s="582"/>
      <c r="X126" s="582" t="s">
        <v>475</v>
      </c>
      <c r="Y126" s="582"/>
      <c r="Z126" s="582"/>
      <c r="AA126" s="582" t="s">
        <v>477</v>
      </c>
      <c r="AB126" s="582" t="str">
        <f>VLOOKUP(I126,'DM TCCB 3006'!$H$5:$I$3358,2,)</f>
        <v>Thuế cơ sở 8 thành phố Hà Nội</v>
      </c>
      <c r="AC126" s="665" t="str">
        <f>VLOOKUP(G126,'DM TCCB 3006'!$G$5:$I$3358,3,)</f>
        <v>Thuế cơ sở 8 thành phố Hà Nội</v>
      </c>
      <c r="AD126" s="582" t="str">
        <f>VLOOKUP(AC126,'DM TCCB 3006'!$I$5:$J$3358,2,)</f>
        <v>Phường Từ Liêm</v>
      </c>
      <c r="AE126" s="582" t="s">
        <v>22796</v>
      </c>
      <c r="AF126" s="587" t="b">
        <f t="shared" si="5"/>
        <v>1</v>
      </c>
      <c r="AG126" s="581" t="s">
        <v>22626</v>
      </c>
      <c r="AH126" t="s">
        <v>19249</v>
      </c>
      <c r="AI126" s="582" t="s">
        <v>40</v>
      </c>
      <c r="AJ126" s="582"/>
      <c r="AK126" s="582" t="str">
        <f t="shared" si="3"/>
        <v>Quận Nam Từ Liêm - Thuế cơ sở 8 thành phố Hà Nội</v>
      </c>
      <c r="AL126" s="582" t="str">
        <f>VLOOKUP(L126,'DM CQT cũ'!$G$2:$Q$848,8,)</f>
        <v>Quận Nam Từ Liêm</v>
      </c>
      <c r="AM126" s="582" t="s">
        <v>15293</v>
      </c>
      <c r="AN126" s="582" t="str">
        <f>VLOOKUP(U126,'DM CQT cũ'!$P$2:$V$848,6,)</f>
        <v>0017</v>
      </c>
      <c r="AO126" s="583" t="s">
        <v>311</v>
      </c>
      <c r="AP126" s="582" t="str">
        <f>VLOOKUP(U126,'DM CQT cũ'!$P$2:$V$848,7,)</f>
        <v>Phòng Giao dịch số 10 - Kho bạc Nhà nước Khu vực I</v>
      </c>
      <c r="AQ126" s="583" t="s">
        <v>483</v>
      </c>
      <c r="AR126" s="582" t="str">
        <f>VLOOKUP(G126,'DM KB gửi'!$T$4:$W$3352,3,)</f>
        <v>0022</v>
      </c>
      <c r="AS126" s="582" t="s">
        <v>261</v>
      </c>
      <c r="AT126" s="582" t="str">
        <f>VLOOKUP(G126,'DM KB gửi'!$T$4:$W$3352,4,)</f>
        <v>Phòng Giao dịch số 5 - Kho bạc Nhà nước khu vực I</v>
      </c>
      <c r="AU126" s="582" t="s">
        <v>15490</v>
      </c>
      <c r="AV126" s="582" t="str">
        <f>VLOOKUP(AX126,'DM Cơ quan thu Bộ cấp'!$B$2:$C$3320,2,)</f>
        <v>1139662</v>
      </c>
      <c r="AW126" s="583" t="s">
        <v>20343</v>
      </c>
      <c r="AX126" s="582" t="str">
        <f>E126&amp;" - "&amp;AE126</f>
        <v>Phường Đại Mỗ - Thuế cơ sở 8 thành phố Hà Nội</v>
      </c>
      <c r="AY126" s="582" t="s">
        <v>16460</v>
      </c>
      <c r="AZ126" s="583" t="s">
        <v>7912</v>
      </c>
    </row>
    <row r="127" spans="4:52" ht="31.5" outlineLevel="1">
      <c r="D127" s="578">
        <v>10103028</v>
      </c>
      <c r="E127" s="579" t="s">
        <v>33</v>
      </c>
      <c r="F127" s="579" t="str">
        <f t="shared" si="4"/>
        <v>101Phường Tây Hồ</v>
      </c>
      <c r="G127" s="579" t="s">
        <v>19090</v>
      </c>
      <c r="H127" s="580" t="str">
        <f>G127&amp;AE127</f>
        <v>101Phường Tây HồThuế cơ sở 7 thành phố Hà Nội</v>
      </c>
      <c r="I127" s="664" t="str">
        <f>VLOOKUP(H127,'DM TCCB 3006'!$H$5:$H$3358,1,)</f>
        <v>101Phường Tây HồThuế cơ sở 7 thành phố Hà Nội</v>
      </c>
      <c r="J127" s="579"/>
      <c r="K127" s="581" t="s">
        <v>19219</v>
      </c>
      <c r="L127" s="579" t="str">
        <f>LEFT(D127,5)</f>
        <v>10103</v>
      </c>
      <c r="M127" s="582" t="str">
        <f>VLOOKUP(L127,'DM CQT cũ'!$G$2:$Q$848,2,)</f>
        <v>0105</v>
      </c>
      <c r="N127" s="582" t="s">
        <v>193</v>
      </c>
      <c r="O127" s="582"/>
      <c r="P127" s="582" t="s">
        <v>195</v>
      </c>
      <c r="Q127" s="582" t="str">
        <f>VLOOKUP(L127,'DM CQT cũ'!$G$2:$Q$848,4,)</f>
        <v>Đội Thuế quận Tây Hồ</v>
      </c>
      <c r="R127" s="582" t="s">
        <v>196</v>
      </c>
      <c r="S127" s="582" t="str">
        <f>VLOOKUP(L127,'DM CQT cũ'!$G$2:$Q$848,11,)</f>
        <v>Đội Thuế quận Tây Hồ</v>
      </c>
      <c r="T127" s="582" t="s">
        <v>196</v>
      </c>
      <c r="U127" s="582" t="str">
        <f>VLOOKUP(L127,'DM CQT cũ'!$G$2:$Q$848,10,)</f>
        <v>1054635</v>
      </c>
      <c r="V127" s="582" t="s">
        <v>199</v>
      </c>
      <c r="W127" s="582"/>
      <c r="X127" s="582" t="s">
        <v>193</v>
      </c>
      <c r="Y127" s="582"/>
      <c r="Z127" s="582"/>
      <c r="AA127" s="582" t="s">
        <v>195</v>
      </c>
      <c r="AB127" s="582" t="str">
        <f>VLOOKUP(I127,'DM TCCB 3006'!$H$5:$I$3358,2,)</f>
        <v>Thuế cơ sở 7 thành phố Hà Nội</v>
      </c>
      <c r="AC127" s="665" t="str">
        <f>VLOOKUP(G127,'DM TCCB 3006'!$G$5:$I$3358,3,)</f>
        <v>Thuế cơ sở 7 thành phố Hà Nội</v>
      </c>
      <c r="AD127" s="582" t="str">
        <f>VLOOKUP(AC127,'DM TCCB 3006'!$I$5:$J$3358,2,)</f>
        <v>Phường Tây Hồ</v>
      </c>
      <c r="AE127" s="582" t="s">
        <v>22794</v>
      </c>
      <c r="AF127" s="587" t="b">
        <f t="shared" si="5"/>
        <v>1</v>
      </c>
      <c r="AG127" s="581" t="s">
        <v>22627</v>
      </c>
      <c r="AH127" t="s">
        <v>19250</v>
      </c>
      <c r="AI127" s="582" t="s">
        <v>33</v>
      </c>
      <c r="AJ127" s="582"/>
      <c r="AK127" s="582" t="str">
        <f t="shared" si="3"/>
        <v>Quận Tây Hồ - Thuế cơ sở 7 thành phố Hà Nội</v>
      </c>
      <c r="AL127" s="582" t="str">
        <f>VLOOKUP(L127,'DM CQT cũ'!$G$2:$Q$848,8,)</f>
        <v>Quận Tây Hồ</v>
      </c>
      <c r="AM127" s="582" t="s">
        <v>15287</v>
      </c>
      <c r="AN127" s="582" t="str">
        <f>VLOOKUP(U127,'DM CQT cũ'!$P$2:$V$848,6,)</f>
        <v>0023</v>
      </c>
      <c r="AO127" s="583" t="s">
        <v>201</v>
      </c>
      <c r="AP127" s="582" t="str">
        <f>VLOOKUP(U127,'DM CQT cũ'!$P$2:$V$848,7,)</f>
        <v>Phòng Giao dịch số 9 - Kho bạc Nhà nước Khu vực I</v>
      </c>
      <c r="AQ127" s="583" t="s">
        <v>202</v>
      </c>
      <c r="AR127" s="582" t="str">
        <f>VLOOKUP(G127,'DM KB gửi'!$T$4:$W$3352,3,)</f>
        <v>0023</v>
      </c>
      <c r="AS127" s="582" t="s">
        <v>201</v>
      </c>
      <c r="AT127" s="582" t="str">
        <f>VLOOKUP(G127,'DM KB gửi'!$T$4:$W$3352,4,)</f>
        <v>Phòng Giao dịch số 9 - Kho bạc Nhà nước khu vực I</v>
      </c>
      <c r="AU127" s="582" t="s">
        <v>15498</v>
      </c>
      <c r="AV127" s="582" t="str">
        <f>VLOOKUP(AX127,'DM Cơ quan thu Bộ cấp'!$B$2:$C$3320,2,)</f>
        <v>1139663</v>
      </c>
      <c r="AW127" s="583" t="s">
        <v>20344</v>
      </c>
      <c r="AX127" s="582" t="str">
        <f>E127&amp;" - "&amp;AE127</f>
        <v>Phường Tây Hồ - Thuế cơ sở 7 thành phố Hà Nội</v>
      </c>
      <c r="AY127" s="582" t="s">
        <v>16461</v>
      </c>
      <c r="AZ127" s="583" t="s">
        <v>7912</v>
      </c>
    </row>
    <row r="128" spans="4:52" ht="31.5" outlineLevel="1">
      <c r="D128" s="578">
        <v>10103029</v>
      </c>
      <c r="E128" s="579" t="s">
        <v>34</v>
      </c>
      <c r="F128" s="579" t="str">
        <f t="shared" si="4"/>
        <v>101Phường Phú Thượng</v>
      </c>
      <c r="G128" s="579" t="s">
        <v>19091</v>
      </c>
      <c r="H128" s="580" t="str">
        <f>G128&amp;AE128</f>
        <v>101Phường Phú ThượngThuế cơ sở 7 thành phố Hà Nội</v>
      </c>
      <c r="I128" s="664" t="str">
        <f>VLOOKUP(H128,'DM TCCB 3006'!$H$5:$H$3358,1,)</f>
        <v>101Phường Phú ThượngThuế cơ sở 7 thành phố Hà Nội</v>
      </c>
      <c r="J128" s="579"/>
      <c r="K128" s="581" t="s">
        <v>19220</v>
      </c>
      <c r="L128" s="579" t="str">
        <f>LEFT(D128,5)</f>
        <v>10103</v>
      </c>
      <c r="M128" s="582" t="str">
        <f>VLOOKUP(L128,'DM CQT cũ'!$G$2:$Q$848,2,)</f>
        <v>0105</v>
      </c>
      <c r="N128" s="582" t="s">
        <v>193</v>
      </c>
      <c r="O128" s="582"/>
      <c r="P128" s="582" t="s">
        <v>195</v>
      </c>
      <c r="Q128" s="582" t="str">
        <f>VLOOKUP(L128,'DM CQT cũ'!$G$2:$Q$848,4,)</f>
        <v>Đội Thuế quận Tây Hồ</v>
      </c>
      <c r="R128" s="582" t="s">
        <v>196</v>
      </c>
      <c r="S128" s="582" t="str">
        <f>VLOOKUP(L128,'DM CQT cũ'!$G$2:$Q$848,11,)</f>
        <v>Đội Thuế quận Tây Hồ</v>
      </c>
      <c r="T128" s="582" t="s">
        <v>196</v>
      </c>
      <c r="U128" s="582" t="str">
        <f>VLOOKUP(L128,'DM CQT cũ'!$G$2:$Q$848,10,)</f>
        <v>1054635</v>
      </c>
      <c r="V128" s="582" t="s">
        <v>199</v>
      </c>
      <c r="W128" s="582"/>
      <c r="X128" s="582" t="s">
        <v>193</v>
      </c>
      <c r="Y128" s="582"/>
      <c r="Z128" s="582"/>
      <c r="AA128" s="582" t="s">
        <v>195</v>
      </c>
      <c r="AB128" s="582" t="str">
        <f>VLOOKUP(I128,'DM TCCB 3006'!$H$5:$I$3358,2,)</f>
        <v>Thuế cơ sở 7 thành phố Hà Nội</v>
      </c>
      <c r="AC128" s="665" t="str">
        <f>VLOOKUP(G128,'DM TCCB 3006'!$G$5:$I$3358,3,)</f>
        <v>Thuế cơ sở 7 thành phố Hà Nội</v>
      </c>
      <c r="AD128" s="582" t="str">
        <f>VLOOKUP(AC128,'DM TCCB 3006'!$I$5:$J$3358,2,)</f>
        <v>Phường Tây Hồ</v>
      </c>
      <c r="AE128" s="582" t="s">
        <v>22794</v>
      </c>
      <c r="AF128" s="587" t="b">
        <f t="shared" si="5"/>
        <v>1</v>
      </c>
      <c r="AG128" s="581" t="s">
        <v>22627</v>
      </c>
      <c r="AH128" t="s">
        <v>19250</v>
      </c>
      <c r="AI128" s="582" t="s">
        <v>33</v>
      </c>
      <c r="AJ128" s="582"/>
      <c r="AK128" s="582" t="str">
        <f t="shared" si="3"/>
        <v>Quận Tây Hồ - Thuế cơ sở 7 thành phố Hà Nội</v>
      </c>
      <c r="AL128" s="582" t="str">
        <f>VLOOKUP(L128,'DM CQT cũ'!$G$2:$Q$848,8,)</f>
        <v>Quận Tây Hồ</v>
      </c>
      <c r="AM128" s="582" t="s">
        <v>15287</v>
      </c>
      <c r="AN128" s="582" t="str">
        <f>VLOOKUP(U128,'DM CQT cũ'!$P$2:$V$848,6,)</f>
        <v>0023</v>
      </c>
      <c r="AO128" s="583" t="s">
        <v>201</v>
      </c>
      <c r="AP128" s="582" t="str">
        <f>VLOOKUP(U128,'DM CQT cũ'!$P$2:$V$848,7,)</f>
        <v>Phòng Giao dịch số 9 - Kho bạc Nhà nước Khu vực I</v>
      </c>
      <c r="AQ128" s="583" t="s">
        <v>202</v>
      </c>
      <c r="AR128" s="582" t="str">
        <f>VLOOKUP(G128,'DM KB gửi'!$T$4:$W$3352,3,)</f>
        <v>0023</v>
      </c>
      <c r="AS128" s="582" t="s">
        <v>201</v>
      </c>
      <c r="AT128" s="582" t="str">
        <f>VLOOKUP(G128,'DM KB gửi'!$T$4:$W$3352,4,)</f>
        <v>Phòng Giao dịch số 9 - Kho bạc Nhà nước khu vực I</v>
      </c>
      <c r="AU128" s="582" t="s">
        <v>15498</v>
      </c>
      <c r="AV128" s="582" t="str">
        <f>VLOOKUP(AX128,'DM Cơ quan thu Bộ cấp'!$B$2:$C$3320,2,)</f>
        <v>1139664</v>
      </c>
      <c r="AW128" s="583" t="s">
        <v>20345</v>
      </c>
      <c r="AX128" s="582" t="str">
        <f>E128&amp;" - "&amp;AE128</f>
        <v>Phường Phú Thượng - Thuế cơ sở 7 thành phố Hà Nội</v>
      </c>
      <c r="AY128" s="582" t="s">
        <v>16462</v>
      </c>
      <c r="AZ128" s="583" t="s">
        <v>7912</v>
      </c>
    </row>
    <row r="129" spans="4:52" ht="31.5" outlineLevel="1">
      <c r="D129" s="578">
        <v>10103014</v>
      </c>
      <c r="E129" s="579" t="s">
        <v>20</v>
      </c>
      <c r="F129" s="579" t="str">
        <f t="shared" si="4"/>
        <v>101Phường Hồng Hà</v>
      </c>
      <c r="G129" s="579" t="s">
        <v>19092</v>
      </c>
      <c r="H129" s="580" t="str">
        <f>G129&amp;AE129</f>
        <v>101Phường Hồng HàThuế cơ sở 7 thành phố Hà Nội</v>
      </c>
      <c r="I129" s="664" t="str">
        <f>VLOOKUP(H129,'DM TCCB 3006'!$H$5:$H$3358,1,)</f>
        <v>101Phường Hồng HàThuế cơ sở 7 thành phố Hà Nội</v>
      </c>
      <c r="J129" s="579"/>
      <c r="K129" s="581" t="s">
        <v>19221</v>
      </c>
      <c r="L129" s="579" t="str">
        <f>LEFT(D129,5)</f>
        <v>10103</v>
      </c>
      <c r="M129" s="582" t="str">
        <f>VLOOKUP(L129,'DM CQT cũ'!$G$2:$Q$848,2,)</f>
        <v>0105</v>
      </c>
      <c r="N129" s="582" t="s">
        <v>193</v>
      </c>
      <c r="O129" s="582"/>
      <c r="P129" s="582" t="s">
        <v>195</v>
      </c>
      <c r="Q129" s="582" t="str">
        <f>VLOOKUP(L129,'DM CQT cũ'!$G$2:$Q$848,4,)</f>
        <v>Đội Thuế quận Tây Hồ</v>
      </c>
      <c r="R129" s="582" t="s">
        <v>196</v>
      </c>
      <c r="S129" s="582" t="str">
        <f>VLOOKUP(L129,'DM CQT cũ'!$G$2:$Q$848,11,)</f>
        <v>Đội Thuế quận Tây Hồ</v>
      </c>
      <c r="T129" s="582" t="s">
        <v>196</v>
      </c>
      <c r="U129" s="582" t="str">
        <f>VLOOKUP(L129,'DM CQT cũ'!$G$2:$Q$848,10,)</f>
        <v>1054635</v>
      </c>
      <c r="V129" s="582" t="s">
        <v>199</v>
      </c>
      <c r="W129" s="582"/>
      <c r="X129" s="582" t="s">
        <v>193</v>
      </c>
      <c r="Y129" s="582"/>
      <c r="Z129" s="582"/>
      <c r="AA129" s="582" t="s">
        <v>195</v>
      </c>
      <c r="AB129" s="582" t="str">
        <f>VLOOKUP(I129,'DM TCCB 3006'!$H$5:$I$3358,2,)</f>
        <v>Thuế cơ sở 7 thành phố Hà Nội</v>
      </c>
      <c r="AC129" s="665" t="str">
        <f>VLOOKUP(G129,'DM TCCB 3006'!$G$5:$I$3358,3,)</f>
        <v>Thuế cơ sở 7 thành phố Hà Nội</v>
      </c>
      <c r="AD129" s="582" t="str">
        <f>VLOOKUP(AC129,'DM TCCB 3006'!$I$5:$J$3358,2,)</f>
        <v>Phường Tây Hồ</v>
      </c>
      <c r="AE129" s="582" t="s">
        <v>22794</v>
      </c>
      <c r="AF129" s="587" t="b">
        <f t="shared" si="5"/>
        <v>1</v>
      </c>
      <c r="AG129" s="581" t="s">
        <v>22627</v>
      </c>
      <c r="AH129" t="s">
        <v>19250</v>
      </c>
      <c r="AI129" s="582" t="s">
        <v>33</v>
      </c>
      <c r="AJ129" s="582"/>
      <c r="AK129" s="582" t="str">
        <f t="shared" si="3"/>
        <v>Quận Tây Hồ - Thuế cơ sở 7 thành phố Hà Nội</v>
      </c>
      <c r="AL129" s="582" t="str">
        <f>VLOOKUP(L129,'DM CQT cũ'!$G$2:$Q$848,8,)</f>
        <v>Quận Tây Hồ</v>
      </c>
      <c r="AM129" s="582" t="s">
        <v>15287</v>
      </c>
      <c r="AN129" s="582" t="str">
        <f>VLOOKUP(U129,'DM CQT cũ'!$P$2:$V$848,6,)</f>
        <v>0023</v>
      </c>
      <c r="AO129" s="583" t="s">
        <v>201</v>
      </c>
      <c r="AP129" s="582" t="str">
        <f>VLOOKUP(U129,'DM CQT cũ'!$P$2:$V$848,7,)</f>
        <v>Phòng Giao dịch số 9 - Kho bạc Nhà nước Khu vực I</v>
      </c>
      <c r="AQ129" s="583" t="s">
        <v>202</v>
      </c>
      <c r="AR129" s="582" t="str">
        <f>VLOOKUP(G129,'DM KB gửi'!$T$4:$W$3352,3,)</f>
        <v>0013</v>
      </c>
      <c r="AS129" s="582" t="s">
        <v>210</v>
      </c>
      <c r="AT129" s="582" t="str">
        <f>VLOOKUP(G129,'DM KB gửi'!$T$4:$W$3352,4,)</f>
        <v>Phòng Giao dịch số 3 - Kho bạc Nhà nước khu vực I</v>
      </c>
      <c r="AU129" s="582" t="s">
        <v>15486</v>
      </c>
      <c r="AV129" s="582" t="str">
        <f>VLOOKUP(AX129,'DM Cơ quan thu Bộ cấp'!$B$2:$C$3320,2,)</f>
        <v>1139665</v>
      </c>
      <c r="AW129" s="583" t="s">
        <v>20346</v>
      </c>
      <c r="AX129" s="582" t="str">
        <f>E129&amp;" - "&amp;AE129</f>
        <v>Phường Hồng Hà - Thuế cơ sở 7 thành phố Hà Nội</v>
      </c>
      <c r="AY129" s="582" t="s">
        <v>16463</v>
      </c>
      <c r="AZ129" s="583" t="s">
        <v>7912</v>
      </c>
    </row>
    <row r="130" spans="4:52" ht="31.5" outlineLevel="1">
      <c r="D130" s="578">
        <v>10111022</v>
      </c>
      <c r="E130" s="579" t="s">
        <v>28</v>
      </c>
      <c r="F130" s="579" t="str">
        <f t="shared" si="4"/>
        <v>101Phường Thanh Xuân</v>
      </c>
      <c r="G130" s="579" t="s">
        <v>19093</v>
      </c>
      <c r="H130" s="580" t="str">
        <f>G130&amp;AE130</f>
        <v>101Phường Thanh XuânThuế cơ sở 6 thành phố Hà Nội</v>
      </c>
      <c r="I130" s="664" t="str">
        <f>VLOOKUP(H130,'DM TCCB 3006'!$H$5:$H$3358,1,)</f>
        <v>101Phường Thanh XuânThuế cơ sở 6 thành phố Hà Nội</v>
      </c>
      <c r="J130" s="579"/>
      <c r="K130" s="581" t="s">
        <v>19222</v>
      </c>
      <c r="L130" s="579" t="str">
        <f>LEFT(D130,5)</f>
        <v>10111</v>
      </c>
      <c r="M130" s="582" t="str">
        <f>VLOOKUP(L130,'DM CQT cũ'!$G$2:$Q$848,2,)</f>
        <v>0113</v>
      </c>
      <c r="N130" s="582" t="s">
        <v>254</v>
      </c>
      <c r="O130" s="582"/>
      <c r="P130" s="582" t="s">
        <v>256</v>
      </c>
      <c r="Q130" s="582" t="str">
        <f>VLOOKUP(L130,'DM CQT cũ'!$G$2:$Q$848,4,)</f>
        <v>Đội Thuế quận Thanh Xuân</v>
      </c>
      <c r="R130" s="582" t="s">
        <v>257</v>
      </c>
      <c r="S130" s="582" t="str">
        <f>VLOOKUP(L130,'DM CQT cũ'!$G$2:$Q$848,11,)</f>
        <v>Đội Thuế quận Thanh Xuân</v>
      </c>
      <c r="T130" s="582" t="s">
        <v>257</v>
      </c>
      <c r="U130" s="582" t="str">
        <f>VLOOKUP(L130,'DM CQT cũ'!$G$2:$Q$848,10,)</f>
        <v>1054744</v>
      </c>
      <c r="V130" s="582" t="s">
        <v>260</v>
      </c>
      <c r="W130" s="582"/>
      <c r="X130" s="582" t="s">
        <v>254</v>
      </c>
      <c r="Y130" s="582"/>
      <c r="Z130" s="582"/>
      <c r="AA130" s="582" t="s">
        <v>256</v>
      </c>
      <c r="AB130" s="582" t="str">
        <f>VLOOKUP(I130,'DM TCCB 3006'!$H$5:$I$3358,2,)</f>
        <v>Thuế cơ sở 6 thành phố Hà Nội</v>
      </c>
      <c r="AC130" s="665" t="str">
        <f>VLOOKUP(G130,'DM TCCB 3006'!$G$5:$I$3358,3,)</f>
        <v>Thuế cơ sở 6 thành phố Hà Nội</v>
      </c>
      <c r="AD130" s="582" t="str">
        <f>VLOOKUP(AC130,'DM TCCB 3006'!$I$5:$J$3358,2,)</f>
        <v>Phường Thanh Xuân</v>
      </c>
      <c r="AE130" s="582" t="s">
        <v>22791</v>
      </c>
      <c r="AF130" s="587" t="b">
        <f t="shared" si="5"/>
        <v>1</v>
      </c>
      <c r="AG130" s="581" t="s">
        <v>22628</v>
      </c>
      <c r="AH130" t="s">
        <v>19251</v>
      </c>
      <c r="AI130" s="582" t="s">
        <v>28</v>
      </c>
      <c r="AJ130" s="582"/>
      <c r="AK130" s="582" t="str">
        <f t="shared" si="3"/>
        <v>Quận Thanh Xuân - Thuế cơ sở 6 thành phố Hà Nội</v>
      </c>
      <c r="AL130" s="582" t="str">
        <f>VLOOKUP(L130,'DM CQT cũ'!$G$2:$Q$848,8,)</f>
        <v>Quận Thanh Xuân</v>
      </c>
      <c r="AM130" s="582" t="s">
        <v>15290</v>
      </c>
      <c r="AN130" s="582" t="str">
        <f>VLOOKUP(U130,'DM CQT cũ'!$P$2:$V$848,6,)</f>
        <v>0022</v>
      </c>
      <c r="AO130" s="583" t="s">
        <v>261</v>
      </c>
      <c r="AP130" s="582" t="str">
        <f>VLOOKUP(U130,'DM CQT cũ'!$P$2:$V$848,7,)</f>
        <v>Phòng Giao dịch số 5 - Kho bạc Nhà nước Khu vực I</v>
      </c>
      <c r="AQ130" s="583" t="s">
        <v>263</v>
      </c>
      <c r="AR130" s="582" t="str">
        <f>VLOOKUP(G130,'DM KB gửi'!$T$4:$W$3352,3,)</f>
        <v>0022</v>
      </c>
      <c r="AS130" s="582" t="s">
        <v>261</v>
      </c>
      <c r="AT130" s="582" t="str">
        <f>VLOOKUP(G130,'DM KB gửi'!$T$4:$W$3352,4,)</f>
        <v>Phòng Giao dịch số 5 - Kho bạc Nhà nước khu vực I</v>
      </c>
      <c r="AU130" s="582" t="s">
        <v>15490</v>
      </c>
      <c r="AV130" s="582" t="str">
        <f>VLOOKUP(AX130,'DM Cơ quan thu Bộ cấp'!$B$2:$C$3320,2,)</f>
        <v>1139666</v>
      </c>
      <c r="AW130" s="583" t="s">
        <v>20347</v>
      </c>
      <c r="AX130" s="582" t="str">
        <f>E130&amp;" - "&amp;AE130</f>
        <v>Phường Thanh Xuân - Thuế cơ sở 6 thành phố Hà Nội</v>
      </c>
      <c r="AY130" s="582" t="s">
        <v>16464</v>
      </c>
      <c r="AZ130" s="583" t="s">
        <v>7912</v>
      </c>
    </row>
    <row r="131" spans="4:52" ht="31.5" outlineLevel="1">
      <c r="D131" s="578">
        <v>10111023</v>
      </c>
      <c r="E131" s="579" t="s">
        <v>29</v>
      </c>
      <c r="F131" s="579" t="str">
        <f t="shared" si="4"/>
        <v>101Phường Khương Đình</v>
      </c>
      <c r="G131" s="579" t="s">
        <v>19094</v>
      </c>
      <c r="H131" s="580" t="str">
        <f>G131&amp;AE131</f>
        <v>101Phường Khương ĐìnhThuế cơ sở 6 thành phố Hà Nội</v>
      </c>
      <c r="I131" s="664" t="str">
        <f>VLOOKUP(H131,'DM TCCB 3006'!$H$5:$H$3358,1,)</f>
        <v>101Phường Khương ĐìnhThuế cơ sở 6 thành phố Hà Nội</v>
      </c>
      <c r="J131" s="579"/>
      <c r="K131" s="581" t="s">
        <v>19223</v>
      </c>
      <c r="L131" s="579" t="str">
        <f>LEFT(D131,5)</f>
        <v>10111</v>
      </c>
      <c r="M131" s="582" t="str">
        <f>VLOOKUP(L131,'DM CQT cũ'!$G$2:$Q$848,2,)</f>
        <v>0113</v>
      </c>
      <c r="N131" s="582" t="s">
        <v>254</v>
      </c>
      <c r="O131" s="582"/>
      <c r="P131" s="582" t="s">
        <v>256</v>
      </c>
      <c r="Q131" s="582" t="str">
        <f>VLOOKUP(L131,'DM CQT cũ'!$G$2:$Q$848,4,)</f>
        <v>Đội Thuế quận Thanh Xuân</v>
      </c>
      <c r="R131" s="582" t="s">
        <v>257</v>
      </c>
      <c r="S131" s="582" t="str">
        <f>VLOOKUP(L131,'DM CQT cũ'!$G$2:$Q$848,11,)</f>
        <v>Đội Thuế quận Thanh Xuân</v>
      </c>
      <c r="T131" s="582" t="s">
        <v>257</v>
      </c>
      <c r="U131" s="582" t="str">
        <f>VLOOKUP(L131,'DM CQT cũ'!$G$2:$Q$848,10,)</f>
        <v>1054744</v>
      </c>
      <c r="V131" s="582" t="s">
        <v>260</v>
      </c>
      <c r="W131" s="582"/>
      <c r="X131" s="582" t="s">
        <v>254</v>
      </c>
      <c r="Y131" s="582"/>
      <c r="Z131" s="582"/>
      <c r="AA131" s="582" t="s">
        <v>256</v>
      </c>
      <c r="AB131" s="582" t="str">
        <f>VLOOKUP(I131,'DM TCCB 3006'!$H$5:$I$3358,2,)</f>
        <v>Thuế cơ sở 6 thành phố Hà Nội</v>
      </c>
      <c r="AC131" s="665" t="str">
        <f>VLOOKUP(G131,'DM TCCB 3006'!$G$5:$I$3358,3,)</f>
        <v>Thuế cơ sở 6 thành phố Hà Nội</v>
      </c>
      <c r="AD131" s="582" t="str">
        <f>VLOOKUP(AC131,'DM TCCB 3006'!$I$5:$J$3358,2,)</f>
        <v>Phường Thanh Xuân</v>
      </c>
      <c r="AE131" s="582" t="s">
        <v>22791</v>
      </c>
      <c r="AF131" s="587" t="b">
        <f t="shared" si="5"/>
        <v>1</v>
      </c>
      <c r="AG131" s="581" t="s">
        <v>22628</v>
      </c>
      <c r="AH131" t="s">
        <v>19251</v>
      </c>
      <c r="AI131" s="582" t="s">
        <v>28</v>
      </c>
      <c r="AJ131" s="582"/>
      <c r="AK131" s="582" t="str">
        <f t="shared" si="3"/>
        <v>Quận Thanh Xuân - Thuế cơ sở 6 thành phố Hà Nội</v>
      </c>
      <c r="AL131" s="582" t="str">
        <f>VLOOKUP(L131,'DM CQT cũ'!$G$2:$Q$848,8,)</f>
        <v>Quận Thanh Xuân</v>
      </c>
      <c r="AM131" s="582" t="s">
        <v>15290</v>
      </c>
      <c r="AN131" s="582" t="str">
        <f>VLOOKUP(U131,'DM CQT cũ'!$P$2:$V$848,6,)</f>
        <v>0022</v>
      </c>
      <c r="AO131" s="583" t="s">
        <v>261</v>
      </c>
      <c r="AP131" s="582" t="str">
        <f>VLOOKUP(U131,'DM CQT cũ'!$P$2:$V$848,7,)</f>
        <v>Phòng Giao dịch số 5 - Kho bạc Nhà nước Khu vực I</v>
      </c>
      <c r="AQ131" s="583" t="s">
        <v>263</v>
      </c>
      <c r="AR131" s="582" t="str">
        <f>VLOOKUP(G131,'DM KB gửi'!$T$4:$W$3352,3,)</f>
        <v>0022</v>
      </c>
      <c r="AS131" s="582" t="s">
        <v>261</v>
      </c>
      <c r="AT131" s="582" t="str">
        <f>VLOOKUP(G131,'DM KB gửi'!$T$4:$W$3352,4,)</f>
        <v>Phòng Giao dịch số 5 - Kho bạc Nhà nước khu vực I</v>
      </c>
      <c r="AU131" s="582" t="s">
        <v>15490</v>
      </c>
      <c r="AV131" s="582" t="str">
        <f>VLOOKUP(AX131,'DM Cơ quan thu Bộ cấp'!$B$2:$C$3320,2,)</f>
        <v>1139667</v>
      </c>
      <c r="AW131" s="583" t="s">
        <v>20348</v>
      </c>
      <c r="AX131" s="582" t="str">
        <f>E131&amp;" - "&amp;AE131</f>
        <v>Phường Khương Đình - Thuế cơ sở 6 thành phố Hà Nội</v>
      </c>
      <c r="AY131" s="582" t="s">
        <v>16465</v>
      </c>
      <c r="AZ131" s="583" t="s">
        <v>7912</v>
      </c>
    </row>
    <row r="132" spans="4:52" ht="31.5" outlineLevel="1">
      <c r="D132" s="578">
        <v>10111024</v>
      </c>
      <c r="E132" s="579" t="s">
        <v>30</v>
      </c>
      <c r="F132" s="579" t="str">
        <f t="shared" si="4"/>
        <v>101Phường Phương Liệt</v>
      </c>
      <c r="G132" s="579" t="s">
        <v>19095</v>
      </c>
      <c r="H132" s="580" t="str">
        <f>G132&amp;AE132</f>
        <v>101Phường Phương LiệtThuế cơ sở 6 thành phố Hà Nội</v>
      </c>
      <c r="I132" s="664" t="str">
        <f>VLOOKUP(H132,'DM TCCB 3006'!$H$5:$H$3358,1,)</f>
        <v>101Phường Phương LiệtThuế cơ sở 6 thành phố Hà Nội</v>
      </c>
      <c r="J132" s="579"/>
      <c r="K132" s="581" t="s">
        <v>19224</v>
      </c>
      <c r="L132" s="579" t="str">
        <f>LEFT(D132,5)</f>
        <v>10111</v>
      </c>
      <c r="M132" s="582" t="str">
        <f>VLOOKUP(L132,'DM CQT cũ'!$G$2:$Q$848,2,)</f>
        <v>0113</v>
      </c>
      <c r="N132" s="582" t="s">
        <v>254</v>
      </c>
      <c r="O132" s="582"/>
      <c r="P132" s="582" t="s">
        <v>256</v>
      </c>
      <c r="Q132" s="582" t="str">
        <f>VLOOKUP(L132,'DM CQT cũ'!$G$2:$Q$848,4,)</f>
        <v>Đội Thuế quận Thanh Xuân</v>
      </c>
      <c r="R132" s="582" t="s">
        <v>257</v>
      </c>
      <c r="S132" s="582" t="str">
        <f>VLOOKUP(L132,'DM CQT cũ'!$G$2:$Q$848,11,)</f>
        <v>Đội Thuế quận Thanh Xuân</v>
      </c>
      <c r="T132" s="582" t="s">
        <v>257</v>
      </c>
      <c r="U132" s="582" t="str">
        <f>VLOOKUP(L132,'DM CQT cũ'!$G$2:$Q$848,10,)</f>
        <v>1054744</v>
      </c>
      <c r="V132" s="582" t="s">
        <v>260</v>
      </c>
      <c r="W132" s="582"/>
      <c r="X132" s="582" t="s">
        <v>254</v>
      </c>
      <c r="Y132" s="582"/>
      <c r="Z132" s="582"/>
      <c r="AA132" s="582" t="s">
        <v>256</v>
      </c>
      <c r="AB132" s="582" t="str">
        <f>VLOOKUP(I132,'DM TCCB 3006'!$H$5:$I$3358,2,)</f>
        <v>Thuế cơ sở 6 thành phố Hà Nội</v>
      </c>
      <c r="AC132" s="665" t="str">
        <f>VLOOKUP(G132,'DM TCCB 3006'!$G$5:$I$3358,3,)</f>
        <v>Thuế cơ sở 6 thành phố Hà Nội</v>
      </c>
      <c r="AD132" s="582" t="str">
        <f>VLOOKUP(AC132,'DM TCCB 3006'!$I$5:$J$3358,2,)</f>
        <v>Phường Thanh Xuân</v>
      </c>
      <c r="AE132" s="582" t="s">
        <v>22791</v>
      </c>
      <c r="AF132" s="587" t="b">
        <f t="shared" si="5"/>
        <v>1</v>
      </c>
      <c r="AG132" s="581" t="s">
        <v>22628</v>
      </c>
      <c r="AH132" t="s">
        <v>19251</v>
      </c>
      <c r="AI132" s="582" t="s">
        <v>28</v>
      </c>
      <c r="AJ132" s="582"/>
      <c r="AK132" s="582" t="str">
        <f t="shared" si="3"/>
        <v>Quận Thanh Xuân - Thuế cơ sở 6 thành phố Hà Nội</v>
      </c>
      <c r="AL132" s="582" t="str">
        <f>VLOOKUP(L132,'DM CQT cũ'!$G$2:$Q$848,8,)</f>
        <v>Quận Thanh Xuân</v>
      </c>
      <c r="AM132" s="582" t="s">
        <v>15290</v>
      </c>
      <c r="AN132" s="582" t="str">
        <f>VLOOKUP(U132,'DM CQT cũ'!$P$2:$V$848,6,)</f>
        <v>0022</v>
      </c>
      <c r="AO132" s="583" t="s">
        <v>261</v>
      </c>
      <c r="AP132" s="582" t="str">
        <f>VLOOKUP(U132,'DM CQT cũ'!$P$2:$V$848,7,)</f>
        <v>Phòng Giao dịch số 5 - Kho bạc Nhà nước Khu vực I</v>
      </c>
      <c r="AQ132" s="583" t="s">
        <v>263</v>
      </c>
      <c r="AR132" s="582" t="str">
        <f>VLOOKUP(G132,'DM KB gửi'!$T$4:$W$3352,3,)</f>
        <v>0022</v>
      </c>
      <c r="AS132" s="582" t="s">
        <v>261</v>
      </c>
      <c r="AT132" s="582" t="str">
        <f>VLOOKUP(G132,'DM KB gửi'!$T$4:$W$3352,4,)</f>
        <v>Phòng Giao dịch số 5 - Kho bạc Nhà nước khu vực I</v>
      </c>
      <c r="AU132" s="582" t="s">
        <v>15490</v>
      </c>
      <c r="AV132" s="582" t="str">
        <f>VLOOKUP(AX132,'DM Cơ quan thu Bộ cấp'!$B$2:$C$3320,2,)</f>
        <v>1139668</v>
      </c>
      <c r="AW132" s="583" t="s">
        <v>20349</v>
      </c>
      <c r="AX132" s="582" t="str">
        <f>E132&amp;" - "&amp;AE132</f>
        <v>Phường Phương Liệt - Thuế cơ sở 6 thành phố Hà Nội</v>
      </c>
      <c r="AY132" s="582" t="s">
        <v>16466</v>
      </c>
      <c r="AZ132" s="583" t="s">
        <v>7912</v>
      </c>
    </row>
    <row r="133" spans="4:52">
      <c r="AC133" s="680"/>
    </row>
  </sheetData>
  <autoFilter ref="A6:AZ6"/>
  <mergeCells count="8">
    <mergeCell ref="AW1:AZ1"/>
    <mergeCell ref="J1:K1"/>
    <mergeCell ref="B1:C1"/>
    <mergeCell ref="D1:E1"/>
    <mergeCell ref="AN1:AQ1"/>
    <mergeCell ref="M1:V1"/>
    <mergeCell ref="W1:AK1"/>
    <mergeCell ref="AR1:AU1"/>
  </mergeCells>
  <phoneticPr fontId="18" type="noConversion"/>
  <conditionalFormatting sqref="AX4 AX6">
    <cfRule type="duplicateValues" dxfId="4" priority="65"/>
  </conditionalFormatting>
  <conditionalFormatting sqref="AY1 AY6:AY1048576">
    <cfRule type="duplicateValues" dxfId="3" priority="69"/>
  </conditionalFormatting>
  <conditionalFormatting sqref="AY4">
    <cfRule type="duplicateValues" dxfId="2" priority="2"/>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dimension ref="A1:AP3359"/>
  <sheetViews>
    <sheetView topLeftCell="D3" zoomScale="70" zoomScaleNormal="70" workbookViewId="0">
      <pane ySplit="1" topLeftCell="A439" activePane="bottomLeft" state="frozen"/>
      <selection activeCell="A3" sqref="A3"/>
      <selection pane="bottomLeft" activeCell="J439" sqref="J439"/>
    </sheetView>
  </sheetViews>
  <sheetFormatPr defaultColWidth="8.625" defaultRowHeight="16.5"/>
  <cols>
    <col min="1" max="1" width="6.125" style="557" customWidth="1"/>
    <col min="2" max="2" width="5.625" style="558" customWidth="1"/>
    <col min="3" max="3" width="30.75" style="559" customWidth="1"/>
    <col min="4" max="4" width="92" style="560" customWidth="1"/>
    <col min="5" max="5" width="25.25" style="560" customWidth="1"/>
    <col min="6" max="6" width="29.75" style="560" customWidth="1"/>
    <col min="7" max="7" width="37.5" style="560" customWidth="1"/>
    <col min="8" max="8" width="29.75" style="560" customWidth="1"/>
    <col min="9" max="9" width="30.75" style="559" customWidth="1"/>
    <col min="10" max="10" width="23.5" style="557" customWidth="1"/>
    <col min="11" max="11" width="12.5" style="431" hidden="1" customWidth="1"/>
    <col min="12" max="12" width="6.5" style="435" customWidth="1"/>
    <col min="13" max="13" width="6.5" style="434" customWidth="1"/>
    <col min="14" max="19" width="6.5" style="435" customWidth="1"/>
    <col min="20" max="21" width="8.625" style="435"/>
    <col min="22" max="22" width="13.5" style="435" customWidth="1"/>
    <col min="23" max="38" width="8.625" style="435"/>
    <col min="39" max="39" width="10.125" style="435" customWidth="1"/>
    <col min="40" max="40" width="8.625" style="435"/>
    <col min="41" max="41" width="11.5" style="435" bestFit="1" customWidth="1"/>
    <col min="42" max="182" width="8.625" style="435"/>
    <col min="183" max="183" width="6.125" style="435" customWidth="1"/>
    <col min="184" max="184" width="43.5" style="435" customWidth="1"/>
    <col min="185" max="186" width="0" style="435" hidden="1" customWidth="1"/>
    <col min="187" max="188" width="11" style="435" customWidth="1"/>
    <col min="189" max="189" width="32.125" style="435" bestFit="1" customWidth="1"/>
    <col min="190" max="192" width="0" style="435" hidden="1" customWidth="1"/>
    <col min="193" max="193" width="44.125" style="435" bestFit="1" customWidth="1"/>
    <col min="194" max="194" width="27.625" style="435" bestFit="1" customWidth="1"/>
    <col min="195" max="438" width="8.625" style="435"/>
    <col min="439" max="439" width="6.125" style="435" customWidth="1"/>
    <col min="440" max="440" width="43.5" style="435" customWidth="1"/>
    <col min="441" max="442" width="0" style="435" hidden="1" customWidth="1"/>
    <col min="443" max="444" width="11" style="435" customWidth="1"/>
    <col min="445" max="445" width="32.125" style="435" bestFit="1" customWidth="1"/>
    <col min="446" max="448" width="0" style="435" hidden="1" customWidth="1"/>
    <col min="449" max="449" width="44.125" style="435" bestFit="1" customWidth="1"/>
    <col min="450" max="450" width="27.625" style="435" bestFit="1" customWidth="1"/>
    <col min="451" max="694" width="8.625" style="435"/>
    <col min="695" max="695" width="6.125" style="435" customWidth="1"/>
    <col min="696" max="696" width="43.5" style="435" customWidth="1"/>
    <col min="697" max="698" width="0" style="435" hidden="1" customWidth="1"/>
    <col min="699" max="700" width="11" style="435" customWidth="1"/>
    <col min="701" max="701" width="32.125" style="435" bestFit="1" customWidth="1"/>
    <col min="702" max="704" width="0" style="435" hidden="1" customWidth="1"/>
    <col min="705" max="705" width="44.125" style="435" bestFit="1" customWidth="1"/>
    <col min="706" max="706" width="27.625" style="435" bestFit="1" customWidth="1"/>
    <col min="707" max="950" width="8.625" style="435"/>
    <col min="951" max="951" width="6.125" style="435" customWidth="1"/>
    <col min="952" max="952" width="43.5" style="435" customWidth="1"/>
    <col min="953" max="954" width="0" style="435" hidden="1" customWidth="1"/>
    <col min="955" max="956" width="11" style="435" customWidth="1"/>
    <col min="957" max="957" width="32.125" style="435" bestFit="1" customWidth="1"/>
    <col min="958" max="960" width="0" style="435" hidden="1" customWidth="1"/>
    <col min="961" max="961" width="44.125" style="435" bestFit="1" customWidth="1"/>
    <col min="962" max="962" width="27.625" style="435" bestFit="1" customWidth="1"/>
    <col min="963" max="1206" width="8.625" style="435"/>
    <col min="1207" max="1207" width="6.125" style="435" customWidth="1"/>
    <col min="1208" max="1208" width="43.5" style="435" customWidth="1"/>
    <col min="1209" max="1210" width="0" style="435" hidden="1" customWidth="1"/>
    <col min="1211" max="1212" width="11" style="435" customWidth="1"/>
    <col min="1213" max="1213" width="32.125" style="435" bestFit="1" customWidth="1"/>
    <col min="1214" max="1216" width="0" style="435" hidden="1" customWidth="1"/>
    <col min="1217" max="1217" width="44.125" style="435" bestFit="1" customWidth="1"/>
    <col min="1218" max="1218" width="27.625" style="435" bestFit="1" customWidth="1"/>
    <col min="1219" max="1462" width="8.625" style="435"/>
    <col min="1463" max="1463" width="6.125" style="435" customWidth="1"/>
    <col min="1464" max="1464" width="43.5" style="435" customWidth="1"/>
    <col min="1465" max="1466" width="0" style="435" hidden="1" customWidth="1"/>
    <col min="1467" max="1468" width="11" style="435" customWidth="1"/>
    <col min="1469" max="1469" width="32.125" style="435" bestFit="1" customWidth="1"/>
    <col min="1470" max="1472" width="0" style="435" hidden="1" customWidth="1"/>
    <col min="1473" max="1473" width="44.125" style="435" bestFit="1" customWidth="1"/>
    <col min="1474" max="1474" width="27.625" style="435" bestFit="1" customWidth="1"/>
    <col min="1475" max="1718" width="8.625" style="435"/>
    <col min="1719" max="1719" width="6.125" style="435" customWidth="1"/>
    <col min="1720" max="1720" width="43.5" style="435" customWidth="1"/>
    <col min="1721" max="1722" width="0" style="435" hidden="1" customWidth="1"/>
    <col min="1723" max="1724" width="11" style="435" customWidth="1"/>
    <col min="1725" max="1725" width="32.125" style="435" bestFit="1" customWidth="1"/>
    <col min="1726" max="1728" width="0" style="435" hidden="1" customWidth="1"/>
    <col min="1729" max="1729" width="44.125" style="435" bestFit="1" customWidth="1"/>
    <col min="1730" max="1730" width="27.625" style="435" bestFit="1" customWidth="1"/>
    <col min="1731" max="1974" width="8.625" style="435"/>
    <col min="1975" max="1975" width="6.125" style="435" customWidth="1"/>
    <col min="1976" max="1976" width="43.5" style="435" customWidth="1"/>
    <col min="1977" max="1978" width="0" style="435" hidden="1" customWidth="1"/>
    <col min="1979" max="1980" width="11" style="435" customWidth="1"/>
    <col min="1981" max="1981" width="32.125" style="435" bestFit="1" customWidth="1"/>
    <col min="1982" max="1984" width="0" style="435" hidden="1" customWidth="1"/>
    <col min="1985" max="1985" width="44.125" style="435" bestFit="1" customWidth="1"/>
    <col min="1986" max="1986" width="27.625" style="435" bestFit="1" customWidth="1"/>
    <col min="1987" max="2230" width="8.625" style="435"/>
    <col min="2231" max="2231" width="6.125" style="435" customWidth="1"/>
    <col min="2232" max="2232" width="43.5" style="435" customWidth="1"/>
    <col min="2233" max="2234" width="0" style="435" hidden="1" customWidth="1"/>
    <col min="2235" max="2236" width="11" style="435" customWidth="1"/>
    <col min="2237" max="2237" width="32.125" style="435" bestFit="1" customWidth="1"/>
    <col min="2238" max="2240" width="0" style="435" hidden="1" customWidth="1"/>
    <col min="2241" max="2241" width="44.125" style="435" bestFit="1" customWidth="1"/>
    <col min="2242" max="2242" width="27.625" style="435" bestFit="1" customWidth="1"/>
    <col min="2243" max="2486" width="8.625" style="435"/>
    <col min="2487" max="2487" width="6.125" style="435" customWidth="1"/>
    <col min="2488" max="2488" width="43.5" style="435" customWidth="1"/>
    <col min="2489" max="2490" width="0" style="435" hidden="1" customWidth="1"/>
    <col min="2491" max="2492" width="11" style="435" customWidth="1"/>
    <col min="2493" max="2493" width="32.125" style="435" bestFit="1" customWidth="1"/>
    <col min="2494" max="2496" width="0" style="435" hidden="1" customWidth="1"/>
    <col min="2497" max="2497" width="44.125" style="435" bestFit="1" customWidth="1"/>
    <col min="2498" max="2498" width="27.625" style="435" bestFit="1" customWidth="1"/>
    <col min="2499" max="2742" width="8.625" style="435"/>
    <col min="2743" max="2743" width="6.125" style="435" customWidth="1"/>
    <col min="2744" max="2744" width="43.5" style="435" customWidth="1"/>
    <col min="2745" max="2746" width="0" style="435" hidden="1" customWidth="1"/>
    <col min="2747" max="2748" width="11" style="435" customWidth="1"/>
    <col min="2749" max="2749" width="32.125" style="435" bestFit="1" customWidth="1"/>
    <col min="2750" max="2752" width="0" style="435" hidden="1" customWidth="1"/>
    <col min="2753" max="2753" width="44.125" style="435" bestFit="1" customWidth="1"/>
    <col min="2754" max="2754" width="27.625" style="435" bestFit="1" customWidth="1"/>
    <col min="2755" max="2998" width="8.625" style="435"/>
    <col min="2999" max="2999" width="6.125" style="435" customWidth="1"/>
    <col min="3000" max="3000" width="43.5" style="435" customWidth="1"/>
    <col min="3001" max="3002" width="0" style="435" hidden="1" customWidth="1"/>
    <col min="3003" max="3004" width="11" style="435" customWidth="1"/>
    <col min="3005" max="3005" width="32.125" style="435" bestFit="1" customWidth="1"/>
    <col min="3006" max="3008" width="0" style="435" hidden="1" customWidth="1"/>
    <col min="3009" max="3009" width="44.125" style="435" bestFit="1" customWidth="1"/>
    <col min="3010" max="3010" width="27.625" style="435" bestFit="1" customWidth="1"/>
    <col min="3011" max="3254" width="8.625" style="435"/>
    <col min="3255" max="3255" width="6.125" style="435" customWidth="1"/>
    <col min="3256" max="3256" width="43.5" style="435" customWidth="1"/>
    <col min="3257" max="3258" width="0" style="435" hidden="1" customWidth="1"/>
    <col min="3259" max="3260" width="11" style="435" customWidth="1"/>
    <col min="3261" max="3261" width="32.125" style="435" bestFit="1" customWidth="1"/>
    <col min="3262" max="3264" width="0" style="435" hidden="1" customWidth="1"/>
    <col min="3265" max="3265" width="44.125" style="435" bestFit="1" customWidth="1"/>
    <col min="3266" max="3266" width="27.625" style="435" bestFit="1" customWidth="1"/>
    <col min="3267" max="3510" width="8.625" style="435"/>
    <col min="3511" max="3511" width="6.125" style="435" customWidth="1"/>
    <col min="3512" max="3512" width="43.5" style="435" customWidth="1"/>
    <col min="3513" max="3514" width="0" style="435" hidden="1" customWidth="1"/>
    <col min="3515" max="3516" width="11" style="435" customWidth="1"/>
    <col min="3517" max="3517" width="32.125" style="435" bestFit="1" customWidth="1"/>
    <col min="3518" max="3520" width="0" style="435" hidden="1" customWidth="1"/>
    <col min="3521" max="3521" width="44.125" style="435" bestFit="1" customWidth="1"/>
    <col min="3522" max="3522" width="27.625" style="435" bestFit="1" customWidth="1"/>
    <col min="3523" max="3766" width="8.625" style="435"/>
    <col min="3767" max="3767" width="6.125" style="435" customWidth="1"/>
    <col min="3768" max="3768" width="43.5" style="435" customWidth="1"/>
    <col min="3769" max="3770" width="0" style="435" hidden="1" customWidth="1"/>
    <col min="3771" max="3772" width="11" style="435" customWidth="1"/>
    <col min="3773" max="3773" width="32.125" style="435" bestFit="1" customWidth="1"/>
    <col min="3774" max="3776" width="0" style="435" hidden="1" customWidth="1"/>
    <col min="3777" max="3777" width="44.125" style="435" bestFit="1" customWidth="1"/>
    <col min="3778" max="3778" width="27.625" style="435" bestFit="1" customWidth="1"/>
    <col min="3779" max="4022" width="8.625" style="435"/>
    <col min="4023" max="4023" width="6.125" style="435" customWidth="1"/>
    <col min="4024" max="4024" width="43.5" style="435" customWidth="1"/>
    <col min="4025" max="4026" width="0" style="435" hidden="1" customWidth="1"/>
    <col min="4027" max="4028" width="11" style="435" customWidth="1"/>
    <col min="4029" max="4029" width="32.125" style="435" bestFit="1" customWidth="1"/>
    <col min="4030" max="4032" width="0" style="435" hidden="1" customWidth="1"/>
    <col min="4033" max="4033" width="44.125" style="435" bestFit="1" customWidth="1"/>
    <col min="4034" max="4034" width="27.625" style="435" bestFit="1" customWidth="1"/>
    <col min="4035" max="4278" width="8.625" style="435"/>
    <col min="4279" max="4279" width="6.125" style="435" customWidth="1"/>
    <col min="4280" max="4280" width="43.5" style="435" customWidth="1"/>
    <col min="4281" max="4282" width="0" style="435" hidden="1" customWidth="1"/>
    <col min="4283" max="4284" width="11" style="435" customWidth="1"/>
    <col min="4285" max="4285" width="32.125" style="435" bestFit="1" customWidth="1"/>
    <col min="4286" max="4288" width="0" style="435" hidden="1" customWidth="1"/>
    <col min="4289" max="4289" width="44.125" style="435" bestFit="1" customWidth="1"/>
    <col min="4290" max="4290" width="27.625" style="435" bestFit="1" customWidth="1"/>
    <col min="4291" max="4534" width="8.625" style="435"/>
    <col min="4535" max="4535" width="6.125" style="435" customWidth="1"/>
    <col min="4536" max="4536" width="43.5" style="435" customWidth="1"/>
    <col min="4537" max="4538" width="0" style="435" hidden="1" customWidth="1"/>
    <col min="4539" max="4540" width="11" style="435" customWidth="1"/>
    <col min="4541" max="4541" width="32.125" style="435" bestFit="1" customWidth="1"/>
    <col min="4542" max="4544" width="0" style="435" hidden="1" customWidth="1"/>
    <col min="4545" max="4545" width="44.125" style="435" bestFit="1" customWidth="1"/>
    <col min="4546" max="4546" width="27.625" style="435" bestFit="1" customWidth="1"/>
    <col min="4547" max="4790" width="8.625" style="435"/>
    <col min="4791" max="4791" width="6.125" style="435" customWidth="1"/>
    <col min="4792" max="4792" width="43.5" style="435" customWidth="1"/>
    <col min="4793" max="4794" width="0" style="435" hidden="1" customWidth="1"/>
    <col min="4795" max="4796" width="11" style="435" customWidth="1"/>
    <col min="4797" max="4797" width="32.125" style="435" bestFit="1" customWidth="1"/>
    <col min="4798" max="4800" width="0" style="435" hidden="1" customWidth="1"/>
    <col min="4801" max="4801" width="44.125" style="435" bestFit="1" customWidth="1"/>
    <col min="4802" max="4802" width="27.625" style="435" bestFit="1" customWidth="1"/>
    <col min="4803" max="5046" width="8.625" style="435"/>
    <col min="5047" max="5047" width="6.125" style="435" customWidth="1"/>
    <col min="5048" max="5048" width="43.5" style="435" customWidth="1"/>
    <col min="5049" max="5050" width="0" style="435" hidden="1" customWidth="1"/>
    <col min="5051" max="5052" width="11" style="435" customWidth="1"/>
    <col min="5053" max="5053" width="32.125" style="435" bestFit="1" customWidth="1"/>
    <col min="5054" max="5056" width="0" style="435" hidden="1" customWidth="1"/>
    <col min="5057" max="5057" width="44.125" style="435" bestFit="1" customWidth="1"/>
    <col min="5058" max="5058" width="27.625" style="435" bestFit="1" customWidth="1"/>
    <col min="5059" max="5302" width="8.625" style="435"/>
    <col min="5303" max="5303" width="6.125" style="435" customWidth="1"/>
    <col min="5304" max="5304" width="43.5" style="435" customWidth="1"/>
    <col min="5305" max="5306" width="0" style="435" hidden="1" customWidth="1"/>
    <col min="5307" max="5308" width="11" style="435" customWidth="1"/>
    <col min="5309" max="5309" width="32.125" style="435" bestFit="1" customWidth="1"/>
    <col min="5310" max="5312" width="0" style="435" hidden="1" customWidth="1"/>
    <col min="5313" max="5313" width="44.125" style="435" bestFit="1" customWidth="1"/>
    <col min="5314" max="5314" width="27.625" style="435" bestFit="1" customWidth="1"/>
    <col min="5315" max="5558" width="8.625" style="435"/>
    <col min="5559" max="5559" width="6.125" style="435" customWidth="1"/>
    <col min="5560" max="5560" width="43.5" style="435" customWidth="1"/>
    <col min="5561" max="5562" width="0" style="435" hidden="1" customWidth="1"/>
    <col min="5563" max="5564" width="11" style="435" customWidth="1"/>
    <col min="5565" max="5565" width="32.125" style="435" bestFit="1" customWidth="1"/>
    <col min="5566" max="5568" width="0" style="435" hidden="1" customWidth="1"/>
    <col min="5569" max="5569" width="44.125" style="435" bestFit="1" customWidth="1"/>
    <col min="5570" max="5570" width="27.625" style="435" bestFit="1" customWidth="1"/>
    <col min="5571" max="5814" width="8.625" style="435"/>
    <col min="5815" max="5815" width="6.125" style="435" customWidth="1"/>
    <col min="5816" max="5816" width="43.5" style="435" customWidth="1"/>
    <col min="5817" max="5818" width="0" style="435" hidden="1" customWidth="1"/>
    <col min="5819" max="5820" width="11" style="435" customWidth="1"/>
    <col min="5821" max="5821" width="32.125" style="435" bestFit="1" customWidth="1"/>
    <col min="5822" max="5824" width="0" style="435" hidden="1" customWidth="1"/>
    <col min="5825" max="5825" width="44.125" style="435" bestFit="1" customWidth="1"/>
    <col min="5826" max="5826" width="27.625" style="435" bestFit="1" customWidth="1"/>
    <col min="5827" max="6070" width="8.625" style="435"/>
    <col min="6071" max="6071" width="6.125" style="435" customWidth="1"/>
    <col min="6072" max="6072" width="43.5" style="435" customWidth="1"/>
    <col min="6073" max="6074" width="0" style="435" hidden="1" customWidth="1"/>
    <col min="6075" max="6076" width="11" style="435" customWidth="1"/>
    <col min="6077" max="6077" width="32.125" style="435" bestFit="1" customWidth="1"/>
    <col min="6078" max="6080" width="0" style="435" hidden="1" customWidth="1"/>
    <col min="6081" max="6081" width="44.125" style="435" bestFit="1" customWidth="1"/>
    <col min="6082" max="6082" width="27.625" style="435" bestFit="1" customWidth="1"/>
    <col min="6083" max="6326" width="8.625" style="435"/>
    <col min="6327" max="6327" width="6.125" style="435" customWidth="1"/>
    <col min="6328" max="6328" width="43.5" style="435" customWidth="1"/>
    <col min="6329" max="6330" width="0" style="435" hidden="1" customWidth="1"/>
    <col min="6331" max="6332" width="11" style="435" customWidth="1"/>
    <col min="6333" max="6333" width="32.125" style="435" bestFit="1" customWidth="1"/>
    <col min="6334" max="6336" width="0" style="435" hidden="1" customWidth="1"/>
    <col min="6337" max="6337" width="44.125" style="435" bestFit="1" customWidth="1"/>
    <col min="6338" max="6338" width="27.625" style="435" bestFit="1" customWidth="1"/>
    <col min="6339" max="6582" width="8.625" style="435"/>
    <col min="6583" max="6583" width="6.125" style="435" customWidth="1"/>
    <col min="6584" max="6584" width="43.5" style="435" customWidth="1"/>
    <col min="6585" max="6586" width="0" style="435" hidden="1" customWidth="1"/>
    <col min="6587" max="6588" width="11" style="435" customWidth="1"/>
    <col min="6589" max="6589" width="32.125" style="435" bestFit="1" customWidth="1"/>
    <col min="6590" max="6592" width="0" style="435" hidden="1" customWidth="1"/>
    <col min="6593" max="6593" width="44.125" style="435" bestFit="1" customWidth="1"/>
    <col min="6594" max="6594" width="27.625" style="435" bestFit="1" customWidth="1"/>
    <col min="6595" max="6838" width="8.625" style="435"/>
    <col min="6839" max="6839" width="6.125" style="435" customWidth="1"/>
    <col min="6840" max="6840" width="43.5" style="435" customWidth="1"/>
    <col min="6841" max="6842" width="0" style="435" hidden="1" customWidth="1"/>
    <col min="6843" max="6844" width="11" style="435" customWidth="1"/>
    <col min="6845" max="6845" width="32.125" style="435" bestFit="1" customWidth="1"/>
    <col min="6846" max="6848" width="0" style="435" hidden="1" customWidth="1"/>
    <col min="6849" max="6849" width="44.125" style="435" bestFit="1" customWidth="1"/>
    <col min="6850" max="6850" width="27.625" style="435" bestFit="1" customWidth="1"/>
    <col min="6851" max="7094" width="8.625" style="435"/>
    <col min="7095" max="7095" width="6.125" style="435" customWidth="1"/>
    <col min="7096" max="7096" width="43.5" style="435" customWidth="1"/>
    <col min="7097" max="7098" width="0" style="435" hidden="1" customWidth="1"/>
    <col min="7099" max="7100" width="11" style="435" customWidth="1"/>
    <col min="7101" max="7101" width="32.125" style="435" bestFit="1" customWidth="1"/>
    <col min="7102" max="7104" width="0" style="435" hidden="1" customWidth="1"/>
    <col min="7105" max="7105" width="44.125" style="435" bestFit="1" customWidth="1"/>
    <col min="7106" max="7106" width="27.625" style="435" bestFit="1" customWidth="1"/>
    <col min="7107" max="7350" width="8.625" style="435"/>
    <col min="7351" max="7351" width="6.125" style="435" customWidth="1"/>
    <col min="7352" max="7352" width="43.5" style="435" customWidth="1"/>
    <col min="7353" max="7354" width="0" style="435" hidden="1" customWidth="1"/>
    <col min="7355" max="7356" width="11" style="435" customWidth="1"/>
    <col min="7357" max="7357" width="32.125" style="435" bestFit="1" customWidth="1"/>
    <col min="7358" max="7360" width="0" style="435" hidden="1" customWidth="1"/>
    <col min="7361" max="7361" width="44.125" style="435" bestFit="1" customWidth="1"/>
    <col min="7362" max="7362" width="27.625" style="435" bestFit="1" customWidth="1"/>
    <col min="7363" max="7606" width="8.625" style="435"/>
    <col min="7607" max="7607" width="6.125" style="435" customWidth="1"/>
    <col min="7608" max="7608" width="43.5" style="435" customWidth="1"/>
    <col min="7609" max="7610" width="0" style="435" hidden="1" customWidth="1"/>
    <col min="7611" max="7612" width="11" style="435" customWidth="1"/>
    <col min="7613" max="7613" width="32.125" style="435" bestFit="1" customWidth="1"/>
    <col min="7614" max="7616" width="0" style="435" hidden="1" customWidth="1"/>
    <col min="7617" max="7617" width="44.125" style="435" bestFit="1" customWidth="1"/>
    <col min="7618" max="7618" width="27.625" style="435" bestFit="1" customWidth="1"/>
    <col min="7619" max="7862" width="8.625" style="435"/>
    <col min="7863" max="7863" width="6.125" style="435" customWidth="1"/>
    <col min="7864" max="7864" width="43.5" style="435" customWidth="1"/>
    <col min="7865" max="7866" width="0" style="435" hidden="1" customWidth="1"/>
    <col min="7867" max="7868" width="11" style="435" customWidth="1"/>
    <col min="7869" max="7869" width="32.125" style="435" bestFit="1" customWidth="1"/>
    <col min="7870" max="7872" width="0" style="435" hidden="1" customWidth="1"/>
    <col min="7873" max="7873" width="44.125" style="435" bestFit="1" customWidth="1"/>
    <col min="7874" max="7874" width="27.625" style="435" bestFit="1" customWidth="1"/>
    <col min="7875" max="8118" width="8.625" style="435"/>
    <col min="8119" max="8119" width="6.125" style="435" customWidth="1"/>
    <col min="8120" max="8120" width="43.5" style="435" customWidth="1"/>
    <col min="8121" max="8122" width="0" style="435" hidden="1" customWidth="1"/>
    <col min="8123" max="8124" width="11" style="435" customWidth="1"/>
    <col min="8125" max="8125" width="32.125" style="435" bestFit="1" customWidth="1"/>
    <col min="8126" max="8128" width="0" style="435" hidden="1" customWidth="1"/>
    <col min="8129" max="8129" width="44.125" style="435" bestFit="1" customWidth="1"/>
    <col min="8130" max="8130" width="27.625" style="435" bestFit="1" customWidth="1"/>
    <col min="8131" max="8374" width="8.625" style="435"/>
    <col min="8375" max="8375" width="6.125" style="435" customWidth="1"/>
    <col min="8376" max="8376" width="43.5" style="435" customWidth="1"/>
    <col min="8377" max="8378" width="0" style="435" hidden="1" customWidth="1"/>
    <col min="8379" max="8380" width="11" style="435" customWidth="1"/>
    <col min="8381" max="8381" width="32.125" style="435" bestFit="1" customWidth="1"/>
    <col min="8382" max="8384" width="0" style="435" hidden="1" customWidth="1"/>
    <col min="8385" max="8385" width="44.125" style="435" bestFit="1" customWidth="1"/>
    <col min="8386" max="8386" width="27.625" style="435" bestFit="1" customWidth="1"/>
    <col min="8387" max="8630" width="8.625" style="435"/>
    <col min="8631" max="8631" width="6.125" style="435" customWidth="1"/>
    <col min="8632" max="8632" width="43.5" style="435" customWidth="1"/>
    <col min="8633" max="8634" width="0" style="435" hidden="1" customWidth="1"/>
    <col min="8635" max="8636" width="11" style="435" customWidth="1"/>
    <col min="8637" max="8637" width="32.125" style="435" bestFit="1" customWidth="1"/>
    <col min="8638" max="8640" width="0" style="435" hidden="1" customWidth="1"/>
    <col min="8641" max="8641" width="44.125" style="435" bestFit="1" customWidth="1"/>
    <col min="8642" max="8642" width="27.625" style="435" bestFit="1" customWidth="1"/>
    <col min="8643" max="8886" width="8.625" style="435"/>
    <col min="8887" max="8887" width="6.125" style="435" customWidth="1"/>
    <col min="8888" max="8888" width="43.5" style="435" customWidth="1"/>
    <col min="8889" max="8890" width="0" style="435" hidden="1" customWidth="1"/>
    <col min="8891" max="8892" width="11" style="435" customWidth="1"/>
    <col min="8893" max="8893" width="32.125" style="435" bestFit="1" customWidth="1"/>
    <col min="8894" max="8896" width="0" style="435" hidden="1" customWidth="1"/>
    <col min="8897" max="8897" width="44.125" style="435" bestFit="1" customWidth="1"/>
    <col min="8898" max="8898" width="27.625" style="435" bestFit="1" customWidth="1"/>
    <col min="8899" max="9142" width="8.625" style="435"/>
    <col min="9143" max="9143" width="6.125" style="435" customWidth="1"/>
    <col min="9144" max="9144" width="43.5" style="435" customWidth="1"/>
    <col min="9145" max="9146" width="0" style="435" hidden="1" customWidth="1"/>
    <col min="9147" max="9148" width="11" style="435" customWidth="1"/>
    <col min="9149" max="9149" width="32.125" style="435" bestFit="1" customWidth="1"/>
    <col min="9150" max="9152" width="0" style="435" hidden="1" customWidth="1"/>
    <col min="9153" max="9153" width="44.125" style="435" bestFit="1" customWidth="1"/>
    <col min="9154" max="9154" width="27.625" style="435" bestFit="1" customWidth="1"/>
    <col min="9155" max="9398" width="8.625" style="435"/>
    <col min="9399" max="9399" width="6.125" style="435" customWidth="1"/>
    <col min="9400" max="9400" width="43.5" style="435" customWidth="1"/>
    <col min="9401" max="9402" width="0" style="435" hidden="1" customWidth="1"/>
    <col min="9403" max="9404" width="11" style="435" customWidth="1"/>
    <col min="9405" max="9405" width="32.125" style="435" bestFit="1" customWidth="1"/>
    <col min="9406" max="9408" width="0" style="435" hidden="1" customWidth="1"/>
    <col min="9409" max="9409" width="44.125" style="435" bestFit="1" customWidth="1"/>
    <col min="9410" max="9410" width="27.625" style="435" bestFit="1" customWidth="1"/>
    <col min="9411" max="9654" width="8.625" style="435"/>
    <col min="9655" max="9655" width="6.125" style="435" customWidth="1"/>
    <col min="9656" max="9656" width="43.5" style="435" customWidth="1"/>
    <col min="9657" max="9658" width="0" style="435" hidden="1" customWidth="1"/>
    <col min="9659" max="9660" width="11" style="435" customWidth="1"/>
    <col min="9661" max="9661" width="32.125" style="435" bestFit="1" customWidth="1"/>
    <col min="9662" max="9664" width="0" style="435" hidden="1" customWidth="1"/>
    <col min="9665" max="9665" width="44.125" style="435" bestFit="1" customWidth="1"/>
    <col min="9666" max="9666" width="27.625" style="435" bestFit="1" customWidth="1"/>
    <col min="9667" max="9910" width="8.625" style="435"/>
    <col min="9911" max="9911" width="6.125" style="435" customWidth="1"/>
    <col min="9912" max="9912" width="43.5" style="435" customWidth="1"/>
    <col min="9913" max="9914" width="0" style="435" hidden="1" customWidth="1"/>
    <col min="9915" max="9916" width="11" style="435" customWidth="1"/>
    <col min="9917" max="9917" width="32.125" style="435" bestFit="1" customWidth="1"/>
    <col min="9918" max="9920" width="0" style="435" hidden="1" customWidth="1"/>
    <col min="9921" max="9921" width="44.125" style="435" bestFit="1" customWidth="1"/>
    <col min="9922" max="9922" width="27.625" style="435" bestFit="1" customWidth="1"/>
    <col min="9923" max="10166" width="8.625" style="435"/>
    <col min="10167" max="10167" width="6.125" style="435" customWidth="1"/>
    <col min="10168" max="10168" width="43.5" style="435" customWidth="1"/>
    <col min="10169" max="10170" width="0" style="435" hidden="1" customWidth="1"/>
    <col min="10171" max="10172" width="11" style="435" customWidth="1"/>
    <col min="10173" max="10173" width="32.125" style="435" bestFit="1" customWidth="1"/>
    <col min="10174" max="10176" width="0" style="435" hidden="1" customWidth="1"/>
    <col min="10177" max="10177" width="44.125" style="435" bestFit="1" customWidth="1"/>
    <col min="10178" max="10178" width="27.625" style="435" bestFit="1" customWidth="1"/>
    <col min="10179" max="10422" width="8.625" style="435"/>
    <col min="10423" max="10423" width="6.125" style="435" customWidth="1"/>
    <col min="10424" max="10424" width="43.5" style="435" customWidth="1"/>
    <col min="10425" max="10426" width="0" style="435" hidden="1" customWidth="1"/>
    <col min="10427" max="10428" width="11" style="435" customWidth="1"/>
    <col min="10429" max="10429" width="32.125" style="435" bestFit="1" customWidth="1"/>
    <col min="10430" max="10432" width="0" style="435" hidden="1" customWidth="1"/>
    <col min="10433" max="10433" width="44.125" style="435" bestFit="1" customWidth="1"/>
    <col min="10434" max="10434" width="27.625" style="435" bestFit="1" customWidth="1"/>
    <col min="10435" max="10678" width="8.625" style="435"/>
    <col min="10679" max="10679" width="6.125" style="435" customWidth="1"/>
    <col min="10680" max="10680" width="43.5" style="435" customWidth="1"/>
    <col min="10681" max="10682" width="0" style="435" hidden="1" customWidth="1"/>
    <col min="10683" max="10684" width="11" style="435" customWidth="1"/>
    <col min="10685" max="10685" width="32.125" style="435" bestFit="1" customWidth="1"/>
    <col min="10686" max="10688" width="0" style="435" hidden="1" customWidth="1"/>
    <col min="10689" max="10689" width="44.125" style="435" bestFit="1" customWidth="1"/>
    <col min="10690" max="10690" width="27.625" style="435" bestFit="1" customWidth="1"/>
    <col min="10691" max="10934" width="8.625" style="435"/>
    <col min="10935" max="10935" width="6.125" style="435" customWidth="1"/>
    <col min="10936" max="10936" width="43.5" style="435" customWidth="1"/>
    <col min="10937" max="10938" width="0" style="435" hidden="1" customWidth="1"/>
    <col min="10939" max="10940" width="11" style="435" customWidth="1"/>
    <col min="10941" max="10941" width="32.125" style="435" bestFit="1" customWidth="1"/>
    <col min="10942" max="10944" width="0" style="435" hidden="1" customWidth="1"/>
    <col min="10945" max="10945" width="44.125" style="435" bestFit="1" customWidth="1"/>
    <col min="10946" max="10946" width="27.625" style="435" bestFit="1" customWidth="1"/>
    <col min="10947" max="11190" width="8.625" style="435"/>
    <col min="11191" max="11191" width="6.125" style="435" customWidth="1"/>
    <col min="11192" max="11192" width="43.5" style="435" customWidth="1"/>
    <col min="11193" max="11194" width="0" style="435" hidden="1" customWidth="1"/>
    <col min="11195" max="11196" width="11" style="435" customWidth="1"/>
    <col min="11197" max="11197" width="32.125" style="435" bestFit="1" customWidth="1"/>
    <col min="11198" max="11200" width="0" style="435" hidden="1" customWidth="1"/>
    <col min="11201" max="11201" width="44.125" style="435" bestFit="1" customWidth="1"/>
    <col min="11202" max="11202" width="27.625" style="435" bestFit="1" customWidth="1"/>
    <col min="11203" max="11446" width="8.625" style="435"/>
    <col min="11447" max="11447" width="6.125" style="435" customWidth="1"/>
    <col min="11448" max="11448" width="43.5" style="435" customWidth="1"/>
    <col min="11449" max="11450" width="0" style="435" hidden="1" customWidth="1"/>
    <col min="11451" max="11452" width="11" style="435" customWidth="1"/>
    <col min="11453" max="11453" width="32.125" style="435" bestFit="1" customWidth="1"/>
    <col min="11454" max="11456" width="0" style="435" hidden="1" customWidth="1"/>
    <col min="11457" max="11457" width="44.125" style="435" bestFit="1" customWidth="1"/>
    <col min="11458" max="11458" width="27.625" style="435" bestFit="1" customWidth="1"/>
    <col min="11459" max="11702" width="8.625" style="435"/>
    <col min="11703" max="11703" width="6.125" style="435" customWidth="1"/>
    <col min="11704" max="11704" width="43.5" style="435" customWidth="1"/>
    <col min="11705" max="11706" width="0" style="435" hidden="1" customWidth="1"/>
    <col min="11707" max="11708" width="11" style="435" customWidth="1"/>
    <col min="11709" max="11709" width="32.125" style="435" bestFit="1" customWidth="1"/>
    <col min="11710" max="11712" width="0" style="435" hidden="1" customWidth="1"/>
    <col min="11713" max="11713" width="44.125" style="435" bestFit="1" customWidth="1"/>
    <col min="11714" max="11714" width="27.625" style="435" bestFit="1" customWidth="1"/>
    <col min="11715" max="11958" width="8.625" style="435"/>
    <col min="11959" max="11959" width="6.125" style="435" customWidth="1"/>
    <col min="11960" max="11960" width="43.5" style="435" customWidth="1"/>
    <col min="11961" max="11962" width="0" style="435" hidden="1" customWidth="1"/>
    <col min="11963" max="11964" width="11" style="435" customWidth="1"/>
    <col min="11965" max="11965" width="32.125" style="435" bestFit="1" customWidth="1"/>
    <col min="11966" max="11968" width="0" style="435" hidden="1" customWidth="1"/>
    <col min="11969" max="11969" width="44.125" style="435" bestFit="1" customWidth="1"/>
    <col min="11970" max="11970" width="27.625" style="435" bestFit="1" customWidth="1"/>
    <col min="11971" max="12214" width="8.625" style="435"/>
    <col min="12215" max="12215" width="6.125" style="435" customWidth="1"/>
    <col min="12216" max="12216" width="43.5" style="435" customWidth="1"/>
    <col min="12217" max="12218" width="0" style="435" hidden="1" customWidth="1"/>
    <col min="12219" max="12220" width="11" style="435" customWidth="1"/>
    <col min="12221" max="12221" width="32.125" style="435" bestFit="1" customWidth="1"/>
    <col min="12222" max="12224" width="0" style="435" hidden="1" customWidth="1"/>
    <col min="12225" max="12225" width="44.125" style="435" bestFit="1" customWidth="1"/>
    <col min="12226" max="12226" width="27.625" style="435" bestFit="1" customWidth="1"/>
    <col min="12227" max="12470" width="8.625" style="435"/>
    <col min="12471" max="12471" width="6.125" style="435" customWidth="1"/>
    <col min="12472" max="12472" width="43.5" style="435" customWidth="1"/>
    <col min="12473" max="12474" width="0" style="435" hidden="1" customWidth="1"/>
    <col min="12475" max="12476" width="11" style="435" customWidth="1"/>
    <col min="12477" max="12477" width="32.125" style="435" bestFit="1" customWidth="1"/>
    <col min="12478" max="12480" width="0" style="435" hidden="1" customWidth="1"/>
    <col min="12481" max="12481" width="44.125" style="435" bestFit="1" customWidth="1"/>
    <col min="12482" max="12482" width="27.625" style="435" bestFit="1" customWidth="1"/>
    <col min="12483" max="12726" width="8.625" style="435"/>
    <col min="12727" max="12727" width="6.125" style="435" customWidth="1"/>
    <col min="12728" max="12728" width="43.5" style="435" customWidth="1"/>
    <col min="12729" max="12730" width="0" style="435" hidden="1" customWidth="1"/>
    <col min="12731" max="12732" width="11" style="435" customWidth="1"/>
    <col min="12733" max="12733" width="32.125" style="435" bestFit="1" customWidth="1"/>
    <col min="12734" max="12736" width="0" style="435" hidden="1" customWidth="1"/>
    <col min="12737" max="12737" width="44.125" style="435" bestFit="1" customWidth="1"/>
    <col min="12738" max="12738" width="27.625" style="435" bestFit="1" customWidth="1"/>
    <col min="12739" max="12982" width="8.625" style="435"/>
    <col min="12983" max="12983" width="6.125" style="435" customWidth="1"/>
    <col min="12984" max="12984" width="43.5" style="435" customWidth="1"/>
    <col min="12985" max="12986" width="0" style="435" hidden="1" customWidth="1"/>
    <col min="12987" max="12988" width="11" style="435" customWidth="1"/>
    <col min="12989" max="12989" width="32.125" style="435" bestFit="1" customWidth="1"/>
    <col min="12990" max="12992" width="0" style="435" hidden="1" customWidth="1"/>
    <col min="12993" max="12993" width="44.125" style="435" bestFit="1" customWidth="1"/>
    <col min="12994" max="12994" width="27.625" style="435" bestFit="1" customWidth="1"/>
    <col min="12995" max="13238" width="8.625" style="435"/>
    <col min="13239" max="13239" width="6.125" style="435" customWidth="1"/>
    <col min="13240" max="13240" width="43.5" style="435" customWidth="1"/>
    <col min="13241" max="13242" width="0" style="435" hidden="1" customWidth="1"/>
    <col min="13243" max="13244" width="11" style="435" customWidth="1"/>
    <col min="13245" max="13245" width="32.125" style="435" bestFit="1" customWidth="1"/>
    <col min="13246" max="13248" width="0" style="435" hidden="1" customWidth="1"/>
    <col min="13249" max="13249" width="44.125" style="435" bestFit="1" customWidth="1"/>
    <col min="13250" max="13250" width="27.625" style="435" bestFit="1" customWidth="1"/>
    <col min="13251" max="13494" width="8.625" style="435"/>
    <col min="13495" max="13495" width="6.125" style="435" customWidth="1"/>
    <col min="13496" max="13496" width="43.5" style="435" customWidth="1"/>
    <col min="13497" max="13498" width="0" style="435" hidden="1" customWidth="1"/>
    <col min="13499" max="13500" width="11" style="435" customWidth="1"/>
    <col min="13501" max="13501" width="32.125" style="435" bestFit="1" customWidth="1"/>
    <col min="13502" max="13504" width="0" style="435" hidden="1" customWidth="1"/>
    <col min="13505" max="13505" width="44.125" style="435" bestFit="1" customWidth="1"/>
    <col min="13506" max="13506" width="27.625" style="435" bestFit="1" customWidth="1"/>
    <col min="13507" max="13750" width="8.625" style="435"/>
    <col min="13751" max="13751" width="6.125" style="435" customWidth="1"/>
    <col min="13752" max="13752" width="43.5" style="435" customWidth="1"/>
    <col min="13753" max="13754" width="0" style="435" hidden="1" customWidth="1"/>
    <col min="13755" max="13756" width="11" style="435" customWidth="1"/>
    <col min="13757" max="13757" width="32.125" style="435" bestFit="1" customWidth="1"/>
    <col min="13758" max="13760" width="0" style="435" hidden="1" customWidth="1"/>
    <col min="13761" max="13761" width="44.125" style="435" bestFit="1" customWidth="1"/>
    <col min="13762" max="13762" width="27.625" style="435" bestFit="1" customWidth="1"/>
    <col min="13763" max="14006" width="8.625" style="435"/>
    <col min="14007" max="14007" width="6.125" style="435" customWidth="1"/>
    <col min="14008" max="14008" width="43.5" style="435" customWidth="1"/>
    <col min="14009" max="14010" width="0" style="435" hidden="1" customWidth="1"/>
    <col min="14011" max="14012" width="11" style="435" customWidth="1"/>
    <col min="14013" max="14013" width="32.125" style="435" bestFit="1" customWidth="1"/>
    <col min="14014" max="14016" width="0" style="435" hidden="1" customWidth="1"/>
    <col min="14017" max="14017" width="44.125" style="435" bestFit="1" customWidth="1"/>
    <col min="14018" max="14018" width="27.625" style="435" bestFit="1" customWidth="1"/>
    <col min="14019" max="14262" width="8.625" style="435"/>
    <col min="14263" max="14263" width="6.125" style="435" customWidth="1"/>
    <col min="14264" max="14264" width="43.5" style="435" customWidth="1"/>
    <col min="14265" max="14266" width="0" style="435" hidden="1" customWidth="1"/>
    <col min="14267" max="14268" width="11" style="435" customWidth="1"/>
    <col min="14269" max="14269" width="32.125" style="435" bestFit="1" customWidth="1"/>
    <col min="14270" max="14272" width="0" style="435" hidden="1" customWidth="1"/>
    <col min="14273" max="14273" width="44.125" style="435" bestFit="1" customWidth="1"/>
    <col min="14274" max="14274" width="27.625" style="435" bestFit="1" customWidth="1"/>
    <col min="14275" max="14518" width="8.625" style="435"/>
    <col min="14519" max="14519" width="6.125" style="435" customWidth="1"/>
    <col min="14520" max="14520" width="43.5" style="435" customWidth="1"/>
    <col min="14521" max="14522" width="0" style="435" hidden="1" customWidth="1"/>
    <col min="14523" max="14524" width="11" style="435" customWidth="1"/>
    <col min="14525" max="14525" width="32.125" style="435" bestFit="1" customWidth="1"/>
    <col min="14526" max="14528" width="0" style="435" hidden="1" customWidth="1"/>
    <col min="14529" max="14529" width="44.125" style="435" bestFit="1" customWidth="1"/>
    <col min="14530" max="14530" width="27.625" style="435" bestFit="1" customWidth="1"/>
    <col min="14531" max="14774" width="8.625" style="435"/>
    <col min="14775" max="14775" width="6.125" style="435" customWidth="1"/>
    <col min="14776" max="14776" width="43.5" style="435" customWidth="1"/>
    <col min="14777" max="14778" width="0" style="435" hidden="1" customWidth="1"/>
    <col min="14779" max="14780" width="11" style="435" customWidth="1"/>
    <col min="14781" max="14781" width="32.125" style="435" bestFit="1" customWidth="1"/>
    <col min="14782" max="14784" width="0" style="435" hidden="1" customWidth="1"/>
    <col min="14785" max="14785" width="44.125" style="435" bestFit="1" customWidth="1"/>
    <col min="14786" max="14786" width="27.625" style="435" bestFit="1" customWidth="1"/>
    <col min="14787" max="15030" width="8.625" style="435"/>
    <col min="15031" max="15031" width="6.125" style="435" customWidth="1"/>
    <col min="15032" max="15032" width="43.5" style="435" customWidth="1"/>
    <col min="15033" max="15034" width="0" style="435" hidden="1" customWidth="1"/>
    <col min="15035" max="15036" width="11" style="435" customWidth="1"/>
    <col min="15037" max="15037" width="32.125" style="435" bestFit="1" customWidth="1"/>
    <col min="15038" max="15040" width="0" style="435" hidden="1" customWidth="1"/>
    <col min="15041" max="15041" width="44.125" style="435" bestFit="1" customWidth="1"/>
    <col min="15042" max="15042" width="27.625" style="435" bestFit="1" customWidth="1"/>
    <col min="15043" max="15286" width="8.625" style="435"/>
    <col min="15287" max="15287" width="6.125" style="435" customWidth="1"/>
    <col min="15288" max="15288" width="43.5" style="435" customWidth="1"/>
    <col min="15289" max="15290" width="0" style="435" hidden="1" customWidth="1"/>
    <col min="15291" max="15292" width="11" style="435" customWidth="1"/>
    <col min="15293" max="15293" width="32.125" style="435" bestFit="1" customWidth="1"/>
    <col min="15294" max="15296" width="0" style="435" hidden="1" customWidth="1"/>
    <col min="15297" max="15297" width="44.125" style="435" bestFit="1" customWidth="1"/>
    <col min="15298" max="15298" width="27.625" style="435" bestFit="1" customWidth="1"/>
    <col min="15299" max="15542" width="8.625" style="435"/>
    <col min="15543" max="15543" width="6.125" style="435" customWidth="1"/>
    <col min="15544" max="15544" width="43.5" style="435" customWidth="1"/>
    <col min="15545" max="15546" width="0" style="435" hidden="1" customWidth="1"/>
    <col min="15547" max="15548" width="11" style="435" customWidth="1"/>
    <col min="15549" max="15549" width="32.125" style="435" bestFit="1" customWidth="1"/>
    <col min="15550" max="15552" width="0" style="435" hidden="1" customWidth="1"/>
    <col min="15553" max="15553" width="44.125" style="435" bestFit="1" customWidth="1"/>
    <col min="15554" max="15554" width="27.625" style="435" bestFit="1" customWidth="1"/>
    <col min="15555" max="15798" width="8.625" style="435"/>
    <col min="15799" max="15799" width="6.125" style="435" customWidth="1"/>
    <col min="15800" max="15800" width="43.5" style="435" customWidth="1"/>
    <col min="15801" max="15802" width="0" style="435" hidden="1" customWidth="1"/>
    <col min="15803" max="15804" width="11" style="435" customWidth="1"/>
    <col min="15805" max="15805" width="32.125" style="435" bestFit="1" customWidth="1"/>
    <col min="15806" max="15808" width="0" style="435" hidden="1" customWidth="1"/>
    <col min="15809" max="15809" width="44.125" style="435" bestFit="1" customWidth="1"/>
    <col min="15810" max="15810" width="27.625" style="435" bestFit="1" customWidth="1"/>
    <col min="15811" max="16054" width="8.625" style="435"/>
    <col min="16055" max="16055" width="6.125" style="435" customWidth="1"/>
    <col min="16056" max="16056" width="43.5" style="435" customWidth="1"/>
    <col min="16057" max="16058" width="0" style="435" hidden="1" customWidth="1"/>
    <col min="16059" max="16060" width="11" style="435" customWidth="1"/>
    <col min="16061" max="16061" width="32.125" style="435" bestFit="1" customWidth="1"/>
    <col min="16062" max="16064" width="0" style="435" hidden="1" customWidth="1"/>
    <col min="16065" max="16065" width="44.125" style="435" bestFit="1" customWidth="1"/>
    <col min="16066" max="16066" width="27.625" style="435" bestFit="1" customWidth="1"/>
    <col min="16067" max="16384" width="8.625" style="435"/>
  </cols>
  <sheetData>
    <row r="1" spans="1:22" ht="40.15" customHeight="1">
      <c r="A1" s="688" t="s">
        <v>22631</v>
      </c>
      <c r="B1" s="688"/>
      <c r="C1" s="689"/>
      <c r="D1" s="432"/>
      <c r="E1" s="432"/>
      <c r="F1" s="432"/>
      <c r="G1" s="432"/>
      <c r="H1" s="432"/>
      <c r="I1" s="432"/>
      <c r="J1" s="433"/>
      <c r="L1" s="434"/>
      <c r="M1" s="435"/>
    </row>
    <row r="2" spans="1:22" ht="52.9" customHeight="1">
      <c r="A2" s="690" t="s">
        <v>23318</v>
      </c>
      <c r="B2" s="690"/>
      <c r="C2" s="691"/>
      <c r="D2" s="691"/>
      <c r="E2" s="691"/>
      <c r="F2" s="691"/>
      <c r="G2" s="691"/>
      <c r="H2" s="691"/>
      <c r="I2" s="691"/>
      <c r="J2" s="691"/>
      <c r="K2" s="691"/>
      <c r="L2" s="434"/>
      <c r="M2" s="435"/>
    </row>
    <row r="3" spans="1:22" ht="40.9" customHeight="1">
      <c r="A3" s="589" t="s">
        <v>23319</v>
      </c>
      <c r="B3" s="561" t="s">
        <v>10791</v>
      </c>
      <c r="C3" s="561" t="s">
        <v>22632</v>
      </c>
      <c r="D3" s="561" t="s">
        <v>22633</v>
      </c>
      <c r="E3" s="561"/>
      <c r="F3" s="561" t="s">
        <v>23320</v>
      </c>
      <c r="G3" s="561" t="s">
        <v>23321</v>
      </c>
      <c r="H3" s="561" t="s">
        <v>23322</v>
      </c>
      <c r="I3" s="561" t="s">
        <v>22632</v>
      </c>
      <c r="J3" s="561" t="s">
        <v>22634</v>
      </c>
      <c r="K3" s="561" t="s">
        <v>22635</v>
      </c>
      <c r="L3" s="434"/>
      <c r="M3" s="435"/>
      <c r="T3" s="436"/>
      <c r="U3" s="436"/>
      <c r="V3" s="436"/>
    </row>
    <row r="4" spans="1:22" ht="30" hidden="1" customHeight="1">
      <c r="A4" s="590">
        <v>1</v>
      </c>
      <c r="B4" s="591"/>
      <c r="C4" s="562" t="s">
        <v>22636</v>
      </c>
      <c r="D4" s="592" t="s">
        <v>15443</v>
      </c>
      <c r="E4" s="592">
        <v>813</v>
      </c>
      <c r="F4" s="592"/>
      <c r="G4" s="592"/>
      <c r="H4" s="592"/>
      <c r="I4" s="562" t="s">
        <v>22636</v>
      </c>
      <c r="J4" s="592"/>
      <c r="K4" s="592">
        <f>SUM(K5:K97)</f>
        <v>102</v>
      </c>
      <c r="L4" s="434"/>
      <c r="M4" s="435"/>
      <c r="T4" s="437"/>
      <c r="U4" s="437"/>
      <c r="V4" s="437"/>
    </row>
    <row r="5" spans="1:22" s="437" customFormat="1" ht="33" hidden="1" customHeight="1">
      <c r="A5" s="531" t="s">
        <v>10803</v>
      </c>
      <c r="B5" s="593">
        <v>1</v>
      </c>
      <c r="C5" s="563" t="s">
        <v>12924</v>
      </c>
      <c r="D5" s="535" t="s">
        <v>22637</v>
      </c>
      <c r="E5" s="535"/>
      <c r="F5" s="535" t="s">
        <v>10622</v>
      </c>
      <c r="G5" s="535" t="str">
        <f>$E$4&amp;F5</f>
        <v>813Phường Vĩnh Thông</v>
      </c>
      <c r="H5" s="535" t="str">
        <f>G5&amp;C5</f>
        <v>813Phường Vĩnh ThôngThuế cơ sở 1 tỉnh An Giang</v>
      </c>
      <c r="I5" s="563" t="s">
        <v>12924</v>
      </c>
      <c r="J5" s="593" t="s">
        <v>10623</v>
      </c>
      <c r="K5" s="593">
        <v>3</v>
      </c>
    </row>
    <row r="6" spans="1:22" s="437" customFormat="1" ht="33" hidden="1" customHeight="1">
      <c r="A6" s="438" t="s">
        <v>10803</v>
      </c>
      <c r="B6" s="429">
        <v>1</v>
      </c>
      <c r="C6" s="439" t="s">
        <v>12924</v>
      </c>
      <c r="D6" s="440" t="s">
        <v>22637</v>
      </c>
      <c r="E6" s="440"/>
      <c r="F6" s="440" t="s">
        <v>10623</v>
      </c>
      <c r="G6" s="535" t="str">
        <f t="shared" ref="G6:G69" si="0">$E$4&amp;F6</f>
        <v>813Phường Rạch Giá</v>
      </c>
      <c r="H6" s="535" t="str">
        <f t="shared" ref="H6:H69" si="1">G6&amp;C6</f>
        <v>813Phường Rạch GiáThuế cơ sở 1 tỉnh An Giang</v>
      </c>
      <c r="I6" s="439" t="s">
        <v>12924</v>
      </c>
      <c r="J6" s="429"/>
      <c r="K6" s="429"/>
    </row>
    <row r="7" spans="1:22" s="437" customFormat="1" ht="33" hidden="1" customHeight="1">
      <c r="A7" s="438" t="s">
        <v>10803</v>
      </c>
      <c r="B7" s="429">
        <v>1</v>
      </c>
      <c r="C7" s="439" t="s">
        <v>12924</v>
      </c>
      <c r="D7" s="440" t="s">
        <v>22637</v>
      </c>
      <c r="E7" s="440"/>
      <c r="F7" s="440" t="s">
        <v>10621</v>
      </c>
      <c r="G7" s="535" t="str">
        <f t="shared" si="0"/>
        <v>813Đặc khu Kiên Hải</v>
      </c>
      <c r="H7" s="535" t="str">
        <f t="shared" si="1"/>
        <v>813Đặc khu Kiên HảiThuế cơ sở 1 tỉnh An Giang</v>
      </c>
      <c r="I7" s="439" t="s">
        <v>12924</v>
      </c>
      <c r="J7" s="429"/>
      <c r="K7" s="429"/>
    </row>
    <row r="8" spans="1:22" ht="33" hidden="1" customHeight="1">
      <c r="A8" s="441" t="s">
        <v>10808</v>
      </c>
      <c r="B8" s="442">
        <v>2</v>
      </c>
      <c r="C8" s="443" t="s">
        <v>12930</v>
      </c>
      <c r="D8" s="444" t="s">
        <v>22638</v>
      </c>
      <c r="E8" s="444"/>
      <c r="F8" s="444" t="s">
        <v>10627</v>
      </c>
      <c r="G8" s="535" t="str">
        <f t="shared" si="0"/>
        <v>813Đặc khu Phú Quốc</v>
      </c>
      <c r="H8" s="535" t="str">
        <f t="shared" si="1"/>
        <v>813Đặc khu Phú QuốcThuế cơ sở 2 tỉnh An Giang</v>
      </c>
      <c r="I8" s="443" t="s">
        <v>12930</v>
      </c>
      <c r="J8" s="442" t="s">
        <v>10627</v>
      </c>
      <c r="K8" s="442">
        <v>2</v>
      </c>
      <c r="M8" s="435"/>
    </row>
    <row r="9" spans="1:22" ht="33" hidden="1" customHeight="1">
      <c r="A9" s="441" t="s">
        <v>10808</v>
      </c>
      <c r="B9" s="442">
        <v>2</v>
      </c>
      <c r="C9" s="443" t="s">
        <v>12930</v>
      </c>
      <c r="D9" s="444" t="s">
        <v>22638</v>
      </c>
      <c r="E9" s="444"/>
      <c r="F9" s="444" t="s">
        <v>10628</v>
      </c>
      <c r="G9" s="535" t="str">
        <f t="shared" si="0"/>
        <v>813Đặc khu Thổ Châu</v>
      </c>
      <c r="H9" s="535" t="str">
        <f t="shared" si="1"/>
        <v>813Đặc khu Thổ ChâuThuế cơ sở 2 tỉnh An Giang</v>
      </c>
      <c r="I9" s="443" t="s">
        <v>12930</v>
      </c>
      <c r="J9" s="442"/>
      <c r="K9" s="442"/>
      <c r="M9" s="435"/>
    </row>
    <row r="10" spans="1:22" ht="33" hidden="1" customHeight="1">
      <c r="A10" s="441" t="s">
        <v>10813</v>
      </c>
      <c r="B10" s="445">
        <v>3</v>
      </c>
      <c r="C10" s="446" t="s">
        <v>12918</v>
      </c>
      <c r="D10" s="447" t="s">
        <v>22639</v>
      </c>
      <c r="E10" s="447"/>
      <c r="F10" s="447" t="s">
        <v>10624</v>
      </c>
      <c r="G10" s="535" t="str">
        <f t="shared" si="0"/>
        <v>813Phường Hà Tiên</v>
      </c>
      <c r="H10" s="535" t="str">
        <f t="shared" si="1"/>
        <v>813Phường Hà TiênThuế cơ sở 3 tỉnh An Giang</v>
      </c>
      <c r="I10" s="446" t="s">
        <v>12918</v>
      </c>
      <c r="J10" s="445" t="s">
        <v>10624</v>
      </c>
      <c r="K10" s="445">
        <v>5</v>
      </c>
      <c r="M10" s="435"/>
      <c r="T10" s="437"/>
      <c r="U10" s="437"/>
      <c r="V10" s="437"/>
    </row>
    <row r="11" spans="1:22" ht="33" hidden="1" customHeight="1">
      <c r="A11" s="441" t="s">
        <v>10813</v>
      </c>
      <c r="B11" s="445">
        <v>3</v>
      </c>
      <c r="C11" s="446" t="s">
        <v>12918</v>
      </c>
      <c r="D11" s="447" t="s">
        <v>22639</v>
      </c>
      <c r="E11" s="447"/>
      <c r="F11" s="447" t="s">
        <v>10625</v>
      </c>
      <c r="G11" s="535" t="str">
        <f t="shared" si="0"/>
        <v>813Phường Tô Châu</v>
      </c>
      <c r="H11" s="535" t="str">
        <f t="shared" si="1"/>
        <v>813Phường Tô ChâuThuế cơ sở 3 tỉnh An Giang</v>
      </c>
      <c r="I11" s="446" t="s">
        <v>12918</v>
      </c>
      <c r="J11" s="445"/>
      <c r="K11" s="445"/>
      <c r="M11" s="435"/>
      <c r="T11" s="437"/>
      <c r="U11" s="437"/>
      <c r="V11" s="437"/>
    </row>
    <row r="12" spans="1:22" ht="33" hidden="1" customHeight="1">
      <c r="A12" s="441" t="s">
        <v>10813</v>
      </c>
      <c r="B12" s="445">
        <v>3</v>
      </c>
      <c r="C12" s="446" t="s">
        <v>12918</v>
      </c>
      <c r="D12" s="447" t="s">
        <v>22639</v>
      </c>
      <c r="E12" s="447"/>
      <c r="F12" s="447" t="s">
        <v>10626</v>
      </c>
      <c r="G12" s="535" t="str">
        <f t="shared" si="0"/>
        <v>813Xã Tiên Hải</v>
      </c>
      <c r="H12" s="535" t="str">
        <f t="shared" si="1"/>
        <v>813Xã Tiên HảiThuế cơ sở 3 tỉnh An Giang</v>
      </c>
      <c r="I12" s="446" t="s">
        <v>12918</v>
      </c>
      <c r="J12" s="445"/>
      <c r="K12" s="445"/>
      <c r="M12" s="435"/>
      <c r="T12" s="437"/>
      <c r="U12" s="437"/>
      <c r="V12" s="437"/>
    </row>
    <row r="13" spans="1:22" ht="33" hidden="1" customHeight="1">
      <c r="A13" s="441" t="s">
        <v>10813</v>
      </c>
      <c r="B13" s="445">
        <v>3</v>
      </c>
      <c r="C13" s="446" t="s">
        <v>12918</v>
      </c>
      <c r="D13" s="447" t="s">
        <v>22639</v>
      </c>
      <c r="E13" s="447"/>
      <c r="F13" s="447" t="s">
        <v>10617</v>
      </c>
      <c r="G13" s="535" t="str">
        <f t="shared" si="0"/>
        <v>813Xã Giang Thành</v>
      </c>
      <c r="H13" s="535" t="str">
        <f t="shared" si="1"/>
        <v>813Xã Giang ThànhThuế cơ sở 3 tỉnh An Giang</v>
      </c>
      <c r="I13" s="446" t="s">
        <v>12918</v>
      </c>
      <c r="J13" s="445"/>
      <c r="K13" s="445"/>
      <c r="M13" s="435"/>
      <c r="T13" s="437"/>
      <c r="U13" s="437"/>
      <c r="V13" s="437"/>
    </row>
    <row r="14" spans="1:22" ht="33" hidden="1" customHeight="1">
      <c r="A14" s="441" t="s">
        <v>10813</v>
      </c>
      <c r="B14" s="445">
        <v>3</v>
      </c>
      <c r="C14" s="446" t="s">
        <v>12918</v>
      </c>
      <c r="D14" s="447" t="s">
        <v>22639</v>
      </c>
      <c r="E14" s="447"/>
      <c r="F14" s="447" t="s">
        <v>10618</v>
      </c>
      <c r="G14" s="535" t="str">
        <f t="shared" si="0"/>
        <v>813Xã Vĩnh Điều</v>
      </c>
      <c r="H14" s="535" t="str">
        <f t="shared" si="1"/>
        <v>813Xã Vĩnh ĐiềuThuế cơ sở 3 tỉnh An Giang</v>
      </c>
      <c r="I14" s="446" t="s">
        <v>12918</v>
      </c>
      <c r="J14" s="445"/>
      <c r="K14" s="445"/>
      <c r="M14" s="435"/>
      <c r="T14" s="437"/>
      <c r="U14" s="437"/>
      <c r="V14" s="437"/>
    </row>
    <row r="15" spans="1:22" s="437" customFormat="1" ht="48" hidden="1" customHeight="1">
      <c r="A15" s="441" t="s">
        <v>10818</v>
      </c>
      <c r="B15" s="442">
        <v>4</v>
      </c>
      <c r="C15" s="448" t="s">
        <v>12934</v>
      </c>
      <c r="D15" s="444" t="s">
        <v>22640</v>
      </c>
      <c r="E15" s="444"/>
      <c r="F15" s="444" t="s">
        <v>8937</v>
      </c>
      <c r="G15" s="535" t="str">
        <f t="shared" si="0"/>
        <v>813Xã Bình Giang</v>
      </c>
      <c r="H15" s="535" t="str">
        <f t="shared" si="1"/>
        <v>813Xã Bình GiangThuế cơ sở 4 tỉnh An Giang</v>
      </c>
      <c r="I15" s="448" t="s">
        <v>12934</v>
      </c>
      <c r="J15" s="442" t="s">
        <v>10615</v>
      </c>
      <c r="K15" s="442">
        <v>9</v>
      </c>
    </row>
    <row r="16" spans="1:22" s="437" customFormat="1" ht="48" hidden="1" customHeight="1">
      <c r="A16" s="441" t="s">
        <v>10818</v>
      </c>
      <c r="B16" s="442">
        <v>4</v>
      </c>
      <c r="C16" s="448" t="s">
        <v>12934</v>
      </c>
      <c r="D16" s="444" t="s">
        <v>22640</v>
      </c>
      <c r="E16" s="444"/>
      <c r="F16" s="444" t="s">
        <v>9093</v>
      </c>
      <c r="G16" s="535" t="str">
        <f t="shared" si="0"/>
        <v>813Xã Bình Sơn</v>
      </c>
      <c r="H16" s="535" t="str">
        <f t="shared" si="1"/>
        <v>813Xã Bình SơnThuế cơ sở 4 tỉnh An Giang</v>
      </c>
      <c r="I16" s="448" t="s">
        <v>12934</v>
      </c>
      <c r="J16" s="442"/>
      <c r="K16" s="442"/>
    </row>
    <row r="17" spans="1:13" s="437" customFormat="1" ht="48" hidden="1" customHeight="1">
      <c r="A17" s="441" t="s">
        <v>10818</v>
      </c>
      <c r="B17" s="442">
        <v>4</v>
      </c>
      <c r="C17" s="448" t="s">
        <v>12934</v>
      </c>
      <c r="D17" s="444" t="s">
        <v>22640</v>
      </c>
      <c r="E17" s="444"/>
      <c r="F17" s="444" t="s">
        <v>10615</v>
      </c>
      <c r="G17" s="535" t="str">
        <f t="shared" si="0"/>
        <v>813Xã Hòn Đất</v>
      </c>
      <c r="H17" s="535" t="str">
        <f t="shared" si="1"/>
        <v>813Xã Hòn ĐấtThuế cơ sở 4 tỉnh An Giang</v>
      </c>
      <c r="I17" s="448" t="s">
        <v>12934</v>
      </c>
      <c r="J17" s="442"/>
      <c r="K17" s="442"/>
    </row>
    <row r="18" spans="1:13" s="437" customFormat="1" ht="48" hidden="1" customHeight="1">
      <c r="A18" s="441" t="s">
        <v>10818</v>
      </c>
      <c r="B18" s="442">
        <v>4</v>
      </c>
      <c r="C18" s="448" t="s">
        <v>12934</v>
      </c>
      <c r="D18" s="444" t="s">
        <v>22640</v>
      </c>
      <c r="E18" s="444"/>
      <c r="F18" s="444" t="s">
        <v>10616</v>
      </c>
      <c r="G18" s="535" t="str">
        <f t="shared" si="0"/>
        <v>813Xã Sơn Kiên</v>
      </c>
      <c r="H18" s="535" t="str">
        <f t="shared" si="1"/>
        <v>813Xã Sơn KiênThuế cơ sở 4 tỉnh An Giang</v>
      </c>
      <c r="I18" s="448" t="s">
        <v>12934</v>
      </c>
      <c r="J18" s="442"/>
      <c r="K18" s="442"/>
    </row>
    <row r="19" spans="1:13" s="437" customFormat="1" ht="48" hidden="1" customHeight="1">
      <c r="A19" s="441" t="s">
        <v>10818</v>
      </c>
      <c r="B19" s="442">
        <v>4</v>
      </c>
      <c r="C19" s="448" t="s">
        <v>12934</v>
      </c>
      <c r="D19" s="444" t="s">
        <v>22640</v>
      </c>
      <c r="E19" s="444"/>
      <c r="F19" s="444" t="s">
        <v>10442</v>
      </c>
      <c r="G19" s="535" t="str">
        <f t="shared" si="0"/>
        <v>813Xã Mỹ Thuận</v>
      </c>
      <c r="H19" s="535" t="str">
        <f t="shared" si="1"/>
        <v>813Xã Mỹ ThuậnThuế cơ sở 4 tỉnh An Giang</v>
      </c>
      <c r="I19" s="448" t="s">
        <v>12934</v>
      </c>
      <c r="J19" s="442"/>
      <c r="K19" s="442"/>
    </row>
    <row r="20" spans="1:13" s="437" customFormat="1" ht="48" hidden="1" customHeight="1">
      <c r="A20" s="441" t="s">
        <v>10818</v>
      </c>
      <c r="B20" s="442">
        <v>4</v>
      </c>
      <c r="C20" s="448" t="s">
        <v>12934</v>
      </c>
      <c r="D20" s="444" t="s">
        <v>22640</v>
      </c>
      <c r="E20" s="444"/>
      <c r="F20" s="444" t="s">
        <v>15411</v>
      </c>
      <c r="G20" s="535" t="str">
        <f t="shared" si="0"/>
        <v>813Xã Hòa Điền</v>
      </c>
      <c r="H20" s="535" t="str">
        <f t="shared" si="1"/>
        <v>813Xã Hòa ĐiềnThuế cơ sở 4 tỉnh An Giang</v>
      </c>
      <c r="I20" s="448" t="s">
        <v>12934</v>
      </c>
      <c r="J20" s="442"/>
      <c r="K20" s="442"/>
    </row>
    <row r="21" spans="1:13" s="437" customFormat="1" ht="48" hidden="1" customHeight="1">
      <c r="A21" s="441" t="s">
        <v>10818</v>
      </c>
      <c r="B21" s="442">
        <v>4</v>
      </c>
      <c r="C21" s="448" t="s">
        <v>12934</v>
      </c>
      <c r="D21" s="444" t="s">
        <v>22640</v>
      </c>
      <c r="E21" s="444"/>
      <c r="F21" s="444" t="s">
        <v>10619</v>
      </c>
      <c r="G21" s="535" t="str">
        <f t="shared" si="0"/>
        <v>813Xã Kiên Lương</v>
      </c>
      <c r="H21" s="535" t="str">
        <f t="shared" si="1"/>
        <v>813Xã Kiên LươngThuế cơ sở 4 tỉnh An Giang</v>
      </c>
      <c r="I21" s="448" t="s">
        <v>12934</v>
      </c>
      <c r="J21" s="442"/>
      <c r="K21" s="442"/>
    </row>
    <row r="22" spans="1:13" s="437" customFormat="1" ht="48" hidden="1" customHeight="1">
      <c r="A22" s="441" t="s">
        <v>10818</v>
      </c>
      <c r="B22" s="442">
        <v>4</v>
      </c>
      <c r="C22" s="448" t="s">
        <v>12934</v>
      </c>
      <c r="D22" s="444" t="s">
        <v>22640</v>
      </c>
      <c r="E22" s="444"/>
      <c r="F22" s="444" t="s">
        <v>10620</v>
      </c>
      <c r="G22" s="535" t="str">
        <f t="shared" si="0"/>
        <v>813Xã Hòn Nghệ</v>
      </c>
      <c r="H22" s="535" t="str">
        <f t="shared" si="1"/>
        <v>813Xã Hòn NghệThuế cơ sở 4 tỉnh An Giang</v>
      </c>
      <c r="I22" s="448" t="s">
        <v>12934</v>
      </c>
      <c r="J22" s="442"/>
      <c r="K22" s="442"/>
    </row>
    <row r="23" spans="1:13" s="437" customFormat="1" ht="48" hidden="1" customHeight="1">
      <c r="A23" s="441" t="s">
        <v>10818</v>
      </c>
      <c r="B23" s="442">
        <v>4</v>
      </c>
      <c r="C23" s="448" t="s">
        <v>12934</v>
      </c>
      <c r="D23" s="444" t="s">
        <v>22640</v>
      </c>
      <c r="E23" s="444"/>
      <c r="F23" s="444" t="s">
        <v>8778</v>
      </c>
      <c r="G23" s="535" t="str">
        <f t="shared" si="0"/>
        <v>813Xã Sơn Hải</v>
      </c>
      <c r="H23" s="535" t="str">
        <f t="shared" si="1"/>
        <v>813Xã Sơn HảiThuế cơ sở 4 tỉnh An Giang</v>
      </c>
      <c r="I23" s="448" t="s">
        <v>12934</v>
      </c>
      <c r="J23" s="442"/>
      <c r="K23" s="442"/>
    </row>
    <row r="24" spans="1:13" ht="64.150000000000006" hidden="1" customHeight="1">
      <c r="A24" s="441" t="s">
        <v>10823</v>
      </c>
      <c r="B24" s="442">
        <v>5</v>
      </c>
      <c r="C24" s="448" t="s">
        <v>12940</v>
      </c>
      <c r="D24" s="444" t="s">
        <v>22641</v>
      </c>
      <c r="E24" s="444"/>
      <c r="F24" s="444" t="s">
        <v>10047</v>
      </c>
      <c r="G24" s="535" t="str">
        <f t="shared" si="0"/>
        <v>813Xã Tân Hội</v>
      </c>
      <c r="H24" s="535" t="str">
        <f t="shared" si="1"/>
        <v>813Xã Tân HộiThuế cơ sở 5 tỉnh An Giang</v>
      </c>
      <c r="I24" s="448" t="s">
        <v>12940</v>
      </c>
      <c r="J24" s="442" t="s">
        <v>10609</v>
      </c>
      <c r="K24" s="442">
        <v>16</v>
      </c>
      <c r="M24" s="435"/>
    </row>
    <row r="25" spans="1:13" ht="64.150000000000006" hidden="1" customHeight="1">
      <c r="A25" s="441" t="s">
        <v>10823</v>
      </c>
      <c r="B25" s="442">
        <v>5</v>
      </c>
      <c r="C25" s="448" t="s">
        <v>12940</v>
      </c>
      <c r="D25" s="444" t="s">
        <v>22641</v>
      </c>
      <c r="E25" s="444"/>
      <c r="F25" s="444" t="s">
        <v>9653</v>
      </c>
      <c r="G25" s="535" t="str">
        <f t="shared" si="0"/>
        <v>813Xã Tân Hiệp</v>
      </c>
      <c r="H25" s="535" t="str">
        <f t="shared" si="1"/>
        <v>813Xã Tân HiệpThuế cơ sở 5 tỉnh An Giang</v>
      </c>
      <c r="I25" s="448" t="s">
        <v>12940</v>
      </c>
      <c r="J25" s="442"/>
      <c r="K25" s="442"/>
      <c r="M25" s="435"/>
    </row>
    <row r="26" spans="1:13" ht="64.150000000000006" hidden="1" customHeight="1">
      <c r="A26" s="441" t="s">
        <v>10823</v>
      </c>
      <c r="B26" s="442">
        <v>5</v>
      </c>
      <c r="C26" s="448" t="s">
        <v>12940</v>
      </c>
      <c r="D26" s="444" t="s">
        <v>22641</v>
      </c>
      <c r="E26" s="444"/>
      <c r="F26" s="444" t="s">
        <v>10613</v>
      </c>
      <c r="G26" s="535" t="str">
        <f t="shared" si="0"/>
        <v>813Xã Thạnh Đông</v>
      </c>
      <c r="H26" s="535" t="str">
        <f t="shared" si="1"/>
        <v>813Xã Thạnh ĐôngThuế cơ sở 5 tỉnh An Giang</v>
      </c>
      <c r="I26" s="448" t="s">
        <v>12940</v>
      </c>
      <c r="J26" s="442"/>
      <c r="K26" s="442"/>
      <c r="M26" s="435"/>
    </row>
    <row r="27" spans="1:13" ht="64.150000000000006" hidden="1" customHeight="1">
      <c r="A27" s="441" t="s">
        <v>10823</v>
      </c>
      <c r="B27" s="442">
        <v>5</v>
      </c>
      <c r="C27" s="448" t="s">
        <v>12940</v>
      </c>
      <c r="D27" s="444" t="s">
        <v>22641</v>
      </c>
      <c r="E27" s="444"/>
      <c r="F27" s="444" t="s">
        <v>10614</v>
      </c>
      <c r="G27" s="535" t="str">
        <f t="shared" si="0"/>
        <v>813Xã Thạnh Lộc</v>
      </c>
      <c r="H27" s="535" t="str">
        <f t="shared" si="1"/>
        <v>813Xã Thạnh LộcThuế cơ sở 5 tỉnh An Giang</v>
      </c>
      <c r="I27" s="448" t="s">
        <v>12940</v>
      </c>
      <c r="J27" s="442"/>
      <c r="K27" s="442"/>
      <c r="M27" s="435"/>
    </row>
    <row r="28" spans="1:13" ht="64.150000000000006" hidden="1" customHeight="1">
      <c r="A28" s="441" t="s">
        <v>10823</v>
      </c>
      <c r="B28" s="442">
        <v>5</v>
      </c>
      <c r="C28" s="448" t="s">
        <v>12940</v>
      </c>
      <c r="D28" s="444" t="s">
        <v>22641</v>
      </c>
      <c r="E28" s="444"/>
      <c r="F28" s="444" t="s">
        <v>10192</v>
      </c>
      <c r="G28" s="535" t="str">
        <f t="shared" si="0"/>
        <v>813Xã Châu Thành</v>
      </c>
      <c r="H28" s="535" t="str">
        <f t="shared" si="1"/>
        <v>813Xã Châu ThànhThuế cơ sở 5 tỉnh An Giang</v>
      </c>
      <c r="I28" s="448" t="s">
        <v>12940</v>
      </c>
      <c r="J28" s="442"/>
      <c r="K28" s="442"/>
      <c r="M28" s="435"/>
    </row>
    <row r="29" spans="1:13" ht="64.150000000000006" hidden="1" customHeight="1">
      <c r="A29" s="441" t="s">
        <v>10823</v>
      </c>
      <c r="B29" s="442">
        <v>5</v>
      </c>
      <c r="C29" s="448" t="s">
        <v>12940</v>
      </c>
      <c r="D29" s="444" t="s">
        <v>22641</v>
      </c>
      <c r="E29" s="444"/>
      <c r="F29" s="444" t="s">
        <v>8030</v>
      </c>
      <c r="G29" s="535" t="str">
        <f t="shared" si="0"/>
        <v>813Xã Bình An</v>
      </c>
      <c r="H29" s="535" t="str">
        <f t="shared" si="1"/>
        <v>813Xã Bình AnThuế cơ sở 5 tỉnh An Giang</v>
      </c>
      <c r="I29" s="448" t="s">
        <v>12940</v>
      </c>
      <c r="J29" s="442"/>
      <c r="K29" s="442"/>
      <c r="M29" s="435"/>
    </row>
    <row r="30" spans="1:13" ht="64.150000000000006" hidden="1" customHeight="1">
      <c r="A30" s="441" t="s">
        <v>10823</v>
      </c>
      <c r="B30" s="442">
        <v>5</v>
      </c>
      <c r="C30" s="448" t="s">
        <v>12940</v>
      </c>
      <c r="D30" s="444" t="s">
        <v>22641</v>
      </c>
      <c r="E30" s="444"/>
      <c r="F30" s="444" t="s">
        <v>10609</v>
      </c>
      <c r="G30" s="535" t="str">
        <f t="shared" si="0"/>
        <v>813Xã Giồng Riềng</v>
      </c>
      <c r="H30" s="535" t="str">
        <f t="shared" si="1"/>
        <v>813Xã Giồng RiềngThuế cơ sở 5 tỉnh An Giang</v>
      </c>
      <c r="I30" s="448" t="s">
        <v>12940</v>
      </c>
      <c r="J30" s="442"/>
      <c r="K30" s="442"/>
      <c r="M30" s="435"/>
    </row>
    <row r="31" spans="1:13" ht="64.150000000000006" hidden="1" customHeight="1">
      <c r="A31" s="441" t="s">
        <v>10823</v>
      </c>
      <c r="B31" s="442">
        <v>5</v>
      </c>
      <c r="C31" s="448" t="s">
        <v>12940</v>
      </c>
      <c r="D31" s="444" t="s">
        <v>22641</v>
      </c>
      <c r="E31" s="444"/>
      <c r="F31" s="444" t="s">
        <v>10610</v>
      </c>
      <c r="G31" s="535" t="str">
        <f t="shared" si="0"/>
        <v>813Xã Thạnh Hưng</v>
      </c>
      <c r="H31" s="535" t="str">
        <f t="shared" si="1"/>
        <v>813Xã Thạnh HưngThuế cơ sở 5 tỉnh An Giang</v>
      </c>
      <c r="I31" s="448" t="s">
        <v>12940</v>
      </c>
      <c r="J31" s="442"/>
      <c r="K31" s="442"/>
      <c r="M31" s="435"/>
    </row>
    <row r="32" spans="1:13" ht="64.150000000000006" hidden="1" customHeight="1">
      <c r="A32" s="441" t="s">
        <v>10823</v>
      </c>
      <c r="B32" s="442">
        <v>5</v>
      </c>
      <c r="C32" s="448" t="s">
        <v>12940</v>
      </c>
      <c r="D32" s="444" t="s">
        <v>22641</v>
      </c>
      <c r="E32" s="444"/>
      <c r="F32" s="444" t="s">
        <v>10611</v>
      </c>
      <c r="G32" s="535" t="str">
        <f t="shared" si="0"/>
        <v>813Xã Long Thạnh</v>
      </c>
      <c r="H32" s="535" t="str">
        <f t="shared" si="1"/>
        <v>813Xã Long ThạnhThuế cơ sở 5 tỉnh An Giang</v>
      </c>
      <c r="I32" s="448" t="s">
        <v>12940</v>
      </c>
      <c r="J32" s="442"/>
      <c r="K32" s="442"/>
      <c r="M32" s="435"/>
    </row>
    <row r="33" spans="1:13" ht="64.150000000000006" hidden="1" customHeight="1">
      <c r="A33" s="441" t="s">
        <v>10823</v>
      </c>
      <c r="B33" s="442">
        <v>5</v>
      </c>
      <c r="C33" s="448" t="s">
        <v>12940</v>
      </c>
      <c r="D33" s="444" t="s">
        <v>22641</v>
      </c>
      <c r="E33" s="444"/>
      <c r="F33" s="444" t="s">
        <v>15408</v>
      </c>
      <c r="G33" s="535" t="str">
        <f t="shared" si="0"/>
        <v>813Xã Hòa Hưng</v>
      </c>
      <c r="H33" s="535" t="str">
        <f t="shared" si="1"/>
        <v>813Xã Hòa HưngThuế cơ sở 5 tỉnh An Giang</v>
      </c>
      <c r="I33" s="448" t="s">
        <v>12940</v>
      </c>
      <c r="J33" s="442"/>
      <c r="K33" s="442"/>
      <c r="M33" s="435"/>
    </row>
    <row r="34" spans="1:13" ht="64.150000000000006" hidden="1" customHeight="1">
      <c r="A34" s="441" t="s">
        <v>10823</v>
      </c>
      <c r="B34" s="442">
        <v>5</v>
      </c>
      <c r="C34" s="448" t="s">
        <v>12940</v>
      </c>
      <c r="D34" s="444" t="s">
        <v>22641</v>
      </c>
      <c r="E34" s="444"/>
      <c r="F34" s="444" t="s">
        <v>10612</v>
      </c>
      <c r="G34" s="535" t="str">
        <f t="shared" si="0"/>
        <v>813Xã Ngọc Chúc</v>
      </c>
      <c r="H34" s="535" t="str">
        <f t="shared" si="1"/>
        <v>813Xã Ngọc ChúcThuế cơ sở 5 tỉnh An Giang</v>
      </c>
      <c r="I34" s="448" t="s">
        <v>12940</v>
      </c>
      <c r="J34" s="442"/>
      <c r="K34" s="442"/>
      <c r="M34" s="435"/>
    </row>
    <row r="35" spans="1:13" ht="64.150000000000006" hidden="1" customHeight="1">
      <c r="A35" s="441" t="s">
        <v>10823</v>
      </c>
      <c r="B35" s="442">
        <v>5</v>
      </c>
      <c r="C35" s="448" t="s">
        <v>12940</v>
      </c>
      <c r="D35" s="444" t="s">
        <v>22641</v>
      </c>
      <c r="E35" s="444"/>
      <c r="F35" s="444" t="s">
        <v>15409</v>
      </c>
      <c r="G35" s="535" t="str">
        <f t="shared" si="0"/>
        <v>813Xã Hòa Thuận</v>
      </c>
      <c r="H35" s="535" t="str">
        <f t="shared" si="1"/>
        <v>813Xã Hòa ThuậnThuế cơ sở 5 tỉnh An Giang</v>
      </c>
      <c r="I35" s="448" t="s">
        <v>12940</v>
      </c>
      <c r="J35" s="442"/>
      <c r="K35" s="442"/>
      <c r="M35" s="435"/>
    </row>
    <row r="36" spans="1:13" ht="64.150000000000006" hidden="1" customHeight="1">
      <c r="A36" s="441" t="s">
        <v>10823</v>
      </c>
      <c r="B36" s="442">
        <v>5</v>
      </c>
      <c r="C36" s="448" t="s">
        <v>12940</v>
      </c>
      <c r="D36" s="444" t="s">
        <v>22641</v>
      </c>
      <c r="E36" s="444"/>
      <c r="F36" s="444" t="s">
        <v>15356</v>
      </c>
      <c r="G36" s="535" t="str">
        <f t="shared" si="0"/>
        <v>813Xã Định Hòa</v>
      </c>
      <c r="H36" s="535" t="str">
        <f t="shared" si="1"/>
        <v>813Xã Định HòaThuế cơ sở 5 tỉnh An Giang</v>
      </c>
      <c r="I36" s="448" t="s">
        <v>12940</v>
      </c>
      <c r="J36" s="442"/>
      <c r="K36" s="442"/>
      <c r="M36" s="435"/>
    </row>
    <row r="37" spans="1:13" ht="64.150000000000006" hidden="1" customHeight="1">
      <c r="A37" s="441" t="s">
        <v>10823</v>
      </c>
      <c r="B37" s="442">
        <v>5</v>
      </c>
      <c r="C37" s="448" t="s">
        <v>12940</v>
      </c>
      <c r="D37" s="444" t="s">
        <v>22641</v>
      </c>
      <c r="E37" s="444"/>
      <c r="F37" s="444" t="s">
        <v>10608</v>
      </c>
      <c r="G37" s="535" t="str">
        <f t="shared" si="0"/>
        <v>813Xã Gò Quao</v>
      </c>
      <c r="H37" s="535" t="str">
        <f t="shared" si="1"/>
        <v>813Xã Gò QuaoThuế cơ sở 5 tỉnh An Giang</v>
      </c>
      <c r="I37" s="448" t="s">
        <v>12940</v>
      </c>
      <c r="J37" s="442"/>
      <c r="K37" s="442"/>
      <c r="M37" s="435"/>
    </row>
    <row r="38" spans="1:13" ht="64.150000000000006" hidden="1" customHeight="1">
      <c r="A38" s="441" t="s">
        <v>10823</v>
      </c>
      <c r="B38" s="442">
        <v>5</v>
      </c>
      <c r="C38" s="448" t="s">
        <v>12940</v>
      </c>
      <c r="D38" s="444" t="s">
        <v>22641</v>
      </c>
      <c r="E38" s="444"/>
      <c r="F38" s="444" t="s">
        <v>15407</v>
      </c>
      <c r="G38" s="535" t="str">
        <f t="shared" si="0"/>
        <v>813Xã Vĩnh Hòa Hưng</v>
      </c>
      <c r="H38" s="535" t="str">
        <f t="shared" si="1"/>
        <v>813Xã Vĩnh Hòa HưngThuế cơ sở 5 tỉnh An Giang</v>
      </c>
      <c r="I38" s="448" t="s">
        <v>12940</v>
      </c>
      <c r="J38" s="442"/>
      <c r="K38" s="442"/>
      <c r="M38" s="435"/>
    </row>
    <row r="39" spans="1:13" ht="64.150000000000006" hidden="1" customHeight="1">
      <c r="A39" s="441" t="s">
        <v>10823</v>
      </c>
      <c r="B39" s="442">
        <v>5</v>
      </c>
      <c r="C39" s="448" t="s">
        <v>12940</v>
      </c>
      <c r="D39" s="444" t="s">
        <v>22641</v>
      </c>
      <c r="E39" s="444"/>
      <c r="F39" s="444" t="s">
        <v>8122</v>
      </c>
      <c r="G39" s="535" t="str">
        <f t="shared" si="0"/>
        <v>813Xã Vĩnh Tuy</v>
      </c>
      <c r="H39" s="535" t="str">
        <f t="shared" si="1"/>
        <v>813Xã Vĩnh TuyThuế cơ sở 5 tỉnh An Giang</v>
      </c>
      <c r="I39" s="448" t="s">
        <v>12940</v>
      </c>
      <c r="J39" s="442"/>
      <c r="K39" s="442"/>
      <c r="M39" s="435"/>
    </row>
    <row r="40" spans="1:13" s="437" customFormat="1" ht="51.6" hidden="1" customHeight="1">
      <c r="A40" s="441" t="s">
        <v>10828</v>
      </c>
      <c r="B40" s="442">
        <v>6</v>
      </c>
      <c r="C40" s="449" t="s">
        <v>12949</v>
      </c>
      <c r="D40" s="444" t="s">
        <v>22642</v>
      </c>
      <c r="E40" s="444"/>
      <c r="F40" s="444" t="s">
        <v>10605</v>
      </c>
      <c r="G40" s="535" t="str">
        <f t="shared" si="0"/>
        <v>813Xã Tây Yên</v>
      </c>
      <c r="H40" s="535" t="str">
        <f t="shared" si="1"/>
        <v>813Xã Tây YênThuế cơ sở 6 tỉnh An Giang</v>
      </c>
      <c r="I40" s="449" t="s">
        <v>12949</v>
      </c>
      <c r="J40" s="442" t="s">
        <v>10603</v>
      </c>
      <c r="K40" s="442">
        <v>13</v>
      </c>
      <c r="L40" s="435"/>
    </row>
    <row r="41" spans="1:13" s="437" customFormat="1" ht="51.6" hidden="1" customHeight="1">
      <c r="A41" s="441" t="s">
        <v>10828</v>
      </c>
      <c r="B41" s="442">
        <v>6</v>
      </c>
      <c r="C41" s="449" t="s">
        <v>12949</v>
      </c>
      <c r="D41" s="444" t="s">
        <v>22642</v>
      </c>
      <c r="E41" s="444"/>
      <c r="F41" s="444" t="s">
        <v>10606</v>
      </c>
      <c r="G41" s="535" t="str">
        <f t="shared" si="0"/>
        <v>813Xã Đông Thái</v>
      </c>
      <c r="H41" s="535" t="str">
        <f t="shared" si="1"/>
        <v>813Xã Đông TháiThuế cơ sở 6 tỉnh An Giang</v>
      </c>
      <c r="I41" s="449" t="s">
        <v>12949</v>
      </c>
      <c r="J41" s="442"/>
      <c r="K41" s="442"/>
      <c r="L41" s="435"/>
    </row>
    <row r="42" spans="1:13" s="437" customFormat="1" ht="51.6" hidden="1" customHeight="1">
      <c r="A42" s="441" t="s">
        <v>10828</v>
      </c>
      <c r="B42" s="442">
        <v>6</v>
      </c>
      <c r="C42" s="449" t="s">
        <v>12949</v>
      </c>
      <c r="D42" s="444" t="s">
        <v>22642</v>
      </c>
      <c r="E42" s="444"/>
      <c r="F42" s="444" t="s">
        <v>10607</v>
      </c>
      <c r="G42" s="535" t="str">
        <f t="shared" si="0"/>
        <v>813Xã An Biên</v>
      </c>
      <c r="H42" s="535" t="str">
        <f t="shared" si="1"/>
        <v>813Xã An BiênThuế cơ sở 6 tỉnh An Giang</v>
      </c>
      <c r="I42" s="449" t="s">
        <v>12949</v>
      </c>
      <c r="J42" s="442"/>
      <c r="K42" s="442"/>
      <c r="L42" s="435"/>
    </row>
    <row r="43" spans="1:13" s="437" customFormat="1" ht="51.6" hidden="1" customHeight="1">
      <c r="A43" s="441" t="s">
        <v>10828</v>
      </c>
      <c r="B43" s="442">
        <v>6</v>
      </c>
      <c r="C43" s="449" t="s">
        <v>12949</v>
      </c>
      <c r="D43" s="444" t="s">
        <v>22642</v>
      </c>
      <c r="E43" s="444"/>
      <c r="F43" s="444" t="s">
        <v>15410</v>
      </c>
      <c r="G43" s="535" t="str">
        <f t="shared" si="0"/>
        <v>813Xã Đông Hòa</v>
      </c>
      <c r="H43" s="535" t="str">
        <f t="shared" si="1"/>
        <v>813Xã Đông HòaThuế cơ sở 6 tỉnh An Giang</v>
      </c>
      <c r="I43" s="449" t="s">
        <v>12949</v>
      </c>
      <c r="J43" s="442"/>
      <c r="K43" s="442"/>
      <c r="L43" s="435"/>
    </row>
    <row r="44" spans="1:13" s="437" customFormat="1" ht="51.6" hidden="1" customHeight="1">
      <c r="A44" s="441" t="s">
        <v>10828</v>
      </c>
      <c r="B44" s="442">
        <v>6</v>
      </c>
      <c r="C44" s="449" t="s">
        <v>12949</v>
      </c>
      <c r="D44" s="444" t="s">
        <v>22642</v>
      </c>
      <c r="E44" s="444"/>
      <c r="F44" s="444" t="s">
        <v>10135</v>
      </c>
      <c r="G44" s="535" t="str">
        <f t="shared" si="0"/>
        <v>813Xã Tân Thạnh</v>
      </c>
      <c r="H44" s="535" t="str">
        <f t="shared" si="1"/>
        <v>813Xã Tân ThạnhThuế cơ sở 6 tỉnh An Giang</v>
      </c>
      <c r="I44" s="449" t="s">
        <v>12949</v>
      </c>
      <c r="J44" s="442"/>
      <c r="K44" s="442"/>
      <c r="L44" s="435"/>
    </row>
    <row r="45" spans="1:13" s="437" customFormat="1" ht="51.6" hidden="1" customHeight="1">
      <c r="A45" s="441" t="s">
        <v>10828</v>
      </c>
      <c r="B45" s="442">
        <v>6</v>
      </c>
      <c r="C45" s="449" t="s">
        <v>12949</v>
      </c>
      <c r="D45" s="444" t="s">
        <v>22642</v>
      </c>
      <c r="E45" s="444"/>
      <c r="F45" s="444" t="s">
        <v>9035</v>
      </c>
      <c r="G45" s="535" t="str">
        <f t="shared" si="0"/>
        <v>813Xã Đông Hưng</v>
      </c>
      <c r="H45" s="535" t="str">
        <f t="shared" si="1"/>
        <v>813Xã Đông HưngThuế cơ sở 6 tỉnh An Giang</v>
      </c>
      <c r="I45" s="449" t="s">
        <v>12949</v>
      </c>
      <c r="J45" s="442"/>
      <c r="K45" s="442"/>
      <c r="L45" s="435"/>
    </row>
    <row r="46" spans="1:13" s="437" customFormat="1" ht="51.6" hidden="1" customHeight="1">
      <c r="A46" s="441" t="s">
        <v>10828</v>
      </c>
      <c r="B46" s="442">
        <v>6</v>
      </c>
      <c r="C46" s="449" t="s">
        <v>12949</v>
      </c>
      <c r="D46" s="444" t="s">
        <v>22642</v>
      </c>
      <c r="E46" s="444"/>
      <c r="F46" s="444" t="s">
        <v>10603</v>
      </c>
      <c r="G46" s="535" t="str">
        <f t="shared" si="0"/>
        <v>813Xã An Minh</v>
      </c>
      <c r="H46" s="535" t="str">
        <f t="shared" si="1"/>
        <v>813Xã An MinhThuế cơ sở 6 tỉnh An Giang</v>
      </c>
      <c r="I46" s="449" t="s">
        <v>12949</v>
      </c>
      <c r="J46" s="442"/>
      <c r="K46" s="442"/>
      <c r="L46" s="435"/>
    </row>
    <row r="47" spans="1:13" s="437" customFormat="1" ht="51.6" hidden="1" customHeight="1">
      <c r="A47" s="441" t="s">
        <v>10828</v>
      </c>
      <c r="B47" s="442">
        <v>6</v>
      </c>
      <c r="C47" s="449" t="s">
        <v>12949</v>
      </c>
      <c r="D47" s="444" t="s">
        <v>22642</v>
      </c>
      <c r="E47" s="444"/>
      <c r="F47" s="444" t="s">
        <v>10604</v>
      </c>
      <c r="G47" s="535" t="str">
        <f t="shared" si="0"/>
        <v>813Xã Vân Khánh</v>
      </c>
      <c r="H47" s="535" t="str">
        <f t="shared" si="1"/>
        <v>813Xã Vân KhánhThuế cơ sở 6 tỉnh An Giang</v>
      </c>
      <c r="I47" s="449" t="s">
        <v>12949</v>
      </c>
      <c r="J47" s="442"/>
      <c r="K47" s="442"/>
      <c r="L47" s="435"/>
    </row>
    <row r="48" spans="1:13" s="437" customFormat="1" ht="51.6" hidden="1" customHeight="1">
      <c r="A48" s="441" t="s">
        <v>10828</v>
      </c>
      <c r="B48" s="442">
        <v>6</v>
      </c>
      <c r="C48" s="449" t="s">
        <v>12949</v>
      </c>
      <c r="D48" s="444" t="s">
        <v>22642</v>
      </c>
      <c r="E48" s="444"/>
      <c r="F48" s="444" t="s">
        <v>10559</v>
      </c>
      <c r="G48" s="535" t="str">
        <f t="shared" si="0"/>
        <v>813Xã Vĩnh Bình</v>
      </c>
      <c r="H48" s="535" t="str">
        <f t="shared" si="1"/>
        <v>813Xã Vĩnh BìnhThuế cơ sở 6 tỉnh An Giang</v>
      </c>
      <c r="I48" s="449" t="s">
        <v>12949</v>
      </c>
      <c r="J48" s="442"/>
      <c r="K48" s="442"/>
      <c r="L48" s="435"/>
    </row>
    <row r="49" spans="1:13" s="437" customFormat="1" ht="51.6" hidden="1" customHeight="1">
      <c r="A49" s="441" t="s">
        <v>10828</v>
      </c>
      <c r="B49" s="442">
        <v>6</v>
      </c>
      <c r="C49" s="449" t="s">
        <v>12949</v>
      </c>
      <c r="D49" s="444" t="s">
        <v>22642</v>
      </c>
      <c r="E49" s="444"/>
      <c r="F49" s="444" t="s">
        <v>8899</v>
      </c>
      <c r="G49" s="535" t="str">
        <f t="shared" si="0"/>
        <v>813Xã Vĩnh Thuận</v>
      </c>
      <c r="H49" s="535" t="str">
        <f t="shared" si="1"/>
        <v>813Xã Vĩnh ThuậnThuế cơ sở 6 tỉnh An Giang</v>
      </c>
      <c r="I49" s="449" t="s">
        <v>12949</v>
      </c>
      <c r="J49" s="442"/>
      <c r="K49" s="442"/>
      <c r="L49" s="435"/>
    </row>
    <row r="50" spans="1:13" s="437" customFormat="1" ht="51.6" hidden="1" customHeight="1">
      <c r="A50" s="441" t="s">
        <v>10828</v>
      </c>
      <c r="B50" s="442">
        <v>6</v>
      </c>
      <c r="C50" s="449" t="s">
        <v>12949</v>
      </c>
      <c r="D50" s="444" t="s">
        <v>22642</v>
      </c>
      <c r="E50" s="444"/>
      <c r="F50" s="444" t="s">
        <v>10601</v>
      </c>
      <c r="G50" s="535" t="str">
        <f t="shared" si="0"/>
        <v>813Xã Vĩnh Phong</v>
      </c>
      <c r="H50" s="535" t="str">
        <f t="shared" si="1"/>
        <v>813Xã Vĩnh PhongThuế cơ sở 6 tỉnh An Giang</v>
      </c>
      <c r="I50" s="449" t="s">
        <v>12949</v>
      </c>
      <c r="J50" s="442"/>
      <c r="K50" s="442"/>
      <c r="L50" s="435"/>
    </row>
    <row r="51" spans="1:13" s="437" customFormat="1" ht="51.6" hidden="1" customHeight="1">
      <c r="A51" s="441" t="s">
        <v>10828</v>
      </c>
      <c r="B51" s="442">
        <v>6</v>
      </c>
      <c r="C51" s="449" t="s">
        <v>12949</v>
      </c>
      <c r="D51" s="444" t="s">
        <v>22642</v>
      </c>
      <c r="E51" s="444"/>
      <c r="F51" s="444" t="s">
        <v>15332</v>
      </c>
      <c r="G51" s="535" t="str">
        <f t="shared" si="0"/>
        <v>813Xã Vĩnh Hòa</v>
      </c>
      <c r="H51" s="535" t="str">
        <f t="shared" si="1"/>
        <v>813Xã Vĩnh HòaThuế cơ sở 6 tỉnh An Giang</v>
      </c>
      <c r="I51" s="449" t="s">
        <v>12949</v>
      </c>
      <c r="J51" s="442"/>
      <c r="K51" s="442"/>
      <c r="L51" s="435"/>
    </row>
    <row r="52" spans="1:13" s="437" customFormat="1" ht="51.6" hidden="1" customHeight="1">
      <c r="A52" s="441" t="s">
        <v>10828</v>
      </c>
      <c r="B52" s="442">
        <v>6</v>
      </c>
      <c r="C52" s="449" t="s">
        <v>12949</v>
      </c>
      <c r="D52" s="444" t="s">
        <v>22642</v>
      </c>
      <c r="E52" s="444"/>
      <c r="F52" s="444" t="s">
        <v>10602</v>
      </c>
      <c r="G52" s="535" t="str">
        <f t="shared" si="0"/>
        <v>813Xã U Minh Thượng</v>
      </c>
      <c r="H52" s="535" t="str">
        <f t="shared" si="1"/>
        <v>813Xã U Minh ThượngThuế cơ sở 6 tỉnh An Giang</v>
      </c>
      <c r="I52" s="449" t="s">
        <v>12949</v>
      </c>
      <c r="J52" s="442"/>
      <c r="K52" s="442"/>
      <c r="L52" s="435"/>
    </row>
    <row r="53" spans="1:13" s="437" customFormat="1" ht="62.45" hidden="1" customHeight="1">
      <c r="A53" s="441" t="s">
        <v>10833</v>
      </c>
      <c r="B53" s="445">
        <v>7</v>
      </c>
      <c r="C53" s="446" t="s">
        <v>12795</v>
      </c>
      <c r="D53" s="447" t="s">
        <v>22643</v>
      </c>
      <c r="E53" s="447"/>
      <c r="F53" s="447" t="s">
        <v>10629</v>
      </c>
      <c r="G53" s="535" t="str">
        <f t="shared" si="0"/>
        <v>813Phường Long Xuyên</v>
      </c>
      <c r="H53" s="535" t="str">
        <f t="shared" si="1"/>
        <v>813Phường Long XuyênThuế cơ sở 7 tỉnh An Giang</v>
      </c>
      <c r="I53" s="446" t="s">
        <v>12795</v>
      </c>
      <c r="J53" s="445" t="s">
        <v>10629</v>
      </c>
      <c r="K53" s="445">
        <v>15</v>
      </c>
      <c r="L53" s="434"/>
      <c r="M53" s="435"/>
    </row>
    <row r="54" spans="1:13" s="437" customFormat="1" ht="62.45" hidden="1" customHeight="1">
      <c r="A54" s="441" t="s">
        <v>10833</v>
      </c>
      <c r="B54" s="445">
        <v>7</v>
      </c>
      <c r="C54" s="446" t="s">
        <v>12795</v>
      </c>
      <c r="D54" s="447" t="s">
        <v>22643</v>
      </c>
      <c r="E54" s="447"/>
      <c r="F54" s="447" t="s">
        <v>10630</v>
      </c>
      <c r="G54" s="535" t="str">
        <f t="shared" si="0"/>
        <v>813Phường Bình Đức</v>
      </c>
      <c r="H54" s="535" t="str">
        <f t="shared" si="1"/>
        <v>813Phường Bình ĐứcThuế cơ sở 7 tỉnh An Giang</v>
      </c>
      <c r="I54" s="446" t="s">
        <v>12795</v>
      </c>
      <c r="J54" s="445"/>
      <c r="K54" s="445"/>
      <c r="L54" s="434"/>
      <c r="M54" s="435"/>
    </row>
    <row r="55" spans="1:13" s="437" customFormat="1" ht="62.45" hidden="1" customHeight="1">
      <c r="A55" s="441" t="s">
        <v>10833</v>
      </c>
      <c r="B55" s="445">
        <v>7</v>
      </c>
      <c r="C55" s="446" t="s">
        <v>12795</v>
      </c>
      <c r="D55" s="447" t="s">
        <v>22643</v>
      </c>
      <c r="E55" s="447"/>
      <c r="F55" s="447" t="s">
        <v>10631</v>
      </c>
      <c r="G55" s="535" t="str">
        <f t="shared" si="0"/>
        <v>813Phường Mỹ Thới</v>
      </c>
      <c r="H55" s="535" t="str">
        <f t="shared" si="1"/>
        <v>813Phường Mỹ ThớiThuế cơ sở 7 tỉnh An Giang</v>
      </c>
      <c r="I55" s="446" t="s">
        <v>12795</v>
      </c>
      <c r="J55" s="445"/>
      <c r="K55" s="445"/>
      <c r="L55" s="434"/>
      <c r="M55" s="435"/>
    </row>
    <row r="56" spans="1:13" s="437" customFormat="1" ht="62.45" hidden="1" customHeight="1">
      <c r="A56" s="441" t="s">
        <v>10833</v>
      </c>
      <c r="B56" s="445">
        <v>7</v>
      </c>
      <c r="C56" s="446" t="s">
        <v>12795</v>
      </c>
      <c r="D56" s="447" t="s">
        <v>22643</v>
      </c>
      <c r="E56" s="447"/>
      <c r="F56" s="447" t="s">
        <v>15412</v>
      </c>
      <c r="G56" s="535" t="str">
        <f t="shared" si="0"/>
        <v>813Xã Mỹ Hòa Hưng</v>
      </c>
      <c r="H56" s="535" t="str">
        <f t="shared" si="1"/>
        <v>813Xã Mỹ Hòa HưngThuế cơ sở 7 tỉnh An Giang</v>
      </c>
      <c r="I56" s="446" t="s">
        <v>12795</v>
      </c>
      <c r="J56" s="445"/>
      <c r="K56" s="445"/>
      <c r="L56" s="434"/>
      <c r="M56" s="435"/>
    </row>
    <row r="57" spans="1:13" s="437" customFormat="1" ht="62.45" hidden="1" customHeight="1">
      <c r="A57" s="441" t="s">
        <v>10833</v>
      </c>
      <c r="B57" s="445">
        <v>7</v>
      </c>
      <c r="C57" s="446" t="s">
        <v>12795</v>
      </c>
      <c r="D57" s="447" t="s">
        <v>22643</v>
      </c>
      <c r="E57" s="447"/>
      <c r="F57" s="447" t="s">
        <v>9327</v>
      </c>
      <c r="G57" s="535" t="str">
        <f t="shared" si="0"/>
        <v>813Xã An Châu</v>
      </c>
      <c r="H57" s="535" t="str">
        <f t="shared" si="1"/>
        <v>813Xã An ChâuThuế cơ sở 7 tỉnh An Giang</v>
      </c>
      <c r="I57" s="446" t="s">
        <v>12795</v>
      </c>
      <c r="J57" s="445"/>
      <c r="K57" s="445"/>
      <c r="L57" s="434"/>
      <c r="M57" s="435"/>
    </row>
    <row r="58" spans="1:13" s="437" customFormat="1" ht="62.45" hidden="1" customHeight="1">
      <c r="A58" s="441" t="s">
        <v>10833</v>
      </c>
      <c r="B58" s="445">
        <v>7</v>
      </c>
      <c r="C58" s="446" t="s">
        <v>12795</v>
      </c>
      <c r="D58" s="447" t="s">
        <v>22643</v>
      </c>
      <c r="E58" s="447"/>
      <c r="F58" s="447" t="s">
        <v>15395</v>
      </c>
      <c r="G58" s="535" t="str">
        <f t="shared" si="0"/>
        <v>813Xã Bình Hòa</v>
      </c>
      <c r="H58" s="535" t="str">
        <f t="shared" si="1"/>
        <v>813Xã Bình HòaThuế cơ sở 7 tỉnh An Giang</v>
      </c>
      <c r="I58" s="446" t="s">
        <v>12795</v>
      </c>
      <c r="J58" s="445"/>
      <c r="K58" s="445"/>
      <c r="L58" s="434"/>
      <c r="M58" s="435"/>
    </row>
    <row r="59" spans="1:13" s="437" customFormat="1" ht="62.45" hidden="1" customHeight="1">
      <c r="A59" s="441" t="s">
        <v>10833</v>
      </c>
      <c r="B59" s="445">
        <v>7</v>
      </c>
      <c r="C59" s="446" t="s">
        <v>12795</v>
      </c>
      <c r="D59" s="447" t="s">
        <v>22643</v>
      </c>
      <c r="E59" s="447"/>
      <c r="F59" s="447" t="s">
        <v>10658</v>
      </c>
      <c r="G59" s="535" t="str">
        <f t="shared" si="0"/>
        <v>813Xã Cần Đăng</v>
      </c>
      <c r="H59" s="535" t="str">
        <f t="shared" si="1"/>
        <v>813Xã Cần ĐăngThuế cơ sở 7 tỉnh An Giang</v>
      </c>
      <c r="I59" s="446" t="s">
        <v>12795</v>
      </c>
      <c r="J59" s="445"/>
      <c r="K59" s="445"/>
      <c r="L59" s="434"/>
      <c r="M59" s="435"/>
    </row>
    <row r="60" spans="1:13" s="437" customFormat="1" ht="62.45" hidden="1" customHeight="1">
      <c r="A60" s="441" t="s">
        <v>10833</v>
      </c>
      <c r="B60" s="445">
        <v>7</v>
      </c>
      <c r="C60" s="446" t="s">
        <v>12795</v>
      </c>
      <c r="D60" s="447" t="s">
        <v>22643</v>
      </c>
      <c r="E60" s="447"/>
      <c r="F60" s="447" t="s">
        <v>10659</v>
      </c>
      <c r="G60" s="535" t="str">
        <f t="shared" si="0"/>
        <v>813Xã Vĩnh Hanh</v>
      </c>
      <c r="H60" s="535" t="str">
        <f t="shared" si="1"/>
        <v>813Xã Vĩnh HanhThuế cơ sở 7 tỉnh An Giang</v>
      </c>
      <c r="I60" s="446" t="s">
        <v>12795</v>
      </c>
      <c r="J60" s="445"/>
      <c r="K60" s="445"/>
      <c r="L60" s="434"/>
      <c r="M60" s="435"/>
    </row>
    <row r="61" spans="1:13" s="437" customFormat="1" ht="62.45" hidden="1" customHeight="1">
      <c r="A61" s="441" t="s">
        <v>10833</v>
      </c>
      <c r="B61" s="445">
        <v>7</v>
      </c>
      <c r="C61" s="446" t="s">
        <v>12795</v>
      </c>
      <c r="D61" s="447" t="s">
        <v>22643</v>
      </c>
      <c r="E61" s="447"/>
      <c r="F61" s="447" t="s">
        <v>8608</v>
      </c>
      <c r="G61" s="535" t="str">
        <f t="shared" si="0"/>
        <v>813Xã Vĩnh An</v>
      </c>
      <c r="H61" s="535" t="str">
        <f t="shared" si="1"/>
        <v>813Xã Vĩnh AnThuế cơ sở 7 tỉnh An Giang</v>
      </c>
      <c r="I61" s="446" t="s">
        <v>12795</v>
      </c>
      <c r="J61" s="445"/>
      <c r="K61" s="445"/>
      <c r="L61" s="434"/>
      <c r="M61" s="435"/>
    </row>
    <row r="62" spans="1:13" s="437" customFormat="1" ht="62.45" hidden="1" customHeight="1">
      <c r="A62" s="441" t="s">
        <v>10833</v>
      </c>
      <c r="B62" s="445">
        <v>7</v>
      </c>
      <c r="C62" s="446" t="s">
        <v>12795</v>
      </c>
      <c r="D62" s="447" t="s">
        <v>22643</v>
      </c>
      <c r="E62" s="447"/>
      <c r="F62" s="447" t="s">
        <v>10664</v>
      </c>
      <c r="G62" s="535" t="str">
        <f t="shared" si="0"/>
        <v>813Xã Thoại Sơn</v>
      </c>
      <c r="H62" s="535" t="str">
        <f t="shared" si="1"/>
        <v>813Xã Thoại SơnThuế cơ sở 7 tỉnh An Giang</v>
      </c>
      <c r="I62" s="446" t="s">
        <v>12795</v>
      </c>
      <c r="J62" s="445"/>
      <c r="K62" s="445"/>
      <c r="L62" s="434"/>
      <c r="M62" s="435"/>
    </row>
    <row r="63" spans="1:13" s="437" customFormat="1" ht="62.45" hidden="1" customHeight="1">
      <c r="A63" s="441" t="s">
        <v>10833</v>
      </c>
      <c r="B63" s="445">
        <v>7</v>
      </c>
      <c r="C63" s="446" t="s">
        <v>12795</v>
      </c>
      <c r="D63" s="447" t="s">
        <v>22643</v>
      </c>
      <c r="E63" s="447"/>
      <c r="F63" s="447" t="s">
        <v>10665</v>
      </c>
      <c r="G63" s="535" t="str">
        <f t="shared" si="0"/>
        <v>813Xã Óc Eo</v>
      </c>
      <c r="H63" s="535" t="str">
        <f t="shared" si="1"/>
        <v>813Xã Óc EoThuế cơ sở 7 tỉnh An Giang</v>
      </c>
      <c r="I63" s="446" t="s">
        <v>12795</v>
      </c>
      <c r="J63" s="445"/>
      <c r="K63" s="445"/>
      <c r="L63" s="434"/>
      <c r="M63" s="435"/>
    </row>
    <row r="64" spans="1:13" s="437" customFormat="1" ht="62.45" hidden="1" customHeight="1">
      <c r="A64" s="441" t="s">
        <v>10833</v>
      </c>
      <c r="B64" s="445">
        <v>7</v>
      </c>
      <c r="C64" s="446" t="s">
        <v>12795</v>
      </c>
      <c r="D64" s="447" t="s">
        <v>22643</v>
      </c>
      <c r="E64" s="447"/>
      <c r="F64" s="447" t="s">
        <v>10666</v>
      </c>
      <c r="G64" s="535" t="str">
        <f t="shared" si="0"/>
        <v>813Xã Định Mỹ</v>
      </c>
      <c r="H64" s="535" t="str">
        <f t="shared" si="1"/>
        <v>813Xã Định MỹThuế cơ sở 7 tỉnh An Giang</v>
      </c>
      <c r="I64" s="446" t="s">
        <v>12795</v>
      </c>
      <c r="J64" s="445"/>
      <c r="K64" s="445"/>
      <c r="L64" s="434"/>
      <c r="M64" s="435"/>
    </row>
    <row r="65" spans="1:13" s="437" customFormat="1" ht="62.45" hidden="1" customHeight="1">
      <c r="A65" s="441" t="s">
        <v>10833</v>
      </c>
      <c r="B65" s="445">
        <v>7</v>
      </c>
      <c r="C65" s="446" t="s">
        <v>12795</v>
      </c>
      <c r="D65" s="447" t="s">
        <v>22643</v>
      </c>
      <c r="E65" s="447"/>
      <c r="F65" s="447" t="s">
        <v>15413</v>
      </c>
      <c r="G65" s="535" t="str">
        <f t="shared" si="0"/>
        <v>813Xã Phú Hòa</v>
      </c>
      <c r="H65" s="535" t="str">
        <f t="shared" si="1"/>
        <v>813Xã Phú HòaThuế cơ sở 7 tỉnh An Giang</v>
      </c>
      <c r="I65" s="446" t="s">
        <v>12795</v>
      </c>
      <c r="J65" s="445"/>
      <c r="K65" s="445"/>
      <c r="L65" s="434"/>
      <c r="M65" s="435"/>
    </row>
    <row r="66" spans="1:13" s="437" customFormat="1" ht="62.45" hidden="1" customHeight="1">
      <c r="A66" s="441" t="s">
        <v>10833</v>
      </c>
      <c r="B66" s="445">
        <v>7</v>
      </c>
      <c r="C66" s="446" t="s">
        <v>12795</v>
      </c>
      <c r="D66" s="447" t="s">
        <v>22643</v>
      </c>
      <c r="E66" s="447"/>
      <c r="F66" s="447" t="s">
        <v>10667</v>
      </c>
      <c r="G66" s="535" t="str">
        <f t="shared" si="0"/>
        <v>813Xã Vĩnh Trạch</v>
      </c>
      <c r="H66" s="535" t="str">
        <f t="shared" si="1"/>
        <v>813Xã Vĩnh TrạchThuế cơ sở 7 tỉnh An Giang</v>
      </c>
      <c r="I66" s="446" t="s">
        <v>12795</v>
      </c>
      <c r="J66" s="445"/>
      <c r="K66" s="445"/>
      <c r="L66" s="434"/>
      <c r="M66" s="435"/>
    </row>
    <row r="67" spans="1:13" s="437" customFormat="1" ht="62.45" hidden="1" customHeight="1">
      <c r="A67" s="441" t="s">
        <v>10833</v>
      </c>
      <c r="B67" s="445">
        <v>7</v>
      </c>
      <c r="C67" s="446" t="s">
        <v>12795</v>
      </c>
      <c r="D67" s="447" t="s">
        <v>22643</v>
      </c>
      <c r="E67" s="447"/>
      <c r="F67" s="447" t="s">
        <v>10668</v>
      </c>
      <c r="G67" s="535" t="str">
        <f t="shared" si="0"/>
        <v>813Xã Tây Phú</v>
      </c>
      <c r="H67" s="535" t="str">
        <f t="shared" si="1"/>
        <v>813Xã Tây PhúThuế cơ sở 7 tỉnh An Giang</v>
      </c>
      <c r="I67" s="446" t="s">
        <v>12795</v>
      </c>
      <c r="J67" s="445"/>
      <c r="K67" s="445"/>
      <c r="L67" s="434"/>
      <c r="M67" s="435"/>
    </row>
    <row r="68" spans="1:13" ht="43.15" hidden="1" customHeight="1">
      <c r="A68" s="441" t="s">
        <v>10838</v>
      </c>
      <c r="B68" s="442">
        <v>8</v>
      </c>
      <c r="C68" s="449" t="s">
        <v>12802</v>
      </c>
      <c r="D68" s="444" t="s">
        <v>22644</v>
      </c>
      <c r="E68" s="444"/>
      <c r="F68" s="444" t="s">
        <v>10632</v>
      </c>
      <c r="G68" s="535" t="str">
        <f t="shared" si="0"/>
        <v>813Phường Châu Đốc</v>
      </c>
      <c r="H68" s="535" t="str">
        <f t="shared" si="1"/>
        <v>813Phường Châu ĐốcThuế cơ sở 8 tỉnh An Giang</v>
      </c>
      <c r="I68" s="449" t="s">
        <v>12802</v>
      </c>
      <c r="J68" s="442" t="s">
        <v>10632</v>
      </c>
      <c r="K68" s="442">
        <v>7</v>
      </c>
      <c r="L68" s="434"/>
      <c r="M68" s="435"/>
    </row>
    <row r="69" spans="1:13" ht="43.15" hidden="1" customHeight="1">
      <c r="A69" s="441" t="s">
        <v>10838</v>
      </c>
      <c r="B69" s="442">
        <v>8</v>
      </c>
      <c r="C69" s="449" t="s">
        <v>12802</v>
      </c>
      <c r="D69" s="444" t="s">
        <v>22644</v>
      </c>
      <c r="E69" s="444"/>
      <c r="F69" s="444" t="s">
        <v>10633</v>
      </c>
      <c r="G69" s="535" t="str">
        <f t="shared" si="0"/>
        <v>813Phường Vĩnh Tế</v>
      </c>
      <c r="H69" s="535" t="str">
        <f t="shared" si="1"/>
        <v>813Phường Vĩnh TếThuế cơ sở 8 tỉnh An Giang</v>
      </c>
      <c r="I69" s="449" t="s">
        <v>12802</v>
      </c>
      <c r="J69" s="442"/>
      <c r="K69" s="442"/>
      <c r="L69" s="434"/>
      <c r="M69" s="435"/>
    </row>
    <row r="70" spans="1:13" ht="43.15" hidden="1" customHeight="1">
      <c r="A70" s="441" t="s">
        <v>10838</v>
      </c>
      <c r="B70" s="442">
        <v>8</v>
      </c>
      <c r="C70" s="449" t="s">
        <v>12802</v>
      </c>
      <c r="D70" s="444" t="s">
        <v>22644</v>
      </c>
      <c r="E70" s="444"/>
      <c r="F70" s="444" t="s">
        <v>71</v>
      </c>
      <c r="G70" s="535" t="str">
        <f t="shared" ref="G70:G106" si="2">$E$4&amp;F70</f>
        <v>813Xã Mỹ Đức</v>
      </c>
      <c r="H70" s="535" t="str">
        <f t="shared" ref="H70:H133" si="3">G70&amp;C70</f>
        <v>813Xã Mỹ ĐứcThuế cơ sở 8 tỉnh An Giang</v>
      </c>
      <c r="I70" s="449" t="s">
        <v>12802</v>
      </c>
      <c r="J70" s="442"/>
      <c r="K70" s="442"/>
      <c r="L70" s="434"/>
      <c r="M70" s="435"/>
    </row>
    <row r="71" spans="1:13" ht="43.15" hidden="1" customHeight="1">
      <c r="A71" s="441" t="s">
        <v>10838</v>
      </c>
      <c r="B71" s="442">
        <v>8</v>
      </c>
      <c r="C71" s="449" t="s">
        <v>12802</v>
      </c>
      <c r="D71" s="444" t="s">
        <v>22644</v>
      </c>
      <c r="E71" s="444"/>
      <c r="F71" s="444" t="s">
        <v>10647</v>
      </c>
      <c r="G71" s="535" t="str">
        <f t="shared" si="2"/>
        <v>813Xã Vĩnh Thạnh Trung</v>
      </c>
      <c r="H71" s="535" t="str">
        <f t="shared" si="3"/>
        <v>813Xã Vĩnh Thạnh TrungThuế cơ sở 8 tỉnh An Giang</v>
      </c>
      <c r="I71" s="449" t="s">
        <v>12802</v>
      </c>
      <c r="J71" s="442"/>
      <c r="K71" s="442"/>
      <c r="L71" s="434"/>
      <c r="M71" s="435"/>
    </row>
    <row r="72" spans="1:13" ht="43.15" hidden="1" customHeight="1">
      <c r="A72" s="441" t="s">
        <v>10838</v>
      </c>
      <c r="B72" s="442">
        <v>8</v>
      </c>
      <c r="C72" s="449" t="s">
        <v>12802</v>
      </c>
      <c r="D72" s="444" t="s">
        <v>22644</v>
      </c>
      <c r="E72" s="444"/>
      <c r="F72" s="444" t="s">
        <v>10646</v>
      </c>
      <c r="G72" s="535" t="str">
        <f t="shared" si="2"/>
        <v>813Xã Châu Phú</v>
      </c>
      <c r="H72" s="535" t="str">
        <f t="shared" si="3"/>
        <v>813Xã Châu PhúThuế cơ sở 8 tỉnh An Giang</v>
      </c>
      <c r="I72" s="449" t="s">
        <v>12802</v>
      </c>
      <c r="J72" s="442"/>
      <c r="K72" s="442"/>
      <c r="L72" s="434"/>
      <c r="M72" s="435"/>
    </row>
    <row r="73" spans="1:13" ht="43.15" hidden="1" customHeight="1">
      <c r="A73" s="441" t="s">
        <v>10838</v>
      </c>
      <c r="B73" s="442">
        <v>8</v>
      </c>
      <c r="C73" s="449" t="s">
        <v>12802</v>
      </c>
      <c r="D73" s="444" t="s">
        <v>22644</v>
      </c>
      <c r="E73" s="444"/>
      <c r="F73" s="444" t="s">
        <v>9092</v>
      </c>
      <c r="G73" s="535" t="str">
        <f t="shared" si="2"/>
        <v>813Xã Bình Mỹ</v>
      </c>
      <c r="H73" s="535" t="str">
        <f t="shared" si="3"/>
        <v>813Xã Bình MỹThuế cơ sở 8 tỉnh An Giang</v>
      </c>
      <c r="I73" s="449" t="s">
        <v>12802</v>
      </c>
      <c r="J73" s="442"/>
      <c r="K73" s="442"/>
      <c r="L73" s="434"/>
      <c r="M73" s="435"/>
    </row>
    <row r="74" spans="1:13" ht="43.15" hidden="1" customHeight="1">
      <c r="A74" s="441" t="s">
        <v>10838</v>
      </c>
      <c r="B74" s="442">
        <v>8</v>
      </c>
      <c r="C74" s="449" t="s">
        <v>12802</v>
      </c>
      <c r="D74" s="444" t="s">
        <v>22644</v>
      </c>
      <c r="E74" s="444"/>
      <c r="F74" s="444" t="s">
        <v>10648</v>
      </c>
      <c r="G74" s="535" t="str">
        <f t="shared" si="2"/>
        <v>813Xã Thạnh Mỹ Tây</v>
      </c>
      <c r="H74" s="535" t="str">
        <f t="shared" si="3"/>
        <v>813Xã Thạnh Mỹ TâyThuế cơ sở 8 tỉnh An Giang</v>
      </c>
      <c r="I74" s="449" t="s">
        <v>12802</v>
      </c>
      <c r="J74" s="442"/>
      <c r="K74" s="442"/>
      <c r="L74" s="434"/>
      <c r="M74" s="435"/>
    </row>
    <row r="75" spans="1:13" ht="47.45" hidden="1" customHeight="1">
      <c r="A75" s="441" t="s">
        <v>10843</v>
      </c>
      <c r="B75" s="442">
        <v>9</v>
      </c>
      <c r="C75" s="449" t="s">
        <v>12808</v>
      </c>
      <c r="D75" s="444" t="s">
        <v>22645</v>
      </c>
      <c r="E75" s="444"/>
      <c r="F75" s="444" t="s">
        <v>8283</v>
      </c>
      <c r="G75" s="535" t="str">
        <f t="shared" si="2"/>
        <v>813Xã Chợ Mới</v>
      </c>
      <c r="H75" s="535" t="str">
        <f t="shared" si="3"/>
        <v>813Xã Chợ MớiThuế cơ sở 9 tỉnh An Giang</v>
      </c>
      <c r="I75" s="449" t="s">
        <v>12808</v>
      </c>
      <c r="J75" s="442" t="s">
        <v>8283</v>
      </c>
      <c r="K75" s="442">
        <v>12</v>
      </c>
      <c r="L75" s="434"/>
      <c r="M75" s="435"/>
    </row>
    <row r="76" spans="1:13" ht="47.45" hidden="1" customHeight="1">
      <c r="A76" s="441" t="s">
        <v>10843</v>
      </c>
      <c r="B76" s="442">
        <v>9</v>
      </c>
      <c r="C76" s="449" t="s">
        <v>12808</v>
      </c>
      <c r="D76" s="444" t="s">
        <v>22645</v>
      </c>
      <c r="E76" s="444"/>
      <c r="F76" s="444" t="s">
        <v>10660</v>
      </c>
      <c r="G76" s="535" t="str">
        <f t="shared" si="2"/>
        <v>813Xã Cù Lao Giêng</v>
      </c>
      <c r="H76" s="535" t="str">
        <f t="shared" si="3"/>
        <v>813Xã Cù Lao GiêngThuế cơ sở 9 tỉnh An Giang</v>
      </c>
      <c r="I76" s="449" t="s">
        <v>12808</v>
      </c>
      <c r="J76" s="442"/>
      <c r="K76" s="442"/>
      <c r="L76" s="434"/>
      <c r="M76" s="435"/>
    </row>
    <row r="77" spans="1:13" ht="47.45" hidden="1" customHeight="1">
      <c r="A77" s="441" t="s">
        <v>10843</v>
      </c>
      <c r="B77" s="442">
        <v>9</v>
      </c>
      <c r="C77" s="449" t="s">
        <v>12808</v>
      </c>
      <c r="D77" s="444" t="s">
        <v>22645</v>
      </c>
      <c r="E77" s="444"/>
      <c r="F77" s="444" t="s">
        <v>10661</v>
      </c>
      <c r="G77" s="535" t="str">
        <f t="shared" si="2"/>
        <v>813Xã Hội An</v>
      </c>
      <c r="H77" s="535" t="str">
        <f t="shared" si="3"/>
        <v>813Xã Hội AnThuế cơ sở 9 tỉnh An Giang</v>
      </c>
      <c r="I77" s="449" t="s">
        <v>12808</v>
      </c>
      <c r="J77" s="442"/>
      <c r="K77" s="442"/>
      <c r="L77" s="434"/>
      <c r="M77" s="435"/>
    </row>
    <row r="78" spans="1:13" ht="47.45" hidden="1" customHeight="1">
      <c r="A78" s="441" t="s">
        <v>10843</v>
      </c>
      <c r="B78" s="442">
        <v>9</v>
      </c>
      <c r="C78" s="449" t="s">
        <v>12808</v>
      </c>
      <c r="D78" s="444" t="s">
        <v>22645</v>
      </c>
      <c r="E78" s="444"/>
      <c r="F78" s="444" t="s">
        <v>10409</v>
      </c>
      <c r="G78" s="535" t="str">
        <f t="shared" si="2"/>
        <v>813Xã Long Điền</v>
      </c>
      <c r="H78" s="535" t="str">
        <f t="shared" si="3"/>
        <v>813Xã Long ĐiềnThuế cơ sở 9 tỉnh An Giang</v>
      </c>
      <c r="I78" s="449" t="s">
        <v>12808</v>
      </c>
      <c r="J78" s="442"/>
      <c r="K78" s="442"/>
      <c r="L78" s="434"/>
      <c r="M78" s="435"/>
    </row>
    <row r="79" spans="1:13" ht="47.45" hidden="1" customHeight="1">
      <c r="A79" s="441" t="s">
        <v>10843</v>
      </c>
      <c r="B79" s="442">
        <v>9</v>
      </c>
      <c r="C79" s="449" t="s">
        <v>12808</v>
      </c>
      <c r="D79" s="444" t="s">
        <v>22645</v>
      </c>
      <c r="E79" s="444"/>
      <c r="F79" s="444" t="s">
        <v>10662</v>
      </c>
      <c r="G79" s="535" t="str">
        <f t="shared" si="2"/>
        <v>813Xã Nhơn Mỹ</v>
      </c>
      <c r="H79" s="535" t="str">
        <f t="shared" si="3"/>
        <v>813Xã Nhơn MỹThuế cơ sở 9 tỉnh An Giang</v>
      </c>
      <c r="I79" s="449" t="s">
        <v>12808</v>
      </c>
      <c r="J79" s="442"/>
      <c r="K79" s="442"/>
      <c r="L79" s="434"/>
      <c r="M79" s="435"/>
    </row>
    <row r="80" spans="1:13" ht="47.45" hidden="1" customHeight="1">
      <c r="A80" s="441" t="s">
        <v>10843</v>
      </c>
      <c r="B80" s="442">
        <v>9</v>
      </c>
      <c r="C80" s="449" t="s">
        <v>12808</v>
      </c>
      <c r="D80" s="444" t="s">
        <v>22645</v>
      </c>
      <c r="E80" s="444"/>
      <c r="F80" s="444" t="s">
        <v>10663</v>
      </c>
      <c r="G80" s="535" t="str">
        <f t="shared" si="2"/>
        <v>813Xã Long Kiến</v>
      </c>
      <c r="H80" s="535" t="str">
        <f t="shared" si="3"/>
        <v>813Xã Long KiếnThuế cơ sở 9 tỉnh An Giang</v>
      </c>
      <c r="I80" s="449" t="s">
        <v>12808</v>
      </c>
      <c r="J80" s="442"/>
      <c r="K80" s="442"/>
      <c r="L80" s="434"/>
      <c r="M80" s="435"/>
    </row>
    <row r="81" spans="1:13" ht="47.45" hidden="1" customHeight="1">
      <c r="A81" s="441" t="s">
        <v>10843</v>
      </c>
      <c r="B81" s="442">
        <v>9</v>
      </c>
      <c r="C81" s="449" t="s">
        <v>12808</v>
      </c>
      <c r="D81" s="444" t="s">
        <v>22645</v>
      </c>
      <c r="E81" s="444"/>
      <c r="F81" s="444" t="s">
        <v>10642</v>
      </c>
      <c r="G81" s="535" t="str">
        <f t="shared" si="2"/>
        <v>813Xã Phú Tân</v>
      </c>
      <c r="H81" s="535" t="str">
        <f t="shared" si="3"/>
        <v>813Xã Phú TânThuế cơ sở 9 tỉnh An Giang</v>
      </c>
      <c r="I81" s="449" t="s">
        <v>12808</v>
      </c>
      <c r="J81" s="442"/>
      <c r="K81" s="442"/>
      <c r="L81" s="434"/>
      <c r="M81" s="435"/>
    </row>
    <row r="82" spans="1:13" ht="47.45" hidden="1" customHeight="1">
      <c r="A82" s="441" t="s">
        <v>10843</v>
      </c>
      <c r="B82" s="442">
        <v>9</v>
      </c>
      <c r="C82" s="449" t="s">
        <v>12808</v>
      </c>
      <c r="D82" s="444" t="s">
        <v>22645</v>
      </c>
      <c r="E82" s="444"/>
      <c r="F82" s="444" t="s">
        <v>10643</v>
      </c>
      <c r="G82" s="535" t="str">
        <f t="shared" si="2"/>
        <v>813Xã Phú An</v>
      </c>
      <c r="H82" s="535" t="str">
        <f t="shared" si="3"/>
        <v>813Xã Phú AnThuế cơ sở 9 tỉnh An Giang</v>
      </c>
      <c r="I82" s="449" t="s">
        <v>12808</v>
      </c>
      <c r="J82" s="442"/>
      <c r="K82" s="442"/>
      <c r="L82" s="434"/>
      <c r="M82" s="435"/>
    </row>
    <row r="83" spans="1:13" ht="47.45" hidden="1" customHeight="1">
      <c r="A83" s="441" t="s">
        <v>10843</v>
      </c>
      <c r="B83" s="442">
        <v>9</v>
      </c>
      <c r="C83" s="449" t="s">
        <v>12808</v>
      </c>
      <c r="D83" s="444" t="s">
        <v>22645</v>
      </c>
      <c r="E83" s="444"/>
      <c r="F83" s="444" t="s">
        <v>10644</v>
      </c>
      <c r="G83" s="535" t="str">
        <f t="shared" si="2"/>
        <v>813Xã Bình Thạnh Đông</v>
      </c>
      <c r="H83" s="535" t="str">
        <f t="shared" si="3"/>
        <v>813Xã Bình Thạnh ĐôngThuế cơ sở 9 tỉnh An Giang</v>
      </c>
      <c r="I83" s="449" t="s">
        <v>12808</v>
      </c>
      <c r="J83" s="442"/>
      <c r="K83" s="442"/>
      <c r="L83" s="434"/>
      <c r="M83" s="435"/>
    </row>
    <row r="84" spans="1:13" ht="47.45" hidden="1" customHeight="1">
      <c r="A84" s="441" t="s">
        <v>10843</v>
      </c>
      <c r="B84" s="442">
        <v>9</v>
      </c>
      <c r="C84" s="449" t="s">
        <v>12808</v>
      </c>
      <c r="D84" s="444" t="s">
        <v>22645</v>
      </c>
      <c r="E84" s="444"/>
      <c r="F84" s="444" t="s">
        <v>10645</v>
      </c>
      <c r="G84" s="535" t="str">
        <f t="shared" si="2"/>
        <v>813Xã Chợ Vàm</v>
      </c>
      <c r="H84" s="535" t="str">
        <f t="shared" si="3"/>
        <v>813Xã Chợ VàmThuế cơ sở 9 tỉnh An Giang</v>
      </c>
      <c r="I84" s="449" t="s">
        <v>12808</v>
      </c>
      <c r="J84" s="442"/>
      <c r="K84" s="442"/>
      <c r="L84" s="434"/>
      <c r="M84" s="435"/>
    </row>
    <row r="85" spans="1:13" ht="47.45" hidden="1" customHeight="1">
      <c r="A85" s="441" t="s">
        <v>10843</v>
      </c>
      <c r="B85" s="442">
        <v>9</v>
      </c>
      <c r="C85" s="449" t="s">
        <v>12808</v>
      </c>
      <c r="D85" s="444" t="s">
        <v>22645</v>
      </c>
      <c r="E85" s="444"/>
      <c r="F85" s="444" t="s">
        <v>15314</v>
      </c>
      <c r="G85" s="535" t="str">
        <f t="shared" si="2"/>
        <v>813Xã Hòa Lạc</v>
      </c>
      <c r="H85" s="535" t="str">
        <f t="shared" si="3"/>
        <v>813Xã Hòa LạcThuế cơ sở 9 tỉnh An Giang</v>
      </c>
      <c r="I85" s="449" t="s">
        <v>12808</v>
      </c>
      <c r="J85" s="442"/>
      <c r="K85" s="442"/>
      <c r="L85" s="434"/>
      <c r="M85" s="435"/>
    </row>
    <row r="86" spans="1:13" ht="47.45" hidden="1" customHeight="1">
      <c r="A86" s="441" t="s">
        <v>10843</v>
      </c>
      <c r="B86" s="442">
        <v>9</v>
      </c>
      <c r="C86" s="449" t="s">
        <v>12808</v>
      </c>
      <c r="D86" s="444" t="s">
        <v>22645</v>
      </c>
      <c r="E86" s="444"/>
      <c r="F86" s="444" t="s">
        <v>10233</v>
      </c>
      <c r="G86" s="535" t="str">
        <f t="shared" si="2"/>
        <v>813Xã Phú Lâm</v>
      </c>
      <c r="H86" s="535" t="str">
        <f t="shared" si="3"/>
        <v>813Xã Phú LâmThuế cơ sở 9 tỉnh An Giang</v>
      </c>
      <c r="I86" s="449" t="s">
        <v>12808</v>
      </c>
      <c r="J86" s="442"/>
      <c r="K86" s="442"/>
      <c r="L86" s="434"/>
      <c r="M86" s="435"/>
    </row>
    <row r="87" spans="1:13" s="450" customFormat="1" ht="45.6" hidden="1" customHeight="1">
      <c r="A87" s="441" t="s">
        <v>10850</v>
      </c>
      <c r="B87" s="442">
        <v>10</v>
      </c>
      <c r="C87" s="448" t="s">
        <v>12813</v>
      </c>
      <c r="D87" s="444" t="s">
        <v>22646</v>
      </c>
      <c r="E87" s="444"/>
      <c r="F87" s="444" t="s">
        <v>10640</v>
      </c>
      <c r="G87" s="535" t="str">
        <f t="shared" si="2"/>
        <v>813Phường Tân Châu</v>
      </c>
      <c r="H87" s="535" t="str">
        <f t="shared" si="3"/>
        <v>813Phường Tân ChâuThuế cơ sở 10 tỉnh An Giang</v>
      </c>
      <c r="I87" s="448" t="s">
        <v>12813</v>
      </c>
      <c r="J87" s="442" t="s">
        <v>10641</v>
      </c>
      <c r="K87" s="442">
        <v>10</v>
      </c>
      <c r="L87" s="434"/>
      <c r="M87" s="435"/>
    </row>
    <row r="88" spans="1:13" s="450" customFormat="1" ht="45.6" hidden="1" customHeight="1">
      <c r="A88" s="451" t="s">
        <v>10850</v>
      </c>
      <c r="B88" s="452">
        <v>10</v>
      </c>
      <c r="C88" s="453" t="s">
        <v>12813</v>
      </c>
      <c r="D88" s="454" t="s">
        <v>22646</v>
      </c>
      <c r="E88" s="454"/>
      <c r="F88" s="454" t="s">
        <v>10641</v>
      </c>
      <c r="G88" s="535" t="str">
        <f t="shared" si="2"/>
        <v>813Phường Long Phú</v>
      </c>
      <c r="H88" s="535" t="str">
        <f t="shared" si="3"/>
        <v>813Phường Long PhúThuế cơ sở 10 tỉnh An Giang</v>
      </c>
      <c r="I88" s="453" t="s">
        <v>12813</v>
      </c>
      <c r="J88" s="452"/>
      <c r="K88" s="452"/>
      <c r="L88" s="434"/>
      <c r="M88" s="435"/>
    </row>
    <row r="89" spans="1:13" s="450" customFormat="1" ht="45.6" hidden="1" customHeight="1">
      <c r="A89" s="451" t="s">
        <v>10850</v>
      </c>
      <c r="B89" s="452">
        <v>10</v>
      </c>
      <c r="C89" s="453" t="s">
        <v>12813</v>
      </c>
      <c r="D89" s="454" t="s">
        <v>22646</v>
      </c>
      <c r="E89" s="454"/>
      <c r="F89" s="454" t="s">
        <v>8038</v>
      </c>
      <c r="G89" s="535" t="str">
        <f t="shared" si="2"/>
        <v>813Xã Tân An</v>
      </c>
      <c r="H89" s="535" t="str">
        <f t="shared" si="3"/>
        <v>813Xã Tân AnThuế cơ sở 10 tỉnh An Giang</v>
      </c>
      <c r="I89" s="453" t="s">
        <v>12813</v>
      </c>
      <c r="J89" s="452"/>
      <c r="K89" s="452"/>
      <c r="L89" s="434"/>
      <c r="M89" s="435"/>
    </row>
    <row r="90" spans="1:13" s="450" customFormat="1" ht="45.6" hidden="1" customHeight="1">
      <c r="A90" s="451" t="s">
        <v>10850</v>
      </c>
      <c r="B90" s="452">
        <v>10</v>
      </c>
      <c r="C90" s="453" t="s">
        <v>12813</v>
      </c>
      <c r="D90" s="454" t="s">
        <v>22646</v>
      </c>
      <c r="E90" s="454"/>
      <c r="F90" s="454" t="s">
        <v>10638</v>
      </c>
      <c r="G90" s="535" t="str">
        <f t="shared" si="2"/>
        <v>813Xã Châu Phong</v>
      </c>
      <c r="H90" s="535" t="str">
        <f t="shared" si="3"/>
        <v>813Xã Châu PhongThuế cơ sở 10 tỉnh An Giang</v>
      </c>
      <c r="I90" s="453" t="s">
        <v>12813</v>
      </c>
      <c r="J90" s="452"/>
      <c r="K90" s="452"/>
      <c r="L90" s="434"/>
      <c r="M90" s="435"/>
    </row>
    <row r="91" spans="1:13" s="450" customFormat="1" ht="45.6" hidden="1" customHeight="1">
      <c r="A91" s="451" t="s">
        <v>10850</v>
      </c>
      <c r="B91" s="452">
        <v>10</v>
      </c>
      <c r="C91" s="453" t="s">
        <v>12813</v>
      </c>
      <c r="D91" s="454" t="s">
        <v>22646</v>
      </c>
      <c r="E91" s="454"/>
      <c r="F91" s="454" t="s">
        <v>10639</v>
      </c>
      <c r="G91" s="535" t="str">
        <f t="shared" si="2"/>
        <v>813Xã Vĩnh Xương</v>
      </c>
      <c r="H91" s="535" t="str">
        <f t="shared" si="3"/>
        <v>813Xã Vĩnh XươngThuế cơ sở 10 tỉnh An Giang</v>
      </c>
      <c r="I91" s="453" t="s">
        <v>12813</v>
      </c>
      <c r="J91" s="452"/>
      <c r="K91" s="452"/>
      <c r="L91" s="434"/>
      <c r="M91" s="435"/>
    </row>
    <row r="92" spans="1:13" s="450" customFormat="1" ht="45.6" hidden="1" customHeight="1">
      <c r="A92" s="451" t="s">
        <v>10850</v>
      </c>
      <c r="B92" s="452">
        <v>10</v>
      </c>
      <c r="C92" s="453" t="s">
        <v>12813</v>
      </c>
      <c r="D92" s="454" t="s">
        <v>22646</v>
      </c>
      <c r="E92" s="454"/>
      <c r="F92" s="454" t="s">
        <v>8927</v>
      </c>
      <c r="G92" s="535" t="str">
        <f t="shared" si="2"/>
        <v>813Xã An Phú</v>
      </c>
      <c r="H92" s="535" t="str">
        <f t="shared" si="3"/>
        <v>813Xã An PhúThuế cơ sở 10 tỉnh An Giang</v>
      </c>
      <c r="I92" s="453" t="s">
        <v>12813</v>
      </c>
      <c r="J92" s="452"/>
      <c r="K92" s="452"/>
      <c r="L92" s="434"/>
      <c r="M92" s="435"/>
    </row>
    <row r="93" spans="1:13" s="450" customFormat="1" ht="45.6" hidden="1" customHeight="1">
      <c r="A93" s="451" t="s">
        <v>10850</v>
      </c>
      <c r="B93" s="452">
        <v>10</v>
      </c>
      <c r="C93" s="453" t="s">
        <v>12813</v>
      </c>
      <c r="D93" s="454" t="s">
        <v>22646</v>
      </c>
      <c r="E93" s="454"/>
      <c r="F93" s="454" t="s">
        <v>22647</v>
      </c>
      <c r="G93" s="535" t="str">
        <f t="shared" si="2"/>
        <v>813xã Vĩnh Hậu</v>
      </c>
      <c r="H93" s="535" t="str">
        <f t="shared" si="3"/>
        <v>813xã Vĩnh HậuThuế cơ sở 10 tỉnh An Giang</v>
      </c>
      <c r="I93" s="453" t="s">
        <v>12813</v>
      </c>
      <c r="J93" s="452"/>
      <c r="K93" s="452"/>
      <c r="L93" s="434"/>
      <c r="M93" s="435"/>
    </row>
    <row r="94" spans="1:13" s="450" customFormat="1" ht="45.6" hidden="1" customHeight="1">
      <c r="A94" s="451" t="s">
        <v>10850</v>
      </c>
      <c r="B94" s="452">
        <v>10</v>
      </c>
      <c r="C94" s="453" t="s">
        <v>12813</v>
      </c>
      <c r="D94" s="454" t="s">
        <v>22646</v>
      </c>
      <c r="E94" s="454"/>
      <c r="F94" s="454" t="s">
        <v>22648</v>
      </c>
      <c r="G94" s="535" t="str">
        <f t="shared" si="2"/>
        <v>813xã Nhơn Hội</v>
      </c>
      <c r="H94" s="535" t="str">
        <f t="shared" si="3"/>
        <v>813xã Nhơn HộiThuế cơ sở 10 tỉnh An Giang</v>
      </c>
      <c r="I94" s="453" t="s">
        <v>12813</v>
      </c>
      <c r="J94" s="452"/>
      <c r="K94" s="452"/>
      <c r="L94" s="434"/>
      <c r="M94" s="435"/>
    </row>
    <row r="95" spans="1:13" s="450" customFormat="1" ht="45.6" hidden="1" customHeight="1">
      <c r="A95" s="451" t="s">
        <v>10850</v>
      </c>
      <c r="B95" s="452">
        <v>10</v>
      </c>
      <c r="C95" s="453" t="s">
        <v>12813</v>
      </c>
      <c r="D95" s="454" t="s">
        <v>22646</v>
      </c>
      <c r="E95" s="454"/>
      <c r="F95" s="454" t="s">
        <v>22649</v>
      </c>
      <c r="G95" s="535" t="str">
        <f t="shared" si="2"/>
        <v>813xã Khánh Bình</v>
      </c>
      <c r="H95" s="535" t="str">
        <f t="shared" si="3"/>
        <v>813xã Khánh BìnhThuế cơ sở 10 tỉnh An Giang</v>
      </c>
      <c r="I95" s="453" t="s">
        <v>12813</v>
      </c>
      <c r="J95" s="452"/>
      <c r="K95" s="452"/>
      <c r="L95" s="434"/>
      <c r="M95" s="435"/>
    </row>
    <row r="96" spans="1:13" s="450" customFormat="1" ht="45.6" hidden="1" customHeight="1">
      <c r="A96" s="451" t="s">
        <v>10850</v>
      </c>
      <c r="B96" s="452">
        <v>10</v>
      </c>
      <c r="C96" s="453" t="s">
        <v>12813</v>
      </c>
      <c r="D96" s="454" t="s">
        <v>22646</v>
      </c>
      <c r="E96" s="454"/>
      <c r="F96" s="454" t="s">
        <v>22650</v>
      </c>
      <c r="G96" s="535" t="str">
        <f t="shared" si="2"/>
        <v>813xã Phú Hữu</v>
      </c>
      <c r="H96" s="535" t="str">
        <f t="shared" si="3"/>
        <v>813xã Phú HữuThuế cơ sở 10 tỉnh An Giang</v>
      </c>
      <c r="I96" s="453" t="s">
        <v>12813</v>
      </c>
      <c r="J96" s="452"/>
      <c r="K96" s="452"/>
      <c r="L96" s="434"/>
      <c r="M96" s="435"/>
    </row>
    <row r="97" spans="1:13" ht="55.15" hidden="1" customHeight="1">
      <c r="A97" s="455" t="s">
        <v>10857</v>
      </c>
      <c r="B97" s="456">
        <v>11</v>
      </c>
      <c r="C97" s="457" t="s">
        <v>12819</v>
      </c>
      <c r="D97" s="458" t="s">
        <v>22651</v>
      </c>
      <c r="E97" s="458"/>
      <c r="F97" s="458" t="s">
        <v>10526</v>
      </c>
      <c r="G97" s="535" t="str">
        <f t="shared" si="2"/>
        <v>813Phường Thới Sơn</v>
      </c>
      <c r="H97" s="535" t="str">
        <f t="shared" si="3"/>
        <v>813Phường Thới SơnThuế cơ sở 11 tỉnh An Giang</v>
      </c>
      <c r="I97" s="457" t="s">
        <v>12819</v>
      </c>
      <c r="J97" s="456" t="s">
        <v>10526</v>
      </c>
      <c r="K97" s="456">
        <v>10</v>
      </c>
      <c r="L97" s="434"/>
      <c r="M97" s="450"/>
    </row>
    <row r="98" spans="1:13" ht="55.15" hidden="1" customHeight="1">
      <c r="A98" s="459" t="s">
        <v>10857</v>
      </c>
      <c r="B98" s="460">
        <v>11</v>
      </c>
      <c r="C98" s="461" t="s">
        <v>12819</v>
      </c>
      <c r="D98" s="462" t="s">
        <v>22651</v>
      </c>
      <c r="E98" s="462"/>
      <c r="F98" s="462" t="s">
        <v>22652</v>
      </c>
      <c r="G98" s="535" t="str">
        <f t="shared" si="2"/>
        <v>813phường Tịnh Biên</v>
      </c>
      <c r="H98" s="535" t="str">
        <f t="shared" si="3"/>
        <v>813phường Tịnh BiênThuế cơ sở 11 tỉnh An Giang</v>
      </c>
      <c r="I98" s="461" t="s">
        <v>12819</v>
      </c>
      <c r="J98" s="460"/>
      <c r="K98" s="460"/>
      <c r="L98" s="434"/>
      <c r="M98" s="450"/>
    </row>
    <row r="99" spans="1:13" ht="55.15" hidden="1" customHeight="1">
      <c r="A99" s="459" t="s">
        <v>10857</v>
      </c>
      <c r="B99" s="460">
        <v>11</v>
      </c>
      <c r="C99" s="461" t="s">
        <v>12819</v>
      </c>
      <c r="D99" s="462" t="s">
        <v>22651</v>
      </c>
      <c r="E99" s="462"/>
      <c r="F99" s="462" t="s">
        <v>22653</v>
      </c>
      <c r="G99" s="535" t="str">
        <f t="shared" si="2"/>
        <v>813phường Chi Lăng</v>
      </c>
      <c r="H99" s="535" t="str">
        <f t="shared" si="3"/>
        <v>813phường Chi LăngThuế cơ sở 11 tỉnh An Giang</v>
      </c>
      <c r="I99" s="461" t="s">
        <v>12819</v>
      </c>
      <c r="J99" s="460"/>
      <c r="K99" s="460"/>
      <c r="L99" s="434"/>
      <c r="M99" s="450"/>
    </row>
    <row r="100" spans="1:13" ht="55.15" hidden="1" customHeight="1">
      <c r="A100" s="459" t="s">
        <v>10857</v>
      </c>
      <c r="B100" s="460">
        <v>11</v>
      </c>
      <c r="C100" s="461" t="s">
        <v>12819</v>
      </c>
      <c r="D100" s="462" t="s">
        <v>22651</v>
      </c>
      <c r="E100" s="462"/>
      <c r="F100" s="462" t="s">
        <v>22654</v>
      </c>
      <c r="G100" s="535" t="str">
        <f t="shared" si="2"/>
        <v>813xã An Cư</v>
      </c>
      <c r="H100" s="535" t="str">
        <f t="shared" si="3"/>
        <v>813xã An CưThuế cơ sở 11 tỉnh An Giang</v>
      </c>
      <c r="I100" s="461" t="s">
        <v>12819</v>
      </c>
      <c r="J100" s="460"/>
      <c r="K100" s="460"/>
      <c r="L100" s="434"/>
      <c r="M100" s="450"/>
    </row>
    <row r="101" spans="1:13" ht="55.15" hidden="1" customHeight="1">
      <c r="A101" s="459" t="s">
        <v>10857</v>
      </c>
      <c r="B101" s="460">
        <v>11</v>
      </c>
      <c r="C101" s="461" t="s">
        <v>12819</v>
      </c>
      <c r="D101" s="462" t="s">
        <v>22651</v>
      </c>
      <c r="E101" s="462"/>
      <c r="F101" s="462" t="s">
        <v>22655</v>
      </c>
      <c r="G101" s="535" t="str">
        <f t="shared" si="2"/>
        <v>813xã Núi Cấm</v>
      </c>
      <c r="H101" s="535" t="str">
        <f t="shared" si="3"/>
        <v>813xã Núi CấmThuế cơ sở 11 tỉnh An Giang</v>
      </c>
      <c r="I101" s="461" t="s">
        <v>12819</v>
      </c>
      <c r="J101" s="460"/>
      <c r="K101" s="460"/>
      <c r="L101" s="434"/>
      <c r="M101" s="450"/>
    </row>
    <row r="102" spans="1:13" ht="55.15" hidden="1" customHeight="1">
      <c r="A102" s="459" t="s">
        <v>10857</v>
      </c>
      <c r="B102" s="460">
        <v>11</v>
      </c>
      <c r="C102" s="461" t="s">
        <v>12819</v>
      </c>
      <c r="D102" s="462" t="s">
        <v>22651</v>
      </c>
      <c r="E102" s="462"/>
      <c r="F102" s="462" t="s">
        <v>10653</v>
      </c>
      <c r="G102" s="535" t="str">
        <f t="shared" si="2"/>
        <v>813Xã Ba Chúc</v>
      </c>
      <c r="H102" s="535" t="str">
        <f t="shared" si="3"/>
        <v>813Xã Ba ChúcThuế cơ sở 11 tỉnh An Giang</v>
      </c>
      <c r="I102" s="461" t="s">
        <v>12819</v>
      </c>
      <c r="J102" s="460"/>
      <c r="K102" s="460"/>
      <c r="L102" s="434"/>
      <c r="M102" s="450"/>
    </row>
    <row r="103" spans="1:13" ht="55.15" hidden="1" customHeight="1">
      <c r="A103" s="459" t="s">
        <v>10857</v>
      </c>
      <c r="B103" s="460">
        <v>11</v>
      </c>
      <c r="C103" s="461" t="s">
        <v>12819</v>
      </c>
      <c r="D103" s="462" t="s">
        <v>22651</v>
      </c>
      <c r="E103" s="462"/>
      <c r="F103" s="462" t="s">
        <v>10654</v>
      </c>
      <c r="G103" s="535" t="str">
        <f t="shared" si="2"/>
        <v>813Xã Tri Tôn</v>
      </c>
      <c r="H103" s="535" t="str">
        <f t="shared" si="3"/>
        <v>813Xã Tri TônThuế cơ sở 11 tỉnh An Giang</v>
      </c>
      <c r="I103" s="461" t="s">
        <v>12819</v>
      </c>
      <c r="J103" s="460"/>
      <c r="K103" s="460"/>
      <c r="L103" s="434"/>
      <c r="M103" s="450"/>
    </row>
    <row r="104" spans="1:13" ht="55.15" hidden="1" customHeight="1">
      <c r="A104" s="459" t="s">
        <v>10857</v>
      </c>
      <c r="B104" s="460">
        <v>11</v>
      </c>
      <c r="C104" s="461" t="s">
        <v>12819</v>
      </c>
      <c r="D104" s="462" t="s">
        <v>22651</v>
      </c>
      <c r="E104" s="462"/>
      <c r="F104" s="462" t="s">
        <v>10655</v>
      </c>
      <c r="G104" s="535" t="str">
        <f t="shared" si="2"/>
        <v>813Xã Ô Lâm</v>
      </c>
      <c r="H104" s="535" t="str">
        <f t="shared" si="3"/>
        <v>813Xã Ô LâmThuế cơ sở 11 tỉnh An Giang</v>
      </c>
      <c r="I104" s="461" t="s">
        <v>12819</v>
      </c>
      <c r="J104" s="460"/>
      <c r="K104" s="460"/>
      <c r="L104" s="434"/>
      <c r="M104" s="450"/>
    </row>
    <row r="105" spans="1:13" ht="55.15" hidden="1" customHeight="1">
      <c r="A105" s="459" t="s">
        <v>10857</v>
      </c>
      <c r="B105" s="460">
        <v>11</v>
      </c>
      <c r="C105" s="461" t="s">
        <v>12819</v>
      </c>
      <c r="D105" s="462" t="s">
        <v>22651</v>
      </c>
      <c r="E105" s="462"/>
      <c r="F105" s="462" t="s">
        <v>10656</v>
      </c>
      <c r="G105" s="535" t="str">
        <f t="shared" si="2"/>
        <v>813Xã Cô Tô</v>
      </c>
      <c r="H105" s="535" t="str">
        <f t="shared" si="3"/>
        <v>813Xã Cô TôThuế cơ sở 11 tỉnh An Giang</v>
      </c>
      <c r="I105" s="461" t="s">
        <v>12819</v>
      </c>
      <c r="J105" s="460"/>
      <c r="K105" s="460"/>
      <c r="L105" s="434"/>
      <c r="M105" s="450"/>
    </row>
    <row r="106" spans="1:13" ht="55.15" hidden="1" customHeight="1">
      <c r="A106" s="459" t="s">
        <v>10857</v>
      </c>
      <c r="B106" s="460">
        <v>11</v>
      </c>
      <c r="C106" s="461" t="s">
        <v>12819</v>
      </c>
      <c r="D106" s="462" t="s">
        <v>22651</v>
      </c>
      <c r="E106" s="462"/>
      <c r="F106" s="462" t="s">
        <v>10657</v>
      </c>
      <c r="G106" s="535" t="str">
        <f t="shared" si="2"/>
        <v>813Xã Vĩnh Gia</v>
      </c>
      <c r="H106" s="535" t="str">
        <f t="shared" si="3"/>
        <v>813Xã Vĩnh GiaThuế cơ sở 11 tỉnh An Giang</v>
      </c>
      <c r="I106" s="461" t="s">
        <v>12819</v>
      </c>
      <c r="J106" s="460"/>
      <c r="K106" s="460"/>
      <c r="L106" s="434"/>
      <c r="M106" s="450"/>
    </row>
    <row r="107" spans="1:13" ht="31.15" hidden="1" customHeight="1">
      <c r="A107" s="590">
        <v>2</v>
      </c>
      <c r="B107" s="591"/>
      <c r="C107" s="562" t="s">
        <v>22656</v>
      </c>
      <c r="D107" s="592" t="s">
        <v>11244</v>
      </c>
      <c r="E107" s="592">
        <v>221</v>
      </c>
      <c r="F107" s="592" t="s">
        <v>155</v>
      </c>
      <c r="G107" s="535"/>
      <c r="H107" s="535" t="str">
        <f t="shared" si="3"/>
        <v>THUẾ TỈNH BẮC NINH</v>
      </c>
      <c r="I107" s="562" t="s">
        <v>22656</v>
      </c>
      <c r="J107" s="591"/>
      <c r="K107" s="592">
        <f>SUM(K108:K198)</f>
        <v>99</v>
      </c>
      <c r="L107" s="434"/>
      <c r="M107" s="435"/>
    </row>
    <row r="108" spans="1:13" ht="49.9" hidden="1" customHeight="1">
      <c r="A108" s="531" t="s">
        <v>10864</v>
      </c>
      <c r="B108" s="532">
        <v>1</v>
      </c>
      <c r="C108" s="594" t="s">
        <v>11348</v>
      </c>
      <c r="D108" s="534" t="s">
        <v>22657</v>
      </c>
      <c r="E108" s="534"/>
      <c r="F108" s="534" t="s">
        <v>8813</v>
      </c>
      <c r="G108" s="535" t="str">
        <f>$E$107&amp;F108</f>
        <v>221Phường Bắc Giang</v>
      </c>
      <c r="H108" s="535" t="str">
        <f t="shared" si="3"/>
        <v>221Phường Bắc GiangThuế cơ sở 1 tỉnh Bắc Ninh</v>
      </c>
      <c r="I108" s="594" t="s">
        <v>11348</v>
      </c>
      <c r="J108" s="532" t="s">
        <v>11350</v>
      </c>
      <c r="K108" s="532">
        <v>8</v>
      </c>
      <c r="M108" s="435"/>
    </row>
    <row r="109" spans="1:13" ht="49.9" hidden="1" customHeight="1">
      <c r="A109" s="438" t="s">
        <v>10864</v>
      </c>
      <c r="B109" s="430">
        <v>1</v>
      </c>
      <c r="C109" s="463" t="s">
        <v>11348</v>
      </c>
      <c r="D109" s="464" t="s">
        <v>22657</v>
      </c>
      <c r="E109" s="464"/>
      <c r="F109" s="464" t="s">
        <v>22658</v>
      </c>
      <c r="G109" s="535" t="str">
        <f t="shared" ref="G109:G172" si="4">$E$107&amp;F109</f>
        <v>221phường Đa Mai</v>
      </c>
      <c r="H109" s="535" t="str">
        <f t="shared" si="3"/>
        <v>221phường Đa MaiThuế cơ sở 1 tỉnh Bắc Ninh</v>
      </c>
      <c r="I109" s="463" t="s">
        <v>11348</v>
      </c>
      <c r="J109" s="430"/>
      <c r="K109" s="430"/>
      <c r="M109" s="435"/>
    </row>
    <row r="110" spans="1:13" ht="49.9" hidden="1" customHeight="1">
      <c r="A110" s="438" t="s">
        <v>10864</v>
      </c>
      <c r="B110" s="430">
        <v>1</v>
      </c>
      <c r="C110" s="463" t="s">
        <v>11348</v>
      </c>
      <c r="D110" s="464" t="s">
        <v>22657</v>
      </c>
      <c r="E110" s="464"/>
      <c r="F110" s="464" t="s">
        <v>22659</v>
      </c>
      <c r="G110" s="535" t="str">
        <f t="shared" si="4"/>
        <v>221phường Tiền Phong</v>
      </c>
      <c r="H110" s="535" t="str">
        <f t="shared" si="3"/>
        <v>221phường Tiền PhongThuế cơ sở 1 tỉnh Bắc Ninh</v>
      </c>
      <c r="I110" s="463" t="s">
        <v>11348</v>
      </c>
      <c r="J110" s="430"/>
      <c r="K110" s="430"/>
      <c r="M110" s="435"/>
    </row>
    <row r="111" spans="1:13" ht="49.9" hidden="1" customHeight="1">
      <c r="A111" s="438" t="s">
        <v>10864</v>
      </c>
      <c r="B111" s="430">
        <v>1</v>
      </c>
      <c r="C111" s="463" t="s">
        <v>11348</v>
      </c>
      <c r="D111" s="464" t="s">
        <v>22657</v>
      </c>
      <c r="E111" s="464"/>
      <c r="F111" s="464" t="s">
        <v>22660</v>
      </c>
      <c r="G111" s="535" t="str">
        <f t="shared" si="4"/>
        <v>221phường Tân An</v>
      </c>
      <c r="H111" s="535" t="str">
        <f t="shared" si="3"/>
        <v>221phường Tân AnThuế cơ sở 1 tỉnh Bắc Ninh</v>
      </c>
      <c r="I111" s="463" t="s">
        <v>11348</v>
      </c>
      <c r="J111" s="430"/>
      <c r="K111" s="430"/>
      <c r="M111" s="435"/>
    </row>
    <row r="112" spans="1:13" ht="49.9" hidden="1" customHeight="1">
      <c r="A112" s="438" t="s">
        <v>10864</v>
      </c>
      <c r="B112" s="430">
        <v>1</v>
      </c>
      <c r="C112" s="463" t="s">
        <v>11348</v>
      </c>
      <c r="D112" s="464" t="s">
        <v>22657</v>
      </c>
      <c r="E112" s="464"/>
      <c r="F112" s="464" t="s">
        <v>22661</v>
      </c>
      <c r="G112" s="535" t="str">
        <f t="shared" si="4"/>
        <v>221phường Yên Dũng</v>
      </c>
      <c r="H112" s="535" t="str">
        <f t="shared" si="3"/>
        <v>221phường Yên DũngThuế cơ sở 1 tỉnh Bắc Ninh</v>
      </c>
      <c r="I112" s="463" t="s">
        <v>11348</v>
      </c>
      <c r="J112" s="430"/>
      <c r="K112" s="430"/>
      <c r="M112" s="435"/>
    </row>
    <row r="113" spans="1:13" ht="49.9" hidden="1" customHeight="1">
      <c r="A113" s="438" t="s">
        <v>10864</v>
      </c>
      <c r="B113" s="430">
        <v>1</v>
      </c>
      <c r="C113" s="463" t="s">
        <v>11348</v>
      </c>
      <c r="D113" s="464" t="s">
        <v>22657</v>
      </c>
      <c r="E113" s="464"/>
      <c r="F113" s="464" t="s">
        <v>22662</v>
      </c>
      <c r="G113" s="535" t="str">
        <f t="shared" si="4"/>
        <v>221phường Tân Tiến</v>
      </c>
      <c r="H113" s="535" t="str">
        <f t="shared" si="3"/>
        <v>221phường Tân TiếnThuế cơ sở 1 tỉnh Bắc Ninh</v>
      </c>
      <c r="I113" s="463" t="s">
        <v>11348</v>
      </c>
      <c r="J113" s="430"/>
      <c r="K113" s="430"/>
      <c r="M113" s="435"/>
    </row>
    <row r="114" spans="1:13" ht="49.9" hidden="1" customHeight="1">
      <c r="A114" s="438" t="s">
        <v>10864</v>
      </c>
      <c r="B114" s="430">
        <v>1</v>
      </c>
      <c r="C114" s="463" t="s">
        <v>11348</v>
      </c>
      <c r="D114" s="464" t="s">
        <v>22657</v>
      </c>
      <c r="E114" s="464"/>
      <c r="F114" s="464" t="s">
        <v>22663</v>
      </c>
      <c r="G114" s="535" t="str">
        <f t="shared" si="4"/>
        <v>221phường Cảnh Thụy</v>
      </c>
      <c r="H114" s="535" t="str">
        <f t="shared" si="3"/>
        <v>221phường Cảnh ThụyThuế cơ sở 1 tỉnh Bắc Ninh</v>
      </c>
      <c r="I114" s="463" t="s">
        <v>11348</v>
      </c>
      <c r="J114" s="430"/>
      <c r="K114" s="430"/>
      <c r="M114" s="435"/>
    </row>
    <row r="115" spans="1:13" ht="49.9" hidden="1" customHeight="1">
      <c r="A115" s="438" t="s">
        <v>10864</v>
      </c>
      <c r="B115" s="430">
        <v>1</v>
      </c>
      <c r="C115" s="463" t="s">
        <v>11348</v>
      </c>
      <c r="D115" s="464" t="s">
        <v>22657</v>
      </c>
      <c r="E115" s="464"/>
      <c r="F115" s="464" t="s">
        <v>22664</v>
      </c>
      <c r="G115" s="535" t="str">
        <f t="shared" si="4"/>
        <v>221xã Đồng Việt</v>
      </c>
      <c r="H115" s="535" t="str">
        <f t="shared" si="3"/>
        <v>221xã Đồng ViệtThuế cơ sở 1 tỉnh Bắc Ninh</v>
      </c>
      <c r="I115" s="463" t="s">
        <v>11348</v>
      </c>
      <c r="J115" s="430"/>
      <c r="K115" s="430"/>
      <c r="M115" s="435"/>
    </row>
    <row r="116" spans="1:13" ht="49.9" hidden="1" customHeight="1">
      <c r="A116" s="441" t="s">
        <v>10871</v>
      </c>
      <c r="B116" s="442">
        <v>2</v>
      </c>
      <c r="C116" s="449" t="s">
        <v>11336</v>
      </c>
      <c r="D116" s="444" t="s">
        <v>22665</v>
      </c>
      <c r="E116" s="444"/>
      <c r="F116" s="444" t="s">
        <v>8809</v>
      </c>
      <c r="G116" s="535" t="str">
        <f t="shared" si="4"/>
        <v>221Phường Việt Yên</v>
      </c>
      <c r="H116" s="535" t="str">
        <f t="shared" si="3"/>
        <v>221Phường Việt YênThuế cơ sở 2 tỉnh Bắc Ninh</v>
      </c>
      <c r="I116" s="449" t="s">
        <v>11336</v>
      </c>
      <c r="J116" s="442" t="s">
        <v>8809</v>
      </c>
      <c r="K116" s="442">
        <v>8</v>
      </c>
      <c r="M116" s="435"/>
    </row>
    <row r="117" spans="1:13" ht="49.9" hidden="1" customHeight="1">
      <c r="A117" s="441" t="s">
        <v>10871</v>
      </c>
      <c r="B117" s="442">
        <v>2</v>
      </c>
      <c r="C117" s="449" t="s">
        <v>11336</v>
      </c>
      <c r="D117" s="444" t="s">
        <v>22665</v>
      </c>
      <c r="E117" s="444"/>
      <c r="F117" s="444" t="s">
        <v>8808</v>
      </c>
      <c r="G117" s="535" t="str">
        <f t="shared" si="4"/>
        <v>221Phường Tự Lạn</v>
      </c>
      <c r="H117" s="535" t="str">
        <f t="shared" si="3"/>
        <v>221Phường Tự LạnThuế cơ sở 2 tỉnh Bắc Ninh</v>
      </c>
      <c r="I117" s="449" t="s">
        <v>11336</v>
      </c>
      <c r="J117" s="442"/>
      <c r="K117" s="442"/>
      <c r="M117" s="435"/>
    </row>
    <row r="118" spans="1:13" ht="49.9" hidden="1" customHeight="1">
      <c r="A118" s="441" t="s">
        <v>10871</v>
      </c>
      <c r="B118" s="442">
        <v>2</v>
      </c>
      <c r="C118" s="449" t="s">
        <v>11336</v>
      </c>
      <c r="D118" s="444" t="s">
        <v>22665</v>
      </c>
      <c r="E118" s="444"/>
      <c r="F118" s="444" t="s">
        <v>8810</v>
      </c>
      <c r="G118" s="535" t="str">
        <f t="shared" si="4"/>
        <v>221Phường Nếnh</v>
      </c>
      <c r="H118" s="535" t="str">
        <f t="shared" si="3"/>
        <v>221Phường NếnhThuế cơ sở 2 tỉnh Bắc Ninh</v>
      </c>
      <c r="I118" s="449" t="s">
        <v>11336</v>
      </c>
      <c r="J118" s="442"/>
      <c r="K118" s="442"/>
      <c r="M118" s="435"/>
    </row>
    <row r="119" spans="1:13" ht="49.9" hidden="1" customHeight="1">
      <c r="A119" s="441" t="s">
        <v>10871</v>
      </c>
      <c r="B119" s="442">
        <v>2</v>
      </c>
      <c r="C119" s="449" t="s">
        <v>11336</v>
      </c>
      <c r="D119" s="444" t="s">
        <v>22665</v>
      </c>
      <c r="E119" s="444"/>
      <c r="F119" s="444" t="s">
        <v>8811</v>
      </c>
      <c r="G119" s="535" t="str">
        <f t="shared" si="4"/>
        <v>221Phường Vân Hà</v>
      </c>
      <c r="H119" s="535" t="str">
        <f t="shared" si="3"/>
        <v>221Phường Vân HàThuế cơ sở 2 tỉnh Bắc Ninh</v>
      </c>
      <c r="I119" s="449" t="s">
        <v>11336</v>
      </c>
      <c r="J119" s="442"/>
      <c r="K119" s="442"/>
      <c r="M119" s="435"/>
    </row>
    <row r="120" spans="1:13" ht="49.9" hidden="1" customHeight="1">
      <c r="A120" s="441" t="s">
        <v>10871</v>
      </c>
      <c r="B120" s="442">
        <v>2</v>
      </c>
      <c r="C120" s="449" t="s">
        <v>11336</v>
      </c>
      <c r="D120" s="444" t="s">
        <v>22665</v>
      </c>
      <c r="E120" s="444"/>
      <c r="F120" s="444" t="s">
        <v>15339</v>
      </c>
      <c r="G120" s="535" t="str">
        <f t="shared" si="4"/>
        <v>221Xã Hiệp Hòa</v>
      </c>
      <c r="H120" s="535" t="str">
        <f t="shared" si="3"/>
        <v>221Xã Hiệp HòaThuế cơ sở 2 tỉnh Bắc Ninh</v>
      </c>
      <c r="I120" s="449" t="s">
        <v>11336</v>
      </c>
      <c r="J120" s="442"/>
      <c r="K120" s="442"/>
      <c r="M120" s="435"/>
    </row>
    <row r="121" spans="1:13" ht="49.9" hidden="1" customHeight="1">
      <c r="A121" s="441" t="s">
        <v>10871</v>
      </c>
      <c r="B121" s="442">
        <v>2</v>
      </c>
      <c r="C121" s="449" t="s">
        <v>11336</v>
      </c>
      <c r="D121" s="444" t="s">
        <v>22665</v>
      </c>
      <c r="E121" s="444"/>
      <c r="F121" s="444" t="s">
        <v>8807</v>
      </c>
      <c r="G121" s="535" t="str">
        <f t="shared" si="4"/>
        <v>221Xã Xuân Cẩm</v>
      </c>
      <c r="H121" s="535" t="str">
        <f t="shared" si="3"/>
        <v>221Xã Xuân CẩmThuế cơ sở 2 tỉnh Bắc Ninh</v>
      </c>
      <c r="I121" s="449" t="s">
        <v>11336</v>
      </c>
      <c r="J121" s="442"/>
      <c r="K121" s="442"/>
      <c r="M121" s="435"/>
    </row>
    <row r="122" spans="1:13" ht="49.9" hidden="1" customHeight="1">
      <c r="A122" s="441" t="s">
        <v>10871</v>
      </c>
      <c r="B122" s="442">
        <v>2</v>
      </c>
      <c r="C122" s="449" t="s">
        <v>11336</v>
      </c>
      <c r="D122" s="444" t="s">
        <v>22665</v>
      </c>
      <c r="E122" s="444"/>
      <c r="F122" s="444" t="s">
        <v>8805</v>
      </c>
      <c r="G122" s="535" t="str">
        <f t="shared" si="4"/>
        <v>221Xã Hợp Thịnh</v>
      </c>
      <c r="H122" s="535" t="str">
        <f t="shared" si="3"/>
        <v>221Xã Hợp ThịnhThuế cơ sở 2 tỉnh Bắc Ninh</v>
      </c>
      <c r="I122" s="449" t="s">
        <v>11336</v>
      </c>
      <c r="J122" s="442"/>
      <c r="K122" s="442"/>
      <c r="M122" s="435"/>
    </row>
    <row r="123" spans="1:13" ht="49.9" hidden="1" customHeight="1">
      <c r="A123" s="441" t="s">
        <v>10871</v>
      </c>
      <c r="B123" s="442">
        <v>2</v>
      </c>
      <c r="C123" s="449" t="s">
        <v>11336</v>
      </c>
      <c r="D123" s="444" t="s">
        <v>22665</v>
      </c>
      <c r="E123" s="444"/>
      <c r="F123" s="444" t="s">
        <v>8806</v>
      </c>
      <c r="G123" s="535" t="str">
        <f t="shared" si="4"/>
        <v>221Xã Hoàng Vân</v>
      </c>
      <c r="H123" s="535" t="str">
        <f t="shared" si="3"/>
        <v>221Xã Hoàng VânThuế cơ sở 2 tỉnh Bắc Ninh</v>
      </c>
      <c r="I123" s="449" t="s">
        <v>11336</v>
      </c>
      <c r="J123" s="442"/>
      <c r="K123" s="442"/>
      <c r="M123" s="435"/>
    </row>
    <row r="124" spans="1:13" ht="49.9" hidden="1" customHeight="1">
      <c r="A124" s="441" t="s">
        <v>10878</v>
      </c>
      <c r="B124" s="442">
        <v>3</v>
      </c>
      <c r="C124" s="449" t="s">
        <v>11342</v>
      </c>
      <c r="D124" s="444" t="s">
        <v>22666</v>
      </c>
      <c r="E124" s="444"/>
      <c r="F124" s="444" t="s">
        <v>8524</v>
      </c>
      <c r="G124" s="535" t="str">
        <f t="shared" si="4"/>
        <v>221Xã Tân Yên</v>
      </c>
      <c r="H124" s="535" t="str">
        <f t="shared" si="3"/>
        <v>221Xã Tân YênThuế cơ sở 3 tỉnh Bắc Ninh</v>
      </c>
      <c r="I124" s="449" t="s">
        <v>11342</v>
      </c>
      <c r="J124" s="442" t="s">
        <v>8524</v>
      </c>
      <c r="K124" s="442">
        <v>10</v>
      </c>
      <c r="M124" s="435"/>
    </row>
    <row r="125" spans="1:13" ht="49.9" hidden="1" customHeight="1">
      <c r="A125" s="441" t="s">
        <v>10878</v>
      </c>
      <c r="B125" s="442">
        <v>3</v>
      </c>
      <c r="C125" s="449" t="s">
        <v>11342</v>
      </c>
      <c r="D125" s="444" t="s">
        <v>22666</v>
      </c>
      <c r="E125" s="444"/>
      <c r="F125" s="444" t="s">
        <v>8803</v>
      </c>
      <c r="G125" s="535" t="str">
        <f t="shared" si="4"/>
        <v>221Xã Ngọc Thiện</v>
      </c>
      <c r="H125" s="535" t="str">
        <f t="shared" si="3"/>
        <v>221Xã Ngọc ThiệnThuế cơ sở 3 tỉnh Bắc Ninh</v>
      </c>
      <c r="I125" s="449" t="s">
        <v>11342</v>
      </c>
      <c r="J125" s="442"/>
      <c r="K125" s="442"/>
      <c r="M125" s="435"/>
    </row>
    <row r="126" spans="1:13" ht="49.9" hidden="1" customHeight="1">
      <c r="A126" s="441" t="s">
        <v>10878</v>
      </c>
      <c r="B126" s="442">
        <v>3</v>
      </c>
      <c r="C126" s="449" t="s">
        <v>11342</v>
      </c>
      <c r="D126" s="444" t="s">
        <v>22666</v>
      </c>
      <c r="E126" s="444"/>
      <c r="F126" s="444" t="s">
        <v>8804</v>
      </c>
      <c r="G126" s="535" t="str">
        <f t="shared" si="4"/>
        <v>221Xã Nhã Nam</v>
      </c>
      <c r="H126" s="535" t="str">
        <f t="shared" si="3"/>
        <v>221Xã Nhã NamThuế cơ sở 3 tỉnh Bắc Ninh</v>
      </c>
      <c r="I126" s="449" t="s">
        <v>11342</v>
      </c>
      <c r="J126" s="442"/>
      <c r="K126" s="442"/>
      <c r="M126" s="435"/>
    </row>
    <row r="127" spans="1:13" ht="49.9" hidden="1" customHeight="1">
      <c r="A127" s="441" t="s">
        <v>10878</v>
      </c>
      <c r="B127" s="442">
        <v>3</v>
      </c>
      <c r="C127" s="449" t="s">
        <v>11342</v>
      </c>
      <c r="D127" s="444" t="s">
        <v>22666</v>
      </c>
      <c r="E127" s="444"/>
      <c r="F127" s="444" t="s">
        <v>15414</v>
      </c>
      <c r="G127" s="535" t="str">
        <f t="shared" si="4"/>
        <v>221Xã Phúc Hòa</v>
      </c>
      <c r="H127" s="535" t="str">
        <f t="shared" si="3"/>
        <v>221Xã Phúc HòaThuế cơ sở 3 tỉnh Bắc Ninh</v>
      </c>
      <c r="I127" s="449" t="s">
        <v>11342</v>
      </c>
      <c r="J127" s="442"/>
      <c r="K127" s="442"/>
      <c r="M127" s="435"/>
    </row>
    <row r="128" spans="1:13" ht="49.9" hidden="1" customHeight="1">
      <c r="A128" s="441" t="s">
        <v>10878</v>
      </c>
      <c r="B128" s="442">
        <v>3</v>
      </c>
      <c r="C128" s="449" t="s">
        <v>11342</v>
      </c>
      <c r="D128" s="444" t="s">
        <v>22666</v>
      </c>
      <c r="E128" s="444"/>
      <c r="F128" s="444" t="s">
        <v>8190</v>
      </c>
      <c r="G128" s="535" t="str">
        <f t="shared" si="4"/>
        <v>221Xã Quang Trung</v>
      </c>
      <c r="H128" s="535" t="str">
        <f t="shared" si="3"/>
        <v>221Xã Quang TrungThuế cơ sở 3 tỉnh Bắc Ninh</v>
      </c>
      <c r="I128" s="449" t="s">
        <v>11342</v>
      </c>
      <c r="J128" s="442"/>
      <c r="K128" s="442"/>
      <c r="M128" s="435"/>
    </row>
    <row r="129" spans="1:13" ht="49.9" hidden="1" customHeight="1">
      <c r="A129" s="441" t="s">
        <v>10878</v>
      </c>
      <c r="B129" s="442">
        <v>3</v>
      </c>
      <c r="C129" s="449" t="s">
        <v>11342</v>
      </c>
      <c r="D129" s="444" t="s">
        <v>22666</v>
      </c>
      <c r="E129" s="444"/>
      <c r="F129" s="444" t="s">
        <v>8798</v>
      </c>
      <c r="G129" s="535" t="str">
        <f t="shared" si="4"/>
        <v>221Xã Yên Thế</v>
      </c>
      <c r="H129" s="535" t="str">
        <f t="shared" si="3"/>
        <v>221Xã Yên ThếThuế cơ sở 3 tỉnh Bắc Ninh</v>
      </c>
      <c r="I129" s="449" t="s">
        <v>11342</v>
      </c>
      <c r="J129" s="442"/>
      <c r="K129" s="442"/>
      <c r="M129" s="435"/>
    </row>
    <row r="130" spans="1:13" ht="49.9" hidden="1" customHeight="1">
      <c r="A130" s="441" t="s">
        <v>10878</v>
      </c>
      <c r="B130" s="442">
        <v>3</v>
      </c>
      <c r="C130" s="449" t="s">
        <v>11342</v>
      </c>
      <c r="D130" s="444" t="s">
        <v>22666</v>
      </c>
      <c r="E130" s="444"/>
      <c r="F130" s="444" t="s">
        <v>8799</v>
      </c>
      <c r="G130" s="535" t="str">
        <f t="shared" si="4"/>
        <v>221Xã Bố Hạ</v>
      </c>
      <c r="H130" s="535" t="str">
        <f t="shared" si="3"/>
        <v>221Xã Bố HạThuế cơ sở 3 tỉnh Bắc Ninh</v>
      </c>
      <c r="I130" s="449" t="s">
        <v>11342</v>
      </c>
      <c r="J130" s="442"/>
      <c r="K130" s="442"/>
      <c r="M130" s="435"/>
    </row>
    <row r="131" spans="1:13" ht="49.9" hidden="1" customHeight="1">
      <c r="A131" s="441" t="s">
        <v>10878</v>
      </c>
      <c r="B131" s="442">
        <v>3</v>
      </c>
      <c r="C131" s="449" t="s">
        <v>11342</v>
      </c>
      <c r="D131" s="444" t="s">
        <v>22666</v>
      </c>
      <c r="E131" s="444"/>
      <c r="F131" s="444" t="s">
        <v>8800</v>
      </c>
      <c r="G131" s="535" t="str">
        <f t="shared" si="4"/>
        <v>221Xã Đồng Kỳ</v>
      </c>
      <c r="H131" s="535" t="str">
        <f t="shared" si="3"/>
        <v>221Xã Đồng KỳThuế cơ sở 3 tỉnh Bắc Ninh</v>
      </c>
      <c r="I131" s="449" t="s">
        <v>11342</v>
      </c>
      <c r="J131" s="442"/>
      <c r="K131" s="442"/>
      <c r="M131" s="435"/>
    </row>
    <row r="132" spans="1:13" ht="49.9" hidden="1" customHeight="1">
      <c r="A132" s="441" t="s">
        <v>10878</v>
      </c>
      <c r="B132" s="442">
        <v>3</v>
      </c>
      <c r="C132" s="449" t="s">
        <v>11342</v>
      </c>
      <c r="D132" s="444" t="s">
        <v>22666</v>
      </c>
      <c r="E132" s="444"/>
      <c r="F132" s="444" t="s">
        <v>8801</v>
      </c>
      <c r="G132" s="535" t="str">
        <f t="shared" si="4"/>
        <v>221Xã Xuân Lương</v>
      </c>
      <c r="H132" s="535" t="str">
        <f t="shared" si="3"/>
        <v>221Xã Xuân LươngThuế cơ sở 3 tỉnh Bắc Ninh</v>
      </c>
      <c r="I132" s="449" t="s">
        <v>11342</v>
      </c>
      <c r="J132" s="442"/>
      <c r="K132" s="442"/>
      <c r="M132" s="435"/>
    </row>
    <row r="133" spans="1:13" ht="49.9" hidden="1" customHeight="1">
      <c r="A133" s="441" t="s">
        <v>10878</v>
      </c>
      <c r="B133" s="442">
        <v>3</v>
      </c>
      <c r="C133" s="449" t="s">
        <v>11342</v>
      </c>
      <c r="D133" s="444" t="s">
        <v>22666</v>
      </c>
      <c r="E133" s="444"/>
      <c r="F133" s="444" t="s">
        <v>8802</v>
      </c>
      <c r="G133" s="535" t="str">
        <f t="shared" si="4"/>
        <v>221Xã Tam Tiến</v>
      </c>
      <c r="H133" s="535" t="str">
        <f t="shared" si="3"/>
        <v>221Xã Tam TiếnThuế cơ sở 3 tỉnh Bắc Ninh</v>
      </c>
      <c r="I133" s="449" t="s">
        <v>11342</v>
      </c>
      <c r="J133" s="442"/>
      <c r="K133" s="442"/>
      <c r="M133" s="435"/>
    </row>
    <row r="134" spans="1:13" ht="49.9" hidden="1" customHeight="1">
      <c r="A134" s="441" t="s">
        <v>10883</v>
      </c>
      <c r="B134" s="442">
        <v>4</v>
      </c>
      <c r="C134" s="449" t="s">
        <v>11353</v>
      </c>
      <c r="D134" s="444" t="s">
        <v>22667</v>
      </c>
      <c r="E134" s="444"/>
      <c r="F134" s="444" t="s">
        <v>8790</v>
      </c>
      <c r="G134" s="535" t="str">
        <f t="shared" si="4"/>
        <v>221Xã Lục Nam</v>
      </c>
      <c r="H134" s="535" t="str">
        <f t="shared" ref="H134:H197" si="5">G134&amp;C134</f>
        <v>221Xã Lục NamThuế cơ sở 4 tỉnh Bắc Ninh</v>
      </c>
      <c r="I134" s="449" t="s">
        <v>11353</v>
      </c>
      <c r="J134" s="442" t="s">
        <v>11355</v>
      </c>
      <c r="K134" s="442">
        <v>13</v>
      </c>
      <c r="M134" s="435"/>
    </row>
    <row r="135" spans="1:13" ht="49.9" hidden="1" customHeight="1">
      <c r="A135" s="441" t="s">
        <v>10883</v>
      </c>
      <c r="B135" s="442">
        <v>4</v>
      </c>
      <c r="C135" s="449" t="s">
        <v>11353</v>
      </c>
      <c r="D135" s="444" t="s">
        <v>22667</v>
      </c>
      <c r="E135" s="444"/>
      <c r="F135" s="444" t="s">
        <v>8785</v>
      </c>
      <c r="G135" s="535" t="str">
        <f t="shared" si="4"/>
        <v>221Xã Lục Sơn</v>
      </c>
      <c r="H135" s="535" t="str">
        <f t="shared" si="5"/>
        <v>221Xã Lục SơnThuế cơ sở 4 tỉnh Bắc Ninh</v>
      </c>
      <c r="I135" s="449" t="s">
        <v>11353</v>
      </c>
      <c r="J135" s="442"/>
      <c r="K135" s="442"/>
      <c r="M135" s="435"/>
    </row>
    <row r="136" spans="1:13" ht="49.9" hidden="1" customHeight="1">
      <c r="A136" s="441" t="s">
        <v>10883</v>
      </c>
      <c r="B136" s="442">
        <v>4</v>
      </c>
      <c r="C136" s="449" t="s">
        <v>11353</v>
      </c>
      <c r="D136" s="444" t="s">
        <v>22667</v>
      </c>
      <c r="E136" s="444"/>
      <c r="F136" s="444" t="s">
        <v>8786</v>
      </c>
      <c r="G136" s="535" t="str">
        <f t="shared" si="4"/>
        <v>221Xã Trường Sơn</v>
      </c>
      <c r="H136" s="535" t="str">
        <f t="shared" si="5"/>
        <v>221Xã Trường SơnThuế cơ sở 4 tỉnh Bắc Ninh</v>
      </c>
      <c r="I136" s="449" t="s">
        <v>11353</v>
      </c>
      <c r="J136" s="442"/>
      <c r="K136" s="442"/>
      <c r="M136" s="435"/>
    </row>
    <row r="137" spans="1:13" ht="49.9" hidden="1" customHeight="1">
      <c r="A137" s="441" t="s">
        <v>10883</v>
      </c>
      <c r="B137" s="442">
        <v>4</v>
      </c>
      <c r="C137" s="449" t="s">
        <v>11353</v>
      </c>
      <c r="D137" s="444" t="s">
        <v>22667</v>
      </c>
      <c r="E137" s="444"/>
      <c r="F137" s="444" t="s">
        <v>8787</v>
      </c>
      <c r="G137" s="535" t="str">
        <f t="shared" si="4"/>
        <v>221Xã Cẩm Lý</v>
      </c>
      <c r="H137" s="535" t="str">
        <f t="shared" si="5"/>
        <v>221Xã Cẩm LýThuế cơ sở 4 tỉnh Bắc Ninh</v>
      </c>
      <c r="I137" s="449" t="s">
        <v>11353</v>
      </c>
      <c r="J137" s="442"/>
      <c r="K137" s="442"/>
      <c r="M137" s="435"/>
    </row>
    <row r="138" spans="1:13" ht="49.9" hidden="1" customHeight="1">
      <c r="A138" s="441" t="s">
        <v>10883</v>
      </c>
      <c r="B138" s="442">
        <v>4</v>
      </c>
      <c r="C138" s="449" t="s">
        <v>11353</v>
      </c>
      <c r="D138" s="444" t="s">
        <v>22667</v>
      </c>
      <c r="E138" s="444"/>
      <c r="F138" s="444" t="s">
        <v>8788</v>
      </c>
      <c r="G138" s="535" t="str">
        <f t="shared" si="4"/>
        <v>221Xã Đông Phú</v>
      </c>
      <c r="H138" s="535" t="str">
        <f t="shared" si="5"/>
        <v>221Xã Đông PhúThuế cơ sở 4 tỉnh Bắc Ninh</v>
      </c>
      <c r="I138" s="449" t="s">
        <v>11353</v>
      </c>
      <c r="J138" s="442"/>
      <c r="K138" s="442"/>
      <c r="M138" s="435"/>
    </row>
    <row r="139" spans="1:13" ht="49.9" hidden="1" customHeight="1">
      <c r="A139" s="441" t="s">
        <v>10883</v>
      </c>
      <c r="B139" s="442">
        <v>4</v>
      </c>
      <c r="C139" s="449" t="s">
        <v>11353</v>
      </c>
      <c r="D139" s="444" t="s">
        <v>22667</v>
      </c>
      <c r="E139" s="444"/>
      <c r="F139" s="444" t="s">
        <v>8789</v>
      </c>
      <c r="G139" s="535" t="str">
        <f t="shared" si="4"/>
        <v>221Xã Nghĩa Phương</v>
      </c>
      <c r="H139" s="535" t="str">
        <f t="shared" si="5"/>
        <v>221Xã Nghĩa PhươngThuế cơ sở 4 tỉnh Bắc Ninh</v>
      </c>
      <c r="I139" s="449" t="s">
        <v>11353</v>
      </c>
      <c r="J139" s="442"/>
      <c r="K139" s="442"/>
      <c r="M139" s="435"/>
    </row>
    <row r="140" spans="1:13" ht="49.9" hidden="1" customHeight="1">
      <c r="A140" s="441" t="s">
        <v>10883</v>
      </c>
      <c r="B140" s="442">
        <v>4</v>
      </c>
      <c r="C140" s="449" t="s">
        <v>11353</v>
      </c>
      <c r="D140" s="444" t="s">
        <v>22667</v>
      </c>
      <c r="E140" s="444"/>
      <c r="F140" s="444" t="s">
        <v>8791</v>
      </c>
      <c r="G140" s="535" t="str">
        <f t="shared" si="4"/>
        <v>221Xã Bắc Lũng</v>
      </c>
      <c r="H140" s="535" t="str">
        <f t="shared" si="5"/>
        <v>221Xã Bắc LũngThuế cơ sở 4 tỉnh Bắc Ninh</v>
      </c>
      <c r="I140" s="449" t="s">
        <v>11353</v>
      </c>
      <c r="J140" s="442"/>
      <c r="K140" s="442"/>
      <c r="M140" s="435"/>
    </row>
    <row r="141" spans="1:13" ht="49.9" hidden="1" customHeight="1">
      <c r="A141" s="441" t="s">
        <v>10883</v>
      </c>
      <c r="B141" s="442">
        <v>4</v>
      </c>
      <c r="C141" s="449" t="s">
        <v>11353</v>
      </c>
      <c r="D141" s="444" t="s">
        <v>22667</v>
      </c>
      <c r="E141" s="444"/>
      <c r="F141" s="444" t="s">
        <v>8792</v>
      </c>
      <c r="G141" s="535" t="str">
        <f t="shared" si="4"/>
        <v>221Xã Bảo Đài</v>
      </c>
      <c r="H141" s="535" t="str">
        <f t="shared" si="5"/>
        <v>221Xã Bảo ĐàiThuế cơ sở 4 tỉnh Bắc Ninh</v>
      </c>
      <c r="I141" s="449" t="s">
        <v>11353</v>
      </c>
      <c r="J141" s="442"/>
      <c r="K141" s="442"/>
      <c r="M141" s="435"/>
    </row>
    <row r="142" spans="1:13" ht="49.9" hidden="1" customHeight="1">
      <c r="A142" s="441" t="s">
        <v>10883</v>
      </c>
      <c r="B142" s="442">
        <v>4</v>
      </c>
      <c r="C142" s="449" t="s">
        <v>11353</v>
      </c>
      <c r="D142" s="444" t="s">
        <v>22667</v>
      </c>
      <c r="E142" s="444"/>
      <c r="F142" s="444" t="s">
        <v>8793</v>
      </c>
      <c r="G142" s="535" t="str">
        <f t="shared" si="4"/>
        <v>221Xã Lạng Giang</v>
      </c>
      <c r="H142" s="535" t="str">
        <f t="shared" si="5"/>
        <v>221Xã Lạng GiangThuế cơ sở 4 tỉnh Bắc Ninh</v>
      </c>
      <c r="I142" s="449" t="s">
        <v>11353</v>
      </c>
      <c r="J142" s="442"/>
      <c r="K142" s="442"/>
      <c r="M142" s="435"/>
    </row>
    <row r="143" spans="1:13" ht="49.9" hidden="1" customHeight="1">
      <c r="A143" s="441" t="s">
        <v>10883</v>
      </c>
      <c r="B143" s="442">
        <v>4</v>
      </c>
      <c r="C143" s="449" t="s">
        <v>11353</v>
      </c>
      <c r="D143" s="444" t="s">
        <v>22667</v>
      </c>
      <c r="E143" s="444"/>
      <c r="F143" s="444" t="s">
        <v>8794</v>
      </c>
      <c r="G143" s="535" t="str">
        <f t="shared" si="4"/>
        <v>221Xã Mỹ Thái</v>
      </c>
      <c r="H143" s="535" t="str">
        <f t="shared" si="5"/>
        <v>221Xã Mỹ TháiThuế cơ sở 4 tỉnh Bắc Ninh</v>
      </c>
      <c r="I143" s="449" t="s">
        <v>11353</v>
      </c>
      <c r="J143" s="442"/>
      <c r="K143" s="442"/>
      <c r="M143" s="435"/>
    </row>
    <row r="144" spans="1:13" ht="49.9" hidden="1" customHeight="1">
      <c r="A144" s="441" t="s">
        <v>10883</v>
      </c>
      <c r="B144" s="442">
        <v>4</v>
      </c>
      <c r="C144" s="449" t="s">
        <v>11353</v>
      </c>
      <c r="D144" s="444" t="s">
        <v>22667</v>
      </c>
      <c r="E144" s="444"/>
      <c r="F144" s="444" t="s">
        <v>8795</v>
      </c>
      <c r="G144" s="535" t="str">
        <f t="shared" si="4"/>
        <v>221Xã Kép</v>
      </c>
      <c r="H144" s="535" t="str">
        <f t="shared" si="5"/>
        <v>221Xã KépThuế cơ sở 4 tỉnh Bắc Ninh</v>
      </c>
      <c r="I144" s="449" t="s">
        <v>11353</v>
      </c>
      <c r="J144" s="442"/>
      <c r="K144" s="442"/>
      <c r="M144" s="435"/>
    </row>
    <row r="145" spans="1:13" ht="49.9" hidden="1" customHeight="1">
      <c r="A145" s="441" t="s">
        <v>10883</v>
      </c>
      <c r="B145" s="442">
        <v>4</v>
      </c>
      <c r="C145" s="449" t="s">
        <v>11353</v>
      </c>
      <c r="D145" s="444" t="s">
        <v>22667</v>
      </c>
      <c r="E145" s="444"/>
      <c r="F145" s="444" t="s">
        <v>8796</v>
      </c>
      <c r="G145" s="535" t="str">
        <f t="shared" si="4"/>
        <v>221Xã Tân Dĩnh</v>
      </c>
      <c r="H145" s="535" t="str">
        <f t="shared" si="5"/>
        <v>221Xã Tân DĩnhThuế cơ sở 4 tỉnh Bắc Ninh</v>
      </c>
      <c r="I145" s="449" t="s">
        <v>11353</v>
      </c>
      <c r="J145" s="442"/>
      <c r="K145" s="442"/>
      <c r="M145" s="435"/>
    </row>
    <row r="146" spans="1:13" ht="49.9" hidden="1" customHeight="1">
      <c r="A146" s="441" t="s">
        <v>10883</v>
      </c>
      <c r="B146" s="442">
        <v>4</v>
      </c>
      <c r="C146" s="449" t="s">
        <v>11353</v>
      </c>
      <c r="D146" s="444" t="s">
        <v>22667</v>
      </c>
      <c r="E146" s="444"/>
      <c r="F146" s="444" t="s">
        <v>8797</v>
      </c>
      <c r="G146" s="535" t="str">
        <f t="shared" si="4"/>
        <v>221Xã Tiên Lục</v>
      </c>
      <c r="H146" s="535" t="str">
        <f t="shared" si="5"/>
        <v>221Xã Tiên LụcThuế cơ sở 4 tỉnh Bắc Ninh</v>
      </c>
      <c r="I146" s="449" t="s">
        <v>11353</v>
      </c>
      <c r="J146" s="442"/>
      <c r="K146" s="442"/>
      <c r="M146" s="435"/>
    </row>
    <row r="147" spans="1:13" ht="61.15" hidden="1" customHeight="1">
      <c r="A147" s="441" t="s">
        <v>10887</v>
      </c>
      <c r="B147" s="442">
        <v>5</v>
      </c>
      <c r="C147" s="449" t="s">
        <v>11360</v>
      </c>
      <c r="D147" s="444" t="s">
        <v>22668</v>
      </c>
      <c r="E147" s="444"/>
      <c r="F147" s="444" t="s">
        <v>8783</v>
      </c>
      <c r="G147" s="535" t="str">
        <f t="shared" si="4"/>
        <v>221Phường Chũ</v>
      </c>
      <c r="H147" s="535" t="str">
        <f t="shared" si="5"/>
        <v>221Phường ChũThuế cơ sở 5 tỉnh Bắc Ninh</v>
      </c>
      <c r="I147" s="449" t="s">
        <v>11360</v>
      </c>
      <c r="J147" s="442" t="s">
        <v>11362</v>
      </c>
      <c r="K147" s="442">
        <v>19</v>
      </c>
      <c r="M147" s="435"/>
    </row>
    <row r="148" spans="1:13" ht="61.15" hidden="1" customHeight="1">
      <c r="A148" s="441" t="s">
        <v>10887</v>
      </c>
      <c r="B148" s="442">
        <v>5</v>
      </c>
      <c r="C148" s="449" t="s">
        <v>11360</v>
      </c>
      <c r="D148" s="444" t="s">
        <v>22668</v>
      </c>
      <c r="E148" s="444"/>
      <c r="F148" s="444" t="s">
        <v>8784</v>
      </c>
      <c r="G148" s="535" t="str">
        <f t="shared" si="4"/>
        <v>221Phường Phượng Sơn</v>
      </c>
      <c r="H148" s="535" t="str">
        <f t="shared" si="5"/>
        <v>221Phường Phượng SơnThuế cơ sở 5 tỉnh Bắc Ninh</v>
      </c>
      <c r="I148" s="449" t="s">
        <v>11360</v>
      </c>
      <c r="J148" s="442"/>
      <c r="K148" s="442"/>
      <c r="M148" s="435"/>
    </row>
    <row r="149" spans="1:13" ht="61.15" hidden="1" customHeight="1">
      <c r="A149" s="441" t="s">
        <v>10887</v>
      </c>
      <c r="B149" s="442">
        <v>5</v>
      </c>
      <c r="C149" s="449" t="s">
        <v>11360</v>
      </c>
      <c r="D149" s="444" t="s">
        <v>22668</v>
      </c>
      <c r="E149" s="444"/>
      <c r="F149" s="444" t="s">
        <v>8781</v>
      </c>
      <c r="G149" s="535" t="str">
        <f t="shared" si="4"/>
        <v>221Xã Nam Dương</v>
      </c>
      <c r="H149" s="535" t="str">
        <f t="shared" si="5"/>
        <v>221Xã Nam DươngThuế cơ sở 5 tỉnh Bắc Ninh</v>
      </c>
      <c r="I149" s="449" t="s">
        <v>11360</v>
      </c>
      <c r="J149" s="442"/>
      <c r="K149" s="442"/>
      <c r="M149" s="435"/>
    </row>
    <row r="150" spans="1:13" ht="61.15" hidden="1" customHeight="1">
      <c r="A150" s="441" t="s">
        <v>10887</v>
      </c>
      <c r="B150" s="442">
        <v>5</v>
      </c>
      <c r="C150" s="449" t="s">
        <v>11360</v>
      </c>
      <c r="D150" s="444" t="s">
        <v>22668</v>
      </c>
      <c r="E150" s="444"/>
      <c r="F150" s="444" t="s">
        <v>8782</v>
      </c>
      <c r="G150" s="535" t="str">
        <f t="shared" si="4"/>
        <v>221Xã Kiên Lao</v>
      </c>
      <c r="H150" s="535" t="str">
        <f t="shared" si="5"/>
        <v>221Xã Kiên LaoThuế cơ sở 5 tỉnh Bắc Ninh</v>
      </c>
      <c r="I150" s="449" t="s">
        <v>11360</v>
      </c>
      <c r="J150" s="442"/>
      <c r="K150" s="442"/>
      <c r="M150" s="435"/>
    </row>
    <row r="151" spans="1:13" ht="61.15" hidden="1" customHeight="1">
      <c r="A151" s="441" t="s">
        <v>10887</v>
      </c>
      <c r="B151" s="442">
        <v>5</v>
      </c>
      <c r="C151" s="449" t="s">
        <v>11360</v>
      </c>
      <c r="D151" s="444" t="s">
        <v>22668</v>
      </c>
      <c r="E151" s="444"/>
      <c r="F151" s="444" t="s">
        <v>8776</v>
      </c>
      <c r="G151" s="535" t="str">
        <f t="shared" si="4"/>
        <v>221Xã Lục Ngạn</v>
      </c>
      <c r="H151" s="535" t="str">
        <f t="shared" si="5"/>
        <v>221Xã Lục NgạnThuế cơ sở 5 tỉnh Bắc Ninh</v>
      </c>
      <c r="I151" s="449" t="s">
        <v>11360</v>
      </c>
      <c r="J151" s="442"/>
      <c r="K151" s="442"/>
      <c r="M151" s="435"/>
    </row>
    <row r="152" spans="1:13" ht="61.15" hidden="1" customHeight="1">
      <c r="A152" s="441" t="s">
        <v>10887</v>
      </c>
      <c r="B152" s="442">
        <v>5</v>
      </c>
      <c r="C152" s="449" t="s">
        <v>11360</v>
      </c>
      <c r="D152" s="444" t="s">
        <v>22668</v>
      </c>
      <c r="E152" s="444"/>
      <c r="F152" s="444" t="s">
        <v>8775</v>
      </c>
      <c r="G152" s="535" t="str">
        <f t="shared" si="4"/>
        <v>221Xã Biển Động</v>
      </c>
      <c r="H152" s="535" t="str">
        <f t="shared" si="5"/>
        <v>221Xã Biển ĐộngThuế cơ sở 5 tỉnh Bắc Ninh</v>
      </c>
      <c r="I152" s="449" t="s">
        <v>11360</v>
      </c>
      <c r="J152" s="442"/>
      <c r="K152" s="442"/>
      <c r="M152" s="435"/>
    </row>
    <row r="153" spans="1:13" ht="61.15" hidden="1" customHeight="1">
      <c r="A153" s="441" t="s">
        <v>10887</v>
      </c>
      <c r="B153" s="442">
        <v>5</v>
      </c>
      <c r="C153" s="449" t="s">
        <v>11360</v>
      </c>
      <c r="D153" s="444" t="s">
        <v>22668</v>
      </c>
      <c r="E153" s="444"/>
      <c r="F153" s="444" t="s">
        <v>8777</v>
      </c>
      <c r="G153" s="535" t="str">
        <f t="shared" si="4"/>
        <v>221Xã Đèo Gia</v>
      </c>
      <c r="H153" s="535" t="str">
        <f t="shared" si="5"/>
        <v>221Xã Đèo GiaThuế cơ sở 5 tỉnh Bắc Ninh</v>
      </c>
      <c r="I153" s="449" t="s">
        <v>11360</v>
      </c>
      <c r="J153" s="442"/>
      <c r="K153" s="442"/>
      <c r="M153" s="435"/>
    </row>
    <row r="154" spans="1:13" ht="61.15" hidden="1" customHeight="1">
      <c r="A154" s="441" t="s">
        <v>10887</v>
      </c>
      <c r="B154" s="442">
        <v>5</v>
      </c>
      <c r="C154" s="449" t="s">
        <v>11360</v>
      </c>
      <c r="D154" s="444" t="s">
        <v>22668</v>
      </c>
      <c r="E154" s="444"/>
      <c r="F154" s="444" t="s">
        <v>8778</v>
      </c>
      <c r="G154" s="535" t="str">
        <f t="shared" si="4"/>
        <v>221Xã Sơn Hải</v>
      </c>
      <c r="H154" s="535" t="str">
        <f t="shared" si="5"/>
        <v>221Xã Sơn HảiThuế cơ sở 5 tỉnh Bắc Ninh</v>
      </c>
      <c r="I154" s="449" t="s">
        <v>11360</v>
      </c>
      <c r="J154" s="442"/>
      <c r="K154" s="442"/>
      <c r="M154" s="435"/>
    </row>
    <row r="155" spans="1:13" ht="61.15" hidden="1" customHeight="1">
      <c r="A155" s="441" t="s">
        <v>10887</v>
      </c>
      <c r="B155" s="442">
        <v>5</v>
      </c>
      <c r="C155" s="449" t="s">
        <v>11360</v>
      </c>
      <c r="D155" s="444" t="s">
        <v>22668</v>
      </c>
      <c r="E155" s="444"/>
      <c r="F155" s="444" t="s">
        <v>8580</v>
      </c>
      <c r="G155" s="535" t="str">
        <f t="shared" si="4"/>
        <v>221Xã Tân Sơn</v>
      </c>
      <c r="H155" s="535" t="str">
        <f t="shared" si="5"/>
        <v>221Xã Tân SơnThuế cơ sở 5 tỉnh Bắc Ninh</v>
      </c>
      <c r="I155" s="449" t="s">
        <v>11360</v>
      </c>
      <c r="J155" s="442"/>
      <c r="K155" s="442"/>
      <c r="M155" s="435"/>
    </row>
    <row r="156" spans="1:13" ht="61.15" hidden="1" customHeight="1">
      <c r="A156" s="441" t="s">
        <v>10887</v>
      </c>
      <c r="B156" s="442">
        <v>5</v>
      </c>
      <c r="C156" s="449" t="s">
        <v>11360</v>
      </c>
      <c r="D156" s="444" t="s">
        <v>22668</v>
      </c>
      <c r="E156" s="444"/>
      <c r="F156" s="444" t="s">
        <v>8779</v>
      </c>
      <c r="G156" s="535" t="str">
        <f t="shared" si="4"/>
        <v>221Xã Biên Sơn</v>
      </c>
      <c r="H156" s="535" t="str">
        <f t="shared" si="5"/>
        <v>221Xã Biên SơnThuế cơ sở 5 tỉnh Bắc Ninh</v>
      </c>
      <c r="I156" s="449" t="s">
        <v>11360</v>
      </c>
      <c r="J156" s="442"/>
      <c r="K156" s="442"/>
      <c r="M156" s="435"/>
    </row>
    <row r="157" spans="1:13" ht="61.15" hidden="1" customHeight="1">
      <c r="A157" s="441" t="s">
        <v>10887</v>
      </c>
      <c r="B157" s="442">
        <v>5</v>
      </c>
      <c r="C157" s="449" t="s">
        <v>11360</v>
      </c>
      <c r="D157" s="444" t="s">
        <v>22668</v>
      </c>
      <c r="E157" s="444"/>
      <c r="F157" s="444" t="s">
        <v>8780</v>
      </c>
      <c r="G157" s="535" t="str">
        <f t="shared" si="4"/>
        <v>221Xã Sa Lý</v>
      </c>
      <c r="H157" s="535" t="str">
        <f t="shared" si="5"/>
        <v>221Xã Sa LýThuế cơ sở 5 tỉnh Bắc Ninh</v>
      </c>
      <c r="I157" s="449" t="s">
        <v>11360</v>
      </c>
      <c r="J157" s="442"/>
      <c r="K157" s="442"/>
      <c r="M157" s="435"/>
    </row>
    <row r="158" spans="1:13" ht="61.15" hidden="1" customHeight="1">
      <c r="A158" s="441" t="s">
        <v>10887</v>
      </c>
      <c r="B158" s="442">
        <v>5</v>
      </c>
      <c r="C158" s="449" t="s">
        <v>11360</v>
      </c>
      <c r="D158" s="444" t="s">
        <v>22668</v>
      </c>
      <c r="E158" s="444"/>
      <c r="F158" s="444" t="s">
        <v>8770</v>
      </c>
      <c r="G158" s="535" t="str">
        <f t="shared" si="4"/>
        <v>221Xã Sơn Động</v>
      </c>
      <c r="H158" s="535" t="str">
        <f t="shared" si="5"/>
        <v>221Xã Sơn ĐộngThuế cơ sở 5 tỉnh Bắc Ninh</v>
      </c>
      <c r="I158" s="449" t="s">
        <v>11360</v>
      </c>
      <c r="J158" s="442"/>
      <c r="K158" s="442"/>
      <c r="M158" s="435"/>
    </row>
    <row r="159" spans="1:13" ht="61.15" hidden="1" customHeight="1">
      <c r="A159" s="441" t="s">
        <v>10887</v>
      </c>
      <c r="B159" s="442">
        <v>5</v>
      </c>
      <c r="C159" s="449" t="s">
        <v>11360</v>
      </c>
      <c r="D159" s="444" t="s">
        <v>22668</v>
      </c>
      <c r="E159" s="444"/>
      <c r="F159" s="444" t="s">
        <v>8820</v>
      </c>
      <c r="G159" s="535" t="str">
        <f t="shared" si="4"/>
        <v>221Xã Tuấn Đạo</v>
      </c>
      <c r="H159" s="535" t="str">
        <f t="shared" si="5"/>
        <v>221Xã Tuấn ĐạoThuế cơ sở 5 tỉnh Bắc Ninh</v>
      </c>
      <c r="I159" s="449" t="s">
        <v>11360</v>
      </c>
      <c r="J159" s="442"/>
      <c r="K159" s="442"/>
      <c r="M159" s="435"/>
    </row>
    <row r="160" spans="1:13" ht="61.15" hidden="1" customHeight="1">
      <c r="A160" s="441" t="s">
        <v>10887</v>
      </c>
      <c r="B160" s="442">
        <v>5</v>
      </c>
      <c r="C160" s="449" t="s">
        <v>11360</v>
      </c>
      <c r="D160" s="444" t="s">
        <v>22668</v>
      </c>
      <c r="E160" s="444"/>
      <c r="F160" s="444" t="s">
        <v>8769</v>
      </c>
      <c r="G160" s="535" t="str">
        <f t="shared" si="4"/>
        <v>221Xã Đại Sơn</v>
      </c>
      <c r="H160" s="535" t="str">
        <f t="shared" si="5"/>
        <v>221Xã Đại SơnThuế cơ sở 5 tỉnh Bắc Ninh</v>
      </c>
      <c r="I160" s="449" t="s">
        <v>11360</v>
      </c>
      <c r="J160" s="442"/>
      <c r="K160" s="442"/>
      <c r="M160" s="435"/>
    </row>
    <row r="161" spans="1:13" ht="61.15" hidden="1" customHeight="1">
      <c r="A161" s="441" t="s">
        <v>10887</v>
      </c>
      <c r="B161" s="442">
        <v>5</v>
      </c>
      <c r="C161" s="449" t="s">
        <v>11360</v>
      </c>
      <c r="D161" s="444" t="s">
        <v>22668</v>
      </c>
      <c r="E161" s="444"/>
      <c r="F161" s="444" t="s">
        <v>8771</v>
      </c>
      <c r="G161" s="535" t="str">
        <f t="shared" si="4"/>
        <v>221Xã Tây Yên Tử</v>
      </c>
      <c r="H161" s="535" t="str">
        <f t="shared" si="5"/>
        <v>221Xã Tây Yên TửThuế cơ sở 5 tỉnh Bắc Ninh</v>
      </c>
      <c r="I161" s="449" t="s">
        <v>11360</v>
      </c>
      <c r="J161" s="442"/>
      <c r="K161" s="442"/>
      <c r="M161" s="435"/>
    </row>
    <row r="162" spans="1:13" ht="61.15" hidden="1" customHeight="1">
      <c r="A162" s="441" t="s">
        <v>10887</v>
      </c>
      <c r="B162" s="442">
        <v>5</v>
      </c>
      <c r="C162" s="449" t="s">
        <v>11360</v>
      </c>
      <c r="D162" s="444" t="s">
        <v>22668</v>
      </c>
      <c r="E162" s="444"/>
      <c r="F162" s="444" t="s">
        <v>8772</v>
      </c>
      <c r="G162" s="535" t="str">
        <f t="shared" si="4"/>
        <v>221Xã Dương Hưu</v>
      </c>
      <c r="H162" s="535" t="str">
        <f t="shared" si="5"/>
        <v>221Xã Dương HưuThuế cơ sở 5 tỉnh Bắc Ninh</v>
      </c>
      <c r="I162" s="449" t="s">
        <v>11360</v>
      </c>
      <c r="J162" s="442"/>
      <c r="K162" s="442"/>
      <c r="M162" s="435"/>
    </row>
    <row r="163" spans="1:13" ht="61.15" hidden="1" customHeight="1">
      <c r="A163" s="441" t="s">
        <v>10887</v>
      </c>
      <c r="B163" s="442">
        <v>5</v>
      </c>
      <c r="C163" s="449" t="s">
        <v>11360</v>
      </c>
      <c r="D163" s="444" t="s">
        <v>22668</v>
      </c>
      <c r="E163" s="444"/>
      <c r="F163" s="444" t="s">
        <v>8773</v>
      </c>
      <c r="G163" s="535" t="str">
        <f t="shared" si="4"/>
        <v>221Xã Yên Định</v>
      </c>
      <c r="H163" s="535" t="str">
        <f t="shared" si="5"/>
        <v>221Xã Yên ĐịnhThuế cơ sở 5 tỉnh Bắc Ninh</v>
      </c>
      <c r="I163" s="449" t="s">
        <v>11360</v>
      </c>
      <c r="J163" s="442"/>
      <c r="K163" s="442"/>
      <c r="M163" s="435"/>
    </row>
    <row r="164" spans="1:13" ht="61.15" hidden="1" customHeight="1">
      <c r="A164" s="441" t="s">
        <v>10887</v>
      </c>
      <c r="B164" s="442">
        <v>5</v>
      </c>
      <c r="C164" s="449" t="s">
        <v>11360</v>
      </c>
      <c r="D164" s="444" t="s">
        <v>22668</v>
      </c>
      <c r="E164" s="444"/>
      <c r="F164" s="444" t="s">
        <v>8774</v>
      </c>
      <c r="G164" s="535" t="str">
        <f t="shared" si="4"/>
        <v>221Xã An Lạc</v>
      </c>
      <c r="H164" s="535" t="str">
        <f t="shared" si="5"/>
        <v>221Xã An LạcThuế cơ sở 5 tỉnh Bắc Ninh</v>
      </c>
      <c r="I164" s="449" t="s">
        <v>11360</v>
      </c>
      <c r="J164" s="442"/>
      <c r="K164" s="442"/>
      <c r="M164" s="435"/>
    </row>
    <row r="165" spans="1:13" ht="61.15" hidden="1" customHeight="1">
      <c r="A165" s="441" t="s">
        <v>10887</v>
      </c>
      <c r="B165" s="442">
        <v>5</v>
      </c>
      <c r="C165" s="449" t="s">
        <v>11360</v>
      </c>
      <c r="D165" s="444" t="s">
        <v>22668</v>
      </c>
      <c r="E165" s="444"/>
      <c r="F165" s="444" t="s">
        <v>8658</v>
      </c>
      <c r="G165" s="535" t="str">
        <f t="shared" si="4"/>
        <v>221Xã Vân Sơn</v>
      </c>
      <c r="H165" s="535" t="str">
        <f t="shared" si="5"/>
        <v>221Xã Vân SơnThuế cơ sở 5 tỉnh Bắc Ninh</v>
      </c>
      <c r="I165" s="449" t="s">
        <v>11360</v>
      </c>
      <c r="J165" s="442"/>
      <c r="K165" s="442"/>
      <c r="M165" s="435"/>
    </row>
    <row r="166" spans="1:13" ht="49.9" hidden="1" customHeight="1">
      <c r="A166" s="441" t="s">
        <v>10891</v>
      </c>
      <c r="B166" s="442">
        <v>6</v>
      </c>
      <c r="C166" s="465" t="s">
        <v>11246</v>
      </c>
      <c r="D166" s="444" t="s">
        <v>22669</v>
      </c>
      <c r="E166" s="444"/>
      <c r="F166" s="444" t="s">
        <v>8845</v>
      </c>
      <c r="G166" s="535" t="str">
        <f t="shared" si="4"/>
        <v>221Xã Tiên Du</v>
      </c>
      <c r="H166" s="535" t="str">
        <f t="shared" si="5"/>
        <v>221Xã Tiên DuThuế cơ sở 6 tỉnh Bắc Ninh</v>
      </c>
      <c r="I166" s="465" t="s">
        <v>11246</v>
      </c>
      <c r="J166" s="442" t="s">
        <v>8845</v>
      </c>
      <c r="K166" s="442">
        <v>12</v>
      </c>
      <c r="M166" s="435"/>
    </row>
    <row r="167" spans="1:13" ht="49.9" hidden="1" customHeight="1">
      <c r="A167" s="441" t="s">
        <v>10891</v>
      </c>
      <c r="B167" s="442">
        <v>6</v>
      </c>
      <c r="C167" s="465" t="s">
        <v>11246</v>
      </c>
      <c r="D167" s="444" t="s">
        <v>22669</v>
      </c>
      <c r="E167" s="444"/>
      <c r="F167" s="444" t="s">
        <v>8846</v>
      </c>
      <c r="G167" s="535" t="str">
        <f t="shared" si="4"/>
        <v>221Xã Liên Bão</v>
      </c>
      <c r="H167" s="535" t="str">
        <f t="shared" si="5"/>
        <v>221Xã Liên BãoThuế cơ sở 6 tỉnh Bắc Ninh</v>
      </c>
      <c r="I167" s="465" t="s">
        <v>11246</v>
      </c>
      <c r="J167" s="442"/>
      <c r="K167" s="442"/>
      <c r="M167" s="435"/>
    </row>
    <row r="168" spans="1:13" ht="49.9" hidden="1" customHeight="1">
      <c r="A168" s="441" t="s">
        <v>10891</v>
      </c>
      <c r="B168" s="442">
        <v>6</v>
      </c>
      <c r="C168" s="465" t="s">
        <v>11246</v>
      </c>
      <c r="D168" s="444" t="s">
        <v>22669</v>
      </c>
      <c r="E168" s="444"/>
      <c r="F168" s="444" t="s">
        <v>8847</v>
      </c>
      <c r="G168" s="535" t="str">
        <f t="shared" si="4"/>
        <v>221Xã Tân Chi</v>
      </c>
      <c r="H168" s="535" t="str">
        <f t="shared" si="5"/>
        <v>221Xã Tân ChiThuế cơ sở 6 tỉnh Bắc Ninh</v>
      </c>
      <c r="I168" s="465" t="s">
        <v>11246</v>
      </c>
      <c r="J168" s="442"/>
      <c r="K168" s="442"/>
      <c r="M168" s="435"/>
    </row>
    <row r="169" spans="1:13" ht="49.9" hidden="1" customHeight="1">
      <c r="A169" s="441" t="s">
        <v>10891</v>
      </c>
      <c r="B169" s="442">
        <v>6</v>
      </c>
      <c r="C169" s="465" t="s">
        <v>11246</v>
      </c>
      <c r="D169" s="444" t="s">
        <v>22669</v>
      </c>
      <c r="E169" s="444"/>
      <c r="F169" s="444" t="s">
        <v>8639</v>
      </c>
      <c r="G169" s="535" t="str">
        <f t="shared" si="4"/>
        <v>221Xã Đại Đồng</v>
      </c>
      <c r="H169" s="535" t="str">
        <f t="shared" si="5"/>
        <v>221Xã Đại ĐồngThuế cơ sở 6 tỉnh Bắc Ninh</v>
      </c>
      <c r="I169" s="465" t="s">
        <v>11246</v>
      </c>
      <c r="J169" s="442"/>
      <c r="K169" s="442"/>
      <c r="M169" s="435"/>
    </row>
    <row r="170" spans="1:13" ht="49.9" hidden="1" customHeight="1">
      <c r="A170" s="441" t="s">
        <v>10891</v>
      </c>
      <c r="B170" s="442">
        <v>6</v>
      </c>
      <c r="C170" s="465" t="s">
        <v>11246</v>
      </c>
      <c r="D170" s="444" t="s">
        <v>22669</v>
      </c>
      <c r="E170" s="444"/>
      <c r="F170" s="444" t="s">
        <v>8848</v>
      </c>
      <c r="G170" s="535" t="str">
        <f t="shared" si="4"/>
        <v>221Xã Phật Tích</v>
      </c>
      <c r="H170" s="535" t="str">
        <f t="shared" si="5"/>
        <v>221Xã Phật TíchThuế cơ sở 6 tỉnh Bắc Ninh</v>
      </c>
      <c r="I170" s="465" t="s">
        <v>11246</v>
      </c>
      <c r="J170" s="442"/>
      <c r="K170" s="442"/>
      <c r="M170" s="435"/>
    </row>
    <row r="171" spans="1:13" ht="49.9" hidden="1" customHeight="1">
      <c r="A171" s="441" t="s">
        <v>10891</v>
      </c>
      <c r="B171" s="442">
        <v>6</v>
      </c>
      <c r="C171" s="465" t="s">
        <v>11246</v>
      </c>
      <c r="D171" s="444" t="s">
        <v>22669</v>
      </c>
      <c r="E171" s="444"/>
      <c r="F171" s="444" t="s">
        <v>8836</v>
      </c>
      <c r="G171" s="535" t="str">
        <f t="shared" si="4"/>
        <v>221Phường Quế Võ</v>
      </c>
      <c r="H171" s="535" t="str">
        <f t="shared" si="5"/>
        <v>221Phường Quế VõThuế cơ sở 6 tỉnh Bắc Ninh</v>
      </c>
      <c r="I171" s="465" t="s">
        <v>11246</v>
      </c>
      <c r="J171" s="442"/>
      <c r="K171" s="442"/>
      <c r="M171" s="435"/>
    </row>
    <row r="172" spans="1:13" ht="49.9" hidden="1" customHeight="1">
      <c r="A172" s="441" t="s">
        <v>10891</v>
      </c>
      <c r="B172" s="442">
        <v>6</v>
      </c>
      <c r="C172" s="465" t="s">
        <v>11246</v>
      </c>
      <c r="D172" s="444" t="s">
        <v>22669</v>
      </c>
      <c r="E172" s="444"/>
      <c r="F172" s="444" t="s">
        <v>8837</v>
      </c>
      <c r="G172" s="535" t="str">
        <f t="shared" si="4"/>
        <v>221Phường Phương Liễu</v>
      </c>
      <c r="H172" s="535" t="str">
        <f t="shared" si="5"/>
        <v>221Phường Phương LiễuThuế cơ sở 6 tỉnh Bắc Ninh</v>
      </c>
      <c r="I172" s="465" t="s">
        <v>11246</v>
      </c>
      <c r="J172" s="442"/>
      <c r="K172" s="442"/>
      <c r="M172" s="435"/>
    </row>
    <row r="173" spans="1:13" ht="49.9" hidden="1" customHeight="1">
      <c r="A173" s="441" t="s">
        <v>10891</v>
      </c>
      <c r="B173" s="442">
        <v>6</v>
      </c>
      <c r="C173" s="465" t="s">
        <v>11246</v>
      </c>
      <c r="D173" s="444" t="s">
        <v>22669</v>
      </c>
      <c r="E173" s="444"/>
      <c r="F173" s="444" t="s">
        <v>15340</v>
      </c>
      <c r="G173" s="535" t="str">
        <f t="shared" ref="G173:G206" si="6">$E$107&amp;F173</f>
        <v>221Phường Nhân Hòa</v>
      </c>
      <c r="H173" s="535" t="str">
        <f t="shared" si="5"/>
        <v>221Phường Nhân HòaThuế cơ sở 6 tỉnh Bắc Ninh</v>
      </c>
      <c r="I173" s="465" t="s">
        <v>11246</v>
      </c>
      <c r="J173" s="442"/>
      <c r="K173" s="442"/>
      <c r="M173" s="435"/>
    </row>
    <row r="174" spans="1:13" ht="49.9" hidden="1" customHeight="1">
      <c r="A174" s="441" t="s">
        <v>10891</v>
      </c>
      <c r="B174" s="442">
        <v>6</v>
      </c>
      <c r="C174" s="465" t="s">
        <v>11246</v>
      </c>
      <c r="D174" s="444" t="s">
        <v>22669</v>
      </c>
      <c r="E174" s="444"/>
      <c r="F174" s="444" t="s">
        <v>8838</v>
      </c>
      <c r="G174" s="535" t="str">
        <f t="shared" si="6"/>
        <v>221Phường Đào Viên</v>
      </c>
      <c r="H174" s="535" t="str">
        <f t="shared" si="5"/>
        <v>221Phường Đào ViênThuế cơ sở 6 tỉnh Bắc Ninh</v>
      </c>
      <c r="I174" s="465" t="s">
        <v>11246</v>
      </c>
      <c r="J174" s="442"/>
      <c r="K174" s="442"/>
      <c r="M174" s="435"/>
    </row>
    <row r="175" spans="1:13" ht="49.9" hidden="1" customHeight="1">
      <c r="A175" s="441" t="s">
        <v>10891</v>
      </c>
      <c r="B175" s="442">
        <v>6</v>
      </c>
      <c r="C175" s="465" t="s">
        <v>11246</v>
      </c>
      <c r="D175" s="444" t="s">
        <v>22669</v>
      </c>
      <c r="E175" s="444"/>
      <c r="F175" s="444" t="s">
        <v>8839</v>
      </c>
      <c r="G175" s="535" t="str">
        <f t="shared" si="6"/>
        <v>221Phường Bồng Lai</v>
      </c>
      <c r="H175" s="535" t="str">
        <f t="shared" si="5"/>
        <v>221Phường Bồng LaiThuế cơ sở 6 tỉnh Bắc Ninh</v>
      </c>
      <c r="I175" s="465" t="s">
        <v>11246</v>
      </c>
      <c r="J175" s="442"/>
      <c r="K175" s="442"/>
      <c r="M175" s="435"/>
    </row>
    <row r="176" spans="1:13" ht="49.9" hidden="1" customHeight="1">
      <c r="A176" s="441" t="s">
        <v>10891</v>
      </c>
      <c r="B176" s="442">
        <v>6</v>
      </c>
      <c r="C176" s="465" t="s">
        <v>11246</v>
      </c>
      <c r="D176" s="444" t="s">
        <v>22669</v>
      </c>
      <c r="E176" s="444"/>
      <c r="F176" s="444" t="s">
        <v>8707</v>
      </c>
      <c r="G176" s="535" t="str">
        <f t="shared" si="6"/>
        <v>221Xã Chi Lăng</v>
      </c>
      <c r="H176" s="535" t="str">
        <f t="shared" si="5"/>
        <v>221Xã Chi LăngThuế cơ sở 6 tỉnh Bắc Ninh</v>
      </c>
      <c r="I176" s="465" t="s">
        <v>11246</v>
      </c>
      <c r="J176" s="442"/>
      <c r="K176" s="442"/>
      <c r="M176" s="435"/>
    </row>
    <row r="177" spans="1:13" ht="49.9" hidden="1" customHeight="1">
      <c r="A177" s="441" t="s">
        <v>10891</v>
      </c>
      <c r="B177" s="442">
        <v>6</v>
      </c>
      <c r="C177" s="465" t="s">
        <v>11246</v>
      </c>
      <c r="D177" s="444" t="s">
        <v>22669</v>
      </c>
      <c r="E177" s="444"/>
      <c r="F177" s="444" t="s">
        <v>8840</v>
      </c>
      <c r="G177" s="535" t="str">
        <f t="shared" si="6"/>
        <v>221Xã Phù Lãng</v>
      </c>
      <c r="H177" s="535" t="str">
        <f t="shared" si="5"/>
        <v>221Xã Phù LãngThuế cơ sở 6 tỉnh Bắc Ninh</v>
      </c>
      <c r="I177" s="465" t="s">
        <v>11246</v>
      </c>
      <c r="J177" s="442"/>
      <c r="K177" s="442"/>
      <c r="M177" s="435"/>
    </row>
    <row r="178" spans="1:13" ht="41.45" hidden="1" customHeight="1">
      <c r="A178" s="441" t="s">
        <v>10895</v>
      </c>
      <c r="B178" s="442">
        <v>7</v>
      </c>
      <c r="C178" s="446" t="s">
        <v>11252</v>
      </c>
      <c r="D178" s="444" t="s">
        <v>22670</v>
      </c>
      <c r="E178" s="444"/>
      <c r="F178" s="444" t="s">
        <v>8821</v>
      </c>
      <c r="G178" s="535" t="str">
        <f t="shared" si="6"/>
        <v>221Phường Kinh Bắc</v>
      </c>
      <c r="H178" s="535" t="str">
        <f t="shared" si="5"/>
        <v>221Phường Kinh BắcThuế cơ sở 7 tỉnh Bắc Ninh</v>
      </c>
      <c r="I178" s="446" t="s">
        <v>11252</v>
      </c>
      <c r="J178" s="442" t="s">
        <v>8821</v>
      </c>
      <c r="K178" s="442">
        <v>5</v>
      </c>
      <c r="M178" s="435"/>
    </row>
    <row r="179" spans="1:13" ht="41.45" hidden="1" customHeight="1">
      <c r="A179" s="441" t="s">
        <v>10895</v>
      </c>
      <c r="B179" s="442">
        <v>7</v>
      </c>
      <c r="C179" s="446" t="s">
        <v>11252</v>
      </c>
      <c r="D179" s="444" t="s">
        <v>22670</v>
      </c>
      <c r="E179" s="444"/>
      <c r="F179" s="444" t="s">
        <v>8822</v>
      </c>
      <c r="G179" s="535" t="str">
        <f t="shared" si="6"/>
        <v>221Phường Võ Cường</v>
      </c>
      <c r="H179" s="535" t="str">
        <f t="shared" si="5"/>
        <v>221Phường Võ CườngThuế cơ sở 7 tỉnh Bắc Ninh</v>
      </c>
      <c r="I179" s="446" t="s">
        <v>11252</v>
      </c>
      <c r="J179" s="442"/>
      <c r="K179" s="442"/>
      <c r="M179" s="435"/>
    </row>
    <row r="180" spans="1:13" ht="41.45" hidden="1" customHeight="1">
      <c r="A180" s="441" t="s">
        <v>10895</v>
      </c>
      <c r="B180" s="442">
        <v>7</v>
      </c>
      <c r="C180" s="446" t="s">
        <v>11252</v>
      </c>
      <c r="D180" s="444" t="s">
        <v>22670</v>
      </c>
      <c r="E180" s="444"/>
      <c r="F180" s="444" t="s">
        <v>8823</v>
      </c>
      <c r="G180" s="535" t="str">
        <f t="shared" si="6"/>
        <v>221Phường Vũ Ninh</v>
      </c>
      <c r="H180" s="535" t="str">
        <f t="shared" si="5"/>
        <v>221Phường Vũ NinhThuế cơ sở 7 tỉnh Bắc Ninh</v>
      </c>
      <c r="I180" s="446" t="s">
        <v>11252</v>
      </c>
      <c r="J180" s="442"/>
      <c r="K180" s="442"/>
      <c r="M180" s="435"/>
    </row>
    <row r="181" spans="1:13" ht="41.45" hidden="1" customHeight="1">
      <c r="A181" s="441" t="s">
        <v>10895</v>
      </c>
      <c r="B181" s="442">
        <v>7</v>
      </c>
      <c r="C181" s="446" t="s">
        <v>11252</v>
      </c>
      <c r="D181" s="444" t="s">
        <v>22670</v>
      </c>
      <c r="E181" s="444"/>
      <c r="F181" s="444" t="s">
        <v>8824</v>
      </c>
      <c r="G181" s="535" t="str">
        <f t="shared" si="6"/>
        <v>221Phường Hạp Lĩnh</v>
      </c>
      <c r="H181" s="535" t="str">
        <f t="shared" si="5"/>
        <v>221Phường Hạp LĩnhThuế cơ sở 7 tỉnh Bắc Ninh</v>
      </c>
      <c r="I181" s="446" t="s">
        <v>11252</v>
      </c>
      <c r="J181" s="442"/>
      <c r="K181" s="442"/>
      <c r="M181" s="435"/>
    </row>
    <row r="182" spans="1:13" ht="41.45" hidden="1" customHeight="1">
      <c r="A182" s="441" t="s">
        <v>10895</v>
      </c>
      <c r="B182" s="442">
        <v>7</v>
      </c>
      <c r="C182" s="446" t="s">
        <v>11252</v>
      </c>
      <c r="D182" s="444" t="s">
        <v>22670</v>
      </c>
      <c r="E182" s="444"/>
      <c r="F182" s="444" t="s">
        <v>8825</v>
      </c>
      <c r="G182" s="535" t="str">
        <f t="shared" si="6"/>
        <v>221Phường Nam Sơn</v>
      </c>
      <c r="H182" s="535" t="str">
        <f t="shared" si="5"/>
        <v>221Phường Nam SơnThuế cơ sở 7 tỉnh Bắc Ninh</v>
      </c>
      <c r="I182" s="446" t="s">
        <v>11252</v>
      </c>
      <c r="J182" s="442"/>
      <c r="K182" s="442"/>
      <c r="M182" s="435"/>
    </row>
    <row r="183" spans="1:13" ht="49.9" hidden="1" customHeight="1">
      <c r="A183" s="441" t="s">
        <v>10899</v>
      </c>
      <c r="B183" s="442">
        <v>8</v>
      </c>
      <c r="C183" s="465" t="s">
        <v>11256</v>
      </c>
      <c r="D183" s="444" t="s">
        <v>22671</v>
      </c>
      <c r="E183" s="444"/>
      <c r="F183" s="444" t="s">
        <v>8826</v>
      </c>
      <c r="G183" s="535" t="str">
        <f t="shared" si="6"/>
        <v>221Phường Từ Sơn</v>
      </c>
      <c r="H183" s="535" t="str">
        <f t="shared" si="5"/>
        <v>221Phường Từ SơnThuế cơ sở 8 tỉnh Bắc Ninh</v>
      </c>
      <c r="I183" s="465" t="s">
        <v>11256</v>
      </c>
      <c r="J183" s="442" t="s">
        <v>8826</v>
      </c>
      <c r="K183" s="442">
        <v>9</v>
      </c>
      <c r="M183" s="435"/>
    </row>
    <row r="184" spans="1:13" ht="49.9" hidden="1" customHeight="1">
      <c r="A184" s="441" t="s">
        <v>10899</v>
      </c>
      <c r="B184" s="442">
        <v>8</v>
      </c>
      <c r="C184" s="465" t="s">
        <v>11256</v>
      </c>
      <c r="D184" s="444" t="s">
        <v>22671</v>
      </c>
      <c r="E184" s="444"/>
      <c r="F184" s="444" t="s">
        <v>8827</v>
      </c>
      <c r="G184" s="535" t="str">
        <f t="shared" si="6"/>
        <v>221Phường Tam Sơn</v>
      </c>
      <c r="H184" s="535" t="str">
        <f t="shared" si="5"/>
        <v>221Phường Tam SơnThuế cơ sở 8 tỉnh Bắc Ninh</v>
      </c>
      <c r="I184" s="465" t="s">
        <v>11256</v>
      </c>
      <c r="J184" s="442"/>
      <c r="K184" s="442"/>
      <c r="M184" s="435"/>
    </row>
    <row r="185" spans="1:13" ht="49.9" hidden="1" customHeight="1">
      <c r="A185" s="441" t="s">
        <v>10899</v>
      </c>
      <c r="B185" s="442">
        <v>8</v>
      </c>
      <c r="C185" s="465" t="s">
        <v>11256</v>
      </c>
      <c r="D185" s="444" t="s">
        <v>22671</v>
      </c>
      <c r="E185" s="444"/>
      <c r="F185" s="444" t="s">
        <v>8828</v>
      </c>
      <c r="G185" s="535" t="str">
        <f t="shared" si="6"/>
        <v>221Phường Đồng Nguyên</v>
      </c>
      <c r="H185" s="535" t="str">
        <f t="shared" si="5"/>
        <v>221Phường Đồng NguyênThuế cơ sở 8 tỉnh Bắc Ninh</v>
      </c>
      <c r="I185" s="465" t="s">
        <v>11256</v>
      </c>
      <c r="J185" s="442"/>
      <c r="K185" s="442"/>
      <c r="M185" s="435"/>
    </row>
    <row r="186" spans="1:13" ht="49.9" hidden="1" customHeight="1">
      <c r="A186" s="441" t="s">
        <v>10899</v>
      </c>
      <c r="B186" s="442">
        <v>8</v>
      </c>
      <c r="C186" s="465" t="s">
        <v>11256</v>
      </c>
      <c r="D186" s="444" t="s">
        <v>22671</v>
      </c>
      <c r="E186" s="444"/>
      <c r="F186" s="444" t="s">
        <v>8829</v>
      </c>
      <c r="G186" s="535" t="str">
        <f t="shared" si="6"/>
        <v>221Phường Phù Khê</v>
      </c>
      <c r="H186" s="535" t="str">
        <f t="shared" si="5"/>
        <v>221Phường Phù KhêThuế cơ sở 8 tỉnh Bắc Ninh</v>
      </c>
      <c r="I186" s="465" t="s">
        <v>11256</v>
      </c>
      <c r="J186" s="442"/>
      <c r="K186" s="442"/>
      <c r="M186" s="435"/>
    </row>
    <row r="187" spans="1:13" ht="49.9" hidden="1" customHeight="1">
      <c r="A187" s="441" t="s">
        <v>10899</v>
      </c>
      <c r="B187" s="442">
        <v>8</v>
      </c>
      <c r="C187" s="465" t="s">
        <v>11256</v>
      </c>
      <c r="D187" s="444" t="s">
        <v>22671</v>
      </c>
      <c r="E187" s="444"/>
      <c r="F187" s="444" t="s">
        <v>8266</v>
      </c>
      <c r="G187" s="535" t="str">
        <f t="shared" si="6"/>
        <v>221Xã Yên Phong</v>
      </c>
      <c r="H187" s="535" t="str">
        <f t="shared" si="5"/>
        <v>221Xã Yên PhongThuế cơ sở 8 tỉnh Bắc Ninh</v>
      </c>
      <c r="I187" s="465" t="s">
        <v>11256</v>
      </c>
      <c r="J187" s="442"/>
      <c r="K187" s="442"/>
      <c r="M187" s="435"/>
    </row>
    <row r="188" spans="1:13" ht="49.9" hidden="1" customHeight="1">
      <c r="A188" s="441" t="s">
        <v>10899</v>
      </c>
      <c r="B188" s="442">
        <v>8</v>
      </c>
      <c r="C188" s="465" t="s">
        <v>11256</v>
      </c>
      <c r="D188" s="444" t="s">
        <v>22671</v>
      </c>
      <c r="E188" s="444"/>
      <c r="F188" s="444" t="s">
        <v>8841</v>
      </c>
      <c r="G188" s="535" t="str">
        <f t="shared" si="6"/>
        <v>221Xã Văn Môn</v>
      </c>
      <c r="H188" s="535" t="str">
        <f t="shared" si="5"/>
        <v>221Xã Văn MônThuế cơ sở 8 tỉnh Bắc Ninh</v>
      </c>
      <c r="I188" s="465" t="s">
        <v>11256</v>
      </c>
      <c r="J188" s="442"/>
      <c r="K188" s="442"/>
      <c r="M188" s="435"/>
    </row>
    <row r="189" spans="1:13" ht="49.9" hidden="1" customHeight="1">
      <c r="A189" s="441" t="s">
        <v>10899</v>
      </c>
      <c r="B189" s="442">
        <v>8</v>
      </c>
      <c r="C189" s="465" t="s">
        <v>11256</v>
      </c>
      <c r="D189" s="444" t="s">
        <v>22671</v>
      </c>
      <c r="E189" s="444"/>
      <c r="F189" s="444" t="s">
        <v>8842</v>
      </c>
      <c r="G189" s="535" t="str">
        <f t="shared" si="6"/>
        <v>221Xã Tam Giang</v>
      </c>
      <c r="H189" s="535" t="str">
        <f t="shared" si="5"/>
        <v>221Xã Tam GiangThuế cơ sở 8 tỉnh Bắc Ninh</v>
      </c>
      <c r="I189" s="465" t="s">
        <v>11256</v>
      </c>
      <c r="J189" s="442"/>
      <c r="K189" s="442"/>
      <c r="M189" s="435"/>
    </row>
    <row r="190" spans="1:13" ht="49.9" hidden="1" customHeight="1">
      <c r="A190" s="441" t="s">
        <v>10899</v>
      </c>
      <c r="B190" s="442">
        <v>8</v>
      </c>
      <c r="C190" s="465" t="s">
        <v>11256</v>
      </c>
      <c r="D190" s="444" t="s">
        <v>22671</v>
      </c>
      <c r="E190" s="444"/>
      <c r="F190" s="444" t="s">
        <v>8843</v>
      </c>
      <c r="G190" s="535" t="str">
        <f t="shared" si="6"/>
        <v>221Xã Yên Trung</v>
      </c>
      <c r="H190" s="535" t="str">
        <f t="shared" si="5"/>
        <v>221Xã Yên TrungThuế cơ sở 8 tỉnh Bắc Ninh</v>
      </c>
      <c r="I190" s="465" t="s">
        <v>11256</v>
      </c>
      <c r="J190" s="442"/>
      <c r="K190" s="442"/>
      <c r="M190" s="435"/>
    </row>
    <row r="191" spans="1:13" ht="49.9" hidden="1" customHeight="1">
      <c r="A191" s="441" t="s">
        <v>10899</v>
      </c>
      <c r="B191" s="442">
        <v>8</v>
      </c>
      <c r="C191" s="465" t="s">
        <v>11256</v>
      </c>
      <c r="D191" s="444" t="s">
        <v>22671</v>
      </c>
      <c r="E191" s="444"/>
      <c r="F191" s="444" t="s">
        <v>8844</v>
      </c>
      <c r="G191" s="535" t="str">
        <f t="shared" si="6"/>
        <v>221Xã Tam Đa</v>
      </c>
      <c r="H191" s="535" t="str">
        <f t="shared" si="5"/>
        <v>221Xã Tam ĐaThuế cơ sở 8 tỉnh Bắc Ninh</v>
      </c>
      <c r="I191" s="465" t="s">
        <v>11256</v>
      </c>
      <c r="J191" s="442"/>
      <c r="K191" s="442"/>
      <c r="M191" s="435"/>
    </row>
    <row r="192" spans="1:13" ht="49.9" hidden="1" customHeight="1">
      <c r="A192" s="441" t="s">
        <v>10903</v>
      </c>
      <c r="B192" s="442">
        <v>9</v>
      </c>
      <c r="C192" s="446" t="s">
        <v>11262</v>
      </c>
      <c r="D192" s="444" t="s">
        <v>22672</v>
      </c>
      <c r="E192" s="444"/>
      <c r="F192" s="444" t="s">
        <v>8830</v>
      </c>
      <c r="G192" s="535" t="str">
        <f t="shared" si="6"/>
        <v>221Phường Thuận Thành</v>
      </c>
      <c r="H192" s="535" t="str">
        <f t="shared" si="5"/>
        <v>221Phường Thuận ThànhThuế cơ sở 9 tỉnh Bắc Ninh</v>
      </c>
      <c r="I192" s="446" t="s">
        <v>11262</v>
      </c>
      <c r="J192" s="442" t="s">
        <v>8830</v>
      </c>
      <c r="K192" s="442">
        <v>6</v>
      </c>
      <c r="M192" s="435"/>
    </row>
    <row r="193" spans="1:13" ht="49.9" hidden="1" customHeight="1">
      <c r="A193" s="451" t="s">
        <v>10903</v>
      </c>
      <c r="B193" s="452">
        <v>9</v>
      </c>
      <c r="C193" s="466" t="s">
        <v>11262</v>
      </c>
      <c r="D193" s="454" t="s">
        <v>22672</v>
      </c>
      <c r="E193" s="454"/>
      <c r="F193" s="454" t="s">
        <v>8831</v>
      </c>
      <c r="G193" s="535" t="str">
        <f t="shared" si="6"/>
        <v>221Phường Mão Điền</v>
      </c>
      <c r="H193" s="535" t="str">
        <f t="shared" si="5"/>
        <v>221Phường Mão ĐiềnThuế cơ sở 9 tỉnh Bắc Ninh</v>
      </c>
      <c r="I193" s="466" t="s">
        <v>11262</v>
      </c>
      <c r="J193" s="452"/>
      <c r="K193" s="452"/>
      <c r="M193" s="435"/>
    </row>
    <row r="194" spans="1:13" ht="49.9" hidden="1" customHeight="1">
      <c r="A194" s="451" t="s">
        <v>10903</v>
      </c>
      <c r="B194" s="452">
        <v>9</v>
      </c>
      <c r="C194" s="466" t="s">
        <v>11262</v>
      </c>
      <c r="D194" s="454" t="s">
        <v>22672</v>
      </c>
      <c r="E194" s="454"/>
      <c r="F194" s="454" t="s">
        <v>8832</v>
      </c>
      <c r="G194" s="535" t="str">
        <f t="shared" si="6"/>
        <v>221Phường Trạm Lộ</v>
      </c>
      <c r="H194" s="535" t="str">
        <f t="shared" si="5"/>
        <v>221Phường Trạm LộThuế cơ sở 9 tỉnh Bắc Ninh</v>
      </c>
      <c r="I194" s="466" t="s">
        <v>11262</v>
      </c>
      <c r="J194" s="452"/>
      <c r="K194" s="452"/>
      <c r="M194" s="435"/>
    </row>
    <row r="195" spans="1:13" ht="49.9" hidden="1" customHeight="1">
      <c r="A195" s="451" t="s">
        <v>10903</v>
      </c>
      <c r="B195" s="452">
        <v>9</v>
      </c>
      <c r="C195" s="466" t="s">
        <v>11262</v>
      </c>
      <c r="D195" s="454" t="s">
        <v>22672</v>
      </c>
      <c r="E195" s="454"/>
      <c r="F195" s="454" t="s">
        <v>8833</v>
      </c>
      <c r="G195" s="535" t="str">
        <f t="shared" si="6"/>
        <v>221Phường Trí Quả</v>
      </c>
      <c r="H195" s="535" t="str">
        <f t="shared" si="5"/>
        <v>221Phường Trí QuảThuế cơ sở 9 tỉnh Bắc Ninh</v>
      </c>
      <c r="I195" s="466" t="s">
        <v>11262</v>
      </c>
      <c r="J195" s="452"/>
      <c r="K195" s="452"/>
      <c r="M195" s="435"/>
    </row>
    <row r="196" spans="1:13" ht="49.9" hidden="1" customHeight="1">
      <c r="A196" s="451" t="s">
        <v>10903</v>
      </c>
      <c r="B196" s="452">
        <v>9</v>
      </c>
      <c r="C196" s="466" t="s">
        <v>11262</v>
      </c>
      <c r="D196" s="454" t="s">
        <v>22672</v>
      </c>
      <c r="E196" s="454"/>
      <c r="F196" s="454" t="s">
        <v>8834</v>
      </c>
      <c r="G196" s="535" t="str">
        <f t="shared" si="6"/>
        <v>221Phường Song Liễu</v>
      </c>
      <c r="H196" s="535" t="str">
        <f t="shared" si="5"/>
        <v>221Phường Song LiễuThuế cơ sở 9 tỉnh Bắc Ninh</v>
      </c>
      <c r="I196" s="466" t="s">
        <v>11262</v>
      </c>
      <c r="J196" s="452"/>
      <c r="K196" s="452"/>
      <c r="M196" s="435"/>
    </row>
    <row r="197" spans="1:13" ht="49.9" hidden="1" customHeight="1">
      <c r="A197" s="451" t="s">
        <v>10903</v>
      </c>
      <c r="B197" s="452">
        <v>9</v>
      </c>
      <c r="C197" s="466" t="s">
        <v>11262</v>
      </c>
      <c r="D197" s="454" t="s">
        <v>22672</v>
      </c>
      <c r="E197" s="454"/>
      <c r="F197" s="454" t="s">
        <v>8835</v>
      </c>
      <c r="G197" s="535" t="str">
        <f t="shared" si="6"/>
        <v>221Phường Ninh Xá</v>
      </c>
      <c r="H197" s="535" t="str">
        <f t="shared" si="5"/>
        <v>221Phường Ninh XáThuế cơ sở 9 tỉnh Bắc Ninh</v>
      </c>
      <c r="I197" s="466" t="s">
        <v>11262</v>
      </c>
      <c r="J197" s="452"/>
      <c r="K197" s="452"/>
      <c r="M197" s="435"/>
    </row>
    <row r="198" spans="1:13" ht="49.9" hidden="1" customHeight="1">
      <c r="A198" s="455" t="s">
        <v>10907</v>
      </c>
      <c r="B198" s="456">
        <v>10</v>
      </c>
      <c r="C198" s="467" t="s">
        <v>11266</v>
      </c>
      <c r="D198" s="468" t="s">
        <v>22673</v>
      </c>
      <c r="E198" s="468"/>
      <c r="F198" s="468" t="s">
        <v>8849</v>
      </c>
      <c r="G198" s="535" t="str">
        <f t="shared" si="6"/>
        <v>221Xã Gia Bình</v>
      </c>
      <c r="H198" s="535" t="str">
        <f t="shared" ref="H198:H261" si="7">G198&amp;C198</f>
        <v>221Xã Gia BìnhThuế cơ sở 10 tỉnh Bắc Ninh</v>
      </c>
      <c r="I198" s="467" t="s">
        <v>11266</v>
      </c>
      <c r="J198" s="456" t="s">
        <v>8849</v>
      </c>
      <c r="K198" s="456">
        <v>9</v>
      </c>
      <c r="M198" s="435"/>
    </row>
    <row r="199" spans="1:13" ht="49.9" hidden="1" customHeight="1">
      <c r="A199" s="459" t="s">
        <v>10907</v>
      </c>
      <c r="B199" s="460">
        <v>10</v>
      </c>
      <c r="C199" s="469" t="s">
        <v>11266</v>
      </c>
      <c r="D199" s="470" t="s">
        <v>22673</v>
      </c>
      <c r="E199" s="470"/>
      <c r="F199" s="470" t="s">
        <v>8850</v>
      </c>
      <c r="G199" s="535" t="str">
        <f t="shared" si="6"/>
        <v>221Xã Nhân Thắng</v>
      </c>
      <c r="H199" s="535" t="str">
        <f t="shared" si="7"/>
        <v>221Xã Nhân ThắngThuế cơ sở 10 tỉnh Bắc Ninh</v>
      </c>
      <c r="I199" s="469" t="s">
        <v>11266</v>
      </c>
      <c r="J199" s="460"/>
      <c r="K199" s="460"/>
      <c r="M199" s="435"/>
    </row>
    <row r="200" spans="1:13" ht="49.9" hidden="1" customHeight="1">
      <c r="A200" s="459" t="s">
        <v>10907</v>
      </c>
      <c r="B200" s="460">
        <v>10</v>
      </c>
      <c r="C200" s="469" t="s">
        <v>11266</v>
      </c>
      <c r="D200" s="470" t="s">
        <v>22673</v>
      </c>
      <c r="E200" s="470"/>
      <c r="F200" s="470" t="s">
        <v>8851</v>
      </c>
      <c r="G200" s="535" t="str">
        <f t="shared" si="6"/>
        <v>221Xã Đại Lai</v>
      </c>
      <c r="H200" s="535" t="str">
        <f t="shared" si="7"/>
        <v>221Xã Đại LaiThuế cơ sở 10 tỉnh Bắc Ninh</v>
      </c>
      <c r="I200" s="469" t="s">
        <v>11266</v>
      </c>
      <c r="J200" s="460"/>
      <c r="K200" s="460"/>
      <c r="M200" s="435"/>
    </row>
    <row r="201" spans="1:13" ht="49.9" hidden="1" customHeight="1">
      <c r="A201" s="459" t="s">
        <v>10907</v>
      </c>
      <c r="B201" s="460">
        <v>10</v>
      </c>
      <c r="C201" s="469" t="s">
        <v>11266</v>
      </c>
      <c r="D201" s="470" t="s">
        <v>22673</v>
      </c>
      <c r="E201" s="470"/>
      <c r="F201" s="470" t="s">
        <v>8852</v>
      </c>
      <c r="G201" s="535" t="str">
        <f t="shared" si="6"/>
        <v>221Xã Cao Đức</v>
      </c>
      <c r="H201" s="535" t="str">
        <f t="shared" si="7"/>
        <v>221Xã Cao ĐứcThuế cơ sở 10 tỉnh Bắc Ninh</v>
      </c>
      <c r="I201" s="469" t="s">
        <v>11266</v>
      </c>
      <c r="J201" s="460"/>
      <c r="K201" s="460"/>
      <c r="M201" s="435"/>
    </row>
    <row r="202" spans="1:13" ht="49.9" hidden="1" customHeight="1">
      <c r="A202" s="459" t="s">
        <v>10907</v>
      </c>
      <c r="B202" s="460">
        <v>10</v>
      </c>
      <c r="C202" s="469" t="s">
        <v>11266</v>
      </c>
      <c r="D202" s="470" t="s">
        <v>22673</v>
      </c>
      <c r="E202" s="470"/>
      <c r="F202" s="470" t="s">
        <v>8853</v>
      </c>
      <c r="G202" s="535" t="str">
        <f t="shared" si="6"/>
        <v>221Xã Đông Cứu</v>
      </c>
      <c r="H202" s="535" t="str">
        <f t="shared" si="7"/>
        <v>221Xã Đông CứuThuế cơ sở 10 tỉnh Bắc Ninh</v>
      </c>
      <c r="I202" s="469" t="s">
        <v>11266</v>
      </c>
      <c r="J202" s="460"/>
      <c r="K202" s="460"/>
      <c r="M202" s="435"/>
    </row>
    <row r="203" spans="1:13" ht="49.9" hidden="1" customHeight="1">
      <c r="A203" s="459" t="s">
        <v>10907</v>
      </c>
      <c r="B203" s="460">
        <v>10</v>
      </c>
      <c r="C203" s="469" t="s">
        <v>11266</v>
      </c>
      <c r="D203" s="470" t="s">
        <v>22673</v>
      </c>
      <c r="E203" s="470"/>
      <c r="F203" s="470" t="s">
        <v>8854</v>
      </c>
      <c r="G203" s="535" t="str">
        <f t="shared" si="6"/>
        <v>221Xã Lương Tài</v>
      </c>
      <c r="H203" s="535" t="str">
        <f t="shared" si="7"/>
        <v>221Xã Lương TàiThuế cơ sở 10 tỉnh Bắc Ninh</v>
      </c>
      <c r="I203" s="469" t="s">
        <v>11266</v>
      </c>
      <c r="J203" s="460"/>
      <c r="K203" s="460"/>
      <c r="M203" s="435"/>
    </row>
    <row r="204" spans="1:13" ht="49.9" hidden="1" customHeight="1">
      <c r="A204" s="459" t="s">
        <v>10907</v>
      </c>
      <c r="B204" s="460">
        <v>10</v>
      </c>
      <c r="C204" s="469" t="s">
        <v>11266</v>
      </c>
      <c r="D204" s="470" t="s">
        <v>22673</v>
      </c>
      <c r="E204" s="470"/>
      <c r="F204" s="470" t="s">
        <v>8535</v>
      </c>
      <c r="G204" s="535" t="str">
        <f t="shared" si="6"/>
        <v>221Xã Lâm Thao</v>
      </c>
      <c r="H204" s="535" t="str">
        <f t="shared" si="7"/>
        <v>221Xã Lâm ThaoThuế cơ sở 10 tỉnh Bắc Ninh</v>
      </c>
      <c r="I204" s="469" t="s">
        <v>11266</v>
      </c>
      <c r="J204" s="460"/>
      <c r="K204" s="460"/>
      <c r="M204" s="435"/>
    </row>
    <row r="205" spans="1:13" ht="49.9" hidden="1" customHeight="1">
      <c r="A205" s="459" t="s">
        <v>10907</v>
      </c>
      <c r="B205" s="460">
        <v>10</v>
      </c>
      <c r="C205" s="469" t="s">
        <v>11266</v>
      </c>
      <c r="D205" s="470" t="s">
        <v>22673</v>
      </c>
      <c r="E205" s="470"/>
      <c r="F205" s="470" t="s">
        <v>8855</v>
      </c>
      <c r="G205" s="535" t="str">
        <f t="shared" si="6"/>
        <v>221Xã Trung Chính</v>
      </c>
      <c r="H205" s="535" t="str">
        <f t="shared" si="7"/>
        <v>221Xã Trung ChínhThuế cơ sở 10 tỉnh Bắc Ninh</v>
      </c>
      <c r="I205" s="469" t="s">
        <v>11266</v>
      </c>
      <c r="J205" s="460"/>
      <c r="K205" s="460"/>
      <c r="M205" s="435"/>
    </row>
    <row r="206" spans="1:13" ht="49.9" hidden="1" customHeight="1">
      <c r="A206" s="459" t="s">
        <v>10907</v>
      </c>
      <c r="B206" s="460">
        <v>10</v>
      </c>
      <c r="C206" s="469" t="s">
        <v>11266</v>
      </c>
      <c r="D206" s="470" t="s">
        <v>22673</v>
      </c>
      <c r="E206" s="470"/>
      <c r="F206" s="470" t="s">
        <v>8856</v>
      </c>
      <c r="G206" s="535" t="str">
        <f t="shared" si="6"/>
        <v>221Xã Trung Kênh</v>
      </c>
      <c r="H206" s="535" t="str">
        <f t="shared" si="7"/>
        <v>221Xã Trung KênhThuế cơ sở 10 tỉnh Bắc Ninh</v>
      </c>
      <c r="I206" s="469" t="s">
        <v>11266</v>
      </c>
      <c r="J206" s="460"/>
      <c r="K206" s="460"/>
      <c r="M206" s="435"/>
    </row>
    <row r="207" spans="1:13" ht="32.450000000000003" hidden="1" customHeight="1">
      <c r="A207" s="590">
        <v>3</v>
      </c>
      <c r="B207" s="592"/>
      <c r="C207" s="562" t="s">
        <v>22674</v>
      </c>
      <c r="D207" s="592" t="s">
        <v>12957</v>
      </c>
      <c r="E207" s="592">
        <v>823</v>
      </c>
      <c r="F207" s="592" t="s">
        <v>155</v>
      </c>
      <c r="G207" s="535"/>
      <c r="H207" s="535" t="str">
        <f t="shared" si="7"/>
        <v>THUẾ TỈNH CÀ MAU</v>
      </c>
      <c r="I207" s="562" t="s">
        <v>22674</v>
      </c>
      <c r="J207" s="592"/>
      <c r="K207" s="592">
        <f>SUM(K208:K264)</f>
        <v>64</v>
      </c>
      <c r="L207" s="434"/>
      <c r="M207" s="435"/>
    </row>
    <row r="208" spans="1:13" ht="44.45" hidden="1" customHeight="1">
      <c r="A208" s="531" t="s">
        <v>10911</v>
      </c>
      <c r="B208" s="532">
        <v>1</v>
      </c>
      <c r="C208" s="533" t="s">
        <v>12965</v>
      </c>
      <c r="D208" s="534" t="s">
        <v>22675</v>
      </c>
      <c r="E208" s="534"/>
      <c r="F208" s="534" t="s">
        <v>10744</v>
      </c>
      <c r="G208" s="535" t="str">
        <f t="shared" ref="G208:G239" si="8">$E$207&amp;F208</f>
        <v>823Phường An Xuyên</v>
      </c>
      <c r="H208" s="535" t="str">
        <f t="shared" si="7"/>
        <v>823Phường An XuyênThuế cơ sở 1 tỉnh Cà Mau</v>
      </c>
      <c r="I208" s="533" t="s">
        <v>12965</v>
      </c>
      <c r="J208" s="532" t="s">
        <v>10393</v>
      </c>
      <c r="K208" s="532">
        <v>11</v>
      </c>
      <c r="M208" s="435"/>
    </row>
    <row r="209" spans="1:13" ht="44.45" hidden="1" customHeight="1">
      <c r="A209" s="438" t="s">
        <v>10911</v>
      </c>
      <c r="B209" s="430">
        <v>1</v>
      </c>
      <c r="C209" s="471" t="s">
        <v>12965</v>
      </c>
      <c r="D209" s="464" t="s">
        <v>22675</v>
      </c>
      <c r="E209" s="464"/>
      <c r="F209" s="464" t="s">
        <v>10745</v>
      </c>
      <c r="G209" s="535" t="str">
        <f t="shared" si="8"/>
        <v>823Phường Lý Văn Lâm</v>
      </c>
      <c r="H209" s="535" t="str">
        <f t="shared" si="7"/>
        <v>823Phường Lý Văn LâmThuế cơ sở 1 tỉnh Cà Mau</v>
      </c>
      <c r="I209" s="471" t="s">
        <v>12965</v>
      </c>
      <c r="J209" s="430"/>
      <c r="K209" s="430"/>
      <c r="M209" s="435"/>
    </row>
    <row r="210" spans="1:13" ht="44.45" hidden="1" customHeight="1">
      <c r="A210" s="438" t="s">
        <v>10911</v>
      </c>
      <c r="B210" s="430">
        <v>1</v>
      </c>
      <c r="C210" s="471" t="s">
        <v>12965</v>
      </c>
      <c r="D210" s="464" t="s">
        <v>22675</v>
      </c>
      <c r="E210" s="464"/>
      <c r="F210" s="464" t="s">
        <v>10393</v>
      </c>
      <c r="G210" s="535" t="str">
        <f t="shared" si="8"/>
        <v>823Phường Tân Thành</v>
      </c>
      <c r="H210" s="535" t="str">
        <f t="shared" si="7"/>
        <v>823Phường Tân ThànhThuế cơ sở 1 tỉnh Cà Mau</v>
      </c>
      <c r="I210" s="471" t="s">
        <v>12965</v>
      </c>
      <c r="J210" s="430"/>
      <c r="K210" s="430"/>
      <c r="M210" s="435"/>
    </row>
    <row r="211" spans="1:13" ht="44.45" hidden="1" customHeight="1">
      <c r="A211" s="438" t="s">
        <v>10911</v>
      </c>
      <c r="B211" s="430">
        <v>1</v>
      </c>
      <c r="C211" s="471" t="s">
        <v>12965</v>
      </c>
      <c r="D211" s="464" t="s">
        <v>22675</v>
      </c>
      <c r="E211" s="464"/>
      <c r="F211" s="464" t="s">
        <v>10746</v>
      </c>
      <c r="G211" s="535" t="str">
        <f t="shared" si="8"/>
        <v>823Phường Hòa Thành</v>
      </c>
      <c r="H211" s="535" t="str">
        <f t="shared" si="7"/>
        <v>823Phường Hòa ThànhThuế cơ sở 1 tỉnh Cà Mau</v>
      </c>
      <c r="I211" s="471" t="s">
        <v>12965</v>
      </c>
      <c r="J211" s="430"/>
      <c r="K211" s="430"/>
      <c r="M211" s="435"/>
    </row>
    <row r="212" spans="1:13" ht="44.45" hidden="1" customHeight="1">
      <c r="A212" s="438" t="s">
        <v>10911</v>
      </c>
      <c r="B212" s="430">
        <v>1</v>
      </c>
      <c r="C212" s="471" t="s">
        <v>12965</v>
      </c>
      <c r="D212" s="464" t="s">
        <v>22675</v>
      </c>
      <c r="E212" s="464"/>
      <c r="F212" s="464" t="s">
        <v>9053</v>
      </c>
      <c r="G212" s="535" t="str">
        <f t="shared" si="8"/>
        <v>823Xã Tân Thuận</v>
      </c>
      <c r="H212" s="535" t="str">
        <f t="shared" si="7"/>
        <v>823Xã Tân ThuậnThuế cơ sở 1 tỉnh Cà Mau</v>
      </c>
      <c r="I212" s="471" t="s">
        <v>12965</v>
      </c>
      <c r="J212" s="430"/>
      <c r="K212" s="430"/>
      <c r="M212" s="435"/>
    </row>
    <row r="213" spans="1:13" ht="44.45" hidden="1" customHeight="1">
      <c r="A213" s="438" t="s">
        <v>10911</v>
      </c>
      <c r="B213" s="430">
        <v>1</v>
      </c>
      <c r="C213" s="471" t="s">
        <v>12965</v>
      </c>
      <c r="D213" s="464" t="s">
        <v>22675</v>
      </c>
      <c r="E213" s="464"/>
      <c r="F213" s="464" t="s">
        <v>8134</v>
      </c>
      <c r="G213" s="535" t="str">
        <f t="shared" si="8"/>
        <v>823Xã Tân Tiến</v>
      </c>
      <c r="H213" s="535" t="str">
        <f t="shared" si="7"/>
        <v>823Xã Tân TiếnThuế cơ sở 1 tỉnh Cà Mau</v>
      </c>
      <c r="I213" s="471" t="s">
        <v>12965</v>
      </c>
      <c r="J213" s="430"/>
      <c r="K213" s="430"/>
      <c r="M213" s="435"/>
    </row>
    <row r="214" spans="1:13" ht="44.45" hidden="1" customHeight="1">
      <c r="A214" s="438" t="s">
        <v>10911</v>
      </c>
      <c r="B214" s="430">
        <v>1</v>
      </c>
      <c r="C214" s="471" t="s">
        <v>12965</v>
      </c>
      <c r="D214" s="464" t="s">
        <v>22675</v>
      </c>
      <c r="E214" s="464"/>
      <c r="F214" s="464" t="s">
        <v>10747</v>
      </c>
      <c r="G214" s="535" t="str">
        <f t="shared" si="8"/>
        <v>823Xã Tạ An Khương</v>
      </c>
      <c r="H214" s="535" t="str">
        <f t="shared" si="7"/>
        <v>823Xã Tạ An KhươngThuế cơ sở 1 tỉnh Cà Mau</v>
      </c>
      <c r="I214" s="471" t="s">
        <v>12965</v>
      </c>
      <c r="J214" s="430"/>
      <c r="K214" s="430"/>
      <c r="M214" s="435"/>
    </row>
    <row r="215" spans="1:13" ht="44.45" hidden="1" customHeight="1">
      <c r="A215" s="438" t="s">
        <v>10911</v>
      </c>
      <c r="B215" s="430">
        <v>1</v>
      </c>
      <c r="C215" s="471" t="s">
        <v>12965</v>
      </c>
      <c r="D215" s="464" t="s">
        <v>22675</v>
      </c>
      <c r="E215" s="464"/>
      <c r="F215" s="464" t="s">
        <v>10748</v>
      </c>
      <c r="G215" s="535" t="str">
        <f t="shared" si="8"/>
        <v>823Xã Trần Phán</v>
      </c>
      <c r="H215" s="535" t="str">
        <f t="shared" si="7"/>
        <v>823Xã Trần PhánThuế cơ sở 1 tỉnh Cà Mau</v>
      </c>
      <c r="I215" s="471" t="s">
        <v>12965</v>
      </c>
      <c r="J215" s="430"/>
      <c r="K215" s="430"/>
      <c r="M215" s="435"/>
    </row>
    <row r="216" spans="1:13" ht="44.45" hidden="1" customHeight="1">
      <c r="A216" s="438" t="s">
        <v>10911</v>
      </c>
      <c r="B216" s="430">
        <v>1</v>
      </c>
      <c r="C216" s="471" t="s">
        <v>12965</v>
      </c>
      <c r="D216" s="464" t="s">
        <v>22675</v>
      </c>
      <c r="E216" s="464"/>
      <c r="F216" s="464" t="s">
        <v>10749</v>
      </c>
      <c r="G216" s="535" t="str">
        <f t="shared" si="8"/>
        <v>823Xã Thanh Tùng</v>
      </c>
      <c r="H216" s="535" t="str">
        <f t="shared" si="7"/>
        <v>823Xã Thanh TùngThuế cơ sở 1 tỉnh Cà Mau</v>
      </c>
      <c r="I216" s="471" t="s">
        <v>12965</v>
      </c>
      <c r="J216" s="430"/>
      <c r="K216" s="430"/>
      <c r="M216" s="435"/>
    </row>
    <row r="217" spans="1:13" ht="44.45" hidden="1" customHeight="1">
      <c r="A217" s="438" t="s">
        <v>10911</v>
      </c>
      <c r="B217" s="430">
        <v>1</v>
      </c>
      <c r="C217" s="471" t="s">
        <v>12965</v>
      </c>
      <c r="D217" s="464" t="s">
        <v>22675</v>
      </c>
      <c r="E217" s="464"/>
      <c r="F217" s="464" t="s">
        <v>10750</v>
      </c>
      <c r="G217" s="535" t="str">
        <f t="shared" si="8"/>
        <v>823Xã Đầm Dơi</v>
      </c>
      <c r="H217" s="535" t="str">
        <f t="shared" si="7"/>
        <v>823Xã Đầm DơiThuế cơ sở 1 tỉnh Cà Mau</v>
      </c>
      <c r="I217" s="471" t="s">
        <v>12965</v>
      </c>
      <c r="J217" s="430"/>
      <c r="K217" s="430"/>
      <c r="M217" s="435"/>
    </row>
    <row r="218" spans="1:13" ht="44.45" hidden="1" customHeight="1">
      <c r="A218" s="438" t="s">
        <v>10911</v>
      </c>
      <c r="B218" s="430">
        <v>1</v>
      </c>
      <c r="C218" s="471" t="s">
        <v>12965</v>
      </c>
      <c r="D218" s="464" t="s">
        <v>22675</v>
      </c>
      <c r="E218" s="464"/>
      <c r="F218" s="464" t="s">
        <v>10751</v>
      </c>
      <c r="G218" s="535" t="str">
        <f t="shared" si="8"/>
        <v>823Xã Quách Phẩm</v>
      </c>
      <c r="H218" s="535" t="str">
        <f t="shared" si="7"/>
        <v>823Xã Quách PhẩmThuế cơ sở 1 tỉnh Cà Mau</v>
      </c>
      <c r="I218" s="471" t="s">
        <v>12965</v>
      </c>
      <c r="J218" s="430"/>
      <c r="K218" s="430"/>
      <c r="M218" s="435"/>
    </row>
    <row r="219" spans="1:13" ht="33" hidden="1" customHeight="1">
      <c r="A219" s="441" t="s">
        <v>10915</v>
      </c>
      <c r="B219" s="442">
        <v>2</v>
      </c>
      <c r="C219" s="446" t="s">
        <v>12991</v>
      </c>
      <c r="D219" s="444" t="s">
        <v>22676</v>
      </c>
      <c r="E219" s="444"/>
      <c r="F219" s="444" t="s">
        <v>10773</v>
      </c>
      <c r="G219" s="535" t="str">
        <f t="shared" si="8"/>
        <v>823Phường Bạc Liêu</v>
      </c>
      <c r="H219" s="535" t="str">
        <f t="shared" si="7"/>
        <v>823Phường Bạc LiêuThuế cơ sở 2 tỉnh Cà Mau</v>
      </c>
      <c r="I219" s="446" t="s">
        <v>12991</v>
      </c>
      <c r="J219" s="442" t="s">
        <v>10773</v>
      </c>
      <c r="K219" s="442">
        <v>3</v>
      </c>
      <c r="M219" s="435"/>
    </row>
    <row r="220" spans="1:13" ht="33" hidden="1" customHeight="1">
      <c r="A220" s="441" t="s">
        <v>10915</v>
      </c>
      <c r="B220" s="442">
        <v>2</v>
      </c>
      <c r="C220" s="446" t="s">
        <v>12991</v>
      </c>
      <c r="D220" s="444" t="s">
        <v>22676</v>
      </c>
      <c r="E220" s="444"/>
      <c r="F220" s="444" t="s">
        <v>10774</v>
      </c>
      <c r="G220" s="535" t="str">
        <f t="shared" si="8"/>
        <v>823Phường Vĩnh Trạch</v>
      </c>
      <c r="H220" s="535" t="str">
        <f t="shared" si="7"/>
        <v>823Phường Vĩnh TrạchThuế cơ sở 2 tỉnh Cà Mau</v>
      </c>
      <c r="I220" s="446" t="s">
        <v>12991</v>
      </c>
      <c r="J220" s="442"/>
      <c r="K220" s="442"/>
      <c r="M220" s="435"/>
    </row>
    <row r="221" spans="1:13" ht="33" hidden="1" customHeight="1">
      <c r="A221" s="441" t="s">
        <v>10915</v>
      </c>
      <c r="B221" s="442">
        <v>2</v>
      </c>
      <c r="C221" s="446" t="s">
        <v>12991</v>
      </c>
      <c r="D221" s="444" t="s">
        <v>22676</v>
      </c>
      <c r="E221" s="444"/>
      <c r="F221" s="444" t="s">
        <v>10775</v>
      </c>
      <c r="G221" s="535" t="str">
        <f t="shared" si="8"/>
        <v>823Phường Hiệp Thành</v>
      </c>
      <c r="H221" s="535" t="str">
        <f t="shared" si="7"/>
        <v>823Phường Hiệp ThànhThuế cơ sở 2 tỉnh Cà Mau</v>
      </c>
      <c r="I221" s="446" t="s">
        <v>12991</v>
      </c>
      <c r="J221" s="442"/>
      <c r="K221" s="442"/>
      <c r="M221" s="435"/>
    </row>
    <row r="222" spans="1:13" ht="33" hidden="1" customHeight="1">
      <c r="A222" s="441" t="s">
        <v>10919</v>
      </c>
      <c r="B222" s="442">
        <v>3</v>
      </c>
      <c r="C222" s="449" t="s">
        <v>12959</v>
      </c>
      <c r="D222" s="444" t="s">
        <v>22677</v>
      </c>
      <c r="E222" s="444"/>
      <c r="F222" s="444" t="s">
        <v>10767</v>
      </c>
      <c r="G222" s="535" t="str">
        <f t="shared" si="8"/>
        <v>823Xã Đất Mới</v>
      </c>
      <c r="H222" s="535" t="str">
        <f t="shared" si="7"/>
        <v>823Xã Đất MớiThuế cơ sở 3 tỉnh Cà Mau</v>
      </c>
      <c r="I222" s="449" t="s">
        <v>12959</v>
      </c>
      <c r="J222" s="442" t="s">
        <v>10768</v>
      </c>
      <c r="K222" s="442">
        <v>6</v>
      </c>
      <c r="M222" s="435"/>
    </row>
    <row r="223" spans="1:13" ht="33" hidden="1" customHeight="1">
      <c r="A223" s="441" t="s">
        <v>10919</v>
      </c>
      <c r="B223" s="442">
        <v>3</v>
      </c>
      <c r="C223" s="449" t="s">
        <v>12959</v>
      </c>
      <c r="D223" s="444" t="s">
        <v>22677</v>
      </c>
      <c r="E223" s="444"/>
      <c r="F223" s="444" t="s">
        <v>10768</v>
      </c>
      <c r="G223" s="535" t="str">
        <f t="shared" si="8"/>
        <v>823Xã Năm Căn</v>
      </c>
      <c r="H223" s="535" t="str">
        <f t="shared" si="7"/>
        <v>823Xã Năm CănThuế cơ sở 3 tỉnh Cà Mau</v>
      </c>
      <c r="I223" s="449" t="s">
        <v>12959</v>
      </c>
      <c r="J223" s="442"/>
      <c r="K223" s="442"/>
      <c r="M223" s="435"/>
    </row>
    <row r="224" spans="1:13" ht="33" hidden="1" customHeight="1">
      <c r="A224" s="441" t="s">
        <v>10919</v>
      </c>
      <c r="B224" s="442">
        <v>3</v>
      </c>
      <c r="C224" s="449" t="s">
        <v>12959</v>
      </c>
      <c r="D224" s="444" t="s">
        <v>22677</v>
      </c>
      <c r="E224" s="444"/>
      <c r="F224" s="444" t="s">
        <v>8842</v>
      </c>
      <c r="G224" s="535" t="str">
        <f t="shared" si="8"/>
        <v>823Xã Tam Giang</v>
      </c>
      <c r="H224" s="535" t="str">
        <f t="shared" si="7"/>
        <v>823Xã Tam GiangThuế cơ sở 3 tỉnh Cà Mau</v>
      </c>
      <c r="I224" s="449" t="s">
        <v>12959</v>
      </c>
      <c r="J224" s="442"/>
      <c r="K224" s="442"/>
      <c r="M224" s="435"/>
    </row>
    <row r="225" spans="1:13" ht="33" hidden="1" customHeight="1">
      <c r="A225" s="441" t="s">
        <v>10919</v>
      </c>
      <c r="B225" s="442">
        <v>3</v>
      </c>
      <c r="C225" s="449" t="s">
        <v>12959</v>
      </c>
      <c r="D225" s="444" t="s">
        <v>22677</v>
      </c>
      <c r="E225" s="444"/>
      <c r="F225" s="444" t="s">
        <v>10756</v>
      </c>
      <c r="G225" s="535" t="str">
        <f t="shared" si="8"/>
        <v>823Xã Phan Ngọc Hiển</v>
      </c>
      <c r="H225" s="535" t="str">
        <f t="shared" si="7"/>
        <v>823Xã Phan Ngọc HiểnThuế cơ sở 3 tỉnh Cà Mau</v>
      </c>
      <c r="I225" s="449" t="s">
        <v>12959</v>
      </c>
      <c r="J225" s="442"/>
      <c r="K225" s="442"/>
      <c r="M225" s="435"/>
    </row>
    <row r="226" spans="1:13" ht="33" hidden="1" customHeight="1">
      <c r="A226" s="441" t="s">
        <v>10919</v>
      </c>
      <c r="B226" s="442">
        <v>3</v>
      </c>
      <c r="C226" s="449" t="s">
        <v>12959</v>
      </c>
      <c r="D226" s="444" t="s">
        <v>22677</v>
      </c>
      <c r="E226" s="444"/>
      <c r="F226" s="444" t="s">
        <v>10757</v>
      </c>
      <c r="G226" s="535" t="str">
        <f t="shared" si="8"/>
        <v>823Xã Đất Mũi</v>
      </c>
      <c r="H226" s="535" t="str">
        <f t="shared" si="7"/>
        <v>823Xã Đất MũiThuế cơ sở 3 tỉnh Cà Mau</v>
      </c>
      <c r="I226" s="449" t="s">
        <v>12959</v>
      </c>
      <c r="J226" s="442"/>
      <c r="K226" s="442"/>
      <c r="M226" s="435"/>
    </row>
    <row r="227" spans="1:13" ht="33" hidden="1" customHeight="1">
      <c r="A227" s="441" t="s">
        <v>10919</v>
      </c>
      <c r="B227" s="442">
        <v>3</v>
      </c>
      <c r="C227" s="449" t="s">
        <v>12959</v>
      </c>
      <c r="D227" s="444" t="s">
        <v>22677</v>
      </c>
      <c r="E227" s="444"/>
      <c r="F227" s="444" t="s">
        <v>10758</v>
      </c>
      <c r="G227" s="535" t="str">
        <f t="shared" si="8"/>
        <v>823Xã Tân Ân</v>
      </c>
      <c r="H227" s="535" t="str">
        <f t="shared" si="7"/>
        <v>823Xã Tân ÂnThuế cơ sở 3 tỉnh Cà Mau</v>
      </c>
      <c r="I227" s="449" t="s">
        <v>12959</v>
      </c>
      <c r="J227" s="442"/>
      <c r="K227" s="442"/>
      <c r="M227" s="435"/>
    </row>
    <row r="228" spans="1:13" ht="55.15" hidden="1" customHeight="1">
      <c r="A228" s="441" t="s">
        <v>10921</v>
      </c>
      <c r="B228" s="442">
        <v>4</v>
      </c>
      <c r="C228" s="449" t="s">
        <v>12971</v>
      </c>
      <c r="D228" s="444" t="s">
        <v>22678</v>
      </c>
      <c r="E228" s="444"/>
      <c r="F228" s="444" t="s">
        <v>10771</v>
      </c>
      <c r="G228" s="535" t="str">
        <f t="shared" si="8"/>
        <v>823Xã Lương Thế Trân</v>
      </c>
      <c r="H228" s="535" t="str">
        <f t="shared" si="7"/>
        <v>823Xã Lương Thế TrânThuế cơ sở 4 tỉnh Cà Mau</v>
      </c>
      <c r="I228" s="449" t="s">
        <v>12971</v>
      </c>
      <c r="J228" s="442" t="s">
        <v>10772</v>
      </c>
      <c r="K228" s="442">
        <v>13</v>
      </c>
      <c r="M228" s="435"/>
    </row>
    <row r="229" spans="1:13" ht="55.15" hidden="1" customHeight="1">
      <c r="A229" s="441" t="s">
        <v>10921</v>
      </c>
      <c r="B229" s="442">
        <v>4</v>
      </c>
      <c r="C229" s="449" t="s">
        <v>12971</v>
      </c>
      <c r="D229" s="444" t="s">
        <v>22678</v>
      </c>
      <c r="E229" s="444"/>
      <c r="F229" s="444" t="s">
        <v>8967</v>
      </c>
      <c r="G229" s="535" t="str">
        <f t="shared" si="8"/>
        <v>823Xã Tân Hưng</v>
      </c>
      <c r="H229" s="535" t="str">
        <f t="shared" si="7"/>
        <v>823Xã Tân HưngThuế cơ sở 4 tỉnh Cà Mau</v>
      </c>
      <c r="I229" s="449" t="s">
        <v>12971</v>
      </c>
      <c r="J229" s="442"/>
      <c r="K229" s="442"/>
      <c r="M229" s="435"/>
    </row>
    <row r="230" spans="1:13" ht="55.15" hidden="1" customHeight="1">
      <c r="A230" s="441" t="s">
        <v>10921</v>
      </c>
      <c r="B230" s="442">
        <v>4</v>
      </c>
      <c r="C230" s="449" t="s">
        <v>12971</v>
      </c>
      <c r="D230" s="444" t="s">
        <v>22678</v>
      </c>
      <c r="E230" s="444"/>
      <c r="F230" s="444" t="s">
        <v>10494</v>
      </c>
      <c r="G230" s="535" t="str">
        <f t="shared" si="8"/>
        <v>823Xã Hưng Mỹ</v>
      </c>
      <c r="H230" s="535" t="str">
        <f t="shared" si="7"/>
        <v>823Xã Hưng MỹThuế cơ sở 4 tỉnh Cà Mau</v>
      </c>
      <c r="I230" s="449" t="s">
        <v>12971</v>
      </c>
      <c r="J230" s="442"/>
      <c r="K230" s="442"/>
      <c r="M230" s="435"/>
    </row>
    <row r="231" spans="1:13" ht="55.15" hidden="1" customHeight="1">
      <c r="A231" s="441" t="s">
        <v>10921</v>
      </c>
      <c r="B231" s="442">
        <v>4</v>
      </c>
      <c r="C231" s="449" t="s">
        <v>12971</v>
      </c>
      <c r="D231" s="444" t="s">
        <v>22678</v>
      </c>
      <c r="E231" s="444"/>
      <c r="F231" s="444" t="s">
        <v>10772</v>
      </c>
      <c r="G231" s="535" t="str">
        <f t="shared" si="8"/>
        <v>823Xã Cái Nước</v>
      </c>
      <c r="H231" s="535" t="str">
        <f t="shared" si="7"/>
        <v>823Xã Cái NướcThuế cơ sở 4 tỉnh Cà Mau</v>
      </c>
      <c r="I231" s="449" t="s">
        <v>12971</v>
      </c>
      <c r="J231" s="442"/>
      <c r="K231" s="442"/>
      <c r="M231" s="435"/>
    </row>
    <row r="232" spans="1:13" ht="55.15" hidden="1" customHeight="1">
      <c r="A232" s="441" t="s">
        <v>10921</v>
      </c>
      <c r="B232" s="442">
        <v>4</v>
      </c>
      <c r="C232" s="449" t="s">
        <v>12971</v>
      </c>
      <c r="D232" s="444" t="s">
        <v>22678</v>
      </c>
      <c r="E232" s="444"/>
      <c r="F232" s="444" t="s">
        <v>10769</v>
      </c>
      <c r="G232" s="535" t="str">
        <f t="shared" si="8"/>
        <v>823Xã Cái Đôi Vàm</v>
      </c>
      <c r="H232" s="535" t="str">
        <f t="shared" si="7"/>
        <v>823Xã Cái Đôi VàmThuế cơ sở 4 tỉnh Cà Mau</v>
      </c>
      <c r="I232" s="449" t="s">
        <v>12971</v>
      </c>
      <c r="J232" s="442"/>
      <c r="K232" s="442"/>
      <c r="M232" s="435"/>
    </row>
    <row r="233" spans="1:13" ht="55.15" hidden="1" customHeight="1">
      <c r="A233" s="441" t="s">
        <v>10921</v>
      </c>
      <c r="B233" s="442">
        <v>4</v>
      </c>
      <c r="C233" s="449" t="s">
        <v>12971</v>
      </c>
      <c r="D233" s="444" t="s">
        <v>22678</v>
      </c>
      <c r="E233" s="444"/>
      <c r="F233" s="444" t="s">
        <v>10770</v>
      </c>
      <c r="G233" s="535" t="str">
        <f t="shared" si="8"/>
        <v>823Xã Nguyễn Việt Khái</v>
      </c>
      <c r="H233" s="535" t="str">
        <f t="shared" si="7"/>
        <v>823Xã Nguyễn Việt KháiThuế cơ sở 4 tỉnh Cà Mau</v>
      </c>
      <c r="I233" s="449" t="s">
        <v>12971</v>
      </c>
      <c r="J233" s="442"/>
      <c r="K233" s="442"/>
      <c r="M233" s="435"/>
    </row>
    <row r="234" spans="1:13" ht="55.15" hidden="1" customHeight="1">
      <c r="A234" s="441" t="s">
        <v>10921</v>
      </c>
      <c r="B234" s="442">
        <v>4</v>
      </c>
      <c r="C234" s="449" t="s">
        <v>12971</v>
      </c>
      <c r="D234" s="444" t="s">
        <v>22678</v>
      </c>
      <c r="E234" s="444"/>
      <c r="F234" s="444" t="s">
        <v>10642</v>
      </c>
      <c r="G234" s="535" t="str">
        <f t="shared" si="8"/>
        <v>823Xã Phú Tân</v>
      </c>
      <c r="H234" s="535" t="str">
        <f t="shared" si="7"/>
        <v>823Xã Phú TânThuế cơ sở 4 tỉnh Cà Mau</v>
      </c>
      <c r="I234" s="449" t="s">
        <v>12971</v>
      </c>
      <c r="J234" s="442"/>
      <c r="K234" s="442"/>
      <c r="M234" s="435"/>
    </row>
    <row r="235" spans="1:13" ht="55.15" hidden="1" customHeight="1">
      <c r="A235" s="441" t="s">
        <v>10921</v>
      </c>
      <c r="B235" s="442">
        <v>4</v>
      </c>
      <c r="C235" s="449" t="s">
        <v>12971</v>
      </c>
      <c r="D235" s="444" t="s">
        <v>22678</v>
      </c>
      <c r="E235" s="444"/>
      <c r="F235" s="444" t="s">
        <v>8544</v>
      </c>
      <c r="G235" s="535" t="str">
        <f t="shared" si="8"/>
        <v>823Xã Phú Mỹ</v>
      </c>
      <c r="H235" s="535" t="str">
        <f t="shared" si="7"/>
        <v>823Xã Phú MỹThuế cơ sở 4 tỉnh Cà Mau</v>
      </c>
      <c r="I235" s="449" t="s">
        <v>12971</v>
      </c>
      <c r="J235" s="442"/>
      <c r="K235" s="442"/>
      <c r="M235" s="435"/>
    </row>
    <row r="236" spans="1:13" ht="55.15" hidden="1" customHeight="1">
      <c r="A236" s="441" t="s">
        <v>10921</v>
      </c>
      <c r="B236" s="442">
        <v>4</v>
      </c>
      <c r="C236" s="449" t="s">
        <v>12971</v>
      </c>
      <c r="D236" s="444" t="s">
        <v>22678</v>
      </c>
      <c r="E236" s="444"/>
      <c r="F236" s="444" t="s">
        <v>10636</v>
      </c>
      <c r="G236" s="535" t="str">
        <f t="shared" si="8"/>
        <v>823Xã Khánh Bình</v>
      </c>
      <c r="H236" s="535" t="str">
        <f t="shared" si="7"/>
        <v>823Xã Khánh BìnhThuế cơ sở 4 tỉnh Cà Mau</v>
      </c>
      <c r="I236" s="449" t="s">
        <v>12971</v>
      </c>
      <c r="J236" s="442"/>
      <c r="K236" s="442"/>
      <c r="M236" s="435"/>
    </row>
    <row r="237" spans="1:13" ht="55.15" hidden="1" customHeight="1">
      <c r="A237" s="441" t="s">
        <v>10921</v>
      </c>
      <c r="B237" s="442">
        <v>4</v>
      </c>
      <c r="C237" s="449" t="s">
        <v>12971</v>
      </c>
      <c r="D237" s="444" t="s">
        <v>22678</v>
      </c>
      <c r="E237" s="444"/>
      <c r="F237" s="444" t="s">
        <v>10759</v>
      </c>
      <c r="G237" s="535" t="str">
        <f t="shared" si="8"/>
        <v>823Xã Đá Bạc</v>
      </c>
      <c r="H237" s="535" t="str">
        <f t="shared" si="7"/>
        <v>823Xã Đá BạcThuế cơ sở 4 tỉnh Cà Mau</v>
      </c>
      <c r="I237" s="449" t="s">
        <v>12971</v>
      </c>
      <c r="J237" s="442"/>
      <c r="K237" s="442"/>
      <c r="M237" s="435"/>
    </row>
    <row r="238" spans="1:13" ht="55.15" hidden="1" customHeight="1">
      <c r="A238" s="441" t="s">
        <v>10921</v>
      </c>
      <c r="B238" s="442">
        <v>4</v>
      </c>
      <c r="C238" s="449" t="s">
        <v>12971</v>
      </c>
      <c r="D238" s="444" t="s">
        <v>22678</v>
      </c>
      <c r="E238" s="444"/>
      <c r="F238" s="444" t="s">
        <v>10130</v>
      </c>
      <c r="G238" s="535" t="str">
        <f t="shared" si="8"/>
        <v>823Xã Khánh Hưng</v>
      </c>
      <c r="H238" s="535" t="str">
        <f t="shared" si="7"/>
        <v>823Xã Khánh HưngThuế cơ sở 4 tỉnh Cà Mau</v>
      </c>
      <c r="I238" s="449" t="s">
        <v>12971</v>
      </c>
      <c r="J238" s="442"/>
      <c r="K238" s="442"/>
      <c r="M238" s="435"/>
    </row>
    <row r="239" spans="1:13" ht="55.15" hidden="1" customHeight="1">
      <c r="A239" s="441" t="s">
        <v>10921</v>
      </c>
      <c r="B239" s="442">
        <v>4</v>
      </c>
      <c r="C239" s="449" t="s">
        <v>12971</v>
      </c>
      <c r="D239" s="444" t="s">
        <v>22678</v>
      </c>
      <c r="E239" s="444"/>
      <c r="F239" s="444" t="s">
        <v>10760</v>
      </c>
      <c r="G239" s="535" t="str">
        <f t="shared" si="8"/>
        <v>823Xã Sông Đốc</v>
      </c>
      <c r="H239" s="535" t="str">
        <f t="shared" si="7"/>
        <v>823Xã Sông ĐốcThuế cơ sở 4 tỉnh Cà Mau</v>
      </c>
      <c r="I239" s="449" t="s">
        <v>12971</v>
      </c>
      <c r="J239" s="442"/>
      <c r="K239" s="442"/>
      <c r="M239" s="435"/>
    </row>
    <row r="240" spans="1:13" ht="55.15" hidden="1" customHeight="1">
      <c r="A240" s="441" t="s">
        <v>10921</v>
      </c>
      <c r="B240" s="442">
        <v>4</v>
      </c>
      <c r="C240" s="449" t="s">
        <v>12971</v>
      </c>
      <c r="D240" s="444" t="s">
        <v>22678</v>
      </c>
      <c r="E240" s="444"/>
      <c r="F240" s="444" t="s">
        <v>10761</v>
      </c>
      <c r="G240" s="535" t="str">
        <f t="shared" ref="G240:G271" si="9">$E$207&amp;F240</f>
        <v>823Xã Trần Văn Thời</v>
      </c>
      <c r="H240" s="535" t="str">
        <f t="shared" si="7"/>
        <v>823Xã Trần Văn ThờiThuế cơ sở 4 tỉnh Cà Mau</v>
      </c>
      <c r="I240" s="449" t="s">
        <v>12971</v>
      </c>
      <c r="J240" s="442"/>
      <c r="K240" s="442"/>
      <c r="M240" s="435"/>
    </row>
    <row r="241" spans="1:13" ht="45" hidden="1" customHeight="1">
      <c r="A241" s="441" t="s">
        <v>10926</v>
      </c>
      <c r="B241" s="442">
        <v>5</v>
      </c>
      <c r="C241" s="449" t="s">
        <v>12978</v>
      </c>
      <c r="D241" s="444" t="s">
        <v>22679</v>
      </c>
      <c r="E241" s="444"/>
      <c r="F241" s="444" t="s">
        <v>10762</v>
      </c>
      <c r="G241" s="535" t="str">
        <f t="shared" si="9"/>
        <v>823Xã Thới Bình</v>
      </c>
      <c r="H241" s="535" t="str">
        <f t="shared" si="7"/>
        <v>823Xã Thới BìnhThuế cơ sở 5 tỉnh Cà Mau</v>
      </c>
      <c r="I241" s="449" t="s">
        <v>12978</v>
      </c>
      <c r="J241" s="442" t="s">
        <v>10762</v>
      </c>
      <c r="K241" s="442">
        <v>9</v>
      </c>
      <c r="M241" s="435"/>
    </row>
    <row r="242" spans="1:13" ht="45" hidden="1" customHeight="1">
      <c r="A242" s="441" t="s">
        <v>10926</v>
      </c>
      <c r="B242" s="442">
        <v>5</v>
      </c>
      <c r="C242" s="449" t="s">
        <v>12978</v>
      </c>
      <c r="D242" s="444" t="s">
        <v>22679</v>
      </c>
      <c r="E242" s="444"/>
      <c r="F242" s="444" t="s">
        <v>10763</v>
      </c>
      <c r="G242" s="535" t="str">
        <f t="shared" si="9"/>
        <v>823Xã Trí Phải</v>
      </c>
      <c r="H242" s="535" t="str">
        <f t="shared" si="7"/>
        <v>823Xã Trí PhảiThuế cơ sở 5 tỉnh Cà Mau</v>
      </c>
      <c r="I242" s="449" t="s">
        <v>12978</v>
      </c>
      <c r="J242" s="442"/>
      <c r="K242" s="442"/>
      <c r="M242" s="435"/>
    </row>
    <row r="243" spans="1:13" ht="45" hidden="1" customHeight="1">
      <c r="A243" s="441" t="s">
        <v>10926</v>
      </c>
      <c r="B243" s="442">
        <v>5</v>
      </c>
      <c r="C243" s="449" t="s">
        <v>12978</v>
      </c>
      <c r="D243" s="444" t="s">
        <v>22679</v>
      </c>
      <c r="E243" s="444"/>
      <c r="F243" s="444" t="s">
        <v>10764</v>
      </c>
      <c r="G243" s="535" t="str">
        <f t="shared" si="9"/>
        <v>823Xã Tân Lộc</v>
      </c>
      <c r="H243" s="535" t="str">
        <f t="shared" si="7"/>
        <v>823Xã Tân LộcThuế cơ sở 5 tỉnh Cà Mau</v>
      </c>
      <c r="I243" s="449" t="s">
        <v>12978</v>
      </c>
      <c r="J243" s="442"/>
      <c r="K243" s="442"/>
      <c r="M243" s="435"/>
    </row>
    <row r="244" spans="1:13" ht="45" hidden="1" customHeight="1">
      <c r="A244" s="441" t="s">
        <v>10926</v>
      </c>
      <c r="B244" s="442">
        <v>5</v>
      </c>
      <c r="C244" s="449" t="s">
        <v>12978</v>
      </c>
      <c r="D244" s="444" t="s">
        <v>22679</v>
      </c>
      <c r="E244" s="444"/>
      <c r="F244" s="444" t="s">
        <v>10766</v>
      </c>
      <c r="G244" s="535" t="str">
        <f t="shared" si="9"/>
        <v>823Xã Biển Bạch</v>
      </c>
      <c r="H244" s="535" t="str">
        <f t="shared" si="7"/>
        <v>823Xã Biển BạchThuế cơ sở 5 tỉnh Cà Mau</v>
      </c>
      <c r="I244" s="449" t="s">
        <v>12978</v>
      </c>
      <c r="J244" s="442"/>
      <c r="K244" s="442"/>
      <c r="M244" s="435"/>
    </row>
    <row r="245" spans="1:13" ht="45" hidden="1" customHeight="1">
      <c r="A245" s="441" t="s">
        <v>10926</v>
      </c>
      <c r="B245" s="442">
        <v>5</v>
      </c>
      <c r="C245" s="449" t="s">
        <v>12978</v>
      </c>
      <c r="D245" s="444" t="s">
        <v>22679</v>
      </c>
      <c r="E245" s="444"/>
      <c r="F245" s="444" t="s">
        <v>10765</v>
      </c>
      <c r="G245" s="535" t="str">
        <f t="shared" si="9"/>
        <v>823Xã Hồ Thị Kỷ</v>
      </c>
      <c r="H245" s="535" t="str">
        <f t="shared" si="7"/>
        <v>823Xã Hồ Thị KỷThuế cơ sở 5 tỉnh Cà Mau</v>
      </c>
      <c r="I245" s="449" t="s">
        <v>12978</v>
      </c>
      <c r="J245" s="442"/>
      <c r="K245" s="442"/>
      <c r="M245" s="435"/>
    </row>
    <row r="246" spans="1:13" ht="45" hidden="1" customHeight="1">
      <c r="A246" s="441" t="s">
        <v>10926</v>
      </c>
      <c r="B246" s="442">
        <v>5</v>
      </c>
      <c r="C246" s="449" t="s">
        <v>12978</v>
      </c>
      <c r="D246" s="444" t="s">
        <v>22679</v>
      </c>
      <c r="E246" s="444"/>
      <c r="F246" s="444" t="s">
        <v>10752</v>
      </c>
      <c r="G246" s="535" t="str">
        <f t="shared" si="9"/>
        <v>823Xã U Minh</v>
      </c>
      <c r="H246" s="535" t="str">
        <f t="shared" si="7"/>
        <v>823Xã U MinhThuế cơ sở 5 tỉnh Cà Mau</v>
      </c>
      <c r="I246" s="449" t="s">
        <v>12978</v>
      </c>
      <c r="J246" s="442"/>
      <c r="K246" s="442"/>
      <c r="M246" s="435"/>
    </row>
    <row r="247" spans="1:13" ht="45" hidden="1" customHeight="1">
      <c r="A247" s="441" t="s">
        <v>10926</v>
      </c>
      <c r="B247" s="442">
        <v>5</v>
      </c>
      <c r="C247" s="449" t="s">
        <v>12978</v>
      </c>
      <c r="D247" s="444" t="s">
        <v>22679</v>
      </c>
      <c r="E247" s="444"/>
      <c r="F247" s="444" t="s">
        <v>10753</v>
      </c>
      <c r="G247" s="535" t="str">
        <f t="shared" si="9"/>
        <v>823Xã Nguyễn Phích</v>
      </c>
      <c r="H247" s="535" t="str">
        <f t="shared" si="7"/>
        <v>823Xã Nguyễn PhíchThuế cơ sở 5 tỉnh Cà Mau</v>
      </c>
      <c r="I247" s="449" t="s">
        <v>12978</v>
      </c>
      <c r="J247" s="442"/>
      <c r="K247" s="442"/>
      <c r="M247" s="435"/>
    </row>
    <row r="248" spans="1:13" ht="45" hidden="1" customHeight="1">
      <c r="A248" s="441" t="s">
        <v>10926</v>
      </c>
      <c r="B248" s="442">
        <v>5</v>
      </c>
      <c r="C248" s="449" t="s">
        <v>12978</v>
      </c>
      <c r="D248" s="444" t="s">
        <v>22679</v>
      </c>
      <c r="E248" s="444"/>
      <c r="F248" s="444" t="s">
        <v>10754</v>
      </c>
      <c r="G248" s="535" t="str">
        <f t="shared" si="9"/>
        <v>823Xã Khánh Lâm</v>
      </c>
      <c r="H248" s="535" t="str">
        <f t="shared" si="7"/>
        <v>823Xã Khánh LâmThuế cơ sở 5 tỉnh Cà Mau</v>
      </c>
      <c r="I248" s="449" t="s">
        <v>12978</v>
      </c>
      <c r="J248" s="442"/>
      <c r="K248" s="442"/>
      <c r="M248" s="435"/>
    </row>
    <row r="249" spans="1:13" ht="45" hidden="1" customHeight="1">
      <c r="A249" s="441" t="s">
        <v>10926</v>
      </c>
      <c r="B249" s="442">
        <v>5</v>
      </c>
      <c r="C249" s="449" t="s">
        <v>12978</v>
      </c>
      <c r="D249" s="444" t="s">
        <v>22679</v>
      </c>
      <c r="E249" s="444"/>
      <c r="F249" s="444" t="s">
        <v>10755</v>
      </c>
      <c r="G249" s="535" t="str">
        <f t="shared" si="9"/>
        <v>823Xã Khánh An</v>
      </c>
      <c r="H249" s="535" t="str">
        <f t="shared" si="7"/>
        <v>823Xã Khánh AnThuế cơ sở 5 tỉnh Cà Mau</v>
      </c>
      <c r="I249" s="449" t="s">
        <v>12978</v>
      </c>
      <c r="J249" s="442"/>
      <c r="K249" s="442"/>
      <c r="M249" s="435"/>
    </row>
    <row r="250" spans="1:13" ht="42.6" hidden="1" customHeight="1">
      <c r="A250" s="441" t="s">
        <v>10934</v>
      </c>
      <c r="B250" s="442">
        <v>6</v>
      </c>
      <c r="C250" s="448" t="s">
        <v>12985</v>
      </c>
      <c r="D250" s="444" t="s">
        <v>22680</v>
      </c>
      <c r="E250" s="444"/>
      <c r="F250" s="444" t="s">
        <v>10784</v>
      </c>
      <c r="G250" s="535" t="str">
        <f t="shared" si="9"/>
        <v>823Xã Vĩnh Mỹ</v>
      </c>
      <c r="H250" s="535" t="str">
        <f t="shared" si="7"/>
        <v>823Xã Vĩnh MỹThuế cơ sở 6 tỉnh Cà Mau</v>
      </c>
      <c r="I250" s="448" t="s">
        <v>12985</v>
      </c>
      <c r="J250" s="442" t="s">
        <v>10435</v>
      </c>
      <c r="K250" s="442">
        <v>6</v>
      </c>
      <c r="M250" s="435"/>
    </row>
    <row r="251" spans="1:13" ht="42.6" hidden="1" customHeight="1">
      <c r="A251" s="441" t="s">
        <v>10934</v>
      </c>
      <c r="B251" s="442">
        <v>6</v>
      </c>
      <c r="C251" s="448" t="s">
        <v>12985</v>
      </c>
      <c r="D251" s="444" t="s">
        <v>22680</v>
      </c>
      <c r="E251" s="444"/>
      <c r="F251" s="444" t="s">
        <v>10634</v>
      </c>
      <c r="G251" s="535" t="str">
        <f t="shared" si="9"/>
        <v>823Xã Vĩnh Hậu</v>
      </c>
      <c r="H251" s="535" t="str">
        <f t="shared" si="7"/>
        <v>823Xã Vĩnh HậuThuế cơ sở 6 tỉnh Cà Mau</v>
      </c>
      <c r="I251" s="448" t="s">
        <v>12985</v>
      </c>
      <c r="J251" s="442"/>
      <c r="K251" s="442"/>
      <c r="M251" s="435"/>
    </row>
    <row r="252" spans="1:13" ht="42.6" hidden="1" customHeight="1">
      <c r="A252" s="441" t="s">
        <v>10934</v>
      </c>
      <c r="B252" s="442">
        <v>6</v>
      </c>
      <c r="C252" s="448" t="s">
        <v>12985</v>
      </c>
      <c r="D252" s="444" t="s">
        <v>22680</v>
      </c>
      <c r="E252" s="444"/>
      <c r="F252" s="444" t="s">
        <v>10435</v>
      </c>
      <c r="G252" s="535" t="str">
        <f t="shared" si="9"/>
        <v>823Xã Hòa Bình</v>
      </c>
      <c r="H252" s="535" t="str">
        <f t="shared" si="7"/>
        <v>823Xã Hòa BìnhThuế cơ sở 6 tỉnh Cà Mau</v>
      </c>
      <c r="I252" s="448" t="s">
        <v>12985</v>
      </c>
      <c r="J252" s="442"/>
      <c r="K252" s="442"/>
      <c r="M252" s="435"/>
    </row>
    <row r="253" spans="1:13" ht="42.6" hidden="1" customHeight="1">
      <c r="A253" s="441" t="s">
        <v>10934</v>
      </c>
      <c r="B253" s="442">
        <v>6</v>
      </c>
      <c r="C253" s="448" t="s">
        <v>12985</v>
      </c>
      <c r="D253" s="444" t="s">
        <v>22680</v>
      </c>
      <c r="E253" s="444"/>
      <c r="F253" s="444" t="s">
        <v>10715</v>
      </c>
      <c r="G253" s="535" t="str">
        <f t="shared" si="9"/>
        <v>823Xã Vĩnh Lợi</v>
      </c>
      <c r="H253" s="535" t="str">
        <f t="shared" si="7"/>
        <v>823Xã Vĩnh LợiThuế cơ sở 6 tỉnh Cà Mau</v>
      </c>
      <c r="I253" s="448" t="s">
        <v>12985</v>
      </c>
      <c r="J253" s="442"/>
      <c r="K253" s="442"/>
      <c r="M253" s="435"/>
    </row>
    <row r="254" spans="1:13" ht="42.6" hidden="1" customHeight="1">
      <c r="A254" s="441" t="s">
        <v>10934</v>
      </c>
      <c r="B254" s="442">
        <v>6</v>
      </c>
      <c r="C254" s="448" t="s">
        <v>12985</v>
      </c>
      <c r="D254" s="444" t="s">
        <v>22680</v>
      </c>
      <c r="E254" s="444"/>
      <c r="F254" s="444" t="s">
        <v>10787</v>
      </c>
      <c r="G254" s="535" t="str">
        <f t="shared" si="9"/>
        <v>823Xã Hưng Hội</v>
      </c>
      <c r="H254" s="535" t="str">
        <f t="shared" si="7"/>
        <v>823Xã Hưng HộiThuế cơ sở 6 tỉnh Cà Mau</v>
      </c>
      <c r="I254" s="448" t="s">
        <v>12985</v>
      </c>
      <c r="J254" s="442"/>
      <c r="K254" s="442"/>
      <c r="M254" s="435"/>
    </row>
    <row r="255" spans="1:13" ht="42.6" hidden="1" customHeight="1">
      <c r="A255" s="441" t="s">
        <v>10934</v>
      </c>
      <c r="B255" s="442">
        <v>6</v>
      </c>
      <c r="C255" s="448" t="s">
        <v>12985</v>
      </c>
      <c r="D255" s="444" t="s">
        <v>22680</v>
      </c>
      <c r="E255" s="444"/>
      <c r="F255" s="444" t="s">
        <v>10788</v>
      </c>
      <c r="G255" s="535" t="str">
        <f t="shared" si="9"/>
        <v>823Xã Châu Thới</v>
      </c>
      <c r="H255" s="535" t="str">
        <f t="shared" si="7"/>
        <v>823Xã Châu ThớiThuế cơ sở 6 tỉnh Cà Mau</v>
      </c>
      <c r="I255" s="448" t="s">
        <v>12985</v>
      </c>
      <c r="J255" s="442"/>
      <c r="K255" s="442"/>
      <c r="M255" s="435"/>
    </row>
    <row r="256" spans="1:13" ht="47.45" hidden="1" customHeight="1">
      <c r="A256" s="441" t="s">
        <v>10941</v>
      </c>
      <c r="B256" s="442">
        <v>7</v>
      </c>
      <c r="C256" s="448" t="s">
        <v>12995</v>
      </c>
      <c r="D256" s="444" t="s">
        <v>22681</v>
      </c>
      <c r="E256" s="444"/>
      <c r="F256" s="444" t="s">
        <v>10776</v>
      </c>
      <c r="G256" s="535" t="str">
        <f t="shared" si="9"/>
        <v>823Phường Giá Rai</v>
      </c>
      <c r="H256" s="535" t="str">
        <f t="shared" si="7"/>
        <v>823Phường Giá RaiThuế cơ sở 7 tỉnh Cà Mau</v>
      </c>
      <c r="I256" s="448" t="s">
        <v>12995</v>
      </c>
      <c r="J256" s="442" t="s">
        <v>10776</v>
      </c>
      <c r="K256" s="442">
        <v>8</v>
      </c>
      <c r="M256" s="435"/>
    </row>
    <row r="257" spans="1:22" ht="47.45" hidden="1" customHeight="1">
      <c r="A257" s="451" t="s">
        <v>10941</v>
      </c>
      <c r="B257" s="452">
        <v>7</v>
      </c>
      <c r="C257" s="453" t="s">
        <v>12995</v>
      </c>
      <c r="D257" s="454" t="s">
        <v>22681</v>
      </c>
      <c r="E257" s="454"/>
      <c r="F257" s="454" t="s">
        <v>10777</v>
      </c>
      <c r="G257" s="535" t="str">
        <f t="shared" si="9"/>
        <v>823Phường Láng Tròn</v>
      </c>
      <c r="H257" s="535" t="str">
        <f t="shared" si="7"/>
        <v>823Phường Láng TrònThuế cơ sở 7 tỉnh Cà Mau</v>
      </c>
      <c r="I257" s="453" t="s">
        <v>12995</v>
      </c>
      <c r="J257" s="452"/>
      <c r="K257" s="452"/>
      <c r="M257" s="435"/>
    </row>
    <row r="258" spans="1:22" ht="47.45" hidden="1" customHeight="1">
      <c r="A258" s="451" t="s">
        <v>10941</v>
      </c>
      <c r="B258" s="452">
        <v>7</v>
      </c>
      <c r="C258" s="453" t="s">
        <v>12995</v>
      </c>
      <c r="D258" s="454" t="s">
        <v>22681</v>
      </c>
      <c r="E258" s="454"/>
      <c r="F258" s="454" t="s">
        <v>10498</v>
      </c>
      <c r="G258" s="535" t="str">
        <f t="shared" si="9"/>
        <v>823Xã Phong Thạnh</v>
      </c>
      <c r="H258" s="535" t="str">
        <f t="shared" si="7"/>
        <v>823Xã Phong ThạnhThuế cơ sở 7 tỉnh Cà Mau</v>
      </c>
      <c r="I258" s="453" t="s">
        <v>12995</v>
      </c>
      <c r="J258" s="452"/>
      <c r="K258" s="452"/>
      <c r="M258" s="435"/>
    </row>
    <row r="259" spans="1:22" ht="47.45" hidden="1" customHeight="1">
      <c r="A259" s="451" t="s">
        <v>10941</v>
      </c>
      <c r="B259" s="452">
        <v>7</v>
      </c>
      <c r="C259" s="453" t="s">
        <v>12995</v>
      </c>
      <c r="D259" s="454" t="s">
        <v>22681</v>
      </c>
      <c r="E259" s="454"/>
      <c r="F259" s="454" t="s">
        <v>10781</v>
      </c>
      <c r="G259" s="535" t="str">
        <f t="shared" si="9"/>
        <v>823Xã Gành Hào</v>
      </c>
      <c r="H259" s="535" t="str">
        <f t="shared" si="7"/>
        <v>823Xã Gành HàoThuế cơ sở 7 tỉnh Cà Mau</v>
      </c>
      <c r="I259" s="453" t="s">
        <v>12995</v>
      </c>
      <c r="J259" s="452"/>
      <c r="K259" s="452"/>
      <c r="M259" s="435"/>
    </row>
    <row r="260" spans="1:22" ht="47.45" hidden="1" customHeight="1">
      <c r="A260" s="451" t="s">
        <v>10941</v>
      </c>
      <c r="B260" s="452">
        <v>7</v>
      </c>
      <c r="C260" s="453" t="s">
        <v>12995</v>
      </c>
      <c r="D260" s="454" t="s">
        <v>22681</v>
      </c>
      <c r="E260" s="454"/>
      <c r="F260" s="454" t="s">
        <v>10782</v>
      </c>
      <c r="G260" s="535" t="str">
        <f t="shared" si="9"/>
        <v>823Xã Định Thành</v>
      </c>
      <c r="H260" s="535" t="str">
        <f t="shared" si="7"/>
        <v>823Xã Định ThànhThuế cơ sở 7 tỉnh Cà Mau</v>
      </c>
      <c r="I260" s="453" t="s">
        <v>12995</v>
      </c>
      <c r="J260" s="452"/>
      <c r="K260" s="452"/>
      <c r="M260" s="435"/>
    </row>
    <row r="261" spans="1:22" ht="47.45" hidden="1" customHeight="1">
      <c r="A261" s="451" t="s">
        <v>10941</v>
      </c>
      <c r="B261" s="452">
        <v>7</v>
      </c>
      <c r="C261" s="453" t="s">
        <v>12995</v>
      </c>
      <c r="D261" s="454" t="s">
        <v>22681</v>
      </c>
      <c r="E261" s="454"/>
      <c r="F261" s="454" t="s">
        <v>10783</v>
      </c>
      <c r="G261" s="535" t="str">
        <f t="shared" si="9"/>
        <v>823Xã An Trạch</v>
      </c>
      <c r="H261" s="535" t="str">
        <f t="shared" si="7"/>
        <v>823Xã An TrạchThuế cơ sở 7 tỉnh Cà Mau</v>
      </c>
      <c r="I261" s="453" t="s">
        <v>12995</v>
      </c>
      <c r="J261" s="452"/>
      <c r="K261" s="452"/>
      <c r="M261" s="435"/>
    </row>
    <row r="262" spans="1:22" ht="47.45" hidden="1" customHeight="1">
      <c r="A262" s="451" t="s">
        <v>10941</v>
      </c>
      <c r="B262" s="452">
        <v>7</v>
      </c>
      <c r="C262" s="453" t="s">
        <v>12995</v>
      </c>
      <c r="D262" s="454" t="s">
        <v>22681</v>
      </c>
      <c r="E262" s="454"/>
      <c r="F262" s="454" t="s">
        <v>10409</v>
      </c>
      <c r="G262" s="535" t="str">
        <f t="shared" si="9"/>
        <v>823Xã Long Điền</v>
      </c>
      <c r="H262" s="535" t="str">
        <f t="shared" ref="H262:H325" si="10">G262&amp;C262</f>
        <v>823Xã Long ĐiềnThuế cơ sở 7 tỉnh Cà Mau</v>
      </c>
      <c r="I262" s="453" t="s">
        <v>12995</v>
      </c>
      <c r="J262" s="452"/>
      <c r="K262" s="452"/>
      <c r="M262" s="435"/>
    </row>
    <row r="263" spans="1:22" ht="47.45" hidden="1" customHeight="1">
      <c r="A263" s="451" t="s">
        <v>10941</v>
      </c>
      <c r="B263" s="452">
        <v>7</v>
      </c>
      <c r="C263" s="453" t="s">
        <v>12995</v>
      </c>
      <c r="D263" s="454" t="s">
        <v>22681</v>
      </c>
      <c r="E263" s="454"/>
      <c r="F263" s="454" t="s">
        <v>10519</v>
      </c>
      <c r="G263" s="535" t="str">
        <f t="shared" si="9"/>
        <v>823Xã Đông Hải</v>
      </c>
      <c r="H263" s="535" t="str">
        <f t="shared" si="10"/>
        <v>823Xã Đông HảiThuế cơ sở 7 tỉnh Cà Mau</v>
      </c>
      <c r="I263" s="453" t="s">
        <v>12995</v>
      </c>
      <c r="J263" s="452"/>
      <c r="K263" s="452"/>
      <c r="M263" s="435"/>
    </row>
    <row r="264" spans="1:22" ht="44.45" hidden="1" customHeight="1">
      <c r="A264" s="455" t="s">
        <v>10945</v>
      </c>
      <c r="B264" s="456">
        <v>8</v>
      </c>
      <c r="C264" s="472" t="s">
        <v>13001</v>
      </c>
      <c r="D264" s="468" t="s">
        <v>22682</v>
      </c>
      <c r="E264" s="468"/>
      <c r="F264" s="468" t="s">
        <v>10478</v>
      </c>
      <c r="G264" s="535" t="str">
        <f t="shared" si="9"/>
        <v>823Xã Phước Long</v>
      </c>
      <c r="H264" s="535" t="str">
        <f t="shared" si="10"/>
        <v>823Xã Phước LongThuế cơ sở 8 tỉnh Cà Mau</v>
      </c>
      <c r="I264" s="472" t="s">
        <v>13001</v>
      </c>
      <c r="J264" s="456" t="s">
        <v>10478</v>
      </c>
      <c r="K264" s="456">
        <v>8</v>
      </c>
      <c r="M264" s="435"/>
    </row>
    <row r="265" spans="1:22" ht="44.45" hidden="1" customHeight="1">
      <c r="A265" s="459" t="s">
        <v>10945</v>
      </c>
      <c r="B265" s="460">
        <v>8</v>
      </c>
      <c r="C265" s="473" t="s">
        <v>13001</v>
      </c>
      <c r="D265" s="470" t="s">
        <v>22682</v>
      </c>
      <c r="E265" s="470"/>
      <c r="F265" s="470" t="s">
        <v>10785</v>
      </c>
      <c r="G265" s="535" t="str">
        <f t="shared" si="9"/>
        <v>823Xã Vĩnh Phước</v>
      </c>
      <c r="H265" s="535" t="str">
        <f t="shared" si="10"/>
        <v>823Xã Vĩnh PhướcThuế cơ sở 8 tỉnh Cà Mau</v>
      </c>
      <c r="I265" s="473" t="s">
        <v>13001</v>
      </c>
      <c r="J265" s="460"/>
      <c r="K265" s="460"/>
      <c r="M265" s="435"/>
    </row>
    <row r="266" spans="1:22" ht="44.45" hidden="1" customHeight="1">
      <c r="A266" s="459" t="s">
        <v>10945</v>
      </c>
      <c r="B266" s="460">
        <v>8</v>
      </c>
      <c r="C266" s="473" t="s">
        <v>13001</v>
      </c>
      <c r="D266" s="470" t="s">
        <v>22682</v>
      </c>
      <c r="E266" s="470"/>
      <c r="F266" s="470" t="s">
        <v>10786</v>
      </c>
      <c r="G266" s="535" t="str">
        <f t="shared" si="9"/>
        <v>823Xã Phong Hiệp</v>
      </c>
      <c r="H266" s="535" t="str">
        <f t="shared" si="10"/>
        <v>823Xã Phong HiệpThuế cơ sở 8 tỉnh Cà Mau</v>
      </c>
      <c r="I266" s="473" t="s">
        <v>13001</v>
      </c>
      <c r="J266" s="460"/>
      <c r="K266" s="460"/>
      <c r="M266" s="435"/>
    </row>
    <row r="267" spans="1:22" ht="44.45" hidden="1" customHeight="1">
      <c r="A267" s="459" t="s">
        <v>10945</v>
      </c>
      <c r="B267" s="460">
        <v>8</v>
      </c>
      <c r="C267" s="473" t="s">
        <v>13001</v>
      </c>
      <c r="D267" s="470" t="s">
        <v>22682</v>
      </c>
      <c r="E267" s="470"/>
      <c r="F267" s="470" t="s">
        <v>116</v>
      </c>
      <c r="G267" s="535" t="str">
        <f t="shared" si="9"/>
        <v>823Xã Vĩnh Thanh</v>
      </c>
      <c r="H267" s="535" t="str">
        <f t="shared" si="10"/>
        <v>823Xã Vĩnh ThanhThuế cơ sở 8 tỉnh Cà Mau</v>
      </c>
      <c r="I267" s="473" t="s">
        <v>13001</v>
      </c>
      <c r="J267" s="460"/>
      <c r="K267" s="460"/>
      <c r="M267" s="435"/>
    </row>
    <row r="268" spans="1:22" ht="44.45" hidden="1" customHeight="1">
      <c r="A268" s="459" t="s">
        <v>10945</v>
      </c>
      <c r="B268" s="460">
        <v>8</v>
      </c>
      <c r="C268" s="473" t="s">
        <v>13001</v>
      </c>
      <c r="D268" s="470" t="s">
        <v>22682</v>
      </c>
      <c r="E268" s="470"/>
      <c r="F268" s="470" t="s">
        <v>10778</v>
      </c>
      <c r="G268" s="535" t="str">
        <f t="shared" si="9"/>
        <v>823Xã Hồng Dân</v>
      </c>
      <c r="H268" s="535" t="str">
        <f t="shared" si="10"/>
        <v>823Xã Hồng DânThuế cơ sở 8 tỉnh Cà Mau</v>
      </c>
      <c r="I268" s="473" t="s">
        <v>13001</v>
      </c>
      <c r="J268" s="460"/>
      <c r="K268" s="460"/>
      <c r="M268" s="435"/>
    </row>
    <row r="269" spans="1:22" ht="44.45" hidden="1" customHeight="1">
      <c r="A269" s="459" t="s">
        <v>10945</v>
      </c>
      <c r="B269" s="460">
        <v>8</v>
      </c>
      <c r="C269" s="473" t="s">
        <v>13001</v>
      </c>
      <c r="D269" s="470" t="s">
        <v>22682</v>
      </c>
      <c r="E269" s="470"/>
      <c r="F269" s="470" t="s">
        <v>9236</v>
      </c>
      <c r="G269" s="535" t="str">
        <f t="shared" si="9"/>
        <v>823Xã Vĩnh Lộc</v>
      </c>
      <c r="H269" s="535" t="str">
        <f t="shared" si="10"/>
        <v>823Xã Vĩnh LộcThuế cơ sở 8 tỉnh Cà Mau</v>
      </c>
      <c r="I269" s="473" t="s">
        <v>13001</v>
      </c>
      <c r="J269" s="460"/>
      <c r="K269" s="460"/>
      <c r="M269" s="435"/>
    </row>
    <row r="270" spans="1:22" ht="44.45" hidden="1" customHeight="1">
      <c r="A270" s="459" t="s">
        <v>10945</v>
      </c>
      <c r="B270" s="460">
        <v>8</v>
      </c>
      <c r="C270" s="473" t="s">
        <v>13001</v>
      </c>
      <c r="D270" s="470" t="s">
        <v>22682</v>
      </c>
      <c r="E270" s="470"/>
      <c r="F270" s="470" t="s">
        <v>10779</v>
      </c>
      <c r="G270" s="535" t="str">
        <f t="shared" si="9"/>
        <v>823Xã Ninh Thạnh Lợi</v>
      </c>
      <c r="H270" s="535" t="str">
        <f t="shared" si="10"/>
        <v>823Xã Ninh Thạnh LợiThuế cơ sở 8 tỉnh Cà Mau</v>
      </c>
      <c r="I270" s="473" t="s">
        <v>13001</v>
      </c>
      <c r="J270" s="460"/>
      <c r="K270" s="460"/>
      <c r="M270" s="435"/>
    </row>
    <row r="271" spans="1:22" ht="44.45" hidden="1" customHeight="1">
      <c r="A271" s="459" t="s">
        <v>10945</v>
      </c>
      <c r="B271" s="460">
        <v>8</v>
      </c>
      <c r="C271" s="473" t="s">
        <v>13001</v>
      </c>
      <c r="D271" s="470" t="s">
        <v>22682</v>
      </c>
      <c r="E271" s="470"/>
      <c r="F271" s="470" t="s">
        <v>10780</v>
      </c>
      <c r="G271" s="535" t="str">
        <f t="shared" si="9"/>
        <v>823Xã Ninh Quới</v>
      </c>
      <c r="H271" s="535" t="str">
        <f t="shared" si="10"/>
        <v>823Xã Ninh QuớiThuế cơ sở 8 tỉnh Cà Mau</v>
      </c>
      <c r="I271" s="473" t="s">
        <v>13001</v>
      </c>
      <c r="J271" s="460"/>
      <c r="K271" s="460"/>
      <c r="M271" s="435"/>
    </row>
    <row r="272" spans="1:22" ht="39" hidden="1" customHeight="1">
      <c r="A272" s="590">
        <v>4</v>
      </c>
      <c r="B272" s="591"/>
      <c r="C272" s="562" t="s">
        <v>22683</v>
      </c>
      <c r="D272" s="592" t="s">
        <v>12860</v>
      </c>
      <c r="E272" s="592">
        <v>815</v>
      </c>
      <c r="F272" s="592" t="s">
        <v>155</v>
      </c>
      <c r="G272" s="535"/>
      <c r="H272" s="535" t="str">
        <f t="shared" si="10"/>
        <v>THUẾ THÀNH PHỐ CẦN THƠ</v>
      </c>
      <c r="I272" s="562" t="s">
        <v>22683</v>
      </c>
      <c r="J272" s="592"/>
      <c r="K272" s="592">
        <f>SUM(K273:K370)</f>
        <v>103</v>
      </c>
      <c r="L272" s="434"/>
      <c r="M272" s="435"/>
      <c r="T272" s="474"/>
      <c r="U272" s="474"/>
      <c r="V272" s="474"/>
    </row>
    <row r="273" spans="1:11" s="474" customFormat="1" ht="48.6" hidden="1" customHeight="1">
      <c r="A273" s="531" t="s">
        <v>10951</v>
      </c>
      <c r="B273" s="532">
        <v>1</v>
      </c>
      <c r="C273" s="563" t="s">
        <v>12880</v>
      </c>
      <c r="D273" s="534" t="s">
        <v>22684</v>
      </c>
      <c r="E273" s="534"/>
      <c r="F273" s="534" t="s">
        <v>10669</v>
      </c>
      <c r="G273" s="535" t="str">
        <f>$E$272&amp;F273</f>
        <v>815Phường Ninh Kiều</v>
      </c>
      <c r="H273" s="535" t="str">
        <f t="shared" si="10"/>
        <v>815Phường Ninh KiềuThuế cơ sở 1 thành phố Cần Thơ</v>
      </c>
      <c r="I273" s="563" t="s">
        <v>12880</v>
      </c>
      <c r="J273" s="532" t="s">
        <v>10669</v>
      </c>
      <c r="K273" s="532">
        <v>4</v>
      </c>
    </row>
    <row r="274" spans="1:11" s="474" customFormat="1" ht="48.6" hidden="1" customHeight="1">
      <c r="A274" s="438" t="s">
        <v>10951</v>
      </c>
      <c r="B274" s="430">
        <v>1</v>
      </c>
      <c r="C274" s="439" t="s">
        <v>12880</v>
      </c>
      <c r="D274" s="464" t="s">
        <v>22684</v>
      </c>
      <c r="E274" s="464"/>
      <c r="F274" s="464" t="s">
        <v>10670</v>
      </c>
      <c r="G274" s="535" t="str">
        <f t="shared" ref="G274:G337" si="11">$E$272&amp;F274</f>
        <v>815Phường Cái Khế</v>
      </c>
      <c r="H274" s="535" t="str">
        <f t="shared" si="10"/>
        <v>815Phường Cái KhếThuế cơ sở 1 thành phố Cần Thơ</v>
      </c>
      <c r="I274" s="439" t="s">
        <v>12880</v>
      </c>
      <c r="J274" s="430"/>
      <c r="K274" s="430"/>
    </row>
    <row r="275" spans="1:11" s="474" customFormat="1" ht="48.6" hidden="1" customHeight="1">
      <c r="A275" s="438" t="s">
        <v>10951</v>
      </c>
      <c r="B275" s="430">
        <v>1</v>
      </c>
      <c r="C275" s="439" t="s">
        <v>12880</v>
      </c>
      <c r="D275" s="464" t="s">
        <v>22684</v>
      </c>
      <c r="E275" s="464"/>
      <c r="F275" s="464" t="s">
        <v>8816</v>
      </c>
      <c r="G275" s="535" t="str">
        <f t="shared" si="11"/>
        <v>815Phường Tân An</v>
      </c>
      <c r="H275" s="535" t="str">
        <f t="shared" si="10"/>
        <v>815Phường Tân AnThuế cơ sở 1 thành phố Cần Thơ</v>
      </c>
      <c r="I275" s="439" t="s">
        <v>12880</v>
      </c>
      <c r="J275" s="430"/>
      <c r="K275" s="430"/>
    </row>
    <row r="276" spans="1:11" s="474" customFormat="1" ht="48.6" hidden="1" customHeight="1">
      <c r="A276" s="438" t="s">
        <v>10951</v>
      </c>
      <c r="B276" s="430">
        <v>1</v>
      </c>
      <c r="C276" s="439" t="s">
        <v>12880</v>
      </c>
      <c r="D276" s="464" t="s">
        <v>22684</v>
      </c>
      <c r="E276" s="464"/>
      <c r="F276" s="464" t="s">
        <v>9837</v>
      </c>
      <c r="G276" s="535" t="str">
        <f t="shared" si="11"/>
        <v>815Phường An Bình</v>
      </c>
      <c r="H276" s="535" t="str">
        <f t="shared" si="10"/>
        <v>815Phường An BìnhThuế cơ sở 1 thành phố Cần Thơ</v>
      </c>
      <c r="I276" s="439" t="s">
        <v>12880</v>
      </c>
      <c r="J276" s="430"/>
      <c r="K276" s="430"/>
    </row>
    <row r="277" spans="1:11" s="475" customFormat="1" ht="48.6" hidden="1" customHeight="1">
      <c r="A277" s="441" t="s">
        <v>10960</v>
      </c>
      <c r="B277" s="442">
        <v>2</v>
      </c>
      <c r="C277" s="448" t="s">
        <v>12874</v>
      </c>
      <c r="D277" s="444" t="s">
        <v>22685</v>
      </c>
      <c r="E277" s="444"/>
      <c r="F277" s="444" t="s">
        <v>10674</v>
      </c>
      <c r="G277" s="535" t="str">
        <f t="shared" si="11"/>
        <v>815Phường Cái Răng</v>
      </c>
      <c r="H277" s="535" t="str">
        <f t="shared" si="10"/>
        <v>815Phường Cái RăngThuế cơ sở 2 thành phố Cần Thơ</v>
      </c>
      <c r="I277" s="448" t="s">
        <v>12874</v>
      </c>
      <c r="J277" s="442" t="s">
        <v>10674</v>
      </c>
      <c r="K277" s="442">
        <v>5</v>
      </c>
    </row>
    <row r="278" spans="1:11" s="475" customFormat="1" ht="48.6" hidden="1" customHeight="1">
      <c r="A278" s="441" t="s">
        <v>10960</v>
      </c>
      <c r="B278" s="442">
        <v>2</v>
      </c>
      <c r="C278" s="448" t="s">
        <v>12874</v>
      </c>
      <c r="D278" s="444" t="s">
        <v>22685</v>
      </c>
      <c r="E278" s="444"/>
      <c r="F278" s="444" t="s">
        <v>10675</v>
      </c>
      <c r="G278" s="535" t="str">
        <f t="shared" si="11"/>
        <v>815Phường Hưng Phú</v>
      </c>
      <c r="H278" s="535" t="str">
        <f t="shared" si="10"/>
        <v>815Phường Hưng PhúThuế cơ sở 2 thành phố Cần Thơ</v>
      </c>
      <c r="I278" s="448" t="s">
        <v>12874</v>
      </c>
      <c r="J278" s="442"/>
      <c r="K278" s="442"/>
    </row>
    <row r="279" spans="1:11" s="475" customFormat="1" ht="48.6" hidden="1" customHeight="1">
      <c r="A279" s="441" t="s">
        <v>10960</v>
      </c>
      <c r="B279" s="442">
        <v>2</v>
      </c>
      <c r="C279" s="448" t="s">
        <v>12874</v>
      </c>
      <c r="D279" s="444" t="s">
        <v>22685</v>
      </c>
      <c r="E279" s="444"/>
      <c r="F279" s="444" t="s">
        <v>10684</v>
      </c>
      <c r="G279" s="535" t="str">
        <f t="shared" si="11"/>
        <v>815Xã Nhơn Ái</v>
      </c>
      <c r="H279" s="535" t="str">
        <f t="shared" si="10"/>
        <v>815Xã Nhơn ÁiThuế cơ sở 2 thành phố Cần Thơ</v>
      </c>
      <c r="I279" s="448" t="s">
        <v>12874</v>
      </c>
      <c r="J279" s="442"/>
      <c r="K279" s="442"/>
    </row>
    <row r="280" spans="1:11" s="475" customFormat="1" ht="48.6" hidden="1" customHeight="1">
      <c r="A280" s="441" t="s">
        <v>10960</v>
      </c>
      <c r="B280" s="442">
        <v>2</v>
      </c>
      <c r="C280" s="448" t="s">
        <v>12874</v>
      </c>
      <c r="D280" s="444" t="s">
        <v>22685</v>
      </c>
      <c r="E280" s="444"/>
      <c r="F280" s="444" t="s">
        <v>10683</v>
      </c>
      <c r="G280" s="535" t="str">
        <f t="shared" si="11"/>
        <v>815Xã Phong Điền</v>
      </c>
      <c r="H280" s="535" t="str">
        <f t="shared" si="10"/>
        <v>815Xã Phong ĐiềnThuế cơ sở 2 thành phố Cần Thơ</v>
      </c>
      <c r="I280" s="448" t="s">
        <v>12874</v>
      </c>
      <c r="J280" s="442"/>
      <c r="K280" s="442"/>
    </row>
    <row r="281" spans="1:11" s="475" customFormat="1" ht="48.6" hidden="1" customHeight="1">
      <c r="A281" s="441" t="s">
        <v>10960</v>
      </c>
      <c r="B281" s="442">
        <v>2</v>
      </c>
      <c r="C281" s="448" t="s">
        <v>12874</v>
      </c>
      <c r="D281" s="444" t="s">
        <v>22685</v>
      </c>
      <c r="E281" s="444"/>
      <c r="F281" s="444" t="s">
        <v>10685</v>
      </c>
      <c r="G281" s="535" t="str">
        <f t="shared" si="11"/>
        <v>815Xã Trường Long</v>
      </c>
      <c r="H281" s="535" t="str">
        <f t="shared" si="10"/>
        <v>815Xã Trường LongThuế cơ sở 2 thành phố Cần Thơ</v>
      </c>
      <c r="I281" s="448" t="s">
        <v>12874</v>
      </c>
      <c r="J281" s="442"/>
      <c r="K281" s="442"/>
    </row>
    <row r="282" spans="1:11" s="474" customFormat="1" ht="48.6" hidden="1" customHeight="1">
      <c r="A282" s="441" t="s">
        <v>10966</v>
      </c>
      <c r="B282" s="442">
        <v>3</v>
      </c>
      <c r="C282" s="448" t="s">
        <v>12884</v>
      </c>
      <c r="D282" s="444" t="s">
        <v>22686</v>
      </c>
      <c r="E282" s="444"/>
      <c r="F282" s="444" t="s">
        <v>10672</v>
      </c>
      <c r="G282" s="535" t="str">
        <f t="shared" si="11"/>
        <v>815Phường Bình Thủy</v>
      </c>
      <c r="H282" s="535" t="str">
        <f t="shared" si="10"/>
        <v>815Phường Bình ThủyThuế cơ sở 3 thành phố Cần Thơ</v>
      </c>
      <c r="I282" s="448" t="s">
        <v>12884</v>
      </c>
      <c r="J282" s="442" t="s">
        <v>10672</v>
      </c>
      <c r="K282" s="442">
        <v>6</v>
      </c>
    </row>
    <row r="283" spans="1:11" s="474" customFormat="1" ht="48.6" hidden="1" customHeight="1">
      <c r="A283" s="441" t="s">
        <v>10966</v>
      </c>
      <c r="B283" s="442">
        <v>3</v>
      </c>
      <c r="C283" s="448" t="s">
        <v>12884</v>
      </c>
      <c r="D283" s="444" t="s">
        <v>22686</v>
      </c>
      <c r="E283" s="444"/>
      <c r="F283" s="444" t="s">
        <v>10673</v>
      </c>
      <c r="G283" s="535" t="str">
        <f t="shared" si="11"/>
        <v>815Phường Long Tuyền</v>
      </c>
      <c r="H283" s="535" t="str">
        <f t="shared" si="10"/>
        <v>815Phường Long TuyềnThuế cơ sở 3 thành phố Cần Thơ</v>
      </c>
      <c r="I283" s="448" t="s">
        <v>12884</v>
      </c>
      <c r="J283" s="442"/>
      <c r="K283" s="442"/>
    </row>
    <row r="284" spans="1:11" s="474" customFormat="1" ht="48.6" hidden="1" customHeight="1">
      <c r="A284" s="441" t="s">
        <v>10966</v>
      </c>
      <c r="B284" s="442">
        <v>3</v>
      </c>
      <c r="C284" s="448" t="s">
        <v>12884</v>
      </c>
      <c r="D284" s="444" t="s">
        <v>22686</v>
      </c>
      <c r="E284" s="444"/>
      <c r="F284" s="444" t="s">
        <v>10671</v>
      </c>
      <c r="G284" s="535" t="str">
        <f t="shared" si="11"/>
        <v>815Phường Thới An Đông</v>
      </c>
      <c r="H284" s="535" t="str">
        <f t="shared" si="10"/>
        <v>815Phường Thới An ĐôngThuế cơ sở 3 thành phố Cần Thơ</v>
      </c>
      <c r="I284" s="448" t="s">
        <v>12884</v>
      </c>
      <c r="J284" s="442"/>
      <c r="K284" s="442"/>
    </row>
    <row r="285" spans="1:11" s="474" customFormat="1" ht="48.6" hidden="1" customHeight="1">
      <c r="A285" s="441" t="s">
        <v>10966</v>
      </c>
      <c r="B285" s="442">
        <v>3</v>
      </c>
      <c r="C285" s="448" t="s">
        <v>12884</v>
      </c>
      <c r="D285" s="444" t="s">
        <v>22686</v>
      </c>
      <c r="E285" s="444"/>
      <c r="F285" s="444" t="s">
        <v>10677</v>
      </c>
      <c r="G285" s="535" t="str">
        <f t="shared" si="11"/>
        <v>815Phường Thới Long</v>
      </c>
      <c r="H285" s="535" t="str">
        <f t="shared" si="10"/>
        <v>815Phường Thới LongThuế cơ sở 3 thành phố Cần Thơ</v>
      </c>
      <c r="I285" s="448" t="s">
        <v>12884</v>
      </c>
      <c r="J285" s="442"/>
      <c r="K285" s="442"/>
    </row>
    <row r="286" spans="1:11" s="474" customFormat="1" ht="48.6" hidden="1" customHeight="1">
      <c r="A286" s="441" t="s">
        <v>10966</v>
      </c>
      <c r="B286" s="442">
        <v>3</v>
      </c>
      <c r="C286" s="448" t="s">
        <v>12884</v>
      </c>
      <c r="D286" s="444" t="s">
        <v>22686</v>
      </c>
      <c r="E286" s="444"/>
      <c r="F286" s="444" t="s">
        <v>10678</v>
      </c>
      <c r="G286" s="535" t="str">
        <f t="shared" si="11"/>
        <v>815Phường Phước Thới</v>
      </c>
      <c r="H286" s="535" t="str">
        <f t="shared" si="10"/>
        <v>815Phường Phước ThớiThuế cơ sở 3 thành phố Cần Thơ</v>
      </c>
      <c r="I286" s="448" t="s">
        <v>12884</v>
      </c>
      <c r="J286" s="442"/>
      <c r="K286" s="442"/>
    </row>
    <row r="287" spans="1:11" s="474" customFormat="1" ht="48.6" hidden="1" customHeight="1">
      <c r="A287" s="441" t="s">
        <v>10966</v>
      </c>
      <c r="B287" s="442">
        <v>3</v>
      </c>
      <c r="C287" s="448" t="s">
        <v>12884</v>
      </c>
      <c r="D287" s="444" t="s">
        <v>22686</v>
      </c>
      <c r="E287" s="444"/>
      <c r="F287" s="444" t="s">
        <v>10676</v>
      </c>
      <c r="G287" s="535" t="str">
        <f t="shared" si="11"/>
        <v>815Phường Ô Môn</v>
      </c>
      <c r="H287" s="535" t="str">
        <f t="shared" si="10"/>
        <v>815Phường Ô MônThuế cơ sở 3 thành phố Cần Thơ</v>
      </c>
      <c r="I287" s="448" t="s">
        <v>12884</v>
      </c>
      <c r="J287" s="442"/>
      <c r="K287" s="442"/>
    </row>
    <row r="288" spans="1:11" s="474" customFormat="1" ht="48.6" hidden="1" customHeight="1">
      <c r="A288" s="441" t="s">
        <v>10970</v>
      </c>
      <c r="B288" s="442">
        <v>4</v>
      </c>
      <c r="C288" s="448" t="s">
        <v>12869</v>
      </c>
      <c r="D288" s="444" t="s">
        <v>22687</v>
      </c>
      <c r="E288" s="444"/>
      <c r="F288" s="444" t="s">
        <v>10679</v>
      </c>
      <c r="G288" s="535" t="str">
        <f t="shared" si="11"/>
        <v>815Phường Trung Nhứt</v>
      </c>
      <c r="H288" s="535" t="str">
        <f t="shared" si="10"/>
        <v>815Phường Trung NhứtThuế cơ sở 4 thành phố Cần Thơ</v>
      </c>
      <c r="I288" s="448" t="s">
        <v>12869</v>
      </c>
      <c r="J288" s="442" t="s">
        <v>10681</v>
      </c>
      <c r="K288" s="442">
        <v>8</v>
      </c>
    </row>
    <row r="289" spans="1:22" s="474" customFormat="1" ht="48.6" hidden="1" customHeight="1">
      <c r="A289" s="441" t="s">
        <v>10970</v>
      </c>
      <c r="B289" s="442">
        <v>4</v>
      </c>
      <c r="C289" s="448" t="s">
        <v>12869</v>
      </c>
      <c r="D289" s="444" t="s">
        <v>22687</v>
      </c>
      <c r="E289" s="444"/>
      <c r="F289" s="444" t="s">
        <v>10680</v>
      </c>
      <c r="G289" s="535" t="str">
        <f t="shared" si="11"/>
        <v>815Phường Thốt Nốt</v>
      </c>
      <c r="H289" s="535" t="str">
        <f t="shared" si="10"/>
        <v>815Phường Thốt NốtThuế cơ sở 4 thành phố Cần Thơ</v>
      </c>
      <c r="I289" s="448" t="s">
        <v>12869</v>
      </c>
      <c r="J289" s="442"/>
      <c r="K289" s="442"/>
    </row>
    <row r="290" spans="1:22" s="474" customFormat="1" ht="48.6" hidden="1" customHeight="1">
      <c r="A290" s="441" t="s">
        <v>10970</v>
      </c>
      <c r="B290" s="442">
        <v>4</v>
      </c>
      <c r="C290" s="448" t="s">
        <v>12869</v>
      </c>
      <c r="D290" s="444" t="s">
        <v>22687</v>
      </c>
      <c r="E290" s="444"/>
      <c r="F290" s="444" t="s">
        <v>10681</v>
      </c>
      <c r="G290" s="535" t="str">
        <f t="shared" si="11"/>
        <v>815Phường Thuận Hưng</v>
      </c>
      <c r="H290" s="535" t="str">
        <f t="shared" si="10"/>
        <v>815Phường Thuận HưngThuế cơ sở 4 thành phố Cần Thơ</v>
      </c>
      <c r="I290" s="448" t="s">
        <v>12869</v>
      </c>
      <c r="J290" s="442"/>
      <c r="K290" s="442"/>
    </row>
    <row r="291" spans="1:22" s="474" customFormat="1" ht="48.6" hidden="1" customHeight="1">
      <c r="A291" s="441" t="s">
        <v>10970</v>
      </c>
      <c r="B291" s="442">
        <v>4</v>
      </c>
      <c r="C291" s="448" t="s">
        <v>12869</v>
      </c>
      <c r="D291" s="444" t="s">
        <v>22687</v>
      </c>
      <c r="E291" s="444"/>
      <c r="F291" s="444" t="s">
        <v>10682</v>
      </c>
      <c r="G291" s="535" t="str">
        <f t="shared" si="11"/>
        <v>815Phường Tân Lộc</v>
      </c>
      <c r="H291" s="535" t="str">
        <f t="shared" si="10"/>
        <v>815Phường Tân LộcThuế cơ sở 4 thành phố Cần Thơ</v>
      </c>
      <c r="I291" s="448" t="s">
        <v>12869</v>
      </c>
      <c r="J291" s="442"/>
      <c r="K291" s="442"/>
    </row>
    <row r="292" spans="1:22" s="474" customFormat="1" ht="48.6" hidden="1" customHeight="1">
      <c r="A292" s="441" t="s">
        <v>10970</v>
      </c>
      <c r="B292" s="442">
        <v>4</v>
      </c>
      <c r="C292" s="448" t="s">
        <v>12869</v>
      </c>
      <c r="D292" s="444" t="s">
        <v>22687</v>
      </c>
      <c r="E292" s="444"/>
      <c r="F292" s="444" t="s">
        <v>9809</v>
      </c>
      <c r="G292" s="535" t="str">
        <f t="shared" si="11"/>
        <v>815Xã Vĩnh Thạnh</v>
      </c>
      <c r="H292" s="535" t="str">
        <f t="shared" si="10"/>
        <v>815Xã Vĩnh ThạnhThuế cơ sở 4 thành phố Cần Thơ</v>
      </c>
      <c r="I292" s="448" t="s">
        <v>12869</v>
      </c>
      <c r="J292" s="442"/>
      <c r="K292" s="442"/>
    </row>
    <row r="293" spans="1:22" s="474" customFormat="1" ht="48.6" hidden="1" customHeight="1">
      <c r="A293" s="441" t="s">
        <v>10970</v>
      </c>
      <c r="B293" s="442">
        <v>4</v>
      </c>
      <c r="C293" s="448" t="s">
        <v>12869</v>
      </c>
      <c r="D293" s="444" t="s">
        <v>22687</v>
      </c>
      <c r="E293" s="444"/>
      <c r="F293" s="444" t="s">
        <v>10693</v>
      </c>
      <c r="G293" s="535" t="str">
        <f t="shared" si="11"/>
        <v>815Xã Thạnh Quới</v>
      </c>
      <c r="H293" s="535" t="str">
        <f t="shared" si="10"/>
        <v>815Xã Thạnh QuớiThuế cơ sở 4 thành phố Cần Thơ</v>
      </c>
      <c r="I293" s="448" t="s">
        <v>12869</v>
      </c>
      <c r="J293" s="442"/>
      <c r="K293" s="442"/>
    </row>
    <row r="294" spans="1:22" s="474" customFormat="1" ht="48.6" hidden="1" customHeight="1">
      <c r="A294" s="441" t="s">
        <v>10970</v>
      </c>
      <c r="B294" s="442">
        <v>4</v>
      </c>
      <c r="C294" s="448" t="s">
        <v>12869</v>
      </c>
      <c r="D294" s="444" t="s">
        <v>22687</v>
      </c>
      <c r="E294" s="444"/>
      <c r="F294" s="444" t="s">
        <v>10692</v>
      </c>
      <c r="G294" s="535" t="str">
        <f t="shared" si="11"/>
        <v>815Xã Vĩnh Trinh</v>
      </c>
      <c r="H294" s="535" t="str">
        <f t="shared" si="10"/>
        <v>815Xã Vĩnh TrinhThuế cơ sở 4 thành phố Cần Thơ</v>
      </c>
      <c r="I294" s="448" t="s">
        <v>12869</v>
      </c>
      <c r="J294" s="442"/>
      <c r="K294" s="442"/>
    </row>
    <row r="295" spans="1:22" s="474" customFormat="1" ht="48.6" hidden="1" customHeight="1">
      <c r="A295" s="441" t="s">
        <v>10970</v>
      </c>
      <c r="B295" s="442">
        <v>4</v>
      </c>
      <c r="C295" s="448" t="s">
        <v>12869</v>
      </c>
      <c r="D295" s="444" t="s">
        <v>22687</v>
      </c>
      <c r="E295" s="444"/>
      <c r="F295" s="444" t="s">
        <v>10359</v>
      </c>
      <c r="G295" s="535" t="str">
        <f t="shared" si="11"/>
        <v>815Xã Thạnh An</v>
      </c>
      <c r="H295" s="535" t="str">
        <f t="shared" si="10"/>
        <v>815Xã Thạnh AnThuế cơ sở 4 thành phố Cần Thơ</v>
      </c>
      <c r="I295" s="448" t="s">
        <v>12869</v>
      </c>
      <c r="J295" s="442"/>
      <c r="K295" s="442"/>
    </row>
    <row r="296" spans="1:22" s="474" customFormat="1" ht="48.6" hidden="1" customHeight="1">
      <c r="A296" s="441" t="s">
        <v>10974</v>
      </c>
      <c r="B296" s="442">
        <v>5</v>
      </c>
      <c r="C296" s="448" t="s">
        <v>12862</v>
      </c>
      <c r="D296" s="444" t="s">
        <v>22688</v>
      </c>
      <c r="E296" s="444"/>
      <c r="F296" s="444" t="s">
        <v>10464</v>
      </c>
      <c r="G296" s="535" t="str">
        <f t="shared" si="11"/>
        <v>815Xã Thạnh Phú</v>
      </c>
      <c r="H296" s="535" t="str">
        <f t="shared" si="10"/>
        <v>815Xã Thạnh PhúThuế cơ sở 5 thành phố Cần Thơ</v>
      </c>
      <c r="I296" s="448" t="s">
        <v>12862</v>
      </c>
      <c r="J296" s="442" t="s">
        <v>12864</v>
      </c>
      <c r="K296" s="442">
        <v>9</v>
      </c>
      <c r="T296" s="437"/>
      <c r="U296" s="437"/>
      <c r="V296" s="437"/>
    </row>
    <row r="297" spans="1:22" s="474" customFormat="1" ht="48.6" hidden="1" customHeight="1">
      <c r="A297" s="441" t="s">
        <v>10974</v>
      </c>
      <c r="B297" s="442">
        <v>5</v>
      </c>
      <c r="C297" s="448" t="s">
        <v>12862</v>
      </c>
      <c r="D297" s="444" t="s">
        <v>22688</v>
      </c>
      <c r="E297" s="444"/>
      <c r="F297" s="444" t="s">
        <v>10690</v>
      </c>
      <c r="G297" s="535" t="str">
        <f t="shared" si="11"/>
        <v>815Xã Thới Hưng</v>
      </c>
      <c r="H297" s="535" t="str">
        <f t="shared" si="10"/>
        <v>815Xã Thới HưngThuế cơ sở 5 thành phố Cần Thơ</v>
      </c>
      <c r="I297" s="448" t="s">
        <v>12862</v>
      </c>
      <c r="J297" s="442"/>
      <c r="K297" s="442"/>
      <c r="T297" s="437"/>
      <c r="U297" s="437"/>
      <c r="V297" s="437"/>
    </row>
    <row r="298" spans="1:22" s="474" customFormat="1" ht="48.6" hidden="1" customHeight="1">
      <c r="A298" s="441" t="s">
        <v>10974</v>
      </c>
      <c r="B298" s="442">
        <v>5</v>
      </c>
      <c r="C298" s="448" t="s">
        <v>12862</v>
      </c>
      <c r="D298" s="444" t="s">
        <v>22688</v>
      </c>
      <c r="E298" s="444"/>
      <c r="F298" s="444" t="s">
        <v>12864</v>
      </c>
      <c r="G298" s="535" t="str">
        <f t="shared" si="11"/>
        <v>815Xã Cờ Đỏ</v>
      </c>
      <c r="H298" s="535" t="str">
        <f t="shared" si="10"/>
        <v>815Xã Cờ ĐỏThuế cơ sở 5 thành phố Cần Thơ</v>
      </c>
      <c r="I298" s="448" t="s">
        <v>12862</v>
      </c>
      <c r="J298" s="442"/>
      <c r="K298" s="442"/>
      <c r="T298" s="437"/>
      <c r="U298" s="437"/>
      <c r="V298" s="437"/>
    </row>
    <row r="299" spans="1:22" s="474" customFormat="1" ht="48.6" hidden="1" customHeight="1">
      <c r="A299" s="441" t="s">
        <v>10974</v>
      </c>
      <c r="B299" s="442">
        <v>5</v>
      </c>
      <c r="C299" s="448" t="s">
        <v>12862</v>
      </c>
      <c r="D299" s="444" t="s">
        <v>22688</v>
      </c>
      <c r="E299" s="444"/>
      <c r="F299" s="444" t="s">
        <v>10689</v>
      </c>
      <c r="G299" s="535" t="str">
        <f t="shared" si="11"/>
        <v>815Xã Đông Hiệp</v>
      </c>
      <c r="H299" s="535" t="str">
        <f t="shared" si="10"/>
        <v>815Xã Đông HiệpThuế cơ sở 5 thành phố Cần Thơ</v>
      </c>
      <c r="I299" s="448" t="s">
        <v>12862</v>
      </c>
      <c r="J299" s="442"/>
      <c r="K299" s="442"/>
      <c r="T299" s="437"/>
      <c r="U299" s="437"/>
      <c r="V299" s="437"/>
    </row>
    <row r="300" spans="1:22" s="474" customFormat="1" ht="48.6" hidden="1" customHeight="1">
      <c r="A300" s="441" t="s">
        <v>10974</v>
      </c>
      <c r="B300" s="442">
        <v>5</v>
      </c>
      <c r="C300" s="448" t="s">
        <v>12862</v>
      </c>
      <c r="D300" s="444" t="s">
        <v>22688</v>
      </c>
      <c r="E300" s="444"/>
      <c r="F300" s="444" t="s">
        <v>10691</v>
      </c>
      <c r="G300" s="535" t="str">
        <f t="shared" si="11"/>
        <v>815Xã Trung Hưng</v>
      </c>
      <c r="H300" s="535" t="str">
        <f t="shared" si="10"/>
        <v>815Xã Trung HưngThuế cơ sở 5 thành phố Cần Thơ</v>
      </c>
      <c r="I300" s="448" t="s">
        <v>12862</v>
      </c>
      <c r="J300" s="442"/>
      <c r="K300" s="442"/>
      <c r="T300" s="437"/>
      <c r="U300" s="437"/>
      <c r="V300" s="437"/>
    </row>
    <row r="301" spans="1:22" s="474" customFormat="1" ht="48.6" hidden="1" customHeight="1">
      <c r="A301" s="441" t="s">
        <v>10974</v>
      </c>
      <c r="B301" s="442">
        <v>5</v>
      </c>
      <c r="C301" s="448" t="s">
        <v>12862</v>
      </c>
      <c r="D301" s="444" t="s">
        <v>22688</v>
      </c>
      <c r="E301" s="444"/>
      <c r="F301" s="444" t="s">
        <v>10686</v>
      </c>
      <c r="G301" s="535" t="str">
        <f t="shared" si="11"/>
        <v>815Xã Thới Lai</v>
      </c>
      <c r="H301" s="535" t="str">
        <f t="shared" si="10"/>
        <v>815Xã Thới LaiThuế cơ sở 5 thành phố Cần Thơ</v>
      </c>
      <c r="I301" s="448" t="s">
        <v>12862</v>
      </c>
      <c r="J301" s="442"/>
      <c r="K301" s="442"/>
      <c r="T301" s="437"/>
      <c r="U301" s="437"/>
      <c r="V301" s="437"/>
    </row>
    <row r="302" spans="1:22" s="474" customFormat="1" ht="48.6" hidden="1" customHeight="1">
      <c r="A302" s="441" t="s">
        <v>10974</v>
      </c>
      <c r="B302" s="442">
        <v>5</v>
      </c>
      <c r="C302" s="448" t="s">
        <v>12862</v>
      </c>
      <c r="D302" s="444" t="s">
        <v>22688</v>
      </c>
      <c r="E302" s="444"/>
      <c r="F302" s="444" t="s">
        <v>10687</v>
      </c>
      <c r="G302" s="535" t="str">
        <f t="shared" si="11"/>
        <v>815Xã Đông Thuận</v>
      </c>
      <c r="H302" s="535" t="str">
        <f t="shared" si="10"/>
        <v>815Xã Đông ThuậnThuế cơ sở 5 thành phố Cần Thơ</v>
      </c>
      <c r="I302" s="448" t="s">
        <v>12862</v>
      </c>
      <c r="J302" s="442"/>
      <c r="K302" s="442"/>
      <c r="T302" s="437"/>
      <c r="U302" s="437"/>
      <c r="V302" s="437"/>
    </row>
    <row r="303" spans="1:22" s="474" customFormat="1" ht="48.6" hidden="1" customHeight="1">
      <c r="A303" s="441" t="s">
        <v>10974</v>
      </c>
      <c r="B303" s="442">
        <v>5</v>
      </c>
      <c r="C303" s="448" t="s">
        <v>12862</v>
      </c>
      <c r="D303" s="444" t="s">
        <v>22688</v>
      </c>
      <c r="E303" s="444"/>
      <c r="F303" s="444" t="s">
        <v>10087</v>
      </c>
      <c r="G303" s="535" t="str">
        <f t="shared" si="11"/>
        <v>815Xã Trường Xuân</v>
      </c>
      <c r="H303" s="535" t="str">
        <f t="shared" si="10"/>
        <v>815Xã Trường XuânThuế cơ sở 5 thành phố Cần Thơ</v>
      </c>
      <c r="I303" s="448" t="s">
        <v>12862</v>
      </c>
      <c r="J303" s="442"/>
      <c r="K303" s="442"/>
      <c r="T303" s="437"/>
      <c r="U303" s="437"/>
      <c r="V303" s="437"/>
    </row>
    <row r="304" spans="1:22" s="474" customFormat="1" ht="48.6" hidden="1" customHeight="1">
      <c r="A304" s="441" t="s">
        <v>10974</v>
      </c>
      <c r="B304" s="442">
        <v>5</v>
      </c>
      <c r="C304" s="448" t="s">
        <v>12862</v>
      </c>
      <c r="D304" s="444" t="s">
        <v>22688</v>
      </c>
      <c r="E304" s="444"/>
      <c r="F304" s="444" t="s">
        <v>10688</v>
      </c>
      <c r="G304" s="535" t="str">
        <f t="shared" si="11"/>
        <v>815Xã Trường Thành</v>
      </c>
      <c r="H304" s="535" t="str">
        <f t="shared" si="10"/>
        <v>815Xã Trường ThànhThuế cơ sở 5 thành phố Cần Thơ</v>
      </c>
      <c r="I304" s="448" t="s">
        <v>12862</v>
      </c>
      <c r="J304" s="442"/>
      <c r="K304" s="442"/>
      <c r="T304" s="437"/>
      <c r="U304" s="437"/>
      <c r="V304" s="437"/>
    </row>
    <row r="305" spans="1:11" s="437" customFormat="1" ht="54" hidden="1" customHeight="1">
      <c r="A305" s="441" t="s">
        <v>10978</v>
      </c>
      <c r="B305" s="442">
        <v>6</v>
      </c>
      <c r="C305" s="448" t="s">
        <v>12891</v>
      </c>
      <c r="D305" s="444" t="s">
        <v>22689</v>
      </c>
      <c r="E305" s="444"/>
      <c r="F305" s="444" t="s">
        <v>10724</v>
      </c>
      <c r="G305" s="535" t="str">
        <f t="shared" si="11"/>
        <v>815Phường Vị Thanh</v>
      </c>
      <c r="H305" s="535" t="str">
        <f t="shared" si="10"/>
        <v>815Phường Vị ThanhThuế cơ sở 6 thành phố Cần Thơ</v>
      </c>
      <c r="I305" s="448" t="s">
        <v>12891</v>
      </c>
      <c r="J305" s="442" t="s">
        <v>10724</v>
      </c>
      <c r="K305" s="442">
        <v>7</v>
      </c>
    </row>
    <row r="306" spans="1:11" s="437" customFormat="1" ht="54" hidden="1" customHeight="1">
      <c r="A306" s="441" t="s">
        <v>10978</v>
      </c>
      <c r="B306" s="442">
        <v>6</v>
      </c>
      <c r="C306" s="448" t="s">
        <v>12891</v>
      </c>
      <c r="D306" s="444" t="s">
        <v>22689</v>
      </c>
      <c r="E306" s="444"/>
      <c r="F306" s="444" t="s">
        <v>10725</v>
      </c>
      <c r="G306" s="535" t="str">
        <f t="shared" si="11"/>
        <v>815Phường Vị Tân</v>
      </c>
      <c r="H306" s="535" t="str">
        <f t="shared" si="10"/>
        <v>815Phường Vị TânThuế cơ sở 6 thành phố Cần Thơ</v>
      </c>
      <c r="I306" s="448" t="s">
        <v>12891</v>
      </c>
      <c r="J306" s="442"/>
      <c r="K306" s="442"/>
    </row>
    <row r="307" spans="1:11" s="437" customFormat="1" ht="54" hidden="1" customHeight="1">
      <c r="A307" s="441" t="s">
        <v>10978</v>
      </c>
      <c r="B307" s="442">
        <v>6</v>
      </c>
      <c r="C307" s="448" t="s">
        <v>12891</v>
      </c>
      <c r="D307" s="444" t="s">
        <v>22689</v>
      </c>
      <c r="E307" s="444"/>
      <c r="F307" s="444" t="s">
        <v>15401</v>
      </c>
      <c r="G307" s="535" t="str">
        <f t="shared" si="11"/>
        <v>815Xã Hỏa Lựu</v>
      </c>
      <c r="H307" s="535" t="str">
        <f t="shared" si="10"/>
        <v>815Xã Hỏa LựuThuế cơ sở 6 thành phố Cần Thơ</v>
      </c>
      <c r="I307" s="448" t="s">
        <v>12891</v>
      </c>
      <c r="J307" s="442"/>
      <c r="K307" s="442"/>
    </row>
    <row r="308" spans="1:11" s="437" customFormat="1" ht="54" hidden="1" customHeight="1">
      <c r="A308" s="441" t="s">
        <v>10978</v>
      </c>
      <c r="B308" s="442">
        <v>6</v>
      </c>
      <c r="C308" s="448" t="s">
        <v>12891</v>
      </c>
      <c r="D308" s="444" t="s">
        <v>22689</v>
      </c>
      <c r="E308" s="444"/>
      <c r="F308" s="444" t="s">
        <v>10726</v>
      </c>
      <c r="G308" s="535" t="str">
        <f t="shared" si="11"/>
        <v>815Xã Vị Thủy</v>
      </c>
      <c r="H308" s="535" t="str">
        <f t="shared" si="10"/>
        <v>815Xã Vị ThủyThuế cơ sở 6 thành phố Cần Thơ</v>
      </c>
      <c r="I308" s="448" t="s">
        <v>12891</v>
      </c>
      <c r="J308" s="442"/>
      <c r="K308" s="442"/>
    </row>
    <row r="309" spans="1:11" s="437" customFormat="1" ht="54" hidden="1" customHeight="1">
      <c r="A309" s="441" t="s">
        <v>10978</v>
      </c>
      <c r="B309" s="442">
        <v>6</v>
      </c>
      <c r="C309" s="448" t="s">
        <v>12891</v>
      </c>
      <c r="D309" s="444" t="s">
        <v>22689</v>
      </c>
      <c r="E309" s="444"/>
      <c r="F309" s="444" t="s">
        <v>10727</v>
      </c>
      <c r="G309" s="535" t="str">
        <f t="shared" si="11"/>
        <v>815Xã Vĩnh Thuận Đông</v>
      </c>
      <c r="H309" s="535" t="str">
        <f t="shared" si="10"/>
        <v>815Xã Vĩnh Thuận ĐôngThuế cơ sở 6 thành phố Cần Thơ</v>
      </c>
      <c r="I309" s="448" t="s">
        <v>12891</v>
      </c>
      <c r="J309" s="442"/>
      <c r="K309" s="442"/>
    </row>
    <row r="310" spans="1:11" s="437" customFormat="1" ht="54" hidden="1" customHeight="1">
      <c r="A310" s="441" t="s">
        <v>10978</v>
      </c>
      <c r="B310" s="442">
        <v>6</v>
      </c>
      <c r="C310" s="448" t="s">
        <v>12891</v>
      </c>
      <c r="D310" s="444" t="s">
        <v>22689</v>
      </c>
      <c r="E310" s="444"/>
      <c r="F310" s="444" t="s">
        <v>10728</v>
      </c>
      <c r="G310" s="535" t="str">
        <f t="shared" si="11"/>
        <v>815Xã Vị Thanh 1</v>
      </c>
      <c r="H310" s="535" t="str">
        <f t="shared" si="10"/>
        <v>815Xã Vị Thanh 1Thuế cơ sở 6 thành phố Cần Thơ</v>
      </c>
      <c r="I310" s="448" t="s">
        <v>12891</v>
      </c>
      <c r="J310" s="442"/>
      <c r="K310" s="442"/>
    </row>
    <row r="311" spans="1:11" s="437" customFormat="1" ht="54" hidden="1" customHeight="1">
      <c r="A311" s="441" t="s">
        <v>10978</v>
      </c>
      <c r="B311" s="442">
        <v>6</v>
      </c>
      <c r="C311" s="448" t="s">
        <v>12891</v>
      </c>
      <c r="D311" s="444" t="s">
        <v>22689</v>
      </c>
      <c r="E311" s="444"/>
      <c r="F311" s="444" t="s">
        <v>8605</v>
      </c>
      <c r="G311" s="535" t="str">
        <f t="shared" si="11"/>
        <v>815Xã Vĩnh Tường</v>
      </c>
      <c r="H311" s="535" t="str">
        <f t="shared" si="10"/>
        <v>815Xã Vĩnh TườngThuế cơ sở 6 thành phố Cần Thơ</v>
      </c>
      <c r="I311" s="448" t="s">
        <v>12891</v>
      </c>
      <c r="J311" s="442"/>
      <c r="K311" s="442"/>
    </row>
    <row r="312" spans="1:11" s="437" customFormat="1" ht="54" hidden="1" customHeight="1">
      <c r="A312" s="441" t="s">
        <v>10982</v>
      </c>
      <c r="B312" s="442">
        <v>7</v>
      </c>
      <c r="C312" s="448" t="s">
        <v>12897</v>
      </c>
      <c r="D312" s="444" t="s">
        <v>22690</v>
      </c>
      <c r="E312" s="444"/>
      <c r="F312" s="444" t="s">
        <v>10732</v>
      </c>
      <c r="G312" s="535" t="str">
        <f t="shared" si="11"/>
        <v>815Phường Long Mỹ</v>
      </c>
      <c r="H312" s="535" t="str">
        <f t="shared" si="10"/>
        <v>815Phường Long MỹThuế cơ sở 7 thành phố Cần Thơ</v>
      </c>
      <c r="I312" s="448" t="s">
        <v>12897</v>
      </c>
      <c r="J312" s="442" t="s">
        <v>10732</v>
      </c>
      <c r="K312" s="442">
        <v>6</v>
      </c>
    </row>
    <row r="313" spans="1:11" s="437" customFormat="1" ht="54" hidden="1" customHeight="1">
      <c r="A313" s="441" t="s">
        <v>10982</v>
      </c>
      <c r="B313" s="442">
        <v>7</v>
      </c>
      <c r="C313" s="448" t="s">
        <v>12897</v>
      </c>
      <c r="D313" s="444" t="s">
        <v>22690</v>
      </c>
      <c r="E313" s="444"/>
      <c r="F313" s="444" t="s">
        <v>10733</v>
      </c>
      <c r="G313" s="535" t="str">
        <f t="shared" si="11"/>
        <v>815Phường Long Phú 1</v>
      </c>
      <c r="H313" s="535" t="str">
        <f t="shared" si="10"/>
        <v>815Phường Long Phú 1Thuế cơ sở 7 thành phố Cần Thơ</v>
      </c>
      <c r="I313" s="448" t="s">
        <v>12897</v>
      </c>
      <c r="J313" s="442"/>
      <c r="K313" s="442"/>
    </row>
    <row r="314" spans="1:11" s="437" customFormat="1" ht="54" hidden="1" customHeight="1">
      <c r="A314" s="441" t="s">
        <v>10982</v>
      </c>
      <c r="B314" s="442">
        <v>7</v>
      </c>
      <c r="C314" s="448" t="s">
        <v>12897</v>
      </c>
      <c r="D314" s="444" t="s">
        <v>22690</v>
      </c>
      <c r="E314" s="444"/>
      <c r="F314" s="444" t="s">
        <v>10199</v>
      </c>
      <c r="G314" s="535" t="str">
        <f t="shared" si="11"/>
        <v>815Phường Long Bình</v>
      </c>
      <c r="H314" s="535" t="str">
        <f t="shared" si="10"/>
        <v>815Phường Long BìnhThuế cơ sở 7 thành phố Cần Thơ</v>
      </c>
      <c r="I314" s="448" t="s">
        <v>12897</v>
      </c>
      <c r="J314" s="442"/>
      <c r="K314" s="442"/>
    </row>
    <row r="315" spans="1:11" s="437" customFormat="1" ht="54" hidden="1" customHeight="1">
      <c r="A315" s="441" t="s">
        <v>10982</v>
      </c>
      <c r="B315" s="442">
        <v>7</v>
      </c>
      <c r="C315" s="448" t="s">
        <v>12897</v>
      </c>
      <c r="D315" s="444" t="s">
        <v>22690</v>
      </c>
      <c r="E315" s="444"/>
      <c r="F315" s="444" t="s">
        <v>10729</v>
      </c>
      <c r="G315" s="535" t="str">
        <f t="shared" si="11"/>
        <v>815Xã Vĩnh Viễn</v>
      </c>
      <c r="H315" s="535" t="str">
        <f t="shared" si="10"/>
        <v>815Xã Vĩnh ViễnThuế cơ sở 7 thành phố Cần Thơ</v>
      </c>
      <c r="I315" s="448" t="s">
        <v>12897</v>
      </c>
      <c r="J315" s="442"/>
      <c r="K315" s="442"/>
    </row>
    <row r="316" spans="1:11" s="437" customFormat="1" ht="54" hidden="1" customHeight="1">
      <c r="A316" s="441" t="s">
        <v>10982</v>
      </c>
      <c r="B316" s="442">
        <v>7</v>
      </c>
      <c r="C316" s="448" t="s">
        <v>12897</v>
      </c>
      <c r="D316" s="444" t="s">
        <v>22690</v>
      </c>
      <c r="E316" s="444"/>
      <c r="F316" s="444" t="s">
        <v>10731</v>
      </c>
      <c r="G316" s="535" t="str">
        <f t="shared" si="11"/>
        <v>815Xã Lương Tâm</v>
      </c>
      <c r="H316" s="535" t="str">
        <f t="shared" si="10"/>
        <v>815Xã Lương TâmThuế cơ sở 7 thành phố Cần Thơ</v>
      </c>
      <c r="I316" s="448" t="s">
        <v>12897</v>
      </c>
      <c r="J316" s="442"/>
      <c r="K316" s="442"/>
    </row>
    <row r="317" spans="1:11" s="437" customFormat="1" ht="54" hidden="1" customHeight="1">
      <c r="A317" s="441" t="s">
        <v>10982</v>
      </c>
      <c r="B317" s="442">
        <v>7</v>
      </c>
      <c r="C317" s="448" t="s">
        <v>12897</v>
      </c>
      <c r="D317" s="444" t="s">
        <v>22690</v>
      </c>
      <c r="E317" s="444"/>
      <c r="F317" s="444" t="s">
        <v>10730</v>
      </c>
      <c r="G317" s="535" t="str">
        <f t="shared" si="11"/>
        <v>815Xã Xà Phiên</v>
      </c>
      <c r="H317" s="535" t="str">
        <f t="shared" si="10"/>
        <v>815Xã Xà PhiênThuế cơ sở 7 thành phố Cần Thơ</v>
      </c>
      <c r="I317" s="448" t="s">
        <v>12897</v>
      </c>
      <c r="J317" s="442"/>
      <c r="K317" s="442"/>
    </row>
    <row r="318" spans="1:11" s="437" customFormat="1" ht="54" hidden="1" customHeight="1">
      <c r="A318" s="441" t="s">
        <v>10986</v>
      </c>
      <c r="B318" s="442">
        <v>8</v>
      </c>
      <c r="C318" s="448" t="s">
        <v>12903</v>
      </c>
      <c r="D318" s="444" t="s">
        <v>22691</v>
      </c>
      <c r="E318" s="444"/>
      <c r="F318" s="444" t="s">
        <v>10738</v>
      </c>
      <c r="G318" s="535" t="str">
        <f t="shared" si="11"/>
        <v>815Phường Ngã Bảy</v>
      </c>
      <c r="H318" s="535" t="str">
        <f t="shared" si="10"/>
        <v>815Phường Ngã BảyThuế cơ sở 8 thành phố Cần Thơ</v>
      </c>
      <c r="I318" s="448" t="s">
        <v>12903</v>
      </c>
      <c r="J318" s="442" t="s">
        <v>10737</v>
      </c>
      <c r="K318" s="442">
        <v>9</v>
      </c>
    </row>
    <row r="319" spans="1:11" s="437" customFormat="1" ht="54" hidden="1" customHeight="1">
      <c r="A319" s="441" t="s">
        <v>10986</v>
      </c>
      <c r="B319" s="442">
        <v>8</v>
      </c>
      <c r="C319" s="448" t="s">
        <v>12903</v>
      </c>
      <c r="D319" s="444" t="s">
        <v>22691</v>
      </c>
      <c r="E319" s="444"/>
      <c r="F319" s="444" t="s">
        <v>10737</v>
      </c>
      <c r="G319" s="535" t="str">
        <f t="shared" si="11"/>
        <v>815Phường Đại Thành</v>
      </c>
      <c r="H319" s="535" t="str">
        <f t="shared" si="10"/>
        <v>815Phường Đại ThànhThuế cơ sở 8 thành phố Cần Thơ</v>
      </c>
      <c r="I319" s="448" t="s">
        <v>12903</v>
      </c>
      <c r="J319" s="442"/>
      <c r="K319" s="442"/>
    </row>
    <row r="320" spans="1:11" s="437" customFormat="1" ht="54" hidden="1" customHeight="1">
      <c r="A320" s="441" t="s">
        <v>10986</v>
      </c>
      <c r="B320" s="442">
        <v>8</v>
      </c>
      <c r="C320" s="448" t="s">
        <v>12903</v>
      </c>
      <c r="D320" s="444" t="s">
        <v>22691</v>
      </c>
      <c r="E320" s="444"/>
      <c r="F320" s="444" t="s">
        <v>10739</v>
      </c>
      <c r="G320" s="535" t="str">
        <f t="shared" si="11"/>
        <v>815Xã Tân Bình</v>
      </c>
      <c r="H320" s="535" t="str">
        <f t="shared" si="10"/>
        <v>815Xã Tân BìnhThuế cơ sở 8 thành phố Cần Thơ</v>
      </c>
      <c r="I320" s="448" t="s">
        <v>12903</v>
      </c>
      <c r="J320" s="442"/>
      <c r="K320" s="442"/>
    </row>
    <row r="321" spans="1:13" s="437" customFormat="1" ht="54" hidden="1" customHeight="1">
      <c r="A321" s="441" t="s">
        <v>10986</v>
      </c>
      <c r="B321" s="442">
        <v>8</v>
      </c>
      <c r="C321" s="448" t="s">
        <v>12903</v>
      </c>
      <c r="D321" s="444" t="s">
        <v>22691</v>
      </c>
      <c r="E321" s="444"/>
      <c r="F321" s="444" t="s">
        <v>15345</v>
      </c>
      <c r="G321" s="535" t="str">
        <f t="shared" si="11"/>
        <v>815Xã Hòa An</v>
      </c>
      <c r="H321" s="535" t="str">
        <f t="shared" si="10"/>
        <v>815Xã Hòa AnThuế cơ sở 8 thành phố Cần Thơ</v>
      </c>
      <c r="I321" s="448" t="s">
        <v>12903</v>
      </c>
      <c r="J321" s="442"/>
      <c r="K321" s="442"/>
    </row>
    <row r="322" spans="1:13" s="437" customFormat="1" ht="54" hidden="1" customHeight="1">
      <c r="A322" s="441" t="s">
        <v>10986</v>
      </c>
      <c r="B322" s="442">
        <v>8</v>
      </c>
      <c r="C322" s="448" t="s">
        <v>12903</v>
      </c>
      <c r="D322" s="444" t="s">
        <v>22691</v>
      </c>
      <c r="E322" s="444"/>
      <c r="F322" s="444" t="s">
        <v>10740</v>
      </c>
      <c r="G322" s="535" t="str">
        <f t="shared" si="11"/>
        <v>815Xã Phương Bình</v>
      </c>
      <c r="H322" s="535" t="str">
        <f t="shared" si="10"/>
        <v>815Xã Phương BìnhThuế cơ sở 8 thành phố Cần Thơ</v>
      </c>
      <c r="I322" s="448" t="s">
        <v>12903</v>
      </c>
      <c r="J322" s="442"/>
      <c r="K322" s="442"/>
    </row>
    <row r="323" spans="1:13" s="437" customFormat="1" ht="54" hidden="1" customHeight="1">
      <c r="A323" s="441" t="s">
        <v>10986</v>
      </c>
      <c r="B323" s="442">
        <v>8</v>
      </c>
      <c r="C323" s="448" t="s">
        <v>12903</v>
      </c>
      <c r="D323" s="444" t="s">
        <v>22691</v>
      </c>
      <c r="E323" s="444"/>
      <c r="F323" s="444" t="s">
        <v>10741</v>
      </c>
      <c r="G323" s="535" t="str">
        <f t="shared" si="11"/>
        <v>815Xã Tân Phước Hưng</v>
      </c>
      <c r="H323" s="535" t="str">
        <f t="shared" si="10"/>
        <v>815Xã Tân Phước HưngThuế cơ sở 8 thành phố Cần Thơ</v>
      </c>
      <c r="I323" s="448" t="s">
        <v>12903</v>
      </c>
      <c r="J323" s="442"/>
      <c r="K323" s="442"/>
    </row>
    <row r="324" spans="1:13" s="437" customFormat="1" ht="54" hidden="1" customHeight="1">
      <c r="A324" s="441" t="s">
        <v>10986</v>
      </c>
      <c r="B324" s="442">
        <v>8</v>
      </c>
      <c r="C324" s="448" t="s">
        <v>12903</v>
      </c>
      <c r="D324" s="444" t="s">
        <v>22691</v>
      </c>
      <c r="E324" s="444"/>
      <c r="F324" s="444" t="s">
        <v>10742</v>
      </c>
      <c r="G324" s="535" t="str">
        <f t="shared" si="11"/>
        <v>815Xã Hiệp Hưng</v>
      </c>
      <c r="H324" s="535" t="str">
        <f t="shared" si="10"/>
        <v>815Xã Hiệp HưngThuế cơ sở 8 thành phố Cần Thơ</v>
      </c>
      <c r="I324" s="448" t="s">
        <v>12903</v>
      </c>
      <c r="J324" s="442"/>
      <c r="K324" s="442"/>
    </row>
    <row r="325" spans="1:13" s="437" customFormat="1" ht="54" hidden="1" customHeight="1">
      <c r="A325" s="441" t="s">
        <v>10986</v>
      </c>
      <c r="B325" s="442">
        <v>8</v>
      </c>
      <c r="C325" s="448" t="s">
        <v>12903</v>
      </c>
      <c r="D325" s="444" t="s">
        <v>22691</v>
      </c>
      <c r="E325" s="444"/>
      <c r="F325" s="444" t="s">
        <v>10743</v>
      </c>
      <c r="G325" s="535" t="str">
        <f t="shared" si="11"/>
        <v>815Xã Phụng Hiệp</v>
      </c>
      <c r="H325" s="535" t="str">
        <f t="shared" si="10"/>
        <v>815Xã Phụng HiệpThuế cơ sở 8 thành phố Cần Thơ</v>
      </c>
      <c r="I325" s="448" t="s">
        <v>12903</v>
      </c>
      <c r="J325" s="442"/>
      <c r="K325" s="442"/>
    </row>
    <row r="326" spans="1:13" s="437" customFormat="1" ht="54" hidden="1" customHeight="1">
      <c r="A326" s="441" t="s">
        <v>10986</v>
      </c>
      <c r="B326" s="442">
        <v>8</v>
      </c>
      <c r="C326" s="448" t="s">
        <v>12903</v>
      </c>
      <c r="D326" s="444" t="s">
        <v>22691</v>
      </c>
      <c r="E326" s="444"/>
      <c r="F326" s="444" t="s">
        <v>15402</v>
      </c>
      <c r="G326" s="535" t="str">
        <f t="shared" si="11"/>
        <v>815Xã Thạnh Hòa</v>
      </c>
      <c r="H326" s="535" t="str">
        <f t="shared" ref="H326:H389" si="12">G326&amp;C326</f>
        <v>815Xã Thạnh HòaThuế cơ sở 8 thành phố Cần Thơ</v>
      </c>
      <c r="I326" s="448" t="s">
        <v>12903</v>
      </c>
      <c r="J326" s="442"/>
      <c r="K326" s="442"/>
    </row>
    <row r="327" spans="1:13" s="437" customFormat="1" ht="54" hidden="1" customHeight="1">
      <c r="A327" s="441" t="s">
        <v>10990</v>
      </c>
      <c r="B327" s="442">
        <v>9</v>
      </c>
      <c r="C327" s="448" t="s">
        <v>12909</v>
      </c>
      <c r="D327" s="444" t="s">
        <v>22692</v>
      </c>
      <c r="E327" s="444"/>
      <c r="F327" s="444" t="s">
        <v>10734</v>
      </c>
      <c r="G327" s="535" t="str">
        <f t="shared" si="11"/>
        <v>815Xã Thạnh Xuân</v>
      </c>
      <c r="H327" s="535" t="str">
        <f t="shared" si="12"/>
        <v>815Xã Thạnh XuânThuế cơ sở 9 thành phố Cần Thơ</v>
      </c>
      <c r="I327" s="448" t="s">
        <v>12909</v>
      </c>
      <c r="J327" s="442" t="s">
        <v>10502</v>
      </c>
      <c r="K327" s="442">
        <v>6</v>
      </c>
    </row>
    <row r="328" spans="1:13" s="437" customFormat="1" ht="54" hidden="1" customHeight="1">
      <c r="A328" s="441" t="s">
        <v>10990</v>
      </c>
      <c r="B328" s="442">
        <v>9</v>
      </c>
      <c r="C328" s="448" t="s">
        <v>12909</v>
      </c>
      <c r="D328" s="444" t="s">
        <v>22692</v>
      </c>
      <c r="E328" s="444"/>
      <c r="F328" s="444" t="s">
        <v>10502</v>
      </c>
      <c r="G328" s="535" t="str">
        <f t="shared" si="11"/>
        <v>815Xã Tân Hòa</v>
      </c>
      <c r="H328" s="535" t="str">
        <f t="shared" si="12"/>
        <v>815Xã Tân HòaThuế cơ sở 9 thành phố Cần Thơ</v>
      </c>
      <c r="I328" s="448" t="s">
        <v>12909</v>
      </c>
      <c r="J328" s="442"/>
      <c r="K328" s="442"/>
    </row>
    <row r="329" spans="1:13" s="437" customFormat="1" ht="54" hidden="1" customHeight="1">
      <c r="A329" s="441" t="s">
        <v>10990</v>
      </c>
      <c r="B329" s="442">
        <v>9</v>
      </c>
      <c r="C329" s="448" t="s">
        <v>12909</v>
      </c>
      <c r="D329" s="444" t="s">
        <v>22692</v>
      </c>
      <c r="E329" s="444"/>
      <c r="F329" s="444" t="s">
        <v>10735</v>
      </c>
      <c r="G329" s="535" t="str">
        <f t="shared" si="11"/>
        <v>815Xã Trường Long Tây</v>
      </c>
      <c r="H329" s="535" t="str">
        <f t="shared" si="12"/>
        <v>815Xã Trường Long TâyThuế cơ sở 9 thành phố Cần Thơ</v>
      </c>
      <c r="I329" s="448" t="s">
        <v>12909</v>
      </c>
      <c r="J329" s="442"/>
      <c r="K329" s="442"/>
    </row>
    <row r="330" spans="1:13" s="437" customFormat="1" ht="54" hidden="1" customHeight="1">
      <c r="A330" s="441" t="s">
        <v>10990</v>
      </c>
      <c r="B330" s="442">
        <v>9</v>
      </c>
      <c r="C330" s="448" t="s">
        <v>12909</v>
      </c>
      <c r="D330" s="444" t="s">
        <v>22692</v>
      </c>
      <c r="E330" s="444"/>
      <c r="F330" s="444" t="s">
        <v>10192</v>
      </c>
      <c r="G330" s="535" t="str">
        <f t="shared" si="11"/>
        <v>815Xã Châu Thành</v>
      </c>
      <c r="H330" s="535" t="str">
        <f t="shared" si="12"/>
        <v>815Xã Châu ThànhThuế cơ sở 9 thành phố Cần Thơ</v>
      </c>
      <c r="I330" s="448" t="s">
        <v>12909</v>
      </c>
      <c r="J330" s="442"/>
      <c r="K330" s="442"/>
    </row>
    <row r="331" spans="1:13" s="437" customFormat="1" ht="54" hidden="1" customHeight="1">
      <c r="A331" s="441" t="s">
        <v>10990</v>
      </c>
      <c r="B331" s="442">
        <v>9</v>
      </c>
      <c r="C331" s="448" t="s">
        <v>12909</v>
      </c>
      <c r="D331" s="444" t="s">
        <v>22692</v>
      </c>
      <c r="E331" s="444"/>
      <c r="F331" s="444" t="s">
        <v>10736</v>
      </c>
      <c r="G331" s="535" t="str">
        <f t="shared" si="11"/>
        <v>815Xã Đông Phước</v>
      </c>
      <c r="H331" s="535" t="str">
        <f t="shared" si="12"/>
        <v>815Xã Đông PhướcThuế cơ sở 9 thành phố Cần Thơ</v>
      </c>
      <c r="I331" s="448" t="s">
        <v>12909</v>
      </c>
      <c r="J331" s="442"/>
      <c r="K331" s="442"/>
    </row>
    <row r="332" spans="1:13" s="437" customFormat="1" ht="54" hidden="1" customHeight="1">
      <c r="A332" s="441" t="s">
        <v>10990</v>
      </c>
      <c r="B332" s="442">
        <v>9</v>
      </c>
      <c r="C332" s="448" t="s">
        <v>12909</v>
      </c>
      <c r="D332" s="444" t="s">
        <v>22692</v>
      </c>
      <c r="E332" s="444"/>
      <c r="F332" s="444" t="s">
        <v>10637</v>
      </c>
      <c r="G332" s="535" t="str">
        <f t="shared" si="11"/>
        <v>815Xã Phú Hữu</v>
      </c>
      <c r="H332" s="535" t="str">
        <f t="shared" si="12"/>
        <v>815Xã Phú HữuThuế cơ sở 9 thành phố Cần Thơ</v>
      </c>
      <c r="I332" s="448" t="s">
        <v>12909</v>
      </c>
      <c r="J332" s="442"/>
      <c r="K332" s="442"/>
    </row>
    <row r="333" spans="1:13" ht="54" hidden="1" customHeight="1">
      <c r="A333" s="441" t="s">
        <v>10994</v>
      </c>
      <c r="B333" s="442">
        <v>10</v>
      </c>
      <c r="C333" s="448" t="s">
        <v>12784</v>
      </c>
      <c r="D333" s="444" t="s">
        <v>22693</v>
      </c>
      <c r="E333" s="444"/>
      <c r="F333" s="444" t="s">
        <v>10694</v>
      </c>
      <c r="G333" s="535" t="str">
        <f t="shared" si="11"/>
        <v>815Phường Sóc Trăng</v>
      </c>
      <c r="H333" s="535" t="str">
        <f t="shared" si="12"/>
        <v>815Phường Sóc TrăngThuế cơ sở 10 thành phố Cần Thơ</v>
      </c>
      <c r="I333" s="448" t="s">
        <v>12784</v>
      </c>
      <c r="J333" s="442" t="s">
        <v>10694</v>
      </c>
      <c r="K333" s="442">
        <v>12</v>
      </c>
      <c r="M333" s="435"/>
    </row>
    <row r="334" spans="1:13" ht="54" hidden="1" customHeight="1">
      <c r="A334" s="441" t="s">
        <v>10994</v>
      </c>
      <c r="B334" s="442">
        <v>10</v>
      </c>
      <c r="C334" s="448" t="s">
        <v>12784</v>
      </c>
      <c r="D334" s="444" t="s">
        <v>22693</v>
      </c>
      <c r="E334" s="444"/>
      <c r="F334" s="444" t="s">
        <v>10367</v>
      </c>
      <c r="G334" s="535" t="str">
        <f t="shared" si="11"/>
        <v>815Phường Phú Lợi</v>
      </c>
      <c r="H334" s="535" t="str">
        <f t="shared" si="12"/>
        <v>815Phường Phú LợiThuế cơ sở 10 thành phố Cần Thơ</v>
      </c>
      <c r="I334" s="448" t="s">
        <v>12784</v>
      </c>
      <c r="J334" s="442"/>
      <c r="K334" s="442"/>
      <c r="M334" s="435"/>
    </row>
    <row r="335" spans="1:13" ht="54" hidden="1" customHeight="1">
      <c r="A335" s="441" t="s">
        <v>10994</v>
      </c>
      <c r="B335" s="442">
        <v>10</v>
      </c>
      <c r="C335" s="448" t="s">
        <v>12784</v>
      </c>
      <c r="D335" s="444" t="s">
        <v>22693</v>
      </c>
      <c r="E335" s="444"/>
      <c r="F335" s="444" t="s">
        <v>10695</v>
      </c>
      <c r="G335" s="535" t="str">
        <f t="shared" si="11"/>
        <v>815Phường Mỹ Xuyên</v>
      </c>
      <c r="H335" s="535" t="str">
        <f t="shared" si="12"/>
        <v>815Phường Mỹ XuyênThuế cơ sở 10 thành phố Cần Thơ</v>
      </c>
      <c r="I335" s="448" t="s">
        <v>12784</v>
      </c>
      <c r="J335" s="442"/>
      <c r="K335" s="442"/>
      <c r="M335" s="435"/>
    </row>
    <row r="336" spans="1:13" ht="54" hidden="1" customHeight="1">
      <c r="A336" s="441" t="s">
        <v>10994</v>
      </c>
      <c r="B336" s="442">
        <v>10</v>
      </c>
      <c r="C336" s="448" t="s">
        <v>12784</v>
      </c>
      <c r="D336" s="444" t="s">
        <v>22693</v>
      </c>
      <c r="E336" s="444"/>
      <c r="F336" s="444" t="s">
        <v>15403</v>
      </c>
      <c r="G336" s="535" t="str">
        <f t="shared" si="11"/>
        <v>815Xã Hòa Tú</v>
      </c>
      <c r="H336" s="535" t="str">
        <f t="shared" si="12"/>
        <v>815Xã Hòa TúThuế cơ sở 10 thành phố Cần Thơ</v>
      </c>
      <c r="I336" s="448" t="s">
        <v>12784</v>
      </c>
      <c r="J336" s="442"/>
      <c r="K336" s="442"/>
      <c r="M336" s="435"/>
    </row>
    <row r="337" spans="1:13" ht="54" hidden="1" customHeight="1">
      <c r="A337" s="441" t="s">
        <v>10994</v>
      </c>
      <c r="B337" s="442">
        <v>10</v>
      </c>
      <c r="C337" s="448" t="s">
        <v>12784</v>
      </c>
      <c r="D337" s="444" t="s">
        <v>22693</v>
      </c>
      <c r="E337" s="444"/>
      <c r="F337" s="444" t="s">
        <v>15404</v>
      </c>
      <c r="G337" s="535" t="str">
        <f t="shared" si="11"/>
        <v>815Xã Gia Hòa</v>
      </c>
      <c r="H337" s="535" t="str">
        <f t="shared" si="12"/>
        <v>815Xã Gia HòaThuế cơ sở 10 thành phố Cần Thơ</v>
      </c>
      <c r="I337" s="448" t="s">
        <v>12784</v>
      </c>
      <c r="J337" s="442"/>
      <c r="K337" s="442"/>
      <c r="M337" s="435"/>
    </row>
    <row r="338" spans="1:13" ht="54" hidden="1" customHeight="1">
      <c r="A338" s="441" t="s">
        <v>10994</v>
      </c>
      <c r="B338" s="442">
        <v>10</v>
      </c>
      <c r="C338" s="448" t="s">
        <v>12784</v>
      </c>
      <c r="D338" s="444" t="s">
        <v>22693</v>
      </c>
      <c r="E338" s="444"/>
      <c r="F338" s="444" t="s">
        <v>10696</v>
      </c>
      <c r="G338" s="535" t="str">
        <f t="shared" ref="G338:G375" si="13">$E$272&amp;F338</f>
        <v>815Xã Nhu Gia</v>
      </c>
      <c r="H338" s="535" t="str">
        <f t="shared" si="12"/>
        <v>815Xã Nhu GiaThuế cơ sở 10 thành phố Cần Thơ</v>
      </c>
      <c r="I338" s="448" t="s">
        <v>12784</v>
      </c>
      <c r="J338" s="442"/>
      <c r="K338" s="442"/>
      <c r="M338" s="435"/>
    </row>
    <row r="339" spans="1:13" ht="54" hidden="1" customHeight="1">
      <c r="A339" s="441" t="s">
        <v>10994</v>
      </c>
      <c r="B339" s="442">
        <v>10</v>
      </c>
      <c r="C339" s="448" t="s">
        <v>12784</v>
      </c>
      <c r="D339" s="444" t="s">
        <v>22693</v>
      </c>
      <c r="E339" s="444"/>
      <c r="F339" s="444" t="s">
        <v>10697</v>
      </c>
      <c r="G339" s="535" t="str">
        <f t="shared" si="13"/>
        <v>815Xã Ngọc Tố</v>
      </c>
      <c r="H339" s="535" t="str">
        <f t="shared" si="12"/>
        <v>815Xã Ngọc TốThuế cơ sở 10 thành phố Cần Thơ</v>
      </c>
      <c r="I339" s="448" t="s">
        <v>12784</v>
      </c>
      <c r="J339" s="442"/>
      <c r="K339" s="442"/>
      <c r="M339" s="435"/>
    </row>
    <row r="340" spans="1:13" ht="54" hidden="1" customHeight="1">
      <c r="A340" s="441" t="s">
        <v>10994</v>
      </c>
      <c r="B340" s="442">
        <v>10</v>
      </c>
      <c r="C340" s="448" t="s">
        <v>12784</v>
      </c>
      <c r="D340" s="444" t="s">
        <v>22693</v>
      </c>
      <c r="E340" s="444"/>
      <c r="F340" s="444" t="s">
        <v>10712</v>
      </c>
      <c r="G340" s="535" t="str">
        <f t="shared" si="13"/>
        <v>815Phường Vĩnh Châu</v>
      </c>
      <c r="H340" s="535" t="str">
        <f t="shared" si="12"/>
        <v>815Phường Vĩnh ChâuThuế cơ sở 10 thành phố Cần Thơ</v>
      </c>
      <c r="I340" s="448" t="s">
        <v>12784</v>
      </c>
      <c r="J340" s="442"/>
      <c r="K340" s="442"/>
      <c r="M340" s="435"/>
    </row>
    <row r="341" spans="1:13" ht="54" hidden="1" customHeight="1">
      <c r="A341" s="441" t="s">
        <v>10994</v>
      </c>
      <c r="B341" s="442">
        <v>10</v>
      </c>
      <c r="C341" s="448" t="s">
        <v>12784</v>
      </c>
      <c r="D341" s="444" t="s">
        <v>22693</v>
      </c>
      <c r="E341" s="444"/>
      <c r="F341" s="444" t="s">
        <v>15406</v>
      </c>
      <c r="G341" s="535" t="str">
        <f t="shared" si="13"/>
        <v>815Phường Khánh Hòa</v>
      </c>
      <c r="H341" s="535" t="str">
        <f t="shared" si="12"/>
        <v>815Phường Khánh HòaThuế cơ sở 10 thành phố Cần Thơ</v>
      </c>
      <c r="I341" s="448" t="s">
        <v>12784</v>
      </c>
      <c r="J341" s="442"/>
      <c r="K341" s="442"/>
      <c r="M341" s="435"/>
    </row>
    <row r="342" spans="1:13" ht="54" hidden="1" customHeight="1">
      <c r="A342" s="441" t="s">
        <v>10994</v>
      </c>
      <c r="B342" s="442">
        <v>10</v>
      </c>
      <c r="C342" s="448" t="s">
        <v>12784</v>
      </c>
      <c r="D342" s="444" t="s">
        <v>22693</v>
      </c>
      <c r="E342" s="444"/>
      <c r="F342" s="444" t="s">
        <v>10711</v>
      </c>
      <c r="G342" s="535" t="str">
        <f t="shared" si="13"/>
        <v>815Phường Vĩnh Phước</v>
      </c>
      <c r="H342" s="535" t="str">
        <f t="shared" si="12"/>
        <v>815Phường Vĩnh PhướcThuế cơ sở 10 thành phố Cần Thơ</v>
      </c>
      <c r="I342" s="448" t="s">
        <v>12784</v>
      </c>
      <c r="J342" s="442"/>
      <c r="K342" s="442"/>
      <c r="M342" s="435"/>
    </row>
    <row r="343" spans="1:13" ht="54" hidden="1" customHeight="1">
      <c r="A343" s="441" t="s">
        <v>10994</v>
      </c>
      <c r="B343" s="442">
        <v>10</v>
      </c>
      <c r="C343" s="448" t="s">
        <v>12784</v>
      </c>
      <c r="D343" s="444" t="s">
        <v>22693</v>
      </c>
      <c r="E343" s="444"/>
      <c r="F343" s="444" t="s">
        <v>8897</v>
      </c>
      <c r="G343" s="535" t="str">
        <f t="shared" si="13"/>
        <v>815Xã Vĩnh Hải</v>
      </c>
      <c r="H343" s="535" t="str">
        <f t="shared" si="12"/>
        <v>815Xã Vĩnh HảiThuế cơ sở 10 thành phố Cần Thơ</v>
      </c>
      <c r="I343" s="448" t="s">
        <v>12784</v>
      </c>
      <c r="J343" s="442"/>
      <c r="K343" s="442"/>
      <c r="M343" s="435"/>
    </row>
    <row r="344" spans="1:13" ht="54" hidden="1" customHeight="1">
      <c r="A344" s="441" t="s">
        <v>10994</v>
      </c>
      <c r="B344" s="442">
        <v>10</v>
      </c>
      <c r="C344" s="448" t="s">
        <v>12784</v>
      </c>
      <c r="D344" s="444" t="s">
        <v>22693</v>
      </c>
      <c r="E344" s="444"/>
      <c r="F344" s="444" t="s">
        <v>15405</v>
      </c>
      <c r="G344" s="535" t="str">
        <f t="shared" si="13"/>
        <v>815Xã Lai Hòa</v>
      </c>
      <c r="H344" s="535" t="str">
        <f t="shared" si="12"/>
        <v>815Xã Lai HòaThuế cơ sở 10 thành phố Cần Thơ</v>
      </c>
      <c r="I344" s="448" t="s">
        <v>12784</v>
      </c>
      <c r="J344" s="442"/>
      <c r="K344" s="442"/>
      <c r="M344" s="435"/>
    </row>
    <row r="345" spans="1:13" ht="60.6" hidden="1" customHeight="1">
      <c r="A345" s="441" t="s">
        <v>10998</v>
      </c>
      <c r="B345" s="445">
        <v>11</v>
      </c>
      <c r="C345" s="446" t="s">
        <v>12762</v>
      </c>
      <c r="D345" s="447" t="s">
        <v>22694</v>
      </c>
      <c r="E345" s="447"/>
      <c r="F345" s="447" t="s">
        <v>10706</v>
      </c>
      <c r="G345" s="535" t="str">
        <f t="shared" si="13"/>
        <v>815Xã Phú Tâm</v>
      </c>
      <c r="H345" s="535" t="str">
        <f t="shared" si="12"/>
        <v>815Xã Phú TâmThuế cơ sở 11 thành phố Cần Thơ</v>
      </c>
      <c r="I345" s="446" t="s">
        <v>12762</v>
      </c>
      <c r="J345" s="445" t="s">
        <v>10706</v>
      </c>
      <c r="K345" s="445">
        <v>14</v>
      </c>
      <c r="M345" s="435"/>
    </row>
    <row r="346" spans="1:13" ht="60.6" hidden="1" customHeight="1">
      <c r="A346" s="441" t="s">
        <v>10998</v>
      </c>
      <c r="B346" s="445">
        <v>11</v>
      </c>
      <c r="C346" s="446" t="s">
        <v>12762</v>
      </c>
      <c r="D346" s="447" t="s">
        <v>22694</v>
      </c>
      <c r="E346" s="447"/>
      <c r="F346" s="447" t="s">
        <v>10144</v>
      </c>
      <c r="G346" s="535" t="str">
        <f t="shared" si="13"/>
        <v>815Xã An Ninh</v>
      </c>
      <c r="H346" s="535" t="str">
        <f t="shared" si="12"/>
        <v>815Xã An NinhThuế cơ sở 11 thành phố Cần Thơ</v>
      </c>
      <c r="I346" s="446" t="s">
        <v>12762</v>
      </c>
      <c r="J346" s="445"/>
      <c r="K346" s="445"/>
      <c r="M346" s="435"/>
    </row>
    <row r="347" spans="1:13" ht="60.6" hidden="1" customHeight="1">
      <c r="A347" s="441" t="s">
        <v>10998</v>
      </c>
      <c r="B347" s="445">
        <v>11</v>
      </c>
      <c r="C347" s="446" t="s">
        <v>12762</v>
      </c>
      <c r="D347" s="447" t="s">
        <v>22694</v>
      </c>
      <c r="E347" s="447"/>
      <c r="F347" s="447" t="s">
        <v>15350</v>
      </c>
      <c r="G347" s="535" t="str">
        <f t="shared" si="13"/>
        <v>815Xã Thuận Hòa</v>
      </c>
      <c r="H347" s="535" t="str">
        <f t="shared" si="12"/>
        <v>815Xã Thuận HòaThuế cơ sở 11 thành phố Cần Thơ</v>
      </c>
      <c r="I347" s="446" t="s">
        <v>12762</v>
      </c>
      <c r="J347" s="445"/>
      <c r="K347" s="445"/>
      <c r="M347" s="435"/>
    </row>
    <row r="348" spans="1:13" ht="60.6" hidden="1" customHeight="1">
      <c r="A348" s="441" t="s">
        <v>10998</v>
      </c>
      <c r="B348" s="445">
        <v>11</v>
      </c>
      <c r="C348" s="446" t="s">
        <v>12762</v>
      </c>
      <c r="D348" s="447" t="s">
        <v>22694</v>
      </c>
      <c r="E348" s="447"/>
      <c r="F348" s="447" t="s">
        <v>10707</v>
      </c>
      <c r="G348" s="535" t="str">
        <f t="shared" si="13"/>
        <v>815Xã Hồ Đắc Kiện</v>
      </c>
      <c r="H348" s="535" t="str">
        <f t="shared" si="12"/>
        <v>815Xã Hồ Đắc KiệnThuế cơ sở 11 thành phố Cần Thơ</v>
      </c>
      <c r="I348" s="446" t="s">
        <v>12762</v>
      </c>
      <c r="J348" s="445"/>
      <c r="K348" s="445"/>
      <c r="M348" s="435"/>
    </row>
    <row r="349" spans="1:13" ht="60.6" hidden="1" customHeight="1">
      <c r="A349" s="441" t="s">
        <v>10998</v>
      </c>
      <c r="B349" s="445">
        <v>11</v>
      </c>
      <c r="C349" s="446" t="s">
        <v>12762</v>
      </c>
      <c r="D349" s="447" t="s">
        <v>22694</v>
      </c>
      <c r="E349" s="447"/>
      <c r="F349" s="447" t="s">
        <v>10708</v>
      </c>
      <c r="G349" s="535" t="str">
        <f t="shared" si="13"/>
        <v>815Xã Mỹ Tú</v>
      </c>
      <c r="H349" s="535" t="str">
        <f t="shared" si="12"/>
        <v>815Xã Mỹ TúThuế cơ sở 11 thành phố Cần Thơ</v>
      </c>
      <c r="I349" s="446" t="s">
        <v>12762</v>
      </c>
      <c r="J349" s="445"/>
      <c r="K349" s="445"/>
      <c r="M349" s="435"/>
    </row>
    <row r="350" spans="1:13" ht="60.6" hidden="1" customHeight="1">
      <c r="A350" s="441" t="s">
        <v>10998</v>
      </c>
      <c r="B350" s="445">
        <v>11</v>
      </c>
      <c r="C350" s="446" t="s">
        <v>12762</v>
      </c>
      <c r="D350" s="447" t="s">
        <v>22694</v>
      </c>
      <c r="E350" s="447"/>
      <c r="F350" s="447" t="s">
        <v>9034</v>
      </c>
      <c r="G350" s="535" t="str">
        <f t="shared" si="13"/>
        <v>815Xã Long Hưng</v>
      </c>
      <c r="H350" s="535" t="str">
        <f t="shared" si="12"/>
        <v>815Xã Long HưngThuế cơ sở 11 thành phố Cần Thơ</v>
      </c>
      <c r="I350" s="446" t="s">
        <v>12762</v>
      </c>
      <c r="J350" s="445"/>
      <c r="K350" s="445"/>
      <c r="M350" s="435"/>
    </row>
    <row r="351" spans="1:13" ht="60.6" hidden="1" customHeight="1">
      <c r="A351" s="441" t="s">
        <v>10998</v>
      </c>
      <c r="B351" s="445">
        <v>11</v>
      </c>
      <c r="C351" s="446" t="s">
        <v>12762</v>
      </c>
      <c r="D351" s="447" t="s">
        <v>22694</v>
      </c>
      <c r="E351" s="447"/>
      <c r="F351" s="447" t="s">
        <v>10709</v>
      </c>
      <c r="G351" s="535" t="str">
        <f t="shared" si="13"/>
        <v>815Xã Mỹ Phước</v>
      </c>
      <c r="H351" s="535" t="str">
        <f t="shared" si="12"/>
        <v>815Xã Mỹ PhướcThuế cơ sở 11 thành phố Cần Thơ</v>
      </c>
      <c r="I351" s="446" t="s">
        <v>12762</v>
      </c>
      <c r="J351" s="445"/>
      <c r="K351" s="445"/>
      <c r="M351" s="435"/>
    </row>
    <row r="352" spans="1:13" ht="60.6" hidden="1" customHeight="1">
      <c r="A352" s="441" t="s">
        <v>10998</v>
      </c>
      <c r="B352" s="445">
        <v>11</v>
      </c>
      <c r="C352" s="446" t="s">
        <v>12762</v>
      </c>
      <c r="D352" s="447" t="s">
        <v>22694</v>
      </c>
      <c r="E352" s="447"/>
      <c r="F352" s="447" t="s">
        <v>10710</v>
      </c>
      <c r="G352" s="535" t="str">
        <f t="shared" si="13"/>
        <v>815Xã Mỹ Hương</v>
      </c>
      <c r="H352" s="535" t="str">
        <f t="shared" si="12"/>
        <v>815Xã Mỹ HươngThuế cơ sở 11 thành phố Cần Thơ</v>
      </c>
      <c r="I352" s="446" t="s">
        <v>12762</v>
      </c>
      <c r="J352" s="445"/>
      <c r="K352" s="445"/>
      <c r="M352" s="435"/>
    </row>
    <row r="353" spans="1:13" ht="60.6" hidden="1" customHeight="1">
      <c r="A353" s="441" t="s">
        <v>10998</v>
      </c>
      <c r="B353" s="445">
        <v>11</v>
      </c>
      <c r="C353" s="446" t="s">
        <v>12762</v>
      </c>
      <c r="D353" s="447" t="s">
        <v>22694</v>
      </c>
      <c r="E353" s="447"/>
      <c r="F353" s="447" t="s">
        <v>10662</v>
      </c>
      <c r="G353" s="535" t="str">
        <f t="shared" si="13"/>
        <v>815Xã Nhơn Mỹ</v>
      </c>
      <c r="H353" s="535" t="str">
        <f t="shared" si="12"/>
        <v>815Xã Nhơn MỹThuế cơ sở 11 thành phố Cần Thơ</v>
      </c>
      <c r="I353" s="446" t="s">
        <v>12762</v>
      </c>
      <c r="J353" s="445"/>
      <c r="K353" s="445"/>
      <c r="M353" s="435"/>
    </row>
    <row r="354" spans="1:13" ht="60.6" hidden="1" customHeight="1">
      <c r="A354" s="441" t="s">
        <v>10998</v>
      </c>
      <c r="B354" s="445">
        <v>11</v>
      </c>
      <c r="C354" s="446" t="s">
        <v>12762</v>
      </c>
      <c r="D354" s="447" t="s">
        <v>22694</v>
      </c>
      <c r="E354" s="447"/>
      <c r="F354" s="447" t="s">
        <v>10701</v>
      </c>
      <c r="G354" s="535" t="str">
        <f t="shared" si="13"/>
        <v>815Xã Phong Nẫm</v>
      </c>
      <c r="H354" s="535" t="str">
        <f t="shared" si="12"/>
        <v>815Xã Phong NẫmThuế cơ sở 11 thành phố Cần Thơ</v>
      </c>
      <c r="I354" s="446" t="s">
        <v>12762</v>
      </c>
      <c r="J354" s="445"/>
      <c r="K354" s="445"/>
      <c r="M354" s="435"/>
    </row>
    <row r="355" spans="1:13" ht="60.6" hidden="1" customHeight="1">
      <c r="A355" s="441" t="s">
        <v>10998</v>
      </c>
      <c r="B355" s="445">
        <v>11</v>
      </c>
      <c r="C355" s="446" t="s">
        <v>12762</v>
      </c>
      <c r="D355" s="447" t="s">
        <v>22694</v>
      </c>
      <c r="E355" s="447"/>
      <c r="F355" s="447" t="s">
        <v>10702</v>
      </c>
      <c r="G355" s="535" t="str">
        <f t="shared" si="13"/>
        <v>815Xã An Lạc Thôn</v>
      </c>
      <c r="H355" s="535" t="str">
        <f t="shared" si="12"/>
        <v>815Xã An Lạc ThônThuế cơ sở 11 thành phố Cần Thơ</v>
      </c>
      <c r="I355" s="446" t="s">
        <v>12762</v>
      </c>
      <c r="J355" s="445"/>
      <c r="K355" s="445"/>
      <c r="M355" s="435"/>
    </row>
    <row r="356" spans="1:13" ht="60.6" hidden="1" customHeight="1">
      <c r="A356" s="441" t="s">
        <v>10998</v>
      </c>
      <c r="B356" s="445">
        <v>11</v>
      </c>
      <c r="C356" s="446" t="s">
        <v>12762</v>
      </c>
      <c r="D356" s="447" t="s">
        <v>22694</v>
      </c>
      <c r="E356" s="447"/>
      <c r="F356" s="447" t="s">
        <v>10703</v>
      </c>
      <c r="G356" s="535" t="str">
        <f t="shared" si="13"/>
        <v>815Xã Kế Sách</v>
      </c>
      <c r="H356" s="535" t="str">
        <f t="shared" si="12"/>
        <v>815Xã Kế SáchThuế cơ sở 11 thành phố Cần Thơ</v>
      </c>
      <c r="I356" s="446" t="s">
        <v>12762</v>
      </c>
      <c r="J356" s="445"/>
      <c r="K356" s="445"/>
      <c r="M356" s="435"/>
    </row>
    <row r="357" spans="1:13" ht="60.6" hidden="1" customHeight="1">
      <c r="A357" s="441" t="s">
        <v>10998</v>
      </c>
      <c r="B357" s="445">
        <v>11</v>
      </c>
      <c r="C357" s="446" t="s">
        <v>12762</v>
      </c>
      <c r="D357" s="447" t="s">
        <v>22694</v>
      </c>
      <c r="E357" s="447"/>
      <c r="F357" s="447" t="s">
        <v>10704</v>
      </c>
      <c r="G357" s="535" t="str">
        <f t="shared" si="13"/>
        <v>815Xã Thới An Hội</v>
      </c>
      <c r="H357" s="535" t="str">
        <f t="shared" si="12"/>
        <v>815Xã Thới An HộiThuế cơ sở 11 thành phố Cần Thơ</v>
      </c>
      <c r="I357" s="446" t="s">
        <v>12762</v>
      </c>
      <c r="J357" s="445"/>
      <c r="K357" s="445"/>
      <c r="M357" s="435"/>
    </row>
    <row r="358" spans="1:13" ht="60.6" hidden="1" customHeight="1">
      <c r="A358" s="441" t="s">
        <v>10998</v>
      </c>
      <c r="B358" s="445">
        <v>11</v>
      </c>
      <c r="C358" s="446" t="s">
        <v>12762</v>
      </c>
      <c r="D358" s="447" t="s">
        <v>22694</v>
      </c>
      <c r="E358" s="447"/>
      <c r="F358" s="447" t="s">
        <v>10705</v>
      </c>
      <c r="G358" s="535" t="str">
        <f t="shared" si="13"/>
        <v>815Xã Đại Hải</v>
      </c>
      <c r="H358" s="535" t="str">
        <f t="shared" si="12"/>
        <v>815Xã Đại HảiThuế cơ sở 11 thành phố Cần Thơ</v>
      </c>
      <c r="I358" s="446" t="s">
        <v>12762</v>
      </c>
      <c r="J358" s="445"/>
      <c r="K358" s="445"/>
      <c r="M358" s="435"/>
    </row>
    <row r="359" spans="1:13" ht="60.6" hidden="1" customHeight="1">
      <c r="A359" s="441" t="s">
        <v>11002</v>
      </c>
      <c r="B359" s="442">
        <v>12</v>
      </c>
      <c r="C359" s="449" t="s">
        <v>12770</v>
      </c>
      <c r="D359" s="444" t="s">
        <v>22695</v>
      </c>
      <c r="E359" s="444"/>
      <c r="F359" s="444" t="s">
        <v>10698</v>
      </c>
      <c r="G359" s="535" t="str">
        <f t="shared" si="13"/>
        <v>815Xã Trường Khánh</v>
      </c>
      <c r="H359" s="535" t="str">
        <f t="shared" si="12"/>
        <v>815Xã Trường KhánhThuế cơ sở 12 thành phố Cần Thơ</v>
      </c>
      <c r="I359" s="449" t="s">
        <v>12770</v>
      </c>
      <c r="J359" s="442" t="s">
        <v>10700</v>
      </c>
      <c r="K359" s="442">
        <v>11</v>
      </c>
      <c r="M359" s="435"/>
    </row>
    <row r="360" spans="1:13" ht="60.6" hidden="1" customHeight="1">
      <c r="A360" s="451" t="s">
        <v>11002</v>
      </c>
      <c r="B360" s="452">
        <v>12</v>
      </c>
      <c r="C360" s="476" t="s">
        <v>12770</v>
      </c>
      <c r="D360" s="454" t="s">
        <v>22695</v>
      </c>
      <c r="E360" s="454"/>
      <c r="F360" s="454" t="s">
        <v>10699</v>
      </c>
      <c r="G360" s="535" t="str">
        <f t="shared" si="13"/>
        <v>815Xã Đại Ngãi</v>
      </c>
      <c r="H360" s="535" t="str">
        <f t="shared" si="12"/>
        <v>815Xã Đại NgãiThuế cơ sở 12 thành phố Cần Thơ</v>
      </c>
      <c r="I360" s="476" t="s">
        <v>12770</v>
      </c>
      <c r="J360" s="452"/>
      <c r="K360" s="452"/>
      <c r="M360" s="435"/>
    </row>
    <row r="361" spans="1:13" ht="60.6" hidden="1" customHeight="1">
      <c r="A361" s="451" t="s">
        <v>11002</v>
      </c>
      <c r="B361" s="452">
        <v>12</v>
      </c>
      <c r="C361" s="476" t="s">
        <v>12770</v>
      </c>
      <c r="D361" s="454" t="s">
        <v>22695</v>
      </c>
      <c r="E361" s="454"/>
      <c r="F361" s="454" t="s">
        <v>10135</v>
      </c>
      <c r="G361" s="535" t="str">
        <f t="shared" si="13"/>
        <v>815Xã Tân Thạnh</v>
      </c>
      <c r="H361" s="535" t="str">
        <f t="shared" si="12"/>
        <v>815Xã Tân ThạnhThuế cơ sở 12 thành phố Cần Thơ</v>
      </c>
      <c r="I361" s="476" t="s">
        <v>12770</v>
      </c>
      <c r="J361" s="452"/>
      <c r="K361" s="452"/>
      <c r="M361" s="435"/>
    </row>
    <row r="362" spans="1:13" ht="60.6" hidden="1" customHeight="1">
      <c r="A362" s="451" t="s">
        <v>11002</v>
      </c>
      <c r="B362" s="452">
        <v>12</v>
      </c>
      <c r="C362" s="476" t="s">
        <v>12770</v>
      </c>
      <c r="D362" s="454" t="s">
        <v>22695</v>
      </c>
      <c r="E362" s="454"/>
      <c r="F362" s="454" t="s">
        <v>10700</v>
      </c>
      <c r="G362" s="535" t="str">
        <f t="shared" si="13"/>
        <v>815Xã Long Phú</v>
      </c>
      <c r="H362" s="535" t="str">
        <f t="shared" si="12"/>
        <v>815Xã Long PhúThuế cơ sở 12 thành phố Cần Thơ</v>
      </c>
      <c r="I362" s="476" t="s">
        <v>12770</v>
      </c>
      <c r="J362" s="452"/>
      <c r="K362" s="452"/>
      <c r="M362" s="435"/>
    </row>
    <row r="363" spans="1:13" ht="60.6" hidden="1" customHeight="1">
      <c r="A363" s="451" t="s">
        <v>11002</v>
      </c>
      <c r="B363" s="452">
        <v>12</v>
      </c>
      <c r="C363" s="476" t="s">
        <v>12770</v>
      </c>
      <c r="D363" s="454" t="s">
        <v>22695</v>
      </c>
      <c r="E363" s="454"/>
      <c r="F363" s="454" t="s">
        <v>10723</v>
      </c>
      <c r="G363" s="535" t="str">
        <f t="shared" si="13"/>
        <v>815Xã Cù Lao Dung</v>
      </c>
      <c r="H363" s="535" t="str">
        <f t="shared" si="12"/>
        <v>815Xã Cù Lao DungThuế cơ sở 12 thành phố Cần Thơ</v>
      </c>
      <c r="I363" s="476" t="s">
        <v>12770</v>
      </c>
      <c r="J363" s="452"/>
      <c r="K363" s="452"/>
      <c r="M363" s="435"/>
    </row>
    <row r="364" spans="1:13" ht="60.6" hidden="1" customHeight="1">
      <c r="A364" s="451" t="s">
        <v>11002</v>
      </c>
      <c r="B364" s="452">
        <v>12</v>
      </c>
      <c r="C364" s="476" t="s">
        <v>12770</v>
      </c>
      <c r="D364" s="454" t="s">
        <v>22695</v>
      </c>
      <c r="E364" s="454"/>
      <c r="F364" s="454" t="s">
        <v>10722</v>
      </c>
      <c r="G364" s="535" t="str">
        <f t="shared" si="13"/>
        <v>815Xã An Thạnh</v>
      </c>
      <c r="H364" s="535" t="str">
        <f t="shared" si="12"/>
        <v>815Xã An ThạnhThuế cơ sở 12 thành phố Cần Thơ</v>
      </c>
      <c r="I364" s="476" t="s">
        <v>12770</v>
      </c>
      <c r="J364" s="452"/>
      <c r="K364" s="452"/>
      <c r="M364" s="435"/>
    </row>
    <row r="365" spans="1:13" ht="60.6" hidden="1" customHeight="1">
      <c r="A365" s="451" t="s">
        <v>11002</v>
      </c>
      <c r="B365" s="452">
        <v>12</v>
      </c>
      <c r="C365" s="476" t="s">
        <v>12770</v>
      </c>
      <c r="D365" s="454" t="s">
        <v>22695</v>
      </c>
      <c r="E365" s="454"/>
      <c r="F365" s="454" t="s">
        <v>10721</v>
      </c>
      <c r="G365" s="535" t="str">
        <f t="shared" si="13"/>
        <v>815Xã Trần Đề</v>
      </c>
      <c r="H365" s="535" t="str">
        <f t="shared" si="12"/>
        <v>815Xã Trần ĐềThuế cơ sở 12 thành phố Cần Thơ</v>
      </c>
      <c r="I365" s="476" t="s">
        <v>12770</v>
      </c>
      <c r="J365" s="452"/>
      <c r="K365" s="452"/>
      <c r="M365" s="435"/>
    </row>
    <row r="366" spans="1:13" ht="60.6" hidden="1" customHeight="1">
      <c r="A366" s="451" t="s">
        <v>11002</v>
      </c>
      <c r="B366" s="452">
        <v>12</v>
      </c>
      <c r="C366" s="476" t="s">
        <v>12770</v>
      </c>
      <c r="D366" s="454" t="s">
        <v>22695</v>
      </c>
      <c r="E366" s="454"/>
      <c r="F366" s="672" t="s">
        <v>10717</v>
      </c>
      <c r="G366" s="535" t="str">
        <f t="shared" si="13"/>
        <v>815Xã Thạnh Thới An</v>
      </c>
      <c r="H366" s="535" t="str">
        <f t="shared" si="12"/>
        <v>815Xã Thạnh Thới AnThuế cơ sở 12 thành phố Cần Thơ</v>
      </c>
      <c r="I366" s="476" t="s">
        <v>12770</v>
      </c>
      <c r="J366" s="452"/>
      <c r="K366" s="452"/>
      <c r="M366" s="435"/>
    </row>
    <row r="367" spans="1:13" ht="60.6" hidden="1" customHeight="1">
      <c r="A367" s="451" t="s">
        <v>11002</v>
      </c>
      <c r="B367" s="452">
        <v>12</v>
      </c>
      <c r="C367" s="476" t="s">
        <v>12770</v>
      </c>
      <c r="D367" s="454" t="s">
        <v>22695</v>
      </c>
      <c r="E367" s="454"/>
      <c r="F367" s="454" t="s">
        <v>10718</v>
      </c>
      <c r="G367" s="535" t="str">
        <f t="shared" si="13"/>
        <v>815Xã Tài Văn</v>
      </c>
      <c r="H367" s="535" t="str">
        <f t="shared" si="12"/>
        <v>815Xã Tài VănThuế cơ sở 12 thành phố Cần Thơ</v>
      </c>
      <c r="I367" s="476" t="s">
        <v>12770</v>
      </c>
      <c r="J367" s="452"/>
      <c r="K367" s="452"/>
      <c r="M367" s="435"/>
    </row>
    <row r="368" spans="1:13" ht="60.6" hidden="1" customHeight="1">
      <c r="A368" s="451" t="s">
        <v>11002</v>
      </c>
      <c r="B368" s="452">
        <v>12</v>
      </c>
      <c r="C368" s="476" t="s">
        <v>12770</v>
      </c>
      <c r="D368" s="454" t="s">
        <v>22695</v>
      </c>
      <c r="E368" s="454"/>
      <c r="F368" s="454" t="s">
        <v>10719</v>
      </c>
      <c r="G368" s="535" t="str">
        <f t="shared" si="13"/>
        <v>815Xã Liêu Tú</v>
      </c>
      <c r="H368" s="535" t="str">
        <f t="shared" si="12"/>
        <v>815Xã Liêu TúThuế cơ sở 12 thành phố Cần Thơ</v>
      </c>
      <c r="I368" s="476" t="s">
        <v>12770</v>
      </c>
      <c r="J368" s="452"/>
      <c r="K368" s="452"/>
      <c r="M368" s="435"/>
    </row>
    <row r="369" spans="1:22" ht="60.6" hidden="1" customHeight="1">
      <c r="A369" s="451" t="s">
        <v>11002</v>
      </c>
      <c r="B369" s="452">
        <v>12</v>
      </c>
      <c r="C369" s="476" t="s">
        <v>12770</v>
      </c>
      <c r="D369" s="454" t="s">
        <v>22695</v>
      </c>
      <c r="E369" s="454"/>
      <c r="F369" s="454" t="s">
        <v>10720</v>
      </c>
      <c r="G369" s="535" t="str">
        <f t="shared" si="13"/>
        <v>815Xã Lịch Hội Thượng</v>
      </c>
      <c r="H369" s="535" t="str">
        <f t="shared" si="12"/>
        <v>815Xã Lịch Hội ThượngThuế cơ sở 12 thành phố Cần Thơ</v>
      </c>
      <c r="I369" s="476" t="s">
        <v>12770</v>
      </c>
      <c r="J369" s="452"/>
      <c r="K369" s="452"/>
      <c r="M369" s="435"/>
    </row>
    <row r="370" spans="1:22" ht="60.6" hidden="1" customHeight="1">
      <c r="A370" s="455" t="s">
        <v>11006</v>
      </c>
      <c r="B370" s="456">
        <v>13</v>
      </c>
      <c r="C370" s="472" t="s">
        <v>12778</v>
      </c>
      <c r="D370" s="468" t="s">
        <v>22696</v>
      </c>
      <c r="E370" s="468"/>
      <c r="F370" s="468" t="s">
        <v>8055</v>
      </c>
      <c r="G370" s="535" t="str">
        <f t="shared" si="13"/>
        <v>815Xã Tân Long</v>
      </c>
      <c r="H370" s="535" t="str">
        <f t="shared" si="12"/>
        <v>815Xã Tân LongThuế cơ sở 13 thành phố Cần Thơ</v>
      </c>
      <c r="I370" s="472" t="s">
        <v>12778</v>
      </c>
      <c r="J370" s="456" t="s">
        <v>9584</v>
      </c>
      <c r="K370" s="456">
        <v>6</v>
      </c>
      <c r="M370" s="435"/>
    </row>
    <row r="371" spans="1:22" ht="60.6" hidden="1" customHeight="1">
      <c r="A371" s="459" t="s">
        <v>11006</v>
      </c>
      <c r="B371" s="460">
        <v>13</v>
      </c>
      <c r="C371" s="473" t="s">
        <v>12778</v>
      </c>
      <c r="D371" s="470" t="s">
        <v>22696</v>
      </c>
      <c r="E371" s="470"/>
      <c r="F371" s="470" t="s">
        <v>9584</v>
      </c>
      <c r="G371" s="535" t="str">
        <f t="shared" si="13"/>
        <v>815Xã Phú Lộc</v>
      </c>
      <c r="H371" s="535" t="str">
        <f t="shared" si="12"/>
        <v>815Xã Phú LộcThuế cơ sở 13 thành phố Cần Thơ</v>
      </c>
      <c r="I371" s="473" t="s">
        <v>12778</v>
      </c>
      <c r="J371" s="460"/>
      <c r="K371" s="460"/>
      <c r="M371" s="435"/>
    </row>
    <row r="372" spans="1:22" ht="60.6" hidden="1" customHeight="1">
      <c r="A372" s="459" t="s">
        <v>11006</v>
      </c>
      <c r="B372" s="460">
        <v>13</v>
      </c>
      <c r="C372" s="473" t="s">
        <v>12778</v>
      </c>
      <c r="D372" s="470" t="s">
        <v>22696</v>
      </c>
      <c r="E372" s="470"/>
      <c r="F372" s="470" t="s">
        <v>10715</v>
      </c>
      <c r="G372" s="535" t="str">
        <f t="shared" si="13"/>
        <v>815Xã Vĩnh Lợi</v>
      </c>
      <c r="H372" s="535" t="str">
        <f t="shared" si="12"/>
        <v>815Xã Vĩnh LợiThuế cơ sở 13 thành phố Cần Thơ</v>
      </c>
      <c r="I372" s="473" t="s">
        <v>12778</v>
      </c>
      <c r="J372" s="460"/>
      <c r="K372" s="460"/>
      <c r="M372" s="435"/>
    </row>
    <row r="373" spans="1:22" ht="60.6" hidden="1" customHeight="1">
      <c r="A373" s="459" t="s">
        <v>11006</v>
      </c>
      <c r="B373" s="460">
        <v>13</v>
      </c>
      <c r="C373" s="473" t="s">
        <v>12778</v>
      </c>
      <c r="D373" s="470" t="s">
        <v>22696</v>
      </c>
      <c r="E373" s="470"/>
      <c r="F373" s="470" t="s">
        <v>10716</v>
      </c>
      <c r="G373" s="535" t="str">
        <f t="shared" si="13"/>
        <v>815Xã Lâm Tân</v>
      </c>
      <c r="H373" s="535" t="str">
        <f t="shared" si="12"/>
        <v>815Xã Lâm TânThuế cơ sở 13 thành phố Cần Thơ</v>
      </c>
      <c r="I373" s="473" t="s">
        <v>12778</v>
      </c>
      <c r="J373" s="460"/>
      <c r="K373" s="460"/>
      <c r="M373" s="435"/>
    </row>
    <row r="374" spans="1:22" ht="60.6" hidden="1" customHeight="1">
      <c r="A374" s="459" t="s">
        <v>11006</v>
      </c>
      <c r="B374" s="460">
        <v>13</v>
      </c>
      <c r="C374" s="473" t="s">
        <v>12778</v>
      </c>
      <c r="D374" s="470" t="s">
        <v>22696</v>
      </c>
      <c r="E374" s="470"/>
      <c r="F374" s="470" t="s">
        <v>10713</v>
      </c>
      <c r="G374" s="535" t="str">
        <f t="shared" si="13"/>
        <v>815Phường Ngã Năm</v>
      </c>
      <c r="H374" s="535" t="str">
        <f t="shared" si="12"/>
        <v>815Phường Ngã NămThuế cơ sở 13 thành phố Cần Thơ</v>
      </c>
      <c r="I374" s="473" t="s">
        <v>12778</v>
      </c>
      <c r="J374" s="460"/>
      <c r="K374" s="460"/>
      <c r="M374" s="435"/>
    </row>
    <row r="375" spans="1:22" ht="60.6" hidden="1" customHeight="1">
      <c r="A375" s="459" t="s">
        <v>11006</v>
      </c>
      <c r="B375" s="460">
        <v>13</v>
      </c>
      <c r="C375" s="473" t="s">
        <v>12778</v>
      </c>
      <c r="D375" s="470" t="s">
        <v>22696</v>
      </c>
      <c r="E375" s="470"/>
      <c r="F375" s="470" t="s">
        <v>10714</v>
      </c>
      <c r="G375" s="535" t="str">
        <f t="shared" si="13"/>
        <v>815Phường Mỹ Quới</v>
      </c>
      <c r="H375" s="535" t="str">
        <f t="shared" si="12"/>
        <v>815Phường Mỹ QuớiThuế cơ sở 13 thành phố Cần Thơ</v>
      </c>
      <c r="I375" s="473" t="s">
        <v>12778</v>
      </c>
      <c r="J375" s="460"/>
      <c r="K375" s="460"/>
      <c r="M375" s="435"/>
    </row>
    <row r="376" spans="1:22" ht="40.15" hidden="1" customHeight="1">
      <c r="A376" s="590">
        <v>5</v>
      </c>
      <c r="B376" s="591"/>
      <c r="C376" s="562" t="s">
        <v>22697</v>
      </c>
      <c r="D376" s="590" t="s">
        <v>11423</v>
      </c>
      <c r="E376" s="590">
        <v>203</v>
      </c>
      <c r="F376" s="590" t="s">
        <v>155</v>
      </c>
      <c r="G376" s="535"/>
      <c r="H376" s="535" t="str">
        <f t="shared" si="12"/>
        <v>THUẾ TỈNH CAO BẰNG</v>
      </c>
      <c r="I376" s="562" t="s">
        <v>22697</v>
      </c>
      <c r="J376" s="591"/>
      <c r="K376" s="592">
        <f>SUM(K377:K420)</f>
        <v>56</v>
      </c>
      <c r="L376" s="434"/>
      <c r="M376" s="435"/>
      <c r="T376" s="474"/>
      <c r="U376" s="474"/>
      <c r="V376" s="474"/>
    </row>
    <row r="377" spans="1:22" s="474" customFormat="1" ht="66.599999999999994" hidden="1" customHeight="1">
      <c r="A377" s="531" t="s">
        <v>11010</v>
      </c>
      <c r="B377" s="593">
        <v>1</v>
      </c>
      <c r="C377" s="563" t="s">
        <v>11425</v>
      </c>
      <c r="D377" s="535" t="s">
        <v>22698</v>
      </c>
      <c r="E377" s="535"/>
      <c r="F377" s="535" t="s">
        <v>8146</v>
      </c>
      <c r="G377" s="535" t="str">
        <f t="shared" ref="G377:G408" si="14">$E$376&amp;F377</f>
        <v>203Phường Thục Phán</v>
      </c>
      <c r="H377" s="535" t="str">
        <f t="shared" si="12"/>
        <v>203Phường Thục PhánThuế cơ sở 1 tỉnh Cao Bằng</v>
      </c>
      <c r="I377" s="563" t="s">
        <v>11425</v>
      </c>
      <c r="J377" s="593" t="s">
        <v>8146</v>
      </c>
      <c r="K377" s="593">
        <v>9</v>
      </c>
    </row>
    <row r="378" spans="1:22" s="474" customFormat="1" ht="66.599999999999994" hidden="1" customHeight="1">
      <c r="A378" s="438" t="s">
        <v>11010</v>
      </c>
      <c r="B378" s="429">
        <v>1</v>
      </c>
      <c r="C378" s="439" t="s">
        <v>11425</v>
      </c>
      <c r="D378" s="440" t="s">
        <v>22698</v>
      </c>
      <c r="E378" s="440"/>
      <c r="F378" s="440" t="s">
        <v>8148</v>
      </c>
      <c r="G378" s="535" t="str">
        <f t="shared" si="14"/>
        <v>203Phường Tân Giang</v>
      </c>
      <c r="H378" s="535" t="str">
        <f t="shared" si="12"/>
        <v>203Phường Tân GiangThuế cơ sở 1 tỉnh Cao Bằng</v>
      </c>
      <c r="I378" s="439" t="s">
        <v>11425</v>
      </c>
      <c r="J378" s="429"/>
      <c r="K378" s="429"/>
    </row>
    <row r="379" spans="1:22" s="474" customFormat="1" ht="66.599999999999994" hidden="1" customHeight="1">
      <c r="A379" s="438" t="s">
        <v>11010</v>
      </c>
      <c r="B379" s="429">
        <v>1</v>
      </c>
      <c r="C379" s="439" t="s">
        <v>11425</v>
      </c>
      <c r="D379" s="440" t="s">
        <v>22698</v>
      </c>
      <c r="E379" s="440"/>
      <c r="F379" s="440" t="s">
        <v>8147</v>
      </c>
      <c r="G379" s="535" t="str">
        <f t="shared" si="14"/>
        <v>203Phường Nùng Trí Cao</v>
      </c>
      <c r="H379" s="535" t="str">
        <f t="shared" si="12"/>
        <v>203Phường Nùng Trí CaoThuế cơ sở 1 tỉnh Cao Bằng</v>
      </c>
      <c r="I379" s="439" t="s">
        <v>11425</v>
      </c>
      <c r="J379" s="429"/>
      <c r="K379" s="429"/>
    </row>
    <row r="380" spans="1:22" s="474" customFormat="1" ht="66.599999999999994" hidden="1" customHeight="1">
      <c r="A380" s="438" t="s">
        <v>11010</v>
      </c>
      <c r="B380" s="429">
        <v>1</v>
      </c>
      <c r="C380" s="439" t="s">
        <v>11425</v>
      </c>
      <c r="D380" s="440" t="s">
        <v>22698</v>
      </c>
      <c r="E380" s="440"/>
      <c r="F380" s="440" t="s">
        <v>8178</v>
      </c>
      <c r="G380" s="535" t="str">
        <f t="shared" si="14"/>
        <v>203Xã Minh Khai</v>
      </c>
      <c r="H380" s="535" t="str">
        <f t="shared" si="12"/>
        <v>203Xã Minh KhaiThuế cơ sở 1 tỉnh Cao Bằng</v>
      </c>
      <c r="I380" s="439" t="s">
        <v>11425</v>
      </c>
      <c r="J380" s="429"/>
      <c r="K380" s="429"/>
    </row>
    <row r="381" spans="1:22" s="474" customFormat="1" ht="66.599999999999994" hidden="1" customHeight="1">
      <c r="A381" s="438" t="s">
        <v>11010</v>
      </c>
      <c r="B381" s="429">
        <v>1</v>
      </c>
      <c r="C381" s="439" t="s">
        <v>11425</v>
      </c>
      <c r="D381" s="440" t="s">
        <v>22698</v>
      </c>
      <c r="E381" s="440"/>
      <c r="F381" s="440" t="s">
        <v>8179</v>
      </c>
      <c r="G381" s="535" t="str">
        <f t="shared" si="14"/>
        <v>203Xã Canh Tân</v>
      </c>
      <c r="H381" s="535" t="str">
        <f t="shared" si="12"/>
        <v>203Xã Canh TânThuế cơ sở 1 tỉnh Cao Bằng</v>
      </c>
      <c r="I381" s="439" t="s">
        <v>11425</v>
      </c>
      <c r="J381" s="429"/>
      <c r="K381" s="429"/>
    </row>
    <row r="382" spans="1:22" s="474" customFormat="1" ht="66.599999999999994" hidden="1" customHeight="1">
      <c r="A382" s="438" t="s">
        <v>11010</v>
      </c>
      <c r="B382" s="429">
        <v>1</v>
      </c>
      <c r="C382" s="439" t="s">
        <v>11425</v>
      </c>
      <c r="D382" s="440" t="s">
        <v>22698</v>
      </c>
      <c r="E382" s="440"/>
      <c r="F382" s="440" t="s">
        <v>8180</v>
      </c>
      <c r="G382" s="535" t="str">
        <f t="shared" si="14"/>
        <v>203Xã Kim Đồng</v>
      </c>
      <c r="H382" s="535" t="str">
        <f t="shared" si="12"/>
        <v>203Xã Kim ĐồngThuế cơ sở 1 tỉnh Cao Bằng</v>
      </c>
      <c r="I382" s="439" t="s">
        <v>11425</v>
      </c>
      <c r="J382" s="429"/>
      <c r="K382" s="429"/>
    </row>
    <row r="383" spans="1:22" s="474" customFormat="1" ht="66.599999999999994" hidden="1" customHeight="1">
      <c r="A383" s="438" t="s">
        <v>11010</v>
      </c>
      <c r="B383" s="429">
        <v>1</v>
      </c>
      <c r="C383" s="439" t="s">
        <v>11425</v>
      </c>
      <c r="D383" s="440" t="s">
        <v>22698</v>
      </c>
      <c r="E383" s="440"/>
      <c r="F383" s="440" t="s">
        <v>8181</v>
      </c>
      <c r="G383" s="535" t="str">
        <f t="shared" si="14"/>
        <v>203Xã Thạch An</v>
      </c>
      <c r="H383" s="535" t="str">
        <f t="shared" si="12"/>
        <v>203Xã Thạch AnThuế cơ sở 1 tỉnh Cao Bằng</v>
      </c>
      <c r="I383" s="439" t="s">
        <v>11425</v>
      </c>
      <c r="J383" s="429"/>
      <c r="K383" s="429"/>
    </row>
    <row r="384" spans="1:22" s="474" customFormat="1" ht="66.599999999999994" hidden="1" customHeight="1">
      <c r="A384" s="438" t="s">
        <v>11010</v>
      </c>
      <c r="B384" s="429">
        <v>1</v>
      </c>
      <c r="C384" s="439" t="s">
        <v>11425</v>
      </c>
      <c r="D384" s="440" t="s">
        <v>22698</v>
      </c>
      <c r="E384" s="440"/>
      <c r="F384" s="440" t="s">
        <v>8182</v>
      </c>
      <c r="G384" s="535" t="str">
        <f t="shared" si="14"/>
        <v>203Xã Đông Khê</v>
      </c>
      <c r="H384" s="535" t="str">
        <f t="shared" si="12"/>
        <v>203Xã Đông KhêThuế cơ sở 1 tỉnh Cao Bằng</v>
      </c>
      <c r="I384" s="439" t="s">
        <v>11425</v>
      </c>
      <c r="J384" s="429"/>
      <c r="K384" s="429"/>
    </row>
    <row r="385" spans="1:13" s="474" customFormat="1" ht="66.599999999999994" hidden="1" customHeight="1">
      <c r="A385" s="438" t="s">
        <v>11010</v>
      </c>
      <c r="B385" s="429">
        <v>1</v>
      </c>
      <c r="C385" s="439" t="s">
        <v>11425</v>
      </c>
      <c r="D385" s="440" t="s">
        <v>22698</v>
      </c>
      <c r="E385" s="440"/>
      <c r="F385" s="440" t="s">
        <v>8183</v>
      </c>
      <c r="G385" s="535" t="str">
        <f t="shared" si="14"/>
        <v>203Xã Đức Long</v>
      </c>
      <c r="H385" s="535" t="str">
        <f t="shared" si="12"/>
        <v>203Xã Đức LongThuế cơ sở 1 tỉnh Cao Bằng</v>
      </c>
      <c r="I385" s="439" t="s">
        <v>11425</v>
      </c>
      <c r="J385" s="429"/>
      <c r="K385" s="429"/>
    </row>
    <row r="386" spans="1:13" ht="66.599999999999994" hidden="1" customHeight="1">
      <c r="A386" s="441" t="s">
        <v>11014</v>
      </c>
      <c r="B386" s="445">
        <v>2</v>
      </c>
      <c r="C386" s="446" t="s">
        <v>11443</v>
      </c>
      <c r="D386" s="447" t="s">
        <v>22699</v>
      </c>
      <c r="E386" s="447"/>
      <c r="F386" s="447" t="s">
        <v>8175</v>
      </c>
      <c r="G386" s="535" t="str">
        <f t="shared" si="14"/>
        <v>203Xã Nam Tuấn</v>
      </c>
      <c r="H386" s="535" t="str">
        <f t="shared" si="12"/>
        <v>203Xã Nam TuấnThuế cơ sở 2 tỉnh Cao Bằng</v>
      </c>
      <c r="I386" s="446" t="s">
        <v>11443</v>
      </c>
      <c r="J386" s="445" t="s">
        <v>15345</v>
      </c>
      <c r="K386" s="445">
        <v>18</v>
      </c>
      <c r="M386" s="435"/>
    </row>
    <row r="387" spans="1:13" ht="66.599999999999994" hidden="1" customHeight="1">
      <c r="A387" s="441" t="s">
        <v>11014</v>
      </c>
      <c r="B387" s="445">
        <v>2</v>
      </c>
      <c r="C387" s="446" t="s">
        <v>11443</v>
      </c>
      <c r="D387" s="447" t="s">
        <v>22699</v>
      </c>
      <c r="E387" s="447"/>
      <c r="F387" s="447" t="s">
        <v>15345</v>
      </c>
      <c r="G387" s="535" t="str">
        <f t="shared" si="14"/>
        <v>203Xã Hòa An</v>
      </c>
      <c r="H387" s="535" t="str">
        <f t="shared" si="12"/>
        <v>203Xã Hòa AnThuế cơ sở 2 tỉnh Cao Bằng</v>
      </c>
      <c r="I387" s="446" t="s">
        <v>11443</v>
      </c>
      <c r="J387" s="445"/>
      <c r="K387" s="445"/>
      <c r="M387" s="435"/>
    </row>
    <row r="388" spans="1:13" ht="66.599999999999994" hidden="1" customHeight="1">
      <c r="A388" s="441" t="s">
        <v>11014</v>
      </c>
      <c r="B388" s="445">
        <v>2</v>
      </c>
      <c r="C388" s="446" t="s">
        <v>11443</v>
      </c>
      <c r="D388" s="447" t="s">
        <v>22699</v>
      </c>
      <c r="E388" s="447"/>
      <c r="F388" s="447" t="s">
        <v>8176</v>
      </c>
      <c r="G388" s="535" t="str">
        <f t="shared" si="14"/>
        <v>203Xã Bạch Đằng</v>
      </c>
      <c r="H388" s="535" t="str">
        <f t="shared" si="12"/>
        <v>203Xã Bạch ĐằngThuế cơ sở 2 tỉnh Cao Bằng</v>
      </c>
      <c r="I388" s="446" t="s">
        <v>11443</v>
      </c>
      <c r="J388" s="445"/>
      <c r="K388" s="445"/>
      <c r="M388" s="435"/>
    </row>
    <row r="389" spans="1:13" ht="66.599999999999994" hidden="1" customHeight="1">
      <c r="A389" s="441" t="s">
        <v>11014</v>
      </c>
      <c r="B389" s="445">
        <v>2</v>
      </c>
      <c r="C389" s="446" t="s">
        <v>11443</v>
      </c>
      <c r="D389" s="447" t="s">
        <v>22699</v>
      </c>
      <c r="E389" s="447"/>
      <c r="F389" s="447" t="s">
        <v>8177</v>
      </c>
      <c r="G389" s="535" t="str">
        <f t="shared" si="14"/>
        <v>203Xã Nguyễn Huệ</v>
      </c>
      <c r="H389" s="535" t="str">
        <f t="shared" si="12"/>
        <v>203Xã Nguyễn HuệThuế cơ sở 2 tỉnh Cao Bằng</v>
      </c>
      <c r="I389" s="446" t="s">
        <v>11443</v>
      </c>
      <c r="J389" s="445"/>
      <c r="K389" s="445"/>
      <c r="M389" s="435"/>
    </row>
    <row r="390" spans="1:13" ht="66.599999999999994" hidden="1" customHeight="1">
      <c r="A390" s="441" t="s">
        <v>11014</v>
      </c>
      <c r="B390" s="445">
        <v>2</v>
      </c>
      <c r="C390" s="446" t="s">
        <v>11443</v>
      </c>
      <c r="D390" s="447" t="s">
        <v>22699</v>
      </c>
      <c r="E390" s="447"/>
      <c r="F390" s="447" t="s">
        <v>8168</v>
      </c>
      <c r="G390" s="535" t="str">
        <f t="shared" si="14"/>
        <v>203Xã Thanh Long</v>
      </c>
      <c r="H390" s="535" t="str">
        <f t="shared" ref="H390:H453" si="15">G390&amp;C390</f>
        <v>203Xã Thanh LongThuế cơ sở 2 tỉnh Cao Bằng</v>
      </c>
      <c r="I390" s="446" t="s">
        <v>11443</v>
      </c>
      <c r="J390" s="445"/>
      <c r="K390" s="445"/>
      <c r="M390" s="435"/>
    </row>
    <row r="391" spans="1:13" ht="66.599999999999994" hidden="1" customHeight="1">
      <c r="A391" s="441" t="s">
        <v>11014</v>
      </c>
      <c r="B391" s="445">
        <v>2</v>
      </c>
      <c r="C391" s="446" t="s">
        <v>11443</v>
      </c>
      <c r="D391" s="447" t="s">
        <v>22699</v>
      </c>
      <c r="E391" s="447"/>
      <c r="F391" s="447" t="s">
        <v>8169</v>
      </c>
      <c r="G391" s="535" t="str">
        <f t="shared" si="14"/>
        <v>203Xã Cần Yên</v>
      </c>
      <c r="H391" s="535" t="str">
        <f t="shared" si="15"/>
        <v>203Xã Cần YênThuế cơ sở 2 tỉnh Cao Bằng</v>
      </c>
      <c r="I391" s="446" t="s">
        <v>11443</v>
      </c>
      <c r="J391" s="445"/>
      <c r="K391" s="445"/>
      <c r="M391" s="435"/>
    </row>
    <row r="392" spans="1:13" ht="66.599999999999994" hidden="1" customHeight="1">
      <c r="A392" s="441" t="s">
        <v>11014</v>
      </c>
      <c r="B392" s="445">
        <v>2</v>
      </c>
      <c r="C392" s="446" t="s">
        <v>11443</v>
      </c>
      <c r="D392" s="447" t="s">
        <v>22699</v>
      </c>
      <c r="E392" s="447"/>
      <c r="F392" s="447" t="s">
        <v>8170</v>
      </c>
      <c r="G392" s="535" t="str">
        <f t="shared" si="14"/>
        <v>203Xã Thông Nông</v>
      </c>
      <c r="H392" s="535" t="str">
        <f t="shared" si="15"/>
        <v>203Xã Thông NôngThuế cơ sở 2 tỉnh Cao Bằng</v>
      </c>
      <c r="I392" s="446" t="s">
        <v>11443</v>
      </c>
      <c r="J392" s="445"/>
      <c r="K392" s="445"/>
      <c r="M392" s="435"/>
    </row>
    <row r="393" spans="1:13" ht="66.599999999999994" hidden="1" customHeight="1">
      <c r="A393" s="441" t="s">
        <v>11014</v>
      </c>
      <c r="B393" s="445">
        <v>2</v>
      </c>
      <c r="C393" s="446" t="s">
        <v>11443</v>
      </c>
      <c r="D393" s="447" t="s">
        <v>22699</v>
      </c>
      <c r="E393" s="447"/>
      <c r="F393" s="447" t="s">
        <v>8171</v>
      </c>
      <c r="G393" s="535" t="str">
        <f t="shared" si="14"/>
        <v>203Xã Trường Hà</v>
      </c>
      <c r="H393" s="535" t="str">
        <f t="shared" si="15"/>
        <v>203Xã Trường HàThuế cơ sở 2 tỉnh Cao Bằng</v>
      </c>
      <c r="I393" s="446" t="s">
        <v>11443</v>
      </c>
      <c r="J393" s="445"/>
      <c r="K393" s="445"/>
      <c r="M393" s="435"/>
    </row>
    <row r="394" spans="1:13" ht="66.599999999999994" hidden="1" customHeight="1">
      <c r="A394" s="441" t="s">
        <v>11014</v>
      </c>
      <c r="B394" s="445">
        <v>2</v>
      </c>
      <c r="C394" s="446" t="s">
        <v>11443</v>
      </c>
      <c r="D394" s="447" t="s">
        <v>22699</v>
      </c>
      <c r="E394" s="447"/>
      <c r="F394" s="447" t="s">
        <v>8172</v>
      </c>
      <c r="G394" s="535" t="str">
        <f t="shared" si="14"/>
        <v>203Xã Hà Quảng</v>
      </c>
      <c r="H394" s="535" t="str">
        <f t="shared" si="15"/>
        <v>203Xã Hà QuảngThuế cơ sở 2 tỉnh Cao Bằng</v>
      </c>
      <c r="I394" s="446" t="s">
        <v>11443</v>
      </c>
      <c r="J394" s="445"/>
      <c r="K394" s="445"/>
      <c r="M394" s="435"/>
    </row>
    <row r="395" spans="1:13" ht="66.599999999999994" hidden="1" customHeight="1">
      <c r="A395" s="441" t="s">
        <v>11014</v>
      </c>
      <c r="B395" s="445">
        <v>2</v>
      </c>
      <c r="C395" s="446" t="s">
        <v>11443</v>
      </c>
      <c r="D395" s="447" t="s">
        <v>22699</v>
      </c>
      <c r="E395" s="447"/>
      <c r="F395" s="447" t="s">
        <v>8173</v>
      </c>
      <c r="G395" s="535" t="str">
        <f t="shared" si="14"/>
        <v>203Xã Lũng Nặm</v>
      </c>
      <c r="H395" s="535" t="str">
        <f t="shared" si="15"/>
        <v>203Xã Lũng NặmThuế cơ sở 2 tỉnh Cao Bằng</v>
      </c>
      <c r="I395" s="446" t="s">
        <v>11443</v>
      </c>
      <c r="J395" s="445"/>
      <c r="K395" s="445"/>
      <c r="M395" s="435"/>
    </row>
    <row r="396" spans="1:13" ht="66.599999999999994" hidden="1" customHeight="1">
      <c r="A396" s="441" t="s">
        <v>11014</v>
      </c>
      <c r="B396" s="445">
        <v>2</v>
      </c>
      <c r="C396" s="446" t="s">
        <v>11443</v>
      </c>
      <c r="D396" s="447" t="s">
        <v>22699</v>
      </c>
      <c r="E396" s="447"/>
      <c r="F396" s="447" t="s">
        <v>8174</v>
      </c>
      <c r="G396" s="535" t="str">
        <f t="shared" si="14"/>
        <v>203Xã Tổng Cọt</v>
      </c>
      <c r="H396" s="535" t="str">
        <f t="shared" si="15"/>
        <v>203Xã Tổng CọtThuế cơ sở 2 tỉnh Cao Bằng</v>
      </c>
      <c r="I396" s="446" t="s">
        <v>11443</v>
      </c>
      <c r="J396" s="445"/>
      <c r="K396" s="445"/>
      <c r="M396" s="435"/>
    </row>
    <row r="397" spans="1:13" ht="66.599999999999994" hidden="1" customHeight="1">
      <c r="A397" s="441" t="s">
        <v>11014</v>
      </c>
      <c r="B397" s="445">
        <v>2</v>
      </c>
      <c r="C397" s="446" t="s">
        <v>11443</v>
      </c>
      <c r="D397" s="447" t="s">
        <v>22699</v>
      </c>
      <c r="E397" s="447"/>
      <c r="F397" s="447" t="s">
        <v>8161</v>
      </c>
      <c r="G397" s="535" t="str">
        <f t="shared" si="14"/>
        <v>203Xã Ca Thành</v>
      </c>
      <c r="H397" s="535" t="str">
        <f t="shared" si="15"/>
        <v>203Xã Ca ThànhThuế cơ sở 2 tỉnh Cao Bằng</v>
      </c>
      <c r="I397" s="446" t="s">
        <v>11443</v>
      </c>
      <c r="J397" s="445"/>
      <c r="K397" s="445"/>
      <c r="M397" s="435"/>
    </row>
    <row r="398" spans="1:13" ht="66.599999999999994" hidden="1" customHeight="1">
      <c r="A398" s="441" t="s">
        <v>11014</v>
      </c>
      <c r="B398" s="445">
        <v>2</v>
      </c>
      <c r="C398" s="446" t="s">
        <v>11443</v>
      </c>
      <c r="D398" s="447" t="s">
        <v>22699</v>
      </c>
      <c r="E398" s="447"/>
      <c r="F398" s="447" t="s">
        <v>8162</v>
      </c>
      <c r="G398" s="535" t="str">
        <f t="shared" si="14"/>
        <v>203Xã Phan Thanh</v>
      </c>
      <c r="H398" s="535" t="str">
        <f t="shared" si="15"/>
        <v>203Xã Phan ThanhThuế cơ sở 2 tỉnh Cao Bằng</v>
      </c>
      <c r="I398" s="446" t="s">
        <v>11443</v>
      </c>
      <c r="J398" s="445"/>
      <c r="K398" s="445"/>
      <c r="M398" s="435"/>
    </row>
    <row r="399" spans="1:13" ht="66.599999999999994" hidden="1" customHeight="1">
      <c r="A399" s="441" t="s">
        <v>11014</v>
      </c>
      <c r="B399" s="445">
        <v>2</v>
      </c>
      <c r="C399" s="446" t="s">
        <v>11443</v>
      </c>
      <c r="D399" s="447" t="s">
        <v>22699</v>
      </c>
      <c r="E399" s="447"/>
      <c r="F399" s="447" t="s">
        <v>8163</v>
      </c>
      <c r="G399" s="535" t="str">
        <f t="shared" si="14"/>
        <v>203Xã Thành Công</v>
      </c>
      <c r="H399" s="535" t="str">
        <f t="shared" si="15"/>
        <v>203Xã Thành CôngThuế cơ sở 2 tỉnh Cao Bằng</v>
      </c>
      <c r="I399" s="446" t="s">
        <v>11443</v>
      </c>
      <c r="J399" s="445"/>
      <c r="K399" s="445"/>
      <c r="M399" s="435"/>
    </row>
    <row r="400" spans="1:13" ht="66.599999999999994" hidden="1" customHeight="1">
      <c r="A400" s="441" t="s">
        <v>11014</v>
      </c>
      <c r="B400" s="445">
        <v>2</v>
      </c>
      <c r="C400" s="446" t="s">
        <v>11443</v>
      </c>
      <c r="D400" s="447" t="s">
        <v>22699</v>
      </c>
      <c r="E400" s="447"/>
      <c r="F400" s="447" t="s">
        <v>8165</v>
      </c>
      <c r="G400" s="535" t="str">
        <f t="shared" si="14"/>
        <v>203Xã Tam Kim</v>
      </c>
      <c r="H400" s="535" t="str">
        <f t="shared" si="15"/>
        <v>203Xã Tam KimThuế cơ sở 2 tỉnh Cao Bằng</v>
      </c>
      <c r="I400" s="446" t="s">
        <v>11443</v>
      </c>
      <c r="J400" s="445"/>
      <c r="K400" s="445"/>
      <c r="M400" s="435"/>
    </row>
    <row r="401" spans="1:13" ht="66.599999999999994" hidden="1" customHeight="1">
      <c r="A401" s="441" t="s">
        <v>11014</v>
      </c>
      <c r="B401" s="445">
        <v>2</v>
      </c>
      <c r="C401" s="446" t="s">
        <v>11443</v>
      </c>
      <c r="D401" s="447" t="s">
        <v>22699</v>
      </c>
      <c r="E401" s="447"/>
      <c r="F401" s="447" t="s">
        <v>8166</v>
      </c>
      <c r="G401" s="535" t="str">
        <f t="shared" si="14"/>
        <v>203Xã Nguyên Bình</v>
      </c>
      <c r="H401" s="535" t="str">
        <f t="shared" si="15"/>
        <v>203Xã Nguyên BìnhThuế cơ sở 2 tỉnh Cao Bằng</v>
      </c>
      <c r="I401" s="446" t="s">
        <v>11443</v>
      </c>
      <c r="J401" s="445"/>
      <c r="K401" s="445"/>
      <c r="M401" s="435"/>
    </row>
    <row r="402" spans="1:13" ht="66.599999999999994" hidden="1" customHeight="1">
      <c r="A402" s="441" t="s">
        <v>11014</v>
      </c>
      <c r="B402" s="445">
        <v>2</v>
      </c>
      <c r="C402" s="446" t="s">
        <v>11443</v>
      </c>
      <c r="D402" s="447" t="s">
        <v>22699</v>
      </c>
      <c r="E402" s="447"/>
      <c r="F402" s="447" t="s">
        <v>8164</v>
      </c>
      <c r="G402" s="535" t="str">
        <f t="shared" si="14"/>
        <v>203Xã Tĩnh Túc</v>
      </c>
      <c r="H402" s="535" t="str">
        <f t="shared" si="15"/>
        <v>203Xã Tĩnh TúcThuế cơ sở 2 tỉnh Cao Bằng</v>
      </c>
      <c r="I402" s="446" t="s">
        <v>11443</v>
      </c>
      <c r="J402" s="445"/>
      <c r="K402" s="445"/>
      <c r="M402" s="435"/>
    </row>
    <row r="403" spans="1:13" ht="66.599999999999994" hidden="1" customHeight="1">
      <c r="A403" s="441" t="s">
        <v>11014</v>
      </c>
      <c r="B403" s="445">
        <v>2</v>
      </c>
      <c r="C403" s="446" t="s">
        <v>11443</v>
      </c>
      <c r="D403" s="447" t="s">
        <v>22699</v>
      </c>
      <c r="E403" s="447"/>
      <c r="F403" s="447" t="s">
        <v>8167</v>
      </c>
      <c r="G403" s="535" t="str">
        <f t="shared" si="14"/>
        <v>203Xã Minh Tâm</v>
      </c>
      <c r="H403" s="535" t="str">
        <f t="shared" si="15"/>
        <v>203Xã Minh TâmThuế cơ sở 2 tỉnh Cao Bằng</v>
      </c>
      <c r="I403" s="446" t="s">
        <v>11443</v>
      </c>
      <c r="J403" s="445"/>
      <c r="K403" s="445"/>
      <c r="M403" s="435"/>
    </row>
    <row r="404" spans="1:13" ht="66.599999999999994" hidden="1" customHeight="1">
      <c r="A404" s="441" t="s">
        <v>11018</v>
      </c>
      <c r="B404" s="445">
        <v>3</v>
      </c>
      <c r="C404" s="446" t="s">
        <v>11436</v>
      </c>
      <c r="D404" s="447" t="s">
        <v>22700</v>
      </c>
      <c r="E404" s="447"/>
      <c r="F404" s="447" t="s">
        <v>8188</v>
      </c>
      <c r="G404" s="535" t="str">
        <f t="shared" si="14"/>
        <v>203Xã Quang Hán</v>
      </c>
      <c r="H404" s="535" t="str">
        <f t="shared" si="15"/>
        <v>203Xã Quang HánThuế cơ sở 3 tỉnh Cao Bằng</v>
      </c>
      <c r="I404" s="446" t="s">
        <v>11436</v>
      </c>
      <c r="J404" s="445" t="s">
        <v>8192</v>
      </c>
      <c r="K404" s="445">
        <v>16</v>
      </c>
      <c r="M404" s="435"/>
    </row>
    <row r="405" spans="1:13" ht="66.599999999999994" hidden="1" customHeight="1">
      <c r="A405" s="451" t="s">
        <v>11018</v>
      </c>
      <c r="B405" s="477">
        <v>3</v>
      </c>
      <c r="C405" s="466" t="s">
        <v>11436</v>
      </c>
      <c r="D405" s="478" t="s">
        <v>22700</v>
      </c>
      <c r="E405" s="478"/>
      <c r="F405" s="478" t="s">
        <v>8189</v>
      </c>
      <c r="G405" s="535" t="str">
        <f t="shared" si="14"/>
        <v>203Xã Trà Lĩnh</v>
      </c>
      <c r="H405" s="535" t="str">
        <f t="shared" si="15"/>
        <v>203Xã Trà LĩnhThuế cơ sở 3 tỉnh Cao Bằng</v>
      </c>
      <c r="I405" s="466" t="s">
        <v>11436</v>
      </c>
      <c r="J405" s="477"/>
      <c r="K405" s="477"/>
      <c r="M405" s="435"/>
    </row>
    <row r="406" spans="1:13" ht="66.599999999999994" hidden="1" customHeight="1">
      <c r="A406" s="451" t="s">
        <v>11018</v>
      </c>
      <c r="B406" s="477">
        <v>3</v>
      </c>
      <c r="C406" s="466" t="s">
        <v>11436</v>
      </c>
      <c r="D406" s="478" t="s">
        <v>22700</v>
      </c>
      <c r="E406" s="478"/>
      <c r="F406" s="478" t="s">
        <v>8190</v>
      </c>
      <c r="G406" s="535" t="str">
        <f t="shared" si="14"/>
        <v>203Xã Quang Trung</v>
      </c>
      <c r="H406" s="535" t="str">
        <f t="shared" si="15"/>
        <v>203Xã Quang TrungThuế cơ sở 3 tỉnh Cao Bằng</v>
      </c>
      <c r="I406" s="466" t="s">
        <v>11436</v>
      </c>
      <c r="J406" s="477"/>
      <c r="K406" s="477"/>
      <c r="M406" s="435"/>
    </row>
    <row r="407" spans="1:13" ht="66.599999999999994" hidden="1" customHeight="1">
      <c r="A407" s="451" t="s">
        <v>11018</v>
      </c>
      <c r="B407" s="477">
        <v>3</v>
      </c>
      <c r="C407" s="466" t="s">
        <v>11436</v>
      </c>
      <c r="D407" s="478" t="s">
        <v>22700</v>
      </c>
      <c r="E407" s="478"/>
      <c r="F407" s="478" t="s">
        <v>8191</v>
      </c>
      <c r="G407" s="535" t="str">
        <f t="shared" si="14"/>
        <v>203Xã Đoài Dương</v>
      </c>
      <c r="H407" s="535" t="str">
        <f t="shared" si="15"/>
        <v>203Xã Đoài DươngThuế cơ sở 3 tỉnh Cao Bằng</v>
      </c>
      <c r="I407" s="466" t="s">
        <v>11436</v>
      </c>
      <c r="J407" s="477"/>
      <c r="K407" s="477"/>
      <c r="M407" s="435"/>
    </row>
    <row r="408" spans="1:13" ht="66.599999999999994" hidden="1" customHeight="1">
      <c r="A408" s="451" t="s">
        <v>11018</v>
      </c>
      <c r="B408" s="477">
        <v>3</v>
      </c>
      <c r="C408" s="466" t="s">
        <v>11436</v>
      </c>
      <c r="D408" s="478" t="s">
        <v>22700</v>
      </c>
      <c r="E408" s="478"/>
      <c r="F408" s="478" t="s">
        <v>8192</v>
      </c>
      <c r="G408" s="535" t="str">
        <f t="shared" si="14"/>
        <v>203Xã Trùng Khánh</v>
      </c>
      <c r="H408" s="535" t="str">
        <f t="shared" si="15"/>
        <v>203Xã Trùng KhánhThuế cơ sở 3 tỉnh Cao Bằng</v>
      </c>
      <c r="I408" s="466" t="s">
        <v>11436</v>
      </c>
      <c r="J408" s="477"/>
      <c r="K408" s="477"/>
      <c r="M408" s="435"/>
    </row>
    <row r="409" spans="1:13" ht="66.599999999999994" hidden="1" customHeight="1">
      <c r="A409" s="451" t="s">
        <v>11018</v>
      </c>
      <c r="B409" s="477">
        <v>3</v>
      </c>
      <c r="C409" s="466" t="s">
        <v>11436</v>
      </c>
      <c r="D409" s="478" t="s">
        <v>22700</v>
      </c>
      <c r="E409" s="478"/>
      <c r="F409" s="478" t="s">
        <v>15346</v>
      </c>
      <c r="G409" s="535" t="str">
        <f t="shared" ref="G409:G432" si="16">$E$376&amp;F409</f>
        <v>203Xã Đàm Thủy</v>
      </c>
      <c r="H409" s="535" t="str">
        <f t="shared" si="15"/>
        <v>203Xã Đàm ThủyThuế cơ sở 3 tỉnh Cao Bằng</v>
      </c>
      <c r="I409" s="466" t="s">
        <v>11436</v>
      </c>
      <c r="J409" s="477"/>
      <c r="K409" s="477"/>
      <c r="M409" s="435"/>
    </row>
    <row r="410" spans="1:13" ht="66.599999999999994" hidden="1" customHeight="1">
      <c r="A410" s="451" t="s">
        <v>11018</v>
      </c>
      <c r="B410" s="477">
        <v>3</v>
      </c>
      <c r="C410" s="466" t="s">
        <v>11436</v>
      </c>
      <c r="D410" s="478" t="s">
        <v>22700</v>
      </c>
      <c r="E410" s="478"/>
      <c r="F410" s="478" t="s">
        <v>8193</v>
      </c>
      <c r="G410" s="535" t="str">
        <f t="shared" si="16"/>
        <v>203Xã Đình Phong</v>
      </c>
      <c r="H410" s="535" t="str">
        <f t="shared" si="15"/>
        <v>203Xã Đình PhongThuế cơ sở 3 tỉnh Cao Bằng</v>
      </c>
      <c r="I410" s="466" t="s">
        <v>11436</v>
      </c>
      <c r="J410" s="477"/>
      <c r="K410" s="477"/>
      <c r="M410" s="435"/>
    </row>
    <row r="411" spans="1:13" ht="66.599999999999994" hidden="1" customHeight="1">
      <c r="A411" s="451" t="s">
        <v>11018</v>
      </c>
      <c r="B411" s="477">
        <v>3</v>
      </c>
      <c r="C411" s="466" t="s">
        <v>11436</v>
      </c>
      <c r="D411" s="478" t="s">
        <v>22700</v>
      </c>
      <c r="E411" s="478"/>
      <c r="F411" s="478" t="s">
        <v>8195</v>
      </c>
      <c r="G411" s="535" t="str">
        <f t="shared" si="16"/>
        <v>203Xã Hạ Lang</v>
      </c>
      <c r="H411" s="535" t="str">
        <f t="shared" si="15"/>
        <v>203Xã Hạ LangThuế cơ sở 3 tỉnh Cao Bằng</v>
      </c>
      <c r="I411" s="466" t="s">
        <v>11436</v>
      </c>
      <c r="J411" s="477"/>
      <c r="K411" s="477"/>
      <c r="M411" s="435"/>
    </row>
    <row r="412" spans="1:13" ht="66.599999999999994" hidden="1" customHeight="1">
      <c r="A412" s="451" t="s">
        <v>11018</v>
      </c>
      <c r="B412" s="477">
        <v>3</v>
      </c>
      <c r="C412" s="466" t="s">
        <v>11436</v>
      </c>
      <c r="D412" s="478" t="s">
        <v>22700</v>
      </c>
      <c r="E412" s="478"/>
      <c r="F412" s="478" t="s">
        <v>8194</v>
      </c>
      <c r="G412" s="535" t="str">
        <f t="shared" si="16"/>
        <v>203Xã Lý Quốc</v>
      </c>
      <c r="H412" s="535" t="str">
        <f t="shared" si="15"/>
        <v>203Xã Lý QuốcThuế cơ sở 3 tỉnh Cao Bằng</v>
      </c>
      <c r="I412" s="466" t="s">
        <v>11436</v>
      </c>
      <c r="J412" s="477"/>
      <c r="K412" s="477"/>
      <c r="M412" s="435"/>
    </row>
    <row r="413" spans="1:13" ht="66.599999999999994" hidden="1" customHeight="1">
      <c r="A413" s="451" t="s">
        <v>11018</v>
      </c>
      <c r="B413" s="477">
        <v>3</v>
      </c>
      <c r="C413" s="466" t="s">
        <v>11436</v>
      </c>
      <c r="D413" s="478" t="s">
        <v>22700</v>
      </c>
      <c r="E413" s="478"/>
      <c r="F413" s="478" t="s">
        <v>8196</v>
      </c>
      <c r="G413" s="535" t="str">
        <f t="shared" si="16"/>
        <v>203Xã Vinh Quý</v>
      </c>
      <c r="H413" s="535" t="str">
        <f t="shared" si="15"/>
        <v>203Xã Vinh QuýThuế cơ sở 3 tỉnh Cao Bằng</v>
      </c>
      <c r="I413" s="466" t="s">
        <v>11436</v>
      </c>
      <c r="J413" s="477"/>
      <c r="K413" s="477"/>
      <c r="M413" s="435"/>
    </row>
    <row r="414" spans="1:13" ht="66.599999999999994" hidden="1" customHeight="1">
      <c r="A414" s="451" t="s">
        <v>11018</v>
      </c>
      <c r="B414" s="477">
        <v>3</v>
      </c>
      <c r="C414" s="466" t="s">
        <v>11436</v>
      </c>
      <c r="D414" s="478" t="s">
        <v>22700</v>
      </c>
      <c r="E414" s="478"/>
      <c r="F414" s="478" t="s">
        <v>8197</v>
      </c>
      <c r="G414" s="535" t="str">
        <f t="shared" si="16"/>
        <v>203Xã Quang Long</v>
      </c>
      <c r="H414" s="535" t="str">
        <f t="shared" si="15"/>
        <v>203Xã Quang LongThuế cơ sở 3 tỉnh Cao Bằng</v>
      </c>
      <c r="I414" s="466" t="s">
        <v>11436</v>
      </c>
      <c r="J414" s="477"/>
      <c r="K414" s="477"/>
      <c r="M414" s="435"/>
    </row>
    <row r="415" spans="1:13" ht="66.599999999999994" hidden="1" customHeight="1">
      <c r="A415" s="451" t="s">
        <v>11018</v>
      </c>
      <c r="B415" s="477">
        <v>3</v>
      </c>
      <c r="C415" s="466" t="s">
        <v>11436</v>
      </c>
      <c r="D415" s="478" t="s">
        <v>22700</v>
      </c>
      <c r="E415" s="478"/>
      <c r="F415" s="478" t="s">
        <v>15347</v>
      </c>
      <c r="G415" s="535" t="str">
        <f t="shared" si="16"/>
        <v>203Xã Phục Hòa</v>
      </c>
      <c r="H415" s="535" t="str">
        <f t="shared" si="15"/>
        <v>203Xã Phục HòaThuế cơ sở 3 tỉnh Cao Bằng</v>
      </c>
      <c r="I415" s="466" t="s">
        <v>11436</v>
      </c>
      <c r="J415" s="477"/>
      <c r="K415" s="477"/>
      <c r="M415" s="435"/>
    </row>
    <row r="416" spans="1:13" ht="66.599999999999994" hidden="1" customHeight="1">
      <c r="A416" s="451" t="s">
        <v>11018</v>
      </c>
      <c r="B416" s="477">
        <v>3</v>
      </c>
      <c r="C416" s="466" t="s">
        <v>11436</v>
      </c>
      <c r="D416" s="478" t="s">
        <v>22700</v>
      </c>
      <c r="E416" s="478"/>
      <c r="F416" s="478" t="s">
        <v>8184</v>
      </c>
      <c r="G416" s="535" t="str">
        <f t="shared" si="16"/>
        <v>203Xã Bế Văn Đàn</v>
      </c>
      <c r="H416" s="535" t="str">
        <f t="shared" si="15"/>
        <v>203Xã Bế Văn ĐànThuế cơ sở 3 tỉnh Cao Bằng</v>
      </c>
      <c r="I416" s="466" t="s">
        <v>11436</v>
      </c>
      <c r="J416" s="477"/>
      <c r="K416" s="477"/>
      <c r="M416" s="435"/>
    </row>
    <row r="417" spans="1:13" ht="66.599999999999994" hidden="1" customHeight="1">
      <c r="A417" s="451" t="s">
        <v>11018</v>
      </c>
      <c r="B417" s="477">
        <v>3</v>
      </c>
      <c r="C417" s="466" t="s">
        <v>11436</v>
      </c>
      <c r="D417" s="478" t="s">
        <v>22700</v>
      </c>
      <c r="E417" s="478"/>
      <c r="F417" s="478" t="s">
        <v>8185</v>
      </c>
      <c r="G417" s="535" t="str">
        <f t="shared" si="16"/>
        <v>203Xã Độc Lập</v>
      </c>
      <c r="H417" s="535" t="str">
        <f t="shared" si="15"/>
        <v>203Xã Độc LậpThuế cơ sở 3 tỉnh Cao Bằng</v>
      </c>
      <c r="I417" s="466" t="s">
        <v>11436</v>
      </c>
      <c r="J417" s="477"/>
      <c r="K417" s="477"/>
      <c r="M417" s="435"/>
    </row>
    <row r="418" spans="1:13" ht="66.599999999999994" hidden="1" customHeight="1">
      <c r="A418" s="451" t="s">
        <v>11018</v>
      </c>
      <c r="B418" s="477">
        <v>3</v>
      </c>
      <c r="C418" s="466" t="s">
        <v>11436</v>
      </c>
      <c r="D418" s="478" t="s">
        <v>22700</v>
      </c>
      <c r="E418" s="478"/>
      <c r="F418" s="478" t="s">
        <v>8186</v>
      </c>
      <c r="G418" s="535" t="str">
        <f t="shared" si="16"/>
        <v>203Xã Quảng Uyên</v>
      </c>
      <c r="H418" s="535" t="str">
        <f t="shared" si="15"/>
        <v>203Xã Quảng UyênThuế cơ sở 3 tỉnh Cao Bằng</v>
      </c>
      <c r="I418" s="466" t="s">
        <v>11436</v>
      </c>
      <c r="J418" s="477"/>
      <c r="K418" s="477"/>
      <c r="M418" s="435"/>
    </row>
    <row r="419" spans="1:13" ht="66.599999999999994" hidden="1" customHeight="1">
      <c r="A419" s="451" t="s">
        <v>11018</v>
      </c>
      <c r="B419" s="477">
        <v>3</v>
      </c>
      <c r="C419" s="466" t="s">
        <v>11436</v>
      </c>
      <c r="D419" s="478" t="s">
        <v>22700</v>
      </c>
      <c r="E419" s="478"/>
      <c r="F419" s="478" t="s">
        <v>8187</v>
      </c>
      <c r="G419" s="535" t="str">
        <f t="shared" si="16"/>
        <v>203Xã Hạnh Phúc</v>
      </c>
      <c r="H419" s="535" t="str">
        <f t="shared" si="15"/>
        <v>203Xã Hạnh PhúcThuế cơ sở 3 tỉnh Cao Bằng</v>
      </c>
      <c r="I419" s="466" t="s">
        <v>11436</v>
      </c>
      <c r="J419" s="477"/>
      <c r="K419" s="477"/>
      <c r="M419" s="435"/>
    </row>
    <row r="420" spans="1:13" ht="66.599999999999994" hidden="1" customHeight="1">
      <c r="A420" s="455" t="s">
        <v>11022</v>
      </c>
      <c r="B420" s="479">
        <v>4</v>
      </c>
      <c r="C420" s="480" t="s">
        <v>11431</v>
      </c>
      <c r="D420" s="481" t="s">
        <v>22701</v>
      </c>
      <c r="E420" s="481"/>
      <c r="F420" s="481" t="s">
        <v>8149</v>
      </c>
      <c r="G420" s="535" t="str">
        <f t="shared" si="16"/>
        <v>203Xã Quảng Lâm</v>
      </c>
      <c r="H420" s="535" t="str">
        <f t="shared" si="15"/>
        <v>203Xã Quảng LâmThuế cơ sở 4 tỉnh Cao Bằng</v>
      </c>
      <c r="I420" s="480" t="s">
        <v>11431</v>
      </c>
      <c r="J420" s="479" t="s">
        <v>8152</v>
      </c>
      <c r="K420" s="479">
        <v>13</v>
      </c>
      <c r="M420" s="435"/>
    </row>
    <row r="421" spans="1:13" ht="66.599999999999994" hidden="1" customHeight="1">
      <c r="A421" s="459" t="s">
        <v>11022</v>
      </c>
      <c r="B421" s="482">
        <v>4</v>
      </c>
      <c r="C421" s="483" t="s">
        <v>11431</v>
      </c>
      <c r="D421" s="484" t="s">
        <v>22701</v>
      </c>
      <c r="E421" s="484"/>
      <c r="F421" s="484" t="s">
        <v>8150</v>
      </c>
      <c r="G421" s="535" t="str">
        <f t="shared" si="16"/>
        <v>203Xã Nam Quang</v>
      </c>
      <c r="H421" s="535" t="str">
        <f t="shared" si="15"/>
        <v>203Xã Nam QuangThuế cơ sở 4 tỉnh Cao Bằng</v>
      </c>
      <c r="I421" s="483" t="s">
        <v>11431</v>
      </c>
      <c r="J421" s="482"/>
      <c r="K421" s="482"/>
      <c r="M421" s="435"/>
    </row>
    <row r="422" spans="1:13" ht="66.599999999999994" hidden="1" customHeight="1">
      <c r="A422" s="459" t="s">
        <v>11022</v>
      </c>
      <c r="B422" s="482">
        <v>4</v>
      </c>
      <c r="C422" s="483" t="s">
        <v>11431</v>
      </c>
      <c r="D422" s="484" t="s">
        <v>22701</v>
      </c>
      <c r="E422" s="484"/>
      <c r="F422" s="484" t="s">
        <v>8151</v>
      </c>
      <c r="G422" s="535" t="str">
        <f t="shared" si="16"/>
        <v>203Xã Lý Bôn</v>
      </c>
      <c r="H422" s="535" t="str">
        <f t="shared" si="15"/>
        <v>203Xã Lý BônThuế cơ sở 4 tỉnh Cao Bằng</v>
      </c>
      <c r="I422" s="483" t="s">
        <v>11431</v>
      </c>
      <c r="J422" s="482"/>
      <c r="K422" s="482"/>
      <c r="M422" s="435"/>
    </row>
    <row r="423" spans="1:13" ht="66.599999999999994" hidden="1" customHeight="1">
      <c r="A423" s="459" t="s">
        <v>11022</v>
      </c>
      <c r="B423" s="482">
        <v>4</v>
      </c>
      <c r="C423" s="483" t="s">
        <v>11431</v>
      </c>
      <c r="D423" s="484" t="s">
        <v>22701</v>
      </c>
      <c r="E423" s="484"/>
      <c r="F423" s="484" t="s">
        <v>8152</v>
      </c>
      <c r="G423" s="535" t="str">
        <f t="shared" si="16"/>
        <v>203Xã Bảo Lâm</v>
      </c>
      <c r="H423" s="535" t="str">
        <f t="shared" si="15"/>
        <v>203Xã Bảo LâmThuế cơ sở 4 tỉnh Cao Bằng</v>
      </c>
      <c r="I423" s="483" t="s">
        <v>11431</v>
      </c>
      <c r="J423" s="482"/>
      <c r="K423" s="482"/>
      <c r="M423" s="435"/>
    </row>
    <row r="424" spans="1:13" ht="66.599999999999994" hidden="1" customHeight="1">
      <c r="A424" s="459" t="s">
        <v>11022</v>
      </c>
      <c r="B424" s="482">
        <v>4</v>
      </c>
      <c r="C424" s="483" t="s">
        <v>11431</v>
      </c>
      <c r="D424" s="484" t="s">
        <v>22701</v>
      </c>
      <c r="E424" s="484"/>
      <c r="F424" s="484" t="s">
        <v>8153</v>
      </c>
      <c r="G424" s="535" t="str">
        <f t="shared" si="16"/>
        <v>203Xã Yên Thổ</v>
      </c>
      <c r="H424" s="535" t="str">
        <f t="shared" si="15"/>
        <v>203Xã Yên ThổThuế cơ sở 4 tỉnh Cao Bằng</v>
      </c>
      <c r="I424" s="483" t="s">
        <v>11431</v>
      </c>
      <c r="J424" s="482"/>
      <c r="K424" s="482"/>
      <c r="M424" s="435"/>
    </row>
    <row r="425" spans="1:13" ht="66.599999999999994" hidden="1" customHeight="1">
      <c r="A425" s="459" t="s">
        <v>11022</v>
      </c>
      <c r="B425" s="482">
        <v>4</v>
      </c>
      <c r="C425" s="483" t="s">
        <v>11431</v>
      </c>
      <c r="D425" s="484" t="s">
        <v>22701</v>
      </c>
      <c r="E425" s="484"/>
      <c r="F425" s="484" t="s">
        <v>8154</v>
      </c>
      <c r="G425" s="535" t="str">
        <f t="shared" si="16"/>
        <v>203Xã Sơn Lộ</v>
      </c>
      <c r="H425" s="535" t="str">
        <f t="shared" si="15"/>
        <v>203Xã Sơn LộThuế cơ sở 4 tỉnh Cao Bằng</v>
      </c>
      <c r="I425" s="483" t="s">
        <v>11431</v>
      </c>
      <c r="J425" s="482"/>
      <c r="K425" s="482"/>
      <c r="M425" s="435"/>
    </row>
    <row r="426" spans="1:13" ht="66.599999999999994" hidden="1" customHeight="1">
      <c r="A426" s="459" t="s">
        <v>11022</v>
      </c>
      <c r="B426" s="482">
        <v>4</v>
      </c>
      <c r="C426" s="483" t="s">
        <v>11431</v>
      </c>
      <c r="D426" s="484" t="s">
        <v>22701</v>
      </c>
      <c r="E426" s="484"/>
      <c r="F426" s="484" t="s">
        <v>99</v>
      </c>
      <c r="G426" s="535" t="str">
        <f t="shared" si="16"/>
        <v>203Xã Hưng Đạo</v>
      </c>
      <c r="H426" s="535" t="str">
        <f t="shared" si="15"/>
        <v>203Xã Hưng ĐạoThuế cơ sở 4 tỉnh Cao Bằng</v>
      </c>
      <c r="I426" s="483" t="s">
        <v>11431</v>
      </c>
      <c r="J426" s="482"/>
      <c r="K426" s="482"/>
      <c r="M426" s="435"/>
    </row>
    <row r="427" spans="1:13" ht="66.599999999999994" hidden="1" customHeight="1">
      <c r="A427" s="459" t="s">
        <v>11022</v>
      </c>
      <c r="B427" s="482">
        <v>4</v>
      </c>
      <c r="C427" s="483" t="s">
        <v>11431</v>
      </c>
      <c r="D427" s="484" t="s">
        <v>22701</v>
      </c>
      <c r="E427" s="484"/>
      <c r="F427" s="484" t="s">
        <v>8155</v>
      </c>
      <c r="G427" s="535" t="str">
        <f t="shared" si="16"/>
        <v>203Xã Bảo Lạc</v>
      </c>
      <c r="H427" s="535" t="str">
        <f t="shared" si="15"/>
        <v>203Xã Bảo LạcThuế cơ sở 4 tỉnh Cao Bằng</v>
      </c>
      <c r="I427" s="483" t="s">
        <v>11431</v>
      </c>
      <c r="J427" s="482"/>
      <c r="K427" s="482"/>
      <c r="M427" s="435"/>
    </row>
    <row r="428" spans="1:13" ht="66.599999999999994" hidden="1" customHeight="1">
      <c r="A428" s="459" t="s">
        <v>11022</v>
      </c>
      <c r="B428" s="482">
        <v>4</v>
      </c>
      <c r="C428" s="483" t="s">
        <v>11431</v>
      </c>
      <c r="D428" s="484" t="s">
        <v>22701</v>
      </c>
      <c r="E428" s="484"/>
      <c r="F428" s="484" t="s">
        <v>8156</v>
      </c>
      <c r="G428" s="535" t="str">
        <f t="shared" si="16"/>
        <v>203Xã Cốc Pàng</v>
      </c>
      <c r="H428" s="535" t="str">
        <f t="shared" si="15"/>
        <v>203Xã Cốc PàngThuế cơ sở 4 tỉnh Cao Bằng</v>
      </c>
      <c r="I428" s="483" t="s">
        <v>11431</v>
      </c>
      <c r="J428" s="482"/>
      <c r="K428" s="482"/>
      <c r="M428" s="435"/>
    </row>
    <row r="429" spans="1:13" ht="66.599999999999994" hidden="1" customHeight="1">
      <c r="A429" s="459" t="s">
        <v>11022</v>
      </c>
      <c r="B429" s="482">
        <v>4</v>
      </c>
      <c r="C429" s="483" t="s">
        <v>11431</v>
      </c>
      <c r="D429" s="484" t="s">
        <v>22701</v>
      </c>
      <c r="E429" s="484"/>
      <c r="F429" s="484" t="s">
        <v>8157</v>
      </c>
      <c r="G429" s="535" t="str">
        <f t="shared" si="16"/>
        <v>203Xã Cô Ba</v>
      </c>
      <c r="H429" s="535" t="str">
        <f t="shared" si="15"/>
        <v>203Xã Cô BaThuế cơ sở 4 tỉnh Cao Bằng</v>
      </c>
      <c r="I429" s="483" t="s">
        <v>11431</v>
      </c>
      <c r="J429" s="482"/>
      <c r="K429" s="482"/>
      <c r="M429" s="435"/>
    </row>
    <row r="430" spans="1:13" ht="66.599999999999994" hidden="1" customHeight="1">
      <c r="A430" s="459" t="s">
        <v>11022</v>
      </c>
      <c r="B430" s="482">
        <v>4</v>
      </c>
      <c r="C430" s="483" t="s">
        <v>11431</v>
      </c>
      <c r="D430" s="484" t="s">
        <v>22701</v>
      </c>
      <c r="E430" s="484"/>
      <c r="F430" s="484" t="s">
        <v>8158</v>
      </c>
      <c r="G430" s="535" t="str">
        <f t="shared" si="16"/>
        <v>203Xã Khánh Xuân</v>
      </c>
      <c r="H430" s="535" t="str">
        <f t="shared" si="15"/>
        <v>203Xã Khánh XuânThuế cơ sở 4 tỉnh Cao Bằng</v>
      </c>
      <c r="I430" s="483" t="s">
        <v>11431</v>
      </c>
      <c r="J430" s="482"/>
      <c r="K430" s="482"/>
      <c r="M430" s="435"/>
    </row>
    <row r="431" spans="1:13" ht="66.599999999999994" hidden="1" customHeight="1">
      <c r="A431" s="459" t="s">
        <v>11022</v>
      </c>
      <c r="B431" s="482">
        <v>4</v>
      </c>
      <c r="C431" s="483" t="s">
        <v>11431</v>
      </c>
      <c r="D431" s="484" t="s">
        <v>22701</v>
      </c>
      <c r="E431" s="484"/>
      <c r="F431" s="484" t="s">
        <v>8159</v>
      </c>
      <c r="G431" s="535" t="str">
        <f t="shared" si="16"/>
        <v>203Xã Xuân Trường</v>
      </c>
      <c r="H431" s="535" t="str">
        <f t="shared" si="15"/>
        <v>203Xã Xuân TrườngThuế cơ sở 4 tỉnh Cao Bằng</v>
      </c>
      <c r="I431" s="483" t="s">
        <v>11431</v>
      </c>
      <c r="J431" s="482"/>
      <c r="K431" s="482"/>
      <c r="M431" s="435"/>
    </row>
    <row r="432" spans="1:13" ht="66.599999999999994" hidden="1" customHeight="1">
      <c r="A432" s="459" t="s">
        <v>11022</v>
      </c>
      <c r="B432" s="482">
        <v>4</v>
      </c>
      <c r="C432" s="483" t="s">
        <v>11431</v>
      </c>
      <c r="D432" s="484" t="s">
        <v>22701</v>
      </c>
      <c r="E432" s="484"/>
      <c r="F432" s="484" t="s">
        <v>8160</v>
      </c>
      <c r="G432" s="535" t="str">
        <f t="shared" si="16"/>
        <v>203Xã Huy Giáp</v>
      </c>
      <c r="H432" s="535" t="str">
        <f t="shared" si="15"/>
        <v>203Xã Huy GiápThuế cơ sở 4 tỉnh Cao Bằng</v>
      </c>
      <c r="I432" s="483" t="s">
        <v>11431</v>
      </c>
      <c r="J432" s="482"/>
      <c r="K432" s="482"/>
      <c r="M432" s="435"/>
    </row>
    <row r="433" spans="1:11" s="474" customFormat="1" ht="40.15" hidden="1" customHeight="1">
      <c r="A433" s="592">
        <v>6</v>
      </c>
      <c r="B433" s="591"/>
      <c r="C433" s="595" t="s">
        <v>22702</v>
      </c>
      <c r="D433" s="592" t="s">
        <v>12024</v>
      </c>
      <c r="E433" s="592">
        <v>501</v>
      </c>
      <c r="F433" s="592" t="s">
        <v>155</v>
      </c>
      <c r="G433" s="535"/>
      <c r="H433" s="535" t="str">
        <f t="shared" si="15"/>
        <v>THUẾ THÀNH PHỐ ĐÀ NẴNG</v>
      </c>
      <c r="I433" s="595" t="s">
        <v>22702</v>
      </c>
      <c r="J433" s="592"/>
      <c r="K433" s="592">
        <f>SUM(K434:K514)</f>
        <v>93</v>
      </c>
    </row>
    <row r="434" spans="1:11" s="474" customFormat="1" ht="38.450000000000003" hidden="1" customHeight="1">
      <c r="A434" s="596" t="s">
        <v>11026</v>
      </c>
      <c r="B434" s="532">
        <v>1</v>
      </c>
      <c r="C434" s="563" t="s">
        <v>12026</v>
      </c>
      <c r="D434" s="534" t="s">
        <v>22703</v>
      </c>
      <c r="E434" s="534"/>
      <c r="F434" s="534" t="s">
        <v>9597</v>
      </c>
      <c r="G434" s="535" t="str">
        <f>$E$433&amp;F434</f>
        <v>501Phường An Khê</v>
      </c>
      <c r="H434" s="535" t="str">
        <f t="shared" si="15"/>
        <v>501Phường An KhêThuế cơ sở 1 thành phố Đà Nẵng</v>
      </c>
      <c r="I434" s="563" t="s">
        <v>12026</v>
      </c>
      <c r="J434" s="532" t="s">
        <v>9596</v>
      </c>
      <c r="K434" s="532">
        <v>3</v>
      </c>
    </row>
    <row r="435" spans="1:11" s="474" customFormat="1" ht="38.450000000000003" hidden="1" customHeight="1">
      <c r="A435" s="485" t="s">
        <v>11026</v>
      </c>
      <c r="B435" s="430">
        <v>1</v>
      </c>
      <c r="C435" s="439" t="s">
        <v>12026</v>
      </c>
      <c r="D435" s="464" t="s">
        <v>22703</v>
      </c>
      <c r="E435" s="464"/>
      <c r="F435" s="464" t="s">
        <v>9596</v>
      </c>
      <c r="G435" s="535" t="str">
        <f t="shared" ref="G435:G498" si="17">$E$433&amp;F435</f>
        <v>501Phường Thanh Khê</v>
      </c>
      <c r="H435" s="535" t="str">
        <f t="shared" si="15"/>
        <v>501Phường Thanh KhêThuế cơ sở 1 thành phố Đà Nẵng</v>
      </c>
      <c r="I435" s="439" t="s">
        <v>12026</v>
      </c>
      <c r="J435" s="430"/>
      <c r="K435" s="430"/>
    </row>
    <row r="436" spans="1:11" s="474" customFormat="1" ht="38.450000000000003" hidden="1" customHeight="1">
      <c r="A436" s="485" t="s">
        <v>11026</v>
      </c>
      <c r="B436" s="430">
        <v>1</v>
      </c>
      <c r="C436" s="439" t="s">
        <v>12026</v>
      </c>
      <c r="D436" s="464" t="s">
        <v>22703</v>
      </c>
      <c r="E436" s="464"/>
      <c r="F436" s="464" t="s">
        <v>15364</v>
      </c>
      <c r="G436" s="535" t="str">
        <f t="shared" si="17"/>
        <v>501Phường Hòa Khánh</v>
      </c>
      <c r="H436" s="535" t="str">
        <f t="shared" si="15"/>
        <v>501Phường Hòa KhánhThuế cơ sở 1 thành phố Đà Nẵng</v>
      </c>
      <c r="I436" s="439" t="s">
        <v>12026</v>
      </c>
      <c r="J436" s="430"/>
      <c r="K436" s="430"/>
    </row>
    <row r="437" spans="1:11" s="474" customFormat="1" ht="38.450000000000003" hidden="1" customHeight="1">
      <c r="A437" s="486" t="s">
        <v>11030</v>
      </c>
      <c r="B437" s="442">
        <v>2</v>
      </c>
      <c r="C437" s="487" t="s">
        <v>12029</v>
      </c>
      <c r="D437" s="444" t="s">
        <v>22704</v>
      </c>
      <c r="E437" s="444"/>
      <c r="F437" s="444" t="s">
        <v>9595</v>
      </c>
      <c r="G437" s="535" t="str">
        <f t="shared" si="17"/>
        <v>501Phường Hải Châu</v>
      </c>
      <c r="H437" s="535" t="str">
        <f t="shared" si="15"/>
        <v>501Phường Hải ChâuThuế cơ sở 2 thành phố Đà Nẵng</v>
      </c>
      <c r="I437" s="487" t="s">
        <v>12029</v>
      </c>
      <c r="J437" s="442" t="s">
        <v>9595</v>
      </c>
      <c r="K437" s="442">
        <v>2</v>
      </c>
    </row>
    <row r="438" spans="1:11" s="474" customFormat="1" ht="38.450000000000003" hidden="1" customHeight="1">
      <c r="A438" s="486" t="s">
        <v>11030</v>
      </c>
      <c r="B438" s="442">
        <v>2</v>
      </c>
      <c r="C438" s="487" t="s">
        <v>12029</v>
      </c>
      <c r="D438" s="444" t="s">
        <v>22704</v>
      </c>
      <c r="E438" s="444"/>
      <c r="F438" s="444" t="s">
        <v>15415</v>
      </c>
      <c r="G438" s="535" t="str">
        <f t="shared" si="17"/>
        <v>501Phường Hòa Cường</v>
      </c>
      <c r="H438" s="535" t="str">
        <f t="shared" si="15"/>
        <v>501Phường Hòa CườngThuế cơ sở 2 thành phố Đà Nẵng</v>
      </c>
      <c r="I438" s="487" t="s">
        <v>12029</v>
      </c>
      <c r="J438" s="442"/>
      <c r="K438" s="442"/>
    </row>
    <row r="439" spans="1:11" s="474" customFormat="1" ht="38.450000000000003" customHeight="1">
      <c r="A439" s="597" t="s">
        <v>11034</v>
      </c>
      <c r="B439" s="598">
        <v>3</v>
      </c>
      <c r="C439" s="599" t="s">
        <v>12038</v>
      </c>
      <c r="D439" s="600" t="s">
        <v>23323</v>
      </c>
      <c r="E439" s="600"/>
      <c r="F439" s="600" t="s">
        <v>8878</v>
      </c>
      <c r="G439" s="535" t="str">
        <f t="shared" si="17"/>
        <v>501Phường An Hải</v>
      </c>
      <c r="H439" s="535" t="str">
        <f t="shared" si="15"/>
        <v>501Phường An HảiThuế cơ sở 3 thành phố Đà Nẵng</v>
      </c>
      <c r="I439" s="599" t="s">
        <v>12038</v>
      </c>
      <c r="J439" s="598" t="s">
        <v>8878</v>
      </c>
      <c r="K439" s="442">
        <v>3</v>
      </c>
    </row>
    <row r="440" spans="1:11" s="474" customFormat="1" ht="38.450000000000003" customHeight="1">
      <c r="A440" s="597" t="s">
        <v>11034</v>
      </c>
      <c r="B440" s="598">
        <v>3</v>
      </c>
      <c r="C440" s="599" t="s">
        <v>12038</v>
      </c>
      <c r="D440" s="600" t="s">
        <v>23323</v>
      </c>
      <c r="E440" s="600"/>
      <c r="F440" s="600" t="s">
        <v>9598</v>
      </c>
      <c r="G440" s="535" t="str">
        <f t="shared" si="17"/>
        <v>501Phường Sơn Trà</v>
      </c>
      <c r="H440" s="535" t="str">
        <f t="shared" si="15"/>
        <v>501Phường Sơn TràThuế cơ sở 3 thành phố Đà Nẵng</v>
      </c>
      <c r="I440" s="599" t="s">
        <v>12038</v>
      </c>
      <c r="J440" s="598"/>
      <c r="K440" s="442"/>
    </row>
    <row r="441" spans="1:11" s="474" customFormat="1" ht="38.450000000000003" customHeight="1">
      <c r="A441" s="597" t="s">
        <v>11034</v>
      </c>
      <c r="B441" s="598">
        <v>3</v>
      </c>
      <c r="C441" s="599" t="s">
        <v>12038</v>
      </c>
      <c r="D441" s="600" t="s">
        <v>23323</v>
      </c>
      <c r="E441" s="600"/>
      <c r="F441" s="600" t="s">
        <v>9599</v>
      </c>
      <c r="G441" s="535" t="str">
        <f t="shared" si="17"/>
        <v>501Phường Ngũ Hành Sơn</v>
      </c>
      <c r="H441" s="535" t="str">
        <f t="shared" si="15"/>
        <v>501Phường Ngũ Hành SơnThuế cơ sở 3 thành phố Đà Nẵng</v>
      </c>
      <c r="I441" s="599" t="s">
        <v>12038</v>
      </c>
      <c r="J441" s="598"/>
      <c r="K441" s="442"/>
    </row>
    <row r="442" spans="1:11" s="474" customFormat="1" ht="38.450000000000003" customHeight="1">
      <c r="A442" s="597" t="s">
        <v>11034</v>
      </c>
      <c r="B442" s="598">
        <v>3</v>
      </c>
      <c r="C442" s="599" t="s">
        <v>12038</v>
      </c>
      <c r="D442" s="600" t="s">
        <v>23323</v>
      </c>
      <c r="E442" s="600"/>
      <c r="F442" s="600" t="s">
        <v>9604</v>
      </c>
      <c r="G442" s="535" t="str">
        <f t="shared" si="17"/>
        <v>501Đặc khu Hoàng Sa</v>
      </c>
      <c r="H442" s="535" t="str">
        <f t="shared" si="15"/>
        <v>501Đặc khu Hoàng SaThuế cơ sở 3 thành phố Đà Nẵng</v>
      </c>
      <c r="I442" s="599" t="s">
        <v>12038</v>
      </c>
      <c r="J442" s="598"/>
      <c r="K442" s="442"/>
    </row>
    <row r="443" spans="1:11" s="474" customFormat="1" ht="57" hidden="1" customHeight="1">
      <c r="A443" s="486" t="s">
        <v>11038</v>
      </c>
      <c r="B443" s="442">
        <v>4</v>
      </c>
      <c r="C443" s="446" t="s">
        <v>12033</v>
      </c>
      <c r="D443" s="444" t="s">
        <v>22705</v>
      </c>
      <c r="E443" s="444"/>
      <c r="F443" s="444" t="s">
        <v>9601</v>
      </c>
      <c r="G443" s="535" t="str">
        <f t="shared" si="17"/>
        <v>501Phường Liên Chiểu</v>
      </c>
      <c r="H443" s="535" t="str">
        <f t="shared" si="15"/>
        <v>501Phường Liên ChiểuThuế cơ sở 4 thành phố Đà Nẵng</v>
      </c>
      <c r="I443" s="446" t="s">
        <v>12033</v>
      </c>
      <c r="J443" s="442" t="s">
        <v>9602</v>
      </c>
      <c r="K443" s="442">
        <v>7</v>
      </c>
    </row>
    <row r="444" spans="1:11" s="474" customFormat="1" ht="57" hidden="1" customHeight="1">
      <c r="A444" s="486" t="s">
        <v>11038</v>
      </c>
      <c r="B444" s="442">
        <v>4</v>
      </c>
      <c r="C444" s="446" t="s">
        <v>12033</v>
      </c>
      <c r="D444" s="444" t="s">
        <v>22705</v>
      </c>
      <c r="E444" s="444"/>
      <c r="F444" s="444" t="s">
        <v>9600</v>
      </c>
      <c r="G444" s="535" t="str">
        <f t="shared" si="17"/>
        <v>501Phường Hải Vân</v>
      </c>
      <c r="H444" s="535" t="str">
        <f t="shared" si="15"/>
        <v>501Phường Hải VânThuế cơ sở 4 thành phố Đà Nẵng</v>
      </c>
      <c r="I444" s="446" t="s">
        <v>12033</v>
      </c>
      <c r="J444" s="442"/>
      <c r="K444" s="442"/>
    </row>
    <row r="445" spans="1:11" s="474" customFormat="1" ht="57" hidden="1" customHeight="1">
      <c r="A445" s="486" t="s">
        <v>11038</v>
      </c>
      <c r="B445" s="442">
        <v>4</v>
      </c>
      <c r="C445" s="446" t="s">
        <v>12033</v>
      </c>
      <c r="D445" s="444" t="s">
        <v>22705</v>
      </c>
      <c r="E445" s="444"/>
      <c r="F445" s="444" t="s">
        <v>9602</v>
      </c>
      <c r="G445" s="535" t="str">
        <f t="shared" si="17"/>
        <v>501Phường Cẩm Lệ</v>
      </c>
      <c r="H445" s="535" t="str">
        <f t="shared" si="15"/>
        <v>501Phường Cẩm LệThuế cơ sở 4 thành phố Đà Nẵng</v>
      </c>
      <c r="I445" s="446" t="s">
        <v>12033</v>
      </c>
      <c r="J445" s="442"/>
      <c r="K445" s="442"/>
    </row>
    <row r="446" spans="1:11" s="474" customFormat="1" ht="57" hidden="1" customHeight="1">
      <c r="A446" s="486" t="s">
        <v>11038</v>
      </c>
      <c r="B446" s="442">
        <v>4</v>
      </c>
      <c r="C446" s="446" t="s">
        <v>12033</v>
      </c>
      <c r="D446" s="444" t="s">
        <v>22705</v>
      </c>
      <c r="E446" s="444"/>
      <c r="F446" s="444" t="s">
        <v>15363</v>
      </c>
      <c r="G446" s="535" t="str">
        <f t="shared" si="17"/>
        <v>501Phường Hòa Xuân</v>
      </c>
      <c r="H446" s="535" t="str">
        <f t="shared" si="15"/>
        <v>501Phường Hòa XuânThuế cơ sở 4 thành phố Đà Nẵng</v>
      </c>
      <c r="I446" s="446" t="s">
        <v>12033</v>
      </c>
      <c r="J446" s="442"/>
      <c r="K446" s="442"/>
    </row>
    <row r="447" spans="1:11" s="474" customFormat="1" ht="57" hidden="1" customHeight="1">
      <c r="A447" s="486" t="s">
        <v>11038</v>
      </c>
      <c r="B447" s="442">
        <v>4</v>
      </c>
      <c r="C447" s="446" t="s">
        <v>12033</v>
      </c>
      <c r="D447" s="444" t="s">
        <v>22705</v>
      </c>
      <c r="E447" s="444"/>
      <c r="F447" s="444" t="s">
        <v>15365</v>
      </c>
      <c r="G447" s="535" t="str">
        <f t="shared" si="17"/>
        <v>501Xã Hòa Vang</v>
      </c>
      <c r="H447" s="535" t="str">
        <f t="shared" si="15"/>
        <v>501Xã Hòa VangThuế cơ sở 4 thành phố Đà Nẵng</v>
      </c>
      <c r="I447" s="446" t="s">
        <v>12033</v>
      </c>
      <c r="J447" s="442"/>
      <c r="K447" s="442"/>
    </row>
    <row r="448" spans="1:11" s="474" customFormat="1" ht="57" hidden="1" customHeight="1">
      <c r="A448" s="486" t="s">
        <v>11038</v>
      </c>
      <c r="B448" s="442">
        <v>4</v>
      </c>
      <c r="C448" s="446" t="s">
        <v>12033</v>
      </c>
      <c r="D448" s="444" t="s">
        <v>22705</v>
      </c>
      <c r="E448" s="444"/>
      <c r="F448" s="444" t="s">
        <v>15417</v>
      </c>
      <c r="G448" s="535" t="str">
        <f t="shared" si="17"/>
        <v>501Xã Hòa Tiến</v>
      </c>
      <c r="H448" s="535" t="str">
        <f t="shared" si="15"/>
        <v>501Xã Hòa TiếnThuế cơ sở 4 thành phố Đà Nẵng</v>
      </c>
      <c r="I448" s="446" t="s">
        <v>12033</v>
      </c>
      <c r="J448" s="442"/>
      <c r="K448" s="442"/>
    </row>
    <row r="449" spans="1:13" s="474" customFormat="1" ht="57" hidden="1" customHeight="1">
      <c r="A449" s="486" t="s">
        <v>11038</v>
      </c>
      <c r="B449" s="442">
        <v>4</v>
      </c>
      <c r="C449" s="446" t="s">
        <v>12033</v>
      </c>
      <c r="D449" s="444" t="s">
        <v>22705</v>
      </c>
      <c r="E449" s="444"/>
      <c r="F449" s="444" t="s">
        <v>9603</v>
      </c>
      <c r="G449" s="535" t="str">
        <f t="shared" si="17"/>
        <v>501Xã Bà Nà</v>
      </c>
      <c r="H449" s="535" t="str">
        <f t="shared" si="15"/>
        <v>501Xã Bà NàThuế cơ sở 4 thành phố Đà Nẵng</v>
      </c>
      <c r="I449" s="446" t="s">
        <v>12033</v>
      </c>
      <c r="J449" s="442"/>
      <c r="K449" s="442"/>
    </row>
    <row r="450" spans="1:13" ht="57" hidden="1" customHeight="1">
      <c r="A450" s="441" t="s">
        <v>11048</v>
      </c>
      <c r="B450" s="442">
        <v>5</v>
      </c>
      <c r="C450" s="448" t="s">
        <v>12053</v>
      </c>
      <c r="D450" s="444" t="s">
        <v>22706</v>
      </c>
      <c r="E450" s="444"/>
      <c r="F450" s="444" t="s">
        <v>9666</v>
      </c>
      <c r="G450" s="535" t="str">
        <f t="shared" si="17"/>
        <v>501Xã Đông Giang</v>
      </c>
      <c r="H450" s="535" t="str">
        <f t="shared" si="15"/>
        <v>501Xã Đông GiangThuế cơ sở 5 thành phố Đà Nẵng</v>
      </c>
      <c r="I450" s="448" t="s">
        <v>12053</v>
      </c>
      <c r="J450" s="442" t="s">
        <v>9666</v>
      </c>
      <c r="K450" s="442">
        <v>7</v>
      </c>
      <c r="M450" s="435"/>
    </row>
    <row r="451" spans="1:13" ht="57" hidden="1" customHeight="1">
      <c r="A451" s="441" t="s">
        <v>11048</v>
      </c>
      <c r="B451" s="442">
        <v>5</v>
      </c>
      <c r="C451" s="448" t="s">
        <v>12053</v>
      </c>
      <c r="D451" s="444" t="s">
        <v>22706</v>
      </c>
      <c r="E451" s="444"/>
      <c r="F451" s="444" t="s">
        <v>9664</v>
      </c>
      <c r="G451" s="535" t="str">
        <f t="shared" si="17"/>
        <v>501Xã Sông Vàng</v>
      </c>
      <c r="H451" s="535" t="str">
        <f t="shared" si="15"/>
        <v>501Xã Sông VàngThuế cơ sở 5 thành phố Đà Nẵng</v>
      </c>
      <c r="I451" s="448" t="s">
        <v>12053</v>
      </c>
      <c r="J451" s="442"/>
      <c r="K451" s="442"/>
      <c r="M451" s="435"/>
    </row>
    <row r="452" spans="1:13" ht="57" hidden="1" customHeight="1">
      <c r="A452" s="441" t="s">
        <v>11048</v>
      </c>
      <c r="B452" s="442">
        <v>5</v>
      </c>
      <c r="C452" s="448" t="s">
        <v>12053</v>
      </c>
      <c r="D452" s="444" t="s">
        <v>22706</v>
      </c>
      <c r="E452" s="444"/>
      <c r="F452" s="444" t="s">
        <v>9665</v>
      </c>
      <c r="G452" s="535" t="str">
        <f t="shared" si="17"/>
        <v>501Xã Sông Kôn</v>
      </c>
      <c r="H452" s="535" t="str">
        <f t="shared" si="15"/>
        <v>501Xã Sông KônThuế cơ sở 5 thành phố Đà Nẵng</v>
      </c>
      <c r="I452" s="448" t="s">
        <v>12053</v>
      </c>
      <c r="J452" s="442"/>
      <c r="K452" s="442"/>
      <c r="M452" s="435"/>
    </row>
    <row r="453" spans="1:13" ht="57" hidden="1" customHeight="1">
      <c r="A453" s="441" t="s">
        <v>11048</v>
      </c>
      <c r="B453" s="442">
        <v>5</v>
      </c>
      <c r="C453" s="448" t="s">
        <v>12053</v>
      </c>
      <c r="D453" s="444" t="s">
        <v>22706</v>
      </c>
      <c r="E453" s="444"/>
      <c r="F453" s="444" t="s">
        <v>9667</v>
      </c>
      <c r="G453" s="535" t="str">
        <f t="shared" si="17"/>
        <v>501Xã Bến Hiên</v>
      </c>
      <c r="H453" s="535" t="str">
        <f t="shared" si="15"/>
        <v>501Xã Bến HiênThuế cơ sở 5 thành phố Đà Nẵng</v>
      </c>
      <c r="I453" s="448" t="s">
        <v>12053</v>
      </c>
      <c r="J453" s="442"/>
      <c r="K453" s="442"/>
      <c r="M453" s="435"/>
    </row>
    <row r="454" spans="1:13" ht="57" hidden="1" customHeight="1">
      <c r="A454" s="441" t="s">
        <v>11048</v>
      </c>
      <c r="B454" s="442">
        <v>5</v>
      </c>
      <c r="C454" s="448" t="s">
        <v>12053</v>
      </c>
      <c r="D454" s="444" t="s">
        <v>22706</v>
      </c>
      <c r="E454" s="444"/>
      <c r="F454" s="444" t="s">
        <v>9668</v>
      </c>
      <c r="G454" s="535" t="str">
        <f t="shared" si="17"/>
        <v>501Xã Avương</v>
      </c>
      <c r="H454" s="535" t="str">
        <f t="shared" ref="H454:H517" si="18">G454&amp;C454</f>
        <v>501Xã AvươngThuế cơ sở 5 thành phố Đà Nẵng</v>
      </c>
      <c r="I454" s="448" t="s">
        <v>12053</v>
      </c>
      <c r="J454" s="442"/>
      <c r="K454" s="442"/>
      <c r="M454" s="435"/>
    </row>
    <row r="455" spans="1:13" ht="57" hidden="1" customHeight="1">
      <c r="A455" s="441" t="s">
        <v>11048</v>
      </c>
      <c r="B455" s="442">
        <v>5</v>
      </c>
      <c r="C455" s="448" t="s">
        <v>12053</v>
      </c>
      <c r="D455" s="444" t="s">
        <v>22706</v>
      </c>
      <c r="E455" s="444"/>
      <c r="F455" s="444" t="s">
        <v>9669</v>
      </c>
      <c r="G455" s="535" t="str">
        <f t="shared" si="17"/>
        <v>501Xã Tây Giang</v>
      </c>
      <c r="H455" s="535" t="str">
        <f t="shared" si="18"/>
        <v>501Xã Tây GiangThuế cơ sở 5 thành phố Đà Nẵng</v>
      </c>
      <c r="I455" s="448" t="s">
        <v>12053</v>
      </c>
      <c r="J455" s="442"/>
      <c r="K455" s="442"/>
      <c r="M455" s="435"/>
    </row>
    <row r="456" spans="1:13" ht="57" hidden="1" customHeight="1">
      <c r="A456" s="441" t="s">
        <v>11048</v>
      </c>
      <c r="B456" s="442">
        <v>5</v>
      </c>
      <c r="C456" s="448" t="s">
        <v>12053</v>
      </c>
      <c r="D456" s="444" t="s">
        <v>22706</v>
      </c>
      <c r="E456" s="444"/>
      <c r="F456" s="444" t="s">
        <v>9670</v>
      </c>
      <c r="G456" s="535" t="str">
        <f t="shared" si="17"/>
        <v>501Xã Hùng Sơn</v>
      </c>
      <c r="H456" s="535" t="str">
        <f t="shared" si="18"/>
        <v>501Xã Hùng SơnThuế cơ sở 5 thành phố Đà Nẵng</v>
      </c>
      <c r="I456" s="448" t="s">
        <v>12053</v>
      </c>
      <c r="J456" s="442"/>
      <c r="K456" s="442"/>
      <c r="M456" s="435"/>
    </row>
    <row r="457" spans="1:13" ht="57" hidden="1" customHeight="1">
      <c r="A457" s="441" t="s">
        <v>11056</v>
      </c>
      <c r="B457" s="442">
        <v>6</v>
      </c>
      <c r="C457" s="448" t="s">
        <v>12067</v>
      </c>
      <c r="D457" s="444" t="s">
        <v>22707</v>
      </c>
      <c r="E457" s="444"/>
      <c r="F457" s="444" t="s">
        <v>9654</v>
      </c>
      <c r="G457" s="535" t="str">
        <f t="shared" si="17"/>
        <v>501Xã Đại Lộc</v>
      </c>
      <c r="H457" s="535" t="str">
        <f t="shared" si="18"/>
        <v>501Xã Đại LộcThuế cơ sở 6 thành phố Đà Nẵng</v>
      </c>
      <c r="I457" s="448" t="s">
        <v>12067</v>
      </c>
      <c r="J457" s="442" t="s">
        <v>9654</v>
      </c>
      <c r="K457" s="442">
        <v>16</v>
      </c>
      <c r="M457" s="435"/>
    </row>
    <row r="458" spans="1:13" ht="57" hidden="1" customHeight="1">
      <c r="A458" s="441" t="s">
        <v>11056</v>
      </c>
      <c r="B458" s="442">
        <v>6</v>
      </c>
      <c r="C458" s="448" t="s">
        <v>12067</v>
      </c>
      <c r="D458" s="444" t="s">
        <v>22707</v>
      </c>
      <c r="E458" s="444"/>
      <c r="F458" s="444" t="s">
        <v>9655</v>
      </c>
      <c r="G458" s="535" t="str">
        <f t="shared" si="17"/>
        <v>501Xã Hà Nha</v>
      </c>
      <c r="H458" s="535" t="str">
        <f t="shared" si="18"/>
        <v>501Xã Hà NhaThuế cơ sở 6 thành phố Đà Nẵng</v>
      </c>
      <c r="I458" s="448" t="s">
        <v>12067</v>
      </c>
      <c r="J458" s="442"/>
      <c r="K458" s="442"/>
      <c r="M458" s="435"/>
    </row>
    <row r="459" spans="1:13" ht="57" hidden="1" customHeight="1">
      <c r="A459" s="441" t="s">
        <v>11056</v>
      </c>
      <c r="B459" s="442">
        <v>6</v>
      </c>
      <c r="C459" s="448" t="s">
        <v>12067</v>
      </c>
      <c r="D459" s="444" t="s">
        <v>22707</v>
      </c>
      <c r="E459" s="444"/>
      <c r="F459" s="444" t="s">
        <v>9474</v>
      </c>
      <c r="G459" s="535" t="str">
        <f t="shared" si="17"/>
        <v>501Xã Thượng Đức</v>
      </c>
      <c r="H459" s="535" t="str">
        <f t="shared" si="18"/>
        <v>501Xã Thượng ĐứcThuế cơ sở 6 thành phố Đà Nẵng</v>
      </c>
      <c r="I459" s="448" t="s">
        <v>12067</v>
      </c>
      <c r="J459" s="442"/>
      <c r="K459" s="442"/>
      <c r="M459" s="435"/>
    </row>
    <row r="460" spans="1:13" ht="57" hidden="1" customHeight="1">
      <c r="A460" s="441" t="s">
        <v>11056</v>
      </c>
      <c r="B460" s="442">
        <v>6</v>
      </c>
      <c r="C460" s="448" t="s">
        <v>12067</v>
      </c>
      <c r="D460" s="444" t="s">
        <v>22707</v>
      </c>
      <c r="E460" s="444"/>
      <c r="F460" s="444" t="s">
        <v>9656</v>
      </c>
      <c r="G460" s="535" t="str">
        <f t="shared" si="17"/>
        <v>501Xã Vu Gia</v>
      </c>
      <c r="H460" s="535" t="str">
        <f t="shared" si="18"/>
        <v>501Xã Vu GiaThuế cơ sở 6 thành phố Đà Nẵng</v>
      </c>
      <c r="I460" s="448" t="s">
        <v>12067</v>
      </c>
      <c r="J460" s="442"/>
      <c r="K460" s="442"/>
      <c r="M460" s="435"/>
    </row>
    <row r="461" spans="1:13" ht="57" hidden="1" customHeight="1">
      <c r="A461" s="441" t="s">
        <v>11056</v>
      </c>
      <c r="B461" s="442">
        <v>6</v>
      </c>
      <c r="C461" s="448" t="s">
        <v>12067</v>
      </c>
      <c r="D461" s="444" t="s">
        <v>22707</v>
      </c>
      <c r="E461" s="444"/>
      <c r="F461" s="444" t="s">
        <v>9657</v>
      </c>
      <c r="G461" s="535" t="str">
        <f t="shared" si="17"/>
        <v>501Xã Phú Thuận</v>
      </c>
      <c r="H461" s="535" t="str">
        <f t="shared" si="18"/>
        <v>501Xã Phú ThuậnThuế cơ sở 6 thành phố Đà Nẵng</v>
      </c>
      <c r="I461" s="448" t="s">
        <v>12067</v>
      </c>
      <c r="J461" s="442"/>
      <c r="K461" s="442"/>
      <c r="M461" s="435"/>
    </row>
    <row r="462" spans="1:13" ht="57" hidden="1" customHeight="1">
      <c r="A462" s="441" t="s">
        <v>11056</v>
      </c>
      <c r="B462" s="442">
        <v>6</v>
      </c>
      <c r="C462" s="448" t="s">
        <v>12067</v>
      </c>
      <c r="D462" s="444" t="s">
        <v>22707</v>
      </c>
      <c r="E462" s="444"/>
      <c r="F462" s="444" t="s">
        <v>9674</v>
      </c>
      <c r="G462" s="535" t="str">
        <f t="shared" si="17"/>
        <v>501Xã Khâm Đức</v>
      </c>
      <c r="H462" s="535" t="str">
        <f t="shared" si="18"/>
        <v>501Xã Khâm ĐứcThuế cơ sở 6 thành phố Đà Nẵng</v>
      </c>
      <c r="I462" s="448" t="s">
        <v>12067</v>
      </c>
      <c r="J462" s="442"/>
      <c r="K462" s="442"/>
      <c r="M462" s="435"/>
    </row>
    <row r="463" spans="1:13" ht="57" hidden="1" customHeight="1">
      <c r="A463" s="441" t="s">
        <v>11056</v>
      </c>
      <c r="B463" s="442">
        <v>6</v>
      </c>
      <c r="C463" s="448" t="s">
        <v>12067</v>
      </c>
      <c r="D463" s="444" t="s">
        <v>22707</v>
      </c>
      <c r="E463" s="444"/>
      <c r="F463" s="444" t="s">
        <v>9675</v>
      </c>
      <c r="G463" s="535" t="str">
        <f t="shared" si="17"/>
        <v>501Xã Phước Năng</v>
      </c>
      <c r="H463" s="535" t="str">
        <f t="shared" si="18"/>
        <v>501Xã Phước NăngThuế cơ sở 6 thành phố Đà Nẵng</v>
      </c>
      <c r="I463" s="448" t="s">
        <v>12067</v>
      </c>
      <c r="J463" s="442"/>
      <c r="K463" s="442"/>
      <c r="M463" s="435"/>
    </row>
    <row r="464" spans="1:13" ht="57" hidden="1" customHeight="1">
      <c r="A464" s="441" t="s">
        <v>11056</v>
      </c>
      <c r="B464" s="442">
        <v>6</v>
      </c>
      <c r="C464" s="448" t="s">
        <v>12067</v>
      </c>
      <c r="D464" s="444" t="s">
        <v>22707</v>
      </c>
      <c r="E464" s="444"/>
      <c r="F464" s="444" t="s">
        <v>9676</v>
      </c>
      <c r="G464" s="535" t="str">
        <f t="shared" si="17"/>
        <v>501Xã Phước Chánh</v>
      </c>
      <c r="H464" s="535" t="str">
        <f t="shared" si="18"/>
        <v>501Xã Phước ChánhThuế cơ sở 6 thành phố Đà Nẵng</v>
      </c>
      <c r="I464" s="448" t="s">
        <v>12067</v>
      </c>
      <c r="J464" s="442"/>
      <c r="K464" s="442"/>
      <c r="M464" s="435"/>
    </row>
    <row r="465" spans="1:13" ht="57" hidden="1" customHeight="1">
      <c r="A465" s="441" t="s">
        <v>11056</v>
      </c>
      <c r="B465" s="442">
        <v>6</v>
      </c>
      <c r="C465" s="448" t="s">
        <v>12067</v>
      </c>
      <c r="D465" s="444" t="s">
        <v>22707</v>
      </c>
      <c r="E465" s="444"/>
      <c r="F465" s="444" t="s">
        <v>9677</v>
      </c>
      <c r="G465" s="535" t="str">
        <f t="shared" si="17"/>
        <v>501Xã Phước Thành</v>
      </c>
      <c r="H465" s="535" t="str">
        <f t="shared" si="18"/>
        <v>501Xã Phước ThànhThuế cơ sở 6 thành phố Đà Nẵng</v>
      </c>
      <c r="I465" s="448" t="s">
        <v>12067</v>
      </c>
      <c r="J465" s="442"/>
      <c r="K465" s="442"/>
      <c r="M465" s="435"/>
    </row>
    <row r="466" spans="1:13" ht="57" hidden="1" customHeight="1">
      <c r="A466" s="441" t="s">
        <v>11056</v>
      </c>
      <c r="B466" s="442">
        <v>6</v>
      </c>
      <c r="C466" s="448" t="s">
        <v>12067</v>
      </c>
      <c r="D466" s="444" t="s">
        <v>22707</v>
      </c>
      <c r="E466" s="444"/>
      <c r="F466" s="444" t="s">
        <v>9678</v>
      </c>
      <c r="G466" s="535" t="str">
        <f t="shared" si="17"/>
        <v>501Xã Phước Hiệp</v>
      </c>
      <c r="H466" s="535" t="str">
        <f t="shared" si="18"/>
        <v>501Xã Phước HiệpThuế cơ sở 6 thành phố Đà Nẵng</v>
      </c>
      <c r="I466" s="448" t="s">
        <v>12067</v>
      </c>
      <c r="J466" s="442"/>
      <c r="K466" s="442"/>
      <c r="M466" s="435"/>
    </row>
    <row r="467" spans="1:13" ht="57" hidden="1" customHeight="1">
      <c r="A467" s="441" t="s">
        <v>11056</v>
      </c>
      <c r="B467" s="442">
        <v>6</v>
      </c>
      <c r="C467" s="448" t="s">
        <v>12067</v>
      </c>
      <c r="D467" s="444" t="s">
        <v>22707</v>
      </c>
      <c r="E467" s="444"/>
      <c r="F467" s="444" t="s">
        <v>9658</v>
      </c>
      <c r="G467" s="535" t="str">
        <f t="shared" si="17"/>
        <v>501Xã Thạnh Mỹ</v>
      </c>
      <c r="H467" s="535" t="str">
        <f t="shared" si="18"/>
        <v>501Xã Thạnh MỹThuế cơ sở 6 thành phố Đà Nẵng</v>
      </c>
      <c r="I467" s="448" t="s">
        <v>12067</v>
      </c>
      <c r="J467" s="442"/>
      <c r="K467" s="442"/>
      <c r="M467" s="435"/>
    </row>
    <row r="468" spans="1:13" ht="57" hidden="1" customHeight="1">
      <c r="A468" s="441" t="s">
        <v>11056</v>
      </c>
      <c r="B468" s="442">
        <v>6</v>
      </c>
      <c r="C468" s="448" t="s">
        <v>12067</v>
      </c>
      <c r="D468" s="444" t="s">
        <v>22707</v>
      </c>
      <c r="E468" s="444"/>
      <c r="F468" s="444" t="s">
        <v>9659</v>
      </c>
      <c r="G468" s="535" t="str">
        <f t="shared" si="17"/>
        <v>501Xã Bến Giằng</v>
      </c>
      <c r="H468" s="535" t="str">
        <f t="shared" si="18"/>
        <v>501Xã Bến GiằngThuế cơ sở 6 thành phố Đà Nẵng</v>
      </c>
      <c r="I468" s="448" t="s">
        <v>12067</v>
      </c>
      <c r="J468" s="442"/>
      <c r="K468" s="442"/>
      <c r="M468" s="435"/>
    </row>
    <row r="469" spans="1:13" ht="57" hidden="1" customHeight="1">
      <c r="A469" s="441" t="s">
        <v>11056</v>
      </c>
      <c r="B469" s="442">
        <v>6</v>
      </c>
      <c r="C469" s="448" t="s">
        <v>12067</v>
      </c>
      <c r="D469" s="444" t="s">
        <v>22707</v>
      </c>
      <c r="E469" s="444"/>
      <c r="F469" s="444" t="s">
        <v>9660</v>
      </c>
      <c r="G469" s="535" t="str">
        <f t="shared" si="17"/>
        <v>501Xã Nam Giang</v>
      </c>
      <c r="H469" s="535" t="str">
        <f t="shared" si="18"/>
        <v>501Xã Nam GiangThuế cơ sở 6 thành phố Đà Nẵng</v>
      </c>
      <c r="I469" s="448" t="s">
        <v>12067</v>
      </c>
      <c r="J469" s="442"/>
      <c r="K469" s="442"/>
      <c r="M469" s="435"/>
    </row>
    <row r="470" spans="1:13" ht="57" hidden="1" customHeight="1">
      <c r="A470" s="441" t="s">
        <v>11056</v>
      </c>
      <c r="B470" s="442">
        <v>6</v>
      </c>
      <c r="C470" s="448" t="s">
        <v>12067</v>
      </c>
      <c r="D470" s="444" t="s">
        <v>22707</v>
      </c>
      <c r="E470" s="444"/>
      <c r="F470" s="444" t="s">
        <v>9661</v>
      </c>
      <c r="G470" s="535" t="str">
        <f t="shared" si="17"/>
        <v>501Xã Đắc Pring</v>
      </c>
      <c r="H470" s="535" t="str">
        <f t="shared" si="18"/>
        <v>501Xã Đắc PringThuế cơ sở 6 thành phố Đà Nẵng</v>
      </c>
      <c r="I470" s="448" t="s">
        <v>12067</v>
      </c>
      <c r="J470" s="442"/>
      <c r="K470" s="442"/>
      <c r="M470" s="435"/>
    </row>
    <row r="471" spans="1:13" ht="57" hidden="1" customHeight="1">
      <c r="A471" s="441" t="s">
        <v>11056</v>
      </c>
      <c r="B471" s="442">
        <v>6</v>
      </c>
      <c r="C471" s="448" t="s">
        <v>12067</v>
      </c>
      <c r="D471" s="444" t="s">
        <v>22707</v>
      </c>
      <c r="E471" s="444"/>
      <c r="F471" s="444" t="s">
        <v>9662</v>
      </c>
      <c r="G471" s="535" t="str">
        <f t="shared" si="17"/>
        <v>501Xã La Dêê</v>
      </c>
      <c r="H471" s="535" t="str">
        <f t="shared" si="18"/>
        <v>501Xã La DêêThuế cơ sở 6 thành phố Đà Nẵng</v>
      </c>
      <c r="I471" s="448" t="s">
        <v>12067</v>
      </c>
      <c r="J471" s="442"/>
      <c r="K471" s="442"/>
      <c r="M471" s="435"/>
    </row>
    <row r="472" spans="1:13" ht="57" hidden="1" customHeight="1">
      <c r="A472" s="441" t="s">
        <v>11056</v>
      </c>
      <c r="B472" s="442">
        <v>6</v>
      </c>
      <c r="C472" s="448" t="s">
        <v>12067</v>
      </c>
      <c r="D472" s="444" t="s">
        <v>22707</v>
      </c>
      <c r="E472" s="444"/>
      <c r="F472" s="444" t="s">
        <v>9663</v>
      </c>
      <c r="G472" s="535" t="str">
        <f t="shared" si="17"/>
        <v>501Xã La Êê</v>
      </c>
      <c r="H472" s="535" t="str">
        <f t="shared" si="18"/>
        <v>501Xã La ÊêThuế cơ sở 6 thành phố Đà Nẵng</v>
      </c>
      <c r="I472" s="448" t="s">
        <v>12067</v>
      </c>
      <c r="J472" s="442"/>
      <c r="K472" s="442"/>
      <c r="M472" s="435"/>
    </row>
    <row r="473" spans="1:13" ht="57" hidden="1" customHeight="1">
      <c r="A473" s="441" t="s">
        <v>11059</v>
      </c>
      <c r="B473" s="442">
        <v>7</v>
      </c>
      <c r="C473" s="449" t="s">
        <v>12083</v>
      </c>
      <c r="D473" s="444" t="s">
        <v>22708</v>
      </c>
      <c r="E473" s="444"/>
      <c r="F473" s="444" t="s">
        <v>9644</v>
      </c>
      <c r="G473" s="535" t="str">
        <f t="shared" si="17"/>
        <v>501Phường Điện Bàn</v>
      </c>
      <c r="H473" s="535" t="str">
        <f t="shared" si="18"/>
        <v>501Phường Điện BànThuế cơ sở 7 thành phố Đà Nẵng</v>
      </c>
      <c r="I473" s="449" t="s">
        <v>12083</v>
      </c>
      <c r="J473" s="442" t="s">
        <v>9644</v>
      </c>
      <c r="K473" s="442">
        <v>14</v>
      </c>
      <c r="M473" s="435"/>
    </row>
    <row r="474" spans="1:13" ht="57" hidden="1" customHeight="1">
      <c r="A474" s="441" t="s">
        <v>11059</v>
      </c>
      <c r="B474" s="442">
        <v>7</v>
      </c>
      <c r="C474" s="449" t="s">
        <v>12083</v>
      </c>
      <c r="D474" s="444" t="s">
        <v>22708</v>
      </c>
      <c r="E474" s="444"/>
      <c r="F474" s="444" t="s">
        <v>9645</v>
      </c>
      <c r="G474" s="535" t="str">
        <f t="shared" si="17"/>
        <v>501Phường Điện Bàn Đông</v>
      </c>
      <c r="H474" s="535" t="str">
        <f t="shared" si="18"/>
        <v>501Phường Điện Bàn ĐôngThuế cơ sở 7 thành phố Đà Nẵng</v>
      </c>
      <c r="I474" s="449" t="s">
        <v>12083</v>
      </c>
      <c r="J474" s="442"/>
      <c r="K474" s="442"/>
      <c r="M474" s="435"/>
    </row>
    <row r="475" spans="1:13" ht="57" hidden="1" customHeight="1">
      <c r="A475" s="441" t="s">
        <v>11059</v>
      </c>
      <c r="B475" s="442">
        <v>7</v>
      </c>
      <c r="C475" s="449" t="s">
        <v>12083</v>
      </c>
      <c r="D475" s="444" t="s">
        <v>22708</v>
      </c>
      <c r="E475" s="444"/>
      <c r="F475" s="444" t="s">
        <v>9646</v>
      </c>
      <c r="G475" s="535" t="str">
        <f t="shared" si="17"/>
        <v>501Phường An Thắng</v>
      </c>
      <c r="H475" s="535" t="str">
        <f t="shared" si="18"/>
        <v>501Phường An ThắngThuế cơ sở 7 thành phố Đà Nẵng</v>
      </c>
      <c r="I475" s="449" t="s">
        <v>12083</v>
      </c>
      <c r="J475" s="442"/>
      <c r="K475" s="442"/>
      <c r="M475" s="435"/>
    </row>
    <row r="476" spans="1:13" ht="57" hidden="1" customHeight="1">
      <c r="A476" s="441" t="s">
        <v>11059</v>
      </c>
      <c r="B476" s="442">
        <v>7</v>
      </c>
      <c r="C476" s="449" t="s">
        <v>12083</v>
      </c>
      <c r="D476" s="444" t="s">
        <v>22708</v>
      </c>
      <c r="E476" s="444"/>
      <c r="F476" s="444" t="s">
        <v>9647</v>
      </c>
      <c r="G476" s="535" t="str">
        <f t="shared" si="17"/>
        <v>501Phường Điện Bàn Bắc</v>
      </c>
      <c r="H476" s="535" t="str">
        <f t="shared" si="18"/>
        <v>501Phường Điện Bàn BắcThuế cơ sở 7 thành phố Đà Nẵng</v>
      </c>
      <c r="I476" s="449" t="s">
        <v>12083</v>
      </c>
      <c r="J476" s="442"/>
      <c r="K476" s="442"/>
      <c r="M476" s="435"/>
    </row>
    <row r="477" spans="1:13" ht="57" hidden="1" customHeight="1">
      <c r="A477" s="441" t="s">
        <v>11059</v>
      </c>
      <c r="B477" s="442">
        <v>7</v>
      </c>
      <c r="C477" s="449" t="s">
        <v>12083</v>
      </c>
      <c r="D477" s="444" t="s">
        <v>22708</v>
      </c>
      <c r="E477" s="444"/>
      <c r="F477" s="444" t="s">
        <v>9650</v>
      </c>
      <c r="G477" s="535" t="str">
        <f t="shared" si="17"/>
        <v>501Phường Hội An</v>
      </c>
      <c r="H477" s="535" t="str">
        <f t="shared" si="18"/>
        <v>501Phường Hội AnThuế cơ sở 7 thành phố Đà Nẵng</v>
      </c>
      <c r="I477" s="449" t="s">
        <v>12083</v>
      </c>
      <c r="J477" s="442"/>
      <c r="K477" s="442"/>
      <c r="M477" s="435"/>
    </row>
    <row r="478" spans="1:13" ht="57" hidden="1" customHeight="1">
      <c r="A478" s="441" t="s">
        <v>11059</v>
      </c>
      <c r="B478" s="442">
        <v>7</v>
      </c>
      <c r="C478" s="449" t="s">
        <v>12083</v>
      </c>
      <c r="D478" s="444" t="s">
        <v>22708</v>
      </c>
      <c r="E478" s="444"/>
      <c r="F478" s="444" t="s">
        <v>9651</v>
      </c>
      <c r="G478" s="535" t="str">
        <f t="shared" si="17"/>
        <v>501Phường Hội An Đông</v>
      </c>
      <c r="H478" s="535" t="str">
        <f t="shared" si="18"/>
        <v>501Phường Hội An ĐôngThuế cơ sở 7 thành phố Đà Nẵng</v>
      </c>
      <c r="I478" s="449" t="s">
        <v>12083</v>
      </c>
      <c r="J478" s="442"/>
      <c r="K478" s="442"/>
      <c r="M478" s="435"/>
    </row>
    <row r="479" spans="1:13" ht="57" hidden="1" customHeight="1">
      <c r="A479" s="441" t="s">
        <v>11059</v>
      </c>
      <c r="B479" s="442">
        <v>7</v>
      </c>
      <c r="C479" s="449" t="s">
        <v>12083</v>
      </c>
      <c r="D479" s="444" t="s">
        <v>22708</v>
      </c>
      <c r="E479" s="444"/>
      <c r="F479" s="444" t="s">
        <v>9652</v>
      </c>
      <c r="G479" s="535" t="str">
        <f t="shared" si="17"/>
        <v>501Phường Hội An Tây</v>
      </c>
      <c r="H479" s="535" t="str">
        <f t="shared" si="18"/>
        <v>501Phường Hội An TâyThuế cơ sở 7 thành phố Đà Nẵng</v>
      </c>
      <c r="I479" s="449" t="s">
        <v>12083</v>
      </c>
      <c r="J479" s="442"/>
      <c r="K479" s="442"/>
      <c r="M479" s="435"/>
    </row>
    <row r="480" spans="1:13" ht="57" hidden="1" customHeight="1">
      <c r="A480" s="441" t="s">
        <v>11059</v>
      </c>
      <c r="B480" s="442">
        <v>7</v>
      </c>
      <c r="C480" s="449" t="s">
        <v>12083</v>
      </c>
      <c r="D480" s="444" t="s">
        <v>22708</v>
      </c>
      <c r="E480" s="444"/>
      <c r="F480" s="444" t="s">
        <v>9648</v>
      </c>
      <c r="G480" s="535" t="str">
        <f t="shared" si="17"/>
        <v>501Xã Điện Bàn Tây</v>
      </c>
      <c r="H480" s="535" t="str">
        <f t="shared" si="18"/>
        <v>501Xã Điện Bàn TâyThuế cơ sở 7 thành phố Đà Nẵng</v>
      </c>
      <c r="I480" s="449" t="s">
        <v>12083</v>
      </c>
      <c r="J480" s="442"/>
      <c r="K480" s="442"/>
      <c r="M480" s="435"/>
    </row>
    <row r="481" spans="1:13" ht="57" hidden="1" customHeight="1">
      <c r="A481" s="441" t="s">
        <v>11059</v>
      </c>
      <c r="B481" s="442">
        <v>7</v>
      </c>
      <c r="C481" s="449" t="s">
        <v>12083</v>
      </c>
      <c r="D481" s="444" t="s">
        <v>22708</v>
      </c>
      <c r="E481" s="444"/>
      <c r="F481" s="444" t="s">
        <v>9649</v>
      </c>
      <c r="G481" s="535" t="str">
        <f t="shared" si="17"/>
        <v>501Xã Gò Nổi</v>
      </c>
      <c r="H481" s="535" t="str">
        <f t="shared" si="18"/>
        <v>501Xã Gò NổiThuế cơ sở 7 thành phố Đà Nẵng</v>
      </c>
      <c r="I481" s="449" t="s">
        <v>12083</v>
      </c>
      <c r="J481" s="442"/>
      <c r="K481" s="442"/>
      <c r="M481" s="435"/>
    </row>
    <row r="482" spans="1:13" ht="57" hidden="1" customHeight="1">
      <c r="A482" s="441" t="s">
        <v>11059</v>
      </c>
      <c r="B482" s="442">
        <v>7</v>
      </c>
      <c r="C482" s="449" t="s">
        <v>12083</v>
      </c>
      <c r="D482" s="444" t="s">
        <v>22708</v>
      </c>
      <c r="E482" s="444"/>
      <c r="F482" s="444" t="s">
        <v>9640</v>
      </c>
      <c r="G482" s="535" t="str">
        <f t="shared" si="17"/>
        <v>501Xã Duy Nghĩa</v>
      </c>
      <c r="H482" s="535" t="str">
        <f t="shared" si="18"/>
        <v>501Xã Duy NghĩaThuế cơ sở 7 thành phố Đà Nẵng</v>
      </c>
      <c r="I482" s="449" t="s">
        <v>12083</v>
      </c>
      <c r="J482" s="442"/>
      <c r="K482" s="442"/>
      <c r="M482" s="435"/>
    </row>
    <row r="483" spans="1:13" ht="57" hidden="1" customHeight="1">
      <c r="A483" s="441" t="s">
        <v>11059</v>
      </c>
      <c r="B483" s="442">
        <v>7</v>
      </c>
      <c r="C483" s="449" t="s">
        <v>12083</v>
      </c>
      <c r="D483" s="444" t="s">
        <v>22708</v>
      </c>
      <c r="E483" s="444"/>
      <c r="F483" s="444" t="s">
        <v>9641</v>
      </c>
      <c r="G483" s="535" t="str">
        <f t="shared" si="17"/>
        <v>501Xã Nam Phước</v>
      </c>
      <c r="H483" s="535" t="str">
        <f t="shared" si="18"/>
        <v>501Xã Nam PhướcThuế cơ sở 7 thành phố Đà Nẵng</v>
      </c>
      <c r="I483" s="449" t="s">
        <v>12083</v>
      </c>
      <c r="J483" s="442"/>
      <c r="K483" s="442"/>
      <c r="M483" s="435"/>
    </row>
    <row r="484" spans="1:13" ht="57" hidden="1" customHeight="1">
      <c r="A484" s="441" t="s">
        <v>11059</v>
      </c>
      <c r="B484" s="442">
        <v>7</v>
      </c>
      <c r="C484" s="449" t="s">
        <v>12083</v>
      </c>
      <c r="D484" s="444" t="s">
        <v>22708</v>
      </c>
      <c r="E484" s="444"/>
      <c r="F484" s="444" t="s">
        <v>9642</v>
      </c>
      <c r="G484" s="535" t="str">
        <f t="shared" si="17"/>
        <v>501Xã Duy Xuyên</v>
      </c>
      <c r="H484" s="535" t="str">
        <f t="shared" si="18"/>
        <v>501Xã Duy XuyênThuế cơ sở 7 thành phố Đà Nẵng</v>
      </c>
      <c r="I484" s="449" t="s">
        <v>12083</v>
      </c>
      <c r="J484" s="442"/>
      <c r="K484" s="442"/>
      <c r="M484" s="435"/>
    </row>
    <row r="485" spans="1:13" ht="57" hidden="1" customHeight="1">
      <c r="A485" s="441" t="s">
        <v>11059</v>
      </c>
      <c r="B485" s="442">
        <v>7</v>
      </c>
      <c r="C485" s="449" t="s">
        <v>12083</v>
      </c>
      <c r="D485" s="444" t="s">
        <v>22708</v>
      </c>
      <c r="E485" s="444"/>
      <c r="F485" s="444" t="s">
        <v>9643</v>
      </c>
      <c r="G485" s="535" t="str">
        <f t="shared" si="17"/>
        <v>501Xã Thu Bồn</v>
      </c>
      <c r="H485" s="535" t="str">
        <f t="shared" si="18"/>
        <v>501Xã Thu BồnThuế cơ sở 7 thành phố Đà Nẵng</v>
      </c>
      <c r="I485" s="449" t="s">
        <v>12083</v>
      </c>
      <c r="J485" s="442"/>
      <c r="K485" s="442"/>
      <c r="M485" s="435"/>
    </row>
    <row r="486" spans="1:13" ht="57" hidden="1" customHeight="1">
      <c r="A486" s="441" t="s">
        <v>11059</v>
      </c>
      <c r="B486" s="442">
        <v>7</v>
      </c>
      <c r="C486" s="449" t="s">
        <v>12083</v>
      </c>
      <c r="D486" s="444" t="s">
        <v>22708</v>
      </c>
      <c r="E486" s="444"/>
      <c r="F486" s="444" t="s">
        <v>9653</v>
      </c>
      <c r="G486" s="535" t="str">
        <f t="shared" si="17"/>
        <v>501Xã Tân Hiệp</v>
      </c>
      <c r="H486" s="535" t="str">
        <f t="shared" si="18"/>
        <v>501Xã Tân HiệpThuế cơ sở 7 thành phố Đà Nẵng</v>
      </c>
      <c r="I486" s="449" t="s">
        <v>12083</v>
      </c>
      <c r="J486" s="442"/>
      <c r="K486" s="442"/>
      <c r="M486" s="435"/>
    </row>
    <row r="487" spans="1:13" ht="57" hidden="1" customHeight="1">
      <c r="A487" s="441" t="s">
        <v>11065</v>
      </c>
      <c r="B487" s="442">
        <v>8</v>
      </c>
      <c r="C487" s="448" t="s">
        <v>12075</v>
      </c>
      <c r="D487" s="444" t="s">
        <v>22709</v>
      </c>
      <c r="E487" s="444"/>
      <c r="F487" s="444" t="s">
        <v>9217</v>
      </c>
      <c r="G487" s="535" t="str">
        <f t="shared" si="17"/>
        <v>501Xã Thăng Bình</v>
      </c>
      <c r="H487" s="535" t="str">
        <f t="shared" si="18"/>
        <v>501Xã Thăng BìnhThuế cơ sở 8 thành phố Đà Nẵng</v>
      </c>
      <c r="I487" s="448" t="s">
        <v>12075</v>
      </c>
      <c r="J487" s="442" t="s">
        <v>9217</v>
      </c>
      <c r="K487" s="442">
        <v>14</v>
      </c>
      <c r="M487" s="435"/>
    </row>
    <row r="488" spans="1:13" ht="57" hidden="1" customHeight="1">
      <c r="A488" s="441" t="s">
        <v>11065</v>
      </c>
      <c r="B488" s="442">
        <v>8</v>
      </c>
      <c r="C488" s="448" t="s">
        <v>12075</v>
      </c>
      <c r="D488" s="444" t="s">
        <v>22709</v>
      </c>
      <c r="E488" s="444"/>
      <c r="F488" s="444" t="s">
        <v>9630</v>
      </c>
      <c r="G488" s="535" t="str">
        <f t="shared" si="17"/>
        <v>501Xã Thăng An</v>
      </c>
      <c r="H488" s="535" t="str">
        <f t="shared" si="18"/>
        <v>501Xã Thăng AnThuế cơ sở 8 thành phố Đà Nẵng</v>
      </c>
      <c r="I488" s="448" t="s">
        <v>12075</v>
      </c>
      <c r="J488" s="442"/>
      <c r="K488" s="442"/>
      <c r="M488" s="435"/>
    </row>
    <row r="489" spans="1:13" ht="57" hidden="1" customHeight="1">
      <c r="A489" s="441" t="s">
        <v>11065</v>
      </c>
      <c r="B489" s="442">
        <v>8</v>
      </c>
      <c r="C489" s="448" t="s">
        <v>12075</v>
      </c>
      <c r="D489" s="444" t="s">
        <v>22709</v>
      </c>
      <c r="E489" s="444"/>
      <c r="F489" s="444" t="s">
        <v>9631</v>
      </c>
      <c r="G489" s="535" t="str">
        <f t="shared" si="17"/>
        <v>501Xã Thăng Trường</v>
      </c>
      <c r="H489" s="535" t="str">
        <f t="shared" si="18"/>
        <v>501Xã Thăng TrườngThuế cơ sở 8 thành phố Đà Nẵng</v>
      </c>
      <c r="I489" s="448" t="s">
        <v>12075</v>
      </c>
      <c r="J489" s="442"/>
      <c r="K489" s="442"/>
      <c r="M489" s="435"/>
    </row>
    <row r="490" spans="1:13" ht="57" hidden="1" customHeight="1">
      <c r="A490" s="441" t="s">
        <v>11065</v>
      </c>
      <c r="B490" s="442">
        <v>8</v>
      </c>
      <c r="C490" s="448" t="s">
        <v>12075</v>
      </c>
      <c r="D490" s="444" t="s">
        <v>22709</v>
      </c>
      <c r="E490" s="444"/>
      <c r="F490" s="444" t="s">
        <v>9632</v>
      </c>
      <c r="G490" s="535" t="str">
        <f t="shared" si="17"/>
        <v>501Xã Thăng Điền</v>
      </c>
      <c r="H490" s="535" t="str">
        <f t="shared" si="18"/>
        <v>501Xã Thăng ĐiềnThuế cơ sở 8 thành phố Đà Nẵng</v>
      </c>
      <c r="I490" s="448" t="s">
        <v>12075</v>
      </c>
      <c r="J490" s="442"/>
      <c r="K490" s="442"/>
      <c r="M490" s="435"/>
    </row>
    <row r="491" spans="1:13" ht="57" hidden="1" customHeight="1">
      <c r="A491" s="441" t="s">
        <v>11065</v>
      </c>
      <c r="B491" s="442">
        <v>8</v>
      </c>
      <c r="C491" s="448" t="s">
        <v>12075</v>
      </c>
      <c r="D491" s="444" t="s">
        <v>22709</v>
      </c>
      <c r="E491" s="444"/>
      <c r="F491" s="444" t="s">
        <v>9633</v>
      </c>
      <c r="G491" s="535" t="str">
        <f t="shared" si="17"/>
        <v>501Xã Thăng Phú</v>
      </c>
      <c r="H491" s="535" t="str">
        <f t="shared" si="18"/>
        <v>501Xã Thăng PhúThuế cơ sở 8 thành phố Đà Nẵng</v>
      </c>
      <c r="I491" s="448" t="s">
        <v>12075</v>
      </c>
      <c r="J491" s="442"/>
      <c r="K491" s="442"/>
      <c r="M491" s="435"/>
    </row>
    <row r="492" spans="1:13" ht="57" hidden="1" customHeight="1">
      <c r="A492" s="441" t="s">
        <v>11065</v>
      </c>
      <c r="B492" s="442">
        <v>8</v>
      </c>
      <c r="C492" s="448" t="s">
        <v>12075</v>
      </c>
      <c r="D492" s="444" t="s">
        <v>22709</v>
      </c>
      <c r="E492" s="444"/>
      <c r="F492" s="444" t="s">
        <v>9634</v>
      </c>
      <c r="G492" s="535" t="str">
        <f t="shared" si="17"/>
        <v>501Xã Đồng Dương</v>
      </c>
      <c r="H492" s="535" t="str">
        <f t="shared" si="18"/>
        <v>501Xã Đồng DươngThuế cơ sở 8 thành phố Đà Nẵng</v>
      </c>
      <c r="I492" s="448" t="s">
        <v>12075</v>
      </c>
      <c r="J492" s="442"/>
      <c r="K492" s="442"/>
      <c r="M492" s="435"/>
    </row>
    <row r="493" spans="1:13" ht="57" hidden="1" customHeight="1">
      <c r="A493" s="441" t="s">
        <v>11065</v>
      </c>
      <c r="B493" s="442">
        <v>8</v>
      </c>
      <c r="C493" s="448" t="s">
        <v>12075</v>
      </c>
      <c r="D493" s="444" t="s">
        <v>22709</v>
      </c>
      <c r="E493" s="444"/>
      <c r="F493" s="444" t="s">
        <v>9637</v>
      </c>
      <c r="G493" s="535" t="str">
        <f t="shared" si="17"/>
        <v>501Xã Xuân Phú</v>
      </c>
      <c r="H493" s="535" t="str">
        <f t="shared" si="18"/>
        <v>501Xã Xuân PhúThuế cơ sở 8 thành phố Đà Nẵng</v>
      </c>
      <c r="I493" s="448" t="s">
        <v>12075</v>
      </c>
      <c r="J493" s="442"/>
      <c r="K493" s="442"/>
      <c r="M493" s="435"/>
    </row>
    <row r="494" spans="1:13" ht="57" hidden="1" customHeight="1">
      <c r="A494" s="441" t="s">
        <v>11065</v>
      </c>
      <c r="B494" s="442">
        <v>8</v>
      </c>
      <c r="C494" s="448" t="s">
        <v>12075</v>
      </c>
      <c r="D494" s="444" t="s">
        <v>22709</v>
      </c>
      <c r="E494" s="444"/>
      <c r="F494" s="444" t="s">
        <v>9635</v>
      </c>
      <c r="G494" s="535" t="str">
        <f t="shared" si="17"/>
        <v>501Xã Quế Sơn Trung</v>
      </c>
      <c r="H494" s="535" t="str">
        <f t="shared" si="18"/>
        <v>501Xã Quế Sơn TrungThuế cơ sở 8 thành phố Đà Nẵng</v>
      </c>
      <c r="I494" s="448" t="s">
        <v>12075</v>
      </c>
      <c r="J494" s="442"/>
      <c r="K494" s="442"/>
      <c r="M494" s="435"/>
    </row>
    <row r="495" spans="1:13" ht="57" hidden="1" customHeight="1">
      <c r="A495" s="441" t="s">
        <v>11065</v>
      </c>
      <c r="B495" s="442">
        <v>8</v>
      </c>
      <c r="C495" s="448" t="s">
        <v>12075</v>
      </c>
      <c r="D495" s="444" t="s">
        <v>22709</v>
      </c>
      <c r="E495" s="444"/>
      <c r="F495" s="444" t="s">
        <v>9636</v>
      </c>
      <c r="G495" s="535" t="str">
        <f t="shared" si="17"/>
        <v>501Xã Quế Sơn</v>
      </c>
      <c r="H495" s="535" t="str">
        <f t="shared" si="18"/>
        <v>501Xã Quế SơnThuế cơ sở 8 thành phố Đà Nẵng</v>
      </c>
      <c r="I495" s="448" t="s">
        <v>12075</v>
      </c>
      <c r="J495" s="442"/>
      <c r="K495" s="442"/>
      <c r="M495" s="435"/>
    </row>
    <row r="496" spans="1:13" ht="57" hidden="1" customHeight="1">
      <c r="A496" s="441" t="s">
        <v>11065</v>
      </c>
      <c r="B496" s="442">
        <v>8</v>
      </c>
      <c r="C496" s="448" t="s">
        <v>12075</v>
      </c>
      <c r="D496" s="444" t="s">
        <v>22709</v>
      </c>
      <c r="E496" s="444"/>
      <c r="F496" s="444" t="s">
        <v>9638</v>
      </c>
      <c r="G496" s="535" t="str">
        <f t="shared" si="17"/>
        <v>501Xã Nông Sơn</v>
      </c>
      <c r="H496" s="535" t="str">
        <f t="shared" si="18"/>
        <v>501Xã Nông SơnThuế cơ sở 8 thành phố Đà Nẵng</v>
      </c>
      <c r="I496" s="448" t="s">
        <v>12075</v>
      </c>
      <c r="J496" s="442"/>
      <c r="K496" s="442"/>
      <c r="M496" s="435"/>
    </row>
    <row r="497" spans="1:13" ht="57" hidden="1" customHeight="1">
      <c r="A497" s="441" t="s">
        <v>11065</v>
      </c>
      <c r="B497" s="442">
        <v>8</v>
      </c>
      <c r="C497" s="448" t="s">
        <v>12075</v>
      </c>
      <c r="D497" s="444" t="s">
        <v>22709</v>
      </c>
      <c r="E497" s="444"/>
      <c r="F497" s="444" t="s">
        <v>9639</v>
      </c>
      <c r="G497" s="535" t="str">
        <f t="shared" si="17"/>
        <v>501Xã Quế Phước</v>
      </c>
      <c r="H497" s="535" t="str">
        <f t="shared" si="18"/>
        <v>501Xã Quế PhướcThuế cơ sở 8 thành phố Đà Nẵng</v>
      </c>
      <c r="I497" s="448" t="s">
        <v>12075</v>
      </c>
      <c r="J497" s="442"/>
      <c r="K497" s="442"/>
      <c r="M497" s="435"/>
    </row>
    <row r="498" spans="1:13" ht="57" hidden="1" customHeight="1">
      <c r="A498" s="441" t="s">
        <v>11065</v>
      </c>
      <c r="B498" s="442">
        <v>8</v>
      </c>
      <c r="C498" s="448" t="s">
        <v>12075</v>
      </c>
      <c r="D498" s="444" t="s">
        <v>22709</v>
      </c>
      <c r="E498" s="444"/>
      <c r="F498" s="444" t="s">
        <v>9671</v>
      </c>
      <c r="G498" s="535" t="str">
        <f t="shared" si="17"/>
        <v>501Xã Hiệp Đức</v>
      </c>
      <c r="H498" s="535" t="str">
        <f t="shared" si="18"/>
        <v>501Xã Hiệp ĐứcThuế cơ sở 8 thành phố Đà Nẵng</v>
      </c>
      <c r="I498" s="448" t="s">
        <v>12075</v>
      </c>
      <c r="J498" s="442"/>
      <c r="K498" s="442"/>
      <c r="M498" s="435"/>
    </row>
    <row r="499" spans="1:13" ht="57" hidden="1" customHeight="1">
      <c r="A499" s="441" t="s">
        <v>11065</v>
      </c>
      <c r="B499" s="442">
        <v>8</v>
      </c>
      <c r="C499" s="448" t="s">
        <v>12075</v>
      </c>
      <c r="D499" s="444" t="s">
        <v>22709</v>
      </c>
      <c r="E499" s="444"/>
      <c r="F499" s="444" t="s">
        <v>9672</v>
      </c>
      <c r="G499" s="535" t="str">
        <f t="shared" ref="G499:G527" si="19">$E$433&amp;F499</f>
        <v>501Xã Việt An</v>
      </c>
      <c r="H499" s="535" t="str">
        <f t="shared" si="18"/>
        <v>501Xã Việt AnThuế cơ sở 8 thành phố Đà Nẵng</v>
      </c>
      <c r="I499" s="448" t="s">
        <v>12075</v>
      </c>
      <c r="J499" s="442"/>
      <c r="K499" s="442"/>
      <c r="M499" s="435"/>
    </row>
    <row r="500" spans="1:13" ht="57" hidden="1" customHeight="1">
      <c r="A500" s="441" t="s">
        <v>11065</v>
      </c>
      <c r="B500" s="442">
        <v>8</v>
      </c>
      <c r="C500" s="448" t="s">
        <v>12075</v>
      </c>
      <c r="D500" s="444" t="s">
        <v>22709</v>
      </c>
      <c r="E500" s="444"/>
      <c r="F500" s="444" t="s">
        <v>9673</v>
      </c>
      <c r="G500" s="535" t="str">
        <f t="shared" si="19"/>
        <v>501Xã Phước Trà</v>
      </c>
      <c r="H500" s="535" t="str">
        <f t="shared" si="18"/>
        <v>501Xã Phước TràThuế cơ sở 8 thành phố Đà Nẵng</v>
      </c>
      <c r="I500" s="448" t="s">
        <v>12075</v>
      </c>
      <c r="J500" s="442"/>
      <c r="K500" s="442"/>
      <c r="M500" s="435"/>
    </row>
    <row r="501" spans="1:13" ht="57" hidden="1" customHeight="1">
      <c r="A501" s="441" t="s">
        <v>11070</v>
      </c>
      <c r="B501" s="445">
        <v>9</v>
      </c>
      <c r="C501" s="446" t="s">
        <v>12045</v>
      </c>
      <c r="D501" s="447" t="s">
        <v>22710</v>
      </c>
      <c r="E501" s="447"/>
      <c r="F501" s="447" t="s">
        <v>9611</v>
      </c>
      <c r="G501" s="535" t="str">
        <f t="shared" si="19"/>
        <v>501Phường Tam Kỳ</v>
      </c>
      <c r="H501" s="535" t="str">
        <f t="shared" si="18"/>
        <v>501Phường Tam KỳThuế cơ sở 9 thành phố Đà Nẵng</v>
      </c>
      <c r="I501" s="446" t="s">
        <v>12045</v>
      </c>
      <c r="J501" s="445" t="s">
        <v>9612</v>
      </c>
      <c r="K501" s="445">
        <v>13</v>
      </c>
      <c r="M501" s="435"/>
    </row>
    <row r="502" spans="1:13" ht="57" hidden="1" customHeight="1">
      <c r="A502" s="451" t="s">
        <v>11070</v>
      </c>
      <c r="B502" s="477">
        <v>9</v>
      </c>
      <c r="C502" s="466" t="s">
        <v>12045</v>
      </c>
      <c r="D502" s="478" t="s">
        <v>22710</v>
      </c>
      <c r="E502" s="478"/>
      <c r="F502" s="478" t="s">
        <v>9167</v>
      </c>
      <c r="G502" s="535" t="str">
        <f t="shared" si="19"/>
        <v>501Phường Quảng Phú</v>
      </c>
      <c r="H502" s="535" t="str">
        <f t="shared" si="18"/>
        <v>501Phường Quảng PhúThuế cơ sở 9 thành phố Đà Nẵng</v>
      </c>
      <c r="I502" s="466" t="s">
        <v>12045</v>
      </c>
      <c r="J502" s="477"/>
      <c r="K502" s="477"/>
      <c r="M502" s="435"/>
    </row>
    <row r="503" spans="1:13" ht="57" hidden="1" customHeight="1">
      <c r="A503" s="451" t="s">
        <v>11070</v>
      </c>
      <c r="B503" s="477">
        <v>9</v>
      </c>
      <c r="C503" s="466" t="s">
        <v>12045</v>
      </c>
      <c r="D503" s="478" t="s">
        <v>22710</v>
      </c>
      <c r="E503" s="478"/>
      <c r="F503" s="478" t="s">
        <v>9566</v>
      </c>
      <c r="G503" s="535" t="str">
        <f t="shared" si="19"/>
        <v>501Phường Hương Trà</v>
      </c>
      <c r="H503" s="535" t="str">
        <f t="shared" si="18"/>
        <v>501Phường Hương TràThuế cơ sở 9 thành phố Đà Nẵng</v>
      </c>
      <c r="I503" s="466" t="s">
        <v>12045</v>
      </c>
      <c r="J503" s="477"/>
      <c r="K503" s="477"/>
      <c r="M503" s="435"/>
    </row>
    <row r="504" spans="1:13" ht="57" hidden="1" customHeight="1">
      <c r="A504" s="451" t="s">
        <v>11070</v>
      </c>
      <c r="B504" s="477">
        <v>9</v>
      </c>
      <c r="C504" s="466" t="s">
        <v>12045</v>
      </c>
      <c r="D504" s="478" t="s">
        <v>22710</v>
      </c>
      <c r="E504" s="478"/>
      <c r="F504" s="478" t="s">
        <v>9612</v>
      </c>
      <c r="G504" s="535" t="str">
        <f t="shared" si="19"/>
        <v>501Phường Bàn Thạch</v>
      </c>
      <c r="H504" s="535" t="str">
        <f t="shared" si="18"/>
        <v>501Phường Bàn ThạchThuế cơ sở 9 thành phố Đà Nẵng</v>
      </c>
      <c r="I504" s="466" t="s">
        <v>12045</v>
      </c>
      <c r="J504" s="477"/>
      <c r="K504" s="477"/>
      <c r="M504" s="435"/>
    </row>
    <row r="505" spans="1:13" ht="57" hidden="1" customHeight="1">
      <c r="A505" s="451" t="s">
        <v>11070</v>
      </c>
      <c r="B505" s="477">
        <v>9</v>
      </c>
      <c r="C505" s="466" t="s">
        <v>12045</v>
      </c>
      <c r="D505" s="478" t="s">
        <v>22710</v>
      </c>
      <c r="E505" s="478"/>
      <c r="F505" s="478" t="s">
        <v>9605</v>
      </c>
      <c r="G505" s="535" t="str">
        <f t="shared" si="19"/>
        <v>501Xã Núi Thành</v>
      </c>
      <c r="H505" s="535" t="str">
        <f t="shared" si="18"/>
        <v>501Xã Núi ThànhThuế cơ sở 9 thành phố Đà Nẵng</v>
      </c>
      <c r="I505" s="466" t="s">
        <v>12045</v>
      </c>
      <c r="J505" s="477"/>
      <c r="K505" s="477"/>
      <c r="M505" s="435"/>
    </row>
    <row r="506" spans="1:13" ht="57" hidden="1" customHeight="1">
      <c r="A506" s="451" t="s">
        <v>11070</v>
      </c>
      <c r="B506" s="477">
        <v>9</v>
      </c>
      <c r="C506" s="466" t="s">
        <v>12045</v>
      </c>
      <c r="D506" s="478" t="s">
        <v>22710</v>
      </c>
      <c r="E506" s="478"/>
      <c r="F506" s="478" t="s">
        <v>9606</v>
      </c>
      <c r="G506" s="535" t="str">
        <f t="shared" si="19"/>
        <v>501Xã Tam Mỹ</v>
      </c>
      <c r="H506" s="535" t="str">
        <f t="shared" si="18"/>
        <v>501Xã Tam MỹThuế cơ sở 9 thành phố Đà Nẵng</v>
      </c>
      <c r="I506" s="466" t="s">
        <v>12045</v>
      </c>
      <c r="J506" s="477"/>
      <c r="K506" s="477"/>
      <c r="M506" s="435"/>
    </row>
    <row r="507" spans="1:13" ht="57" hidden="1" customHeight="1">
      <c r="A507" s="451" t="s">
        <v>11070</v>
      </c>
      <c r="B507" s="477">
        <v>9</v>
      </c>
      <c r="C507" s="466" t="s">
        <v>12045</v>
      </c>
      <c r="D507" s="478" t="s">
        <v>22710</v>
      </c>
      <c r="E507" s="478"/>
      <c r="F507" s="478" t="s">
        <v>9607</v>
      </c>
      <c r="G507" s="535" t="str">
        <f t="shared" si="19"/>
        <v>501Xã Tam Anh</v>
      </c>
      <c r="H507" s="535" t="str">
        <f t="shared" si="18"/>
        <v>501Xã Tam AnhThuế cơ sở 9 thành phố Đà Nẵng</v>
      </c>
      <c r="I507" s="466" t="s">
        <v>12045</v>
      </c>
      <c r="J507" s="477"/>
      <c r="K507" s="477"/>
      <c r="M507" s="435"/>
    </row>
    <row r="508" spans="1:13" ht="57" hidden="1" customHeight="1">
      <c r="A508" s="451" t="s">
        <v>11070</v>
      </c>
      <c r="B508" s="477">
        <v>9</v>
      </c>
      <c r="C508" s="466" t="s">
        <v>12045</v>
      </c>
      <c r="D508" s="478" t="s">
        <v>22710</v>
      </c>
      <c r="E508" s="478"/>
      <c r="F508" s="478" t="s">
        <v>9608</v>
      </c>
      <c r="G508" s="535" t="str">
        <f t="shared" si="19"/>
        <v>501Xã Đức Phú</v>
      </c>
      <c r="H508" s="535" t="str">
        <f t="shared" si="18"/>
        <v>501Xã Đức PhúThuế cơ sở 9 thành phố Đà Nẵng</v>
      </c>
      <c r="I508" s="466" t="s">
        <v>12045</v>
      </c>
      <c r="J508" s="477"/>
      <c r="K508" s="477"/>
      <c r="M508" s="435"/>
    </row>
    <row r="509" spans="1:13" ht="57" hidden="1" customHeight="1">
      <c r="A509" s="451" t="s">
        <v>11070</v>
      </c>
      <c r="B509" s="477">
        <v>9</v>
      </c>
      <c r="C509" s="466" t="s">
        <v>12045</v>
      </c>
      <c r="D509" s="478" t="s">
        <v>22710</v>
      </c>
      <c r="E509" s="478"/>
      <c r="F509" s="478" t="s">
        <v>9609</v>
      </c>
      <c r="G509" s="535" t="str">
        <f t="shared" si="19"/>
        <v>501Xã Tam Xuân</v>
      </c>
      <c r="H509" s="535" t="str">
        <f t="shared" si="18"/>
        <v>501Xã Tam XuânThuế cơ sở 9 thành phố Đà Nẵng</v>
      </c>
      <c r="I509" s="466" t="s">
        <v>12045</v>
      </c>
      <c r="J509" s="477"/>
      <c r="K509" s="477"/>
      <c r="M509" s="435"/>
    </row>
    <row r="510" spans="1:13" ht="57" hidden="1" customHeight="1">
      <c r="A510" s="451" t="s">
        <v>11070</v>
      </c>
      <c r="B510" s="477">
        <v>9</v>
      </c>
      <c r="C510" s="466" t="s">
        <v>12045</v>
      </c>
      <c r="D510" s="478" t="s">
        <v>22710</v>
      </c>
      <c r="E510" s="478"/>
      <c r="F510" s="478" t="s">
        <v>9610</v>
      </c>
      <c r="G510" s="535" t="str">
        <f t="shared" si="19"/>
        <v>501Xã Tam Hải</v>
      </c>
      <c r="H510" s="535" t="str">
        <f t="shared" si="18"/>
        <v>501Xã Tam HảiThuế cơ sở 9 thành phố Đà Nẵng</v>
      </c>
      <c r="I510" s="466" t="s">
        <v>12045</v>
      </c>
      <c r="J510" s="477"/>
      <c r="K510" s="477"/>
      <c r="M510" s="435"/>
    </row>
    <row r="511" spans="1:13" ht="57" hidden="1" customHeight="1">
      <c r="A511" s="451" t="s">
        <v>11070</v>
      </c>
      <c r="B511" s="477">
        <v>9</v>
      </c>
      <c r="C511" s="466" t="s">
        <v>12045</v>
      </c>
      <c r="D511" s="478" t="s">
        <v>22710</v>
      </c>
      <c r="E511" s="478"/>
      <c r="F511" s="478" t="s">
        <v>9613</v>
      </c>
      <c r="G511" s="535" t="str">
        <f t="shared" si="19"/>
        <v>501Xã Tây Hồ</v>
      </c>
      <c r="H511" s="535" t="str">
        <f t="shared" si="18"/>
        <v>501Xã Tây HồThuế cơ sở 9 thành phố Đà Nẵng</v>
      </c>
      <c r="I511" s="466" t="s">
        <v>12045</v>
      </c>
      <c r="J511" s="477"/>
      <c r="K511" s="477"/>
      <c r="M511" s="435"/>
    </row>
    <row r="512" spans="1:13" ht="57" hidden="1" customHeight="1">
      <c r="A512" s="451" t="s">
        <v>11070</v>
      </c>
      <c r="B512" s="477">
        <v>9</v>
      </c>
      <c r="C512" s="466" t="s">
        <v>12045</v>
      </c>
      <c r="D512" s="478" t="s">
        <v>22710</v>
      </c>
      <c r="E512" s="478"/>
      <c r="F512" s="478" t="s">
        <v>9614</v>
      </c>
      <c r="G512" s="535" t="str">
        <f t="shared" si="19"/>
        <v>501Xã Chiên Đàn</v>
      </c>
      <c r="H512" s="535" t="str">
        <f t="shared" si="18"/>
        <v>501Xã Chiên ĐànThuế cơ sở 9 thành phố Đà Nẵng</v>
      </c>
      <c r="I512" s="466" t="s">
        <v>12045</v>
      </c>
      <c r="J512" s="477"/>
      <c r="K512" s="477"/>
      <c r="M512" s="435"/>
    </row>
    <row r="513" spans="1:13" ht="57" hidden="1" customHeight="1">
      <c r="A513" s="451" t="s">
        <v>11070</v>
      </c>
      <c r="B513" s="477">
        <v>9</v>
      </c>
      <c r="C513" s="466" t="s">
        <v>12045</v>
      </c>
      <c r="D513" s="478" t="s">
        <v>22710</v>
      </c>
      <c r="E513" s="478"/>
      <c r="F513" s="478" t="s">
        <v>9615</v>
      </c>
      <c r="G513" s="535" t="str">
        <f t="shared" si="19"/>
        <v>501Xã Phú Ninh</v>
      </c>
      <c r="H513" s="535" t="str">
        <f t="shared" si="18"/>
        <v>501Xã Phú NinhThuế cơ sở 9 thành phố Đà Nẵng</v>
      </c>
      <c r="I513" s="466" t="s">
        <v>12045</v>
      </c>
      <c r="J513" s="477"/>
      <c r="K513" s="477"/>
      <c r="M513" s="435"/>
    </row>
    <row r="514" spans="1:13" ht="57" hidden="1" customHeight="1">
      <c r="A514" s="455" t="s">
        <v>11076</v>
      </c>
      <c r="B514" s="456">
        <v>10</v>
      </c>
      <c r="C514" s="457" t="s">
        <v>12059</v>
      </c>
      <c r="D514" s="468" t="s">
        <v>22711</v>
      </c>
      <c r="E514" s="468"/>
      <c r="F514" s="468" t="s">
        <v>9624</v>
      </c>
      <c r="G514" s="535" t="str">
        <f t="shared" si="19"/>
        <v>501Xã Trà My</v>
      </c>
      <c r="H514" s="535" t="str">
        <f t="shared" si="18"/>
        <v>501Xã Trà MyThuế cơ sở 10 thành phố Đà Nẵng</v>
      </c>
      <c r="I514" s="457" t="s">
        <v>12059</v>
      </c>
      <c r="J514" s="456" t="s">
        <v>9624</v>
      </c>
      <c r="K514" s="456">
        <v>14</v>
      </c>
      <c r="M514" s="435"/>
    </row>
    <row r="515" spans="1:13" ht="57" hidden="1" customHeight="1">
      <c r="A515" s="459" t="s">
        <v>11076</v>
      </c>
      <c r="B515" s="460">
        <v>10</v>
      </c>
      <c r="C515" s="461" t="s">
        <v>12059</v>
      </c>
      <c r="D515" s="470" t="s">
        <v>22711</v>
      </c>
      <c r="E515" s="470"/>
      <c r="F515" s="470" t="s">
        <v>22712</v>
      </c>
      <c r="G515" s="535" t="str">
        <f t="shared" si="19"/>
        <v>501xã Trà Liên</v>
      </c>
      <c r="H515" s="535" t="str">
        <f t="shared" si="18"/>
        <v>501xã Trà LiênThuế cơ sở 10 thành phố Đà Nẵng</v>
      </c>
      <c r="I515" s="461" t="s">
        <v>12059</v>
      </c>
      <c r="J515" s="460"/>
      <c r="K515" s="460"/>
      <c r="M515" s="435"/>
    </row>
    <row r="516" spans="1:13" ht="57" hidden="1" customHeight="1">
      <c r="A516" s="459" t="s">
        <v>11076</v>
      </c>
      <c r="B516" s="460">
        <v>10</v>
      </c>
      <c r="C516" s="461" t="s">
        <v>12059</v>
      </c>
      <c r="D516" s="470" t="s">
        <v>22711</v>
      </c>
      <c r="E516" s="470"/>
      <c r="F516" s="470" t="s">
        <v>22713</v>
      </c>
      <c r="G516" s="535" t="str">
        <f t="shared" si="19"/>
        <v>501xã Trà Giáp</v>
      </c>
      <c r="H516" s="535" t="str">
        <f t="shared" si="18"/>
        <v>501xã Trà GiápThuế cơ sở 10 thành phố Đà Nẵng</v>
      </c>
      <c r="I516" s="461" t="s">
        <v>12059</v>
      </c>
      <c r="J516" s="460"/>
      <c r="K516" s="460"/>
      <c r="M516" s="435"/>
    </row>
    <row r="517" spans="1:13" ht="57" hidden="1" customHeight="1">
      <c r="A517" s="459" t="s">
        <v>11076</v>
      </c>
      <c r="B517" s="460">
        <v>10</v>
      </c>
      <c r="C517" s="461" t="s">
        <v>12059</v>
      </c>
      <c r="D517" s="470" t="s">
        <v>22711</v>
      </c>
      <c r="E517" s="470"/>
      <c r="F517" s="470" t="s">
        <v>22714</v>
      </c>
      <c r="G517" s="535" t="str">
        <f t="shared" si="19"/>
        <v>501xã Trà Tân</v>
      </c>
      <c r="H517" s="535" t="str">
        <f t="shared" si="18"/>
        <v>501xã Trà TânThuế cơ sở 10 thành phố Đà Nẵng</v>
      </c>
      <c r="I517" s="461" t="s">
        <v>12059</v>
      </c>
      <c r="J517" s="460"/>
      <c r="K517" s="460"/>
      <c r="M517" s="435"/>
    </row>
    <row r="518" spans="1:13" ht="57" hidden="1" customHeight="1">
      <c r="A518" s="459" t="s">
        <v>11076</v>
      </c>
      <c r="B518" s="460">
        <v>10</v>
      </c>
      <c r="C518" s="461" t="s">
        <v>12059</v>
      </c>
      <c r="D518" s="470" t="s">
        <v>22711</v>
      </c>
      <c r="E518" s="470"/>
      <c r="F518" s="470" t="s">
        <v>22715</v>
      </c>
      <c r="G518" s="535" t="str">
        <f t="shared" si="19"/>
        <v>501xã Trà Đốc</v>
      </c>
      <c r="H518" s="535" t="str">
        <f t="shared" ref="H518:H581" si="20">G518&amp;C518</f>
        <v>501xã Trà ĐốcThuế cơ sở 10 thành phố Đà Nẵng</v>
      </c>
      <c r="I518" s="461" t="s">
        <v>12059</v>
      </c>
      <c r="J518" s="460"/>
      <c r="K518" s="460"/>
      <c r="M518" s="435"/>
    </row>
    <row r="519" spans="1:13" ht="57" hidden="1" customHeight="1">
      <c r="A519" s="459" t="s">
        <v>11076</v>
      </c>
      <c r="B519" s="460">
        <v>10</v>
      </c>
      <c r="C519" s="461" t="s">
        <v>12059</v>
      </c>
      <c r="D519" s="470" t="s">
        <v>22711</v>
      </c>
      <c r="E519" s="470"/>
      <c r="F519" s="470" t="s">
        <v>9625</v>
      </c>
      <c r="G519" s="535" t="str">
        <f t="shared" si="19"/>
        <v>501Xã Nam Trà My</v>
      </c>
      <c r="H519" s="535" t="str">
        <f t="shared" si="20"/>
        <v>501Xã Nam Trà MyThuế cơ sở 10 thành phố Đà Nẵng</v>
      </c>
      <c r="I519" s="461" t="s">
        <v>12059</v>
      </c>
      <c r="J519" s="460"/>
      <c r="K519" s="460"/>
      <c r="M519" s="435"/>
    </row>
    <row r="520" spans="1:13" ht="57" hidden="1" customHeight="1">
      <c r="A520" s="459" t="s">
        <v>11076</v>
      </c>
      <c r="B520" s="460">
        <v>10</v>
      </c>
      <c r="C520" s="461" t="s">
        <v>12059</v>
      </c>
      <c r="D520" s="470" t="s">
        <v>22711</v>
      </c>
      <c r="E520" s="470"/>
      <c r="F520" s="470" t="s">
        <v>22716</v>
      </c>
      <c r="G520" s="535" t="str">
        <f t="shared" si="19"/>
        <v>501xã Trà Tập</v>
      </c>
      <c r="H520" s="535" t="str">
        <f t="shared" si="20"/>
        <v>501xã Trà TậpThuế cơ sở 10 thành phố Đà Nẵng</v>
      </c>
      <c r="I520" s="461" t="s">
        <v>12059</v>
      </c>
      <c r="J520" s="460"/>
      <c r="K520" s="460"/>
      <c r="M520" s="435"/>
    </row>
    <row r="521" spans="1:13" ht="57" hidden="1" customHeight="1">
      <c r="A521" s="459" t="s">
        <v>11076</v>
      </c>
      <c r="B521" s="460">
        <v>10</v>
      </c>
      <c r="C521" s="461" t="s">
        <v>12059</v>
      </c>
      <c r="D521" s="470" t="s">
        <v>22711</v>
      </c>
      <c r="E521" s="470"/>
      <c r="F521" s="470" t="s">
        <v>22717</v>
      </c>
      <c r="G521" s="535" t="str">
        <f t="shared" si="19"/>
        <v>501xã Trà Vân</v>
      </c>
      <c r="H521" s="535" t="str">
        <f t="shared" si="20"/>
        <v>501xã Trà VânThuế cơ sở 10 thành phố Đà Nẵng</v>
      </c>
      <c r="I521" s="461" t="s">
        <v>12059</v>
      </c>
      <c r="J521" s="460"/>
      <c r="K521" s="460"/>
      <c r="M521" s="435"/>
    </row>
    <row r="522" spans="1:13" ht="57" hidden="1" customHeight="1">
      <c r="A522" s="459" t="s">
        <v>11076</v>
      </c>
      <c r="B522" s="460">
        <v>10</v>
      </c>
      <c r="C522" s="461" t="s">
        <v>12059</v>
      </c>
      <c r="D522" s="470" t="s">
        <v>22711</v>
      </c>
      <c r="E522" s="470"/>
      <c r="F522" s="470" t="s">
        <v>22718</v>
      </c>
      <c r="G522" s="535" t="str">
        <f t="shared" si="19"/>
        <v>501xã Trà Linh</v>
      </c>
      <c r="H522" s="535" t="str">
        <f t="shared" si="20"/>
        <v>501xã Trà LinhThuế cơ sở 10 thành phố Đà Nẵng</v>
      </c>
      <c r="I522" s="461" t="s">
        <v>12059</v>
      </c>
      <c r="J522" s="460"/>
      <c r="K522" s="460"/>
      <c r="M522" s="435"/>
    </row>
    <row r="523" spans="1:13" ht="57" hidden="1" customHeight="1">
      <c r="A523" s="459" t="s">
        <v>11076</v>
      </c>
      <c r="B523" s="460">
        <v>10</v>
      </c>
      <c r="C523" s="461" t="s">
        <v>12059</v>
      </c>
      <c r="D523" s="470" t="s">
        <v>22711</v>
      </c>
      <c r="E523" s="470"/>
      <c r="F523" s="470" t="s">
        <v>22719</v>
      </c>
      <c r="G523" s="535" t="str">
        <f t="shared" si="19"/>
        <v>501xã Trà Leng</v>
      </c>
      <c r="H523" s="535" t="str">
        <f t="shared" si="20"/>
        <v>501xã Trà LengThuế cơ sở 10 thành phố Đà Nẵng</v>
      </c>
      <c r="I523" s="461" t="s">
        <v>12059</v>
      </c>
      <c r="J523" s="460"/>
      <c r="K523" s="460"/>
      <c r="M523" s="435"/>
    </row>
    <row r="524" spans="1:13" ht="57" hidden="1" customHeight="1">
      <c r="A524" s="459" t="s">
        <v>11076</v>
      </c>
      <c r="B524" s="460">
        <v>10</v>
      </c>
      <c r="C524" s="461" t="s">
        <v>12059</v>
      </c>
      <c r="D524" s="470" t="s">
        <v>22711</v>
      </c>
      <c r="E524" s="470"/>
      <c r="F524" s="470" t="s">
        <v>9617</v>
      </c>
      <c r="G524" s="535" t="str">
        <f t="shared" si="19"/>
        <v>501Xã Tiên Phước</v>
      </c>
      <c r="H524" s="535" t="str">
        <f t="shared" si="20"/>
        <v>501Xã Tiên PhướcThuế cơ sở 10 thành phố Đà Nẵng</v>
      </c>
      <c r="I524" s="461" t="s">
        <v>12059</v>
      </c>
      <c r="J524" s="460"/>
      <c r="K524" s="460"/>
      <c r="M524" s="435"/>
    </row>
    <row r="525" spans="1:13" ht="57" hidden="1" customHeight="1">
      <c r="A525" s="459" t="s">
        <v>11076</v>
      </c>
      <c r="B525" s="460">
        <v>10</v>
      </c>
      <c r="C525" s="461" t="s">
        <v>12059</v>
      </c>
      <c r="D525" s="470" t="s">
        <v>22711</v>
      </c>
      <c r="E525" s="470"/>
      <c r="F525" s="470" t="s">
        <v>22720</v>
      </c>
      <c r="G525" s="535" t="str">
        <f t="shared" si="19"/>
        <v>501xã Lãnh Ngọc</v>
      </c>
      <c r="H525" s="535" t="str">
        <f t="shared" si="20"/>
        <v>501xã Lãnh NgọcThuế cơ sở 10 thành phố Đà Nẵng</v>
      </c>
      <c r="I525" s="461" t="s">
        <v>12059</v>
      </c>
      <c r="J525" s="460"/>
      <c r="K525" s="460"/>
      <c r="M525" s="435"/>
    </row>
    <row r="526" spans="1:13" ht="57" hidden="1" customHeight="1">
      <c r="A526" s="459" t="s">
        <v>11076</v>
      </c>
      <c r="B526" s="460">
        <v>10</v>
      </c>
      <c r="C526" s="461" t="s">
        <v>12059</v>
      </c>
      <c r="D526" s="470" t="s">
        <v>22711</v>
      </c>
      <c r="E526" s="470"/>
      <c r="F526" s="470" t="s">
        <v>22721</v>
      </c>
      <c r="G526" s="535" t="str">
        <f t="shared" si="19"/>
        <v>501xã Thạnh Bình</v>
      </c>
      <c r="H526" s="535" t="str">
        <f t="shared" si="20"/>
        <v>501xã Thạnh BìnhThuế cơ sở 10 thành phố Đà Nẵng</v>
      </c>
      <c r="I526" s="461" t="s">
        <v>12059</v>
      </c>
      <c r="J526" s="460"/>
      <c r="K526" s="460"/>
      <c r="M526" s="435"/>
    </row>
    <row r="527" spans="1:13" ht="57" hidden="1" customHeight="1">
      <c r="A527" s="459" t="s">
        <v>11076</v>
      </c>
      <c r="B527" s="460">
        <v>10</v>
      </c>
      <c r="C527" s="461" t="s">
        <v>12059</v>
      </c>
      <c r="D527" s="470" t="s">
        <v>22711</v>
      </c>
      <c r="E527" s="470"/>
      <c r="F527" s="470" t="s">
        <v>22722</v>
      </c>
      <c r="G527" s="535" t="str">
        <f t="shared" si="19"/>
        <v>501xã Sơn Cẩm Hà</v>
      </c>
      <c r="H527" s="535" t="str">
        <f t="shared" si="20"/>
        <v>501xã Sơn Cẩm HàThuế cơ sở 10 thành phố Đà Nẵng</v>
      </c>
      <c r="I527" s="461" t="s">
        <v>12059</v>
      </c>
      <c r="J527" s="460"/>
      <c r="K527" s="460"/>
      <c r="M527" s="435"/>
    </row>
    <row r="528" spans="1:13" ht="39" hidden="1" customHeight="1">
      <c r="A528" s="590">
        <v>7</v>
      </c>
      <c r="B528" s="591"/>
      <c r="C528" s="562" t="s">
        <v>22723</v>
      </c>
      <c r="D528" s="592" t="s">
        <v>12330</v>
      </c>
      <c r="E528" s="592">
        <v>605</v>
      </c>
      <c r="F528" s="592" t="s">
        <v>155</v>
      </c>
      <c r="G528" s="535"/>
      <c r="H528" s="535" t="str">
        <f t="shared" si="20"/>
        <v>THUẾ TỈNH ĐẮK LẮK</v>
      </c>
      <c r="I528" s="562" t="s">
        <v>22723</v>
      </c>
      <c r="J528" s="591"/>
      <c r="K528" s="592">
        <f>SUM(K529:K626)</f>
        <v>102</v>
      </c>
      <c r="L528" s="434"/>
      <c r="M528" s="435"/>
    </row>
    <row r="529" spans="1:13" ht="55.15" hidden="1" customHeight="1">
      <c r="A529" s="531" t="s">
        <v>11082</v>
      </c>
      <c r="B529" s="532">
        <v>1</v>
      </c>
      <c r="C529" s="533" t="s">
        <v>12359</v>
      </c>
      <c r="D529" s="534" t="s">
        <v>22724</v>
      </c>
      <c r="E529" s="534"/>
      <c r="F529" s="534" t="s">
        <v>9889</v>
      </c>
      <c r="G529" s="535" t="str">
        <f>$E$528&amp;F529</f>
        <v>605Phường Buôn Ma Thuột</v>
      </c>
      <c r="H529" s="535" t="str">
        <f t="shared" si="20"/>
        <v>605Phường Buôn Ma ThuộtThuế cơ sở 1 tỉnh Đắk Lắk</v>
      </c>
      <c r="I529" s="533" t="s">
        <v>12359</v>
      </c>
      <c r="J529" s="532" t="s">
        <v>9889</v>
      </c>
      <c r="K529" s="532">
        <v>12</v>
      </c>
      <c r="M529" s="435"/>
    </row>
    <row r="530" spans="1:13" ht="55.15" hidden="1" customHeight="1">
      <c r="A530" s="438" t="s">
        <v>11082</v>
      </c>
      <c r="B530" s="430">
        <v>1</v>
      </c>
      <c r="C530" s="471" t="s">
        <v>12359</v>
      </c>
      <c r="D530" s="464" t="s">
        <v>22724</v>
      </c>
      <c r="E530" s="464"/>
      <c r="F530" s="464" t="s">
        <v>8816</v>
      </c>
      <c r="G530" s="535" t="str">
        <f t="shared" ref="G530:G593" si="21">$E$528&amp;F530</f>
        <v>605Phường Tân An</v>
      </c>
      <c r="H530" s="535" t="str">
        <f t="shared" si="20"/>
        <v>605Phường Tân AnThuế cơ sở 1 tỉnh Đắk Lắk</v>
      </c>
      <c r="I530" s="471" t="s">
        <v>12359</v>
      </c>
      <c r="J530" s="430"/>
      <c r="K530" s="430"/>
      <c r="M530" s="435"/>
    </row>
    <row r="531" spans="1:13" ht="55.15" hidden="1" customHeight="1">
      <c r="A531" s="438" t="s">
        <v>11082</v>
      </c>
      <c r="B531" s="430">
        <v>1</v>
      </c>
      <c r="C531" s="471" t="s">
        <v>12359</v>
      </c>
      <c r="D531" s="464" t="s">
        <v>22724</v>
      </c>
      <c r="E531" s="464"/>
      <c r="F531" s="464" t="s">
        <v>9890</v>
      </c>
      <c r="G531" s="535" t="str">
        <f t="shared" si="21"/>
        <v>605Phường Tân Lập</v>
      </c>
      <c r="H531" s="535" t="str">
        <f t="shared" si="20"/>
        <v>605Phường Tân LậpThuế cơ sở 1 tỉnh Đắk Lắk</v>
      </c>
      <c r="I531" s="471" t="s">
        <v>12359</v>
      </c>
      <c r="J531" s="430"/>
      <c r="K531" s="430"/>
      <c r="M531" s="435"/>
    </row>
    <row r="532" spans="1:13" ht="55.15" hidden="1" customHeight="1">
      <c r="A532" s="438" t="s">
        <v>11082</v>
      </c>
      <c r="B532" s="430">
        <v>1</v>
      </c>
      <c r="C532" s="471" t="s">
        <v>12359</v>
      </c>
      <c r="D532" s="464" t="s">
        <v>22724</v>
      </c>
      <c r="E532" s="464"/>
      <c r="F532" s="464" t="s">
        <v>9891</v>
      </c>
      <c r="G532" s="535" t="str">
        <f t="shared" si="21"/>
        <v>605Phường Thành Nhất</v>
      </c>
      <c r="H532" s="535" t="str">
        <f t="shared" si="20"/>
        <v>605Phường Thành NhấtThuế cơ sở 1 tỉnh Đắk Lắk</v>
      </c>
      <c r="I532" s="471" t="s">
        <v>12359</v>
      </c>
      <c r="J532" s="430"/>
      <c r="K532" s="430"/>
      <c r="M532" s="435"/>
    </row>
    <row r="533" spans="1:13" ht="55.15" hidden="1" customHeight="1">
      <c r="A533" s="438" t="s">
        <v>11082</v>
      </c>
      <c r="B533" s="430">
        <v>1</v>
      </c>
      <c r="C533" s="471" t="s">
        <v>12359</v>
      </c>
      <c r="D533" s="464" t="s">
        <v>22724</v>
      </c>
      <c r="E533" s="464"/>
      <c r="F533" s="464" t="s">
        <v>9892</v>
      </c>
      <c r="G533" s="535" t="str">
        <f t="shared" si="21"/>
        <v>605Phường Ea Kao</v>
      </c>
      <c r="H533" s="535" t="str">
        <f t="shared" si="20"/>
        <v>605Phường Ea KaoThuế cơ sở 1 tỉnh Đắk Lắk</v>
      </c>
      <c r="I533" s="471" t="s">
        <v>12359</v>
      </c>
      <c r="J533" s="430"/>
      <c r="K533" s="430"/>
      <c r="M533" s="435"/>
    </row>
    <row r="534" spans="1:13" ht="55.15" hidden="1" customHeight="1">
      <c r="A534" s="438" t="s">
        <v>11082</v>
      </c>
      <c r="B534" s="430">
        <v>1</v>
      </c>
      <c r="C534" s="471" t="s">
        <v>12359</v>
      </c>
      <c r="D534" s="464" t="s">
        <v>22724</v>
      </c>
      <c r="E534" s="464"/>
      <c r="F534" s="464" t="s">
        <v>15316</v>
      </c>
      <c r="G534" s="535" t="str">
        <f t="shared" si="21"/>
        <v>605Xã Hòa Phú</v>
      </c>
      <c r="H534" s="535" t="str">
        <f t="shared" si="20"/>
        <v>605Xã Hòa PhúThuế cơ sở 1 tỉnh Đắk Lắk</v>
      </c>
      <c r="I534" s="471" t="s">
        <v>12359</v>
      </c>
      <c r="J534" s="430"/>
      <c r="K534" s="430"/>
      <c r="M534" s="435"/>
    </row>
    <row r="535" spans="1:13" ht="55.15" hidden="1" customHeight="1">
      <c r="A535" s="438" t="s">
        <v>11082</v>
      </c>
      <c r="B535" s="430">
        <v>1</v>
      </c>
      <c r="C535" s="471" t="s">
        <v>12359</v>
      </c>
      <c r="D535" s="464" t="s">
        <v>22724</v>
      </c>
      <c r="E535" s="464"/>
      <c r="F535" s="464" t="s">
        <v>9945</v>
      </c>
      <c r="G535" s="535" t="str">
        <f t="shared" si="21"/>
        <v>605Xã Ea Na</v>
      </c>
      <c r="H535" s="535" t="str">
        <f t="shared" si="20"/>
        <v>605Xã Ea NaThuế cơ sở 1 tỉnh Đắk Lắk</v>
      </c>
      <c r="I535" s="471" t="s">
        <v>12359</v>
      </c>
      <c r="J535" s="430"/>
      <c r="K535" s="430"/>
      <c r="M535" s="435"/>
    </row>
    <row r="536" spans="1:13" ht="55.15" hidden="1" customHeight="1">
      <c r="A536" s="438" t="s">
        <v>11082</v>
      </c>
      <c r="B536" s="430">
        <v>1</v>
      </c>
      <c r="C536" s="471" t="s">
        <v>12359</v>
      </c>
      <c r="D536" s="464" t="s">
        <v>22724</v>
      </c>
      <c r="E536" s="464"/>
      <c r="F536" s="464" t="s">
        <v>9944</v>
      </c>
      <c r="G536" s="535" t="str">
        <f t="shared" si="21"/>
        <v>605Xã Dur Kmăl</v>
      </c>
      <c r="H536" s="535" t="str">
        <f t="shared" si="20"/>
        <v>605Xã Dur KmălThuế cơ sở 1 tỉnh Đắk Lắk</v>
      </c>
      <c r="I536" s="471" t="s">
        <v>12359</v>
      </c>
      <c r="J536" s="430"/>
      <c r="K536" s="430"/>
      <c r="M536" s="435"/>
    </row>
    <row r="537" spans="1:13" ht="55.15" hidden="1" customHeight="1">
      <c r="A537" s="438" t="s">
        <v>11082</v>
      </c>
      <c r="B537" s="430">
        <v>1</v>
      </c>
      <c r="C537" s="471" t="s">
        <v>12359</v>
      </c>
      <c r="D537" s="464" t="s">
        <v>22724</v>
      </c>
      <c r="E537" s="464"/>
      <c r="F537" s="464" t="s">
        <v>9943</v>
      </c>
      <c r="G537" s="535" t="str">
        <f t="shared" si="21"/>
        <v>605Xã Krông Ana</v>
      </c>
      <c r="H537" s="535" t="str">
        <f t="shared" si="20"/>
        <v>605Xã Krông AnaThuế cơ sở 1 tỉnh Đắk Lắk</v>
      </c>
      <c r="I537" s="471" t="s">
        <v>12359</v>
      </c>
      <c r="J537" s="430"/>
      <c r="K537" s="430"/>
      <c r="M537" s="435"/>
    </row>
    <row r="538" spans="1:13" ht="55.15" hidden="1" customHeight="1">
      <c r="A538" s="438" t="s">
        <v>11082</v>
      </c>
      <c r="B538" s="430">
        <v>1</v>
      </c>
      <c r="C538" s="471" t="s">
        <v>12359</v>
      </c>
      <c r="D538" s="464" t="s">
        <v>22724</v>
      </c>
      <c r="E538" s="464"/>
      <c r="F538" s="464" t="s">
        <v>9940</v>
      </c>
      <c r="G538" s="535" t="str">
        <f t="shared" si="21"/>
        <v>605Xã Ea Ning</v>
      </c>
      <c r="H538" s="535" t="str">
        <f t="shared" si="20"/>
        <v>605Xã Ea NingThuế cơ sở 1 tỉnh Đắk Lắk</v>
      </c>
      <c r="I538" s="471" t="s">
        <v>12359</v>
      </c>
      <c r="J538" s="430"/>
      <c r="K538" s="430"/>
      <c r="M538" s="435"/>
    </row>
    <row r="539" spans="1:13" ht="55.15" hidden="1" customHeight="1">
      <c r="A539" s="438" t="s">
        <v>11082</v>
      </c>
      <c r="B539" s="430">
        <v>1</v>
      </c>
      <c r="C539" s="471" t="s">
        <v>12359</v>
      </c>
      <c r="D539" s="464" t="s">
        <v>22724</v>
      </c>
      <c r="E539" s="464"/>
      <c r="F539" s="464" t="s">
        <v>9941</v>
      </c>
      <c r="G539" s="535" t="str">
        <f t="shared" si="21"/>
        <v>605Xã Dray Bhăng</v>
      </c>
      <c r="H539" s="535" t="str">
        <f t="shared" si="20"/>
        <v>605Xã Dray BhăngThuế cơ sở 1 tỉnh Đắk Lắk</v>
      </c>
      <c r="I539" s="471" t="s">
        <v>12359</v>
      </c>
      <c r="J539" s="430"/>
      <c r="K539" s="430"/>
      <c r="M539" s="435"/>
    </row>
    <row r="540" spans="1:13" ht="55.15" hidden="1" customHeight="1">
      <c r="A540" s="438" t="s">
        <v>11082</v>
      </c>
      <c r="B540" s="430">
        <v>1</v>
      </c>
      <c r="C540" s="471" t="s">
        <v>12359</v>
      </c>
      <c r="D540" s="464" t="s">
        <v>22724</v>
      </c>
      <c r="E540" s="464"/>
      <c r="F540" s="464" t="s">
        <v>9942</v>
      </c>
      <c r="G540" s="535" t="str">
        <f t="shared" si="21"/>
        <v>605Xã Ea Ktur</v>
      </c>
      <c r="H540" s="535" t="str">
        <f t="shared" si="20"/>
        <v>605Xã Ea KturThuế cơ sở 1 tỉnh Đắk Lắk</v>
      </c>
      <c r="I540" s="471" t="s">
        <v>12359</v>
      </c>
      <c r="J540" s="430"/>
      <c r="K540" s="430"/>
      <c r="M540" s="435"/>
    </row>
    <row r="541" spans="1:13" ht="55.15" hidden="1" customHeight="1">
      <c r="A541" s="441" t="s">
        <v>11088</v>
      </c>
      <c r="B541" s="445">
        <v>2</v>
      </c>
      <c r="C541" s="446" t="s">
        <v>23324</v>
      </c>
      <c r="D541" s="447" t="s">
        <v>22725</v>
      </c>
      <c r="E541" s="447"/>
      <c r="F541" s="447" t="s">
        <v>9901</v>
      </c>
      <c r="G541" s="535" t="str">
        <f t="shared" si="21"/>
        <v>605Xã Ea Wer</v>
      </c>
      <c r="H541" s="535" t="str">
        <f t="shared" si="20"/>
        <v>605Xã Ea WerThuế cơ sở 2 tỉnh Đắk Lắk</v>
      </c>
      <c r="I541" s="446" t="s">
        <v>23324</v>
      </c>
      <c r="J541" s="445" t="s">
        <v>9905</v>
      </c>
      <c r="K541" s="445">
        <v>14</v>
      </c>
      <c r="M541" s="435"/>
    </row>
    <row r="542" spans="1:13" ht="55.15" hidden="1" customHeight="1">
      <c r="A542" s="441" t="s">
        <v>11088</v>
      </c>
      <c r="B542" s="445">
        <v>2</v>
      </c>
      <c r="C542" s="446" t="s">
        <v>23324</v>
      </c>
      <c r="D542" s="447" t="s">
        <v>22725</v>
      </c>
      <c r="E542" s="447"/>
      <c r="F542" s="447" t="s">
        <v>9902</v>
      </c>
      <c r="G542" s="535" t="str">
        <f t="shared" si="21"/>
        <v>605Xã Ea Nuôl</v>
      </c>
      <c r="H542" s="535" t="str">
        <f t="shared" si="20"/>
        <v>605Xã Ea NuôlThuế cơ sở 2 tỉnh Đắk Lắk</v>
      </c>
      <c r="I542" s="446" t="s">
        <v>23324</v>
      </c>
      <c r="J542" s="445"/>
      <c r="K542" s="445"/>
      <c r="M542" s="435"/>
    </row>
    <row r="543" spans="1:13" ht="55.15" hidden="1" customHeight="1">
      <c r="A543" s="441" t="s">
        <v>11088</v>
      </c>
      <c r="B543" s="445">
        <v>2</v>
      </c>
      <c r="C543" s="446" t="s">
        <v>23324</v>
      </c>
      <c r="D543" s="447" t="s">
        <v>22725</v>
      </c>
      <c r="E543" s="447"/>
      <c r="F543" s="447" t="s">
        <v>9903</v>
      </c>
      <c r="G543" s="535" t="str">
        <f t="shared" si="21"/>
        <v>605Xã Buôn Đôn</v>
      </c>
      <c r="H543" s="535" t="str">
        <f t="shared" si="20"/>
        <v>605Xã Buôn ĐônThuế cơ sở 2 tỉnh Đắk Lắk</v>
      </c>
      <c r="I543" s="446" t="s">
        <v>23324</v>
      </c>
      <c r="J543" s="445"/>
      <c r="K543" s="445"/>
      <c r="M543" s="435"/>
    </row>
    <row r="544" spans="1:13" ht="55.15" hidden="1" customHeight="1">
      <c r="A544" s="441" t="s">
        <v>11088</v>
      </c>
      <c r="B544" s="445">
        <v>2</v>
      </c>
      <c r="C544" s="446" t="s">
        <v>23324</v>
      </c>
      <c r="D544" s="447" t="s">
        <v>22725</v>
      </c>
      <c r="E544" s="447"/>
      <c r="F544" s="447" t="s">
        <v>9904</v>
      </c>
      <c r="G544" s="535" t="str">
        <f t="shared" si="21"/>
        <v>605Xã Ea Kiết</v>
      </c>
      <c r="H544" s="535" t="str">
        <f t="shared" si="20"/>
        <v>605Xã Ea KiếtThuế cơ sở 2 tỉnh Đắk Lắk</v>
      </c>
      <c r="I544" s="446" t="s">
        <v>23324</v>
      </c>
      <c r="J544" s="445"/>
      <c r="K544" s="445"/>
      <c r="M544" s="435"/>
    </row>
    <row r="545" spans="1:13" ht="55.15" hidden="1" customHeight="1">
      <c r="A545" s="441" t="s">
        <v>11088</v>
      </c>
      <c r="B545" s="445">
        <v>2</v>
      </c>
      <c r="C545" s="446" t="s">
        <v>23324</v>
      </c>
      <c r="D545" s="447" t="s">
        <v>22725</v>
      </c>
      <c r="E545" s="447"/>
      <c r="F545" s="447" t="s">
        <v>15374</v>
      </c>
      <c r="G545" s="535" t="str">
        <f t="shared" si="21"/>
        <v>605Xã Ea M'Droh</v>
      </c>
      <c r="H545" s="535" t="str">
        <f t="shared" si="20"/>
        <v>605Xã Ea M'DrohThuế cơ sở 2 tỉnh Đắk Lắk</v>
      </c>
      <c r="I545" s="446" t="s">
        <v>23324</v>
      </c>
      <c r="J545" s="445"/>
      <c r="K545" s="445"/>
      <c r="M545" s="435"/>
    </row>
    <row r="546" spans="1:13" ht="55.15" hidden="1" customHeight="1">
      <c r="A546" s="441" t="s">
        <v>11088</v>
      </c>
      <c r="B546" s="445">
        <v>2</v>
      </c>
      <c r="C546" s="446" t="s">
        <v>23324</v>
      </c>
      <c r="D546" s="447" t="s">
        <v>22725</v>
      </c>
      <c r="E546" s="447"/>
      <c r="F546" s="447" t="s">
        <v>9905</v>
      </c>
      <c r="G546" s="535" t="str">
        <f t="shared" si="21"/>
        <v>605Xã Quảng Phú</v>
      </c>
      <c r="H546" s="535" t="str">
        <f t="shared" si="20"/>
        <v>605Xã Quảng PhúThuế cơ sở 2 tỉnh Đắk Lắk</v>
      </c>
      <c r="I546" s="446" t="s">
        <v>23324</v>
      </c>
      <c r="J546" s="445"/>
      <c r="K546" s="445"/>
      <c r="M546" s="435"/>
    </row>
    <row r="547" spans="1:13" ht="55.15" hidden="1" customHeight="1">
      <c r="A547" s="441" t="s">
        <v>11088</v>
      </c>
      <c r="B547" s="445">
        <v>2</v>
      </c>
      <c r="C547" s="446" t="s">
        <v>23324</v>
      </c>
      <c r="D547" s="447" t="s">
        <v>22725</v>
      </c>
      <c r="E547" s="447"/>
      <c r="F547" s="447" t="s">
        <v>9906</v>
      </c>
      <c r="G547" s="535" t="str">
        <f t="shared" si="21"/>
        <v>605Xã Cuôr Đăng</v>
      </c>
      <c r="H547" s="535" t="str">
        <f t="shared" si="20"/>
        <v>605Xã Cuôr ĐăngThuế cơ sở 2 tỉnh Đắk Lắk</v>
      </c>
      <c r="I547" s="446" t="s">
        <v>23324</v>
      </c>
      <c r="J547" s="445"/>
      <c r="K547" s="445"/>
      <c r="M547" s="435"/>
    </row>
    <row r="548" spans="1:13" ht="55.15" hidden="1" customHeight="1">
      <c r="A548" s="441" t="s">
        <v>11088</v>
      </c>
      <c r="B548" s="445">
        <v>2</v>
      </c>
      <c r="C548" s="446" t="s">
        <v>23324</v>
      </c>
      <c r="D548" s="447" t="s">
        <v>22725</v>
      </c>
      <c r="E548" s="447"/>
      <c r="F548" s="447" t="s">
        <v>16040</v>
      </c>
      <c r="G548" s="535" t="str">
        <f t="shared" si="21"/>
        <v>605Xã Cư M'gar</v>
      </c>
      <c r="H548" s="535" t="str">
        <f t="shared" si="20"/>
        <v>605Xã Cư M'garThuế cơ sở 2 tỉnh Đắk Lắk</v>
      </c>
      <c r="I548" s="446" t="s">
        <v>23324</v>
      </c>
      <c r="J548" s="445"/>
      <c r="K548" s="445"/>
      <c r="M548" s="435"/>
    </row>
    <row r="549" spans="1:13" ht="55.15" hidden="1" customHeight="1">
      <c r="A549" s="441" t="s">
        <v>11088</v>
      </c>
      <c r="B549" s="445">
        <v>2</v>
      </c>
      <c r="C549" s="446" t="s">
        <v>23324</v>
      </c>
      <c r="D549" s="447" t="s">
        <v>22725</v>
      </c>
      <c r="E549" s="447"/>
      <c r="F549" s="447" t="s">
        <v>9907</v>
      </c>
      <c r="G549" s="535" t="str">
        <f t="shared" si="21"/>
        <v>605Xã Ea Tul</v>
      </c>
      <c r="H549" s="535" t="str">
        <f t="shared" si="20"/>
        <v>605Xã Ea TulThuế cơ sở 2 tỉnh Đắk Lắk</v>
      </c>
      <c r="I549" s="446" t="s">
        <v>23324</v>
      </c>
      <c r="J549" s="445"/>
      <c r="K549" s="445"/>
      <c r="M549" s="435"/>
    </row>
    <row r="550" spans="1:13" ht="55.15" hidden="1" customHeight="1">
      <c r="A550" s="441" t="s">
        <v>11088</v>
      </c>
      <c r="B550" s="445">
        <v>2</v>
      </c>
      <c r="C550" s="446" t="s">
        <v>23324</v>
      </c>
      <c r="D550" s="447" t="s">
        <v>22725</v>
      </c>
      <c r="E550" s="447"/>
      <c r="F550" s="447" t="s">
        <v>9896</v>
      </c>
      <c r="G550" s="535" t="str">
        <f t="shared" si="21"/>
        <v>605Xã Ea Súp</v>
      </c>
      <c r="H550" s="535" t="str">
        <f t="shared" si="20"/>
        <v>605Xã Ea SúpThuế cơ sở 2 tỉnh Đắk Lắk</v>
      </c>
      <c r="I550" s="446" t="s">
        <v>23324</v>
      </c>
      <c r="J550" s="445"/>
      <c r="K550" s="445"/>
      <c r="M550" s="435"/>
    </row>
    <row r="551" spans="1:13" ht="55.15" hidden="1" customHeight="1">
      <c r="A551" s="441" t="s">
        <v>11088</v>
      </c>
      <c r="B551" s="445">
        <v>2</v>
      </c>
      <c r="C551" s="446" t="s">
        <v>23324</v>
      </c>
      <c r="D551" s="447" t="s">
        <v>22725</v>
      </c>
      <c r="E551" s="447"/>
      <c r="F551" s="447" t="s">
        <v>9897</v>
      </c>
      <c r="G551" s="535" t="str">
        <f t="shared" si="21"/>
        <v>605Xã Ea Rốk</v>
      </c>
      <c r="H551" s="535" t="str">
        <f t="shared" si="20"/>
        <v>605Xã Ea RốkThuế cơ sở 2 tỉnh Đắk Lắk</v>
      </c>
      <c r="I551" s="446" t="s">
        <v>23324</v>
      </c>
      <c r="J551" s="445"/>
      <c r="K551" s="445"/>
      <c r="M551" s="435"/>
    </row>
    <row r="552" spans="1:13" ht="55.15" hidden="1" customHeight="1">
      <c r="A552" s="441" t="s">
        <v>11088</v>
      </c>
      <c r="B552" s="445">
        <v>2</v>
      </c>
      <c r="C552" s="446" t="s">
        <v>23324</v>
      </c>
      <c r="D552" s="447" t="s">
        <v>22725</v>
      </c>
      <c r="E552" s="447"/>
      <c r="F552" s="447" t="s">
        <v>9898</v>
      </c>
      <c r="G552" s="535" t="str">
        <f t="shared" si="21"/>
        <v>605Xã Ea Bung</v>
      </c>
      <c r="H552" s="535" t="str">
        <f t="shared" si="20"/>
        <v>605Xã Ea BungThuế cơ sở 2 tỉnh Đắk Lắk</v>
      </c>
      <c r="I552" s="446" t="s">
        <v>23324</v>
      </c>
      <c r="J552" s="445"/>
      <c r="K552" s="445"/>
      <c r="M552" s="435"/>
    </row>
    <row r="553" spans="1:13" ht="55.15" hidden="1" customHeight="1">
      <c r="A553" s="441" t="s">
        <v>11088</v>
      </c>
      <c r="B553" s="445">
        <v>2</v>
      </c>
      <c r="C553" s="446" t="s">
        <v>23324</v>
      </c>
      <c r="D553" s="447" t="s">
        <v>22725</v>
      </c>
      <c r="E553" s="447"/>
      <c r="F553" s="447" t="s">
        <v>9899</v>
      </c>
      <c r="G553" s="535" t="str">
        <f t="shared" si="21"/>
        <v>605Xã Ia Rvê</v>
      </c>
      <c r="H553" s="535" t="str">
        <f t="shared" si="20"/>
        <v>605Xã Ia RvêThuế cơ sở 2 tỉnh Đắk Lắk</v>
      </c>
      <c r="I553" s="446" t="s">
        <v>23324</v>
      </c>
      <c r="J553" s="445"/>
      <c r="K553" s="445"/>
      <c r="M553" s="435"/>
    </row>
    <row r="554" spans="1:13" ht="55.15" hidden="1" customHeight="1">
      <c r="A554" s="441" t="s">
        <v>11088</v>
      </c>
      <c r="B554" s="445">
        <v>2</v>
      </c>
      <c r="C554" s="446" t="s">
        <v>23324</v>
      </c>
      <c r="D554" s="447" t="s">
        <v>22725</v>
      </c>
      <c r="E554" s="447"/>
      <c r="F554" s="447" t="s">
        <v>9900</v>
      </c>
      <c r="G554" s="535" t="str">
        <f t="shared" si="21"/>
        <v>605Xã Ia Lốp</v>
      </c>
      <c r="H554" s="535" t="str">
        <f t="shared" si="20"/>
        <v>605Xã Ia LốpThuế cơ sở 2 tỉnh Đắk Lắk</v>
      </c>
      <c r="I554" s="446" t="s">
        <v>23324</v>
      </c>
      <c r="J554" s="445"/>
      <c r="K554" s="445"/>
      <c r="M554" s="435"/>
    </row>
    <row r="555" spans="1:13" ht="55.15" hidden="1" customHeight="1">
      <c r="A555" s="441" t="s">
        <v>11095</v>
      </c>
      <c r="B555" s="442">
        <v>3</v>
      </c>
      <c r="C555" s="465" t="s">
        <v>22726</v>
      </c>
      <c r="D555" s="444" t="s">
        <v>22727</v>
      </c>
      <c r="E555" s="444"/>
      <c r="F555" s="444" t="s">
        <v>9935</v>
      </c>
      <c r="G555" s="535" t="str">
        <f t="shared" si="21"/>
        <v>605Xã Liên Sơn Lắk</v>
      </c>
      <c r="H555" s="535" t="str">
        <f t="shared" si="20"/>
        <v>605Xã Liên Sơn LắkThuế cơ sở 3 tỉnh Đắk Lắk</v>
      </c>
      <c r="I555" s="465" t="s">
        <v>22726</v>
      </c>
      <c r="J555" s="442" t="s">
        <v>9935</v>
      </c>
      <c r="K555" s="442">
        <v>10</v>
      </c>
      <c r="M555" s="435"/>
    </row>
    <row r="556" spans="1:13" ht="55.15" hidden="1" customHeight="1">
      <c r="A556" s="441" t="s">
        <v>11095</v>
      </c>
      <c r="B556" s="442">
        <v>3</v>
      </c>
      <c r="C556" s="465" t="s">
        <v>22726</v>
      </c>
      <c r="D556" s="444" t="s">
        <v>22727</v>
      </c>
      <c r="E556" s="444"/>
      <c r="F556" s="444" t="s">
        <v>9936</v>
      </c>
      <c r="G556" s="535" t="str">
        <f t="shared" si="21"/>
        <v>605Xã Đắk Liêng</v>
      </c>
      <c r="H556" s="535" t="str">
        <f t="shared" si="20"/>
        <v>605Xã Đắk LiêngThuế cơ sở 3 tỉnh Đắk Lắk</v>
      </c>
      <c r="I556" s="465" t="s">
        <v>22726</v>
      </c>
      <c r="J556" s="442"/>
      <c r="K556" s="442"/>
      <c r="M556" s="435"/>
    </row>
    <row r="557" spans="1:13" ht="55.15" hidden="1" customHeight="1">
      <c r="A557" s="441" t="s">
        <v>11095</v>
      </c>
      <c r="B557" s="442">
        <v>3</v>
      </c>
      <c r="C557" s="465" t="s">
        <v>22726</v>
      </c>
      <c r="D557" s="444" t="s">
        <v>22727</v>
      </c>
      <c r="E557" s="444"/>
      <c r="F557" s="444" t="s">
        <v>9937</v>
      </c>
      <c r="G557" s="535" t="str">
        <f t="shared" si="21"/>
        <v>605Xã Nam Ka</v>
      </c>
      <c r="H557" s="535" t="str">
        <f t="shared" si="20"/>
        <v>605Xã Nam KaThuế cơ sở 3 tỉnh Đắk Lắk</v>
      </c>
      <c r="I557" s="465" t="s">
        <v>22726</v>
      </c>
      <c r="J557" s="442"/>
      <c r="K557" s="442"/>
      <c r="M557" s="435"/>
    </row>
    <row r="558" spans="1:13" ht="55.15" hidden="1" customHeight="1">
      <c r="A558" s="441" t="s">
        <v>11095</v>
      </c>
      <c r="B558" s="442">
        <v>3</v>
      </c>
      <c r="C558" s="465" t="s">
        <v>22726</v>
      </c>
      <c r="D558" s="444" t="s">
        <v>22727</v>
      </c>
      <c r="E558" s="444"/>
      <c r="F558" s="444" t="s">
        <v>9938</v>
      </c>
      <c r="G558" s="535" t="str">
        <f t="shared" si="21"/>
        <v>605Xã Đắk Phơi</v>
      </c>
      <c r="H558" s="535" t="str">
        <f t="shared" si="20"/>
        <v>605Xã Đắk PhơiThuế cơ sở 3 tỉnh Đắk Lắk</v>
      </c>
      <c r="I558" s="465" t="s">
        <v>22726</v>
      </c>
      <c r="J558" s="442"/>
      <c r="K558" s="442"/>
      <c r="M558" s="435"/>
    </row>
    <row r="559" spans="1:13" ht="55.15" hidden="1" customHeight="1">
      <c r="A559" s="441" t="s">
        <v>11095</v>
      </c>
      <c r="B559" s="442">
        <v>3</v>
      </c>
      <c r="C559" s="465" t="s">
        <v>22726</v>
      </c>
      <c r="D559" s="444" t="s">
        <v>22727</v>
      </c>
      <c r="E559" s="444"/>
      <c r="F559" s="444" t="s">
        <v>9939</v>
      </c>
      <c r="G559" s="535" t="str">
        <f t="shared" si="21"/>
        <v>605Xã Krông Nô</v>
      </c>
      <c r="H559" s="535" t="str">
        <f t="shared" si="20"/>
        <v>605Xã Krông NôThuế cơ sở 3 tỉnh Đắk Lắk</v>
      </c>
      <c r="I559" s="465" t="s">
        <v>22726</v>
      </c>
      <c r="J559" s="442"/>
      <c r="K559" s="442"/>
      <c r="M559" s="435"/>
    </row>
    <row r="560" spans="1:13" ht="55.15" hidden="1" customHeight="1">
      <c r="A560" s="441" t="s">
        <v>11095</v>
      </c>
      <c r="B560" s="442">
        <v>3</v>
      </c>
      <c r="C560" s="465" t="s">
        <v>22726</v>
      </c>
      <c r="D560" s="444" t="s">
        <v>22727</v>
      </c>
      <c r="E560" s="444"/>
      <c r="F560" s="444" t="s">
        <v>15376</v>
      </c>
      <c r="G560" s="535" t="str">
        <f t="shared" si="21"/>
        <v>605Xã Hòa Sơn</v>
      </c>
      <c r="H560" s="535" t="str">
        <f t="shared" si="20"/>
        <v>605Xã Hòa SơnThuế cơ sở 3 tỉnh Đắk Lắk</v>
      </c>
      <c r="I560" s="465" t="s">
        <v>22726</v>
      </c>
      <c r="J560" s="442"/>
      <c r="K560" s="442"/>
      <c r="M560" s="435"/>
    </row>
    <row r="561" spans="1:13" ht="55.15" hidden="1" customHeight="1">
      <c r="A561" s="441" t="s">
        <v>11095</v>
      </c>
      <c r="B561" s="442">
        <v>3</v>
      </c>
      <c r="C561" s="465" t="s">
        <v>22726</v>
      </c>
      <c r="D561" s="444" t="s">
        <v>22727</v>
      </c>
      <c r="E561" s="444"/>
      <c r="F561" s="444" t="s">
        <v>9931</v>
      </c>
      <c r="G561" s="535" t="str">
        <f t="shared" si="21"/>
        <v>605Xã Dang Kang</v>
      </c>
      <c r="H561" s="535" t="str">
        <f t="shared" si="20"/>
        <v>605Xã Dang KangThuế cơ sở 3 tỉnh Đắk Lắk</v>
      </c>
      <c r="I561" s="465" t="s">
        <v>22726</v>
      </c>
      <c r="J561" s="442"/>
      <c r="K561" s="442"/>
      <c r="M561" s="435"/>
    </row>
    <row r="562" spans="1:13" ht="55.15" hidden="1" customHeight="1">
      <c r="A562" s="441" t="s">
        <v>11095</v>
      </c>
      <c r="B562" s="442">
        <v>3</v>
      </c>
      <c r="C562" s="465" t="s">
        <v>22726</v>
      </c>
      <c r="D562" s="444" t="s">
        <v>22727</v>
      </c>
      <c r="E562" s="444"/>
      <c r="F562" s="444" t="s">
        <v>9932</v>
      </c>
      <c r="G562" s="535" t="str">
        <f t="shared" si="21"/>
        <v>605Xã Krông Bông</v>
      </c>
      <c r="H562" s="535" t="str">
        <f t="shared" si="20"/>
        <v>605Xã Krông BôngThuế cơ sở 3 tỉnh Đắk Lắk</v>
      </c>
      <c r="I562" s="465" t="s">
        <v>22726</v>
      </c>
      <c r="J562" s="442"/>
      <c r="K562" s="442"/>
      <c r="M562" s="435"/>
    </row>
    <row r="563" spans="1:13" ht="55.15" hidden="1" customHeight="1">
      <c r="A563" s="441" t="s">
        <v>11095</v>
      </c>
      <c r="B563" s="442">
        <v>3</v>
      </c>
      <c r="C563" s="465" t="s">
        <v>22726</v>
      </c>
      <c r="D563" s="444" t="s">
        <v>22727</v>
      </c>
      <c r="E563" s="444"/>
      <c r="F563" s="444" t="s">
        <v>9933</v>
      </c>
      <c r="G563" s="535" t="str">
        <f t="shared" si="21"/>
        <v>605Xã Yang Mao</v>
      </c>
      <c r="H563" s="535" t="str">
        <f t="shared" si="20"/>
        <v>605Xã Yang MaoThuế cơ sở 3 tỉnh Đắk Lắk</v>
      </c>
      <c r="I563" s="465" t="s">
        <v>22726</v>
      </c>
      <c r="J563" s="442"/>
      <c r="K563" s="442"/>
      <c r="M563" s="435"/>
    </row>
    <row r="564" spans="1:13" ht="55.15" hidden="1" customHeight="1">
      <c r="A564" s="441" t="s">
        <v>11095</v>
      </c>
      <c r="B564" s="442">
        <v>3</v>
      </c>
      <c r="C564" s="465" t="s">
        <v>22726</v>
      </c>
      <c r="D564" s="444" t="s">
        <v>22727</v>
      </c>
      <c r="E564" s="444"/>
      <c r="F564" s="444" t="s">
        <v>9934</v>
      </c>
      <c r="G564" s="535" t="str">
        <f t="shared" si="21"/>
        <v>605Xã Cư Pui</v>
      </c>
      <c r="H564" s="535" t="str">
        <f t="shared" si="20"/>
        <v>605Xã Cư PuiThuế cơ sở 3 tỉnh Đắk Lắk</v>
      </c>
      <c r="I564" s="465" t="s">
        <v>22726</v>
      </c>
      <c r="J564" s="442"/>
      <c r="K564" s="442"/>
      <c r="M564" s="435"/>
    </row>
    <row r="565" spans="1:13" ht="55.15" hidden="1" customHeight="1">
      <c r="A565" s="441" t="s">
        <v>11101</v>
      </c>
      <c r="B565" s="442">
        <v>4</v>
      </c>
      <c r="C565" s="465" t="s">
        <v>12340</v>
      </c>
      <c r="D565" s="444" t="s">
        <v>22728</v>
      </c>
      <c r="E565" s="444"/>
      <c r="F565" s="444" t="s">
        <v>9894</v>
      </c>
      <c r="G565" s="535" t="str">
        <f t="shared" si="21"/>
        <v>605Phường Buôn Hồ</v>
      </c>
      <c r="H565" s="535" t="str">
        <f t="shared" si="20"/>
        <v>605Phường Buôn HồThuế cơ sở 4 tỉnh Đắk Lắk</v>
      </c>
      <c r="I565" s="465" t="s">
        <v>12340</v>
      </c>
      <c r="J565" s="442" t="s">
        <v>9894</v>
      </c>
      <c r="K565" s="442">
        <v>7</v>
      </c>
      <c r="M565" s="435"/>
    </row>
    <row r="566" spans="1:13" ht="55.15" hidden="1" customHeight="1">
      <c r="A566" s="441" t="s">
        <v>11101</v>
      </c>
      <c r="B566" s="442">
        <v>4</v>
      </c>
      <c r="C566" s="465" t="s">
        <v>12340</v>
      </c>
      <c r="D566" s="444" t="s">
        <v>22728</v>
      </c>
      <c r="E566" s="444"/>
      <c r="F566" s="444" t="s">
        <v>9895</v>
      </c>
      <c r="G566" s="535" t="str">
        <f t="shared" si="21"/>
        <v>605Phường Cư Bao</v>
      </c>
      <c r="H566" s="535" t="str">
        <f t="shared" si="20"/>
        <v>605Phường Cư BaoThuế cơ sở 4 tỉnh Đắk Lắk</v>
      </c>
      <c r="I566" s="465" t="s">
        <v>12340</v>
      </c>
      <c r="J566" s="442"/>
      <c r="K566" s="442"/>
      <c r="M566" s="435"/>
    </row>
    <row r="567" spans="1:13" ht="55.15" hidden="1" customHeight="1">
      <c r="A567" s="441" t="s">
        <v>11101</v>
      </c>
      <c r="B567" s="442">
        <v>4</v>
      </c>
      <c r="C567" s="465" t="s">
        <v>12340</v>
      </c>
      <c r="D567" s="444" t="s">
        <v>22728</v>
      </c>
      <c r="E567" s="444"/>
      <c r="F567" s="444" t="s">
        <v>9893</v>
      </c>
      <c r="G567" s="535" t="str">
        <f t="shared" si="21"/>
        <v>605Xã Ea Drông</v>
      </c>
      <c r="H567" s="535" t="str">
        <f t="shared" si="20"/>
        <v>605Xã Ea DrôngThuế cơ sở 4 tỉnh Đắk Lắk</v>
      </c>
      <c r="I567" s="465" t="s">
        <v>12340</v>
      </c>
      <c r="J567" s="442"/>
      <c r="K567" s="442"/>
      <c r="M567" s="435"/>
    </row>
    <row r="568" spans="1:13" ht="55.15" hidden="1" customHeight="1">
      <c r="A568" s="441" t="s">
        <v>11101</v>
      </c>
      <c r="B568" s="442">
        <v>4</v>
      </c>
      <c r="C568" s="465" t="s">
        <v>12340</v>
      </c>
      <c r="D568" s="444" t="s">
        <v>22728</v>
      </c>
      <c r="E568" s="444"/>
      <c r="F568" s="444" t="s">
        <v>9915</v>
      </c>
      <c r="G568" s="535" t="str">
        <f t="shared" si="21"/>
        <v>605Xã Krông Năng</v>
      </c>
      <c r="H568" s="535" t="str">
        <f t="shared" si="20"/>
        <v>605Xã Krông NăngThuế cơ sở 4 tỉnh Đắk Lắk</v>
      </c>
      <c r="I568" s="465" t="s">
        <v>12340</v>
      </c>
      <c r="J568" s="442"/>
      <c r="K568" s="442"/>
      <c r="M568" s="435"/>
    </row>
    <row r="569" spans="1:13" ht="55.15" hidden="1" customHeight="1">
      <c r="A569" s="441" t="s">
        <v>11101</v>
      </c>
      <c r="B569" s="442">
        <v>4</v>
      </c>
      <c r="C569" s="465" t="s">
        <v>12340</v>
      </c>
      <c r="D569" s="444" t="s">
        <v>22728</v>
      </c>
      <c r="E569" s="444"/>
      <c r="F569" s="444" t="s">
        <v>23343</v>
      </c>
      <c r="G569" s="535" t="str">
        <f t="shared" si="21"/>
        <v>605Xã Dliê ya</v>
      </c>
      <c r="H569" s="535" t="str">
        <f t="shared" si="20"/>
        <v>605Xã Dliê yaThuế cơ sở 4 tỉnh Đắk Lắk</v>
      </c>
      <c r="I569" s="465" t="s">
        <v>12340</v>
      </c>
      <c r="J569" s="442"/>
      <c r="K569" s="442"/>
      <c r="M569" s="435"/>
    </row>
    <row r="570" spans="1:13" ht="55.15" hidden="1" customHeight="1">
      <c r="A570" s="441" t="s">
        <v>11101</v>
      </c>
      <c r="B570" s="442">
        <v>4</v>
      </c>
      <c r="C570" s="465" t="s">
        <v>12340</v>
      </c>
      <c r="D570" s="444" t="s">
        <v>22728</v>
      </c>
      <c r="E570" s="444"/>
      <c r="F570" s="444" t="s">
        <v>8842</v>
      </c>
      <c r="G570" s="535" t="str">
        <f t="shared" si="21"/>
        <v>605Xã Tam Giang</v>
      </c>
      <c r="H570" s="535" t="str">
        <f t="shared" si="20"/>
        <v>605Xã Tam GiangThuế cơ sở 4 tỉnh Đắk Lắk</v>
      </c>
      <c r="I570" s="465" t="s">
        <v>12340</v>
      </c>
      <c r="J570" s="442"/>
      <c r="K570" s="442"/>
      <c r="M570" s="435"/>
    </row>
    <row r="571" spans="1:13" ht="55.15" hidden="1" customHeight="1">
      <c r="A571" s="441" t="s">
        <v>11101</v>
      </c>
      <c r="B571" s="442">
        <v>4</v>
      </c>
      <c r="C571" s="465" t="s">
        <v>12340</v>
      </c>
      <c r="D571" s="444" t="s">
        <v>22728</v>
      </c>
      <c r="E571" s="444"/>
      <c r="F571" s="444" t="s">
        <v>9256</v>
      </c>
      <c r="G571" s="535" t="str">
        <f t="shared" si="21"/>
        <v>605Xã Phú Xuân</v>
      </c>
      <c r="H571" s="535" t="str">
        <f t="shared" si="20"/>
        <v>605Xã Phú XuânThuế cơ sở 4 tỉnh Đắk Lắk</v>
      </c>
      <c r="I571" s="465" t="s">
        <v>12340</v>
      </c>
      <c r="J571" s="442"/>
      <c r="K571" s="442"/>
      <c r="M571" s="435"/>
    </row>
    <row r="572" spans="1:13" ht="55.15" hidden="1" customHeight="1">
      <c r="A572" s="441" t="s">
        <v>11104</v>
      </c>
      <c r="B572" s="442">
        <v>5</v>
      </c>
      <c r="C572" s="465" t="s">
        <v>23325</v>
      </c>
      <c r="D572" s="444" t="s">
        <v>22729</v>
      </c>
      <c r="E572" s="444"/>
      <c r="F572" s="444" t="s">
        <v>9911</v>
      </c>
      <c r="G572" s="535" t="str">
        <f t="shared" si="21"/>
        <v>605Xã Ea Khăl</v>
      </c>
      <c r="H572" s="535" t="str">
        <f t="shared" si="20"/>
        <v>605Xã Ea KhălThuế cơ sở 5 tỉnh Đắk Lắk</v>
      </c>
      <c r="I572" s="465" t="s">
        <v>23325</v>
      </c>
      <c r="J572" s="442" t="s">
        <v>12348</v>
      </c>
      <c r="K572" s="442">
        <v>8</v>
      </c>
      <c r="M572" s="435"/>
    </row>
    <row r="573" spans="1:13" ht="55.15" hidden="1" customHeight="1">
      <c r="A573" s="441" t="s">
        <v>11104</v>
      </c>
      <c r="B573" s="442">
        <v>5</v>
      </c>
      <c r="C573" s="465" t="s">
        <v>23325</v>
      </c>
      <c r="D573" s="444" t="s">
        <v>22729</v>
      </c>
      <c r="E573" s="444"/>
      <c r="F573" s="444" t="s">
        <v>9912</v>
      </c>
      <c r="G573" s="535" t="str">
        <f t="shared" si="21"/>
        <v>605Xã Ea Drăng</v>
      </c>
      <c r="H573" s="535" t="str">
        <f t="shared" si="20"/>
        <v>605Xã Ea DrăngThuế cơ sở 5 tỉnh Đắk Lắk</v>
      </c>
      <c r="I573" s="465" t="s">
        <v>23325</v>
      </c>
      <c r="J573" s="442"/>
      <c r="K573" s="442"/>
      <c r="M573" s="435"/>
    </row>
    <row r="574" spans="1:13" ht="55.15" hidden="1" customHeight="1">
      <c r="A574" s="441" t="s">
        <v>11104</v>
      </c>
      <c r="B574" s="442">
        <v>5</v>
      </c>
      <c r="C574" s="465" t="s">
        <v>23325</v>
      </c>
      <c r="D574" s="444" t="s">
        <v>22729</v>
      </c>
      <c r="E574" s="444"/>
      <c r="F574" s="444" t="s">
        <v>9913</v>
      </c>
      <c r="G574" s="535" t="str">
        <f t="shared" si="21"/>
        <v>605Xã Ea Wy</v>
      </c>
      <c r="H574" s="535" t="str">
        <f t="shared" si="20"/>
        <v>605Xã Ea WyThuế cơ sở 5 tỉnh Đắk Lắk</v>
      </c>
      <c r="I574" s="465" t="s">
        <v>23325</v>
      </c>
      <c r="J574" s="442"/>
      <c r="K574" s="442"/>
      <c r="M574" s="435"/>
    </row>
    <row r="575" spans="1:13" ht="55.15" hidden="1" customHeight="1">
      <c r="A575" s="441" t="s">
        <v>11104</v>
      </c>
      <c r="B575" s="442">
        <v>5</v>
      </c>
      <c r="C575" s="465" t="s">
        <v>23325</v>
      </c>
      <c r="D575" s="444" t="s">
        <v>22729</v>
      </c>
      <c r="E575" s="444"/>
      <c r="F575" s="444" t="s">
        <v>23344</v>
      </c>
      <c r="G575" s="535" t="str">
        <f t="shared" si="21"/>
        <v>605Xã Ea H'leo</v>
      </c>
      <c r="H575" s="535" t="str">
        <f t="shared" si="20"/>
        <v>605Xã Ea H'leoThuế cơ sở 5 tỉnh Đắk Lắk</v>
      </c>
      <c r="I575" s="465" t="s">
        <v>23325</v>
      </c>
      <c r="J575" s="442"/>
      <c r="K575" s="442"/>
      <c r="M575" s="435"/>
    </row>
    <row r="576" spans="1:13" ht="55.15" hidden="1" customHeight="1">
      <c r="A576" s="441" t="s">
        <v>11104</v>
      </c>
      <c r="B576" s="442">
        <v>5</v>
      </c>
      <c r="C576" s="465" t="s">
        <v>23325</v>
      </c>
      <c r="D576" s="444" t="s">
        <v>22729</v>
      </c>
      <c r="E576" s="444"/>
      <c r="F576" s="444" t="s">
        <v>9914</v>
      </c>
      <c r="G576" s="535" t="str">
        <f t="shared" si="21"/>
        <v>605Xã Ea Hiao</v>
      </c>
      <c r="H576" s="535" t="str">
        <f t="shared" si="20"/>
        <v>605Xã Ea HiaoThuế cơ sở 5 tỉnh Đắk Lắk</v>
      </c>
      <c r="I576" s="465" t="s">
        <v>23325</v>
      </c>
      <c r="J576" s="442"/>
      <c r="K576" s="442"/>
      <c r="M576" s="435"/>
    </row>
    <row r="577" spans="1:13" ht="55.15" hidden="1" customHeight="1">
      <c r="A577" s="441" t="s">
        <v>11104</v>
      </c>
      <c r="B577" s="442">
        <v>5</v>
      </c>
      <c r="C577" s="465" t="s">
        <v>23325</v>
      </c>
      <c r="D577" s="444" t="s">
        <v>22729</v>
      </c>
      <c r="E577" s="444"/>
      <c r="F577" s="444" t="s">
        <v>9908</v>
      </c>
      <c r="G577" s="535" t="str">
        <f t="shared" si="21"/>
        <v>605Xã Pơng Drang</v>
      </c>
      <c r="H577" s="535" t="str">
        <f t="shared" si="20"/>
        <v>605Xã Pơng DrangThuế cơ sở 5 tỉnh Đắk Lắk</v>
      </c>
      <c r="I577" s="465" t="s">
        <v>23325</v>
      </c>
      <c r="J577" s="442"/>
      <c r="K577" s="442"/>
      <c r="M577" s="435"/>
    </row>
    <row r="578" spans="1:13" ht="55.15" hidden="1" customHeight="1">
      <c r="A578" s="441" t="s">
        <v>11104</v>
      </c>
      <c r="B578" s="442">
        <v>5</v>
      </c>
      <c r="C578" s="465" t="s">
        <v>23325</v>
      </c>
      <c r="D578" s="444" t="s">
        <v>22729</v>
      </c>
      <c r="E578" s="444"/>
      <c r="F578" s="444" t="s">
        <v>9909</v>
      </c>
      <c r="G578" s="535" t="str">
        <f t="shared" si="21"/>
        <v>605Xã Krông Búk</v>
      </c>
      <c r="H578" s="535" t="str">
        <f t="shared" si="20"/>
        <v>605Xã Krông BúkThuế cơ sở 5 tỉnh Đắk Lắk</v>
      </c>
      <c r="I578" s="465" t="s">
        <v>23325</v>
      </c>
      <c r="J578" s="442"/>
      <c r="K578" s="442"/>
      <c r="M578" s="435"/>
    </row>
    <row r="579" spans="1:13" ht="55.15" hidden="1" customHeight="1">
      <c r="A579" s="441" t="s">
        <v>11104</v>
      </c>
      <c r="B579" s="442">
        <v>5</v>
      </c>
      <c r="C579" s="465" t="s">
        <v>23325</v>
      </c>
      <c r="D579" s="444" t="s">
        <v>22729</v>
      </c>
      <c r="E579" s="444"/>
      <c r="F579" s="444" t="s">
        <v>9910</v>
      </c>
      <c r="G579" s="535" t="str">
        <f t="shared" si="21"/>
        <v>605Xã Cư Pơng</v>
      </c>
      <c r="H579" s="535" t="str">
        <f t="shared" si="20"/>
        <v>605Xã Cư PơngThuế cơ sở 5 tỉnh Đắk Lắk</v>
      </c>
      <c r="I579" s="465" t="s">
        <v>23325</v>
      </c>
      <c r="J579" s="442"/>
      <c r="K579" s="442"/>
      <c r="M579" s="435"/>
    </row>
    <row r="580" spans="1:13" ht="55.15" hidden="1" customHeight="1">
      <c r="A580" s="441" t="s">
        <v>11108</v>
      </c>
      <c r="B580" s="442">
        <v>6</v>
      </c>
      <c r="C580" s="446" t="s">
        <v>23326</v>
      </c>
      <c r="D580" s="444" t="s">
        <v>22730</v>
      </c>
      <c r="E580" s="444"/>
      <c r="F580" s="444" t="s">
        <v>9922</v>
      </c>
      <c r="G580" s="535" t="str">
        <f t="shared" si="21"/>
        <v>605Xã Ea Kar</v>
      </c>
      <c r="H580" s="535" t="str">
        <f t="shared" si="20"/>
        <v>605Xã Ea KarThuế cơ sở 6 tỉnh Đắk Lắk</v>
      </c>
      <c r="I580" s="446" t="s">
        <v>23326</v>
      </c>
      <c r="J580" s="442" t="s">
        <v>9922</v>
      </c>
      <c r="K580" s="442">
        <v>17</v>
      </c>
      <c r="M580" s="435"/>
    </row>
    <row r="581" spans="1:13" ht="55.15" hidden="1" customHeight="1">
      <c r="A581" s="441" t="s">
        <v>11108</v>
      </c>
      <c r="B581" s="442">
        <v>6</v>
      </c>
      <c r="C581" s="446" t="s">
        <v>23326</v>
      </c>
      <c r="D581" s="444" t="s">
        <v>22730</v>
      </c>
      <c r="E581" s="444"/>
      <c r="F581" s="444" t="s">
        <v>9923</v>
      </c>
      <c r="G581" s="535" t="str">
        <f t="shared" si="21"/>
        <v>605Xã Ea Ô</v>
      </c>
      <c r="H581" s="535" t="str">
        <f t="shared" si="20"/>
        <v>605Xã Ea ÔThuế cơ sở 6 tỉnh Đắk Lắk</v>
      </c>
      <c r="I581" s="446" t="s">
        <v>23326</v>
      </c>
      <c r="J581" s="442"/>
      <c r="K581" s="442"/>
      <c r="M581" s="435"/>
    </row>
    <row r="582" spans="1:13" ht="55.15" hidden="1" customHeight="1">
      <c r="A582" s="441" t="s">
        <v>11108</v>
      </c>
      <c r="B582" s="442">
        <v>6</v>
      </c>
      <c r="C582" s="446" t="s">
        <v>23326</v>
      </c>
      <c r="D582" s="444" t="s">
        <v>22730</v>
      </c>
      <c r="E582" s="444"/>
      <c r="F582" s="444" t="s">
        <v>9924</v>
      </c>
      <c r="G582" s="535" t="str">
        <f t="shared" si="21"/>
        <v>605Xã Ea Knốp</v>
      </c>
      <c r="H582" s="535" t="str">
        <f t="shared" ref="H582:H645" si="22">G582&amp;C582</f>
        <v>605Xã Ea KnốpThuế cơ sở 6 tỉnh Đắk Lắk</v>
      </c>
      <c r="I582" s="446" t="s">
        <v>23326</v>
      </c>
      <c r="J582" s="442"/>
      <c r="K582" s="442"/>
      <c r="M582" s="435"/>
    </row>
    <row r="583" spans="1:13" ht="55.15" hidden="1" customHeight="1">
      <c r="A583" s="441" t="s">
        <v>11108</v>
      </c>
      <c r="B583" s="442">
        <v>6</v>
      </c>
      <c r="C583" s="446" t="s">
        <v>23326</v>
      </c>
      <c r="D583" s="444" t="s">
        <v>22730</v>
      </c>
      <c r="E583" s="444"/>
      <c r="F583" s="444" t="s">
        <v>9925</v>
      </c>
      <c r="G583" s="535" t="str">
        <f t="shared" si="21"/>
        <v>605Xã Cư Yang</v>
      </c>
      <c r="H583" s="535" t="str">
        <f t="shared" si="22"/>
        <v>605Xã Cư YangThuế cơ sở 6 tỉnh Đắk Lắk</v>
      </c>
      <c r="I583" s="446" t="s">
        <v>23326</v>
      </c>
      <c r="J583" s="442"/>
      <c r="K583" s="442"/>
      <c r="M583" s="435"/>
    </row>
    <row r="584" spans="1:13" ht="55.15" hidden="1" customHeight="1">
      <c r="A584" s="441" t="s">
        <v>11108</v>
      </c>
      <c r="B584" s="442">
        <v>6</v>
      </c>
      <c r="C584" s="446" t="s">
        <v>23326</v>
      </c>
      <c r="D584" s="444" t="s">
        <v>22730</v>
      </c>
      <c r="E584" s="444"/>
      <c r="F584" s="444" t="s">
        <v>9926</v>
      </c>
      <c r="G584" s="535" t="str">
        <f t="shared" si="21"/>
        <v>605Xã Ea Păl</v>
      </c>
      <c r="H584" s="535" t="str">
        <f t="shared" si="22"/>
        <v>605Xã Ea PălThuế cơ sở 6 tỉnh Đắk Lắk</v>
      </c>
      <c r="I584" s="446" t="s">
        <v>23326</v>
      </c>
      <c r="J584" s="442"/>
      <c r="K584" s="442"/>
      <c r="M584" s="435"/>
    </row>
    <row r="585" spans="1:13" ht="55.15" hidden="1" customHeight="1">
      <c r="A585" s="441" t="s">
        <v>11108</v>
      </c>
      <c r="B585" s="442">
        <v>6</v>
      </c>
      <c r="C585" s="446" t="s">
        <v>23326</v>
      </c>
      <c r="D585" s="444" t="s">
        <v>22730</v>
      </c>
      <c r="E585" s="444"/>
      <c r="F585" s="444" t="s">
        <v>9917</v>
      </c>
      <c r="G585" s="535" t="str">
        <f t="shared" si="21"/>
        <v>605Xã Krông Pắc</v>
      </c>
      <c r="H585" s="535" t="str">
        <f t="shared" si="22"/>
        <v>605Xã Krông PắcThuế cơ sở 6 tỉnh Đắk Lắk</v>
      </c>
      <c r="I585" s="446" t="s">
        <v>23326</v>
      </c>
      <c r="J585" s="442"/>
      <c r="K585" s="442"/>
      <c r="M585" s="435"/>
    </row>
    <row r="586" spans="1:13" ht="55.15" hidden="1" customHeight="1">
      <c r="A586" s="441" t="s">
        <v>11108</v>
      </c>
      <c r="B586" s="442">
        <v>6</v>
      </c>
      <c r="C586" s="446" t="s">
        <v>23326</v>
      </c>
      <c r="D586" s="444" t="s">
        <v>22730</v>
      </c>
      <c r="E586" s="444"/>
      <c r="F586" s="444" t="s">
        <v>9918</v>
      </c>
      <c r="G586" s="535" t="str">
        <f t="shared" si="21"/>
        <v>605Xã Ea Knuếc</v>
      </c>
      <c r="H586" s="535" t="str">
        <f t="shared" si="22"/>
        <v>605Xã Ea KnuếcThuế cơ sở 6 tỉnh Đắk Lắk</v>
      </c>
      <c r="I586" s="446" t="s">
        <v>23326</v>
      </c>
      <c r="J586" s="442"/>
      <c r="K586" s="442"/>
      <c r="M586" s="435"/>
    </row>
    <row r="587" spans="1:13" ht="55.15" hidden="1" customHeight="1">
      <c r="A587" s="441" t="s">
        <v>11108</v>
      </c>
      <c r="B587" s="442">
        <v>6</v>
      </c>
      <c r="C587" s="446" t="s">
        <v>23326</v>
      </c>
      <c r="D587" s="444" t="s">
        <v>22730</v>
      </c>
      <c r="E587" s="444"/>
      <c r="F587" s="444" t="s">
        <v>8134</v>
      </c>
      <c r="G587" s="535" t="str">
        <f t="shared" si="21"/>
        <v>605Xã Tân Tiến</v>
      </c>
      <c r="H587" s="535" t="str">
        <f t="shared" si="22"/>
        <v>605Xã Tân TiếnThuế cơ sở 6 tỉnh Đắk Lắk</v>
      </c>
      <c r="I587" s="446" t="s">
        <v>23326</v>
      </c>
      <c r="J587" s="442"/>
      <c r="K587" s="442"/>
      <c r="M587" s="435"/>
    </row>
    <row r="588" spans="1:13" ht="55.15" hidden="1" customHeight="1">
      <c r="A588" s="441" t="s">
        <v>11108</v>
      </c>
      <c r="B588" s="442">
        <v>6</v>
      </c>
      <c r="C588" s="446" t="s">
        <v>23326</v>
      </c>
      <c r="D588" s="444" t="s">
        <v>22730</v>
      </c>
      <c r="E588" s="444"/>
      <c r="F588" s="444" t="s">
        <v>9919</v>
      </c>
      <c r="G588" s="535" t="str">
        <f t="shared" si="21"/>
        <v>605Xã Ea Phê</v>
      </c>
      <c r="H588" s="535" t="str">
        <f t="shared" si="22"/>
        <v>605Xã Ea PhêThuế cơ sở 6 tỉnh Đắk Lắk</v>
      </c>
      <c r="I588" s="446" t="s">
        <v>23326</v>
      </c>
      <c r="J588" s="442"/>
      <c r="K588" s="442"/>
      <c r="M588" s="435"/>
    </row>
    <row r="589" spans="1:13" ht="55.15" hidden="1" customHeight="1">
      <c r="A589" s="441" t="s">
        <v>11108</v>
      </c>
      <c r="B589" s="442">
        <v>6</v>
      </c>
      <c r="C589" s="446" t="s">
        <v>23326</v>
      </c>
      <c r="D589" s="444" t="s">
        <v>22730</v>
      </c>
      <c r="E589" s="444"/>
      <c r="F589" s="444" t="s">
        <v>9920</v>
      </c>
      <c r="G589" s="535" t="str">
        <f t="shared" si="21"/>
        <v>605Xã Ea Kly</v>
      </c>
      <c r="H589" s="535" t="str">
        <f t="shared" si="22"/>
        <v>605Xã Ea KlyThuế cơ sở 6 tỉnh Đắk Lắk</v>
      </c>
      <c r="I589" s="446" t="s">
        <v>23326</v>
      </c>
      <c r="J589" s="442"/>
      <c r="K589" s="442"/>
      <c r="M589" s="435"/>
    </row>
    <row r="590" spans="1:13" ht="55.15" hidden="1" customHeight="1">
      <c r="A590" s="441" t="s">
        <v>11108</v>
      </c>
      <c r="B590" s="442">
        <v>6</v>
      </c>
      <c r="C590" s="446" t="s">
        <v>23326</v>
      </c>
      <c r="D590" s="444" t="s">
        <v>22730</v>
      </c>
      <c r="E590" s="444"/>
      <c r="F590" s="444" t="s">
        <v>9921</v>
      </c>
      <c r="G590" s="535" t="str">
        <f t="shared" si="21"/>
        <v>605Xã Vụ Bổn</v>
      </c>
      <c r="H590" s="535" t="str">
        <f t="shared" si="22"/>
        <v>605Xã Vụ BổnThuế cơ sở 6 tỉnh Đắk Lắk</v>
      </c>
      <c r="I590" s="446" t="s">
        <v>23326</v>
      </c>
      <c r="J590" s="442"/>
      <c r="K590" s="442"/>
      <c r="M590" s="435"/>
    </row>
    <row r="591" spans="1:13" ht="55.15" hidden="1" customHeight="1">
      <c r="A591" s="441" t="s">
        <v>11108</v>
      </c>
      <c r="B591" s="442">
        <v>6</v>
      </c>
      <c r="C591" s="446" t="s">
        <v>23326</v>
      </c>
      <c r="D591" s="444" t="s">
        <v>22730</v>
      </c>
      <c r="E591" s="444"/>
      <c r="F591" s="444" t="s">
        <v>16338</v>
      </c>
      <c r="G591" s="535" t="str">
        <f t="shared" si="21"/>
        <v>605Xã M'Drắk</v>
      </c>
      <c r="H591" s="535" t="str">
        <f t="shared" si="22"/>
        <v>605Xã M'DrắkThuế cơ sở 6 tỉnh Đắk Lắk</v>
      </c>
      <c r="I591" s="446" t="s">
        <v>23326</v>
      </c>
      <c r="J591" s="442"/>
      <c r="K591" s="442"/>
      <c r="M591" s="435"/>
    </row>
    <row r="592" spans="1:13" ht="55.15" hidden="1" customHeight="1">
      <c r="A592" s="441" t="s">
        <v>11108</v>
      </c>
      <c r="B592" s="442">
        <v>6</v>
      </c>
      <c r="C592" s="446" t="s">
        <v>23326</v>
      </c>
      <c r="D592" s="444" t="s">
        <v>22730</v>
      </c>
      <c r="E592" s="444"/>
      <c r="F592" s="444" t="s">
        <v>9927</v>
      </c>
      <c r="G592" s="535" t="str">
        <f t="shared" si="21"/>
        <v>605Xã Ea Riêng</v>
      </c>
      <c r="H592" s="535" t="str">
        <f t="shared" si="22"/>
        <v>605Xã Ea RiêngThuế cơ sở 6 tỉnh Đắk Lắk</v>
      </c>
      <c r="I592" s="446" t="s">
        <v>23326</v>
      </c>
      <c r="J592" s="442"/>
      <c r="K592" s="442"/>
      <c r="M592" s="435"/>
    </row>
    <row r="593" spans="1:42" ht="55.15" hidden="1" customHeight="1">
      <c r="A593" s="441" t="s">
        <v>11108</v>
      </c>
      <c r="B593" s="442">
        <v>6</v>
      </c>
      <c r="C593" s="446" t="s">
        <v>23326</v>
      </c>
      <c r="D593" s="444" t="s">
        <v>22730</v>
      </c>
      <c r="E593" s="444"/>
      <c r="F593" s="444" t="s">
        <v>15375</v>
      </c>
      <c r="G593" s="535" t="str">
        <f t="shared" si="21"/>
        <v>605Xã Cư M'ta</v>
      </c>
      <c r="H593" s="535" t="str">
        <f t="shared" si="22"/>
        <v>605Xã Cư M'taThuế cơ sở 6 tỉnh Đắk Lắk</v>
      </c>
      <c r="I593" s="446" t="s">
        <v>23326</v>
      </c>
      <c r="J593" s="442"/>
      <c r="K593" s="442"/>
      <c r="M593" s="435"/>
    </row>
    <row r="594" spans="1:42" ht="55.15" hidden="1" customHeight="1">
      <c r="A594" s="441" t="s">
        <v>11108</v>
      </c>
      <c r="B594" s="442">
        <v>6</v>
      </c>
      <c r="C594" s="446" t="s">
        <v>23326</v>
      </c>
      <c r="D594" s="444" t="s">
        <v>22730</v>
      </c>
      <c r="E594" s="444"/>
      <c r="F594" s="444" t="s">
        <v>9928</v>
      </c>
      <c r="G594" s="535" t="str">
        <f t="shared" ref="G594:G630" si="23">$E$528&amp;F594</f>
        <v>605Xã Krông Á</v>
      </c>
      <c r="H594" s="535" t="str">
        <f t="shared" si="22"/>
        <v>605Xã Krông ÁThuế cơ sở 6 tỉnh Đắk Lắk</v>
      </c>
      <c r="I594" s="446" t="s">
        <v>23326</v>
      </c>
      <c r="J594" s="442"/>
      <c r="K594" s="442"/>
      <c r="M594" s="435"/>
    </row>
    <row r="595" spans="1:42" ht="55.15" hidden="1" customHeight="1">
      <c r="A595" s="441" t="s">
        <v>11108</v>
      </c>
      <c r="B595" s="442">
        <v>6</v>
      </c>
      <c r="C595" s="446" t="s">
        <v>23326</v>
      </c>
      <c r="D595" s="444" t="s">
        <v>22730</v>
      </c>
      <c r="E595" s="444"/>
      <c r="F595" s="444" t="s">
        <v>9929</v>
      </c>
      <c r="G595" s="535" t="str">
        <f t="shared" si="23"/>
        <v>605Xã Cư Prao</v>
      </c>
      <c r="H595" s="535" t="str">
        <f t="shared" si="22"/>
        <v>605Xã Cư PraoThuế cơ sở 6 tỉnh Đắk Lắk</v>
      </c>
      <c r="I595" s="446" t="s">
        <v>23326</v>
      </c>
      <c r="J595" s="442"/>
      <c r="K595" s="442"/>
      <c r="M595" s="435"/>
    </row>
    <row r="596" spans="1:42" ht="55.15" hidden="1" customHeight="1">
      <c r="A596" s="441" t="s">
        <v>11108</v>
      </c>
      <c r="B596" s="442">
        <v>6</v>
      </c>
      <c r="C596" s="446" t="s">
        <v>23326</v>
      </c>
      <c r="D596" s="444" t="s">
        <v>22730</v>
      </c>
      <c r="E596" s="444"/>
      <c r="F596" s="444" t="s">
        <v>9930</v>
      </c>
      <c r="G596" s="535" t="str">
        <f t="shared" si="23"/>
        <v>605Xã Ea Trang</v>
      </c>
      <c r="H596" s="535" t="str">
        <f t="shared" si="22"/>
        <v>605Xã Ea TrangThuế cơ sở 6 tỉnh Đắk Lắk</v>
      </c>
      <c r="I596" s="446" t="s">
        <v>23326</v>
      </c>
      <c r="J596" s="442"/>
      <c r="K596" s="442"/>
      <c r="M596" s="435"/>
    </row>
    <row r="597" spans="1:42" ht="55.15" hidden="1" customHeight="1">
      <c r="A597" s="441" t="s">
        <v>11114</v>
      </c>
      <c r="B597" s="442">
        <v>7</v>
      </c>
      <c r="C597" s="446" t="s">
        <v>12173</v>
      </c>
      <c r="D597" s="444" t="s">
        <v>22731</v>
      </c>
      <c r="E597" s="444"/>
      <c r="F597" s="444" t="s">
        <v>9946</v>
      </c>
      <c r="G597" s="535" t="str">
        <f t="shared" si="23"/>
        <v>605Phường Tuy Hòa</v>
      </c>
      <c r="H597" s="535" t="str">
        <f t="shared" si="22"/>
        <v>605Phường Tuy HòaThuế cơ sở 7 tỉnh Đắk Lắk</v>
      </c>
      <c r="I597" s="446" t="s">
        <v>12173</v>
      </c>
      <c r="J597" s="442" t="s">
        <v>9946</v>
      </c>
      <c r="K597" s="442">
        <v>3</v>
      </c>
      <c r="M597" s="435"/>
      <c r="AO597" s="601"/>
      <c r="AP597" s="488"/>
    </row>
    <row r="598" spans="1:42" ht="55.15" hidden="1" customHeight="1">
      <c r="A598" s="441" t="s">
        <v>11114</v>
      </c>
      <c r="B598" s="442">
        <v>7</v>
      </c>
      <c r="C598" s="446" t="s">
        <v>12173</v>
      </c>
      <c r="D598" s="444" t="s">
        <v>22731</v>
      </c>
      <c r="E598" s="444"/>
      <c r="F598" s="444" t="s">
        <v>9947</v>
      </c>
      <c r="G598" s="535" t="str">
        <f t="shared" si="23"/>
        <v>605Phường Phú Yên</v>
      </c>
      <c r="H598" s="535" t="str">
        <f t="shared" si="22"/>
        <v>605Phường Phú YênThuế cơ sở 7 tỉnh Đắk Lắk</v>
      </c>
      <c r="I598" s="446" t="s">
        <v>12173</v>
      </c>
      <c r="J598" s="442"/>
      <c r="K598" s="442"/>
      <c r="M598" s="435"/>
      <c r="AO598" s="601"/>
      <c r="AP598" s="488"/>
    </row>
    <row r="599" spans="1:42" ht="55.15" hidden="1" customHeight="1">
      <c r="A599" s="441" t="s">
        <v>11114</v>
      </c>
      <c r="B599" s="442">
        <v>7</v>
      </c>
      <c r="C599" s="446" t="s">
        <v>12173</v>
      </c>
      <c r="D599" s="444" t="s">
        <v>22731</v>
      </c>
      <c r="E599" s="444"/>
      <c r="F599" s="444" t="s">
        <v>9948</v>
      </c>
      <c r="G599" s="535" t="str">
        <f t="shared" si="23"/>
        <v>605Phường Bình Kiến</v>
      </c>
      <c r="H599" s="535" t="str">
        <f t="shared" si="22"/>
        <v>605Phường Bình KiếnThuế cơ sở 7 tỉnh Đắk Lắk</v>
      </c>
      <c r="I599" s="446" t="s">
        <v>12173</v>
      </c>
      <c r="J599" s="442"/>
      <c r="K599" s="442"/>
      <c r="M599" s="435"/>
      <c r="AO599" s="601"/>
      <c r="AP599" s="488"/>
    </row>
    <row r="600" spans="1:42" ht="55.15" hidden="1" customHeight="1">
      <c r="A600" s="441" t="s">
        <v>11118</v>
      </c>
      <c r="B600" s="442">
        <v>8</v>
      </c>
      <c r="C600" s="446" t="s">
        <v>12162</v>
      </c>
      <c r="D600" s="444" t="s">
        <v>22732</v>
      </c>
      <c r="E600" s="444"/>
      <c r="F600" s="444" t="s">
        <v>9963</v>
      </c>
      <c r="G600" s="535" t="str">
        <f t="shared" si="23"/>
        <v>605Xã Tây Hòa</v>
      </c>
      <c r="H600" s="535" t="str">
        <f t="shared" si="22"/>
        <v>605Xã Tây HòaThuế cơ sở 8 tỉnh Đắk Lắk</v>
      </c>
      <c r="I600" s="446" t="s">
        <v>12162</v>
      </c>
      <c r="J600" s="445" t="s">
        <v>9963</v>
      </c>
      <c r="K600" s="442">
        <v>14</v>
      </c>
      <c r="M600" s="435"/>
      <c r="AO600" s="601"/>
      <c r="AP600" s="488"/>
    </row>
    <row r="601" spans="1:42" ht="55.15" hidden="1" customHeight="1">
      <c r="A601" s="441" t="s">
        <v>11118</v>
      </c>
      <c r="B601" s="442">
        <v>8</v>
      </c>
      <c r="C601" s="446" t="s">
        <v>12162</v>
      </c>
      <c r="D601" s="444" t="s">
        <v>22732</v>
      </c>
      <c r="E601" s="444"/>
      <c r="F601" s="444" t="s">
        <v>9964</v>
      </c>
      <c r="G601" s="535" t="str">
        <f t="shared" si="23"/>
        <v>605Xã Hòa Thịnh</v>
      </c>
      <c r="H601" s="535" t="str">
        <f t="shared" si="22"/>
        <v>605Xã Hòa ThịnhThuế cơ sở 8 tỉnh Đắk Lắk</v>
      </c>
      <c r="I601" s="446" t="s">
        <v>12162</v>
      </c>
      <c r="J601" s="445"/>
      <c r="K601" s="442"/>
      <c r="M601" s="435"/>
      <c r="AO601" s="601"/>
      <c r="AP601" s="488"/>
    </row>
    <row r="602" spans="1:42" ht="55.15" hidden="1" customHeight="1">
      <c r="A602" s="441" t="s">
        <v>11118</v>
      </c>
      <c r="B602" s="442">
        <v>8</v>
      </c>
      <c r="C602" s="446" t="s">
        <v>12162</v>
      </c>
      <c r="D602" s="444" t="s">
        <v>22732</v>
      </c>
      <c r="E602" s="444"/>
      <c r="F602" s="444" t="s">
        <v>9965</v>
      </c>
      <c r="G602" s="535" t="str">
        <f t="shared" si="23"/>
        <v>605Xã Hòa Mỹ</v>
      </c>
      <c r="H602" s="535" t="str">
        <f t="shared" si="22"/>
        <v>605Xã Hòa MỹThuế cơ sở 8 tỉnh Đắk Lắk</v>
      </c>
      <c r="I602" s="446" t="s">
        <v>12162</v>
      </c>
      <c r="J602" s="445"/>
      <c r="K602" s="442"/>
      <c r="M602" s="435"/>
      <c r="AO602" s="601"/>
      <c r="AP602" s="488"/>
    </row>
    <row r="603" spans="1:42" ht="55.15" hidden="1" customHeight="1">
      <c r="A603" s="441" t="s">
        <v>11118</v>
      </c>
      <c r="B603" s="442">
        <v>8</v>
      </c>
      <c r="C603" s="446" t="s">
        <v>12162</v>
      </c>
      <c r="D603" s="444" t="s">
        <v>22732</v>
      </c>
      <c r="E603" s="444"/>
      <c r="F603" s="444" t="s">
        <v>9966</v>
      </c>
      <c r="G603" s="535" t="str">
        <f t="shared" si="23"/>
        <v>605Xã Sơn Thành</v>
      </c>
      <c r="H603" s="535" t="str">
        <f t="shared" si="22"/>
        <v>605Xã Sơn ThànhThuế cơ sở 8 tỉnh Đắk Lắk</v>
      </c>
      <c r="I603" s="446" t="s">
        <v>12162</v>
      </c>
      <c r="J603" s="445"/>
      <c r="K603" s="442"/>
      <c r="M603" s="435"/>
      <c r="AO603" s="601"/>
      <c r="AP603" s="488"/>
    </row>
    <row r="604" spans="1:42" ht="55.15" hidden="1" customHeight="1">
      <c r="A604" s="441" t="s">
        <v>11118</v>
      </c>
      <c r="B604" s="442">
        <v>8</v>
      </c>
      <c r="C604" s="446" t="s">
        <v>12162</v>
      </c>
      <c r="D604" s="444" t="s">
        <v>22732</v>
      </c>
      <c r="E604" s="444"/>
      <c r="F604" s="444" t="s">
        <v>9970</v>
      </c>
      <c r="G604" s="535" t="str">
        <f t="shared" si="23"/>
        <v>605Xã Ea Ly</v>
      </c>
      <c r="H604" s="535" t="str">
        <f t="shared" si="22"/>
        <v>605Xã Ea LyThuế cơ sở 8 tỉnh Đắk Lắk</v>
      </c>
      <c r="I604" s="446" t="s">
        <v>12162</v>
      </c>
      <c r="J604" s="445"/>
      <c r="K604" s="442"/>
      <c r="M604" s="435"/>
      <c r="AO604" s="601"/>
      <c r="AP604" s="488"/>
    </row>
    <row r="605" spans="1:42" ht="55.15" hidden="1" customHeight="1">
      <c r="A605" s="441" t="s">
        <v>11118</v>
      </c>
      <c r="B605" s="442">
        <v>8</v>
      </c>
      <c r="C605" s="446" t="s">
        <v>12162</v>
      </c>
      <c r="D605" s="444" t="s">
        <v>22732</v>
      </c>
      <c r="E605" s="444"/>
      <c r="F605" s="444" t="s">
        <v>9971</v>
      </c>
      <c r="G605" s="535" t="str">
        <f t="shared" si="23"/>
        <v>605Xã Ea Bá</v>
      </c>
      <c r="H605" s="535" t="str">
        <f t="shared" si="22"/>
        <v>605Xã Ea BáThuế cơ sở 8 tỉnh Đắk Lắk</v>
      </c>
      <c r="I605" s="446" t="s">
        <v>12162</v>
      </c>
      <c r="J605" s="445"/>
      <c r="K605" s="442"/>
      <c r="M605" s="435"/>
      <c r="AO605" s="601"/>
      <c r="AP605" s="488"/>
    </row>
    <row r="606" spans="1:42" ht="55.15" hidden="1" customHeight="1">
      <c r="A606" s="441" t="s">
        <v>11118</v>
      </c>
      <c r="B606" s="442">
        <v>8</v>
      </c>
      <c r="C606" s="446" t="s">
        <v>12162</v>
      </c>
      <c r="D606" s="444" t="s">
        <v>22732</v>
      </c>
      <c r="E606" s="444"/>
      <c r="F606" s="444" t="s">
        <v>9972</v>
      </c>
      <c r="G606" s="535" t="str">
        <f t="shared" si="23"/>
        <v>605Xã Đức Bình</v>
      </c>
      <c r="H606" s="535" t="str">
        <f t="shared" si="22"/>
        <v>605Xã Đức BìnhThuế cơ sở 8 tỉnh Đắk Lắk</v>
      </c>
      <c r="I606" s="446" t="s">
        <v>12162</v>
      </c>
      <c r="J606" s="445"/>
      <c r="K606" s="442"/>
      <c r="M606" s="435"/>
      <c r="AO606" s="601"/>
      <c r="AP606" s="488"/>
    </row>
    <row r="607" spans="1:42" ht="55.15" hidden="1" customHeight="1">
      <c r="A607" s="441" t="s">
        <v>11118</v>
      </c>
      <c r="B607" s="442">
        <v>8</v>
      </c>
      <c r="C607" s="446" t="s">
        <v>12162</v>
      </c>
      <c r="D607" s="444" t="s">
        <v>22732</v>
      </c>
      <c r="E607" s="444"/>
      <c r="F607" s="444" t="s">
        <v>9973</v>
      </c>
      <c r="G607" s="535" t="str">
        <f t="shared" si="23"/>
        <v>605Xã Sông Hinh</v>
      </c>
      <c r="H607" s="535" t="str">
        <f t="shared" si="22"/>
        <v>605Xã Sông HinhThuế cơ sở 8 tỉnh Đắk Lắk</v>
      </c>
      <c r="I607" s="446" t="s">
        <v>12162</v>
      </c>
      <c r="J607" s="445"/>
      <c r="K607" s="442"/>
      <c r="M607" s="435"/>
      <c r="AO607" s="601"/>
      <c r="AP607" s="488"/>
    </row>
    <row r="608" spans="1:42" ht="55.15" hidden="1" customHeight="1">
      <c r="A608" s="441" t="s">
        <v>11118</v>
      </c>
      <c r="B608" s="442">
        <v>8</v>
      </c>
      <c r="C608" s="446" t="s">
        <v>12162</v>
      </c>
      <c r="D608" s="444" t="s">
        <v>22732</v>
      </c>
      <c r="E608" s="444"/>
      <c r="F608" s="444" t="s">
        <v>9967</v>
      </c>
      <c r="G608" s="535" t="str">
        <f t="shared" si="23"/>
        <v>605Xã Sơn Hòa</v>
      </c>
      <c r="H608" s="535" t="str">
        <f t="shared" si="22"/>
        <v>605Xã Sơn HòaThuế cơ sở 8 tỉnh Đắk Lắk</v>
      </c>
      <c r="I608" s="446" t="s">
        <v>12162</v>
      </c>
      <c r="J608" s="445"/>
      <c r="K608" s="442"/>
      <c r="M608" s="435"/>
      <c r="AO608" s="601"/>
      <c r="AP608" s="488"/>
    </row>
    <row r="609" spans="1:42" ht="55.15" hidden="1" customHeight="1">
      <c r="A609" s="441" t="s">
        <v>11118</v>
      </c>
      <c r="B609" s="442">
        <v>8</v>
      </c>
      <c r="C609" s="446" t="s">
        <v>12162</v>
      </c>
      <c r="D609" s="444" t="s">
        <v>22732</v>
      </c>
      <c r="E609" s="444"/>
      <c r="F609" s="444" t="s">
        <v>9968</v>
      </c>
      <c r="G609" s="535" t="str">
        <f t="shared" si="23"/>
        <v>605Xã Vân Hòa</v>
      </c>
      <c r="H609" s="535" t="str">
        <f t="shared" si="22"/>
        <v>605Xã Vân HòaThuế cơ sở 8 tỉnh Đắk Lắk</v>
      </c>
      <c r="I609" s="446" t="s">
        <v>12162</v>
      </c>
      <c r="J609" s="445"/>
      <c r="K609" s="442"/>
      <c r="M609" s="435"/>
      <c r="AO609" s="601"/>
      <c r="AP609" s="488"/>
    </row>
    <row r="610" spans="1:42" ht="55.15" hidden="1" customHeight="1">
      <c r="A610" s="441" t="s">
        <v>11118</v>
      </c>
      <c r="B610" s="442">
        <v>8</v>
      </c>
      <c r="C610" s="446" t="s">
        <v>12162</v>
      </c>
      <c r="D610" s="444" t="s">
        <v>22732</v>
      </c>
      <c r="E610" s="444"/>
      <c r="F610" s="444" t="s">
        <v>9799</v>
      </c>
      <c r="G610" s="535" t="str">
        <f t="shared" si="23"/>
        <v>605Xã Tây Sơn</v>
      </c>
      <c r="H610" s="535" t="str">
        <f t="shared" si="22"/>
        <v>605Xã Tây SơnThuế cơ sở 8 tỉnh Đắk Lắk</v>
      </c>
      <c r="I610" s="446" t="s">
        <v>12162</v>
      </c>
      <c r="J610" s="445"/>
      <c r="K610" s="442"/>
      <c r="M610" s="435"/>
      <c r="AO610" s="601"/>
      <c r="AP610" s="488"/>
    </row>
    <row r="611" spans="1:42" ht="55.15" hidden="1" customHeight="1">
      <c r="A611" s="441" t="s">
        <v>11118</v>
      </c>
      <c r="B611" s="442">
        <v>8</v>
      </c>
      <c r="C611" s="446" t="s">
        <v>12162</v>
      </c>
      <c r="D611" s="444" t="s">
        <v>22732</v>
      </c>
      <c r="E611" s="444"/>
      <c r="F611" s="444" t="s">
        <v>9969</v>
      </c>
      <c r="G611" s="535" t="str">
        <f t="shared" si="23"/>
        <v>605Xã Suối Trai</v>
      </c>
      <c r="H611" s="535" t="str">
        <f t="shared" si="22"/>
        <v>605Xã Suối TraiThuế cơ sở 8 tỉnh Đắk Lắk</v>
      </c>
      <c r="I611" s="446" t="s">
        <v>12162</v>
      </c>
      <c r="J611" s="445"/>
      <c r="K611" s="442"/>
      <c r="M611" s="435"/>
      <c r="AO611" s="601"/>
      <c r="AP611" s="488"/>
    </row>
    <row r="612" spans="1:42" ht="55.15" hidden="1" customHeight="1">
      <c r="A612" s="441" t="s">
        <v>11118</v>
      </c>
      <c r="B612" s="442">
        <v>8</v>
      </c>
      <c r="C612" s="446" t="s">
        <v>12162</v>
      </c>
      <c r="D612" s="444" t="s">
        <v>22732</v>
      </c>
      <c r="E612" s="444"/>
      <c r="F612" s="444" t="s">
        <v>9961</v>
      </c>
      <c r="G612" s="535" t="str">
        <f t="shared" si="23"/>
        <v>605Xã Phú Hòa 1</v>
      </c>
      <c r="H612" s="535" t="str">
        <f t="shared" si="22"/>
        <v>605Xã Phú Hòa 1Thuế cơ sở 8 tỉnh Đắk Lắk</v>
      </c>
      <c r="I612" s="446" t="s">
        <v>12162</v>
      </c>
      <c r="J612" s="445"/>
      <c r="K612" s="442"/>
      <c r="M612" s="435"/>
      <c r="AO612" s="601"/>
      <c r="AP612" s="488"/>
    </row>
    <row r="613" spans="1:42" ht="55.15" hidden="1" customHeight="1">
      <c r="A613" s="441" t="s">
        <v>11118</v>
      </c>
      <c r="B613" s="442">
        <v>8</v>
      </c>
      <c r="C613" s="446" t="s">
        <v>12162</v>
      </c>
      <c r="D613" s="444" t="s">
        <v>22732</v>
      </c>
      <c r="E613" s="444"/>
      <c r="F613" s="444" t="s">
        <v>9962</v>
      </c>
      <c r="G613" s="535" t="str">
        <f t="shared" si="23"/>
        <v>605Xã Phú Hòa 2</v>
      </c>
      <c r="H613" s="535" t="str">
        <f t="shared" si="22"/>
        <v>605Xã Phú Hòa 2Thuế cơ sở 8 tỉnh Đắk Lắk</v>
      </c>
      <c r="I613" s="446" t="s">
        <v>12162</v>
      </c>
      <c r="J613" s="445"/>
      <c r="K613" s="442"/>
      <c r="M613" s="435"/>
      <c r="AO613" s="601"/>
      <c r="AP613" s="488"/>
    </row>
    <row r="614" spans="1:42" ht="55.15" hidden="1" customHeight="1">
      <c r="A614" s="441" t="s">
        <v>11126</v>
      </c>
      <c r="B614" s="442">
        <v>9</v>
      </c>
      <c r="C614" s="446" t="s">
        <v>12178</v>
      </c>
      <c r="D614" s="444" t="s">
        <v>22733</v>
      </c>
      <c r="E614" s="444"/>
      <c r="F614" s="444" t="s">
        <v>9954</v>
      </c>
      <c r="G614" s="535" t="str">
        <f t="shared" si="23"/>
        <v>605Phường Đông Hòa</v>
      </c>
      <c r="H614" s="535" t="str">
        <f t="shared" si="22"/>
        <v>605Phường Đông HòaThuế cơ sở 9 tỉnh Đắk Lắk</v>
      </c>
      <c r="I614" s="446" t="s">
        <v>12178</v>
      </c>
      <c r="J614" s="445" t="s">
        <v>9954</v>
      </c>
      <c r="K614" s="442">
        <v>3</v>
      </c>
      <c r="M614" s="435"/>
      <c r="AO614" s="601"/>
      <c r="AP614" s="488"/>
    </row>
    <row r="615" spans="1:42" ht="55.15" hidden="1" customHeight="1">
      <c r="A615" s="441" t="s">
        <v>11126</v>
      </c>
      <c r="B615" s="442">
        <v>9</v>
      </c>
      <c r="C615" s="446" t="s">
        <v>12178</v>
      </c>
      <c r="D615" s="444" t="s">
        <v>22733</v>
      </c>
      <c r="E615" s="444"/>
      <c r="F615" s="444" t="s">
        <v>9955</v>
      </c>
      <c r="G615" s="535" t="str">
        <f t="shared" si="23"/>
        <v>605Phường Hòa Hiệp</v>
      </c>
      <c r="H615" s="535" t="str">
        <f t="shared" si="22"/>
        <v>605Phường Hòa HiệpThuế cơ sở 9 tỉnh Đắk Lắk</v>
      </c>
      <c r="I615" s="446" t="s">
        <v>12178</v>
      </c>
      <c r="J615" s="445"/>
      <c r="K615" s="442"/>
      <c r="M615" s="435"/>
      <c r="AO615" s="601"/>
      <c r="AP615" s="488"/>
    </row>
    <row r="616" spans="1:42" ht="55.15" hidden="1" customHeight="1">
      <c r="A616" s="441" t="s">
        <v>11126</v>
      </c>
      <c r="B616" s="442">
        <v>9</v>
      </c>
      <c r="C616" s="446" t="s">
        <v>12178</v>
      </c>
      <c r="D616" s="444" t="s">
        <v>22733</v>
      </c>
      <c r="E616" s="444"/>
      <c r="F616" s="444" t="s">
        <v>9953</v>
      </c>
      <c r="G616" s="535" t="str">
        <f t="shared" si="23"/>
        <v>605Xã Hòa Xuân</v>
      </c>
      <c r="H616" s="535" t="str">
        <f t="shared" si="22"/>
        <v>605Xã Hòa XuânThuế cơ sở 9 tỉnh Đắk Lắk</v>
      </c>
      <c r="I616" s="446" t="s">
        <v>12178</v>
      </c>
      <c r="J616" s="445"/>
      <c r="K616" s="442"/>
      <c r="M616" s="435"/>
      <c r="AO616" s="601"/>
      <c r="AP616" s="488"/>
    </row>
    <row r="617" spans="1:42" ht="55.15" hidden="1" customHeight="1">
      <c r="A617" s="441" t="s">
        <v>11138</v>
      </c>
      <c r="B617" s="442">
        <v>10</v>
      </c>
      <c r="C617" s="489" t="s">
        <v>12182</v>
      </c>
      <c r="D617" s="444" t="s">
        <v>22734</v>
      </c>
      <c r="E617" s="444"/>
      <c r="F617" s="444" t="s">
        <v>9957</v>
      </c>
      <c r="G617" s="535" t="str">
        <f t="shared" si="23"/>
        <v>605Xã Tuy An Đông</v>
      </c>
      <c r="H617" s="535" t="str">
        <f t="shared" si="22"/>
        <v>605Xã Tuy An ĐôngThuế cơ sở 10 tỉnh Đắk Lắk</v>
      </c>
      <c r="I617" s="489" t="s">
        <v>12182</v>
      </c>
      <c r="J617" s="442" t="s">
        <v>9956</v>
      </c>
      <c r="K617" s="442">
        <v>9</v>
      </c>
      <c r="M617" s="435"/>
      <c r="AO617" s="601"/>
      <c r="AP617" s="488"/>
    </row>
    <row r="618" spans="1:42" ht="55.15" hidden="1" customHeight="1">
      <c r="A618" s="451" t="s">
        <v>11138</v>
      </c>
      <c r="B618" s="452">
        <v>10</v>
      </c>
      <c r="C618" s="490" t="s">
        <v>12182</v>
      </c>
      <c r="D618" s="454" t="s">
        <v>22734</v>
      </c>
      <c r="E618" s="454"/>
      <c r="F618" s="454" t="s">
        <v>9960</v>
      </c>
      <c r="G618" s="535" t="str">
        <f t="shared" si="23"/>
        <v>605Xã Tuy An Tây</v>
      </c>
      <c r="H618" s="535" t="str">
        <f t="shared" si="22"/>
        <v>605Xã Tuy An TâyThuế cơ sở 10 tỉnh Đắk Lắk</v>
      </c>
      <c r="I618" s="490" t="s">
        <v>12182</v>
      </c>
      <c r="J618" s="452"/>
      <c r="K618" s="452"/>
      <c r="M618" s="435"/>
      <c r="AO618" s="601"/>
      <c r="AP618" s="488"/>
    </row>
    <row r="619" spans="1:42" ht="55.15" hidden="1" customHeight="1">
      <c r="A619" s="451" t="s">
        <v>11138</v>
      </c>
      <c r="B619" s="452">
        <v>10</v>
      </c>
      <c r="C619" s="490" t="s">
        <v>12182</v>
      </c>
      <c r="D619" s="454" t="s">
        <v>22734</v>
      </c>
      <c r="E619" s="454"/>
      <c r="F619" s="454" t="s">
        <v>9959</v>
      </c>
      <c r="G619" s="535" t="str">
        <f t="shared" si="23"/>
        <v>605Xã Tuy An Nam</v>
      </c>
      <c r="H619" s="535" t="str">
        <f t="shared" si="22"/>
        <v>605Xã Tuy An NamThuế cơ sở 10 tỉnh Đắk Lắk</v>
      </c>
      <c r="I619" s="490" t="s">
        <v>12182</v>
      </c>
      <c r="J619" s="452"/>
      <c r="K619" s="452"/>
      <c r="M619" s="435"/>
      <c r="AO619" s="601"/>
      <c r="AP619" s="488"/>
    </row>
    <row r="620" spans="1:42" ht="55.15" hidden="1" customHeight="1">
      <c r="A620" s="451" t="s">
        <v>11138</v>
      </c>
      <c r="B620" s="452">
        <v>10</v>
      </c>
      <c r="C620" s="490" t="s">
        <v>12182</v>
      </c>
      <c r="D620" s="454" t="s">
        <v>22734</v>
      </c>
      <c r="E620" s="454"/>
      <c r="F620" s="454" t="s">
        <v>9956</v>
      </c>
      <c r="G620" s="535" t="str">
        <f t="shared" si="23"/>
        <v>605Xã Tuy An Bắc</v>
      </c>
      <c r="H620" s="535" t="str">
        <f t="shared" si="22"/>
        <v>605Xã Tuy An BắcThuế cơ sở 10 tỉnh Đắk Lắk</v>
      </c>
      <c r="I620" s="490" t="s">
        <v>12182</v>
      </c>
      <c r="J620" s="452"/>
      <c r="K620" s="452"/>
      <c r="M620" s="435"/>
      <c r="AO620" s="601"/>
      <c r="AP620" s="488"/>
    </row>
    <row r="621" spans="1:42" ht="55.15" hidden="1" customHeight="1">
      <c r="A621" s="451" t="s">
        <v>11138</v>
      </c>
      <c r="B621" s="452">
        <v>10</v>
      </c>
      <c r="C621" s="490" t="s">
        <v>12182</v>
      </c>
      <c r="D621" s="454" t="s">
        <v>22734</v>
      </c>
      <c r="E621" s="454"/>
      <c r="F621" s="454" t="s">
        <v>9958</v>
      </c>
      <c r="G621" s="535" t="str">
        <f t="shared" si="23"/>
        <v>605Xã Ô Loan</v>
      </c>
      <c r="H621" s="535" t="str">
        <f t="shared" si="22"/>
        <v>605Xã Ô LoanThuế cơ sở 10 tỉnh Đắk Lắk</v>
      </c>
      <c r="I621" s="490" t="s">
        <v>12182</v>
      </c>
      <c r="J621" s="452"/>
      <c r="K621" s="452"/>
      <c r="M621" s="435"/>
      <c r="AO621" s="601"/>
      <c r="AP621" s="488"/>
    </row>
    <row r="622" spans="1:42" ht="55.15" hidden="1" customHeight="1">
      <c r="A622" s="451" t="s">
        <v>11138</v>
      </c>
      <c r="B622" s="452">
        <v>10</v>
      </c>
      <c r="C622" s="490" t="s">
        <v>12182</v>
      </c>
      <c r="D622" s="454" t="s">
        <v>22734</v>
      </c>
      <c r="E622" s="454"/>
      <c r="F622" s="454" t="s">
        <v>9974</v>
      </c>
      <c r="G622" s="535" t="str">
        <f t="shared" si="23"/>
        <v>605Xã Xuân Lãnh</v>
      </c>
      <c r="H622" s="535" t="str">
        <f t="shared" si="22"/>
        <v>605Xã Xuân LãnhThuế cơ sở 10 tỉnh Đắk Lắk</v>
      </c>
      <c r="I622" s="490" t="s">
        <v>12182</v>
      </c>
      <c r="J622" s="452"/>
      <c r="K622" s="452"/>
      <c r="M622" s="435"/>
      <c r="AO622" s="601"/>
      <c r="AP622" s="488"/>
    </row>
    <row r="623" spans="1:42" ht="55.15" hidden="1" customHeight="1">
      <c r="A623" s="451" t="s">
        <v>11138</v>
      </c>
      <c r="B623" s="452">
        <v>10</v>
      </c>
      <c r="C623" s="490" t="s">
        <v>12182</v>
      </c>
      <c r="D623" s="454" t="s">
        <v>22734</v>
      </c>
      <c r="E623" s="454"/>
      <c r="F623" s="454" t="s">
        <v>9975</v>
      </c>
      <c r="G623" s="535" t="str">
        <f t="shared" si="23"/>
        <v>605Xã Phú Mỡ</v>
      </c>
      <c r="H623" s="535" t="str">
        <f t="shared" si="22"/>
        <v>605Xã Phú MỡThuế cơ sở 10 tỉnh Đắk Lắk</v>
      </c>
      <c r="I623" s="490" t="s">
        <v>12182</v>
      </c>
      <c r="J623" s="452"/>
      <c r="K623" s="452"/>
      <c r="M623" s="435"/>
      <c r="AO623" s="601"/>
      <c r="AP623" s="488"/>
    </row>
    <row r="624" spans="1:42" ht="55.15" hidden="1" customHeight="1">
      <c r="A624" s="451" t="s">
        <v>11138</v>
      </c>
      <c r="B624" s="452">
        <v>10</v>
      </c>
      <c r="C624" s="490" t="s">
        <v>12182</v>
      </c>
      <c r="D624" s="454" t="s">
        <v>22734</v>
      </c>
      <c r="E624" s="454"/>
      <c r="F624" s="454" t="s">
        <v>9976</v>
      </c>
      <c r="G624" s="535" t="str">
        <f t="shared" si="23"/>
        <v>605Xã Xuân Phước</v>
      </c>
      <c r="H624" s="535" t="str">
        <f t="shared" si="22"/>
        <v>605Xã Xuân PhướcThuế cơ sở 10 tỉnh Đắk Lắk</v>
      </c>
      <c r="I624" s="490" t="s">
        <v>12182</v>
      </c>
      <c r="J624" s="452"/>
      <c r="K624" s="452"/>
      <c r="M624" s="435"/>
      <c r="AO624" s="601"/>
      <c r="AP624" s="488"/>
    </row>
    <row r="625" spans="1:42" ht="55.15" hidden="1" customHeight="1">
      <c r="A625" s="451" t="s">
        <v>11138</v>
      </c>
      <c r="B625" s="452">
        <v>10</v>
      </c>
      <c r="C625" s="490" t="s">
        <v>12182</v>
      </c>
      <c r="D625" s="454" t="s">
        <v>22734</v>
      </c>
      <c r="E625" s="454"/>
      <c r="F625" s="454" t="s">
        <v>9977</v>
      </c>
      <c r="G625" s="535" t="str">
        <f t="shared" si="23"/>
        <v>605Xã Đồng Xuân</v>
      </c>
      <c r="H625" s="535" t="str">
        <f t="shared" si="22"/>
        <v>605Xã Đồng XuânThuế cơ sở 10 tỉnh Đắk Lắk</v>
      </c>
      <c r="I625" s="490" t="s">
        <v>12182</v>
      </c>
      <c r="J625" s="452"/>
      <c r="K625" s="452"/>
      <c r="M625" s="435"/>
      <c r="AO625" s="601"/>
      <c r="AP625" s="488"/>
    </row>
    <row r="626" spans="1:42" ht="55.15" hidden="1" customHeight="1">
      <c r="A626" s="455" t="s">
        <v>11144</v>
      </c>
      <c r="B626" s="456">
        <v>11</v>
      </c>
      <c r="C626" s="480" t="s">
        <v>12188</v>
      </c>
      <c r="D626" s="468" t="s">
        <v>22735</v>
      </c>
      <c r="E626" s="468"/>
      <c r="F626" s="468" t="s">
        <v>9951</v>
      </c>
      <c r="G626" s="535" t="str">
        <f t="shared" si="23"/>
        <v>605Phường Xuân Đài</v>
      </c>
      <c r="H626" s="535" t="str">
        <f t="shared" si="22"/>
        <v>605Phường Xuân ĐàiThuế cơ sở 11 tỉnh Đắk Lắk</v>
      </c>
      <c r="I626" s="480" t="s">
        <v>12188</v>
      </c>
      <c r="J626" s="479" t="s">
        <v>9952</v>
      </c>
      <c r="K626" s="456">
        <v>5</v>
      </c>
      <c r="M626" s="435"/>
      <c r="T626" s="437"/>
      <c r="U626" s="437"/>
      <c r="V626" s="437"/>
      <c r="AO626" s="601"/>
      <c r="AP626" s="488"/>
    </row>
    <row r="627" spans="1:42" ht="55.15" hidden="1" customHeight="1">
      <c r="A627" s="459" t="s">
        <v>11144</v>
      </c>
      <c r="B627" s="460">
        <v>11</v>
      </c>
      <c r="C627" s="483" t="s">
        <v>12188</v>
      </c>
      <c r="D627" s="470" t="s">
        <v>22735</v>
      </c>
      <c r="E627" s="470"/>
      <c r="F627" s="470" t="s">
        <v>9952</v>
      </c>
      <c r="G627" s="535" t="str">
        <f t="shared" si="23"/>
        <v>605Phường Sông Cầu</v>
      </c>
      <c r="H627" s="535" t="str">
        <f t="shared" si="22"/>
        <v>605Phường Sông CầuThuế cơ sở 11 tỉnh Đắk Lắk</v>
      </c>
      <c r="I627" s="483" t="s">
        <v>12188</v>
      </c>
      <c r="J627" s="482"/>
      <c r="K627" s="460"/>
      <c r="M627" s="435"/>
      <c r="T627" s="437"/>
      <c r="U627" s="437"/>
      <c r="V627" s="437"/>
      <c r="AO627" s="491"/>
      <c r="AP627" s="488"/>
    </row>
    <row r="628" spans="1:42" ht="55.15" hidden="1" customHeight="1">
      <c r="A628" s="459" t="s">
        <v>11144</v>
      </c>
      <c r="B628" s="460">
        <v>11</v>
      </c>
      <c r="C628" s="483" t="s">
        <v>12188</v>
      </c>
      <c r="D628" s="470" t="s">
        <v>22735</v>
      </c>
      <c r="E628" s="470"/>
      <c r="F628" s="470" t="s">
        <v>9949</v>
      </c>
      <c r="G628" s="535" t="str">
        <f t="shared" si="23"/>
        <v>605Xã Xuân Thọ</v>
      </c>
      <c r="H628" s="535" t="str">
        <f t="shared" si="22"/>
        <v>605Xã Xuân ThọThuế cơ sở 11 tỉnh Đắk Lắk</v>
      </c>
      <c r="I628" s="483" t="s">
        <v>12188</v>
      </c>
      <c r="J628" s="482"/>
      <c r="K628" s="460"/>
      <c r="M628" s="435"/>
      <c r="T628" s="437"/>
      <c r="U628" s="437"/>
      <c r="V628" s="437"/>
      <c r="AO628" s="491"/>
      <c r="AP628" s="488"/>
    </row>
    <row r="629" spans="1:42" ht="55.15" hidden="1" customHeight="1">
      <c r="A629" s="459" t="s">
        <v>11144</v>
      </c>
      <c r="B629" s="460">
        <v>11</v>
      </c>
      <c r="C629" s="483" t="s">
        <v>12188</v>
      </c>
      <c r="D629" s="470" t="s">
        <v>22735</v>
      </c>
      <c r="E629" s="470"/>
      <c r="F629" s="470" t="s">
        <v>9950</v>
      </c>
      <c r="G629" s="535" t="str">
        <f t="shared" si="23"/>
        <v>605Xã Xuân Cảnh</v>
      </c>
      <c r="H629" s="535" t="str">
        <f t="shared" si="22"/>
        <v>605Xã Xuân CảnhThuế cơ sở 11 tỉnh Đắk Lắk</v>
      </c>
      <c r="I629" s="483" t="s">
        <v>12188</v>
      </c>
      <c r="J629" s="482"/>
      <c r="K629" s="460"/>
      <c r="M629" s="435"/>
      <c r="T629" s="437"/>
      <c r="U629" s="437"/>
      <c r="V629" s="437"/>
      <c r="AO629" s="491"/>
      <c r="AP629" s="488"/>
    </row>
    <row r="630" spans="1:42" ht="55.15" hidden="1" customHeight="1">
      <c r="A630" s="459" t="s">
        <v>11144</v>
      </c>
      <c r="B630" s="460">
        <v>11</v>
      </c>
      <c r="C630" s="483" t="s">
        <v>12188</v>
      </c>
      <c r="D630" s="470" t="s">
        <v>22735</v>
      </c>
      <c r="E630" s="470"/>
      <c r="F630" s="470" t="s">
        <v>9453</v>
      </c>
      <c r="G630" s="535" t="str">
        <f t="shared" si="23"/>
        <v>605Xã Xuân Lộc</v>
      </c>
      <c r="H630" s="535" t="str">
        <f t="shared" si="22"/>
        <v>605Xã Xuân LộcThuế cơ sở 11 tỉnh Đắk Lắk</v>
      </c>
      <c r="I630" s="483" t="s">
        <v>12188</v>
      </c>
      <c r="J630" s="482"/>
      <c r="K630" s="460"/>
      <c r="M630" s="435"/>
      <c r="T630" s="437"/>
      <c r="U630" s="437"/>
      <c r="V630" s="437"/>
      <c r="AO630" s="491"/>
      <c r="AP630" s="488"/>
    </row>
    <row r="631" spans="1:42" ht="36.6" hidden="1" customHeight="1">
      <c r="A631" s="590">
        <v>8</v>
      </c>
      <c r="B631" s="591"/>
      <c r="C631" s="562" t="s">
        <v>22736</v>
      </c>
      <c r="D631" s="590" t="s">
        <v>11693</v>
      </c>
      <c r="E631" s="590">
        <v>301</v>
      </c>
      <c r="F631" s="590" t="s">
        <v>155</v>
      </c>
      <c r="G631" s="535"/>
      <c r="H631" s="535" t="str">
        <f t="shared" si="22"/>
        <v>THUẾ TỈNH ĐIỆN BIÊN</v>
      </c>
      <c r="I631" s="562" t="s">
        <v>22736</v>
      </c>
      <c r="J631" s="591"/>
      <c r="K631" s="592">
        <f>SUM(K632:K667)</f>
        <v>45</v>
      </c>
      <c r="L631" s="434"/>
      <c r="M631" s="435"/>
    </row>
    <row r="632" spans="1:42" ht="50.45" hidden="1" customHeight="1">
      <c r="A632" s="531" t="s">
        <v>11150</v>
      </c>
      <c r="B632" s="532">
        <v>1</v>
      </c>
      <c r="C632" s="533" t="s">
        <v>11713</v>
      </c>
      <c r="D632" s="534" t="s">
        <v>22737</v>
      </c>
      <c r="E632" s="534"/>
      <c r="F632" s="534" t="s">
        <v>8376</v>
      </c>
      <c r="G632" s="535" t="str">
        <f t="shared" ref="G632:G676" si="24">$E$631&amp;F632</f>
        <v>301Xã Mường Phăng</v>
      </c>
      <c r="H632" s="535" t="str">
        <f t="shared" si="22"/>
        <v>301Xã Mường PhăngThuế cơ sở 1 tỉnh Điện Biên</v>
      </c>
      <c r="I632" s="533" t="s">
        <v>11713</v>
      </c>
      <c r="J632" s="532" t="s">
        <v>8377</v>
      </c>
      <c r="K632" s="532">
        <v>5</v>
      </c>
      <c r="M632" s="435"/>
    </row>
    <row r="633" spans="1:42" ht="50.45" hidden="1" customHeight="1">
      <c r="A633" s="438" t="s">
        <v>11150</v>
      </c>
      <c r="B633" s="430">
        <v>1</v>
      </c>
      <c r="C633" s="471" t="s">
        <v>11713</v>
      </c>
      <c r="D633" s="464" t="s">
        <v>22737</v>
      </c>
      <c r="E633" s="464"/>
      <c r="F633" s="464" t="s">
        <v>8377</v>
      </c>
      <c r="G633" s="535" t="str">
        <f t="shared" si="24"/>
        <v>301Phường Điện Biên Phủ</v>
      </c>
      <c r="H633" s="535" t="str">
        <f t="shared" si="22"/>
        <v>301Phường Điện Biên PhủThuế cơ sở 1 tỉnh Điện Biên</v>
      </c>
      <c r="I633" s="471" t="s">
        <v>11713</v>
      </c>
      <c r="J633" s="430"/>
      <c r="K633" s="430"/>
      <c r="M633" s="435"/>
    </row>
    <row r="634" spans="1:42" ht="50.45" hidden="1" customHeight="1">
      <c r="A634" s="438" t="s">
        <v>11150</v>
      </c>
      <c r="B634" s="430">
        <v>1</v>
      </c>
      <c r="C634" s="471" t="s">
        <v>11713</v>
      </c>
      <c r="D634" s="464" t="s">
        <v>22737</v>
      </c>
      <c r="E634" s="464"/>
      <c r="F634" s="464" t="s">
        <v>8416</v>
      </c>
      <c r="G634" s="535" t="str">
        <f t="shared" si="24"/>
        <v>301Xã Mường Ảng</v>
      </c>
      <c r="H634" s="535" t="str">
        <f t="shared" si="22"/>
        <v>301Xã Mường ẢngThuế cơ sở 1 tỉnh Điện Biên</v>
      </c>
      <c r="I634" s="471" t="s">
        <v>11713</v>
      </c>
      <c r="J634" s="430"/>
      <c r="K634" s="430"/>
      <c r="M634" s="435"/>
    </row>
    <row r="635" spans="1:42" ht="50.45" hidden="1" customHeight="1">
      <c r="A635" s="438" t="s">
        <v>11150</v>
      </c>
      <c r="B635" s="430">
        <v>1</v>
      </c>
      <c r="C635" s="471" t="s">
        <v>11713</v>
      </c>
      <c r="D635" s="464" t="s">
        <v>22737</v>
      </c>
      <c r="E635" s="464"/>
      <c r="F635" s="464" t="s">
        <v>8417</v>
      </c>
      <c r="G635" s="535" t="str">
        <f t="shared" si="24"/>
        <v>301Xã Nà Tấu</v>
      </c>
      <c r="H635" s="535" t="str">
        <f t="shared" si="22"/>
        <v>301Xã Nà TấuThuế cơ sở 1 tỉnh Điện Biên</v>
      </c>
      <c r="I635" s="471" t="s">
        <v>11713</v>
      </c>
      <c r="J635" s="430"/>
      <c r="K635" s="430"/>
      <c r="M635" s="435"/>
    </row>
    <row r="636" spans="1:42" ht="50.45" hidden="1" customHeight="1">
      <c r="A636" s="438" t="s">
        <v>11150</v>
      </c>
      <c r="B636" s="430">
        <v>1</v>
      </c>
      <c r="C636" s="471" t="s">
        <v>11713</v>
      </c>
      <c r="D636" s="464" t="s">
        <v>22737</v>
      </c>
      <c r="E636" s="464"/>
      <c r="F636" s="464" t="s">
        <v>8419</v>
      </c>
      <c r="G636" s="535" t="str">
        <f t="shared" si="24"/>
        <v>301Xã Mường Lạn</v>
      </c>
      <c r="H636" s="535" t="str">
        <f t="shared" si="22"/>
        <v>301Xã Mường LạnThuế cơ sở 1 tỉnh Điện Biên</v>
      </c>
      <c r="I636" s="471" t="s">
        <v>11713</v>
      </c>
      <c r="J636" s="430"/>
      <c r="K636" s="430"/>
      <c r="M636" s="435"/>
    </row>
    <row r="637" spans="1:42" ht="60.6" hidden="1" customHeight="1">
      <c r="A637" s="441" t="s">
        <v>11156</v>
      </c>
      <c r="B637" s="445">
        <v>2</v>
      </c>
      <c r="C637" s="446" t="s">
        <v>11695</v>
      </c>
      <c r="D637" s="447" t="s">
        <v>22738</v>
      </c>
      <c r="E637" s="447"/>
      <c r="F637" s="447" t="s">
        <v>8378</v>
      </c>
      <c r="G637" s="535" t="str">
        <f t="shared" si="24"/>
        <v>301Phường Mường Thanh</v>
      </c>
      <c r="H637" s="535" t="str">
        <f t="shared" si="22"/>
        <v>301Phường Mường ThanhThuế cơ sở 2 tỉnh Điện Biên</v>
      </c>
      <c r="I637" s="446" t="s">
        <v>11695</v>
      </c>
      <c r="J637" s="445" t="s">
        <v>8378</v>
      </c>
      <c r="K637" s="445">
        <v>13</v>
      </c>
      <c r="M637" s="435"/>
    </row>
    <row r="638" spans="1:42" ht="60.6" hidden="1" customHeight="1">
      <c r="A638" s="441" t="s">
        <v>11156</v>
      </c>
      <c r="B638" s="445">
        <v>2</v>
      </c>
      <c r="C638" s="446" t="s">
        <v>11695</v>
      </c>
      <c r="D638" s="447" t="s">
        <v>22738</v>
      </c>
      <c r="E638" s="447"/>
      <c r="F638" s="447" t="s">
        <v>8380</v>
      </c>
      <c r="G638" s="535" t="str">
        <f t="shared" si="24"/>
        <v>301Xã Thanh Nưa</v>
      </c>
      <c r="H638" s="535" t="str">
        <f t="shared" si="22"/>
        <v>301Xã Thanh NưaThuế cơ sở 2 tỉnh Điện Biên</v>
      </c>
      <c r="I638" s="446" t="s">
        <v>11695</v>
      </c>
      <c r="J638" s="445"/>
      <c r="K638" s="445"/>
      <c r="M638" s="435"/>
    </row>
    <row r="639" spans="1:42" ht="60.6" hidden="1" customHeight="1">
      <c r="A639" s="441" t="s">
        <v>11156</v>
      </c>
      <c r="B639" s="445">
        <v>2</v>
      </c>
      <c r="C639" s="446" t="s">
        <v>11695</v>
      </c>
      <c r="D639" s="447" t="s">
        <v>22738</v>
      </c>
      <c r="E639" s="447"/>
      <c r="F639" s="447" t="s">
        <v>8381</v>
      </c>
      <c r="G639" s="535" t="str">
        <f t="shared" si="24"/>
        <v>301Xã Thanh An</v>
      </c>
      <c r="H639" s="535" t="str">
        <f t="shared" si="22"/>
        <v>301Xã Thanh AnThuế cơ sở 2 tỉnh Điện Biên</v>
      </c>
      <c r="I639" s="446" t="s">
        <v>11695</v>
      </c>
      <c r="J639" s="445"/>
      <c r="K639" s="445"/>
      <c r="M639" s="435"/>
    </row>
    <row r="640" spans="1:42" ht="60.6" hidden="1" customHeight="1">
      <c r="A640" s="441" t="s">
        <v>11156</v>
      </c>
      <c r="B640" s="445">
        <v>2</v>
      </c>
      <c r="C640" s="446" t="s">
        <v>11695</v>
      </c>
      <c r="D640" s="447" t="s">
        <v>22738</v>
      </c>
      <c r="E640" s="447"/>
      <c r="F640" s="447" t="s">
        <v>8382</v>
      </c>
      <c r="G640" s="535" t="str">
        <f t="shared" si="24"/>
        <v>301Xã Thanh Yên</v>
      </c>
      <c r="H640" s="535" t="str">
        <f t="shared" si="22"/>
        <v>301Xã Thanh YênThuế cơ sở 2 tỉnh Điện Biên</v>
      </c>
      <c r="I640" s="446" t="s">
        <v>11695</v>
      </c>
      <c r="J640" s="445"/>
      <c r="K640" s="445"/>
      <c r="M640" s="435"/>
    </row>
    <row r="641" spans="1:13" ht="60.6" hidden="1" customHeight="1">
      <c r="A641" s="441" t="s">
        <v>11156</v>
      </c>
      <c r="B641" s="445">
        <v>2</v>
      </c>
      <c r="C641" s="446" t="s">
        <v>11695</v>
      </c>
      <c r="D641" s="447" t="s">
        <v>22738</v>
      </c>
      <c r="E641" s="447"/>
      <c r="F641" s="447" t="s">
        <v>8383</v>
      </c>
      <c r="G641" s="535" t="str">
        <f t="shared" si="24"/>
        <v>301Xã Sam Mứn</v>
      </c>
      <c r="H641" s="535" t="str">
        <f t="shared" si="22"/>
        <v>301Xã Sam MứnThuế cơ sở 2 tỉnh Điện Biên</v>
      </c>
      <c r="I641" s="446" t="s">
        <v>11695</v>
      </c>
      <c r="J641" s="445"/>
      <c r="K641" s="445"/>
      <c r="M641" s="435"/>
    </row>
    <row r="642" spans="1:13" ht="60.6" hidden="1" customHeight="1">
      <c r="A642" s="441" t="s">
        <v>11156</v>
      </c>
      <c r="B642" s="445">
        <v>2</v>
      </c>
      <c r="C642" s="446" t="s">
        <v>11695</v>
      </c>
      <c r="D642" s="447" t="s">
        <v>22738</v>
      </c>
      <c r="E642" s="447"/>
      <c r="F642" s="447" t="s">
        <v>8384</v>
      </c>
      <c r="G642" s="535" t="str">
        <f t="shared" si="24"/>
        <v>301Xã Núa Ngam</v>
      </c>
      <c r="H642" s="535" t="str">
        <f t="shared" si="22"/>
        <v>301Xã Núa NgamThuế cơ sở 2 tỉnh Điện Biên</v>
      </c>
      <c r="I642" s="446" t="s">
        <v>11695</v>
      </c>
      <c r="J642" s="445"/>
      <c r="K642" s="445"/>
      <c r="M642" s="435"/>
    </row>
    <row r="643" spans="1:13" ht="60.6" hidden="1" customHeight="1">
      <c r="A643" s="441" t="s">
        <v>11156</v>
      </c>
      <c r="B643" s="445">
        <v>2</v>
      </c>
      <c r="C643" s="446" t="s">
        <v>11695</v>
      </c>
      <c r="D643" s="447" t="s">
        <v>22738</v>
      </c>
      <c r="E643" s="447"/>
      <c r="F643" s="447" t="s">
        <v>8385</v>
      </c>
      <c r="G643" s="535" t="str">
        <f t="shared" si="24"/>
        <v>301Xã Mường Nhà</v>
      </c>
      <c r="H643" s="535" t="str">
        <f t="shared" si="22"/>
        <v>301Xã Mường NhàThuế cơ sở 2 tỉnh Điện Biên</v>
      </c>
      <c r="I643" s="446" t="s">
        <v>11695</v>
      </c>
      <c r="J643" s="445"/>
      <c r="K643" s="445"/>
      <c r="M643" s="435"/>
    </row>
    <row r="644" spans="1:13" ht="60.6" hidden="1" customHeight="1">
      <c r="A644" s="441" t="s">
        <v>11156</v>
      </c>
      <c r="B644" s="445">
        <v>2</v>
      </c>
      <c r="C644" s="446" t="s">
        <v>11695</v>
      </c>
      <c r="D644" s="447" t="s">
        <v>22738</v>
      </c>
      <c r="E644" s="447"/>
      <c r="F644" s="447" t="s">
        <v>8401</v>
      </c>
      <c r="G644" s="535" t="str">
        <f t="shared" si="24"/>
        <v>301Xã Na Son</v>
      </c>
      <c r="H644" s="535" t="str">
        <f t="shared" si="22"/>
        <v>301Xã Na SonThuế cơ sở 2 tỉnh Điện Biên</v>
      </c>
      <c r="I644" s="446" t="s">
        <v>11695</v>
      </c>
      <c r="J644" s="445"/>
      <c r="K644" s="445"/>
      <c r="M644" s="435"/>
    </row>
    <row r="645" spans="1:13" ht="60.6" hidden="1" customHeight="1">
      <c r="A645" s="441" t="s">
        <v>11156</v>
      </c>
      <c r="B645" s="445">
        <v>2</v>
      </c>
      <c r="C645" s="446" t="s">
        <v>11695</v>
      </c>
      <c r="D645" s="447" t="s">
        <v>22738</v>
      </c>
      <c r="E645" s="447"/>
      <c r="F645" s="447" t="s">
        <v>8402</v>
      </c>
      <c r="G645" s="535" t="str">
        <f t="shared" si="24"/>
        <v>301Xã Xa Dung</v>
      </c>
      <c r="H645" s="535" t="str">
        <f t="shared" si="22"/>
        <v>301Xã Xa DungThuế cơ sở 2 tỉnh Điện Biên</v>
      </c>
      <c r="I645" s="446" t="s">
        <v>11695</v>
      </c>
      <c r="J645" s="445"/>
      <c r="K645" s="445"/>
      <c r="M645" s="435"/>
    </row>
    <row r="646" spans="1:13" ht="60.6" hidden="1" customHeight="1">
      <c r="A646" s="441" t="s">
        <v>11156</v>
      </c>
      <c r="B646" s="445">
        <v>2</v>
      </c>
      <c r="C646" s="446" t="s">
        <v>11695</v>
      </c>
      <c r="D646" s="447" t="s">
        <v>22738</v>
      </c>
      <c r="E646" s="447"/>
      <c r="F646" s="447" t="s">
        <v>8403</v>
      </c>
      <c r="G646" s="535" t="str">
        <f t="shared" si="24"/>
        <v>301Xã Pu Nhi</v>
      </c>
      <c r="H646" s="535" t="str">
        <f t="shared" ref="H646:H709" si="25">G646&amp;C646</f>
        <v>301Xã Pu NhiThuế cơ sở 2 tỉnh Điện Biên</v>
      </c>
      <c r="I646" s="446" t="s">
        <v>11695</v>
      </c>
      <c r="J646" s="445"/>
      <c r="K646" s="445"/>
      <c r="M646" s="435"/>
    </row>
    <row r="647" spans="1:13" ht="60.6" hidden="1" customHeight="1">
      <c r="A647" s="441" t="s">
        <v>11156</v>
      </c>
      <c r="B647" s="445">
        <v>2</v>
      </c>
      <c r="C647" s="446" t="s">
        <v>11695</v>
      </c>
      <c r="D647" s="447" t="s">
        <v>22738</v>
      </c>
      <c r="E647" s="447"/>
      <c r="F647" s="447" t="s">
        <v>8404</v>
      </c>
      <c r="G647" s="535" t="str">
        <f t="shared" si="24"/>
        <v>301Xã Mường Luân</v>
      </c>
      <c r="H647" s="535" t="str">
        <f t="shared" si="25"/>
        <v>301Xã Mường LuânThuế cơ sở 2 tỉnh Điện Biên</v>
      </c>
      <c r="I647" s="446" t="s">
        <v>11695</v>
      </c>
      <c r="J647" s="445"/>
      <c r="K647" s="445"/>
      <c r="M647" s="435"/>
    </row>
    <row r="648" spans="1:13" ht="60.6" hidden="1" customHeight="1">
      <c r="A648" s="441" t="s">
        <v>11156</v>
      </c>
      <c r="B648" s="445">
        <v>2</v>
      </c>
      <c r="C648" s="446" t="s">
        <v>11695</v>
      </c>
      <c r="D648" s="447" t="s">
        <v>22738</v>
      </c>
      <c r="E648" s="447"/>
      <c r="F648" s="447" t="s">
        <v>8405</v>
      </c>
      <c r="G648" s="535" t="str">
        <f t="shared" si="24"/>
        <v>301Xã Tìa Dình</v>
      </c>
      <c r="H648" s="535" t="str">
        <f t="shared" si="25"/>
        <v>301Xã Tìa DìnhThuế cơ sở 2 tỉnh Điện Biên</v>
      </c>
      <c r="I648" s="446" t="s">
        <v>11695</v>
      </c>
      <c r="J648" s="445"/>
      <c r="K648" s="445"/>
      <c r="M648" s="435"/>
    </row>
    <row r="649" spans="1:13" ht="60.6" hidden="1" customHeight="1">
      <c r="A649" s="441" t="s">
        <v>11156</v>
      </c>
      <c r="B649" s="445">
        <v>2</v>
      </c>
      <c r="C649" s="446" t="s">
        <v>11695</v>
      </c>
      <c r="D649" s="447" t="s">
        <v>22738</v>
      </c>
      <c r="E649" s="447"/>
      <c r="F649" s="447" t="s">
        <v>8406</v>
      </c>
      <c r="G649" s="535" t="str">
        <f t="shared" si="24"/>
        <v>301Xã Phình Giàng</v>
      </c>
      <c r="H649" s="535" t="str">
        <f t="shared" si="25"/>
        <v>301Xã Phình GiàngThuế cơ sở 2 tỉnh Điện Biên</v>
      </c>
      <c r="I649" s="446" t="s">
        <v>11695</v>
      </c>
      <c r="J649" s="445"/>
      <c r="K649" s="445"/>
      <c r="M649" s="435"/>
    </row>
    <row r="650" spans="1:13" ht="72.599999999999994" hidden="1" customHeight="1">
      <c r="A650" s="441" t="s">
        <v>11162</v>
      </c>
      <c r="B650" s="442">
        <v>3</v>
      </c>
      <c r="C650" s="448" t="s">
        <v>11716</v>
      </c>
      <c r="D650" s="444" t="s">
        <v>22739</v>
      </c>
      <c r="E650" s="444"/>
      <c r="F650" s="444" t="s">
        <v>8386</v>
      </c>
      <c r="G650" s="535" t="str">
        <f t="shared" si="24"/>
        <v>301Xã Tuần Giáo</v>
      </c>
      <c r="H650" s="535" t="str">
        <f t="shared" si="25"/>
        <v>301Xã Tuần GiáoThuế cơ sở 3 tỉnh Điện Biên</v>
      </c>
      <c r="I650" s="448" t="s">
        <v>11716</v>
      </c>
      <c r="J650" s="442" t="s">
        <v>8386</v>
      </c>
      <c r="K650" s="442">
        <v>11</v>
      </c>
      <c r="M650" s="435"/>
    </row>
    <row r="651" spans="1:13" ht="72.599999999999994" hidden="1" customHeight="1">
      <c r="A651" s="441" t="s">
        <v>11162</v>
      </c>
      <c r="B651" s="442">
        <v>3</v>
      </c>
      <c r="C651" s="448" t="s">
        <v>11716</v>
      </c>
      <c r="D651" s="444" t="s">
        <v>22739</v>
      </c>
      <c r="E651" s="444"/>
      <c r="F651" s="444" t="s">
        <v>8387</v>
      </c>
      <c r="G651" s="535" t="str">
        <f t="shared" si="24"/>
        <v>301Xã Quài Tở</v>
      </c>
      <c r="H651" s="535" t="str">
        <f t="shared" si="25"/>
        <v>301Xã Quài TởThuế cơ sở 3 tỉnh Điện Biên</v>
      </c>
      <c r="I651" s="448" t="s">
        <v>11716</v>
      </c>
      <c r="J651" s="442"/>
      <c r="K651" s="442"/>
      <c r="M651" s="435"/>
    </row>
    <row r="652" spans="1:13" ht="72.599999999999994" hidden="1" customHeight="1">
      <c r="A652" s="441" t="s">
        <v>11162</v>
      </c>
      <c r="B652" s="442">
        <v>3</v>
      </c>
      <c r="C652" s="448" t="s">
        <v>11716</v>
      </c>
      <c r="D652" s="444" t="s">
        <v>22739</v>
      </c>
      <c r="E652" s="444"/>
      <c r="F652" s="444" t="s">
        <v>8388</v>
      </c>
      <c r="G652" s="535" t="str">
        <f t="shared" si="24"/>
        <v>301Xã Mường Mùn</v>
      </c>
      <c r="H652" s="535" t="str">
        <f t="shared" si="25"/>
        <v>301Xã Mường MùnThuế cơ sở 3 tỉnh Điện Biên</v>
      </c>
      <c r="I652" s="448" t="s">
        <v>11716</v>
      </c>
      <c r="J652" s="442"/>
      <c r="K652" s="442"/>
      <c r="M652" s="435"/>
    </row>
    <row r="653" spans="1:13" ht="72.599999999999994" hidden="1" customHeight="1">
      <c r="A653" s="441" t="s">
        <v>11162</v>
      </c>
      <c r="B653" s="442">
        <v>3</v>
      </c>
      <c r="C653" s="448" t="s">
        <v>11716</v>
      </c>
      <c r="D653" s="444" t="s">
        <v>22739</v>
      </c>
      <c r="E653" s="444"/>
      <c r="F653" s="444" t="s">
        <v>8389</v>
      </c>
      <c r="G653" s="535" t="str">
        <f t="shared" si="24"/>
        <v>301Xã Pú Nhung</v>
      </c>
      <c r="H653" s="535" t="str">
        <f t="shared" si="25"/>
        <v>301Xã Pú NhungThuế cơ sở 3 tỉnh Điện Biên</v>
      </c>
      <c r="I653" s="448" t="s">
        <v>11716</v>
      </c>
      <c r="J653" s="442"/>
      <c r="K653" s="442"/>
      <c r="M653" s="435"/>
    </row>
    <row r="654" spans="1:13" ht="72.599999999999994" hidden="1" customHeight="1">
      <c r="A654" s="441" t="s">
        <v>11162</v>
      </c>
      <c r="B654" s="442">
        <v>3</v>
      </c>
      <c r="C654" s="448" t="s">
        <v>11716</v>
      </c>
      <c r="D654" s="444" t="s">
        <v>22739</v>
      </c>
      <c r="E654" s="444"/>
      <c r="F654" s="444" t="s">
        <v>8390</v>
      </c>
      <c r="G654" s="535" t="str">
        <f t="shared" si="24"/>
        <v>301Xã Chiềng Sinh</v>
      </c>
      <c r="H654" s="535" t="str">
        <f t="shared" si="25"/>
        <v>301Xã Chiềng SinhThuế cơ sở 3 tỉnh Điện Biên</v>
      </c>
      <c r="I654" s="448" t="s">
        <v>11716</v>
      </c>
      <c r="J654" s="442"/>
      <c r="K654" s="442"/>
      <c r="M654" s="435"/>
    </row>
    <row r="655" spans="1:13" ht="72.599999999999994" hidden="1" customHeight="1">
      <c r="A655" s="441" t="s">
        <v>11162</v>
      </c>
      <c r="B655" s="442">
        <v>3</v>
      </c>
      <c r="C655" s="448" t="s">
        <v>11716</v>
      </c>
      <c r="D655" s="444" t="s">
        <v>22739</v>
      </c>
      <c r="E655" s="444"/>
      <c r="F655" s="444" t="s">
        <v>8391</v>
      </c>
      <c r="G655" s="535" t="str">
        <f t="shared" si="24"/>
        <v>301Xã Tủa Chùa</v>
      </c>
      <c r="H655" s="535" t="str">
        <f t="shared" si="25"/>
        <v>301Xã Tủa ChùaThuế cơ sở 3 tỉnh Điện Biên</v>
      </c>
      <c r="I655" s="448" t="s">
        <v>11716</v>
      </c>
      <c r="J655" s="442"/>
      <c r="K655" s="442"/>
      <c r="M655" s="435"/>
    </row>
    <row r="656" spans="1:13" ht="72.599999999999994" hidden="1" customHeight="1">
      <c r="A656" s="441" t="s">
        <v>11162</v>
      </c>
      <c r="B656" s="442">
        <v>3</v>
      </c>
      <c r="C656" s="448" t="s">
        <v>11716</v>
      </c>
      <c r="D656" s="444" t="s">
        <v>22739</v>
      </c>
      <c r="E656" s="444"/>
      <c r="F656" s="444" t="s">
        <v>8392</v>
      </c>
      <c r="G656" s="535" t="str">
        <f t="shared" si="24"/>
        <v>301Xã Sín Chải</v>
      </c>
      <c r="H656" s="535" t="str">
        <f t="shared" si="25"/>
        <v>301Xã Sín ChảiThuế cơ sở 3 tỉnh Điện Biên</v>
      </c>
      <c r="I656" s="448" t="s">
        <v>11716</v>
      </c>
      <c r="J656" s="442"/>
      <c r="K656" s="442"/>
      <c r="M656" s="435"/>
    </row>
    <row r="657" spans="1:13" ht="72.599999999999994" hidden="1" customHeight="1">
      <c r="A657" s="441" t="s">
        <v>11162</v>
      </c>
      <c r="B657" s="442">
        <v>3</v>
      </c>
      <c r="C657" s="448" t="s">
        <v>11716</v>
      </c>
      <c r="D657" s="444" t="s">
        <v>22739</v>
      </c>
      <c r="E657" s="444"/>
      <c r="F657" s="444" t="s">
        <v>8393</v>
      </c>
      <c r="G657" s="535" t="str">
        <f t="shared" si="24"/>
        <v>301Xã Sính Phình</v>
      </c>
      <c r="H657" s="535" t="str">
        <f t="shared" si="25"/>
        <v>301Xã Sính PhìnhThuế cơ sở 3 tỉnh Điện Biên</v>
      </c>
      <c r="I657" s="448" t="s">
        <v>11716</v>
      </c>
      <c r="J657" s="442"/>
      <c r="K657" s="442"/>
      <c r="M657" s="435"/>
    </row>
    <row r="658" spans="1:13" ht="72.599999999999994" hidden="1" customHeight="1">
      <c r="A658" s="441" t="s">
        <v>11162</v>
      </c>
      <c r="B658" s="442">
        <v>3</v>
      </c>
      <c r="C658" s="448" t="s">
        <v>11716</v>
      </c>
      <c r="D658" s="444" t="s">
        <v>22739</v>
      </c>
      <c r="E658" s="444"/>
      <c r="F658" s="444" t="s">
        <v>8394</v>
      </c>
      <c r="G658" s="535" t="str">
        <f t="shared" si="24"/>
        <v>301Xã Tủa Thàng</v>
      </c>
      <c r="H658" s="535" t="str">
        <f t="shared" si="25"/>
        <v>301Xã Tủa ThàngThuế cơ sở 3 tỉnh Điện Biên</v>
      </c>
      <c r="I658" s="448" t="s">
        <v>11716</v>
      </c>
      <c r="J658" s="442"/>
      <c r="K658" s="442"/>
      <c r="M658" s="435"/>
    </row>
    <row r="659" spans="1:13" ht="72.599999999999994" hidden="1" customHeight="1">
      <c r="A659" s="441" t="s">
        <v>11162</v>
      </c>
      <c r="B659" s="442">
        <v>3</v>
      </c>
      <c r="C659" s="448" t="s">
        <v>11716</v>
      </c>
      <c r="D659" s="444" t="s">
        <v>22739</v>
      </c>
      <c r="E659" s="444"/>
      <c r="F659" s="444" t="s">
        <v>8395</v>
      </c>
      <c r="G659" s="535" t="str">
        <f t="shared" si="24"/>
        <v>301Xã Sáng Nhè</v>
      </c>
      <c r="H659" s="535" t="str">
        <f t="shared" si="25"/>
        <v>301Xã Sáng NhèThuế cơ sở 3 tỉnh Điện Biên</v>
      </c>
      <c r="I659" s="448" t="s">
        <v>11716</v>
      </c>
      <c r="J659" s="442"/>
      <c r="K659" s="442"/>
      <c r="M659" s="435"/>
    </row>
    <row r="660" spans="1:13" ht="72.599999999999994" hidden="1" customHeight="1">
      <c r="A660" s="441" t="s">
        <v>11162</v>
      </c>
      <c r="B660" s="442">
        <v>3</v>
      </c>
      <c r="C660" s="448" t="s">
        <v>11716</v>
      </c>
      <c r="D660" s="444" t="s">
        <v>22739</v>
      </c>
      <c r="E660" s="444"/>
      <c r="F660" s="444" t="s">
        <v>8418</v>
      </c>
      <c r="G660" s="535" t="str">
        <f t="shared" si="24"/>
        <v>301Xã Búng Lao</v>
      </c>
      <c r="H660" s="535" t="str">
        <f t="shared" si="25"/>
        <v>301Xã Búng LaoThuế cơ sở 3 tỉnh Điện Biên</v>
      </c>
      <c r="I660" s="448" t="s">
        <v>11716</v>
      </c>
      <c r="J660" s="442"/>
      <c r="K660" s="442"/>
      <c r="M660" s="435"/>
    </row>
    <row r="661" spans="1:13" ht="46.15" hidden="1" customHeight="1">
      <c r="A661" s="441" t="s">
        <v>11170</v>
      </c>
      <c r="B661" s="442">
        <v>4</v>
      </c>
      <c r="C661" s="448" t="s">
        <v>11707</v>
      </c>
      <c r="D661" s="444" t="s">
        <v>22740</v>
      </c>
      <c r="E661" s="444"/>
      <c r="F661" s="444" t="s">
        <v>8396</v>
      </c>
      <c r="G661" s="535" t="str">
        <f t="shared" si="24"/>
        <v>301Xã Na Sang</v>
      </c>
      <c r="H661" s="535" t="str">
        <f t="shared" si="25"/>
        <v>301Xã Na SangThuế cơ sở 4 tỉnh Điện Biên</v>
      </c>
      <c r="I661" s="448" t="s">
        <v>11707</v>
      </c>
      <c r="J661" s="442" t="s">
        <v>8396</v>
      </c>
      <c r="K661" s="442">
        <v>6</v>
      </c>
      <c r="M661" s="435"/>
    </row>
    <row r="662" spans="1:13" ht="46.15" hidden="1" customHeight="1">
      <c r="A662" s="451" t="s">
        <v>11170</v>
      </c>
      <c r="B662" s="452">
        <v>4</v>
      </c>
      <c r="C662" s="453" t="s">
        <v>11707</v>
      </c>
      <c r="D662" s="454" t="s">
        <v>22740</v>
      </c>
      <c r="E662" s="454"/>
      <c r="F662" s="454" t="s">
        <v>8397</v>
      </c>
      <c r="G662" s="535" t="str">
        <f t="shared" si="24"/>
        <v>301Xã Mường Tùng</v>
      </c>
      <c r="H662" s="535" t="str">
        <f t="shared" si="25"/>
        <v>301Xã Mường TùngThuế cơ sở 4 tỉnh Điện Biên</v>
      </c>
      <c r="I662" s="453" t="s">
        <v>11707</v>
      </c>
      <c r="J662" s="452"/>
      <c r="K662" s="452"/>
      <c r="M662" s="435"/>
    </row>
    <row r="663" spans="1:13" ht="46.15" hidden="1" customHeight="1">
      <c r="A663" s="451" t="s">
        <v>11170</v>
      </c>
      <c r="B663" s="452">
        <v>4</v>
      </c>
      <c r="C663" s="453" t="s">
        <v>11707</v>
      </c>
      <c r="D663" s="454" t="s">
        <v>22740</v>
      </c>
      <c r="E663" s="454"/>
      <c r="F663" s="454" t="s">
        <v>8398</v>
      </c>
      <c r="G663" s="535" t="str">
        <f t="shared" si="24"/>
        <v>301Xã Pa Ham</v>
      </c>
      <c r="H663" s="535" t="str">
        <f t="shared" si="25"/>
        <v>301Xã Pa HamThuế cơ sở 4 tỉnh Điện Biên</v>
      </c>
      <c r="I663" s="453" t="s">
        <v>11707</v>
      </c>
      <c r="J663" s="452"/>
      <c r="K663" s="452"/>
      <c r="M663" s="435"/>
    </row>
    <row r="664" spans="1:13" ht="46.15" hidden="1" customHeight="1">
      <c r="A664" s="451" t="s">
        <v>11170</v>
      </c>
      <c r="B664" s="452">
        <v>4</v>
      </c>
      <c r="C664" s="453" t="s">
        <v>11707</v>
      </c>
      <c r="D664" s="454" t="s">
        <v>22740</v>
      </c>
      <c r="E664" s="454"/>
      <c r="F664" s="454" t="s">
        <v>8399</v>
      </c>
      <c r="G664" s="535" t="str">
        <f t="shared" si="24"/>
        <v>301Xã Nậm Nèn</v>
      </c>
      <c r="H664" s="535" t="str">
        <f t="shared" si="25"/>
        <v>301Xã Nậm NènThuế cơ sở 4 tỉnh Điện Biên</v>
      </c>
      <c r="I664" s="453" t="s">
        <v>11707</v>
      </c>
      <c r="J664" s="452"/>
      <c r="K664" s="452"/>
      <c r="M664" s="435"/>
    </row>
    <row r="665" spans="1:13" ht="46.15" hidden="1" customHeight="1">
      <c r="A665" s="451" t="s">
        <v>11170</v>
      </c>
      <c r="B665" s="452">
        <v>4</v>
      </c>
      <c r="C665" s="453" t="s">
        <v>11707</v>
      </c>
      <c r="D665" s="454" t="s">
        <v>22740</v>
      </c>
      <c r="E665" s="454"/>
      <c r="F665" s="454" t="s">
        <v>8400</v>
      </c>
      <c r="G665" s="535" t="str">
        <f t="shared" si="24"/>
        <v>301Xã Mường Pồn</v>
      </c>
      <c r="H665" s="535" t="str">
        <f t="shared" si="25"/>
        <v>301Xã Mường PồnThuế cơ sở 4 tỉnh Điện Biên</v>
      </c>
      <c r="I665" s="453" t="s">
        <v>11707</v>
      </c>
      <c r="J665" s="452"/>
      <c r="K665" s="452"/>
      <c r="M665" s="435"/>
    </row>
    <row r="666" spans="1:13" ht="46.15" hidden="1" customHeight="1">
      <c r="A666" s="451" t="s">
        <v>11170</v>
      </c>
      <c r="B666" s="452">
        <v>4</v>
      </c>
      <c r="C666" s="453" t="s">
        <v>11707</v>
      </c>
      <c r="D666" s="454" t="s">
        <v>22740</v>
      </c>
      <c r="E666" s="454"/>
      <c r="F666" s="454" t="s">
        <v>8379</v>
      </c>
      <c r="G666" s="535" t="str">
        <f t="shared" si="24"/>
        <v>301Phường Mường Lay</v>
      </c>
      <c r="H666" s="535" t="str">
        <f t="shared" si="25"/>
        <v>301Phường Mường LayThuế cơ sở 4 tỉnh Điện Biên</v>
      </c>
      <c r="I666" s="453" t="s">
        <v>11707</v>
      </c>
      <c r="J666" s="452"/>
      <c r="K666" s="452"/>
      <c r="M666" s="435"/>
    </row>
    <row r="667" spans="1:13" ht="52.9" hidden="1" customHeight="1">
      <c r="A667" s="455" t="s">
        <v>11176</v>
      </c>
      <c r="B667" s="479">
        <v>5</v>
      </c>
      <c r="C667" s="480" t="s">
        <v>11701</v>
      </c>
      <c r="D667" s="481" t="s">
        <v>22741</v>
      </c>
      <c r="E667" s="481"/>
      <c r="F667" s="481" t="s">
        <v>8412</v>
      </c>
      <c r="G667" s="535" t="str">
        <f t="shared" si="24"/>
        <v>301Xã Mường Nhé</v>
      </c>
      <c r="H667" s="535" t="str">
        <f t="shared" si="25"/>
        <v>301Xã Mường NhéThuế cơ sở 5 tỉnh Điện Biên</v>
      </c>
      <c r="I667" s="480" t="s">
        <v>11701</v>
      </c>
      <c r="J667" s="479" t="s">
        <v>8412</v>
      </c>
      <c r="K667" s="479">
        <v>10</v>
      </c>
      <c r="M667" s="435"/>
    </row>
    <row r="668" spans="1:13" ht="52.9" hidden="1" customHeight="1">
      <c r="A668" s="459" t="s">
        <v>11176</v>
      </c>
      <c r="B668" s="482">
        <v>5</v>
      </c>
      <c r="C668" s="483" t="s">
        <v>11701</v>
      </c>
      <c r="D668" s="484" t="s">
        <v>22741</v>
      </c>
      <c r="E668" s="484"/>
      <c r="F668" s="484" t="s">
        <v>8413</v>
      </c>
      <c r="G668" s="535" t="str">
        <f t="shared" si="24"/>
        <v>301Xã Sín Thầu</v>
      </c>
      <c r="H668" s="535" t="str">
        <f t="shared" si="25"/>
        <v>301Xã Sín ThầuThuế cơ sở 5 tỉnh Điện Biên</v>
      </c>
      <c r="I668" s="483" t="s">
        <v>11701</v>
      </c>
      <c r="J668" s="482"/>
      <c r="K668" s="482"/>
      <c r="M668" s="435"/>
    </row>
    <row r="669" spans="1:13" ht="52.9" hidden="1" customHeight="1">
      <c r="A669" s="459" t="s">
        <v>11176</v>
      </c>
      <c r="B669" s="482">
        <v>5</v>
      </c>
      <c r="C669" s="483" t="s">
        <v>11701</v>
      </c>
      <c r="D669" s="484" t="s">
        <v>22741</v>
      </c>
      <c r="E669" s="484"/>
      <c r="F669" s="484" t="s">
        <v>8414</v>
      </c>
      <c r="G669" s="535" t="str">
        <f t="shared" si="24"/>
        <v>301Xã Mường Toong</v>
      </c>
      <c r="H669" s="535" t="str">
        <f t="shared" si="25"/>
        <v>301Xã Mường ToongThuế cơ sở 5 tỉnh Điện Biên</v>
      </c>
      <c r="I669" s="483" t="s">
        <v>11701</v>
      </c>
      <c r="J669" s="482"/>
      <c r="K669" s="482"/>
      <c r="M669" s="435"/>
    </row>
    <row r="670" spans="1:13" ht="52.9" hidden="1" customHeight="1">
      <c r="A670" s="459" t="s">
        <v>11176</v>
      </c>
      <c r="B670" s="482">
        <v>5</v>
      </c>
      <c r="C670" s="483" t="s">
        <v>11701</v>
      </c>
      <c r="D670" s="484" t="s">
        <v>22741</v>
      </c>
      <c r="E670" s="484"/>
      <c r="F670" s="484" t="s">
        <v>8415</v>
      </c>
      <c r="G670" s="535" t="str">
        <f t="shared" si="24"/>
        <v>301Xã Nậm Kè</v>
      </c>
      <c r="H670" s="535" t="str">
        <f t="shared" si="25"/>
        <v>301Xã Nậm KèThuế cơ sở 5 tỉnh Điện Biên</v>
      </c>
      <c r="I670" s="483" t="s">
        <v>11701</v>
      </c>
      <c r="J670" s="482"/>
      <c r="K670" s="482"/>
      <c r="M670" s="435"/>
    </row>
    <row r="671" spans="1:13" ht="52.9" hidden="1" customHeight="1">
      <c r="A671" s="459" t="s">
        <v>11176</v>
      </c>
      <c r="B671" s="482">
        <v>5</v>
      </c>
      <c r="C671" s="483" t="s">
        <v>11701</v>
      </c>
      <c r="D671" s="484" t="s">
        <v>22741</v>
      </c>
      <c r="E671" s="484"/>
      <c r="F671" s="484" t="s">
        <v>8149</v>
      </c>
      <c r="G671" s="535" t="str">
        <f t="shared" si="24"/>
        <v>301Xã Quảng Lâm</v>
      </c>
      <c r="H671" s="535" t="str">
        <f t="shared" si="25"/>
        <v>301Xã Quảng LâmThuế cơ sở 5 tỉnh Điện Biên</v>
      </c>
      <c r="I671" s="483" t="s">
        <v>11701</v>
      </c>
      <c r="J671" s="482"/>
      <c r="K671" s="482"/>
      <c r="M671" s="435"/>
    </row>
    <row r="672" spans="1:13" ht="52.9" hidden="1" customHeight="1">
      <c r="A672" s="459" t="s">
        <v>11176</v>
      </c>
      <c r="B672" s="482">
        <v>5</v>
      </c>
      <c r="C672" s="483" t="s">
        <v>11701</v>
      </c>
      <c r="D672" s="484" t="s">
        <v>22741</v>
      </c>
      <c r="E672" s="484"/>
      <c r="F672" s="484" t="s">
        <v>8408</v>
      </c>
      <c r="G672" s="535" t="str">
        <f t="shared" si="24"/>
        <v>301Xã Nà Hỳ</v>
      </c>
      <c r="H672" s="535" t="str">
        <f t="shared" si="25"/>
        <v>301Xã Nà HỳThuế cơ sở 5 tỉnh Điện Biên</v>
      </c>
      <c r="I672" s="483" t="s">
        <v>11701</v>
      </c>
      <c r="J672" s="482"/>
      <c r="K672" s="482"/>
      <c r="M672" s="435"/>
    </row>
    <row r="673" spans="1:13" ht="52.9" hidden="1" customHeight="1">
      <c r="A673" s="459" t="s">
        <v>11176</v>
      </c>
      <c r="B673" s="482">
        <v>5</v>
      </c>
      <c r="C673" s="483" t="s">
        <v>11701</v>
      </c>
      <c r="D673" s="484" t="s">
        <v>22741</v>
      </c>
      <c r="E673" s="484"/>
      <c r="F673" s="484" t="s">
        <v>8407</v>
      </c>
      <c r="G673" s="535" t="str">
        <f t="shared" si="24"/>
        <v>301Xã Mường Chà</v>
      </c>
      <c r="H673" s="535" t="str">
        <f t="shared" si="25"/>
        <v>301Xã Mường ChàThuế cơ sở 5 tỉnh Điện Biên</v>
      </c>
      <c r="I673" s="483" t="s">
        <v>11701</v>
      </c>
      <c r="J673" s="482"/>
      <c r="K673" s="482"/>
      <c r="M673" s="435"/>
    </row>
    <row r="674" spans="1:13" ht="52.9" hidden="1" customHeight="1">
      <c r="A674" s="459" t="s">
        <v>11176</v>
      </c>
      <c r="B674" s="482">
        <v>5</v>
      </c>
      <c r="C674" s="483" t="s">
        <v>11701</v>
      </c>
      <c r="D674" s="484" t="s">
        <v>22741</v>
      </c>
      <c r="E674" s="484"/>
      <c r="F674" s="484" t="s">
        <v>8409</v>
      </c>
      <c r="G674" s="535" t="str">
        <f t="shared" si="24"/>
        <v>301Xã Nà Bủng</v>
      </c>
      <c r="H674" s="535" t="str">
        <f t="shared" si="25"/>
        <v>301Xã Nà BủngThuế cơ sở 5 tỉnh Điện Biên</v>
      </c>
      <c r="I674" s="483" t="s">
        <v>11701</v>
      </c>
      <c r="J674" s="482"/>
      <c r="K674" s="482"/>
      <c r="M674" s="435"/>
    </row>
    <row r="675" spans="1:13" ht="52.9" hidden="1" customHeight="1">
      <c r="A675" s="459" t="s">
        <v>11176</v>
      </c>
      <c r="B675" s="482">
        <v>5</v>
      </c>
      <c r="C675" s="483" t="s">
        <v>11701</v>
      </c>
      <c r="D675" s="484" t="s">
        <v>22741</v>
      </c>
      <c r="E675" s="484"/>
      <c r="F675" s="484" t="s">
        <v>8410</v>
      </c>
      <c r="G675" s="535" t="str">
        <f t="shared" si="24"/>
        <v>301Xã Chà Tở</v>
      </c>
      <c r="H675" s="535" t="str">
        <f t="shared" si="25"/>
        <v>301Xã Chà TởThuế cơ sở 5 tỉnh Điện Biên</v>
      </c>
      <c r="I675" s="483" t="s">
        <v>11701</v>
      </c>
      <c r="J675" s="482"/>
      <c r="K675" s="482"/>
      <c r="M675" s="435"/>
    </row>
    <row r="676" spans="1:13" ht="52.9" hidden="1" customHeight="1">
      <c r="A676" s="459" t="s">
        <v>11176</v>
      </c>
      <c r="B676" s="482">
        <v>5</v>
      </c>
      <c r="C676" s="483" t="s">
        <v>11701</v>
      </c>
      <c r="D676" s="484" t="s">
        <v>22741</v>
      </c>
      <c r="E676" s="484"/>
      <c r="F676" s="484" t="s">
        <v>8411</v>
      </c>
      <c r="G676" s="535" t="str">
        <f t="shared" si="24"/>
        <v>301Xã Si Pa Phìn</v>
      </c>
      <c r="H676" s="535" t="str">
        <f t="shared" si="25"/>
        <v>301Xã Si Pa PhìnThuế cơ sở 5 tỉnh Điện Biên</v>
      </c>
      <c r="I676" s="483" t="s">
        <v>11701</v>
      </c>
      <c r="J676" s="482"/>
      <c r="K676" s="482"/>
      <c r="M676" s="435"/>
    </row>
    <row r="677" spans="1:13" ht="39" hidden="1" customHeight="1">
      <c r="A677" s="590">
        <v>9</v>
      </c>
      <c r="B677" s="591"/>
      <c r="C677" s="562" t="s">
        <v>22742</v>
      </c>
      <c r="D677" s="592" t="s">
        <v>12457</v>
      </c>
      <c r="E677" s="592">
        <v>713</v>
      </c>
      <c r="F677" s="592" t="s">
        <v>155</v>
      </c>
      <c r="G677" s="535"/>
      <c r="H677" s="535" t="str">
        <f t="shared" si="25"/>
        <v>THUẾ TỈNH ĐỒNG NAI</v>
      </c>
      <c r="I677" s="562" t="s">
        <v>22742</v>
      </c>
      <c r="J677" s="591"/>
      <c r="K677" s="592">
        <f>SUM(K678:K761)</f>
        <v>95</v>
      </c>
      <c r="L677" s="434"/>
      <c r="M677" s="435"/>
    </row>
    <row r="678" spans="1:13" ht="33" hidden="1" customHeight="1">
      <c r="A678" s="531" t="s">
        <v>11183</v>
      </c>
      <c r="B678" s="593">
        <v>1</v>
      </c>
      <c r="C678" s="563" t="s">
        <v>12459</v>
      </c>
      <c r="D678" s="535" t="s">
        <v>22743</v>
      </c>
      <c r="E678" s="535"/>
      <c r="F678" s="535" t="s">
        <v>10226</v>
      </c>
      <c r="G678" s="535" t="str">
        <f>$E$677&amp;F678</f>
        <v>713Xã Xuân Định</v>
      </c>
      <c r="H678" s="535" t="str">
        <f t="shared" si="25"/>
        <v>713Xã Xuân ĐịnhThuế cơ sở 1 tỉnh Đồng Nai</v>
      </c>
      <c r="I678" s="563" t="s">
        <v>12459</v>
      </c>
      <c r="J678" s="593" t="s">
        <v>9453</v>
      </c>
      <c r="K678" s="593">
        <v>6</v>
      </c>
      <c r="M678" s="435"/>
    </row>
    <row r="679" spans="1:13" ht="33" hidden="1" customHeight="1">
      <c r="A679" s="438" t="s">
        <v>11183</v>
      </c>
      <c r="B679" s="429">
        <v>1</v>
      </c>
      <c r="C679" s="439" t="s">
        <v>12459</v>
      </c>
      <c r="D679" s="440" t="s">
        <v>22743</v>
      </c>
      <c r="E679" s="440"/>
      <c r="F679" s="440" t="s">
        <v>9637</v>
      </c>
      <c r="G679" s="535" t="str">
        <f t="shared" ref="G679:G742" si="26">$E$677&amp;F679</f>
        <v>713Xã Xuân Phú</v>
      </c>
      <c r="H679" s="535" t="str">
        <f t="shared" si="25"/>
        <v>713Xã Xuân PhúThuế cơ sở 1 tỉnh Đồng Nai</v>
      </c>
      <c r="I679" s="439" t="s">
        <v>12459</v>
      </c>
      <c r="J679" s="429"/>
      <c r="K679" s="429"/>
      <c r="M679" s="435"/>
    </row>
    <row r="680" spans="1:13" ht="33" hidden="1" customHeight="1">
      <c r="A680" s="438" t="s">
        <v>11183</v>
      </c>
      <c r="B680" s="429">
        <v>1</v>
      </c>
      <c r="C680" s="439" t="s">
        <v>12459</v>
      </c>
      <c r="D680" s="440" t="s">
        <v>22743</v>
      </c>
      <c r="E680" s="440"/>
      <c r="F680" s="440" t="s">
        <v>9453</v>
      </c>
      <c r="G680" s="535" t="str">
        <f t="shared" si="26"/>
        <v>713Xã Xuân Lộc</v>
      </c>
      <c r="H680" s="535" t="str">
        <f t="shared" si="25"/>
        <v>713Xã Xuân LộcThuế cơ sở 1 tỉnh Đồng Nai</v>
      </c>
      <c r="I680" s="439" t="s">
        <v>12459</v>
      </c>
      <c r="J680" s="429"/>
      <c r="K680" s="429"/>
      <c r="M680" s="435"/>
    </row>
    <row r="681" spans="1:13" ht="33" hidden="1" customHeight="1">
      <c r="A681" s="438" t="s">
        <v>11183</v>
      </c>
      <c r="B681" s="429">
        <v>1</v>
      </c>
      <c r="C681" s="439" t="s">
        <v>12459</v>
      </c>
      <c r="D681" s="440" t="s">
        <v>22743</v>
      </c>
      <c r="E681" s="440"/>
      <c r="F681" s="440" t="s">
        <v>15353</v>
      </c>
      <c r="G681" s="535" t="str">
        <f t="shared" si="26"/>
        <v>713Xã Xuân Hòa</v>
      </c>
      <c r="H681" s="535" t="str">
        <f t="shared" si="25"/>
        <v>713Xã Xuân HòaThuế cơ sở 1 tỉnh Đồng Nai</v>
      </c>
      <c r="I681" s="439" t="s">
        <v>12459</v>
      </c>
      <c r="J681" s="429"/>
      <c r="K681" s="429"/>
      <c r="M681" s="435"/>
    </row>
    <row r="682" spans="1:13" ht="33" hidden="1" customHeight="1">
      <c r="A682" s="438" t="s">
        <v>11183</v>
      </c>
      <c r="B682" s="429">
        <v>1</v>
      </c>
      <c r="C682" s="439" t="s">
        <v>12459</v>
      </c>
      <c r="D682" s="440" t="s">
        <v>22743</v>
      </c>
      <c r="E682" s="440"/>
      <c r="F682" s="440" t="s">
        <v>10227</v>
      </c>
      <c r="G682" s="535" t="str">
        <f t="shared" si="26"/>
        <v>713Xã Xuân Thành</v>
      </c>
      <c r="H682" s="535" t="str">
        <f t="shared" si="25"/>
        <v>713Xã Xuân ThànhThuế cơ sở 1 tỉnh Đồng Nai</v>
      </c>
      <c r="I682" s="439" t="s">
        <v>12459</v>
      </c>
      <c r="J682" s="429"/>
      <c r="K682" s="429"/>
      <c r="M682" s="435"/>
    </row>
    <row r="683" spans="1:13" ht="33" hidden="1" customHeight="1">
      <c r="A683" s="438" t="s">
        <v>11183</v>
      </c>
      <c r="B683" s="429">
        <v>1</v>
      </c>
      <c r="C683" s="439" t="s">
        <v>12459</v>
      </c>
      <c r="D683" s="440" t="s">
        <v>22743</v>
      </c>
      <c r="E683" s="440"/>
      <c r="F683" s="440" t="s">
        <v>10228</v>
      </c>
      <c r="G683" s="535" t="str">
        <f t="shared" si="26"/>
        <v>713Xã Xuân Bắc</v>
      </c>
      <c r="H683" s="535" t="str">
        <f t="shared" si="25"/>
        <v>713Xã Xuân BắcThuế cơ sở 1 tỉnh Đồng Nai</v>
      </c>
      <c r="I683" s="439" t="s">
        <v>12459</v>
      </c>
      <c r="J683" s="429"/>
      <c r="K683" s="429"/>
      <c r="M683" s="435"/>
    </row>
    <row r="684" spans="1:13" ht="44.45" hidden="1" customHeight="1">
      <c r="A684" s="441" t="s">
        <v>11190</v>
      </c>
      <c r="B684" s="445">
        <v>2</v>
      </c>
      <c r="C684" s="448" t="s">
        <v>12463</v>
      </c>
      <c r="D684" s="447" t="s">
        <v>22744</v>
      </c>
      <c r="E684" s="447"/>
      <c r="F684" s="447" t="s">
        <v>10216</v>
      </c>
      <c r="G684" s="535" t="str">
        <f t="shared" si="26"/>
        <v>713Phường Bình Lộc</v>
      </c>
      <c r="H684" s="535" t="str">
        <f t="shared" si="25"/>
        <v>713Phường Bình LộcThuế cơ sở 2 tỉnh Đồng Nai</v>
      </c>
      <c r="I684" s="448" t="s">
        <v>12463</v>
      </c>
      <c r="J684" s="445" t="s">
        <v>12465</v>
      </c>
      <c r="K684" s="445">
        <v>10</v>
      </c>
      <c r="M684" s="435"/>
    </row>
    <row r="685" spans="1:13" ht="44.45" hidden="1" customHeight="1">
      <c r="A685" s="441" t="s">
        <v>11190</v>
      </c>
      <c r="B685" s="445">
        <v>2</v>
      </c>
      <c r="C685" s="448" t="s">
        <v>12463</v>
      </c>
      <c r="D685" s="447" t="s">
        <v>22744</v>
      </c>
      <c r="E685" s="447"/>
      <c r="F685" s="447" t="s">
        <v>10217</v>
      </c>
      <c r="G685" s="535" t="str">
        <f t="shared" si="26"/>
        <v>713Phường Bảo Vinh</v>
      </c>
      <c r="H685" s="535" t="str">
        <f t="shared" si="25"/>
        <v>713Phường Bảo VinhThuế cơ sở 2 tỉnh Đồng Nai</v>
      </c>
      <c r="I685" s="448" t="s">
        <v>12463</v>
      </c>
      <c r="J685" s="445"/>
      <c r="K685" s="445"/>
      <c r="M685" s="435"/>
    </row>
    <row r="686" spans="1:13" ht="44.45" hidden="1" customHeight="1">
      <c r="A686" s="441" t="s">
        <v>11190</v>
      </c>
      <c r="B686" s="445">
        <v>2</v>
      </c>
      <c r="C686" s="448" t="s">
        <v>12463</v>
      </c>
      <c r="D686" s="447" t="s">
        <v>22744</v>
      </c>
      <c r="E686" s="447"/>
      <c r="F686" s="447" t="s">
        <v>10218</v>
      </c>
      <c r="G686" s="535" t="str">
        <f t="shared" si="26"/>
        <v>713Phường Xuân Lập</v>
      </c>
      <c r="H686" s="535" t="str">
        <f t="shared" si="25"/>
        <v>713Phường Xuân LậpThuế cơ sở 2 tỉnh Đồng Nai</v>
      </c>
      <c r="I686" s="448" t="s">
        <v>12463</v>
      </c>
      <c r="J686" s="445"/>
      <c r="K686" s="445"/>
      <c r="M686" s="435"/>
    </row>
    <row r="687" spans="1:13" ht="44.45" hidden="1" customHeight="1">
      <c r="A687" s="441" t="s">
        <v>11190</v>
      </c>
      <c r="B687" s="445">
        <v>2</v>
      </c>
      <c r="C687" s="448" t="s">
        <v>12463</v>
      </c>
      <c r="D687" s="447" t="s">
        <v>22744</v>
      </c>
      <c r="E687" s="447"/>
      <c r="F687" s="447" t="s">
        <v>10219</v>
      </c>
      <c r="G687" s="535" t="str">
        <f t="shared" si="26"/>
        <v>713Phường Long Khánh</v>
      </c>
      <c r="H687" s="535" t="str">
        <f t="shared" si="25"/>
        <v>713Phường Long KhánhThuế cơ sở 2 tỉnh Đồng Nai</v>
      </c>
      <c r="I687" s="448" t="s">
        <v>12463</v>
      </c>
      <c r="J687" s="445"/>
      <c r="K687" s="445"/>
      <c r="M687" s="435"/>
    </row>
    <row r="688" spans="1:13" ht="44.45" hidden="1" customHeight="1">
      <c r="A688" s="441" t="s">
        <v>11190</v>
      </c>
      <c r="B688" s="445">
        <v>2</v>
      </c>
      <c r="C688" s="448" t="s">
        <v>12463</v>
      </c>
      <c r="D688" s="447" t="s">
        <v>22744</v>
      </c>
      <c r="E688" s="447"/>
      <c r="F688" s="447" t="s">
        <v>10220</v>
      </c>
      <c r="G688" s="535" t="str">
        <f t="shared" si="26"/>
        <v>713Phường Hàng Gòn</v>
      </c>
      <c r="H688" s="535" t="str">
        <f t="shared" si="25"/>
        <v>713Phường Hàng GònThuế cơ sở 2 tỉnh Đồng Nai</v>
      </c>
      <c r="I688" s="448" t="s">
        <v>12463</v>
      </c>
      <c r="J688" s="445"/>
      <c r="K688" s="445"/>
      <c r="M688" s="435"/>
    </row>
    <row r="689" spans="1:13" ht="44.45" hidden="1" customHeight="1">
      <c r="A689" s="441" t="s">
        <v>11190</v>
      </c>
      <c r="B689" s="445">
        <v>2</v>
      </c>
      <c r="C689" s="448" t="s">
        <v>12463</v>
      </c>
      <c r="D689" s="447" t="s">
        <v>22744</v>
      </c>
      <c r="E689" s="447"/>
      <c r="F689" s="447" t="s">
        <v>10221</v>
      </c>
      <c r="G689" s="535" t="str">
        <f t="shared" si="26"/>
        <v>713Xã Xuân Quế</v>
      </c>
      <c r="H689" s="535" t="str">
        <f t="shared" si="25"/>
        <v>713Xã Xuân QuếThuế cơ sở 2 tỉnh Đồng Nai</v>
      </c>
      <c r="I689" s="448" t="s">
        <v>12463</v>
      </c>
      <c r="J689" s="445"/>
      <c r="K689" s="445"/>
      <c r="M689" s="435"/>
    </row>
    <row r="690" spans="1:13" ht="44.45" hidden="1" customHeight="1">
      <c r="A690" s="441" t="s">
        <v>11190</v>
      </c>
      <c r="B690" s="445">
        <v>2</v>
      </c>
      <c r="C690" s="448" t="s">
        <v>12463</v>
      </c>
      <c r="D690" s="447" t="s">
        <v>22744</v>
      </c>
      <c r="E690" s="447"/>
      <c r="F690" s="447" t="s">
        <v>10222</v>
      </c>
      <c r="G690" s="535" t="str">
        <f t="shared" si="26"/>
        <v>713Xã Xuân Đường</v>
      </c>
      <c r="H690" s="535" t="str">
        <f t="shared" si="25"/>
        <v>713Xã Xuân ĐườngThuế cơ sở 2 tỉnh Đồng Nai</v>
      </c>
      <c r="I690" s="448" t="s">
        <v>12463</v>
      </c>
      <c r="J690" s="445"/>
      <c r="K690" s="445"/>
      <c r="M690" s="435"/>
    </row>
    <row r="691" spans="1:13" ht="44.45" hidden="1" customHeight="1">
      <c r="A691" s="441" t="s">
        <v>11190</v>
      </c>
      <c r="B691" s="445">
        <v>2</v>
      </c>
      <c r="C691" s="448" t="s">
        <v>12463</v>
      </c>
      <c r="D691" s="447" t="s">
        <v>22744</v>
      </c>
      <c r="E691" s="447"/>
      <c r="F691" s="447" t="s">
        <v>10223</v>
      </c>
      <c r="G691" s="535" t="str">
        <f t="shared" si="26"/>
        <v>713Xã Cẩm Mỹ</v>
      </c>
      <c r="H691" s="535" t="str">
        <f t="shared" si="25"/>
        <v>713Xã Cẩm MỹThuế cơ sở 2 tỉnh Đồng Nai</v>
      </c>
      <c r="I691" s="448" t="s">
        <v>12463</v>
      </c>
      <c r="J691" s="445"/>
      <c r="K691" s="445"/>
      <c r="M691" s="435"/>
    </row>
    <row r="692" spans="1:13" ht="44.45" hidden="1" customHeight="1">
      <c r="A692" s="441" t="s">
        <v>11190</v>
      </c>
      <c r="B692" s="445">
        <v>2</v>
      </c>
      <c r="C692" s="448" t="s">
        <v>12463</v>
      </c>
      <c r="D692" s="447" t="s">
        <v>22744</v>
      </c>
      <c r="E692" s="447"/>
      <c r="F692" s="447" t="s">
        <v>10224</v>
      </c>
      <c r="G692" s="535" t="str">
        <f t="shared" si="26"/>
        <v>713Xã Sông Ray</v>
      </c>
      <c r="H692" s="535" t="str">
        <f t="shared" si="25"/>
        <v>713Xã Sông RayThuế cơ sở 2 tỉnh Đồng Nai</v>
      </c>
      <c r="I692" s="448" t="s">
        <v>12463</v>
      </c>
      <c r="J692" s="445"/>
      <c r="K692" s="445"/>
      <c r="M692" s="435"/>
    </row>
    <row r="693" spans="1:13" ht="44.45" hidden="1" customHeight="1">
      <c r="A693" s="441" t="s">
        <v>11190</v>
      </c>
      <c r="B693" s="445">
        <v>2</v>
      </c>
      <c r="C693" s="448" t="s">
        <v>12463</v>
      </c>
      <c r="D693" s="447" t="s">
        <v>22744</v>
      </c>
      <c r="E693" s="447"/>
      <c r="F693" s="447" t="s">
        <v>10225</v>
      </c>
      <c r="G693" s="535" t="str">
        <f t="shared" si="26"/>
        <v>713Xã Xuân Đông</v>
      </c>
      <c r="H693" s="535" t="str">
        <f t="shared" si="25"/>
        <v>713Xã Xuân ĐôngThuế cơ sở 2 tỉnh Đồng Nai</v>
      </c>
      <c r="I693" s="448" t="s">
        <v>12463</v>
      </c>
      <c r="J693" s="445"/>
      <c r="K693" s="445"/>
      <c r="M693" s="435"/>
    </row>
    <row r="694" spans="1:13" ht="57.6" hidden="1" customHeight="1">
      <c r="A694" s="441" t="s">
        <v>11196</v>
      </c>
      <c r="B694" s="442">
        <v>3</v>
      </c>
      <c r="C694" s="449" t="s">
        <v>12470</v>
      </c>
      <c r="D694" s="444" t="s">
        <v>22745</v>
      </c>
      <c r="E694" s="444"/>
      <c r="F694" s="444" t="s">
        <v>15422</v>
      </c>
      <c r="G694" s="535" t="str">
        <f t="shared" si="26"/>
        <v>713Phường Biên Hòa</v>
      </c>
      <c r="H694" s="535" t="str">
        <f t="shared" si="25"/>
        <v>713Phường Biên HòaThuế cơ sở 3 tỉnh Đồng Nai</v>
      </c>
      <c r="I694" s="449" t="s">
        <v>12470</v>
      </c>
      <c r="J694" s="442" t="s">
        <v>10197</v>
      </c>
      <c r="K694" s="442">
        <v>13</v>
      </c>
      <c r="M694" s="435"/>
    </row>
    <row r="695" spans="1:13" ht="57.6" hidden="1" customHeight="1">
      <c r="A695" s="441" t="s">
        <v>11196</v>
      </c>
      <c r="B695" s="442">
        <v>3</v>
      </c>
      <c r="C695" s="449" t="s">
        <v>12470</v>
      </c>
      <c r="D695" s="444" t="s">
        <v>22745</v>
      </c>
      <c r="E695" s="444"/>
      <c r="F695" s="444" t="s">
        <v>10197</v>
      </c>
      <c r="G695" s="535" t="str">
        <f t="shared" si="26"/>
        <v>713Phường Trấn Biên</v>
      </c>
      <c r="H695" s="535" t="str">
        <f t="shared" si="25"/>
        <v>713Phường Trấn BiênThuế cơ sở 3 tỉnh Đồng Nai</v>
      </c>
      <c r="I695" s="449" t="s">
        <v>12470</v>
      </c>
      <c r="J695" s="442"/>
      <c r="K695" s="442"/>
      <c r="M695" s="435"/>
    </row>
    <row r="696" spans="1:13" ht="57.6" hidden="1" customHeight="1">
      <c r="A696" s="441" t="s">
        <v>11196</v>
      </c>
      <c r="B696" s="442">
        <v>3</v>
      </c>
      <c r="C696" s="449" t="s">
        <v>12470</v>
      </c>
      <c r="D696" s="444" t="s">
        <v>22745</v>
      </c>
      <c r="E696" s="444"/>
      <c r="F696" s="444" t="s">
        <v>10198</v>
      </c>
      <c r="G696" s="535" t="str">
        <f t="shared" si="26"/>
        <v>713Phường Tam Hiệp</v>
      </c>
      <c r="H696" s="535" t="str">
        <f t="shared" si="25"/>
        <v>713Phường Tam HiệpThuế cơ sở 3 tỉnh Đồng Nai</v>
      </c>
      <c r="I696" s="449" t="s">
        <v>12470</v>
      </c>
      <c r="J696" s="442"/>
      <c r="K696" s="442"/>
      <c r="M696" s="435"/>
    </row>
    <row r="697" spans="1:13" ht="57.6" hidden="1" customHeight="1">
      <c r="A697" s="441" t="s">
        <v>11196</v>
      </c>
      <c r="B697" s="442">
        <v>3</v>
      </c>
      <c r="C697" s="449" t="s">
        <v>12470</v>
      </c>
      <c r="D697" s="444" t="s">
        <v>22745</v>
      </c>
      <c r="E697" s="444"/>
      <c r="F697" s="444" t="s">
        <v>10199</v>
      </c>
      <c r="G697" s="535" t="str">
        <f t="shared" si="26"/>
        <v>713Phường Long Bình</v>
      </c>
      <c r="H697" s="535" t="str">
        <f t="shared" si="25"/>
        <v>713Phường Long BìnhThuế cơ sở 3 tỉnh Đồng Nai</v>
      </c>
      <c r="I697" s="449" t="s">
        <v>12470</v>
      </c>
      <c r="J697" s="442"/>
      <c r="K697" s="442"/>
      <c r="M697" s="435"/>
    </row>
    <row r="698" spans="1:13" ht="57.6" hidden="1" customHeight="1">
      <c r="A698" s="441" t="s">
        <v>11196</v>
      </c>
      <c r="B698" s="442">
        <v>3</v>
      </c>
      <c r="C698" s="449" t="s">
        <v>12470</v>
      </c>
      <c r="D698" s="444" t="s">
        <v>22745</v>
      </c>
      <c r="E698" s="444"/>
      <c r="F698" s="444" t="s">
        <v>10200</v>
      </c>
      <c r="G698" s="535" t="str">
        <f t="shared" si="26"/>
        <v>713Phường Trảng Dài</v>
      </c>
      <c r="H698" s="535" t="str">
        <f t="shared" si="25"/>
        <v>713Phường Trảng DàiThuế cơ sở 3 tỉnh Đồng Nai</v>
      </c>
      <c r="I698" s="449" t="s">
        <v>12470</v>
      </c>
      <c r="J698" s="442"/>
      <c r="K698" s="442"/>
      <c r="M698" s="435"/>
    </row>
    <row r="699" spans="1:13" ht="57.6" hidden="1" customHeight="1">
      <c r="A699" s="441" t="s">
        <v>11196</v>
      </c>
      <c r="B699" s="442">
        <v>3</v>
      </c>
      <c r="C699" s="449" t="s">
        <v>12470</v>
      </c>
      <c r="D699" s="444" t="s">
        <v>22745</v>
      </c>
      <c r="E699" s="444"/>
      <c r="F699" s="444" t="s">
        <v>10201</v>
      </c>
      <c r="G699" s="535" t="str">
        <f t="shared" si="26"/>
        <v>713Phường Hố Nai</v>
      </c>
      <c r="H699" s="535" t="str">
        <f t="shared" si="25"/>
        <v>713Phường Hố NaiThuế cơ sở 3 tỉnh Đồng Nai</v>
      </c>
      <c r="I699" s="449" t="s">
        <v>12470</v>
      </c>
      <c r="J699" s="442"/>
      <c r="K699" s="442"/>
      <c r="M699" s="435"/>
    </row>
    <row r="700" spans="1:13" ht="57.6" hidden="1" customHeight="1">
      <c r="A700" s="441" t="s">
        <v>11196</v>
      </c>
      <c r="B700" s="442">
        <v>3</v>
      </c>
      <c r="C700" s="449" t="s">
        <v>12470</v>
      </c>
      <c r="D700" s="444" t="s">
        <v>22745</v>
      </c>
      <c r="E700" s="444"/>
      <c r="F700" s="444" t="s">
        <v>10202</v>
      </c>
      <c r="G700" s="535" t="str">
        <f t="shared" si="26"/>
        <v>713Phường Long Hưng</v>
      </c>
      <c r="H700" s="535" t="str">
        <f t="shared" si="25"/>
        <v>713Phường Long HưngThuế cơ sở 3 tỉnh Đồng Nai</v>
      </c>
      <c r="I700" s="449" t="s">
        <v>12470</v>
      </c>
      <c r="J700" s="442"/>
      <c r="K700" s="442"/>
      <c r="M700" s="435"/>
    </row>
    <row r="701" spans="1:13" ht="57.6" hidden="1" customHeight="1">
      <c r="A701" s="441" t="s">
        <v>11196</v>
      </c>
      <c r="B701" s="442">
        <v>3</v>
      </c>
      <c r="C701" s="449" t="s">
        <v>12470</v>
      </c>
      <c r="D701" s="444" t="s">
        <v>22745</v>
      </c>
      <c r="E701" s="444"/>
      <c r="F701" s="444" t="s">
        <v>10237</v>
      </c>
      <c r="G701" s="535" t="str">
        <f t="shared" si="26"/>
        <v>713Phường Phước Tân</v>
      </c>
      <c r="H701" s="535" t="str">
        <f t="shared" si="25"/>
        <v>713Phường Phước TânThuế cơ sở 3 tỉnh Đồng Nai</v>
      </c>
      <c r="I701" s="449" t="s">
        <v>12470</v>
      </c>
      <c r="J701" s="442"/>
      <c r="K701" s="442"/>
      <c r="M701" s="435"/>
    </row>
    <row r="702" spans="1:13" ht="57.6" hidden="1" customHeight="1">
      <c r="A702" s="441" t="s">
        <v>11196</v>
      </c>
      <c r="B702" s="442">
        <v>3</v>
      </c>
      <c r="C702" s="449" t="s">
        <v>12470</v>
      </c>
      <c r="D702" s="444" t="s">
        <v>22745</v>
      </c>
      <c r="E702" s="444"/>
      <c r="F702" s="444" t="s">
        <v>10236</v>
      </c>
      <c r="G702" s="535" t="str">
        <f t="shared" si="26"/>
        <v>713Phường Tam Phước</v>
      </c>
      <c r="H702" s="535" t="str">
        <f t="shared" si="25"/>
        <v>713Phường Tam PhướcThuế cơ sở 3 tỉnh Đồng Nai</v>
      </c>
      <c r="I702" s="449" t="s">
        <v>12470</v>
      </c>
      <c r="J702" s="442"/>
      <c r="K702" s="442"/>
      <c r="M702" s="435"/>
    </row>
    <row r="703" spans="1:13" ht="57.6" hidden="1" customHeight="1">
      <c r="A703" s="441" t="s">
        <v>11196</v>
      </c>
      <c r="B703" s="442">
        <v>3</v>
      </c>
      <c r="C703" s="449" t="s">
        <v>12470</v>
      </c>
      <c r="D703" s="444" t="s">
        <v>22745</v>
      </c>
      <c r="E703" s="444"/>
      <c r="F703" s="444" t="s">
        <v>10239</v>
      </c>
      <c r="G703" s="535" t="str">
        <f t="shared" si="26"/>
        <v>713Xã Phú Lý</v>
      </c>
      <c r="H703" s="535" t="str">
        <f t="shared" si="25"/>
        <v>713Xã Phú LýThuế cơ sở 3 tỉnh Đồng Nai</v>
      </c>
      <c r="I703" s="449" t="s">
        <v>12470</v>
      </c>
      <c r="J703" s="442"/>
      <c r="K703" s="442"/>
      <c r="M703" s="435"/>
    </row>
    <row r="704" spans="1:13" ht="57.6" hidden="1" customHeight="1">
      <c r="A704" s="441" t="s">
        <v>11196</v>
      </c>
      <c r="B704" s="442">
        <v>3</v>
      </c>
      <c r="C704" s="449" t="s">
        <v>12470</v>
      </c>
      <c r="D704" s="444" t="s">
        <v>22745</v>
      </c>
      <c r="E704" s="444"/>
      <c r="F704" s="444" t="s">
        <v>10234</v>
      </c>
      <c r="G704" s="535" t="str">
        <f t="shared" si="26"/>
        <v>713Xã Trị An</v>
      </c>
      <c r="H704" s="535" t="str">
        <f t="shared" si="25"/>
        <v>713Xã Trị AnThuế cơ sở 3 tỉnh Đồng Nai</v>
      </c>
      <c r="I704" s="449" t="s">
        <v>12470</v>
      </c>
      <c r="J704" s="442"/>
      <c r="K704" s="442"/>
      <c r="M704" s="435"/>
    </row>
    <row r="705" spans="1:13" ht="57.6" hidden="1" customHeight="1">
      <c r="A705" s="441" t="s">
        <v>11196</v>
      </c>
      <c r="B705" s="442">
        <v>3</v>
      </c>
      <c r="C705" s="449" t="s">
        <v>12470</v>
      </c>
      <c r="D705" s="444" t="s">
        <v>22745</v>
      </c>
      <c r="E705" s="444"/>
      <c r="F705" s="444" t="s">
        <v>8038</v>
      </c>
      <c r="G705" s="535" t="str">
        <f t="shared" si="26"/>
        <v>713Xã Tân An</v>
      </c>
      <c r="H705" s="535" t="str">
        <f t="shared" si="25"/>
        <v>713Xã Tân AnThuế cơ sở 3 tỉnh Đồng Nai</v>
      </c>
      <c r="I705" s="449" t="s">
        <v>12470</v>
      </c>
      <c r="J705" s="442"/>
      <c r="K705" s="442"/>
      <c r="M705" s="435"/>
    </row>
    <row r="706" spans="1:13" ht="57.6" hidden="1" customHeight="1">
      <c r="A706" s="441" t="s">
        <v>11196</v>
      </c>
      <c r="B706" s="442">
        <v>3</v>
      </c>
      <c r="C706" s="449" t="s">
        <v>12470</v>
      </c>
      <c r="D706" s="444" t="s">
        <v>22745</v>
      </c>
      <c r="E706" s="444"/>
      <c r="F706" s="444" t="s">
        <v>10235</v>
      </c>
      <c r="G706" s="535" t="str">
        <f t="shared" si="26"/>
        <v>713Phường Tân Triều</v>
      </c>
      <c r="H706" s="535" t="str">
        <f t="shared" si="25"/>
        <v>713Phường Tân TriềuThuế cơ sở 3 tỉnh Đồng Nai</v>
      </c>
      <c r="I706" s="449" t="s">
        <v>12470</v>
      </c>
      <c r="J706" s="442"/>
      <c r="K706" s="442"/>
      <c r="M706" s="435"/>
    </row>
    <row r="707" spans="1:13" ht="42" hidden="1" customHeight="1">
      <c r="A707" s="441" t="s">
        <v>11200</v>
      </c>
      <c r="B707" s="442">
        <v>4</v>
      </c>
      <c r="C707" s="448" t="s">
        <v>12475</v>
      </c>
      <c r="D707" s="444" t="s">
        <v>22746</v>
      </c>
      <c r="E707" s="444"/>
      <c r="F707" s="444" t="s">
        <v>10229</v>
      </c>
      <c r="G707" s="535" t="str">
        <f t="shared" si="26"/>
        <v>713Xã La Ngà</v>
      </c>
      <c r="H707" s="535" t="str">
        <f t="shared" si="25"/>
        <v>713Xã La NgàThuế cơ sở 4 tỉnh Đồng Nai</v>
      </c>
      <c r="I707" s="448" t="s">
        <v>12475</v>
      </c>
      <c r="J707" s="442" t="s">
        <v>10230</v>
      </c>
      <c r="K707" s="442">
        <v>10</v>
      </c>
      <c r="M707" s="435"/>
    </row>
    <row r="708" spans="1:13" ht="42" hidden="1" customHeight="1">
      <c r="A708" s="441" t="s">
        <v>11200</v>
      </c>
      <c r="B708" s="442">
        <v>4</v>
      </c>
      <c r="C708" s="448" t="s">
        <v>12475</v>
      </c>
      <c r="D708" s="444" t="s">
        <v>22746</v>
      </c>
      <c r="E708" s="444"/>
      <c r="F708" s="444" t="s">
        <v>10230</v>
      </c>
      <c r="G708" s="535" t="str">
        <f t="shared" si="26"/>
        <v>713Xã Định Quán</v>
      </c>
      <c r="H708" s="535" t="str">
        <f t="shared" si="25"/>
        <v>713Xã Định QuánThuế cơ sở 4 tỉnh Đồng Nai</v>
      </c>
      <c r="I708" s="448" t="s">
        <v>12475</v>
      </c>
      <c r="J708" s="442"/>
      <c r="K708" s="442"/>
      <c r="M708" s="435"/>
    </row>
    <row r="709" spans="1:13" ht="42" hidden="1" customHeight="1">
      <c r="A709" s="441" t="s">
        <v>11200</v>
      </c>
      <c r="B709" s="442">
        <v>4</v>
      </c>
      <c r="C709" s="448" t="s">
        <v>12475</v>
      </c>
      <c r="D709" s="444" t="s">
        <v>22746</v>
      </c>
      <c r="E709" s="444"/>
      <c r="F709" s="444" t="s">
        <v>8574</v>
      </c>
      <c r="G709" s="535" t="str">
        <f t="shared" si="26"/>
        <v>713Xã Thanh Sơn</v>
      </c>
      <c r="H709" s="535" t="str">
        <f t="shared" si="25"/>
        <v>713Xã Thanh SơnThuế cơ sở 4 tỉnh Đồng Nai</v>
      </c>
      <c r="I709" s="448" t="s">
        <v>12475</v>
      </c>
      <c r="J709" s="442"/>
      <c r="K709" s="442"/>
      <c r="M709" s="435"/>
    </row>
    <row r="710" spans="1:13" ht="42" hidden="1" customHeight="1">
      <c r="A710" s="441" t="s">
        <v>11200</v>
      </c>
      <c r="B710" s="442">
        <v>4</v>
      </c>
      <c r="C710" s="448" t="s">
        <v>12475</v>
      </c>
      <c r="D710" s="444" t="s">
        <v>22746</v>
      </c>
      <c r="E710" s="444"/>
      <c r="F710" s="444" t="s">
        <v>9578</v>
      </c>
      <c r="G710" s="535" t="str">
        <f t="shared" si="26"/>
        <v>713Xã Phú Vinh</v>
      </c>
      <c r="H710" s="535" t="str">
        <f t="shared" ref="H710:H773" si="27">G710&amp;C710</f>
        <v>713Xã Phú VinhThuế cơ sở 4 tỉnh Đồng Nai</v>
      </c>
      <c r="I710" s="448" t="s">
        <v>12475</v>
      </c>
      <c r="J710" s="442"/>
      <c r="K710" s="442"/>
      <c r="M710" s="435"/>
    </row>
    <row r="711" spans="1:13" ht="42" hidden="1" customHeight="1">
      <c r="A711" s="441" t="s">
        <v>11200</v>
      </c>
      <c r="B711" s="442">
        <v>4</v>
      </c>
      <c r="C711" s="448" t="s">
        <v>12475</v>
      </c>
      <c r="D711" s="444" t="s">
        <v>22746</v>
      </c>
      <c r="E711" s="444"/>
      <c r="F711" s="444" t="s">
        <v>15413</v>
      </c>
      <c r="G711" s="535" t="str">
        <f t="shared" si="26"/>
        <v>713Xã Phú Hòa</v>
      </c>
      <c r="H711" s="535" t="str">
        <f t="shared" si="27"/>
        <v>713Xã Phú HòaThuế cơ sở 4 tỉnh Đồng Nai</v>
      </c>
      <c r="I711" s="448" t="s">
        <v>12475</v>
      </c>
      <c r="J711" s="442"/>
      <c r="K711" s="442"/>
      <c r="M711" s="435"/>
    </row>
    <row r="712" spans="1:13" ht="42" hidden="1" customHeight="1">
      <c r="A712" s="441" t="s">
        <v>11200</v>
      </c>
      <c r="B712" s="442">
        <v>4</v>
      </c>
      <c r="C712" s="448" t="s">
        <v>12475</v>
      </c>
      <c r="D712" s="444" t="s">
        <v>22746</v>
      </c>
      <c r="E712" s="444"/>
      <c r="F712" s="444" t="s">
        <v>10231</v>
      </c>
      <c r="G712" s="535" t="str">
        <f t="shared" si="26"/>
        <v>713Xã Tà Lài</v>
      </c>
      <c r="H712" s="535" t="str">
        <f t="shared" si="27"/>
        <v>713Xã Tà LàiThuế cơ sở 4 tỉnh Đồng Nai</v>
      </c>
      <c r="I712" s="448" t="s">
        <v>12475</v>
      </c>
      <c r="J712" s="442"/>
      <c r="K712" s="442"/>
      <c r="M712" s="435"/>
    </row>
    <row r="713" spans="1:13" ht="42" hidden="1" customHeight="1">
      <c r="A713" s="441" t="s">
        <v>11200</v>
      </c>
      <c r="B713" s="442">
        <v>4</v>
      </c>
      <c r="C713" s="448" t="s">
        <v>12475</v>
      </c>
      <c r="D713" s="444" t="s">
        <v>22746</v>
      </c>
      <c r="E713" s="444"/>
      <c r="F713" s="444" t="s">
        <v>10232</v>
      </c>
      <c r="G713" s="535" t="str">
        <f t="shared" si="26"/>
        <v>713Xã Nam Cát Tiên</v>
      </c>
      <c r="H713" s="535" t="str">
        <f t="shared" si="27"/>
        <v>713Xã Nam Cát TiênThuế cơ sở 4 tỉnh Đồng Nai</v>
      </c>
      <c r="I713" s="448" t="s">
        <v>12475</v>
      </c>
      <c r="J713" s="442"/>
      <c r="K713" s="442"/>
      <c r="M713" s="435"/>
    </row>
    <row r="714" spans="1:13" ht="42" hidden="1" customHeight="1">
      <c r="A714" s="441" t="s">
        <v>11200</v>
      </c>
      <c r="B714" s="442">
        <v>4</v>
      </c>
      <c r="C714" s="448" t="s">
        <v>12475</v>
      </c>
      <c r="D714" s="444" t="s">
        <v>22746</v>
      </c>
      <c r="E714" s="444"/>
      <c r="F714" s="444" t="s">
        <v>9385</v>
      </c>
      <c r="G714" s="535" t="str">
        <f t="shared" si="26"/>
        <v>713Xã Tân Phú</v>
      </c>
      <c r="H714" s="535" t="str">
        <f t="shared" si="27"/>
        <v>713Xã Tân PhúThuế cơ sở 4 tỉnh Đồng Nai</v>
      </c>
      <c r="I714" s="448" t="s">
        <v>12475</v>
      </c>
      <c r="J714" s="442"/>
      <c r="K714" s="442"/>
      <c r="M714" s="435"/>
    </row>
    <row r="715" spans="1:13" ht="42" hidden="1" customHeight="1">
      <c r="A715" s="441" t="s">
        <v>11200</v>
      </c>
      <c r="B715" s="442">
        <v>4</v>
      </c>
      <c r="C715" s="448" t="s">
        <v>12475</v>
      </c>
      <c r="D715" s="444" t="s">
        <v>22746</v>
      </c>
      <c r="E715" s="444"/>
      <c r="F715" s="444" t="s">
        <v>10233</v>
      </c>
      <c r="G715" s="535" t="str">
        <f t="shared" si="26"/>
        <v>713Xã Phú Lâm</v>
      </c>
      <c r="H715" s="535" t="str">
        <f t="shared" si="27"/>
        <v>713Xã Phú LâmThuế cơ sở 4 tỉnh Đồng Nai</v>
      </c>
      <c r="I715" s="448" t="s">
        <v>12475</v>
      </c>
      <c r="J715" s="442"/>
      <c r="K715" s="442"/>
      <c r="M715" s="435"/>
    </row>
    <row r="716" spans="1:13" ht="42" hidden="1" customHeight="1">
      <c r="A716" s="441" t="s">
        <v>11200</v>
      </c>
      <c r="B716" s="442">
        <v>4</v>
      </c>
      <c r="C716" s="448" t="s">
        <v>12475</v>
      </c>
      <c r="D716" s="444" t="s">
        <v>22746</v>
      </c>
      <c r="E716" s="444"/>
      <c r="F716" s="444" t="s">
        <v>10238</v>
      </c>
      <c r="G716" s="535" t="str">
        <f t="shared" si="26"/>
        <v>713Xã Đak Lua</v>
      </c>
      <c r="H716" s="535" t="str">
        <f t="shared" si="27"/>
        <v>713Xã Đak LuaThuế cơ sở 4 tỉnh Đồng Nai</v>
      </c>
      <c r="I716" s="448" t="s">
        <v>12475</v>
      </c>
      <c r="J716" s="442"/>
      <c r="K716" s="442"/>
      <c r="M716" s="435"/>
    </row>
    <row r="717" spans="1:13" ht="45" hidden="1" customHeight="1">
      <c r="A717" s="441" t="s">
        <v>11206</v>
      </c>
      <c r="B717" s="442">
        <v>5</v>
      </c>
      <c r="C717" s="449" t="s">
        <v>12481</v>
      </c>
      <c r="D717" s="444" t="s">
        <v>22747</v>
      </c>
      <c r="E717" s="444"/>
      <c r="F717" s="444" t="s">
        <v>10206</v>
      </c>
      <c r="G717" s="535" t="str">
        <f t="shared" si="26"/>
        <v>713Xã Phước Thái</v>
      </c>
      <c r="H717" s="535" t="str">
        <f t="shared" si="27"/>
        <v>713Xã Phước TháiThuế cơ sở 5 tỉnh Đồng Nai</v>
      </c>
      <c r="I717" s="449" t="s">
        <v>12481</v>
      </c>
      <c r="J717" s="442" t="s">
        <v>10208</v>
      </c>
      <c r="K717" s="442">
        <v>8</v>
      </c>
      <c r="M717" s="435"/>
    </row>
    <row r="718" spans="1:13" ht="45" hidden="1" customHeight="1">
      <c r="A718" s="441" t="s">
        <v>11206</v>
      </c>
      <c r="B718" s="442">
        <v>5</v>
      </c>
      <c r="C718" s="449" t="s">
        <v>12481</v>
      </c>
      <c r="D718" s="444" t="s">
        <v>22747</v>
      </c>
      <c r="E718" s="444"/>
      <c r="F718" s="444" t="s">
        <v>10207</v>
      </c>
      <c r="G718" s="535" t="str">
        <f t="shared" si="26"/>
        <v>713Xã Long Phước</v>
      </c>
      <c r="H718" s="535" t="str">
        <f t="shared" si="27"/>
        <v>713Xã Long PhướcThuế cơ sở 5 tỉnh Đồng Nai</v>
      </c>
      <c r="I718" s="449" t="s">
        <v>12481</v>
      </c>
      <c r="J718" s="442"/>
      <c r="K718" s="442"/>
      <c r="M718" s="435"/>
    </row>
    <row r="719" spans="1:13" ht="45" hidden="1" customHeight="1">
      <c r="A719" s="441" t="s">
        <v>11206</v>
      </c>
      <c r="B719" s="442">
        <v>5</v>
      </c>
      <c r="C719" s="449" t="s">
        <v>12481</v>
      </c>
      <c r="D719" s="444" t="s">
        <v>22747</v>
      </c>
      <c r="E719" s="444"/>
      <c r="F719" s="444" t="s">
        <v>8030</v>
      </c>
      <c r="G719" s="535" t="str">
        <f t="shared" si="26"/>
        <v>713Xã Bình An</v>
      </c>
      <c r="H719" s="535" t="str">
        <f t="shared" si="27"/>
        <v>713Xã Bình AnThuế cơ sở 5 tỉnh Đồng Nai</v>
      </c>
      <c r="I719" s="449" t="s">
        <v>12481</v>
      </c>
      <c r="J719" s="442"/>
      <c r="K719" s="442"/>
      <c r="M719" s="435"/>
    </row>
    <row r="720" spans="1:13" ht="45" hidden="1" customHeight="1">
      <c r="A720" s="441" t="s">
        <v>11206</v>
      </c>
      <c r="B720" s="442">
        <v>5</v>
      </c>
      <c r="C720" s="449" t="s">
        <v>12481</v>
      </c>
      <c r="D720" s="444" t="s">
        <v>22747</v>
      </c>
      <c r="E720" s="444"/>
      <c r="F720" s="444" t="s">
        <v>10208</v>
      </c>
      <c r="G720" s="535" t="str">
        <f t="shared" si="26"/>
        <v>713Xã Long Thành</v>
      </c>
      <c r="H720" s="535" t="str">
        <f t="shared" si="27"/>
        <v>713Xã Long ThànhThuế cơ sở 5 tỉnh Đồng Nai</v>
      </c>
      <c r="I720" s="449" t="s">
        <v>12481</v>
      </c>
      <c r="J720" s="442"/>
      <c r="K720" s="442"/>
      <c r="M720" s="435"/>
    </row>
    <row r="721" spans="1:13" ht="45" hidden="1" customHeight="1">
      <c r="A721" s="441" t="s">
        <v>11206</v>
      </c>
      <c r="B721" s="442">
        <v>5</v>
      </c>
      <c r="C721" s="449" t="s">
        <v>12481</v>
      </c>
      <c r="D721" s="444" t="s">
        <v>22747</v>
      </c>
      <c r="E721" s="444"/>
      <c r="F721" s="444" t="s">
        <v>10209</v>
      </c>
      <c r="G721" s="535" t="str">
        <f t="shared" si="26"/>
        <v>713Xã An Phước</v>
      </c>
      <c r="H721" s="535" t="str">
        <f t="shared" si="27"/>
        <v>713Xã An PhướcThuế cơ sở 5 tỉnh Đồng Nai</v>
      </c>
      <c r="I721" s="449" t="s">
        <v>12481</v>
      </c>
      <c r="J721" s="442"/>
      <c r="K721" s="442"/>
      <c r="M721" s="435"/>
    </row>
    <row r="722" spans="1:13" ht="45" hidden="1" customHeight="1">
      <c r="A722" s="441" t="s">
        <v>11206</v>
      </c>
      <c r="B722" s="442">
        <v>5</v>
      </c>
      <c r="C722" s="449" t="s">
        <v>12481</v>
      </c>
      <c r="D722" s="444" t="s">
        <v>22747</v>
      </c>
      <c r="E722" s="444"/>
      <c r="F722" s="444" t="s">
        <v>10203</v>
      </c>
      <c r="G722" s="535" t="str">
        <f t="shared" si="26"/>
        <v>713Xã Đại Phước</v>
      </c>
      <c r="H722" s="535" t="str">
        <f t="shared" si="27"/>
        <v>713Xã Đại PhướcThuế cơ sở 5 tỉnh Đồng Nai</v>
      </c>
      <c r="I722" s="449" t="s">
        <v>12481</v>
      </c>
      <c r="J722" s="442"/>
      <c r="K722" s="442"/>
      <c r="M722" s="435"/>
    </row>
    <row r="723" spans="1:13" ht="45" hidden="1" customHeight="1">
      <c r="A723" s="441" t="s">
        <v>11206</v>
      </c>
      <c r="B723" s="442">
        <v>5</v>
      </c>
      <c r="C723" s="449" t="s">
        <v>12481</v>
      </c>
      <c r="D723" s="444" t="s">
        <v>22747</v>
      </c>
      <c r="E723" s="444"/>
      <c r="F723" s="444" t="s">
        <v>10204</v>
      </c>
      <c r="G723" s="535" t="str">
        <f t="shared" si="26"/>
        <v>713Xã Nhơn Trạch</v>
      </c>
      <c r="H723" s="535" t="str">
        <f t="shared" si="27"/>
        <v>713Xã Nhơn TrạchThuế cơ sở 5 tỉnh Đồng Nai</v>
      </c>
      <c r="I723" s="449" t="s">
        <v>12481</v>
      </c>
      <c r="J723" s="442"/>
      <c r="K723" s="442"/>
      <c r="M723" s="435"/>
    </row>
    <row r="724" spans="1:13" ht="45" hidden="1" customHeight="1">
      <c r="A724" s="441" t="s">
        <v>11206</v>
      </c>
      <c r="B724" s="442">
        <v>5</v>
      </c>
      <c r="C724" s="449" t="s">
        <v>12481</v>
      </c>
      <c r="D724" s="444" t="s">
        <v>22747</v>
      </c>
      <c r="E724" s="444"/>
      <c r="F724" s="444" t="s">
        <v>10205</v>
      </c>
      <c r="G724" s="535" t="str">
        <f t="shared" si="26"/>
        <v>713Xã Phước An</v>
      </c>
      <c r="H724" s="535" t="str">
        <f t="shared" si="27"/>
        <v>713Xã Phước AnThuế cơ sở 5 tỉnh Đồng Nai</v>
      </c>
      <c r="I724" s="449" t="s">
        <v>12481</v>
      </c>
      <c r="J724" s="442"/>
      <c r="K724" s="442"/>
      <c r="M724" s="435"/>
    </row>
    <row r="725" spans="1:13" ht="45" hidden="1" customHeight="1">
      <c r="A725" s="441" t="s">
        <v>11212</v>
      </c>
      <c r="B725" s="442">
        <v>6</v>
      </c>
      <c r="C725" s="448" t="s">
        <v>12487</v>
      </c>
      <c r="D725" s="444" t="s">
        <v>22748</v>
      </c>
      <c r="E725" s="444"/>
      <c r="F725" s="444" t="s">
        <v>10210</v>
      </c>
      <c r="G725" s="535" t="str">
        <f t="shared" si="26"/>
        <v>713Xã An Viễn</v>
      </c>
      <c r="H725" s="535" t="str">
        <f t="shared" si="27"/>
        <v>713Xã An ViễnThuế cơ sở 6 tỉnh Đồng Nai</v>
      </c>
      <c r="I725" s="448" t="s">
        <v>12487</v>
      </c>
      <c r="J725" s="442" t="s">
        <v>10211</v>
      </c>
      <c r="K725" s="442">
        <v>8</v>
      </c>
      <c r="M725" s="435"/>
    </row>
    <row r="726" spans="1:13" ht="45" hidden="1" customHeight="1">
      <c r="A726" s="441" t="s">
        <v>11212</v>
      </c>
      <c r="B726" s="442">
        <v>6</v>
      </c>
      <c r="C726" s="448" t="s">
        <v>12487</v>
      </c>
      <c r="D726" s="444" t="s">
        <v>22748</v>
      </c>
      <c r="E726" s="444"/>
      <c r="F726" s="444" t="s">
        <v>67</v>
      </c>
      <c r="G726" s="535" t="str">
        <f t="shared" si="26"/>
        <v>713Xã Bình Minh</v>
      </c>
      <c r="H726" s="535" t="str">
        <f t="shared" si="27"/>
        <v>713Xã Bình MinhThuế cơ sở 6 tỉnh Đồng Nai</v>
      </c>
      <c r="I726" s="448" t="s">
        <v>12487</v>
      </c>
      <c r="J726" s="442"/>
      <c r="K726" s="442"/>
      <c r="M726" s="435"/>
    </row>
    <row r="727" spans="1:13" ht="45" hidden="1" customHeight="1">
      <c r="A727" s="441" t="s">
        <v>11212</v>
      </c>
      <c r="B727" s="442">
        <v>6</v>
      </c>
      <c r="C727" s="448" t="s">
        <v>12487</v>
      </c>
      <c r="D727" s="444" t="s">
        <v>22748</v>
      </c>
      <c r="E727" s="444"/>
      <c r="F727" s="444" t="s">
        <v>10211</v>
      </c>
      <c r="G727" s="535" t="str">
        <f t="shared" si="26"/>
        <v>713Xã Trảng Bom</v>
      </c>
      <c r="H727" s="535" t="str">
        <f t="shared" si="27"/>
        <v>713Xã Trảng BomThuế cơ sở 6 tỉnh Đồng Nai</v>
      </c>
      <c r="I727" s="448" t="s">
        <v>12487</v>
      </c>
      <c r="J727" s="442"/>
      <c r="K727" s="442"/>
      <c r="M727" s="435"/>
    </row>
    <row r="728" spans="1:13" ht="45" hidden="1" customHeight="1">
      <c r="A728" s="441" t="s">
        <v>11212</v>
      </c>
      <c r="B728" s="442">
        <v>6</v>
      </c>
      <c r="C728" s="448" t="s">
        <v>12487</v>
      </c>
      <c r="D728" s="444" t="s">
        <v>22748</v>
      </c>
      <c r="E728" s="444"/>
      <c r="F728" s="444" t="s">
        <v>10212</v>
      </c>
      <c r="G728" s="535" t="str">
        <f t="shared" si="26"/>
        <v>713Xã Bàu Hàm</v>
      </c>
      <c r="H728" s="535" t="str">
        <f t="shared" si="27"/>
        <v>713Xã Bàu HàmThuế cơ sở 6 tỉnh Đồng Nai</v>
      </c>
      <c r="I728" s="448" t="s">
        <v>12487</v>
      </c>
      <c r="J728" s="442"/>
      <c r="K728" s="442"/>
      <c r="M728" s="435"/>
    </row>
    <row r="729" spans="1:13" ht="45" hidden="1" customHeight="1">
      <c r="A729" s="441" t="s">
        <v>11212</v>
      </c>
      <c r="B729" s="442">
        <v>6</v>
      </c>
      <c r="C729" s="448" t="s">
        <v>12487</v>
      </c>
      <c r="D729" s="444" t="s">
        <v>22748</v>
      </c>
      <c r="E729" s="444"/>
      <c r="F729" s="444" t="s">
        <v>10213</v>
      </c>
      <c r="G729" s="535" t="str">
        <f t="shared" si="26"/>
        <v>713Xã Hưng Thịnh</v>
      </c>
      <c r="H729" s="535" t="str">
        <f t="shared" si="27"/>
        <v>713Xã Hưng ThịnhThuế cơ sở 6 tỉnh Đồng Nai</v>
      </c>
      <c r="I729" s="448" t="s">
        <v>12487</v>
      </c>
      <c r="J729" s="442"/>
      <c r="K729" s="442"/>
      <c r="M729" s="435"/>
    </row>
    <row r="730" spans="1:13" ht="45" hidden="1" customHeight="1">
      <c r="A730" s="441" t="s">
        <v>11212</v>
      </c>
      <c r="B730" s="442">
        <v>6</v>
      </c>
      <c r="C730" s="448" t="s">
        <v>12487</v>
      </c>
      <c r="D730" s="444" t="s">
        <v>22748</v>
      </c>
      <c r="E730" s="444"/>
      <c r="F730" s="444" t="s">
        <v>10214</v>
      </c>
      <c r="G730" s="535" t="str">
        <f t="shared" si="26"/>
        <v>713Xã Dầu Giây</v>
      </c>
      <c r="H730" s="535" t="str">
        <f t="shared" si="27"/>
        <v>713Xã Dầu GiâyThuế cơ sở 6 tỉnh Đồng Nai</v>
      </c>
      <c r="I730" s="448" t="s">
        <v>12487</v>
      </c>
      <c r="J730" s="442"/>
      <c r="K730" s="442"/>
      <c r="M730" s="435"/>
    </row>
    <row r="731" spans="1:13" ht="45" hidden="1" customHeight="1">
      <c r="A731" s="441" t="s">
        <v>11212</v>
      </c>
      <c r="B731" s="442">
        <v>6</v>
      </c>
      <c r="C731" s="448" t="s">
        <v>12487</v>
      </c>
      <c r="D731" s="444" t="s">
        <v>22748</v>
      </c>
      <c r="E731" s="444"/>
      <c r="F731" s="444" t="s">
        <v>10215</v>
      </c>
      <c r="G731" s="535" t="str">
        <f t="shared" si="26"/>
        <v>713Xã Gia Kiệm</v>
      </c>
      <c r="H731" s="535" t="str">
        <f t="shared" si="27"/>
        <v>713Xã Gia KiệmThuế cơ sở 6 tỉnh Đồng Nai</v>
      </c>
      <c r="I731" s="448" t="s">
        <v>12487</v>
      </c>
      <c r="J731" s="442"/>
      <c r="K731" s="442"/>
      <c r="M731" s="435"/>
    </row>
    <row r="732" spans="1:13" ht="45" hidden="1" customHeight="1">
      <c r="A732" s="441" t="s">
        <v>11212</v>
      </c>
      <c r="B732" s="442">
        <v>6</v>
      </c>
      <c r="C732" s="448" t="s">
        <v>12487</v>
      </c>
      <c r="D732" s="444" t="s">
        <v>22748</v>
      </c>
      <c r="E732" s="444"/>
      <c r="F732" s="444" t="s">
        <v>8696</v>
      </c>
      <c r="G732" s="535" t="str">
        <f t="shared" si="26"/>
        <v>713Xã Thống Nhất</v>
      </c>
      <c r="H732" s="535" t="str">
        <f t="shared" si="27"/>
        <v>713Xã Thống NhấtThuế cơ sở 6 tỉnh Đồng Nai</v>
      </c>
      <c r="I732" s="448" t="s">
        <v>12487</v>
      </c>
      <c r="J732" s="442"/>
      <c r="K732" s="442"/>
      <c r="M732" s="435"/>
    </row>
    <row r="733" spans="1:13" ht="45" hidden="1" customHeight="1">
      <c r="A733" s="441" t="s">
        <v>11219</v>
      </c>
      <c r="B733" s="445">
        <v>7</v>
      </c>
      <c r="C733" s="448" t="s">
        <v>12550</v>
      </c>
      <c r="D733" s="447" t="s">
        <v>22749</v>
      </c>
      <c r="E733" s="447"/>
      <c r="F733" s="447" t="s">
        <v>10246</v>
      </c>
      <c r="G733" s="535" t="str">
        <f t="shared" si="26"/>
        <v>713Phường Bình Long</v>
      </c>
      <c r="H733" s="535" t="str">
        <f t="shared" si="27"/>
        <v>713Phường Bình LongThuế cơ sở 7 tỉnh Đồng Nai</v>
      </c>
      <c r="I733" s="448" t="s">
        <v>12550</v>
      </c>
      <c r="J733" s="445" t="s">
        <v>12552</v>
      </c>
      <c r="K733" s="445">
        <v>9</v>
      </c>
      <c r="M733" s="435"/>
    </row>
    <row r="734" spans="1:13" ht="45" hidden="1" customHeight="1">
      <c r="A734" s="441" t="s">
        <v>11219</v>
      </c>
      <c r="B734" s="445">
        <v>7</v>
      </c>
      <c r="C734" s="448" t="s">
        <v>12550</v>
      </c>
      <c r="D734" s="447" t="s">
        <v>22749</v>
      </c>
      <c r="E734" s="447"/>
      <c r="F734" s="447" t="s">
        <v>10247</v>
      </c>
      <c r="G734" s="535" t="str">
        <f t="shared" si="26"/>
        <v>713Phường An Lộc</v>
      </c>
      <c r="H734" s="535" t="str">
        <f t="shared" si="27"/>
        <v>713Phường An LộcThuế cơ sở 7 tỉnh Đồng Nai</v>
      </c>
      <c r="I734" s="448" t="s">
        <v>12550</v>
      </c>
      <c r="J734" s="445"/>
      <c r="K734" s="445"/>
      <c r="M734" s="435"/>
    </row>
    <row r="735" spans="1:13" ht="45" hidden="1" customHeight="1">
      <c r="A735" s="441" t="s">
        <v>11219</v>
      </c>
      <c r="B735" s="445">
        <v>7</v>
      </c>
      <c r="C735" s="448" t="s">
        <v>12550</v>
      </c>
      <c r="D735" s="447" t="s">
        <v>22749</v>
      </c>
      <c r="E735" s="447"/>
      <c r="F735" s="447" t="s">
        <v>10243</v>
      </c>
      <c r="G735" s="535" t="str">
        <f t="shared" si="26"/>
        <v>713Xã Tân Quan</v>
      </c>
      <c r="H735" s="535" t="str">
        <f t="shared" si="27"/>
        <v>713Xã Tân QuanThuế cơ sở 7 tỉnh Đồng Nai</v>
      </c>
      <c r="I735" s="448" t="s">
        <v>12550</v>
      </c>
      <c r="J735" s="445"/>
      <c r="K735" s="445"/>
      <c r="M735" s="435"/>
    </row>
    <row r="736" spans="1:13" ht="45" hidden="1" customHeight="1">
      <c r="A736" s="441" t="s">
        <v>11219</v>
      </c>
      <c r="B736" s="445">
        <v>7</v>
      </c>
      <c r="C736" s="448" t="s">
        <v>12550</v>
      </c>
      <c r="D736" s="447" t="s">
        <v>22749</v>
      </c>
      <c r="E736" s="447"/>
      <c r="F736" s="447" t="s">
        <v>8967</v>
      </c>
      <c r="G736" s="535" t="str">
        <f t="shared" si="26"/>
        <v>713Xã Tân Hưng</v>
      </c>
      <c r="H736" s="535" t="str">
        <f t="shared" si="27"/>
        <v>713Xã Tân HưngThuế cơ sở 7 tỉnh Đồng Nai</v>
      </c>
      <c r="I736" s="448" t="s">
        <v>12550</v>
      </c>
      <c r="J736" s="445"/>
      <c r="K736" s="445"/>
      <c r="M736" s="435"/>
    </row>
    <row r="737" spans="1:13" ht="45" hidden="1" customHeight="1">
      <c r="A737" s="441" t="s">
        <v>11219</v>
      </c>
      <c r="B737" s="445">
        <v>7</v>
      </c>
      <c r="C737" s="448" t="s">
        <v>12550</v>
      </c>
      <c r="D737" s="447" t="s">
        <v>22749</v>
      </c>
      <c r="E737" s="447"/>
      <c r="F737" s="447" t="s">
        <v>10244</v>
      </c>
      <c r="G737" s="535" t="str">
        <f t="shared" si="26"/>
        <v>713Xã Tân Khai</v>
      </c>
      <c r="H737" s="535" t="str">
        <f t="shared" si="27"/>
        <v>713Xã Tân KhaiThuế cơ sở 7 tỉnh Đồng Nai</v>
      </c>
      <c r="I737" s="448" t="s">
        <v>12550</v>
      </c>
      <c r="J737" s="445"/>
      <c r="K737" s="445"/>
      <c r="M737" s="435"/>
    </row>
    <row r="738" spans="1:13" ht="45" hidden="1" customHeight="1">
      <c r="A738" s="441" t="s">
        <v>11219</v>
      </c>
      <c r="B738" s="445">
        <v>7</v>
      </c>
      <c r="C738" s="448" t="s">
        <v>12550</v>
      </c>
      <c r="D738" s="447" t="s">
        <v>22749</v>
      </c>
      <c r="E738" s="447"/>
      <c r="F738" s="447" t="s">
        <v>10245</v>
      </c>
      <c r="G738" s="535" t="str">
        <f t="shared" si="26"/>
        <v>713Xã Minh Đức</v>
      </c>
      <c r="H738" s="535" t="str">
        <f t="shared" si="27"/>
        <v>713Xã Minh ĐứcThuế cơ sở 7 tỉnh Đồng Nai</v>
      </c>
      <c r="I738" s="448" t="s">
        <v>12550</v>
      </c>
      <c r="J738" s="445"/>
      <c r="K738" s="445"/>
      <c r="M738" s="435"/>
    </row>
    <row r="739" spans="1:13" ht="45" hidden="1" customHeight="1">
      <c r="A739" s="441" t="s">
        <v>11219</v>
      </c>
      <c r="B739" s="445">
        <v>7</v>
      </c>
      <c r="C739" s="448" t="s">
        <v>12550</v>
      </c>
      <c r="D739" s="447" t="s">
        <v>22749</v>
      </c>
      <c r="E739" s="447"/>
      <c r="F739" s="447" t="s">
        <v>10240</v>
      </c>
      <c r="G739" s="535" t="str">
        <f t="shared" si="26"/>
        <v>713Phường Minh Hưng</v>
      </c>
      <c r="H739" s="535" t="str">
        <f t="shared" si="27"/>
        <v>713Phường Minh HưngThuế cơ sở 7 tỉnh Đồng Nai</v>
      </c>
      <c r="I739" s="448" t="s">
        <v>12550</v>
      </c>
      <c r="J739" s="445"/>
      <c r="K739" s="445"/>
      <c r="M739" s="435"/>
    </row>
    <row r="740" spans="1:13" ht="45" hidden="1" customHeight="1">
      <c r="A740" s="441" t="s">
        <v>11219</v>
      </c>
      <c r="B740" s="445">
        <v>7</v>
      </c>
      <c r="C740" s="448" t="s">
        <v>12550</v>
      </c>
      <c r="D740" s="447" t="s">
        <v>22749</v>
      </c>
      <c r="E740" s="447"/>
      <c r="F740" s="447" t="s">
        <v>10241</v>
      </c>
      <c r="G740" s="535" t="str">
        <f t="shared" si="26"/>
        <v>713Phường Chơn Thành</v>
      </c>
      <c r="H740" s="535" t="str">
        <f t="shared" si="27"/>
        <v>713Phường Chơn ThànhThuế cơ sở 7 tỉnh Đồng Nai</v>
      </c>
      <c r="I740" s="448" t="s">
        <v>12550</v>
      </c>
      <c r="J740" s="445"/>
      <c r="K740" s="445"/>
      <c r="M740" s="435"/>
    </row>
    <row r="741" spans="1:13" ht="45" hidden="1" customHeight="1">
      <c r="A741" s="441" t="s">
        <v>11219</v>
      </c>
      <c r="B741" s="445">
        <v>7</v>
      </c>
      <c r="C741" s="448" t="s">
        <v>12550</v>
      </c>
      <c r="D741" s="447" t="s">
        <v>22749</v>
      </c>
      <c r="E741" s="447"/>
      <c r="F741" s="447" t="s">
        <v>10242</v>
      </c>
      <c r="G741" s="535" t="str">
        <f t="shared" si="26"/>
        <v>713Xã Nha Bích</v>
      </c>
      <c r="H741" s="535" t="str">
        <f t="shared" si="27"/>
        <v>713Xã Nha BíchThuế cơ sở 7 tỉnh Đồng Nai</v>
      </c>
      <c r="I741" s="448" t="s">
        <v>12550</v>
      </c>
      <c r="J741" s="445"/>
      <c r="K741" s="445"/>
      <c r="M741" s="435"/>
    </row>
    <row r="742" spans="1:13" s="474" customFormat="1" ht="45" hidden="1" customHeight="1">
      <c r="A742" s="441" t="s">
        <v>11223</v>
      </c>
      <c r="B742" s="442">
        <v>8</v>
      </c>
      <c r="C742" s="448" t="s">
        <v>12559</v>
      </c>
      <c r="D742" s="444" t="s">
        <v>22750</v>
      </c>
      <c r="E742" s="444"/>
      <c r="F742" s="444" t="s">
        <v>10256</v>
      </c>
      <c r="G742" s="535" t="str">
        <f t="shared" si="26"/>
        <v>713Phường Phước Bình</v>
      </c>
      <c r="H742" s="535" t="str">
        <f t="shared" si="27"/>
        <v>713Phường Phước BìnhThuế cơ sở 8 tỉnh Đồng Nai</v>
      </c>
      <c r="I742" s="448" t="s">
        <v>12559</v>
      </c>
      <c r="J742" s="442" t="s">
        <v>10256</v>
      </c>
      <c r="K742" s="442">
        <v>10</v>
      </c>
      <c r="L742" s="435"/>
    </row>
    <row r="743" spans="1:13" s="474" customFormat="1" ht="45" hidden="1" customHeight="1">
      <c r="A743" s="441" t="s">
        <v>11223</v>
      </c>
      <c r="B743" s="442">
        <v>8</v>
      </c>
      <c r="C743" s="448" t="s">
        <v>12559</v>
      </c>
      <c r="D743" s="444" t="s">
        <v>22750</v>
      </c>
      <c r="E743" s="444"/>
      <c r="F743" s="444" t="s">
        <v>10257</v>
      </c>
      <c r="G743" s="535" t="str">
        <f t="shared" ref="G743:G772" si="28">$E$677&amp;F743</f>
        <v>713Phường Phước Long</v>
      </c>
      <c r="H743" s="535" t="str">
        <f t="shared" si="27"/>
        <v>713Phường Phước LongThuế cơ sở 8 tỉnh Đồng Nai</v>
      </c>
      <c r="I743" s="448" t="s">
        <v>12559</v>
      </c>
      <c r="J743" s="442"/>
      <c r="K743" s="442"/>
      <c r="L743" s="435"/>
    </row>
    <row r="744" spans="1:13" s="474" customFormat="1" ht="45" hidden="1" customHeight="1">
      <c r="A744" s="441" t="s">
        <v>11223</v>
      </c>
      <c r="B744" s="442">
        <v>8</v>
      </c>
      <c r="C744" s="448" t="s">
        <v>12559</v>
      </c>
      <c r="D744" s="444" t="s">
        <v>22750</v>
      </c>
      <c r="E744" s="444"/>
      <c r="F744" s="444" t="s">
        <v>10273</v>
      </c>
      <c r="G744" s="535" t="str">
        <f t="shared" si="28"/>
        <v>713Xã Bù Gia Mập</v>
      </c>
      <c r="H744" s="535" t="str">
        <f t="shared" si="27"/>
        <v>713Xã Bù Gia MậpThuế cơ sở 8 tỉnh Đồng Nai</v>
      </c>
      <c r="I744" s="448" t="s">
        <v>12559</v>
      </c>
      <c r="J744" s="442"/>
      <c r="K744" s="442"/>
      <c r="L744" s="435"/>
    </row>
    <row r="745" spans="1:13" s="474" customFormat="1" ht="45" hidden="1" customHeight="1">
      <c r="A745" s="441" t="s">
        <v>11223</v>
      </c>
      <c r="B745" s="442">
        <v>8</v>
      </c>
      <c r="C745" s="448" t="s">
        <v>12559</v>
      </c>
      <c r="D745" s="444" t="s">
        <v>22750</v>
      </c>
      <c r="E745" s="444"/>
      <c r="F745" s="444" t="s">
        <v>10274</v>
      </c>
      <c r="G745" s="535" t="str">
        <f t="shared" si="28"/>
        <v>713Xã Đăk Ơ</v>
      </c>
      <c r="H745" s="535" t="str">
        <f t="shared" si="27"/>
        <v>713Xã Đăk ƠThuế cơ sở 8 tỉnh Đồng Nai</v>
      </c>
      <c r="I745" s="448" t="s">
        <v>12559</v>
      </c>
      <c r="J745" s="442"/>
      <c r="K745" s="442"/>
      <c r="L745" s="435"/>
    </row>
    <row r="746" spans="1:13" s="474" customFormat="1" ht="45" hidden="1" customHeight="1">
      <c r="A746" s="441" t="s">
        <v>11223</v>
      </c>
      <c r="B746" s="442">
        <v>8</v>
      </c>
      <c r="C746" s="448" t="s">
        <v>12559</v>
      </c>
      <c r="D746" s="444" t="s">
        <v>22750</v>
      </c>
      <c r="E746" s="444"/>
      <c r="F746" s="444" t="s">
        <v>76</v>
      </c>
      <c r="G746" s="535" t="str">
        <f t="shared" si="28"/>
        <v>713Xã Phú Nghĩa</v>
      </c>
      <c r="H746" s="535" t="str">
        <f t="shared" si="27"/>
        <v>713Xã Phú NghĩaThuế cơ sở 8 tỉnh Đồng Nai</v>
      </c>
      <c r="I746" s="448" t="s">
        <v>12559</v>
      </c>
      <c r="J746" s="442"/>
      <c r="K746" s="442"/>
      <c r="L746" s="435"/>
    </row>
    <row r="747" spans="1:13" s="474" customFormat="1" ht="45" hidden="1" customHeight="1">
      <c r="A747" s="441" t="s">
        <v>11223</v>
      </c>
      <c r="B747" s="442">
        <v>8</v>
      </c>
      <c r="C747" s="448" t="s">
        <v>12559</v>
      </c>
      <c r="D747" s="444" t="s">
        <v>22750</v>
      </c>
      <c r="E747" s="444"/>
      <c r="F747" s="444" t="s">
        <v>10255</v>
      </c>
      <c r="G747" s="535" t="str">
        <f t="shared" si="28"/>
        <v>713Xã Đa Kia</v>
      </c>
      <c r="H747" s="535" t="str">
        <f t="shared" si="27"/>
        <v>713Xã Đa KiaThuế cơ sở 8 tỉnh Đồng Nai</v>
      </c>
      <c r="I747" s="448" t="s">
        <v>12559</v>
      </c>
      <c r="J747" s="442"/>
      <c r="K747" s="442"/>
      <c r="L747" s="435"/>
    </row>
    <row r="748" spans="1:13" s="474" customFormat="1" ht="45" hidden="1" customHeight="1">
      <c r="A748" s="441" t="s">
        <v>11223</v>
      </c>
      <c r="B748" s="442">
        <v>8</v>
      </c>
      <c r="C748" s="448" t="s">
        <v>12559</v>
      </c>
      <c r="D748" s="444" t="s">
        <v>22750</v>
      </c>
      <c r="E748" s="444"/>
      <c r="F748" s="444" t="s">
        <v>10258</v>
      </c>
      <c r="G748" s="535" t="str">
        <f t="shared" si="28"/>
        <v>713Xã Bình Tân</v>
      </c>
      <c r="H748" s="535" t="str">
        <f t="shared" si="27"/>
        <v>713Xã Bình TânThuế cơ sở 8 tỉnh Đồng Nai</v>
      </c>
      <c r="I748" s="448" t="s">
        <v>12559</v>
      </c>
      <c r="J748" s="442"/>
      <c r="K748" s="442"/>
      <c r="L748" s="435"/>
    </row>
    <row r="749" spans="1:13" s="474" customFormat="1" ht="45" hidden="1" customHeight="1">
      <c r="A749" s="441" t="s">
        <v>11223</v>
      </c>
      <c r="B749" s="442">
        <v>8</v>
      </c>
      <c r="C749" s="448" t="s">
        <v>12559</v>
      </c>
      <c r="D749" s="444" t="s">
        <v>22750</v>
      </c>
      <c r="E749" s="444"/>
      <c r="F749" s="444" t="s">
        <v>10259</v>
      </c>
      <c r="G749" s="535" t="str">
        <f t="shared" si="28"/>
        <v>713Xã Long Hà</v>
      </c>
      <c r="H749" s="535" t="str">
        <f t="shared" si="27"/>
        <v>713Xã Long HàThuế cơ sở 8 tỉnh Đồng Nai</v>
      </c>
      <c r="I749" s="448" t="s">
        <v>12559</v>
      </c>
      <c r="J749" s="442"/>
      <c r="K749" s="442"/>
      <c r="L749" s="435"/>
    </row>
    <row r="750" spans="1:13" s="474" customFormat="1" ht="45" hidden="1" customHeight="1">
      <c r="A750" s="441" t="s">
        <v>11223</v>
      </c>
      <c r="B750" s="442">
        <v>8</v>
      </c>
      <c r="C750" s="448" t="s">
        <v>12559</v>
      </c>
      <c r="D750" s="444" t="s">
        <v>22750</v>
      </c>
      <c r="E750" s="444"/>
      <c r="F750" s="444" t="s">
        <v>10260</v>
      </c>
      <c r="G750" s="535" t="str">
        <f t="shared" si="28"/>
        <v>713Xã Phú Riềng</v>
      </c>
      <c r="H750" s="535" t="str">
        <f t="shared" si="27"/>
        <v>713Xã Phú RiềngThuế cơ sở 8 tỉnh Đồng Nai</v>
      </c>
      <c r="I750" s="448" t="s">
        <v>12559</v>
      </c>
      <c r="J750" s="442"/>
      <c r="K750" s="442"/>
      <c r="L750" s="435"/>
    </row>
    <row r="751" spans="1:13" s="474" customFormat="1" ht="45" hidden="1" customHeight="1">
      <c r="A751" s="441" t="s">
        <v>11223</v>
      </c>
      <c r="B751" s="442">
        <v>8</v>
      </c>
      <c r="C751" s="448" t="s">
        <v>12559</v>
      </c>
      <c r="D751" s="444" t="s">
        <v>22750</v>
      </c>
      <c r="E751" s="444"/>
      <c r="F751" s="444" t="s">
        <v>10261</v>
      </c>
      <c r="G751" s="535" t="str">
        <f t="shared" si="28"/>
        <v>713Xã Phú Trung</v>
      </c>
      <c r="H751" s="535" t="str">
        <f t="shared" si="27"/>
        <v>713Xã Phú TrungThuế cơ sở 8 tỉnh Đồng Nai</v>
      </c>
      <c r="I751" s="448" t="s">
        <v>12559</v>
      </c>
      <c r="J751" s="442"/>
      <c r="K751" s="442"/>
      <c r="L751" s="435"/>
    </row>
    <row r="752" spans="1:13" s="474" customFormat="1" ht="45" hidden="1" customHeight="1">
      <c r="A752" s="441" t="s">
        <v>11228</v>
      </c>
      <c r="B752" s="442">
        <v>9</v>
      </c>
      <c r="C752" s="448" t="s">
        <v>12566</v>
      </c>
      <c r="D752" s="444" t="s">
        <v>22751</v>
      </c>
      <c r="E752" s="444"/>
      <c r="F752" s="444" t="s">
        <v>10248</v>
      </c>
      <c r="G752" s="535" t="str">
        <f t="shared" si="28"/>
        <v>713Xã Lộc Thành</v>
      </c>
      <c r="H752" s="535" t="str">
        <f t="shared" si="27"/>
        <v>713Xã Lộc ThànhThuế cơ sở 9 tỉnh Đồng Nai</v>
      </c>
      <c r="I752" s="448" t="s">
        <v>12566</v>
      </c>
      <c r="J752" s="442" t="s">
        <v>10184</v>
      </c>
      <c r="K752" s="442">
        <v>9</v>
      </c>
    </row>
    <row r="753" spans="1:12" s="474" customFormat="1" ht="45" hidden="1" customHeight="1">
      <c r="A753" s="451" t="s">
        <v>11228</v>
      </c>
      <c r="B753" s="452">
        <v>9</v>
      </c>
      <c r="C753" s="453" t="s">
        <v>12566</v>
      </c>
      <c r="D753" s="454" t="s">
        <v>22751</v>
      </c>
      <c r="E753" s="454"/>
      <c r="F753" s="454" t="s">
        <v>10184</v>
      </c>
      <c r="G753" s="535" t="str">
        <f t="shared" si="28"/>
        <v>713Xã Lộc Ninh</v>
      </c>
      <c r="H753" s="535" t="str">
        <f t="shared" si="27"/>
        <v>713Xã Lộc NinhThuế cơ sở 9 tỉnh Đồng Nai</v>
      </c>
      <c r="I753" s="453" t="s">
        <v>12566</v>
      </c>
      <c r="J753" s="452"/>
      <c r="K753" s="452"/>
    </row>
    <row r="754" spans="1:12" s="474" customFormat="1" ht="45" hidden="1" customHeight="1">
      <c r="A754" s="451" t="s">
        <v>11228</v>
      </c>
      <c r="B754" s="452">
        <v>9</v>
      </c>
      <c r="C754" s="453" t="s">
        <v>12566</v>
      </c>
      <c r="D754" s="454" t="s">
        <v>22751</v>
      </c>
      <c r="E754" s="454"/>
      <c r="F754" s="454" t="s">
        <v>10249</v>
      </c>
      <c r="G754" s="535" t="str">
        <f t="shared" si="28"/>
        <v>713Xã Lộc Hưng</v>
      </c>
      <c r="H754" s="535" t="str">
        <f t="shared" si="27"/>
        <v>713Xã Lộc HưngThuế cơ sở 9 tỉnh Đồng Nai</v>
      </c>
      <c r="I754" s="453" t="s">
        <v>12566</v>
      </c>
      <c r="J754" s="452"/>
      <c r="K754" s="452"/>
    </row>
    <row r="755" spans="1:12" s="474" customFormat="1" ht="45" hidden="1" customHeight="1">
      <c r="A755" s="451" t="s">
        <v>11228</v>
      </c>
      <c r="B755" s="452">
        <v>9</v>
      </c>
      <c r="C755" s="453" t="s">
        <v>12566</v>
      </c>
      <c r="D755" s="454" t="s">
        <v>22751</v>
      </c>
      <c r="E755" s="454"/>
      <c r="F755" s="454" t="s">
        <v>10250</v>
      </c>
      <c r="G755" s="535" t="str">
        <f t="shared" si="28"/>
        <v>713Xã Lộc Tấn</v>
      </c>
      <c r="H755" s="535" t="str">
        <f t="shared" si="27"/>
        <v>713Xã Lộc TấnThuế cơ sở 9 tỉnh Đồng Nai</v>
      </c>
      <c r="I755" s="453" t="s">
        <v>12566</v>
      </c>
      <c r="J755" s="452"/>
      <c r="K755" s="452"/>
    </row>
    <row r="756" spans="1:12" s="474" customFormat="1" ht="45" hidden="1" customHeight="1">
      <c r="A756" s="451" t="s">
        <v>11228</v>
      </c>
      <c r="B756" s="452">
        <v>9</v>
      </c>
      <c r="C756" s="453" t="s">
        <v>12566</v>
      </c>
      <c r="D756" s="454" t="s">
        <v>22751</v>
      </c>
      <c r="E756" s="454"/>
      <c r="F756" s="454" t="s">
        <v>10251</v>
      </c>
      <c r="G756" s="535" t="str">
        <f t="shared" si="28"/>
        <v>713Xã Lộc Thạnh</v>
      </c>
      <c r="H756" s="535" t="str">
        <f t="shared" si="27"/>
        <v>713Xã Lộc ThạnhThuế cơ sở 9 tỉnh Đồng Nai</v>
      </c>
      <c r="I756" s="453" t="s">
        <v>12566</v>
      </c>
      <c r="J756" s="452"/>
      <c r="K756" s="452"/>
    </row>
    <row r="757" spans="1:12" s="474" customFormat="1" ht="45" hidden="1" customHeight="1">
      <c r="A757" s="451" t="s">
        <v>11228</v>
      </c>
      <c r="B757" s="452">
        <v>9</v>
      </c>
      <c r="C757" s="453" t="s">
        <v>12566</v>
      </c>
      <c r="D757" s="454" t="s">
        <v>22751</v>
      </c>
      <c r="E757" s="454"/>
      <c r="F757" s="454" t="s">
        <v>10252</v>
      </c>
      <c r="G757" s="535" t="str">
        <f t="shared" si="28"/>
        <v>713Xã Lộc Quang</v>
      </c>
      <c r="H757" s="535" t="str">
        <f t="shared" si="27"/>
        <v>713Xã Lộc QuangThuế cơ sở 9 tỉnh Đồng Nai</v>
      </c>
      <c r="I757" s="453" t="s">
        <v>12566</v>
      </c>
      <c r="J757" s="452"/>
      <c r="K757" s="452"/>
    </row>
    <row r="758" spans="1:12" s="474" customFormat="1" ht="45" hidden="1" customHeight="1">
      <c r="A758" s="451" t="s">
        <v>11228</v>
      </c>
      <c r="B758" s="452">
        <v>9</v>
      </c>
      <c r="C758" s="453" t="s">
        <v>12566</v>
      </c>
      <c r="D758" s="454" t="s">
        <v>22751</v>
      </c>
      <c r="E758" s="454"/>
      <c r="F758" s="454" t="s">
        <v>8134</v>
      </c>
      <c r="G758" s="535" t="str">
        <f t="shared" si="28"/>
        <v>713Xã Tân Tiến</v>
      </c>
      <c r="H758" s="535" t="str">
        <f t="shared" si="27"/>
        <v>713Xã Tân TiếnThuế cơ sở 9 tỉnh Đồng Nai</v>
      </c>
      <c r="I758" s="453" t="s">
        <v>12566</v>
      </c>
      <c r="J758" s="452"/>
      <c r="K758" s="452"/>
    </row>
    <row r="759" spans="1:12" s="474" customFormat="1" ht="45" hidden="1" customHeight="1">
      <c r="A759" s="451" t="s">
        <v>11228</v>
      </c>
      <c r="B759" s="452">
        <v>9</v>
      </c>
      <c r="C759" s="453" t="s">
        <v>12566</v>
      </c>
      <c r="D759" s="454" t="s">
        <v>22751</v>
      </c>
      <c r="E759" s="454"/>
      <c r="F759" s="454" t="s">
        <v>10253</v>
      </c>
      <c r="G759" s="535" t="str">
        <f t="shared" si="28"/>
        <v>713Xã Thiện Hưng</v>
      </c>
      <c r="H759" s="535" t="str">
        <f t="shared" si="27"/>
        <v>713Xã Thiện HưngThuế cơ sở 9 tỉnh Đồng Nai</v>
      </c>
      <c r="I759" s="453" t="s">
        <v>12566</v>
      </c>
      <c r="J759" s="452"/>
      <c r="K759" s="452"/>
    </row>
    <row r="760" spans="1:12" s="474" customFormat="1" ht="45" hidden="1" customHeight="1">
      <c r="A760" s="451" t="s">
        <v>11228</v>
      </c>
      <c r="B760" s="452">
        <v>9</v>
      </c>
      <c r="C760" s="453" t="s">
        <v>12566</v>
      </c>
      <c r="D760" s="454" t="s">
        <v>22751</v>
      </c>
      <c r="E760" s="454"/>
      <c r="F760" s="454" t="s">
        <v>10254</v>
      </c>
      <c r="G760" s="535" t="str">
        <f t="shared" si="28"/>
        <v>713Xã Hưng Phước</v>
      </c>
      <c r="H760" s="535" t="str">
        <f t="shared" si="27"/>
        <v>713Xã Hưng PhướcThuế cơ sở 9 tỉnh Đồng Nai</v>
      </c>
      <c r="I760" s="453" t="s">
        <v>12566</v>
      </c>
      <c r="J760" s="452"/>
      <c r="K760" s="452"/>
    </row>
    <row r="761" spans="1:12" s="475" customFormat="1" ht="45" hidden="1" customHeight="1">
      <c r="A761" s="455" t="s">
        <v>11234</v>
      </c>
      <c r="B761" s="456">
        <v>10</v>
      </c>
      <c r="C761" s="457" t="s">
        <v>12572</v>
      </c>
      <c r="D761" s="468" t="s">
        <v>22752</v>
      </c>
      <c r="E761" s="468"/>
      <c r="F761" s="468" t="s">
        <v>10263</v>
      </c>
      <c r="G761" s="535" t="str">
        <f t="shared" si="28"/>
        <v>713Phường Bình Phước</v>
      </c>
      <c r="H761" s="535" t="str">
        <f t="shared" si="27"/>
        <v>713Phường Bình PhướcThuế cơ sở 10 tỉnh Đồng Nai</v>
      </c>
      <c r="I761" s="457" t="s">
        <v>12572</v>
      </c>
      <c r="J761" s="456" t="s">
        <v>10263</v>
      </c>
      <c r="K761" s="456">
        <v>12</v>
      </c>
      <c r="L761" s="435"/>
    </row>
    <row r="762" spans="1:12" s="475" customFormat="1" ht="45" hidden="1" customHeight="1">
      <c r="A762" s="459" t="s">
        <v>11234</v>
      </c>
      <c r="B762" s="460">
        <v>10</v>
      </c>
      <c r="C762" s="461" t="s">
        <v>12572</v>
      </c>
      <c r="D762" s="470" t="s">
        <v>22752</v>
      </c>
      <c r="E762" s="470"/>
      <c r="F762" s="470" t="s">
        <v>10262</v>
      </c>
      <c r="G762" s="535" t="str">
        <f t="shared" si="28"/>
        <v>713Phường Đồng Xoài</v>
      </c>
      <c r="H762" s="535" t="str">
        <f t="shared" si="27"/>
        <v>713Phường Đồng XoàiThuế cơ sở 10 tỉnh Đồng Nai</v>
      </c>
      <c r="I762" s="461" t="s">
        <v>12572</v>
      </c>
      <c r="J762" s="460"/>
      <c r="K762" s="460"/>
      <c r="L762" s="435"/>
    </row>
    <row r="763" spans="1:12" s="475" customFormat="1" ht="45" hidden="1" customHeight="1">
      <c r="A763" s="459" t="s">
        <v>11234</v>
      </c>
      <c r="B763" s="460">
        <v>10</v>
      </c>
      <c r="C763" s="461" t="s">
        <v>12572</v>
      </c>
      <c r="D763" s="470" t="s">
        <v>22752</v>
      </c>
      <c r="E763" s="470"/>
      <c r="F763" s="470" t="s">
        <v>10264</v>
      </c>
      <c r="G763" s="535" t="str">
        <f t="shared" si="28"/>
        <v>713Xã Thuận Lợi</v>
      </c>
      <c r="H763" s="535" t="str">
        <f t="shared" si="27"/>
        <v>713Xã Thuận LợiThuế cơ sở 10 tỉnh Đồng Nai</v>
      </c>
      <c r="I763" s="461" t="s">
        <v>12572</v>
      </c>
      <c r="J763" s="460"/>
      <c r="K763" s="460"/>
      <c r="L763" s="435"/>
    </row>
    <row r="764" spans="1:12" s="475" customFormat="1" ht="45" hidden="1" customHeight="1">
      <c r="A764" s="459" t="s">
        <v>11234</v>
      </c>
      <c r="B764" s="460">
        <v>10</v>
      </c>
      <c r="C764" s="461" t="s">
        <v>12572</v>
      </c>
      <c r="D764" s="470" t="s">
        <v>22752</v>
      </c>
      <c r="E764" s="470"/>
      <c r="F764" s="470" t="s">
        <v>8117</v>
      </c>
      <c r="G764" s="535" t="str">
        <f t="shared" si="28"/>
        <v>713Xã Đồng Tâm</v>
      </c>
      <c r="H764" s="535" t="str">
        <f t="shared" si="27"/>
        <v>713Xã Đồng TâmThuế cơ sở 10 tỉnh Đồng Nai</v>
      </c>
      <c r="I764" s="461" t="s">
        <v>12572</v>
      </c>
      <c r="J764" s="460"/>
      <c r="K764" s="460"/>
      <c r="L764" s="435"/>
    </row>
    <row r="765" spans="1:12" s="475" customFormat="1" ht="45" hidden="1" customHeight="1">
      <c r="A765" s="459" t="s">
        <v>11234</v>
      </c>
      <c r="B765" s="460">
        <v>10</v>
      </c>
      <c r="C765" s="461" t="s">
        <v>12572</v>
      </c>
      <c r="D765" s="470" t="s">
        <v>22752</v>
      </c>
      <c r="E765" s="470"/>
      <c r="F765" s="470" t="s">
        <v>10265</v>
      </c>
      <c r="G765" s="535" t="str">
        <f t="shared" si="28"/>
        <v>713Xã Tân Lợi</v>
      </c>
      <c r="H765" s="535" t="str">
        <f t="shared" si="27"/>
        <v>713Xã Tân LợiThuế cơ sở 10 tỉnh Đồng Nai</v>
      </c>
      <c r="I765" s="461" t="s">
        <v>12572</v>
      </c>
      <c r="J765" s="460"/>
      <c r="K765" s="460"/>
      <c r="L765" s="435"/>
    </row>
    <row r="766" spans="1:12" s="475" customFormat="1" ht="45" hidden="1" customHeight="1">
      <c r="A766" s="459" t="s">
        <v>11234</v>
      </c>
      <c r="B766" s="460">
        <v>10</v>
      </c>
      <c r="C766" s="461" t="s">
        <v>12572</v>
      </c>
      <c r="D766" s="470" t="s">
        <v>22752</v>
      </c>
      <c r="E766" s="470"/>
      <c r="F766" s="470" t="s">
        <v>10266</v>
      </c>
      <c r="G766" s="535" t="str">
        <f t="shared" si="28"/>
        <v>713Xã Đồng Phú</v>
      </c>
      <c r="H766" s="535" t="str">
        <f t="shared" si="27"/>
        <v>713Xã Đồng PhúThuế cơ sở 10 tỉnh Đồng Nai</v>
      </c>
      <c r="I766" s="461" t="s">
        <v>12572</v>
      </c>
      <c r="J766" s="460"/>
      <c r="K766" s="460"/>
      <c r="L766" s="435"/>
    </row>
    <row r="767" spans="1:12" s="475" customFormat="1" ht="45" hidden="1" customHeight="1">
      <c r="A767" s="459" t="s">
        <v>11234</v>
      </c>
      <c r="B767" s="460">
        <v>10</v>
      </c>
      <c r="C767" s="461" t="s">
        <v>12572</v>
      </c>
      <c r="D767" s="470" t="s">
        <v>22752</v>
      </c>
      <c r="E767" s="470"/>
      <c r="F767" s="470" t="s">
        <v>10267</v>
      </c>
      <c r="G767" s="535" t="str">
        <f t="shared" si="28"/>
        <v>713Xã Phước Sơn</v>
      </c>
      <c r="H767" s="535" t="str">
        <f t="shared" si="27"/>
        <v>713Xã Phước SơnThuế cơ sở 10 tỉnh Đồng Nai</v>
      </c>
      <c r="I767" s="461" t="s">
        <v>12572</v>
      </c>
      <c r="J767" s="460"/>
      <c r="K767" s="460"/>
      <c r="L767" s="435"/>
    </row>
    <row r="768" spans="1:12" s="475" customFormat="1" ht="45" hidden="1" customHeight="1">
      <c r="A768" s="459" t="s">
        <v>11234</v>
      </c>
      <c r="B768" s="460">
        <v>10</v>
      </c>
      <c r="C768" s="461" t="s">
        <v>12572</v>
      </c>
      <c r="D768" s="470" t="s">
        <v>22752</v>
      </c>
      <c r="E768" s="470"/>
      <c r="F768" s="470" t="s">
        <v>10268</v>
      </c>
      <c r="G768" s="535" t="str">
        <f t="shared" si="28"/>
        <v>713Xã Nghĩa Trung</v>
      </c>
      <c r="H768" s="535" t="str">
        <f t="shared" si="27"/>
        <v>713Xã Nghĩa TrungThuế cơ sở 10 tỉnh Đồng Nai</v>
      </c>
      <c r="I768" s="461" t="s">
        <v>12572</v>
      </c>
      <c r="J768" s="460"/>
      <c r="K768" s="460"/>
      <c r="L768" s="435"/>
    </row>
    <row r="769" spans="1:13" s="475" customFormat="1" ht="45" hidden="1" customHeight="1">
      <c r="A769" s="459" t="s">
        <v>11234</v>
      </c>
      <c r="B769" s="460">
        <v>10</v>
      </c>
      <c r="C769" s="461" t="s">
        <v>12572</v>
      </c>
      <c r="D769" s="470" t="s">
        <v>22752</v>
      </c>
      <c r="E769" s="470"/>
      <c r="F769" s="470" t="s">
        <v>10269</v>
      </c>
      <c r="G769" s="535" t="str">
        <f t="shared" si="28"/>
        <v>713Xã Bù Đăng</v>
      </c>
      <c r="H769" s="535" t="str">
        <f t="shared" si="27"/>
        <v>713Xã Bù ĐăngThuế cơ sở 10 tỉnh Đồng Nai</v>
      </c>
      <c r="I769" s="461" t="s">
        <v>12572</v>
      </c>
      <c r="J769" s="460"/>
      <c r="K769" s="460"/>
      <c r="L769" s="435"/>
    </row>
    <row r="770" spans="1:13" s="475" customFormat="1" ht="45" hidden="1" customHeight="1">
      <c r="A770" s="459" t="s">
        <v>11234</v>
      </c>
      <c r="B770" s="460">
        <v>10</v>
      </c>
      <c r="C770" s="461" t="s">
        <v>12572</v>
      </c>
      <c r="D770" s="470" t="s">
        <v>22752</v>
      </c>
      <c r="E770" s="470"/>
      <c r="F770" s="470" t="s">
        <v>10270</v>
      </c>
      <c r="G770" s="535" t="str">
        <f t="shared" si="28"/>
        <v>713Xã Thọ Sơn</v>
      </c>
      <c r="H770" s="535" t="str">
        <f t="shared" si="27"/>
        <v>713Xã Thọ SơnThuế cơ sở 10 tỉnh Đồng Nai</v>
      </c>
      <c r="I770" s="461" t="s">
        <v>12572</v>
      </c>
      <c r="J770" s="460"/>
      <c r="K770" s="460"/>
      <c r="L770" s="435"/>
    </row>
    <row r="771" spans="1:13" s="475" customFormat="1" ht="45" hidden="1" customHeight="1">
      <c r="A771" s="459" t="s">
        <v>11234</v>
      </c>
      <c r="B771" s="460">
        <v>10</v>
      </c>
      <c r="C771" s="461" t="s">
        <v>12572</v>
      </c>
      <c r="D771" s="470" t="s">
        <v>22752</v>
      </c>
      <c r="E771" s="470"/>
      <c r="F771" s="668" t="s">
        <v>10271</v>
      </c>
      <c r="G771" s="535" t="str">
        <f t="shared" si="28"/>
        <v>713Xã Đak Nhau</v>
      </c>
      <c r="H771" s="535" t="str">
        <f t="shared" si="27"/>
        <v>713Xã Đak NhauThuế cơ sở 10 tỉnh Đồng Nai</v>
      </c>
      <c r="I771" s="461" t="s">
        <v>12572</v>
      </c>
      <c r="J771" s="460"/>
      <c r="K771" s="460"/>
      <c r="L771" s="435"/>
    </row>
    <row r="772" spans="1:13" s="475" customFormat="1" ht="45" hidden="1" customHeight="1">
      <c r="A772" s="459" t="s">
        <v>11234</v>
      </c>
      <c r="B772" s="460">
        <v>10</v>
      </c>
      <c r="C772" s="461" t="s">
        <v>12572</v>
      </c>
      <c r="D772" s="470" t="s">
        <v>22752</v>
      </c>
      <c r="E772" s="470"/>
      <c r="F772" s="470" t="s">
        <v>10272</v>
      </c>
      <c r="G772" s="535" t="str">
        <f t="shared" si="28"/>
        <v>713Xã Bom Bo</v>
      </c>
      <c r="H772" s="535" t="str">
        <f t="shared" si="27"/>
        <v>713Xã Bom BoThuế cơ sở 10 tỉnh Đồng Nai</v>
      </c>
      <c r="I772" s="461" t="s">
        <v>12572</v>
      </c>
      <c r="J772" s="460"/>
      <c r="K772" s="460"/>
      <c r="L772" s="435"/>
    </row>
    <row r="773" spans="1:13" ht="37.9" hidden="1" customHeight="1">
      <c r="A773" s="590">
        <v>10</v>
      </c>
      <c r="B773" s="591"/>
      <c r="C773" s="562" t="s">
        <v>22753</v>
      </c>
      <c r="D773" s="592" t="s">
        <v>12825</v>
      </c>
      <c r="E773" s="592">
        <v>807</v>
      </c>
      <c r="F773" s="592" t="s">
        <v>155</v>
      </c>
      <c r="G773" s="535"/>
      <c r="H773" s="535" t="str">
        <f t="shared" si="27"/>
        <v>THUẾ TỈNH ĐỒNG THÁP</v>
      </c>
      <c r="I773" s="562" t="s">
        <v>22753</v>
      </c>
      <c r="J773" s="592"/>
      <c r="K773" s="592">
        <f>SUM(K774:K870)</f>
        <v>102</v>
      </c>
      <c r="L773" s="434"/>
      <c r="M773" s="435"/>
    </row>
    <row r="774" spans="1:13" ht="37.15" hidden="1" customHeight="1">
      <c r="A774" s="531" t="s">
        <v>11245</v>
      </c>
      <c r="B774" s="593">
        <v>1</v>
      </c>
      <c r="C774" s="563" t="s">
        <v>12672</v>
      </c>
      <c r="D774" s="535" t="s">
        <v>22754</v>
      </c>
      <c r="E774" s="535"/>
      <c r="F774" s="535" t="s">
        <v>10523</v>
      </c>
      <c r="G774" s="535" t="str">
        <f>$E$773&amp;F774</f>
        <v>807Phường Mỹ Tho</v>
      </c>
      <c r="H774" s="535" t="str">
        <f t="shared" ref="H774:H837" si="29">G774&amp;C774</f>
        <v>807Phường Mỹ ThoThuế cơ sở 1 tỉnh Đồng Tháp</v>
      </c>
      <c r="I774" s="563" t="s">
        <v>12672</v>
      </c>
      <c r="J774" s="593" t="s">
        <v>10523</v>
      </c>
      <c r="K774" s="593">
        <v>5</v>
      </c>
      <c r="M774" s="435"/>
    </row>
    <row r="775" spans="1:13" ht="37.15" hidden="1" customHeight="1">
      <c r="A775" s="438" t="s">
        <v>11245</v>
      </c>
      <c r="B775" s="429">
        <v>1</v>
      </c>
      <c r="C775" s="439" t="s">
        <v>12672</v>
      </c>
      <c r="D775" s="440" t="s">
        <v>22754</v>
      </c>
      <c r="E775" s="440"/>
      <c r="F775" s="440" t="s">
        <v>10524</v>
      </c>
      <c r="G775" s="535" t="str">
        <f t="shared" ref="G775:G838" si="30">$E$773&amp;F775</f>
        <v>807Phường Đạo Thạnh</v>
      </c>
      <c r="H775" s="535" t="str">
        <f t="shared" si="29"/>
        <v>807Phường Đạo ThạnhThuế cơ sở 1 tỉnh Đồng Tháp</v>
      </c>
      <c r="I775" s="439" t="s">
        <v>12672</v>
      </c>
      <c r="J775" s="429"/>
      <c r="K775" s="429"/>
      <c r="M775" s="435"/>
    </row>
    <row r="776" spans="1:13" ht="37.15" hidden="1" customHeight="1">
      <c r="A776" s="438" t="s">
        <v>11245</v>
      </c>
      <c r="B776" s="429">
        <v>1</v>
      </c>
      <c r="C776" s="439" t="s">
        <v>12672</v>
      </c>
      <c r="D776" s="440" t="s">
        <v>22754</v>
      </c>
      <c r="E776" s="440"/>
      <c r="F776" s="440" t="s">
        <v>10525</v>
      </c>
      <c r="G776" s="535" t="str">
        <f t="shared" si="30"/>
        <v>807Phường Mỹ Phong</v>
      </c>
      <c r="H776" s="535" t="str">
        <f t="shared" si="29"/>
        <v>807Phường Mỹ PhongThuế cơ sở 1 tỉnh Đồng Tháp</v>
      </c>
      <c r="I776" s="439" t="s">
        <v>12672</v>
      </c>
      <c r="J776" s="429"/>
      <c r="K776" s="429"/>
      <c r="M776" s="435"/>
    </row>
    <row r="777" spans="1:13" ht="37.15" hidden="1" customHeight="1">
      <c r="A777" s="438" t="s">
        <v>11245</v>
      </c>
      <c r="B777" s="429">
        <v>1</v>
      </c>
      <c r="C777" s="439" t="s">
        <v>12672</v>
      </c>
      <c r="D777" s="440" t="s">
        <v>22754</v>
      </c>
      <c r="E777" s="440"/>
      <c r="F777" s="440" t="s">
        <v>10526</v>
      </c>
      <c r="G777" s="535" t="str">
        <f t="shared" si="30"/>
        <v>807Phường Thới Sơn</v>
      </c>
      <c r="H777" s="535" t="str">
        <f t="shared" si="29"/>
        <v>807Phường Thới SơnThuế cơ sở 1 tỉnh Đồng Tháp</v>
      </c>
      <c r="I777" s="439" t="s">
        <v>12672</v>
      </c>
      <c r="J777" s="429"/>
      <c r="K777" s="429"/>
      <c r="M777" s="435"/>
    </row>
    <row r="778" spans="1:13" ht="37.15" hidden="1" customHeight="1">
      <c r="A778" s="438" t="s">
        <v>11245</v>
      </c>
      <c r="B778" s="429">
        <v>1</v>
      </c>
      <c r="C778" s="439" t="s">
        <v>12672</v>
      </c>
      <c r="D778" s="440" t="s">
        <v>22754</v>
      </c>
      <c r="E778" s="440"/>
      <c r="F778" s="440" t="s">
        <v>10527</v>
      </c>
      <c r="G778" s="535" t="str">
        <f t="shared" si="30"/>
        <v>807Phường Trung An</v>
      </c>
      <c r="H778" s="535" t="str">
        <f t="shared" si="29"/>
        <v>807Phường Trung AnThuế cơ sở 1 tỉnh Đồng Tháp</v>
      </c>
      <c r="I778" s="439" t="s">
        <v>12672</v>
      </c>
      <c r="J778" s="429"/>
      <c r="K778" s="429"/>
      <c r="M778" s="435"/>
    </row>
    <row r="779" spans="1:13" ht="58.15" hidden="1" customHeight="1">
      <c r="A779" s="441" t="s">
        <v>11251</v>
      </c>
      <c r="B779" s="442">
        <v>2</v>
      </c>
      <c r="C779" s="449" t="s">
        <v>12665</v>
      </c>
      <c r="D779" s="444" t="s">
        <v>22755</v>
      </c>
      <c r="E779" s="444"/>
      <c r="F779" s="444" t="s">
        <v>10554</v>
      </c>
      <c r="G779" s="535" t="str">
        <f t="shared" si="30"/>
        <v>807Xã Mỹ Tịnh An</v>
      </c>
      <c r="H779" s="535" t="str">
        <f t="shared" si="29"/>
        <v>807Xã Mỹ Tịnh AnThuế cơ sở 2 tỉnh Đồng Tháp</v>
      </c>
      <c r="I779" s="449" t="s">
        <v>12665</v>
      </c>
      <c r="J779" s="442" t="s">
        <v>10556</v>
      </c>
      <c r="K779" s="442">
        <v>18</v>
      </c>
      <c r="M779" s="435"/>
    </row>
    <row r="780" spans="1:13" ht="58.15" hidden="1" customHeight="1">
      <c r="A780" s="441" t="s">
        <v>11251</v>
      </c>
      <c r="B780" s="442">
        <v>2</v>
      </c>
      <c r="C780" s="449" t="s">
        <v>12665</v>
      </c>
      <c r="D780" s="444" t="s">
        <v>22755</v>
      </c>
      <c r="E780" s="444"/>
      <c r="F780" s="444" t="s">
        <v>15397</v>
      </c>
      <c r="G780" s="535" t="str">
        <f t="shared" si="30"/>
        <v>807Xã Lương Hòa Lạc</v>
      </c>
      <c r="H780" s="535" t="str">
        <f t="shared" si="29"/>
        <v>807Xã Lương Hòa LạcThuế cơ sở 2 tỉnh Đồng Tháp</v>
      </c>
      <c r="I780" s="449" t="s">
        <v>12665</v>
      </c>
      <c r="J780" s="442"/>
      <c r="K780" s="442"/>
      <c r="M780" s="435"/>
    </row>
    <row r="781" spans="1:13" ht="58.15" hidden="1" customHeight="1">
      <c r="A781" s="441" t="s">
        <v>11251</v>
      </c>
      <c r="B781" s="442">
        <v>2</v>
      </c>
      <c r="C781" s="449" t="s">
        <v>12665</v>
      </c>
      <c r="D781" s="444" t="s">
        <v>22755</v>
      </c>
      <c r="E781" s="444"/>
      <c r="F781" s="444" t="s">
        <v>10555</v>
      </c>
      <c r="G781" s="535" t="str">
        <f t="shared" si="30"/>
        <v>807Xã Tân Thuận Bình</v>
      </c>
      <c r="H781" s="535" t="str">
        <f t="shared" si="29"/>
        <v>807Xã Tân Thuận BìnhThuế cơ sở 2 tỉnh Đồng Tháp</v>
      </c>
      <c r="I781" s="449" t="s">
        <v>12665</v>
      </c>
      <c r="J781" s="442"/>
      <c r="K781" s="442"/>
      <c r="M781" s="435"/>
    </row>
    <row r="782" spans="1:13" ht="58.15" hidden="1" customHeight="1">
      <c r="A782" s="441" t="s">
        <v>11251</v>
      </c>
      <c r="B782" s="442">
        <v>2</v>
      </c>
      <c r="C782" s="449" t="s">
        <v>12665</v>
      </c>
      <c r="D782" s="444" t="s">
        <v>22755</v>
      </c>
      <c r="E782" s="444"/>
      <c r="F782" s="444" t="s">
        <v>10556</v>
      </c>
      <c r="G782" s="535" t="str">
        <f t="shared" si="30"/>
        <v>807Xã Chợ Gạo</v>
      </c>
      <c r="H782" s="535" t="str">
        <f t="shared" si="29"/>
        <v>807Xã Chợ GạoThuế cơ sở 2 tỉnh Đồng Tháp</v>
      </c>
      <c r="I782" s="449" t="s">
        <v>12665</v>
      </c>
      <c r="J782" s="442"/>
      <c r="K782" s="442"/>
      <c r="M782" s="435"/>
    </row>
    <row r="783" spans="1:13" ht="58.15" hidden="1" customHeight="1">
      <c r="A783" s="441" t="s">
        <v>11251</v>
      </c>
      <c r="B783" s="442">
        <v>2</v>
      </c>
      <c r="C783" s="449" t="s">
        <v>12665</v>
      </c>
      <c r="D783" s="444" t="s">
        <v>22755</v>
      </c>
      <c r="E783" s="444"/>
      <c r="F783" s="444" t="s">
        <v>10557</v>
      </c>
      <c r="G783" s="535" t="str">
        <f t="shared" si="30"/>
        <v>807Xã An Thạnh Thủy</v>
      </c>
      <c r="H783" s="535" t="str">
        <f t="shared" si="29"/>
        <v>807Xã An Thạnh ThủyThuế cơ sở 2 tỉnh Đồng Tháp</v>
      </c>
      <c r="I783" s="449" t="s">
        <v>12665</v>
      </c>
      <c r="J783" s="442"/>
      <c r="K783" s="442"/>
      <c r="M783" s="435"/>
    </row>
    <row r="784" spans="1:13" ht="58.15" hidden="1" customHeight="1">
      <c r="A784" s="441" t="s">
        <v>11251</v>
      </c>
      <c r="B784" s="442">
        <v>2</v>
      </c>
      <c r="C784" s="449" t="s">
        <v>12665</v>
      </c>
      <c r="D784" s="444" t="s">
        <v>22755</v>
      </c>
      <c r="E784" s="444"/>
      <c r="F784" s="444" t="s">
        <v>10558</v>
      </c>
      <c r="G784" s="535" t="str">
        <f t="shared" si="30"/>
        <v>807Xã Bình Ninh</v>
      </c>
      <c r="H784" s="535" t="str">
        <f t="shared" si="29"/>
        <v>807Xã Bình NinhThuế cơ sở 2 tỉnh Đồng Tháp</v>
      </c>
      <c r="I784" s="449" t="s">
        <v>12665</v>
      </c>
      <c r="J784" s="442"/>
      <c r="K784" s="442"/>
      <c r="M784" s="435"/>
    </row>
    <row r="785" spans="1:13" ht="58.15" hidden="1" customHeight="1">
      <c r="A785" s="441" t="s">
        <v>11251</v>
      </c>
      <c r="B785" s="442">
        <v>2</v>
      </c>
      <c r="C785" s="449" t="s">
        <v>12665</v>
      </c>
      <c r="D785" s="444" t="s">
        <v>22755</v>
      </c>
      <c r="E785" s="444"/>
      <c r="F785" s="444" t="s">
        <v>10550</v>
      </c>
      <c r="G785" s="535" t="str">
        <f t="shared" si="30"/>
        <v>807Xã Tân Hương</v>
      </c>
      <c r="H785" s="535" t="str">
        <f t="shared" si="29"/>
        <v>807Xã Tân HươngThuế cơ sở 2 tỉnh Đồng Tháp</v>
      </c>
      <c r="I785" s="449" t="s">
        <v>12665</v>
      </c>
      <c r="J785" s="442"/>
      <c r="K785" s="442"/>
      <c r="M785" s="435"/>
    </row>
    <row r="786" spans="1:13" ht="58.15" hidden="1" customHeight="1">
      <c r="A786" s="441" t="s">
        <v>11251</v>
      </c>
      <c r="B786" s="442">
        <v>2</v>
      </c>
      <c r="C786" s="449" t="s">
        <v>12665</v>
      </c>
      <c r="D786" s="444" t="s">
        <v>22755</v>
      </c>
      <c r="E786" s="444"/>
      <c r="F786" s="444" t="s">
        <v>10192</v>
      </c>
      <c r="G786" s="535" t="str">
        <f t="shared" si="30"/>
        <v>807Xã Châu Thành</v>
      </c>
      <c r="H786" s="535" t="str">
        <f t="shared" si="29"/>
        <v>807Xã Châu ThànhThuế cơ sở 2 tỉnh Đồng Tháp</v>
      </c>
      <c r="I786" s="449" t="s">
        <v>12665</v>
      </c>
      <c r="J786" s="442"/>
      <c r="K786" s="442"/>
      <c r="M786" s="435"/>
    </row>
    <row r="787" spans="1:13" ht="58.15" hidden="1" customHeight="1">
      <c r="A787" s="441" t="s">
        <v>11251</v>
      </c>
      <c r="B787" s="442">
        <v>2</v>
      </c>
      <c r="C787" s="449" t="s">
        <v>12665</v>
      </c>
      <c r="D787" s="444" t="s">
        <v>22755</v>
      </c>
      <c r="E787" s="444"/>
      <c r="F787" s="444" t="s">
        <v>9034</v>
      </c>
      <c r="G787" s="535" t="str">
        <f t="shared" si="30"/>
        <v>807Xã Long Hưng</v>
      </c>
      <c r="H787" s="535" t="str">
        <f t="shared" si="29"/>
        <v>807Xã Long HưngThuế cơ sở 2 tỉnh Đồng Tháp</v>
      </c>
      <c r="I787" s="449" t="s">
        <v>12665</v>
      </c>
      <c r="J787" s="442"/>
      <c r="K787" s="442"/>
      <c r="M787" s="435"/>
    </row>
    <row r="788" spans="1:13" ht="58.15" hidden="1" customHeight="1">
      <c r="A788" s="441" t="s">
        <v>11251</v>
      </c>
      <c r="B788" s="442">
        <v>2</v>
      </c>
      <c r="C788" s="449" t="s">
        <v>12665</v>
      </c>
      <c r="D788" s="444" t="s">
        <v>22755</v>
      </c>
      <c r="E788" s="444"/>
      <c r="F788" s="444" t="s">
        <v>10551</v>
      </c>
      <c r="G788" s="535" t="str">
        <f t="shared" si="30"/>
        <v>807Xã Long Định</v>
      </c>
      <c r="H788" s="535" t="str">
        <f t="shared" si="29"/>
        <v>807Xã Long ĐịnhThuế cơ sở 2 tỉnh Đồng Tháp</v>
      </c>
      <c r="I788" s="449" t="s">
        <v>12665</v>
      </c>
      <c r="J788" s="442"/>
      <c r="K788" s="442"/>
      <c r="M788" s="435"/>
    </row>
    <row r="789" spans="1:13" ht="58.15" hidden="1" customHeight="1">
      <c r="A789" s="441" t="s">
        <v>11251</v>
      </c>
      <c r="B789" s="442">
        <v>2</v>
      </c>
      <c r="C789" s="449" t="s">
        <v>12665</v>
      </c>
      <c r="D789" s="444" t="s">
        <v>22755</v>
      </c>
      <c r="E789" s="444"/>
      <c r="F789" s="444" t="s">
        <v>10552</v>
      </c>
      <c r="G789" s="535" t="str">
        <f t="shared" si="30"/>
        <v>807Xã Vĩnh Kim</v>
      </c>
      <c r="H789" s="535" t="str">
        <f t="shared" si="29"/>
        <v>807Xã Vĩnh KimThuế cơ sở 2 tỉnh Đồng Tháp</v>
      </c>
      <c r="I789" s="449" t="s">
        <v>12665</v>
      </c>
      <c r="J789" s="442"/>
      <c r="K789" s="442"/>
      <c r="M789" s="435"/>
    </row>
    <row r="790" spans="1:13" ht="58.15" hidden="1" customHeight="1">
      <c r="A790" s="441" t="s">
        <v>11251</v>
      </c>
      <c r="B790" s="442">
        <v>2</v>
      </c>
      <c r="C790" s="449" t="s">
        <v>12665</v>
      </c>
      <c r="D790" s="444" t="s">
        <v>22755</v>
      </c>
      <c r="E790" s="444"/>
      <c r="F790" s="444" t="s">
        <v>9078</v>
      </c>
      <c r="G790" s="535" t="str">
        <f t="shared" si="30"/>
        <v>807Xã Kim Sơn</v>
      </c>
      <c r="H790" s="535" t="str">
        <f t="shared" si="29"/>
        <v>807Xã Kim SơnThuế cơ sở 2 tỉnh Đồng Tháp</v>
      </c>
      <c r="I790" s="449" t="s">
        <v>12665</v>
      </c>
      <c r="J790" s="442"/>
      <c r="K790" s="442"/>
      <c r="M790" s="435"/>
    </row>
    <row r="791" spans="1:13" ht="58.15" hidden="1" customHeight="1">
      <c r="A791" s="441" t="s">
        <v>11251</v>
      </c>
      <c r="B791" s="442">
        <v>2</v>
      </c>
      <c r="C791" s="449" t="s">
        <v>12665</v>
      </c>
      <c r="D791" s="444" t="s">
        <v>22755</v>
      </c>
      <c r="E791" s="444"/>
      <c r="F791" s="444" t="s">
        <v>10553</v>
      </c>
      <c r="G791" s="535" t="str">
        <f t="shared" si="30"/>
        <v>807Xã Bình Trưng</v>
      </c>
      <c r="H791" s="535" t="str">
        <f t="shared" si="29"/>
        <v>807Xã Bình TrưngThuế cơ sở 2 tỉnh Đồng Tháp</v>
      </c>
      <c r="I791" s="449" t="s">
        <v>12665</v>
      </c>
      <c r="J791" s="442"/>
      <c r="K791" s="442"/>
      <c r="M791" s="435"/>
    </row>
    <row r="792" spans="1:13" ht="58.15" hidden="1" customHeight="1">
      <c r="A792" s="441" t="s">
        <v>11251</v>
      </c>
      <c r="B792" s="442">
        <v>2</v>
      </c>
      <c r="C792" s="449" t="s">
        <v>12665</v>
      </c>
      <c r="D792" s="444" t="s">
        <v>22755</v>
      </c>
      <c r="E792" s="444"/>
      <c r="F792" s="444" t="s">
        <v>10559</v>
      </c>
      <c r="G792" s="535" t="str">
        <f t="shared" si="30"/>
        <v>807Xã Vĩnh Bình</v>
      </c>
      <c r="H792" s="535" t="str">
        <f t="shared" si="29"/>
        <v>807Xã Vĩnh BìnhThuế cơ sở 2 tỉnh Đồng Tháp</v>
      </c>
      <c r="I792" s="449" t="s">
        <v>12665</v>
      </c>
      <c r="J792" s="442"/>
      <c r="K792" s="442"/>
      <c r="M792" s="435"/>
    </row>
    <row r="793" spans="1:13" ht="58.15" hidden="1" customHeight="1">
      <c r="A793" s="441" t="s">
        <v>11251</v>
      </c>
      <c r="B793" s="442">
        <v>2</v>
      </c>
      <c r="C793" s="449" t="s">
        <v>12665</v>
      </c>
      <c r="D793" s="444" t="s">
        <v>22755</v>
      </c>
      <c r="E793" s="444"/>
      <c r="F793" s="444" t="s">
        <v>10560</v>
      </c>
      <c r="G793" s="535" t="str">
        <f t="shared" si="30"/>
        <v>807Xã Đồng Sơn</v>
      </c>
      <c r="H793" s="535" t="str">
        <f t="shared" si="29"/>
        <v>807Xã Đồng SơnThuế cơ sở 2 tỉnh Đồng Tháp</v>
      </c>
      <c r="I793" s="449" t="s">
        <v>12665</v>
      </c>
      <c r="J793" s="442"/>
      <c r="K793" s="442"/>
      <c r="M793" s="435"/>
    </row>
    <row r="794" spans="1:13" ht="58.15" hidden="1" customHeight="1">
      <c r="A794" s="441" t="s">
        <v>11251</v>
      </c>
      <c r="B794" s="442">
        <v>2</v>
      </c>
      <c r="C794" s="449" t="s">
        <v>12665</v>
      </c>
      <c r="D794" s="444" t="s">
        <v>22755</v>
      </c>
      <c r="E794" s="444"/>
      <c r="F794" s="444" t="s">
        <v>10561</v>
      </c>
      <c r="G794" s="535" t="str">
        <f t="shared" si="30"/>
        <v>807Xã Phú Thành</v>
      </c>
      <c r="H794" s="535" t="str">
        <f t="shared" si="29"/>
        <v>807Xã Phú ThànhThuế cơ sở 2 tỉnh Đồng Tháp</v>
      </c>
      <c r="I794" s="449" t="s">
        <v>12665</v>
      </c>
      <c r="J794" s="442"/>
      <c r="K794" s="442"/>
      <c r="M794" s="435"/>
    </row>
    <row r="795" spans="1:13" ht="58.15" hidden="1" customHeight="1">
      <c r="A795" s="441" t="s">
        <v>11251</v>
      </c>
      <c r="B795" s="442">
        <v>2</v>
      </c>
      <c r="C795" s="449" t="s">
        <v>12665</v>
      </c>
      <c r="D795" s="444" t="s">
        <v>22755</v>
      </c>
      <c r="E795" s="444"/>
      <c r="F795" s="444" t="s">
        <v>10562</v>
      </c>
      <c r="G795" s="535" t="str">
        <f t="shared" si="30"/>
        <v>807Xã Long Bình</v>
      </c>
      <c r="H795" s="535" t="str">
        <f t="shared" si="29"/>
        <v>807Xã Long BìnhThuế cơ sở 2 tỉnh Đồng Tháp</v>
      </c>
      <c r="I795" s="449" t="s">
        <v>12665</v>
      </c>
      <c r="J795" s="442"/>
      <c r="K795" s="442"/>
      <c r="M795" s="435"/>
    </row>
    <row r="796" spans="1:13" ht="58.15" hidden="1" customHeight="1">
      <c r="A796" s="441" t="s">
        <v>11251</v>
      </c>
      <c r="B796" s="442">
        <v>2</v>
      </c>
      <c r="C796" s="449" t="s">
        <v>12665</v>
      </c>
      <c r="D796" s="444" t="s">
        <v>22755</v>
      </c>
      <c r="E796" s="444"/>
      <c r="F796" s="444" t="s">
        <v>10563</v>
      </c>
      <c r="G796" s="535" t="str">
        <f t="shared" si="30"/>
        <v>807Xã Vĩnh Hựu</v>
      </c>
      <c r="H796" s="535" t="str">
        <f t="shared" si="29"/>
        <v>807Xã Vĩnh HựuThuế cơ sở 2 tỉnh Đồng Tháp</v>
      </c>
      <c r="I796" s="449" t="s">
        <v>12665</v>
      </c>
      <c r="J796" s="442"/>
      <c r="K796" s="442"/>
      <c r="M796" s="435"/>
    </row>
    <row r="797" spans="1:13" ht="49.9" hidden="1" customHeight="1">
      <c r="A797" s="441" t="s">
        <v>11255</v>
      </c>
      <c r="B797" s="442">
        <v>3</v>
      </c>
      <c r="C797" s="448" t="s">
        <v>12676</v>
      </c>
      <c r="D797" s="444" t="s">
        <v>22756</v>
      </c>
      <c r="E797" s="444"/>
      <c r="F797" s="444" t="s">
        <v>10528</v>
      </c>
      <c r="G797" s="535" t="str">
        <f t="shared" si="30"/>
        <v>807Phường Gò Công</v>
      </c>
      <c r="H797" s="535" t="str">
        <f t="shared" si="29"/>
        <v>807Phường Gò CôngThuế cơ sở 3 tỉnh Đồng Tháp</v>
      </c>
      <c r="I797" s="448" t="s">
        <v>12676</v>
      </c>
      <c r="J797" s="442" t="s">
        <v>10529</v>
      </c>
      <c r="K797" s="442">
        <v>11</v>
      </c>
      <c r="M797" s="435"/>
    </row>
    <row r="798" spans="1:13" ht="49.9" hidden="1" customHeight="1">
      <c r="A798" s="441" t="s">
        <v>11255</v>
      </c>
      <c r="B798" s="442">
        <v>3</v>
      </c>
      <c r="C798" s="448" t="s">
        <v>12676</v>
      </c>
      <c r="D798" s="444" t="s">
        <v>22756</v>
      </c>
      <c r="E798" s="444"/>
      <c r="F798" s="444" t="s">
        <v>10529</v>
      </c>
      <c r="G798" s="535" t="str">
        <f t="shared" si="30"/>
        <v>807Phường Long Thuận</v>
      </c>
      <c r="H798" s="535" t="str">
        <f t="shared" si="29"/>
        <v>807Phường Long ThuậnThuế cơ sở 3 tỉnh Đồng Tháp</v>
      </c>
      <c r="I798" s="448" t="s">
        <v>12676</v>
      </c>
      <c r="J798" s="442"/>
      <c r="K798" s="442"/>
      <c r="M798" s="435"/>
    </row>
    <row r="799" spans="1:13" ht="49.9" hidden="1" customHeight="1">
      <c r="A799" s="441" t="s">
        <v>11255</v>
      </c>
      <c r="B799" s="442">
        <v>3</v>
      </c>
      <c r="C799" s="448" t="s">
        <v>12676</v>
      </c>
      <c r="D799" s="444" t="s">
        <v>22756</v>
      </c>
      <c r="E799" s="444"/>
      <c r="F799" s="444" t="s">
        <v>10530</v>
      </c>
      <c r="G799" s="535" t="str">
        <f t="shared" si="30"/>
        <v>807Phường Sơn Qui</v>
      </c>
      <c r="H799" s="535" t="str">
        <f t="shared" si="29"/>
        <v>807Phường Sơn QuiThuế cơ sở 3 tỉnh Đồng Tháp</v>
      </c>
      <c r="I799" s="448" t="s">
        <v>12676</v>
      </c>
      <c r="J799" s="442"/>
      <c r="K799" s="442"/>
      <c r="M799" s="435"/>
    </row>
    <row r="800" spans="1:13" ht="49.9" hidden="1" customHeight="1">
      <c r="A800" s="441" t="s">
        <v>11255</v>
      </c>
      <c r="B800" s="442">
        <v>3</v>
      </c>
      <c r="C800" s="448" t="s">
        <v>12676</v>
      </c>
      <c r="D800" s="444" t="s">
        <v>22756</v>
      </c>
      <c r="E800" s="444"/>
      <c r="F800" s="444" t="s">
        <v>10531</v>
      </c>
      <c r="G800" s="535" t="str">
        <f t="shared" si="30"/>
        <v>807Phường Bình Xuân</v>
      </c>
      <c r="H800" s="535" t="str">
        <f t="shared" si="29"/>
        <v>807Phường Bình XuânThuế cơ sở 3 tỉnh Đồng Tháp</v>
      </c>
      <c r="I800" s="448" t="s">
        <v>12676</v>
      </c>
      <c r="J800" s="442"/>
      <c r="K800" s="442"/>
      <c r="M800" s="435"/>
    </row>
    <row r="801" spans="1:13" ht="49.9" hidden="1" customHeight="1">
      <c r="A801" s="441" t="s">
        <v>11255</v>
      </c>
      <c r="B801" s="442">
        <v>3</v>
      </c>
      <c r="C801" s="448" t="s">
        <v>12676</v>
      </c>
      <c r="D801" s="444" t="s">
        <v>22756</v>
      </c>
      <c r="E801" s="444"/>
      <c r="F801" s="444" t="s">
        <v>10564</v>
      </c>
      <c r="G801" s="535" t="str">
        <f t="shared" si="30"/>
        <v>807Xã Gò Công Đông</v>
      </c>
      <c r="H801" s="535" t="str">
        <f t="shared" si="29"/>
        <v>807Xã Gò Công ĐôngThuế cơ sở 3 tỉnh Đồng Tháp</v>
      </c>
      <c r="I801" s="448" t="s">
        <v>12676</v>
      </c>
      <c r="J801" s="442"/>
      <c r="K801" s="442"/>
      <c r="M801" s="435"/>
    </row>
    <row r="802" spans="1:13" ht="49.9" hidden="1" customHeight="1">
      <c r="A802" s="441" t="s">
        <v>11255</v>
      </c>
      <c r="B802" s="442">
        <v>3</v>
      </c>
      <c r="C802" s="448" t="s">
        <v>12676</v>
      </c>
      <c r="D802" s="444" t="s">
        <v>22756</v>
      </c>
      <c r="E802" s="444"/>
      <c r="F802" s="444" t="s">
        <v>10565</v>
      </c>
      <c r="G802" s="535" t="str">
        <f t="shared" si="30"/>
        <v>807Xã Tân Điền</v>
      </c>
      <c r="H802" s="535" t="str">
        <f t="shared" si="29"/>
        <v>807Xã Tân ĐiềnThuế cơ sở 3 tỉnh Đồng Tháp</v>
      </c>
      <c r="I802" s="448" t="s">
        <v>12676</v>
      </c>
      <c r="J802" s="442"/>
      <c r="K802" s="442"/>
      <c r="M802" s="435"/>
    </row>
    <row r="803" spans="1:13" ht="49.9" hidden="1" customHeight="1">
      <c r="A803" s="441" t="s">
        <v>11255</v>
      </c>
      <c r="B803" s="442">
        <v>3</v>
      </c>
      <c r="C803" s="448" t="s">
        <v>12676</v>
      </c>
      <c r="D803" s="444" t="s">
        <v>22756</v>
      </c>
      <c r="E803" s="444"/>
      <c r="F803" s="444" t="s">
        <v>10187</v>
      </c>
      <c r="G803" s="535" t="str">
        <f t="shared" si="30"/>
        <v>807Xã Tân Đông</v>
      </c>
      <c r="H803" s="535" t="str">
        <f t="shared" si="29"/>
        <v>807Xã Tân ĐôngThuế cơ sở 3 tỉnh Đồng Tháp</v>
      </c>
      <c r="I803" s="448" t="s">
        <v>12676</v>
      </c>
      <c r="J803" s="442"/>
      <c r="K803" s="442"/>
      <c r="M803" s="435"/>
    </row>
    <row r="804" spans="1:13" ht="49.9" hidden="1" customHeight="1">
      <c r="A804" s="441" t="s">
        <v>11255</v>
      </c>
      <c r="B804" s="442">
        <v>3</v>
      </c>
      <c r="C804" s="448" t="s">
        <v>12676</v>
      </c>
      <c r="D804" s="444" t="s">
        <v>22756</v>
      </c>
      <c r="E804" s="444"/>
      <c r="F804" s="444" t="s">
        <v>10502</v>
      </c>
      <c r="G804" s="535" t="str">
        <f t="shared" si="30"/>
        <v>807Xã Tân Hòa</v>
      </c>
      <c r="H804" s="535" t="str">
        <f t="shared" si="29"/>
        <v>807Xã Tân HòaThuế cơ sở 3 tỉnh Đồng Tháp</v>
      </c>
      <c r="I804" s="448" t="s">
        <v>12676</v>
      </c>
      <c r="J804" s="442"/>
      <c r="K804" s="442"/>
      <c r="M804" s="435"/>
    </row>
    <row r="805" spans="1:13" ht="49.9" hidden="1" customHeight="1">
      <c r="A805" s="441" t="s">
        <v>11255</v>
      </c>
      <c r="B805" s="442">
        <v>3</v>
      </c>
      <c r="C805" s="448" t="s">
        <v>12676</v>
      </c>
      <c r="D805" s="444" t="s">
        <v>22756</v>
      </c>
      <c r="E805" s="444"/>
      <c r="F805" s="444" t="s">
        <v>10566</v>
      </c>
      <c r="G805" s="535" t="str">
        <f t="shared" si="30"/>
        <v>807Xã Gia Thuận</v>
      </c>
      <c r="H805" s="535" t="str">
        <f t="shared" si="29"/>
        <v>807Xã Gia ThuậnThuế cơ sở 3 tỉnh Đồng Tháp</v>
      </c>
      <c r="I805" s="448" t="s">
        <v>12676</v>
      </c>
      <c r="J805" s="442"/>
      <c r="K805" s="442"/>
      <c r="M805" s="435"/>
    </row>
    <row r="806" spans="1:13" ht="49.9" hidden="1" customHeight="1">
      <c r="A806" s="441" t="s">
        <v>11255</v>
      </c>
      <c r="B806" s="442">
        <v>3</v>
      </c>
      <c r="C806" s="448" t="s">
        <v>12676</v>
      </c>
      <c r="D806" s="444" t="s">
        <v>22756</v>
      </c>
      <c r="E806" s="444"/>
      <c r="F806" s="444" t="s">
        <v>10568</v>
      </c>
      <c r="G806" s="535" t="str">
        <f t="shared" si="30"/>
        <v>807Xã Tân Phú Đông</v>
      </c>
      <c r="H806" s="535" t="str">
        <f t="shared" si="29"/>
        <v>807Xã Tân Phú ĐôngThuế cơ sở 3 tỉnh Đồng Tháp</v>
      </c>
      <c r="I806" s="448" t="s">
        <v>12676</v>
      </c>
      <c r="J806" s="442"/>
      <c r="K806" s="442"/>
      <c r="M806" s="435"/>
    </row>
    <row r="807" spans="1:13" ht="49.9" hidden="1" customHeight="1">
      <c r="A807" s="441" t="s">
        <v>11255</v>
      </c>
      <c r="B807" s="442">
        <v>3</v>
      </c>
      <c r="C807" s="448" t="s">
        <v>12676</v>
      </c>
      <c r="D807" s="444" t="s">
        <v>22756</v>
      </c>
      <c r="E807" s="444"/>
      <c r="F807" s="444" t="s">
        <v>10567</v>
      </c>
      <c r="G807" s="535" t="str">
        <f t="shared" si="30"/>
        <v>807Xã Tân Thới</v>
      </c>
      <c r="H807" s="535" t="str">
        <f t="shared" si="29"/>
        <v>807Xã Tân ThớiThuế cơ sở 3 tỉnh Đồng Tháp</v>
      </c>
      <c r="I807" s="448" t="s">
        <v>12676</v>
      </c>
      <c r="J807" s="442"/>
      <c r="K807" s="442"/>
      <c r="M807" s="435"/>
    </row>
    <row r="808" spans="1:13" ht="85.15" hidden="1" customHeight="1">
      <c r="A808" s="441" t="s">
        <v>11261</v>
      </c>
      <c r="B808" s="442">
        <v>4</v>
      </c>
      <c r="C808" s="492" t="s">
        <v>12655</v>
      </c>
      <c r="D808" s="444" t="s">
        <v>22757</v>
      </c>
      <c r="E808" s="444"/>
      <c r="F808" s="444" t="s">
        <v>10532</v>
      </c>
      <c r="G808" s="535" t="str">
        <f t="shared" si="30"/>
        <v>807Phường Mỹ Phước Tây</v>
      </c>
      <c r="H808" s="535" t="str">
        <f t="shared" si="29"/>
        <v>807Phường Mỹ Phước TâyThuế cơ sở 4 tỉnh Đồng Tháp</v>
      </c>
      <c r="I808" s="492" t="s">
        <v>12655</v>
      </c>
      <c r="J808" s="442" t="s">
        <v>10533</v>
      </c>
      <c r="K808" s="442">
        <v>23</v>
      </c>
      <c r="M808" s="435"/>
    </row>
    <row r="809" spans="1:13" ht="85.15" hidden="1" customHeight="1">
      <c r="A809" s="441" t="s">
        <v>11261</v>
      </c>
      <c r="B809" s="442">
        <v>4</v>
      </c>
      <c r="C809" s="492" t="s">
        <v>12655</v>
      </c>
      <c r="D809" s="444" t="s">
        <v>22757</v>
      </c>
      <c r="E809" s="444"/>
      <c r="F809" s="444" t="s">
        <v>15396</v>
      </c>
      <c r="G809" s="535" t="str">
        <f t="shared" si="30"/>
        <v>807Phường Thanh Hòa</v>
      </c>
      <c r="H809" s="535" t="str">
        <f t="shared" si="29"/>
        <v>807Phường Thanh HòaThuế cơ sở 4 tỉnh Đồng Tháp</v>
      </c>
      <c r="I809" s="492" t="s">
        <v>12655</v>
      </c>
      <c r="J809" s="442"/>
      <c r="K809" s="442"/>
      <c r="M809" s="435"/>
    </row>
    <row r="810" spans="1:13" ht="85.15" hidden="1" customHeight="1">
      <c r="A810" s="441" t="s">
        <v>11261</v>
      </c>
      <c r="B810" s="442">
        <v>4</v>
      </c>
      <c r="C810" s="492" t="s">
        <v>12655</v>
      </c>
      <c r="D810" s="444" t="s">
        <v>22757</v>
      </c>
      <c r="E810" s="444"/>
      <c r="F810" s="444" t="s">
        <v>10533</v>
      </c>
      <c r="G810" s="535" t="str">
        <f t="shared" si="30"/>
        <v>807Phường Cai Lậy</v>
      </c>
      <c r="H810" s="535" t="str">
        <f t="shared" si="29"/>
        <v>807Phường Cai LậyThuế cơ sở 4 tỉnh Đồng Tháp</v>
      </c>
      <c r="I810" s="492" t="s">
        <v>12655</v>
      </c>
      <c r="J810" s="442"/>
      <c r="K810" s="442"/>
      <c r="M810" s="435"/>
    </row>
    <row r="811" spans="1:13" ht="85.15" hidden="1" customHeight="1">
      <c r="A811" s="441" t="s">
        <v>11261</v>
      </c>
      <c r="B811" s="442">
        <v>4</v>
      </c>
      <c r="C811" s="492" t="s">
        <v>12655</v>
      </c>
      <c r="D811" s="444" t="s">
        <v>22757</v>
      </c>
      <c r="E811" s="444"/>
      <c r="F811" s="444" t="s">
        <v>10534</v>
      </c>
      <c r="G811" s="535" t="str">
        <f t="shared" si="30"/>
        <v>807Phường Nhị Quý</v>
      </c>
      <c r="H811" s="535" t="str">
        <f t="shared" si="29"/>
        <v>807Phường Nhị QuýThuế cơ sở 4 tỉnh Đồng Tháp</v>
      </c>
      <c r="I811" s="492" t="s">
        <v>12655</v>
      </c>
      <c r="J811" s="442"/>
      <c r="K811" s="442"/>
      <c r="M811" s="435"/>
    </row>
    <row r="812" spans="1:13" ht="85.15" hidden="1" customHeight="1">
      <c r="A812" s="441" t="s">
        <v>11261</v>
      </c>
      <c r="B812" s="442">
        <v>4</v>
      </c>
      <c r="C812" s="492" t="s">
        <v>12655</v>
      </c>
      <c r="D812" s="444" t="s">
        <v>22757</v>
      </c>
      <c r="E812" s="444"/>
      <c r="F812" s="444" t="s">
        <v>9385</v>
      </c>
      <c r="G812" s="535" t="str">
        <f t="shared" si="30"/>
        <v>807Xã Tân Phú</v>
      </c>
      <c r="H812" s="535" t="str">
        <f t="shared" si="29"/>
        <v>807Xã Tân PhúThuế cơ sở 4 tỉnh Đồng Tháp</v>
      </c>
      <c r="I812" s="492" t="s">
        <v>12655</v>
      </c>
      <c r="J812" s="442"/>
      <c r="K812" s="442"/>
      <c r="M812" s="435"/>
    </row>
    <row r="813" spans="1:13" ht="85.15" hidden="1" customHeight="1">
      <c r="A813" s="441" t="s">
        <v>11261</v>
      </c>
      <c r="B813" s="442">
        <v>4</v>
      </c>
      <c r="C813" s="492" t="s">
        <v>12655</v>
      </c>
      <c r="D813" s="444" t="s">
        <v>22757</v>
      </c>
      <c r="E813" s="444"/>
      <c r="F813" s="444" t="s">
        <v>8546</v>
      </c>
      <c r="G813" s="535" t="str">
        <f t="shared" si="30"/>
        <v>807Xã Bình Phú</v>
      </c>
      <c r="H813" s="535" t="str">
        <f t="shared" si="29"/>
        <v>807Xã Bình PhúThuế cơ sở 4 tỉnh Đồng Tháp</v>
      </c>
      <c r="I813" s="492" t="s">
        <v>12655</v>
      </c>
      <c r="J813" s="442"/>
      <c r="K813" s="442"/>
      <c r="M813" s="435"/>
    </row>
    <row r="814" spans="1:13" ht="85.15" hidden="1" customHeight="1">
      <c r="A814" s="441" t="s">
        <v>11261</v>
      </c>
      <c r="B814" s="442">
        <v>4</v>
      </c>
      <c r="C814" s="492" t="s">
        <v>12655</v>
      </c>
      <c r="D814" s="444" t="s">
        <v>22757</v>
      </c>
      <c r="E814" s="444"/>
      <c r="F814" s="444" t="s">
        <v>9671</v>
      </c>
      <c r="G814" s="535" t="str">
        <f t="shared" si="30"/>
        <v>807Xã Hiệp Đức</v>
      </c>
      <c r="H814" s="535" t="str">
        <f t="shared" si="29"/>
        <v>807Xã Hiệp ĐứcThuế cơ sở 4 tỉnh Đồng Tháp</v>
      </c>
      <c r="I814" s="492" t="s">
        <v>12655</v>
      </c>
      <c r="J814" s="442"/>
      <c r="K814" s="442"/>
      <c r="M814" s="435"/>
    </row>
    <row r="815" spans="1:13" ht="85.15" hidden="1" customHeight="1">
      <c r="A815" s="441" t="s">
        <v>11261</v>
      </c>
      <c r="B815" s="442">
        <v>4</v>
      </c>
      <c r="C815" s="492" t="s">
        <v>12655</v>
      </c>
      <c r="D815" s="444" t="s">
        <v>22757</v>
      </c>
      <c r="E815" s="444"/>
      <c r="F815" s="444" t="s">
        <v>10543</v>
      </c>
      <c r="G815" s="535" t="str">
        <f t="shared" si="30"/>
        <v>807Xã Ngũ Hiệp</v>
      </c>
      <c r="H815" s="535" t="str">
        <f t="shared" si="29"/>
        <v>807Xã Ngũ HiệpThuế cơ sở 4 tỉnh Đồng Tháp</v>
      </c>
      <c r="I815" s="492" t="s">
        <v>12655</v>
      </c>
      <c r="J815" s="442"/>
      <c r="K815" s="442"/>
      <c r="M815" s="435"/>
    </row>
    <row r="816" spans="1:13" ht="85.15" hidden="1" customHeight="1">
      <c r="A816" s="441" t="s">
        <v>11261</v>
      </c>
      <c r="B816" s="442">
        <v>4</v>
      </c>
      <c r="C816" s="492" t="s">
        <v>12655</v>
      </c>
      <c r="D816" s="444" t="s">
        <v>22757</v>
      </c>
      <c r="E816" s="444"/>
      <c r="F816" s="444" t="s">
        <v>10544</v>
      </c>
      <c r="G816" s="535" t="str">
        <f t="shared" si="30"/>
        <v>807Xã Long Tiên</v>
      </c>
      <c r="H816" s="535" t="str">
        <f t="shared" si="29"/>
        <v>807Xã Long TiênThuế cơ sở 4 tỉnh Đồng Tháp</v>
      </c>
      <c r="I816" s="492" t="s">
        <v>12655</v>
      </c>
      <c r="J816" s="442"/>
      <c r="K816" s="442"/>
      <c r="M816" s="435"/>
    </row>
    <row r="817" spans="1:13" ht="85.15" hidden="1" customHeight="1">
      <c r="A817" s="441" t="s">
        <v>11261</v>
      </c>
      <c r="B817" s="442">
        <v>4</v>
      </c>
      <c r="C817" s="492" t="s">
        <v>12655</v>
      </c>
      <c r="D817" s="444" t="s">
        <v>22757</v>
      </c>
      <c r="E817" s="444"/>
      <c r="F817" s="444" t="s">
        <v>10545</v>
      </c>
      <c r="G817" s="535" t="str">
        <f t="shared" si="30"/>
        <v>807Xã Mỹ Thành</v>
      </c>
      <c r="H817" s="535" t="str">
        <f t="shared" si="29"/>
        <v>807Xã Mỹ ThànhThuế cơ sở 4 tỉnh Đồng Tháp</v>
      </c>
      <c r="I817" s="492" t="s">
        <v>12655</v>
      </c>
      <c r="J817" s="442"/>
      <c r="K817" s="442"/>
      <c r="M817" s="435"/>
    </row>
    <row r="818" spans="1:13" ht="85.15" hidden="1" customHeight="1">
      <c r="A818" s="441" t="s">
        <v>11261</v>
      </c>
      <c r="B818" s="442">
        <v>4</v>
      </c>
      <c r="C818" s="492" t="s">
        <v>12655</v>
      </c>
      <c r="D818" s="444" t="s">
        <v>22757</v>
      </c>
      <c r="E818" s="444"/>
      <c r="F818" s="444" t="s">
        <v>10464</v>
      </c>
      <c r="G818" s="535" t="str">
        <f t="shared" si="30"/>
        <v>807Xã Thạnh Phú</v>
      </c>
      <c r="H818" s="535" t="str">
        <f t="shared" si="29"/>
        <v>807Xã Thạnh PhúThuế cơ sở 4 tỉnh Đồng Tháp</v>
      </c>
      <c r="I818" s="492" t="s">
        <v>12655</v>
      </c>
      <c r="J818" s="442"/>
      <c r="K818" s="442"/>
      <c r="M818" s="435"/>
    </row>
    <row r="819" spans="1:13" ht="85.15" hidden="1" customHeight="1">
      <c r="A819" s="441" t="s">
        <v>11261</v>
      </c>
      <c r="B819" s="442">
        <v>4</v>
      </c>
      <c r="C819" s="492" t="s">
        <v>12655</v>
      </c>
      <c r="D819" s="444" t="s">
        <v>22757</v>
      </c>
      <c r="E819" s="444"/>
      <c r="F819" s="444" t="s">
        <v>10546</v>
      </c>
      <c r="G819" s="535" t="str">
        <f t="shared" si="30"/>
        <v>807Xã Tân Phước 1</v>
      </c>
      <c r="H819" s="535" t="str">
        <f t="shared" si="29"/>
        <v>807Xã Tân Phước 1Thuế cơ sở 4 tỉnh Đồng Tháp</v>
      </c>
      <c r="I819" s="492" t="s">
        <v>12655</v>
      </c>
      <c r="J819" s="442"/>
      <c r="K819" s="442"/>
      <c r="M819" s="435"/>
    </row>
    <row r="820" spans="1:13" ht="85.15" hidden="1" customHeight="1">
      <c r="A820" s="441" t="s">
        <v>11261</v>
      </c>
      <c r="B820" s="442">
        <v>4</v>
      </c>
      <c r="C820" s="492" t="s">
        <v>12655</v>
      </c>
      <c r="D820" s="444" t="s">
        <v>22757</v>
      </c>
      <c r="E820" s="444"/>
      <c r="F820" s="444" t="s">
        <v>10547</v>
      </c>
      <c r="G820" s="535" t="str">
        <f t="shared" si="30"/>
        <v>807Xã Tân Phước 2</v>
      </c>
      <c r="H820" s="535" t="str">
        <f t="shared" si="29"/>
        <v>807Xã Tân Phước 2Thuế cơ sở 4 tỉnh Đồng Tháp</v>
      </c>
      <c r="I820" s="492" t="s">
        <v>12655</v>
      </c>
      <c r="J820" s="442"/>
      <c r="K820" s="442"/>
      <c r="M820" s="435"/>
    </row>
    <row r="821" spans="1:13" ht="85.15" hidden="1" customHeight="1">
      <c r="A821" s="441" t="s">
        <v>11261</v>
      </c>
      <c r="B821" s="442">
        <v>4</v>
      </c>
      <c r="C821" s="492" t="s">
        <v>12655</v>
      </c>
      <c r="D821" s="444" t="s">
        <v>22757</v>
      </c>
      <c r="E821" s="444"/>
      <c r="F821" s="444" t="s">
        <v>10548</v>
      </c>
      <c r="G821" s="535" t="str">
        <f t="shared" si="30"/>
        <v>807Xã Tân Phước 3</v>
      </c>
      <c r="H821" s="535" t="str">
        <f t="shared" si="29"/>
        <v>807Xã Tân Phước 3Thuế cơ sở 4 tỉnh Đồng Tháp</v>
      </c>
      <c r="I821" s="492" t="s">
        <v>12655</v>
      </c>
      <c r="J821" s="442"/>
      <c r="K821" s="442"/>
      <c r="M821" s="435"/>
    </row>
    <row r="822" spans="1:13" ht="85.15" hidden="1" customHeight="1">
      <c r="A822" s="441" t="s">
        <v>11261</v>
      </c>
      <c r="B822" s="442">
        <v>4</v>
      </c>
      <c r="C822" s="492" t="s">
        <v>12655</v>
      </c>
      <c r="D822" s="444" t="s">
        <v>22757</v>
      </c>
      <c r="E822" s="444"/>
      <c r="F822" s="444" t="s">
        <v>10549</v>
      </c>
      <c r="G822" s="535" t="str">
        <f t="shared" si="30"/>
        <v>807Xã Hưng Thạnh</v>
      </c>
      <c r="H822" s="535" t="str">
        <f t="shared" si="29"/>
        <v>807Xã Hưng ThạnhThuế cơ sở 4 tỉnh Đồng Tháp</v>
      </c>
      <c r="I822" s="492" t="s">
        <v>12655</v>
      </c>
      <c r="J822" s="442"/>
      <c r="K822" s="442"/>
      <c r="M822" s="435"/>
    </row>
    <row r="823" spans="1:13" ht="85.15" hidden="1" customHeight="1">
      <c r="A823" s="441" t="s">
        <v>11261</v>
      </c>
      <c r="B823" s="442">
        <v>4</v>
      </c>
      <c r="C823" s="492" t="s">
        <v>12655</v>
      </c>
      <c r="D823" s="444" t="s">
        <v>22757</v>
      </c>
      <c r="E823" s="444"/>
      <c r="F823" s="444" t="s">
        <v>10535</v>
      </c>
      <c r="G823" s="535" t="str">
        <f t="shared" si="30"/>
        <v>807Xã Thanh Hưng</v>
      </c>
      <c r="H823" s="535" t="str">
        <f t="shared" si="29"/>
        <v>807Xã Thanh HưngThuế cơ sở 4 tỉnh Đồng Tháp</v>
      </c>
      <c r="I823" s="492" t="s">
        <v>12655</v>
      </c>
      <c r="J823" s="442"/>
      <c r="K823" s="442"/>
      <c r="M823" s="435"/>
    </row>
    <row r="824" spans="1:13" ht="85.15" hidden="1" customHeight="1">
      <c r="A824" s="441" t="s">
        <v>11261</v>
      </c>
      <c r="B824" s="442">
        <v>4</v>
      </c>
      <c r="C824" s="492" t="s">
        <v>12655</v>
      </c>
      <c r="D824" s="444" t="s">
        <v>22757</v>
      </c>
      <c r="E824" s="444"/>
      <c r="F824" s="444" t="s">
        <v>10536</v>
      </c>
      <c r="G824" s="535" t="str">
        <f t="shared" si="30"/>
        <v>807Xã An Hữu</v>
      </c>
      <c r="H824" s="535" t="str">
        <f t="shared" si="29"/>
        <v>807Xã An HữuThuế cơ sở 4 tỉnh Đồng Tháp</v>
      </c>
      <c r="I824" s="492" t="s">
        <v>12655</v>
      </c>
      <c r="J824" s="442"/>
      <c r="K824" s="442"/>
      <c r="M824" s="435"/>
    </row>
    <row r="825" spans="1:13" ht="85.15" hidden="1" customHeight="1">
      <c r="A825" s="441" t="s">
        <v>11261</v>
      </c>
      <c r="B825" s="442">
        <v>4</v>
      </c>
      <c r="C825" s="492" t="s">
        <v>12655</v>
      </c>
      <c r="D825" s="444" t="s">
        <v>22757</v>
      </c>
      <c r="E825" s="444"/>
      <c r="F825" s="444" t="s">
        <v>10537</v>
      </c>
      <c r="G825" s="535" t="str">
        <f t="shared" si="30"/>
        <v>807Xã Mỹ Lợi</v>
      </c>
      <c r="H825" s="535" t="str">
        <f t="shared" si="29"/>
        <v>807Xã Mỹ LợiThuế cơ sở 4 tỉnh Đồng Tháp</v>
      </c>
      <c r="I825" s="492" t="s">
        <v>12655</v>
      </c>
      <c r="J825" s="442"/>
      <c r="K825" s="442"/>
      <c r="M825" s="435"/>
    </row>
    <row r="826" spans="1:13" ht="85.15" hidden="1" customHeight="1">
      <c r="A826" s="441" t="s">
        <v>11261</v>
      </c>
      <c r="B826" s="442">
        <v>4</v>
      </c>
      <c r="C826" s="492" t="s">
        <v>12655</v>
      </c>
      <c r="D826" s="444" t="s">
        <v>22757</v>
      </c>
      <c r="E826" s="444"/>
      <c r="F826" s="444" t="s">
        <v>10538</v>
      </c>
      <c r="G826" s="535" t="str">
        <f t="shared" si="30"/>
        <v>807Xã Mỹ Đức Tây</v>
      </c>
      <c r="H826" s="535" t="str">
        <f t="shared" si="29"/>
        <v>807Xã Mỹ Đức TâyThuế cơ sở 4 tỉnh Đồng Tháp</v>
      </c>
      <c r="I826" s="492" t="s">
        <v>12655</v>
      </c>
      <c r="J826" s="442"/>
      <c r="K826" s="442"/>
      <c r="M826" s="435"/>
    </row>
    <row r="827" spans="1:13" ht="85.15" hidden="1" customHeight="1">
      <c r="A827" s="441" t="s">
        <v>11261</v>
      </c>
      <c r="B827" s="442">
        <v>4</v>
      </c>
      <c r="C827" s="492" t="s">
        <v>12655</v>
      </c>
      <c r="D827" s="444" t="s">
        <v>22757</v>
      </c>
      <c r="E827" s="444"/>
      <c r="F827" s="444" t="s">
        <v>10539</v>
      </c>
      <c r="G827" s="535" t="str">
        <f t="shared" si="30"/>
        <v>807Xã Mỹ Thiện</v>
      </c>
      <c r="H827" s="535" t="str">
        <f t="shared" si="29"/>
        <v>807Xã Mỹ ThiệnThuế cơ sở 4 tỉnh Đồng Tháp</v>
      </c>
      <c r="I827" s="492" t="s">
        <v>12655</v>
      </c>
      <c r="J827" s="442"/>
      <c r="K827" s="442"/>
      <c r="M827" s="435"/>
    </row>
    <row r="828" spans="1:13" ht="85.15" hidden="1" customHeight="1">
      <c r="A828" s="441" t="s">
        <v>11261</v>
      </c>
      <c r="B828" s="442">
        <v>4</v>
      </c>
      <c r="C828" s="492" t="s">
        <v>12655</v>
      </c>
      <c r="D828" s="444" t="s">
        <v>22757</v>
      </c>
      <c r="E828" s="444"/>
      <c r="F828" s="444" t="s">
        <v>10540</v>
      </c>
      <c r="G828" s="535" t="str">
        <f t="shared" si="30"/>
        <v>807Xã Hậu Mỹ</v>
      </c>
      <c r="H828" s="535" t="str">
        <f t="shared" si="29"/>
        <v>807Xã Hậu MỹThuế cơ sở 4 tỉnh Đồng Tháp</v>
      </c>
      <c r="I828" s="492" t="s">
        <v>12655</v>
      </c>
      <c r="J828" s="442"/>
      <c r="K828" s="442"/>
      <c r="M828" s="435"/>
    </row>
    <row r="829" spans="1:13" ht="85.15" hidden="1" customHeight="1">
      <c r="A829" s="441" t="s">
        <v>11261</v>
      </c>
      <c r="B829" s="442">
        <v>4</v>
      </c>
      <c r="C829" s="492" t="s">
        <v>12655</v>
      </c>
      <c r="D829" s="444" t="s">
        <v>22757</v>
      </c>
      <c r="E829" s="444"/>
      <c r="F829" s="444" t="s">
        <v>10541</v>
      </c>
      <c r="G829" s="535" t="str">
        <f t="shared" si="30"/>
        <v>807Xã Hội Cư</v>
      </c>
      <c r="H829" s="535" t="str">
        <f t="shared" si="29"/>
        <v>807Xã Hội CưThuế cơ sở 4 tỉnh Đồng Tháp</v>
      </c>
      <c r="I829" s="492" t="s">
        <v>12655</v>
      </c>
      <c r="J829" s="442"/>
      <c r="K829" s="442"/>
      <c r="M829" s="435"/>
    </row>
    <row r="830" spans="1:13" ht="85.15" hidden="1" customHeight="1">
      <c r="A830" s="441" t="s">
        <v>11261</v>
      </c>
      <c r="B830" s="442">
        <v>4</v>
      </c>
      <c r="C830" s="492" t="s">
        <v>12655</v>
      </c>
      <c r="D830" s="444" t="s">
        <v>22757</v>
      </c>
      <c r="E830" s="444"/>
      <c r="F830" s="444" t="s">
        <v>10542</v>
      </c>
      <c r="G830" s="535" t="str">
        <f t="shared" si="30"/>
        <v>807Xã Cái Bè</v>
      </c>
      <c r="H830" s="535" t="str">
        <f t="shared" si="29"/>
        <v>807Xã Cái BèThuế cơ sở 4 tỉnh Đồng Tháp</v>
      </c>
      <c r="I830" s="492" t="s">
        <v>12655</v>
      </c>
      <c r="J830" s="442"/>
      <c r="K830" s="442"/>
      <c r="M830" s="435"/>
    </row>
    <row r="831" spans="1:13" ht="49.9" hidden="1" customHeight="1">
      <c r="A831" s="441" t="s">
        <v>22758</v>
      </c>
      <c r="B831" s="442">
        <v>5</v>
      </c>
      <c r="C831" s="448" t="s">
        <v>12827</v>
      </c>
      <c r="D831" s="444" t="s">
        <v>22759</v>
      </c>
      <c r="E831" s="444"/>
      <c r="F831" s="444" t="s">
        <v>10589</v>
      </c>
      <c r="G831" s="535" t="str">
        <f t="shared" si="30"/>
        <v>807Phường Cao Lãnh</v>
      </c>
      <c r="H831" s="535" t="str">
        <f t="shared" si="29"/>
        <v>807Phường Cao LãnhThuế cơ sở 5 tỉnh Đồng Tháp</v>
      </c>
      <c r="I831" s="448" t="s">
        <v>12827</v>
      </c>
      <c r="J831" s="442" t="s">
        <v>10591</v>
      </c>
      <c r="K831" s="442">
        <v>8</v>
      </c>
      <c r="M831" s="435"/>
    </row>
    <row r="832" spans="1:13" ht="49.9" hidden="1" customHeight="1">
      <c r="A832" s="441" t="s">
        <v>22758</v>
      </c>
      <c r="B832" s="442">
        <v>5</v>
      </c>
      <c r="C832" s="448" t="s">
        <v>12827</v>
      </c>
      <c r="D832" s="444" t="s">
        <v>22759</v>
      </c>
      <c r="E832" s="444"/>
      <c r="F832" s="444" t="s">
        <v>10591</v>
      </c>
      <c r="G832" s="535" t="str">
        <f t="shared" si="30"/>
        <v>807Phường Mỹ Trà</v>
      </c>
      <c r="H832" s="535" t="str">
        <f t="shared" si="29"/>
        <v>807Phường Mỹ TràThuế cơ sở 5 tỉnh Đồng Tháp</v>
      </c>
      <c r="I832" s="448" t="s">
        <v>12827</v>
      </c>
      <c r="J832" s="442"/>
      <c r="K832" s="442"/>
      <c r="M832" s="435"/>
    </row>
    <row r="833" spans="1:13" ht="49.9" hidden="1" customHeight="1">
      <c r="A833" s="441" t="s">
        <v>22758</v>
      </c>
      <c r="B833" s="442">
        <v>5</v>
      </c>
      <c r="C833" s="448" t="s">
        <v>12827</v>
      </c>
      <c r="D833" s="444" t="s">
        <v>22759</v>
      </c>
      <c r="E833" s="444"/>
      <c r="F833" s="444" t="s">
        <v>10590</v>
      </c>
      <c r="G833" s="535" t="str">
        <f t="shared" si="30"/>
        <v>807Phường Mỹ Ngãi</v>
      </c>
      <c r="H833" s="535" t="str">
        <f t="shared" si="29"/>
        <v>807Phường Mỹ NgãiThuế cơ sở 5 tỉnh Đồng Tháp</v>
      </c>
      <c r="I833" s="448" t="s">
        <v>12827</v>
      </c>
      <c r="J833" s="442"/>
      <c r="K833" s="442"/>
      <c r="M833" s="435"/>
    </row>
    <row r="834" spans="1:13" ht="49.9" hidden="1" customHeight="1">
      <c r="A834" s="441" t="s">
        <v>22758</v>
      </c>
      <c r="B834" s="442">
        <v>5</v>
      </c>
      <c r="C834" s="448" t="s">
        <v>12827</v>
      </c>
      <c r="D834" s="444" t="s">
        <v>22759</v>
      </c>
      <c r="E834" s="444"/>
      <c r="F834" s="444" t="s">
        <v>9095</v>
      </c>
      <c r="G834" s="535" t="str">
        <f t="shared" si="30"/>
        <v>807Xã Thanh Bình</v>
      </c>
      <c r="H834" s="535" t="str">
        <f t="shared" si="29"/>
        <v>807Xã Thanh BìnhThuế cơ sở 5 tỉnh Đồng Tháp</v>
      </c>
      <c r="I834" s="448" t="s">
        <v>12827</v>
      </c>
      <c r="J834" s="442"/>
      <c r="K834" s="442"/>
      <c r="M834" s="435"/>
    </row>
    <row r="835" spans="1:13" ht="49.9" hidden="1" customHeight="1">
      <c r="A835" s="441" t="s">
        <v>22758</v>
      </c>
      <c r="B835" s="442">
        <v>5</v>
      </c>
      <c r="C835" s="448" t="s">
        <v>12827</v>
      </c>
      <c r="D835" s="444" t="s">
        <v>22759</v>
      </c>
      <c r="E835" s="444"/>
      <c r="F835" s="444" t="s">
        <v>10135</v>
      </c>
      <c r="G835" s="535" t="str">
        <f t="shared" si="30"/>
        <v>807Xã Tân Thạnh</v>
      </c>
      <c r="H835" s="535" t="str">
        <f t="shared" si="29"/>
        <v>807Xã Tân ThạnhThuế cơ sở 5 tỉnh Đồng Tháp</v>
      </c>
      <c r="I835" s="448" t="s">
        <v>12827</v>
      </c>
      <c r="J835" s="442"/>
      <c r="K835" s="442"/>
      <c r="M835" s="435"/>
    </row>
    <row r="836" spans="1:13" ht="49.9" hidden="1" customHeight="1">
      <c r="A836" s="441" t="s">
        <v>22758</v>
      </c>
      <c r="B836" s="442">
        <v>5</v>
      </c>
      <c r="C836" s="448" t="s">
        <v>12827</v>
      </c>
      <c r="D836" s="444" t="s">
        <v>22759</v>
      </c>
      <c r="E836" s="444"/>
      <c r="F836" s="444" t="s">
        <v>8238</v>
      </c>
      <c r="G836" s="535" t="str">
        <f t="shared" si="30"/>
        <v>807Xã Bình Thành</v>
      </c>
      <c r="H836" s="535" t="str">
        <f t="shared" si="29"/>
        <v>807Xã Bình ThànhThuế cơ sở 5 tỉnh Đồng Tháp</v>
      </c>
      <c r="I836" s="448" t="s">
        <v>12827</v>
      </c>
      <c r="J836" s="442"/>
      <c r="K836" s="442"/>
      <c r="M836" s="435"/>
    </row>
    <row r="837" spans="1:13" ht="49.9" hidden="1" customHeight="1">
      <c r="A837" s="441" t="s">
        <v>22758</v>
      </c>
      <c r="B837" s="442">
        <v>5</v>
      </c>
      <c r="C837" s="448" t="s">
        <v>12827</v>
      </c>
      <c r="D837" s="444" t="s">
        <v>22759</v>
      </c>
      <c r="E837" s="444"/>
      <c r="F837" s="444" t="s">
        <v>8055</v>
      </c>
      <c r="G837" s="535" t="str">
        <f t="shared" si="30"/>
        <v>807Xã Tân Long</v>
      </c>
      <c r="H837" s="535" t="str">
        <f t="shared" si="29"/>
        <v>807Xã Tân LongThuế cơ sở 5 tỉnh Đồng Tháp</v>
      </c>
      <c r="I837" s="448" t="s">
        <v>12827</v>
      </c>
      <c r="J837" s="442"/>
      <c r="K837" s="442"/>
      <c r="M837" s="435"/>
    </row>
    <row r="838" spans="1:13" ht="49.9" hidden="1" customHeight="1">
      <c r="A838" s="441" t="s">
        <v>22758</v>
      </c>
      <c r="B838" s="442">
        <v>5</v>
      </c>
      <c r="C838" s="448" t="s">
        <v>12827</v>
      </c>
      <c r="D838" s="444" t="s">
        <v>22759</v>
      </c>
      <c r="E838" s="444"/>
      <c r="F838" s="444" t="s">
        <v>10379</v>
      </c>
      <c r="G838" s="535" t="str">
        <f t="shared" si="30"/>
        <v>807Xã An Long</v>
      </c>
      <c r="H838" s="535" t="str">
        <f t="shared" ref="H838:H901" si="31">G838&amp;C838</f>
        <v>807Xã An LongThuế cơ sở 5 tỉnh Đồng Tháp</v>
      </c>
      <c r="I838" s="448" t="s">
        <v>12827</v>
      </c>
      <c r="J838" s="442"/>
      <c r="K838" s="442"/>
      <c r="M838" s="435"/>
    </row>
    <row r="839" spans="1:13" ht="27.6" hidden="1" customHeight="1">
      <c r="A839" s="441" t="s">
        <v>11271</v>
      </c>
      <c r="B839" s="442">
        <v>6</v>
      </c>
      <c r="C839" s="448" t="s">
        <v>12834</v>
      </c>
      <c r="D839" s="444" t="s">
        <v>22760</v>
      </c>
      <c r="E839" s="444"/>
      <c r="F839" s="444" t="s">
        <v>10596</v>
      </c>
      <c r="G839" s="535" t="str">
        <f t="shared" ref="G839:G875" si="32">$E$773&amp;F839</f>
        <v>807Phường Sa Đéc</v>
      </c>
      <c r="H839" s="535" t="str">
        <f t="shared" si="31"/>
        <v>807Phường Sa ĐécThuế cơ sở 6 tỉnh Đồng Tháp</v>
      </c>
      <c r="I839" s="448" t="s">
        <v>12834</v>
      </c>
      <c r="J839" s="442" t="s">
        <v>10596</v>
      </c>
      <c r="K839" s="442">
        <v>5</v>
      </c>
      <c r="M839" s="435"/>
    </row>
    <row r="840" spans="1:13" ht="27.6" hidden="1" customHeight="1">
      <c r="A840" s="441" t="s">
        <v>11271</v>
      </c>
      <c r="B840" s="442">
        <v>6</v>
      </c>
      <c r="C840" s="448" t="s">
        <v>12834</v>
      </c>
      <c r="D840" s="444" t="s">
        <v>22760</v>
      </c>
      <c r="E840" s="444"/>
      <c r="F840" s="444" t="s">
        <v>10597</v>
      </c>
      <c r="G840" s="535" t="str">
        <f t="shared" si="32"/>
        <v>807Xã Tân Dương</v>
      </c>
      <c r="H840" s="535" t="str">
        <f t="shared" si="31"/>
        <v>807Xã Tân DươngThuế cơ sở 6 tỉnh Đồng Tháp</v>
      </c>
      <c r="I840" s="448" t="s">
        <v>12834</v>
      </c>
      <c r="J840" s="442"/>
      <c r="K840" s="442"/>
      <c r="M840" s="435"/>
    </row>
    <row r="841" spans="1:13" ht="27.6" hidden="1" customHeight="1">
      <c r="A841" s="441" t="s">
        <v>11271</v>
      </c>
      <c r="B841" s="442">
        <v>6</v>
      </c>
      <c r="C841" s="448" t="s">
        <v>12834</v>
      </c>
      <c r="D841" s="444" t="s">
        <v>22760</v>
      </c>
      <c r="E841" s="444"/>
      <c r="F841" s="444" t="s">
        <v>10598</v>
      </c>
      <c r="G841" s="535" t="str">
        <f t="shared" si="32"/>
        <v>807Xã Phú Hựu</v>
      </c>
      <c r="H841" s="535" t="str">
        <f t="shared" si="31"/>
        <v>807Xã Phú HựuThuế cơ sở 6 tỉnh Đồng Tháp</v>
      </c>
      <c r="I841" s="448" t="s">
        <v>12834</v>
      </c>
      <c r="J841" s="442"/>
      <c r="K841" s="442"/>
      <c r="M841" s="435"/>
    </row>
    <row r="842" spans="1:13" ht="27.6" hidden="1" customHeight="1">
      <c r="A842" s="441" t="s">
        <v>11271</v>
      </c>
      <c r="B842" s="442">
        <v>6</v>
      </c>
      <c r="C842" s="448" t="s">
        <v>12834</v>
      </c>
      <c r="D842" s="444" t="s">
        <v>22760</v>
      </c>
      <c r="E842" s="444"/>
      <c r="F842" s="444" t="s">
        <v>10599</v>
      </c>
      <c r="G842" s="535" t="str">
        <f t="shared" si="32"/>
        <v>807Xã Tân Nhuận Đông</v>
      </c>
      <c r="H842" s="535" t="str">
        <f t="shared" si="31"/>
        <v>807Xã Tân Nhuận ĐôngThuế cơ sở 6 tỉnh Đồng Tháp</v>
      </c>
      <c r="I842" s="448" t="s">
        <v>12834</v>
      </c>
      <c r="J842" s="442"/>
      <c r="K842" s="442"/>
      <c r="M842" s="435"/>
    </row>
    <row r="843" spans="1:13" ht="27.6" hidden="1" customHeight="1">
      <c r="A843" s="441" t="s">
        <v>11271</v>
      </c>
      <c r="B843" s="442">
        <v>6</v>
      </c>
      <c r="C843" s="448" t="s">
        <v>12834</v>
      </c>
      <c r="D843" s="444" t="s">
        <v>22760</v>
      </c>
      <c r="E843" s="444"/>
      <c r="F843" s="444" t="s">
        <v>10600</v>
      </c>
      <c r="G843" s="535" t="str">
        <f t="shared" si="32"/>
        <v>807Xã Tân Phú Trung</v>
      </c>
      <c r="H843" s="535" t="str">
        <f t="shared" si="31"/>
        <v>807Xã Tân Phú TrungThuế cơ sở 6 tỉnh Đồng Tháp</v>
      </c>
      <c r="I843" s="448" t="s">
        <v>12834</v>
      </c>
      <c r="J843" s="442"/>
      <c r="K843" s="442"/>
      <c r="M843" s="435"/>
    </row>
    <row r="844" spans="1:13" ht="66.599999999999994" hidden="1" customHeight="1">
      <c r="A844" s="441" t="s">
        <v>11279</v>
      </c>
      <c r="B844" s="442">
        <v>7</v>
      </c>
      <c r="C844" s="448" t="s">
        <v>12839</v>
      </c>
      <c r="D844" s="444" t="s">
        <v>22761</v>
      </c>
      <c r="E844" s="444"/>
      <c r="F844" s="444" t="s">
        <v>10571</v>
      </c>
      <c r="G844" s="535" t="str">
        <f t="shared" si="32"/>
        <v>807Phường Hồng Ngự</v>
      </c>
      <c r="H844" s="535" t="str">
        <f t="shared" si="31"/>
        <v>807Phường Hồng NgựThuế cơ sở 7 tỉnh Đồng Tháp</v>
      </c>
      <c r="I844" s="448" t="s">
        <v>12839</v>
      </c>
      <c r="J844" s="442" t="s">
        <v>9837</v>
      </c>
      <c r="K844" s="442">
        <v>15</v>
      </c>
      <c r="M844" s="435"/>
    </row>
    <row r="845" spans="1:13" ht="66.599999999999994" hidden="1" customHeight="1">
      <c r="A845" s="441" t="s">
        <v>11279</v>
      </c>
      <c r="B845" s="442">
        <v>7</v>
      </c>
      <c r="C845" s="448" t="s">
        <v>12839</v>
      </c>
      <c r="D845" s="444" t="s">
        <v>22761</v>
      </c>
      <c r="E845" s="444"/>
      <c r="F845" s="444" t="s">
        <v>10572</v>
      </c>
      <c r="G845" s="535" t="str">
        <f t="shared" si="32"/>
        <v>807Phường Thường Lạc</v>
      </c>
      <c r="H845" s="535" t="str">
        <f t="shared" si="31"/>
        <v>807Phường Thường LạcThuế cơ sở 7 tỉnh Đồng Tháp</v>
      </c>
      <c r="I845" s="448" t="s">
        <v>12839</v>
      </c>
      <c r="J845" s="442"/>
      <c r="K845" s="442"/>
      <c r="M845" s="435"/>
    </row>
    <row r="846" spans="1:13" ht="66.599999999999994" hidden="1" customHeight="1">
      <c r="A846" s="441" t="s">
        <v>11279</v>
      </c>
      <c r="B846" s="442">
        <v>7</v>
      </c>
      <c r="C846" s="448" t="s">
        <v>12839</v>
      </c>
      <c r="D846" s="444" t="s">
        <v>22761</v>
      </c>
      <c r="E846" s="444"/>
      <c r="F846" s="444" t="s">
        <v>9837</v>
      </c>
      <c r="G846" s="535" t="str">
        <f t="shared" si="32"/>
        <v>807Phường An Bình</v>
      </c>
      <c r="H846" s="535" t="str">
        <f t="shared" si="31"/>
        <v>807Phường An BìnhThuế cơ sở 7 tỉnh Đồng Tháp</v>
      </c>
      <c r="I846" s="448" t="s">
        <v>12839</v>
      </c>
      <c r="J846" s="442"/>
      <c r="K846" s="442"/>
      <c r="M846" s="435"/>
    </row>
    <row r="847" spans="1:13" ht="66.599999999999994" hidden="1" customHeight="1">
      <c r="A847" s="441" t="s">
        <v>11279</v>
      </c>
      <c r="B847" s="442">
        <v>7</v>
      </c>
      <c r="C847" s="448" t="s">
        <v>12839</v>
      </c>
      <c r="D847" s="444" t="s">
        <v>22761</v>
      </c>
      <c r="E847" s="444"/>
      <c r="F847" s="444" t="s">
        <v>10573</v>
      </c>
      <c r="G847" s="535" t="str">
        <f t="shared" si="32"/>
        <v>807Xã Thường Phước</v>
      </c>
      <c r="H847" s="535" t="str">
        <f t="shared" si="31"/>
        <v>807Xã Thường PhướcThuế cơ sở 7 tỉnh Đồng Tháp</v>
      </c>
      <c r="I847" s="448" t="s">
        <v>12839</v>
      </c>
      <c r="J847" s="442"/>
      <c r="K847" s="442"/>
      <c r="M847" s="435"/>
    </row>
    <row r="848" spans="1:13" ht="66.599999999999994" hidden="1" customHeight="1">
      <c r="A848" s="441" t="s">
        <v>11279</v>
      </c>
      <c r="B848" s="442">
        <v>7</v>
      </c>
      <c r="C848" s="448" t="s">
        <v>12839</v>
      </c>
      <c r="D848" s="444" t="s">
        <v>22761</v>
      </c>
      <c r="E848" s="444"/>
      <c r="F848" s="444" t="s">
        <v>10574</v>
      </c>
      <c r="G848" s="535" t="str">
        <f t="shared" si="32"/>
        <v>807Xã Long Khánh</v>
      </c>
      <c r="H848" s="535" t="str">
        <f t="shared" si="31"/>
        <v>807Xã Long KhánhThuế cơ sở 7 tỉnh Đồng Tháp</v>
      </c>
      <c r="I848" s="448" t="s">
        <v>12839</v>
      </c>
      <c r="J848" s="442"/>
      <c r="K848" s="442"/>
      <c r="M848" s="435"/>
    </row>
    <row r="849" spans="1:13" ht="66.599999999999994" hidden="1" customHeight="1">
      <c r="A849" s="441" t="s">
        <v>11279</v>
      </c>
      <c r="B849" s="442">
        <v>7</v>
      </c>
      <c r="C849" s="448" t="s">
        <v>12839</v>
      </c>
      <c r="D849" s="444" t="s">
        <v>22761</v>
      </c>
      <c r="E849" s="444"/>
      <c r="F849" s="444" t="s">
        <v>10575</v>
      </c>
      <c r="G849" s="535" t="str">
        <f t="shared" si="32"/>
        <v>807Xã Long Phú Thuận</v>
      </c>
      <c r="H849" s="535" t="str">
        <f t="shared" si="31"/>
        <v>807Xã Long Phú ThuậnThuế cơ sở 7 tỉnh Đồng Tháp</v>
      </c>
      <c r="I849" s="448" t="s">
        <v>12839</v>
      </c>
      <c r="J849" s="442"/>
      <c r="K849" s="442"/>
      <c r="M849" s="435"/>
    </row>
    <row r="850" spans="1:13" ht="66.599999999999994" hidden="1" customHeight="1">
      <c r="A850" s="441" t="s">
        <v>11279</v>
      </c>
      <c r="B850" s="442">
        <v>7</v>
      </c>
      <c r="C850" s="448" t="s">
        <v>12839</v>
      </c>
      <c r="D850" s="444" t="s">
        <v>22761</v>
      </c>
      <c r="E850" s="444"/>
      <c r="F850" s="444" t="s">
        <v>15398</v>
      </c>
      <c r="G850" s="535" t="str">
        <f t="shared" si="32"/>
        <v>807Xã An Hòa</v>
      </c>
      <c r="H850" s="535" t="str">
        <f t="shared" si="31"/>
        <v>807Xã An HòaThuế cơ sở 7 tỉnh Đồng Tháp</v>
      </c>
      <c r="I850" s="448" t="s">
        <v>12839</v>
      </c>
      <c r="J850" s="442"/>
      <c r="K850" s="442"/>
      <c r="M850" s="435"/>
    </row>
    <row r="851" spans="1:13" ht="66.599999999999994" hidden="1" customHeight="1">
      <c r="A851" s="441" t="s">
        <v>11279</v>
      </c>
      <c r="B851" s="442">
        <v>7</v>
      </c>
      <c r="C851" s="448" t="s">
        <v>12839</v>
      </c>
      <c r="D851" s="444" t="s">
        <v>22761</v>
      </c>
      <c r="E851" s="444"/>
      <c r="F851" s="444" t="s">
        <v>8568</v>
      </c>
      <c r="G851" s="535" t="str">
        <f t="shared" si="32"/>
        <v>807Xã Tam Nông</v>
      </c>
      <c r="H851" s="535" t="str">
        <f t="shared" si="31"/>
        <v>807Xã Tam NôngThuế cơ sở 7 tỉnh Đồng Tháp</v>
      </c>
      <c r="I851" s="448" t="s">
        <v>12839</v>
      </c>
      <c r="J851" s="442"/>
      <c r="K851" s="442"/>
      <c r="M851" s="435"/>
    </row>
    <row r="852" spans="1:13" ht="66.599999999999994" hidden="1" customHeight="1">
      <c r="A852" s="441" t="s">
        <v>11279</v>
      </c>
      <c r="B852" s="442">
        <v>7</v>
      </c>
      <c r="C852" s="448" t="s">
        <v>12839</v>
      </c>
      <c r="D852" s="444" t="s">
        <v>22761</v>
      </c>
      <c r="E852" s="444"/>
      <c r="F852" s="444" t="s">
        <v>10576</v>
      </c>
      <c r="G852" s="535" t="str">
        <f t="shared" si="32"/>
        <v>807Xã Phú Thọ</v>
      </c>
      <c r="H852" s="535" t="str">
        <f t="shared" si="31"/>
        <v>807Xã Phú ThọThuế cơ sở 7 tỉnh Đồng Tháp</v>
      </c>
      <c r="I852" s="448" t="s">
        <v>12839</v>
      </c>
      <c r="J852" s="442"/>
      <c r="K852" s="442"/>
      <c r="M852" s="435"/>
    </row>
    <row r="853" spans="1:13" ht="66.599999999999994" hidden="1" customHeight="1">
      <c r="A853" s="441" t="s">
        <v>11279</v>
      </c>
      <c r="B853" s="442">
        <v>7</v>
      </c>
      <c r="C853" s="448" t="s">
        <v>12839</v>
      </c>
      <c r="D853" s="444" t="s">
        <v>22761</v>
      </c>
      <c r="E853" s="444"/>
      <c r="F853" s="444" t="s">
        <v>10577</v>
      </c>
      <c r="G853" s="535" t="str">
        <f t="shared" si="32"/>
        <v>807Xã Tràm Chim</v>
      </c>
      <c r="H853" s="535" t="str">
        <f t="shared" si="31"/>
        <v>807Xã Tràm ChimThuế cơ sở 7 tỉnh Đồng Tháp</v>
      </c>
      <c r="I853" s="448" t="s">
        <v>12839</v>
      </c>
      <c r="J853" s="442"/>
      <c r="K853" s="442"/>
      <c r="M853" s="435"/>
    </row>
    <row r="854" spans="1:13" ht="66.599999999999994" hidden="1" customHeight="1">
      <c r="A854" s="441" t="s">
        <v>11279</v>
      </c>
      <c r="B854" s="442">
        <v>7</v>
      </c>
      <c r="C854" s="448" t="s">
        <v>12839</v>
      </c>
      <c r="D854" s="444" t="s">
        <v>22761</v>
      </c>
      <c r="E854" s="444"/>
      <c r="F854" s="444" t="s">
        <v>10578</v>
      </c>
      <c r="G854" s="535" t="str">
        <f t="shared" si="32"/>
        <v>807Xã Phú Cường</v>
      </c>
      <c r="H854" s="535" t="str">
        <f t="shared" si="31"/>
        <v>807Xã Phú CườngThuế cơ sở 7 tỉnh Đồng Tháp</v>
      </c>
      <c r="I854" s="448" t="s">
        <v>12839</v>
      </c>
      <c r="J854" s="442"/>
      <c r="K854" s="442"/>
      <c r="M854" s="435"/>
    </row>
    <row r="855" spans="1:13" ht="66.599999999999994" hidden="1" customHeight="1">
      <c r="A855" s="441" t="s">
        <v>11279</v>
      </c>
      <c r="B855" s="442">
        <v>7</v>
      </c>
      <c r="C855" s="448" t="s">
        <v>12839</v>
      </c>
      <c r="D855" s="444" t="s">
        <v>22761</v>
      </c>
      <c r="E855" s="444"/>
      <c r="F855" s="444" t="s">
        <v>10569</v>
      </c>
      <c r="G855" s="535" t="str">
        <f t="shared" si="32"/>
        <v>807Xã Tân Hồng</v>
      </c>
      <c r="H855" s="535" t="str">
        <f t="shared" si="31"/>
        <v>807Xã Tân HồngThuế cơ sở 7 tỉnh Đồng Tháp</v>
      </c>
      <c r="I855" s="448" t="s">
        <v>12839</v>
      </c>
      <c r="J855" s="442"/>
      <c r="K855" s="442"/>
      <c r="M855" s="435"/>
    </row>
    <row r="856" spans="1:13" ht="66.599999999999994" hidden="1" customHeight="1">
      <c r="A856" s="441" t="s">
        <v>11279</v>
      </c>
      <c r="B856" s="442">
        <v>7</v>
      </c>
      <c r="C856" s="448" t="s">
        <v>12839</v>
      </c>
      <c r="D856" s="444" t="s">
        <v>22761</v>
      </c>
      <c r="E856" s="444"/>
      <c r="F856" s="444" t="s">
        <v>8218</v>
      </c>
      <c r="G856" s="535" t="str">
        <f t="shared" si="32"/>
        <v>807Xã Tân Thành</v>
      </c>
      <c r="H856" s="535" t="str">
        <f t="shared" si="31"/>
        <v>807Xã Tân ThànhThuế cơ sở 7 tỉnh Đồng Tháp</v>
      </c>
      <c r="I856" s="448" t="s">
        <v>12839</v>
      </c>
      <c r="J856" s="442"/>
      <c r="K856" s="442"/>
      <c r="M856" s="435"/>
    </row>
    <row r="857" spans="1:13" ht="66.599999999999994" hidden="1" customHeight="1">
      <c r="A857" s="441" t="s">
        <v>11279</v>
      </c>
      <c r="B857" s="442">
        <v>7</v>
      </c>
      <c r="C857" s="448" t="s">
        <v>12839</v>
      </c>
      <c r="D857" s="444" t="s">
        <v>22761</v>
      </c>
      <c r="E857" s="444"/>
      <c r="F857" s="444" t="s">
        <v>10570</v>
      </c>
      <c r="G857" s="535" t="str">
        <f t="shared" si="32"/>
        <v>807Xã Tân Hộ Cơ</v>
      </c>
      <c r="H857" s="535" t="str">
        <f t="shared" si="31"/>
        <v>807Xã Tân Hộ CơThuế cơ sở 7 tỉnh Đồng Tháp</v>
      </c>
      <c r="I857" s="448" t="s">
        <v>12839</v>
      </c>
      <c r="J857" s="442"/>
      <c r="K857" s="442"/>
      <c r="M857" s="435"/>
    </row>
    <row r="858" spans="1:13" ht="66.599999999999994" hidden="1" customHeight="1">
      <c r="A858" s="441" t="s">
        <v>11279</v>
      </c>
      <c r="B858" s="442">
        <v>7</v>
      </c>
      <c r="C858" s="448" t="s">
        <v>12839</v>
      </c>
      <c r="D858" s="444" t="s">
        <v>22761</v>
      </c>
      <c r="E858" s="444"/>
      <c r="F858" s="444" t="s">
        <v>10209</v>
      </c>
      <c r="G858" s="535" t="str">
        <f t="shared" si="32"/>
        <v>807Xã An Phước</v>
      </c>
      <c r="H858" s="535" t="str">
        <f t="shared" si="31"/>
        <v>807Xã An PhướcThuế cơ sở 7 tỉnh Đồng Tháp</v>
      </c>
      <c r="I858" s="448" t="s">
        <v>12839</v>
      </c>
      <c r="J858" s="442"/>
      <c r="K858" s="442"/>
      <c r="M858" s="435"/>
    </row>
    <row r="859" spans="1:13" ht="49.9" hidden="1" customHeight="1">
      <c r="A859" s="441" t="s">
        <v>11287</v>
      </c>
      <c r="B859" s="442">
        <v>8</v>
      </c>
      <c r="C859" s="449" t="s">
        <v>12849</v>
      </c>
      <c r="D859" s="444" t="s">
        <v>22762</v>
      </c>
      <c r="E859" s="444"/>
      <c r="F859" s="444" t="s">
        <v>10579</v>
      </c>
      <c r="G859" s="535" t="str">
        <f t="shared" si="32"/>
        <v>807Xã Tháp Mười</v>
      </c>
      <c r="H859" s="535" t="str">
        <f t="shared" si="31"/>
        <v>807Xã Tháp MườiThuế cơ sở 8 tỉnh Đồng Tháp</v>
      </c>
      <c r="I859" s="449" t="s">
        <v>12849</v>
      </c>
      <c r="J859" s="442" t="s">
        <v>10579</v>
      </c>
      <c r="K859" s="442">
        <v>11</v>
      </c>
      <c r="M859" s="435"/>
    </row>
    <row r="860" spans="1:13" ht="49.9" hidden="1" customHeight="1">
      <c r="A860" s="451" t="s">
        <v>11287</v>
      </c>
      <c r="B860" s="452">
        <v>8</v>
      </c>
      <c r="C860" s="476" t="s">
        <v>12849</v>
      </c>
      <c r="D860" s="454" t="s">
        <v>22762</v>
      </c>
      <c r="E860" s="454"/>
      <c r="F860" s="454" t="s">
        <v>10580</v>
      </c>
      <c r="G860" s="535" t="str">
        <f t="shared" si="32"/>
        <v>807Xã Thanh Mỹ</v>
      </c>
      <c r="H860" s="535" t="str">
        <f t="shared" si="31"/>
        <v>807Xã Thanh MỹThuế cơ sở 8 tỉnh Đồng Tháp</v>
      </c>
      <c r="I860" s="476" t="s">
        <v>12849</v>
      </c>
      <c r="J860" s="452"/>
      <c r="K860" s="452"/>
      <c r="M860" s="435"/>
    </row>
    <row r="861" spans="1:13" ht="49.9" hidden="1" customHeight="1">
      <c r="A861" s="451" t="s">
        <v>11287</v>
      </c>
      <c r="B861" s="452">
        <v>8</v>
      </c>
      <c r="C861" s="476" t="s">
        <v>12849</v>
      </c>
      <c r="D861" s="454" t="s">
        <v>22762</v>
      </c>
      <c r="E861" s="454"/>
      <c r="F861" s="454" t="s">
        <v>10581</v>
      </c>
      <c r="G861" s="535" t="str">
        <f t="shared" si="32"/>
        <v>807Xã Mỹ Quí</v>
      </c>
      <c r="H861" s="535" t="str">
        <f t="shared" si="31"/>
        <v>807Xã Mỹ QuíThuế cơ sở 8 tỉnh Đồng Tháp</v>
      </c>
      <c r="I861" s="476" t="s">
        <v>12849</v>
      </c>
      <c r="J861" s="452"/>
      <c r="K861" s="452"/>
      <c r="M861" s="435"/>
    </row>
    <row r="862" spans="1:13" ht="49.9" hidden="1" customHeight="1">
      <c r="A862" s="451" t="s">
        <v>11287</v>
      </c>
      <c r="B862" s="452">
        <v>8</v>
      </c>
      <c r="C862" s="476" t="s">
        <v>12849</v>
      </c>
      <c r="D862" s="454" t="s">
        <v>22762</v>
      </c>
      <c r="E862" s="454"/>
      <c r="F862" s="454" t="s">
        <v>10582</v>
      </c>
      <c r="G862" s="535" t="str">
        <f t="shared" si="32"/>
        <v>807Xã Đốc Binh Kiều</v>
      </c>
      <c r="H862" s="535" t="str">
        <f t="shared" si="31"/>
        <v>807Xã Đốc Binh KiềuThuế cơ sở 8 tỉnh Đồng Tháp</v>
      </c>
      <c r="I862" s="476" t="s">
        <v>12849</v>
      </c>
      <c r="J862" s="452"/>
      <c r="K862" s="452"/>
      <c r="M862" s="435"/>
    </row>
    <row r="863" spans="1:13" ht="49.9" hidden="1" customHeight="1">
      <c r="A863" s="451" t="s">
        <v>11287</v>
      </c>
      <c r="B863" s="452">
        <v>8</v>
      </c>
      <c r="C863" s="476" t="s">
        <v>12849</v>
      </c>
      <c r="D863" s="454" t="s">
        <v>22762</v>
      </c>
      <c r="E863" s="454"/>
      <c r="F863" s="454" t="s">
        <v>10087</v>
      </c>
      <c r="G863" s="535" t="str">
        <f t="shared" si="32"/>
        <v>807Xã Trường Xuân</v>
      </c>
      <c r="H863" s="535" t="str">
        <f t="shared" si="31"/>
        <v>807Xã Trường XuânThuế cơ sở 8 tỉnh Đồng Tháp</v>
      </c>
      <c r="I863" s="476" t="s">
        <v>12849</v>
      </c>
      <c r="J863" s="452"/>
      <c r="K863" s="452"/>
      <c r="M863" s="435"/>
    </row>
    <row r="864" spans="1:13" ht="49.9" hidden="1" customHeight="1">
      <c r="A864" s="451" t="s">
        <v>11287</v>
      </c>
      <c r="B864" s="452">
        <v>8</v>
      </c>
      <c r="C864" s="476" t="s">
        <v>12849</v>
      </c>
      <c r="D864" s="454" t="s">
        <v>22762</v>
      </c>
      <c r="E864" s="454"/>
      <c r="F864" s="454" t="s">
        <v>10583</v>
      </c>
      <c r="G864" s="535" t="str">
        <f t="shared" si="32"/>
        <v>807Xã Phương Thịnh</v>
      </c>
      <c r="H864" s="535" t="str">
        <f t="shared" si="31"/>
        <v>807Xã Phương ThịnhThuế cơ sở 8 tỉnh Đồng Tháp</v>
      </c>
      <c r="I864" s="476" t="s">
        <v>12849</v>
      </c>
      <c r="J864" s="452"/>
      <c r="K864" s="452"/>
      <c r="M864" s="435"/>
    </row>
    <row r="865" spans="1:41" ht="49.9" hidden="1" customHeight="1">
      <c r="A865" s="451" t="s">
        <v>11287</v>
      </c>
      <c r="B865" s="452">
        <v>8</v>
      </c>
      <c r="C865" s="476" t="s">
        <v>12849</v>
      </c>
      <c r="D865" s="454" t="s">
        <v>22762</v>
      </c>
      <c r="E865" s="454"/>
      <c r="F865" s="454" t="s">
        <v>10584</v>
      </c>
      <c r="G865" s="535" t="str">
        <f t="shared" si="32"/>
        <v>807Xã Phong Mỹ</v>
      </c>
      <c r="H865" s="535" t="str">
        <f t="shared" si="31"/>
        <v>807Xã Phong MỹThuế cơ sở 8 tỉnh Đồng Tháp</v>
      </c>
      <c r="I865" s="476" t="s">
        <v>12849</v>
      </c>
      <c r="J865" s="452"/>
      <c r="K865" s="452"/>
      <c r="M865" s="435"/>
    </row>
    <row r="866" spans="1:41" ht="49.9" hidden="1" customHeight="1">
      <c r="A866" s="451" t="s">
        <v>11287</v>
      </c>
      <c r="B866" s="452">
        <v>8</v>
      </c>
      <c r="C866" s="476" t="s">
        <v>12849</v>
      </c>
      <c r="D866" s="454" t="s">
        <v>22762</v>
      </c>
      <c r="E866" s="454"/>
      <c r="F866" s="454" t="s">
        <v>10585</v>
      </c>
      <c r="G866" s="535" t="str">
        <f t="shared" si="32"/>
        <v>807Xã Ba Sao</v>
      </c>
      <c r="H866" s="535" t="str">
        <f t="shared" si="31"/>
        <v>807Xã Ba SaoThuế cơ sở 8 tỉnh Đồng Tháp</v>
      </c>
      <c r="I866" s="476" t="s">
        <v>12849</v>
      </c>
      <c r="J866" s="452"/>
      <c r="K866" s="452"/>
      <c r="M866" s="435"/>
    </row>
    <row r="867" spans="1:41" ht="49.9" hidden="1" customHeight="1">
      <c r="A867" s="451" t="s">
        <v>11287</v>
      </c>
      <c r="B867" s="452">
        <v>8</v>
      </c>
      <c r="C867" s="476" t="s">
        <v>12849</v>
      </c>
      <c r="D867" s="454" t="s">
        <v>22762</v>
      </c>
      <c r="E867" s="454"/>
      <c r="F867" s="454" t="s">
        <v>10586</v>
      </c>
      <c r="G867" s="535" t="str">
        <f t="shared" si="32"/>
        <v>807Xã Mỹ Thọ</v>
      </c>
      <c r="H867" s="535" t="str">
        <f t="shared" si="31"/>
        <v>807Xã Mỹ ThọThuế cơ sở 8 tỉnh Đồng Tháp</v>
      </c>
      <c r="I867" s="476" t="s">
        <v>12849</v>
      </c>
      <c r="J867" s="452"/>
      <c r="K867" s="452"/>
      <c r="M867" s="435"/>
    </row>
    <row r="868" spans="1:41" ht="49.9" hidden="1" customHeight="1">
      <c r="A868" s="451" t="s">
        <v>11287</v>
      </c>
      <c r="B868" s="452">
        <v>8</v>
      </c>
      <c r="C868" s="476" t="s">
        <v>12849</v>
      </c>
      <c r="D868" s="454" t="s">
        <v>22762</v>
      </c>
      <c r="E868" s="454"/>
      <c r="F868" s="454" t="s">
        <v>10587</v>
      </c>
      <c r="G868" s="535" t="str">
        <f t="shared" si="32"/>
        <v>807Xã Bình Hàng Trung</v>
      </c>
      <c r="H868" s="535" t="str">
        <f t="shared" si="31"/>
        <v>807Xã Bình Hàng TrungThuế cơ sở 8 tỉnh Đồng Tháp</v>
      </c>
      <c r="I868" s="476" t="s">
        <v>12849</v>
      </c>
      <c r="J868" s="452"/>
      <c r="K868" s="452"/>
      <c r="M868" s="435"/>
    </row>
    <row r="869" spans="1:41" ht="49.9" hidden="1" customHeight="1">
      <c r="A869" s="451" t="s">
        <v>11287</v>
      </c>
      <c r="B869" s="452">
        <v>8</v>
      </c>
      <c r="C869" s="476" t="s">
        <v>12849</v>
      </c>
      <c r="D869" s="454" t="s">
        <v>22762</v>
      </c>
      <c r="E869" s="454"/>
      <c r="F869" s="454" t="s">
        <v>10588</v>
      </c>
      <c r="G869" s="535" t="str">
        <f t="shared" si="32"/>
        <v>807Xã Mỹ Hiệp</v>
      </c>
      <c r="H869" s="535" t="str">
        <f t="shared" si="31"/>
        <v>807Xã Mỹ HiệpThuế cơ sở 8 tỉnh Đồng Tháp</v>
      </c>
      <c r="I869" s="476" t="s">
        <v>12849</v>
      </c>
      <c r="J869" s="452"/>
      <c r="K869" s="452"/>
      <c r="M869" s="435"/>
    </row>
    <row r="870" spans="1:41" ht="37.9" hidden="1" customHeight="1">
      <c r="A870" s="455" t="s">
        <v>11291</v>
      </c>
      <c r="B870" s="456">
        <v>9</v>
      </c>
      <c r="C870" s="472" t="s">
        <v>12855</v>
      </c>
      <c r="D870" s="468" t="s">
        <v>22763</v>
      </c>
      <c r="E870" s="468"/>
      <c r="F870" s="468" t="s">
        <v>10594</v>
      </c>
      <c r="G870" s="535" t="str">
        <f t="shared" si="32"/>
        <v>807Xã Lấp Vò</v>
      </c>
      <c r="H870" s="535" t="str">
        <f t="shared" si="31"/>
        <v>807Xã Lấp VòThuế cơ sở 9 tỉnh Đồng Tháp</v>
      </c>
      <c r="I870" s="472" t="s">
        <v>12855</v>
      </c>
      <c r="J870" s="456" t="s">
        <v>10594</v>
      </c>
      <c r="K870" s="456">
        <v>6</v>
      </c>
      <c r="M870" s="435"/>
    </row>
    <row r="871" spans="1:41" ht="37.9" hidden="1" customHeight="1">
      <c r="A871" s="459" t="s">
        <v>11291</v>
      </c>
      <c r="B871" s="460">
        <v>9</v>
      </c>
      <c r="C871" s="473" t="s">
        <v>12855</v>
      </c>
      <c r="D871" s="470" t="s">
        <v>22763</v>
      </c>
      <c r="E871" s="470"/>
      <c r="F871" s="470" t="s">
        <v>10592</v>
      </c>
      <c r="G871" s="535" t="str">
        <f t="shared" si="32"/>
        <v>807Xã Mỹ An Hưng</v>
      </c>
      <c r="H871" s="535" t="str">
        <f t="shared" si="31"/>
        <v>807Xã Mỹ An HưngThuế cơ sở 9 tỉnh Đồng Tháp</v>
      </c>
      <c r="I871" s="473" t="s">
        <v>12855</v>
      </c>
      <c r="J871" s="460"/>
      <c r="K871" s="460"/>
      <c r="M871" s="435"/>
    </row>
    <row r="872" spans="1:41" ht="37.9" hidden="1" customHeight="1">
      <c r="A872" s="459" t="s">
        <v>11291</v>
      </c>
      <c r="B872" s="460">
        <v>9</v>
      </c>
      <c r="C872" s="473" t="s">
        <v>12855</v>
      </c>
      <c r="D872" s="470" t="s">
        <v>22763</v>
      </c>
      <c r="E872" s="470"/>
      <c r="F872" s="470" t="s">
        <v>10593</v>
      </c>
      <c r="G872" s="535" t="str">
        <f t="shared" si="32"/>
        <v>807Xã Tân Khánh Trung</v>
      </c>
      <c r="H872" s="535" t="str">
        <f t="shared" si="31"/>
        <v>807Xã Tân Khánh TrungThuế cơ sở 9 tỉnh Đồng Tháp</v>
      </c>
      <c r="I872" s="473" t="s">
        <v>12855</v>
      </c>
      <c r="J872" s="460"/>
      <c r="K872" s="460"/>
      <c r="M872" s="435"/>
    </row>
    <row r="873" spans="1:41" ht="37.9" hidden="1" customHeight="1">
      <c r="A873" s="459" t="s">
        <v>11291</v>
      </c>
      <c r="B873" s="460">
        <v>9</v>
      </c>
      <c r="C873" s="473" t="s">
        <v>12855</v>
      </c>
      <c r="D873" s="470" t="s">
        <v>22763</v>
      </c>
      <c r="E873" s="470"/>
      <c r="F873" s="470" t="s">
        <v>10595</v>
      </c>
      <c r="G873" s="535" t="str">
        <f t="shared" si="32"/>
        <v>807Xã Lai Vung</v>
      </c>
      <c r="H873" s="535" t="str">
        <f t="shared" si="31"/>
        <v>807Xã Lai VungThuế cơ sở 9 tỉnh Đồng Tháp</v>
      </c>
      <c r="I873" s="473" t="s">
        <v>12855</v>
      </c>
      <c r="J873" s="460"/>
      <c r="K873" s="460"/>
      <c r="M873" s="435"/>
    </row>
    <row r="874" spans="1:41" ht="37.9" hidden="1" customHeight="1">
      <c r="A874" s="459" t="s">
        <v>11291</v>
      </c>
      <c r="B874" s="460">
        <v>9</v>
      </c>
      <c r="C874" s="473" t="s">
        <v>12855</v>
      </c>
      <c r="D874" s="470" t="s">
        <v>22763</v>
      </c>
      <c r="E874" s="470"/>
      <c r="F874" s="470" t="s">
        <v>15399</v>
      </c>
      <c r="G874" s="535" t="str">
        <f t="shared" si="32"/>
        <v>807Xã Hòa Long</v>
      </c>
      <c r="H874" s="535" t="str">
        <f t="shared" si="31"/>
        <v>807Xã Hòa LongThuế cơ sở 9 tỉnh Đồng Tháp</v>
      </c>
      <c r="I874" s="473" t="s">
        <v>12855</v>
      </c>
      <c r="J874" s="460"/>
      <c r="K874" s="460"/>
      <c r="M874" s="435"/>
    </row>
    <row r="875" spans="1:41" ht="37.9" hidden="1" customHeight="1">
      <c r="A875" s="459" t="s">
        <v>11291</v>
      </c>
      <c r="B875" s="460">
        <v>9</v>
      </c>
      <c r="C875" s="473" t="s">
        <v>12855</v>
      </c>
      <c r="D875" s="470" t="s">
        <v>22763</v>
      </c>
      <c r="E875" s="470"/>
      <c r="F875" s="470" t="s">
        <v>15400</v>
      </c>
      <c r="G875" s="535" t="str">
        <f t="shared" si="32"/>
        <v>807Xã Phong Hòa</v>
      </c>
      <c r="H875" s="535" t="str">
        <f t="shared" si="31"/>
        <v>807Xã Phong HòaThuế cơ sở 9 tỉnh Đồng Tháp</v>
      </c>
      <c r="I875" s="473" t="s">
        <v>12855</v>
      </c>
      <c r="J875" s="460"/>
      <c r="K875" s="460"/>
      <c r="M875" s="435"/>
    </row>
    <row r="876" spans="1:41" ht="40.15" hidden="1" customHeight="1">
      <c r="A876" s="590">
        <v>11</v>
      </c>
      <c r="B876" s="591"/>
      <c r="C876" s="562" t="s">
        <v>22764</v>
      </c>
      <c r="D876" s="592" t="s">
        <v>12286</v>
      </c>
      <c r="E876" s="592">
        <v>507</v>
      </c>
      <c r="F876" s="592" t="s">
        <v>155</v>
      </c>
      <c r="G876" s="535"/>
      <c r="H876" s="535" t="str">
        <f t="shared" si="31"/>
        <v>THUẾ TỈNH GIA LAI</v>
      </c>
      <c r="I876" s="562" t="s">
        <v>22764</v>
      </c>
      <c r="J876" s="591"/>
      <c r="K876" s="592">
        <f>SUM(K877:K999)</f>
        <v>135</v>
      </c>
      <c r="L876" s="434"/>
      <c r="M876" s="435"/>
    </row>
    <row r="877" spans="1:41" ht="66" hidden="1" customHeight="1">
      <c r="A877" s="531" t="s">
        <v>11297</v>
      </c>
      <c r="B877" s="532">
        <v>1</v>
      </c>
      <c r="C877" s="602" t="s">
        <v>12143</v>
      </c>
      <c r="D877" s="534" t="s">
        <v>22765</v>
      </c>
      <c r="E877" s="534"/>
      <c r="F877" s="534" t="s">
        <v>9764</v>
      </c>
      <c r="G877" s="535" t="str">
        <f>$E$876&amp;F877</f>
        <v>507Phường Quy Nhơn</v>
      </c>
      <c r="H877" s="535" t="str">
        <f t="shared" si="31"/>
        <v>507Phường Quy NhơnThuế cơ sở 1 tỉnh Gia Lai</v>
      </c>
      <c r="I877" s="602" t="s">
        <v>12143</v>
      </c>
      <c r="J877" s="593" t="s">
        <v>9765</v>
      </c>
      <c r="K877" s="532">
        <v>6</v>
      </c>
      <c r="M877" s="435"/>
      <c r="AN877" s="601"/>
      <c r="AO877" s="488"/>
    </row>
    <row r="878" spans="1:41" ht="66" hidden="1" customHeight="1">
      <c r="A878" s="438" t="s">
        <v>11297</v>
      </c>
      <c r="B878" s="430">
        <v>1</v>
      </c>
      <c r="C878" s="493" t="s">
        <v>12143</v>
      </c>
      <c r="D878" s="464" t="s">
        <v>22765</v>
      </c>
      <c r="E878" s="464"/>
      <c r="F878" s="464" t="s">
        <v>9767</v>
      </c>
      <c r="G878" s="535" t="str">
        <f t="shared" ref="G878:G941" si="33">$E$876&amp;F878</f>
        <v>507Phường Quy Nhơn Nam</v>
      </c>
      <c r="H878" s="535" t="str">
        <f t="shared" si="31"/>
        <v>507Phường Quy Nhơn NamThuế cơ sở 1 tỉnh Gia Lai</v>
      </c>
      <c r="I878" s="493" t="s">
        <v>12143</v>
      </c>
      <c r="J878" s="429"/>
      <c r="K878" s="430"/>
      <c r="M878" s="435"/>
      <c r="AN878" s="601"/>
      <c r="AO878" s="488"/>
    </row>
    <row r="879" spans="1:41" ht="66" hidden="1" customHeight="1">
      <c r="A879" s="438" t="s">
        <v>11297</v>
      </c>
      <c r="B879" s="430">
        <v>1</v>
      </c>
      <c r="C879" s="493" t="s">
        <v>12143</v>
      </c>
      <c r="D879" s="464" t="s">
        <v>22765</v>
      </c>
      <c r="E879" s="464"/>
      <c r="F879" s="464" t="s">
        <v>9768</v>
      </c>
      <c r="G879" s="535" t="str">
        <f t="shared" si="33"/>
        <v>507Phường Quy Nhơn Bắc</v>
      </c>
      <c r="H879" s="535" t="str">
        <f t="shared" si="31"/>
        <v>507Phường Quy Nhơn BắcThuế cơ sở 1 tỉnh Gia Lai</v>
      </c>
      <c r="I879" s="493" t="s">
        <v>12143</v>
      </c>
      <c r="J879" s="429"/>
      <c r="K879" s="430"/>
      <c r="M879" s="435"/>
      <c r="AN879" s="601"/>
      <c r="AO879" s="488"/>
    </row>
    <row r="880" spans="1:41" ht="66" hidden="1" customHeight="1">
      <c r="A880" s="438" t="s">
        <v>11297</v>
      </c>
      <c r="B880" s="430">
        <v>1</v>
      </c>
      <c r="C880" s="493" t="s">
        <v>12143</v>
      </c>
      <c r="D880" s="464" t="s">
        <v>22765</v>
      </c>
      <c r="E880" s="464"/>
      <c r="F880" s="464" t="s">
        <v>9766</v>
      </c>
      <c r="G880" s="535" t="str">
        <f t="shared" si="33"/>
        <v>507Phường Quy Nhơn Tây</v>
      </c>
      <c r="H880" s="535" t="str">
        <f t="shared" si="31"/>
        <v>507Phường Quy Nhơn TâyThuế cơ sở 1 tỉnh Gia Lai</v>
      </c>
      <c r="I880" s="493" t="s">
        <v>12143</v>
      </c>
      <c r="J880" s="429"/>
      <c r="K880" s="430"/>
      <c r="M880" s="435"/>
      <c r="AN880" s="601"/>
      <c r="AO880" s="488"/>
    </row>
    <row r="881" spans="1:41" ht="66" hidden="1" customHeight="1">
      <c r="A881" s="438" t="s">
        <v>11297</v>
      </c>
      <c r="B881" s="430">
        <v>1</v>
      </c>
      <c r="C881" s="493" t="s">
        <v>12143</v>
      </c>
      <c r="D881" s="464" t="s">
        <v>22765</v>
      </c>
      <c r="E881" s="464"/>
      <c r="F881" s="464" t="s">
        <v>9765</v>
      </c>
      <c r="G881" s="535" t="str">
        <f t="shared" si="33"/>
        <v>507Phường Quy Nhơn Đông</v>
      </c>
      <c r="H881" s="535" t="str">
        <f t="shared" si="31"/>
        <v>507Phường Quy Nhơn ĐôngThuế cơ sở 1 tỉnh Gia Lai</v>
      </c>
      <c r="I881" s="493" t="s">
        <v>12143</v>
      </c>
      <c r="J881" s="429"/>
      <c r="K881" s="430"/>
      <c r="M881" s="435"/>
      <c r="AN881" s="601"/>
      <c r="AO881" s="488"/>
    </row>
    <row r="882" spans="1:41" ht="66" hidden="1" customHeight="1">
      <c r="A882" s="438" t="s">
        <v>11297</v>
      </c>
      <c r="B882" s="430">
        <v>1</v>
      </c>
      <c r="C882" s="493" t="s">
        <v>12143</v>
      </c>
      <c r="D882" s="464" t="s">
        <v>22765</v>
      </c>
      <c r="E882" s="464"/>
      <c r="F882" s="464" t="s">
        <v>9814</v>
      </c>
      <c r="G882" s="535" t="str">
        <f t="shared" si="33"/>
        <v>507Xã Nhơn Châu</v>
      </c>
      <c r="H882" s="535" t="str">
        <f t="shared" si="31"/>
        <v>507Xã Nhơn ChâuThuế cơ sở 1 tỉnh Gia Lai</v>
      </c>
      <c r="I882" s="493" t="s">
        <v>12143</v>
      </c>
      <c r="J882" s="429"/>
      <c r="K882" s="430"/>
      <c r="M882" s="435"/>
      <c r="AN882" s="601"/>
      <c r="AO882" s="488"/>
    </row>
    <row r="883" spans="1:41" ht="61.9" hidden="1" customHeight="1">
      <c r="A883" s="441" t="s">
        <v>11301</v>
      </c>
      <c r="B883" s="445">
        <v>2</v>
      </c>
      <c r="C883" s="82" t="s">
        <v>12129</v>
      </c>
      <c r="D883" s="444" t="s">
        <v>22766</v>
      </c>
      <c r="E883" s="444"/>
      <c r="F883" s="444" t="s">
        <v>9769</v>
      </c>
      <c r="G883" s="535" t="str">
        <f t="shared" si="33"/>
        <v>507Phường Bình Định</v>
      </c>
      <c r="H883" s="535" t="str">
        <f t="shared" si="31"/>
        <v>507Phường Bình ĐịnhThuế cơ sở 2 tỉnh Gia Lai</v>
      </c>
      <c r="I883" s="82" t="s">
        <v>12129</v>
      </c>
      <c r="J883" s="445" t="s">
        <v>9769</v>
      </c>
      <c r="K883" s="445">
        <v>13</v>
      </c>
      <c r="M883" s="435"/>
      <c r="AN883" s="601"/>
      <c r="AO883" s="488"/>
    </row>
    <row r="884" spans="1:41" ht="61.9" hidden="1" customHeight="1">
      <c r="A884" s="441" t="s">
        <v>11301</v>
      </c>
      <c r="B884" s="445">
        <v>2</v>
      </c>
      <c r="C884" s="82" t="s">
        <v>12129</v>
      </c>
      <c r="D884" s="444" t="s">
        <v>22766</v>
      </c>
      <c r="E884" s="444"/>
      <c r="F884" s="444" t="s">
        <v>9770</v>
      </c>
      <c r="G884" s="535" t="str">
        <f t="shared" si="33"/>
        <v>507Phường An Nhơn</v>
      </c>
      <c r="H884" s="535" t="str">
        <f t="shared" si="31"/>
        <v>507Phường An NhơnThuế cơ sở 2 tỉnh Gia Lai</v>
      </c>
      <c r="I884" s="82" t="s">
        <v>12129</v>
      </c>
      <c r="J884" s="445"/>
      <c r="K884" s="445"/>
      <c r="M884" s="435"/>
      <c r="AN884" s="601"/>
      <c r="AO884" s="488"/>
    </row>
    <row r="885" spans="1:41" ht="61.9" hidden="1" customHeight="1">
      <c r="A885" s="441" t="s">
        <v>11301</v>
      </c>
      <c r="B885" s="445">
        <v>2</v>
      </c>
      <c r="C885" s="82" t="s">
        <v>12129</v>
      </c>
      <c r="D885" s="444" t="s">
        <v>22766</v>
      </c>
      <c r="E885" s="444"/>
      <c r="F885" s="444" t="s">
        <v>9771</v>
      </c>
      <c r="G885" s="535" t="str">
        <f t="shared" si="33"/>
        <v>507Phường An Nhơn Đông</v>
      </c>
      <c r="H885" s="535" t="str">
        <f t="shared" si="31"/>
        <v>507Phường An Nhơn ĐôngThuế cơ sở 2 tỉnh Gia Lai</v>
      </c>
      <c r="I885" s="82" t="s">
        <v>12129</v>
      </c>
      <c r="J885" s="445"/>
      <c r="K885" s="445"/>
      <c r="M885" s="435"/>
      <c r="AN885" s="601"/>
      <c r="AO885" s="488"/>
    </row>
    <row r="886" spans="1:41" ht="61.9" hidden="1" customHeight="1">
      <c r="A886" s="441" t="s">
        <v>11301</v>
      </c>
      <c r="B886" s="445">
        <v>2</v>
      </c>
      <c r="C886" s="82" t="s">
        <v>12129</v>
      </c>
      <c r="D886" s="444" t="s">
        <v>22766</v>
      </c>
      <c r="E886" s="444"/>
      <c r="F886" s="444" t="s">
        <v>9773</v>
      </c>
      <c r="G886" s="535" t="str">
        <f t="shared" si="33"/>
        <v>507Phường An Nhơn Bắc</v>
      </c>
      <c r="H886" s="535" t="str">
        <f t="shared" si="31"/>
        <v>507Phường An Nhơn BắcThuế cơ sở 2 tỉnh Gia Lai</v>
      </c>
      <c r="I886" s="82" t="s">
        <v>12129</v>
      </c>
      <c r="J886" s="445"/>
      <c r="K886" s="445"/>
      <c r="M886" s="435"/>
      <c r="AN886" s="601"/>
      <c r="AO886" s="488"/>
    </row>
    <row r="887" spans="1:41" ht="61.9" hidden="1" customHeight="1">
      <c r="A887" s="441" t="s">
        <v>11301</v>
      </c>
      <c r="B887" s="445">
        <v>2</v>
      </c>
      <c r="C887" s="82" t="s">
        <v>12129</v>
      </c>
      <c r="D887" s="444" t="s">
        <v>22766</v>
      </c>
      <c r="E887" s="444"/>
      <c r="F887" s="444" t="s">
        <v>9772</v>
      </c>
      <c r="G887" s="535" t="str">
        <f t="shared" si="33"/>
        <v>507Phường An Nhơn Nam</v>
      </c>
      <c r="H887" s="535" t="str">
        <f t="shared" si="31"/>
        <v>507Phường An Nhơn NamThuế cơ sở 2 tỉnh Gia Lai</v>
      </c>
      <c r="I887" s="82" t="s">
        <v>12129</v>
      </c>
      <c r="J887" s="445"/>
      <c r="K887" s="445"/>
      <c r="M887" s="435"/>
      <c r="AN887" s="601"/>
      <c r="AO887" s="488"/>
    </row>
    <row r="888" spans="1:41" ht="61.9" hidden="1" customHeight="1">
      <c r="A888" s="441" t="s">
        <v>11301</v>
      </c>
      <c r="B888" s="445">
        <v>2</v>
      </c>
      <c r="C888" s="82" t="s">
        <v>12129</v>
      </c>
      <c r="D888" s="444" t="s">
        <v>22766</v>
      </c>
      <c r="E888" s="444"/>
      <c r="F888" s="444" t="s">
        <v>9774</v>
      </c>
      <c r="G888" s="535" t="str">
        <f t="shared" si="33"/>
        <v>507Xã An Nhơn Tây</v>
      </c>
      <c r="H888" s="535" t="str">
        <f t="shared" si="31"/>
        <v>507Xã An Nhơn TâyThuế cơ sở 2 tỉnh Gia Lai</v>
      </c>
      <c r="I888" s="82" t="s">
        <v>12129</v>
      </c>
      <c r="J888" s="445"/>
      <c r="K888" s="445"/>
      <c r="M888" s="435"/>
      <c r="AN888" s="601"/>
      <c r="AO888" s="488"/>
    </row>
    <row r="889" spans="1:41" ht="61.9" hidden="1" customHeight="1">
      <c r="A889" s="441" t="s">
        <v>11301</v>
      </c>
      <c r="B889" s="445">
        <v>2</v>
      </c>
      <c r="C889" s="82" t="s">
        <v>12129</v>
      </c>
      <c r="D889" s="444" t="s">
        <v>22766</v>
      </c>
      <c r="E889" s="444"/>
      <c r="F889" s="444" t="s">
        <v>9795</v>
      </c>
      <c r="G889" s="535" t="str">
        <f t="shared" si="33"/>
        <v>507Xã Tuy Phước</v>
      </c>
      <c r="H889" s="535" t="str">
        <f t="shared" si="31"/>
        <v>507Xã Tuy PhướcThuế cơ sở 2 tỉnh Gia Lai</v>
      </c>
      <c r="I889" s="82" t="s">
        <v>12129</v>
      </c>
      <c r="J889" s="445"/>
      <c r="K889" s="445"/>
      <c r="M889" s="435"/>
      <c r="AN889" s="601"/>
      <c r="AO889" s="488"/>
    </row>
    <row r="890" spans="1:41" ht="61.9" hidden="1" customHeight="1">
      <c r="A890" s="441" t="s">
        <v>11301</v>
      </c>
      <c r="B890" s="445">
        <v>2</v>
      </c>
      <c r="C890" s="82" t="s">
        <v>12129</v>
      </c>
      <c r="D890" s="444" t="s">
        <v>22766</v>
      </c>
      <c r="E890" s="444"/>
      <c r="F890" s="444" t="s">
        <v>9796</v>
      </c>
      <c r="G890" s="535" t="str">
        <f t="shared" si="33"/>
        <v>507Xã Tuy Phước Đông</v>
      </c>
      <c r="H890" s="535" t="str">
        <f t="shared" si="31"/>
        <v>507Xã Tuy Phước ĐôngThuế cơ sở 2 tỉnh Gia Lai</v>
      </c>
      <c r="I890" s="82" t="s">
        <v>12129</v>
      </c>
      <c r="J890" s="445"/>
      <c r="K890" s="445"/>
      <c r="M890" s="435"/>
      <c r="AN890" s="601"/>
      <c r="AO890" s="488"/>
    </row>
    <row r="891" spans="1:41" ht="61.9" hidden="1" customHeight="1">
      <c r="A891" s="441" t="s">
        <v>11301</v>
      </c>
      <c r="B891" s="445">
        <v>2</v>
      </c>
      <c r="C891" s="82" t="s">
        <v>12129</v>
      </c>
      <c r="D891" s="444" t="s">
        <v>22766</v>
      </c>
      <c r="E891" s="444"/>
      <c r="F891" s="444" t="s">
        <v>9797</v>
      </c>
      <c r="G891" s="535" t="str">
        <f t="shared" si="33"/>
        <v>507Xã Tuy Phước Tây</v>
      </c>
      <c r="H891" s="535" t="str">
        <f t="shared" si="31"/>
        <v>507Xã Tuy Phước TâyThuế cơ sở 2 tỉnh Gia Lai</v>
      </c>
      <c r="I891" s="82" t="s">
        <v>12129</v>
      </c>
      <c r="J891" s="445"/>
      <c r="K891" s="445"/>
      <c r="M891" s="435"/>
      <c r="AN891" s="601"/>
      <c r="AO891" s="488"/>
    </row>
    <row r="892" spans="1:41" ht="61.9" hidden="1" customHeight="1">
      <c r="A892" s="441" t="s">
        <v>11301</v>
      </c>
      <c r="B892" s="445">
        <v>2</v>
      </c>
      <c r="C892" s="82" t="s">
        <v>12129</v>
      </c>
      <c r="D892" s="444" t="s">
        <v>22766</v>
      </c>
      <c r="E892" s="444"/>
      <c r="F892" s="444" t="s">
        <v>9798</v>
      </c>
      <c r="G892" s="535" t="str">
        <f t="shared" si="33"/>
        <v>507Xã Tuy Phước Bắc</v>
      </c>
      <c r="H892" s="535" t="str">
        <f t="shared" si="31"/>
        <v>507Xã Tuy Phước BắcThuế cơ sở 2 tỉnh Gia Lai</v>
      </c>
      <c r="I892" s="82" t="s">
        <v>12129</v>
      </c>
      <c r="J892" s="445"/>
      <c r="K892" s="445"/>
      <c r="M892" s="435"/>
      <c r="AN892" s="601"/>
      <c r="AO892" s="488"/>
    </row>
    <row r="893" spans="1:41" ht="61.9" hidden="1" customHeight="1">
      <c r="A893" s="441" t="s">
        <v>11301</v>
      </c>
      <c r="B893" s="445">
        <v>2</v>
      </c>
      <c r="C893" s="82" t="s">
        <v>12129</v>
      </c>
      <c r="D893" s="444" t="s">
        <v>22766</v>
      </c>
      <c r="E893" s="444"/>
      <c r="F893" s="444" t="s">
        <v>9808</v>
      </c>
      <c r="G893" s="535" t="str">
        <f t="shared" si="33"/>
        <v>507Xã Canh Liên</v>
      </c>
      <c r="H893" s="535" t="str">
        <f t="shared" si="31"/>
        <v>507Xã Canh LiênThuế cơ sở 2 tỉnh Gia Lai</v>
      </c>
      <c r="I893" s="82" t="s">
        <v>12129</v>
      </c>
      <c r="J893" s="445"/>
      <c r="K893" s="445"/>
      <c r="M893" s="435"/>
      <c r="AN893" s="601"/>
      <c r="AO893" s="488"/>
    </row>
    <row r="894" spans="1:41" ht="61.9" hidden="1" customHeight="1">
      <c r="A894" s="441" t="s">
        <v>11301</v>
      </c>
      <c r="B894" s="445">
        <v>2</v>
      </c>
      <c r="C894" s="82" t="s">
        <v>12129</v>
      </c>
      <c r="D894" s="444" t="s">
        <v>22766</v>
      </c>
      <c r="E894" s="444"/>
      <c r="F894" s="444" t="s">
        <v>9806</v>
      </c>
      <c r="G894" s="535" t="str">
        <f t="shared" si="33"/>
        <v>507Xã Vân Canh</v>
      </c>
      <c r="H894" s="535" t="str">
        <f t="shared" si="31"/>
        <v>507Xã Vân CanhThuế cơ sở 2 tỉnh Gia Lai</v>
      </c>
      <c r="I894" s="82" t="s">
        <v>12129</v>
      </c>
      <c r="J894" s="445"/>
      <c r="K894" s="445"/>
      <c r="M894" s="435"/>
      <c r="AN894" s="601"/>
      <c r="AO894" s="488"/>
    </row>
    <row r="895" spans="1:41" ht="61.9" hidden="1" customHeight="1">
      <c r="A895" s="441" t="s">
        <v>11301</v>
      </c>
      <c r="B895" s="445">
        <v>2</v>
      </c>
      <c r="C895" s="82" t="s">
        <v>12129</v>
      </c>
      <c r="D895" s="444" t="s">
        <v>22766</v>
      </c>
      <c r="E895" s="444"/>
      <c r="F895" s="444" t="s">
        <v>9807</v>
      </c>
      <c r="G895" s="535" t="str">
        <f t="shared" si="33"/>
        <v>507Xã Canh Vinh</v>
      </c>
      <c r="H895" s="535" t="str">
        <f t="shared" si="31"/>
        <v>507Xã Canh VinhThuế cơ sở 2 tỉnh Gia Lai</v>
      </c>
      <c r="I895" s="82" t="s">
        <v>12129</v>
      </c>
      <c r="J895" s="445"/>
      <c r="K895" s="445"/>
      <c r="M895" s="435"/>
      <c r="AN895" s="601"/>
      <c r="AO895" s="488"/>
    </row>
    <row r="896" spans="1:41" ht="47.45" hidden="1" customHeight="1">
      <c r="A896" s="441" t="s">
        <v>11308</v>
      </c>
      <c r="B896" s="442">
        <v>3</v>
      </c>
      <c r="C896" s="82" t="s">
        <v>12154</v>
      </c>
      <c r="D896" s="444" t="s">
        <v>22767</v>
      </c>
      <c r="E896" s="444"/>
      <c r="F896" s="444" t="s">
        <v>9782</v>
      </c>
      <c r="G896" s="535" t="str">
        <f t="shared" si="33"/>
        <v>507Xã Phù Cát</v>
      </c>
      <c r="H896" s="535" t="str">
        <f t="shared" si="31"/>
        <v>507Xã Phù CátThuế cơ sở 3 tỉnh Gia Lai</v>
      </c>
      <c r="I896" s="82" t="s">
        <v>12154</v>
      </c>
      <c r="J896" s="445" t="s">
        <v>9782</v>
      </c>
      <c r="K896" s="442">
        <v>14</v>
      </c>
      <c r="M896" s="435"/>
      <c r="AN896" s="601"/>
      <c r="AO896" s="488"/>
    </row>
    <row r="897" spans="1:41" ht="47.45" hidden="1" customHeight="1">
      <c r="A897" s="441" t="s">
        <v>11308</v>
      </c>
      <c r="B897" s="442">
        <v>3</v>
      </c>
      <c r="C897" s="82" t="s">
        <v>12154</v>
      </c>
      <c r="D897" s="444" t="s">
        <v>22767</v>
      </c>
      <c r="E897" s="444"/>
      <c r="F897" s="444" t="s">
        <v>9784</v>
      </c>
      <c r="G897" s="535" t="str">
        <f t="shared" si="33"/>
        <v>507Xã Ngô Mây</v>
      </c>
      <c r="H897" s="535" t="str">
        <f t="shared" si="31"/>
        <v>507Xã Ngô MâyThuế cơ sở 3 tỉnh Gia Lai</v>
      </c>
      <c r="I897" s="82" t="s">
        <v>12154</v>
      </c>
      <c r="J897" s="445"/>
      <c r="K897" s="442"/>
      <c r="M897" s="435"/>
      <c r="AN897" s="601"/>
      <c r="AO897" s="488"/>
    </row>
    <row r="898" spans="1:41" ht="47.45" hidden="1" customHeight="1">
      <c r="A898" s="441" t="s">
        <v>11308</v>
      </c>
      <c r="B898" s="442">
        <v>3</v>
      </c>
      <c r="C898" s="82" t="s">
        <v>12154</v>
      </c>
      <c r="D898" s="444" t="s">
        <v>22767</v>
      </c>
      <c r="E898" s="444"/>
      <c r="F898" s="444" t="s">
        <v>9783</v>
      </c>
      <c r="G898" s="535" t="str">
        <f t="shared" si="33"/>
        <v>507Xã Xuân An</v>
      </c>
      <c r="H898" s="535" t="str">
        <f t="shared" si="31"/>
        <v>507Xã Xuân AnThuế cơ sở 3 tỉnh Gia Lai</v>
      </c>
      <c r="I898" s="82" t="s">
        <v>12154</v>
      </c>
      <c r="J898" s="445"/>
      <c r="K898" s="442"/>
      <c r="M898" s="435"/>
      <c r="AN898" s="601"/>
      <c r="AO898" s="488"/>
    </row>
    <row r="899" spans="1:41" ht="47.45" hidden="1" customHeight="1">
      <c r="A899" s="441" t="s">
        <v>11308</v>
      </c>
      <c r="B899" s="442">
        <v>3</v>
      </c>
      <c r="C899" s="82" t="s">
        <v>12154</v>
      </c>
      <c r="D899" s="444" t="s">
        <v>22767</v>
      </c>
      <c r="E899" s="444"/>
      <c r="F899" s="444" t="s">
        <v>9785</v>
      </c>
      <c r="G899" s="535" t="str">
        <f t="shared" si="33"/>
        <v>507Xã Cát Tiến</v>
      </c>
      <c r="H899" s="535" t="str">
        <f t="shared" si="31"/>
        <v>507Xã Cát TiếnThuế cơ sở 3 tỉnh Gia Lai</v>
      </c>
      <c r="I899" s="82" t="s">
        <v>12154</v>
      </c>
      <c r="J899" s="445"/>
      <c r="K899" s="442"/>
      <c r="M899" s="435"/>
      <c r="AN899" s="601"/>
      <c r="AO899" s="488"/>
    </row>
    <row r="900" spans="1:41" ht="47.45" hidden="1" customHeight="1">
      <c r="A900" s="441" t="s">
        <v>11308</v>
      </c>
      <c r="B900" s="442">
        <v>3</v>
      </c>
      <c r="C900" s="82" t="s">
        <v>12154</v>
      </c>
      <c r="D900" s="444" t="s">
        <v>22767</v>
      </c>
      <c r="E900" s="444"/>
      <c r="F900" s="444" t="s">
        <v>9786</v>
      </c>
      <c r="G900" s="535" t="str">
        <f t="shared" si="33"/>
        <v>507Xã Đề Gi</v>
      </c>
      <c r="H900" s="535" t="str">
        <f t="shared" si="31"/>
        <v>507Xã Đề GiThuế cơ sở 3 tỉnh Gia Lai</v>
      </c>
      <c r="I900" s="82" t="s">
        <v>12154</v>
      </c>
      <c r="J900" s="445"/>
      <c r="K900" s="442"/>
      <c r="M900" s="435"/>
      <c r="AN900" s="601"/>
      <c r="AO900" s="488"/>
    </row>
    <row r="901" spans="1:41" ht="47.45" hidden="1" customHeight="1">
      <c r="A901" s="441" t="s">
        <v>11308</v>
      </c>
      <c r="B901" s="442">
        <v>3</v>
      </c>
      <c r="C901" s="82" t="s">
        <v>12154</v>
      </c>
      <c r="D901" s="444" t="s">
        <v>22767</v>
      </c>
      <c r="E901" s="444"/>
      <c r="F901" s="444" t="s">
        <v>10405</v>
      </c>
      <c r="G901" s="535" t="str">
        <f t="shared" si="33"/>
        <v>507Xã Hòa Hội</v>
      </c>
      <c r="H901" s="535" t="str">
        <f t="shared" si="31"/>
        <v>507Xã Hòa HộiThuế cơ sở 3 tỉnh Gia Lai</v>
      </c>
      <c r="I901" s="82" t="s">
        <v>12154</v>
      </c>
      <c r="J901" s="445"/>
      <c r="K901" s="442"/>
      <c r="M901" s="435"/>
      <c r="AN901" s="601"/>
      <c r="AO901" s="488"/>
    </row>
    <row r="902" spans="1:41" ht="47.45" hidden="1" customHeight="1">
      <c r="A902" s="441" t="s">
        <v>11308</v>
      </c>
      <c r="B902" s="442">
        <v>3</v>
      </c>
      <c r="C902" s="82" t="s">
        <v>12154</v>
      </c>
      <c r="D902" s="444" t="s">
        <v>22767</v>
      </c>
      <c r="E902" s="444"/>
      <c r="F902" s="444" t="s">
        <v>9787</v>
      </c>
      <c r="G902" s="535" t="str">
        <f t="shared" si="33"/>
        <v>507Xã Hội Sơn</v>
      </c>
      <c r="H902" s="535" t="str">
        <f t="shared" ref="H902:H965" si="34">G902&amp;C902</f>
        <v>507Xã Hội SơnThuế cơ sở 3 tỉnh Gia Lai</v>
      </c>
      <c r="I902" s="82" t="s">
        <v>12154</v>
      </c>
      <c r="J902" s="445"/>
      <c r="K902" s="442"/>
      <c r="M902" s="435"/>
      <c r="AN902" s="601"/>
      <c r="AO902" s="488"/>
    </row>
    <row r="903" spans="1:41" ht="47.45" hidden="1" customHeight="1">
      <c r="A903" s="441" t="s">
        <v>11308</v>
      </c>
      <c r="B903" s="442">
        <v>3</v>
      </c>
      <c r="C903" s="82" t="s">
        <v>12154</v>
      </c>
      <c r="D903" s="444" t="s">
        <v>22767</v>
      </c>
      <c r="E903" s="444"/>
      <c r="F903" s="444" t="s">
        <v>9788</v>
      </c>
      <c r="G903" s="535" t="str">
        <f t="shared" si="33"/>
        <v>507Xã Phù Mỹ</v>
      </c>
      <c r="H903" s="535" t="str">
        <f t="shared" si="34"/>
        <v>507Xã Phù MỹThuế cơ sở 3 tỉnh Gia Lai</v>
      </c>
      <c r="I903" s="82" t="s">
        <v>12154</v>
      </c>
      <c r="J903" s="445"/>
      <c r="K903" s="442"/>
      <c r="M903" s="435"/>
      <c r="AN903" s="601"/>
      <c r="AO903" s="488"/>
    </row>
    <row r="904" spans="1:41" ht="47.45" hidden="1" customHeight="1">
      <c r="A904" s="441" t="s">
        <v>11308</v>
      </c>
      <c r="B904" s="442">
        <v>3</v>
      </c>
      <c r="C904" s="82" t="s">
        <v>12154</v>
      </c>
      <c r="D904" s="444" t="s">
        <v>22767</v>
      </c>
      <c r="E904" s="444"/>
      <c r="F904" s="444" t="s">
        <v>9789</v>
      </c>
      <c r="G904" s="535" t="str">
        <f t="shared" si="33"/>
        <v>507Xã An Lương</v>
      </c>
      <c r="H904" s="535" t="str">
        <f t="shared" si="34"/>
        <v>507Xã An LươngThuế cơ sở 3 tỉnh Gia Lai</v>
      </c>
      <c r="I904" s="82" t="s">
        <v>12154</v>
      </c>
      <c r="J904" s="445"/>
      <c r="K904" s="442"/>
      <c r="M904" s="435"/>
      <c r="AN904" s="601"/>
      <c r="AO904" s="488"/>
    </row>
    <row r="905" spans="1:41" ht="47.45" hidden="1" customHeight="1">
      <c r="A905" s="441" t="s">
        <v>11308</v>
      </c>
      <c r="B905" s="442">
        <v>3</v>
      </c>
      <c r="C905" s="82" t="s">
        <v>12154</v>
      </c>
      <c r="D905" s="444" t="s">
        <v>22767</v>
      </c>
      <c r="E905" s="444"/>
      <c r="F905" s="444" t="s">
        <v>9790</v>
      </c>
      <c r="G905" s="535" t="str">
        <f t="shared" si="33"/>
        <v>507Xã Bình Dương</v>
      </c>
      <c r="H905" s="535" t="str">
        <f t="shared" si="34"/>
        <v>507Xã Bình DươngThuế cơ sở 3 tỉnh Gia Lai</v>
      </c>
      <c r="I905" s="82" t="s">
        <v>12154</v>
      </c>
      <c r="J905" s="445"/>
      <c r="K905" s="442"/>
      <c r="M905" s="435"/>
      <c r="AN905" s="601"/>
      <c r="AO905" s="488"/>
    </row>
    <row r="906" spans="1:41" ht="47.45" hidden="1" customHeight="1">
      <c r="A906" s="441" t="s">
        <v>11308</v>
      </c>
      <c r="B906" s="442">
        <v>3</v>
      </c>
      <c r="C906" s="82" t="s">
        <v>12154</v>
      </c>
      <c r="D906" s="444" t="s">
        <v>22767</v>
      </c>
      <c r="E906" s="444"/>
      <c r="F906" s="444" t="s">
        <v>9791</v>
      </c>
      <c r="G906" s="535" t="str">
        <f t="shared" si="33"/>
        <v>507Xã Phù Mỹ Đông</v>
      </c>
      <c r="H906" s="535" t="str">
        <f t="shared" si="34"/>
        <v>507Xã Phù Mỹ ĐôngThuế cơ sở 3 tỉnh Gia Lai</v>
      </c>
      <c r="I906" s="82" t="s">
        <v>12154</v>
      </c>
      <c r="J906" s="445"/>
      <c r="K906" s="442"/>
      <c r="M906" s="435"/>
      <c r="AN906" s="601"/>
      <c r="AO906" s="488"/>
    </row>
    <row r="907" spans="1:41" ht="47.45" hidden="1" customHeight="1">
      <c r="A907" s="441" t="s">
        <v>11308</v>
      </c>
      <c r="B907" s="442">
        <v>3</v>
      </c>
      <c r="C907" s="82" t="s">
        <v>12154</v>
      </c>
      <c r="D907" s="444" t="s">
        <v>22767</v>
      </c>
      <c r="E907" s="444"/>
      <c r="F907" s="444" t="s">
        <v>9792</v>
      </c>
      <c r="G907" s="535" t="str">
        <f t="shared" si="33"/>
        <v>507Xã Phù Mỹ Tây</v>
      </c>
      <c r="H907" s="535" t="str">
        <f t="shared" si="34"/>
        <v>507Xã Phù Mỹ TâyThuế cơ sở 3 tỉnh Gia Lai</v>
      </c>
      <c r="I907" s="82" t="s">
        <v>12154</v>
      </c>
      <c r="J907" s="445"/>
      <c r="K907" s="442"/>
      <c r="M907" s="435"/>
      <c r="AN907" s="601"/>
      <c r="AO907" s="488"/>
    </row>
    <row r="908" spans="1:41" ht="47.45" hidden="1" customHeight="1">
      <c r="A908" s="441" t="s">
        <v>11308</v>
      </c>
      <c r="B908" s="442">
        <v>3</v>
      </c>
      <c r="C908" s="82" t="s">
        <v>12154</v>
      </c>
      <c r="D908" s="444" t="s">
        <v>22767</v>
      </c>
      <c r="E908" s="444"/>
      <c r="F908" s="444" t="s">
        <v>9793</v>
      </c>
      <c r="G908" s="535" t="str">
        <f t="shared" si="33"/>
        <v>507Xã Phù Mỹ Nam</v>
      </c>
      <c r="H908" s="535" t="str">
        <f t="shared" si="34"/>
        <v>507Xã Phù Mỹ NamThuế cơ sở 3 tỉnh Gia Lai</v>
      </c>
      <c r="I908" s="82" t="s">
        <v>12154</v>
      </c>
      <c r="J908" s="445"/>
      <c r="K908" s="442"/>
      <c r="M908" s="435"/>
      <c r="AN908" s="601"/>
      <c r="AO908" s="488"/>
    </row>
    <row r="909" spans="1:41" ht="47.45" hidden="1" customHeight="1">
      <c r="A909" s="441" t="s">
        <v>11308</v>
      </c>
      <c r="B909" s="442">
        <v>3</v>
      </c>
      <c r="C909" s="82" t="s">
        <v>12154</v>
      </c>
      <c r="D909" s="444" t="s">
        <v>22767</v>
      </c>
      <c r="E909" s="444"/>
      <c r="F909" s="444" t="s">
        <v>9794</v>
      </c>
      <c r="G909" s="535" t="str">
        <f t="shared" si="33"/>
        <v>507Xã Phù Mỹ Bắc</v>
      </c>
      <c r="H909" s="535" t="str">
        <f t="shared" si="34"/>
        <v>507Xã Phù Mỹ BắcThuế cơ sở 3 tỉnh Gia Lai</v>
      </c>
      <c r="I909" s="82" t="s">
        <v>12154</v>
      </c>
      <c r="J909" s="445"/>
      <c r="K909" s="442"/>
      <c r="M909" s="435"/>
      <c r="AN909" s="601"/>
      <c r="AO909" s="488"/>
    </row>
    <row r="910" spans="1:41" ht="59.45" hidden="1" customHeight="1">
      <c r="A910" s="441" t="s">
        <v>11314</v>
      </c>
      <c r="B910" s="442">
        <v>4</v>
      </c>
      <c r="C910" s="494" t="s">
        <v>12147</v>
      </c>
      <c r="D910" s="444" t="s">
        <v>22768</v>
      </c>
      <c r="E910" s="444"/>
      <c r="F910" s="444" t="s">
        <v>9775</v>
      </c>
      <c r="G910" s="535" t="str">
        <f t="shared" si="33"/>
        <v>507Phường Bồng Sơn</v>
      </c>
      <c r="H910" s="535" t="str">
        <f t="shared" si="34"/>
        <v>507Phường Bồng SơnThuế cơ sở 4 tỉnh Gia Lai</v>
      </c>
      <c r="I910" s="494" t="s">
        <v>12147</v>
      </c>
      <c r="J910" s="102" t="s">
        <v>9775</v>
      </c>
      <c r="K910" s="442">
        <v>16</v>
      </c>
      <c r="M910" s="435"/>
      <c r="AN910" s="601"/>
      <c r="AO910" s="488"/>
    </row>
    <row r="911" spans="1:41" ht="59.45" hidden="1" customHeight="1">
      <c r="A911" s="441" t="s">
        <v>11314</v>
      </c>
      <c r="B911" s="442">
        <v>4</v>
      </c>
      <c r="C911" s="494" t="s">
        <v>12147</v>
      </c>
      <c r="D911" s="444" t="s">
        <v>22768</v>
      </c>
      <c r="E911" s="444"/>
      <c r="F911" s="444" t="s">
        <v>9776</v>
      </c>
      <c r="G911" s="535" t="str">
        <f t="shared" si="33"/>
        <v>507Phường Hoài Nhơn</v>
      </c>
      <c r="H911" s="535" t="str">
        <f t="shared" si="34"/>
        <v>507Phường Hoài NhơnThuế cơ sở 4 tỉnh Gia Lai</v>
      </c>
      <c r="I911" s="494" t="s">
        <v>12147</v>
      </c>
      <c r="J911" s="102"/>
      <c r="K911" s="442"/>
      <c r="M911" s="435"/>
      <c r="AN911" s="601"/>
      <c r="AO911" s="488"/>
    </row>
    <row r="912" spans="1:41" ht="59.45" hidden="1" customHeight="1">
      <c r="A912" s="441" t="s">
        <v>11314</v>
      </c>
      <c r="B912" s="442">
        <v>4</v>
      </c>
      <c r="C912" s="494" t="s">
        <v>12147</v>
      </c>
      <c r="D912" s="444" t="s">
        <v>22768</v>
      </c>
      <c r="E912" s="444"/>
      <c r="F912" s="444" t="s">
        <v>9777</v>
      </c>
      <c r="G912" s="535" t="str">
        <f t="shared" si="33"/>
        <v>507Phường Tam Quan</v>
      </c>
      <c r="H912" s="535" t="str">
        <f t="shared" si="34"/>
        <v>507Phường Tam QuanThuế cơ sở 4 tỉnh Gia Lai</v>
      </c>
      <c r="I912" s="494" t="s">
        <v>12147</v>
      </c>
      <c r="J912" s="102"/>
      <c r="K912" s="442"/>
      <c r="M912" s="435"/>
      <c r="AN912" s="601"/>
      <c r="AO912" s="488"/>
    </row>
    <row r="913" spans="1:41" ht="59.45" hidden="1" customHeight="1">
      <c r="A913" s="441" t="s">
        <v>11314</v>
      </c>
      <c r="B913" s="442">
        <v>4</v>
      </c>
      <c r="C913" s="494" t="s">
        <v>12147</v>
      </c>
      <c r="D913" s="444" t="s">
        <v>22768</v>
      </c>
      <c r="E913" s="444"/>
      <c r="F913" s="444" t="s">
        <v>9778</v>
      </c>
      <c r="G913" s="535" t="str">
        <f t="shared" si="33"/>
        <v>507Phường Hoài Nhơn Đông</v>
      </c>
      <c r="H913" s="535" t="str">
        <f t="shared" si="34"/>
        <v>507Phường Hoài Nhơn ĐôngThuế cơ sở 4 tỉnh Gia Lai</v>
      </c>
      <c r="I913" s="494" t="s">
        <v>12147</v>
      </c>
      <c r="J913" s="102"/>
      <c r="K913" s="442"/>
      <c r="M913" s="435"/>
      <c r="AN913" s="601"/>
      <c r="AO913" s="488"/>
    </row>
    <row r="914" spans="1:41" ht="59.45" hidden="1" customHeight="1">
      <c r="A914" s="441" t="s">
        <v>11314</v>
      </c>
      <c r="B914" s="442">
        <v>4</v>
      </c>
      <c r="C914" s="494" t="s">
        <v>12147</v>
      </c>
      <c r="D914" s="444" t="s">
        <v>22768</v>
      </c>
      <c r="E914" s="444"/>
      <c r="F914" s="444" t="s">
        <v>9779</v>
      </c>
      <c r="G914" s="535" t="str">
        <f t="shared" si="33"/>
        <v>507Phường Hoài Nhơn Tây</v>
      </c>
      <c r="H914" s="535" t="str">
        <f t="shared" si="34"/>
        <v>507Phường Hoài Nhơn TâyThuế cơ sở 4 tỉnh Gia Lai</v>
      </c>
      <c r="I914" s="494" t="s">
        <v>12147</v>
      </c>
      <c r="J914" s="102"/>
      <c r="K914" s="442"/>
      <c r="M914" s="435"/>
      <c r="AN914" s="601"/>
      <c r="AO914" s="488"/>
    </row>
    <row r="915" spans="1:41" ht="59.45" hidden="1" customHeight="1">
      <c r="A915" s="441" t="s">
        <v>11314</v>
      </c>
      <c r="B915" s="442">
        <v>4</v>
      </c>
      <c r="C915" s="494" t="s">
        <v>12147</v>
      </c>
      <c r="D915" s="444" t="s">
        <v>22768</v>
      </c>
      <c r="E915" s="444"/>
      <c r="F915" s="444" t="s">
        <v>9780</v>
      </c>
      <c r="G915" s="535" t="str">
        <f t="shared" si="33"/>
        <v>507Phường Hoài Nhơn Nam</v>
      </c>
      <c r="H915" s="535" t="str">
        <f t="shared" si="34"/>
        <v>507Phường Hoài Nhơn NamThuế cơ sở 4 tỉnh Gia Lai</v>
      </c>
      <c r="I915" s="494" t="s">
        <v>12147</v>
      </c>
      <c r="J915" s="102"/>
      <c r="K915" s="442"/>
      <c r="M915" s="435"/>
      <c r="AN915" s="601"/>
      <c r="AO915" s="488"/>
    </row>
    <row r="916" spans="1:41" ht="59.45" hidden="1" customHeight="1">
      <c r="A916" s="441" t="s">
        <v>11314</v>
      </c>
      <c r="B916" s="442">
        <v>4</v>
      </c>
      <c r="C916" s="494" t="s">
        <v>12147</v>
      </c>
      <c r="D916" s="444" t="s">
        <v>22768</v>
      </c>
      <c r="E916" s="444"/>
      <c r="F916" s="444" t="s">
        <v>9781</v>
      </c>
      <c r="G916" s="535" t="str">
        <f t="shared" si="33"/>
        <v>507Phường Hoài Nhơn Bắc</v>
      </c>
      <c r="H916" s="535" t="str">
        <f t="shared" si="34"/>
        <v>507Phường Hoài Nhơn BắcThuế cơ sở 4 tỉnh Gia Lai</v>
      </c>
      <c r="I916" s="494" t="s">
        <v>12147</v>
      </c>
      <c r="J916" s="102"/>
      <c r="K916" s="442"/>
      <c r="M916" s="435"/>
      <c r="AN916" s="601"/>
      <c r="AO916" s="488"/>
    </row>
    <row r="917" spans="1:41" ht="59.45" hidden="1" customHeight="1">
      <c r="A917" s="441" t="s">
        <v>11314</v>
      </c>
      <c r="B917" s="442">
        <v>4</v>
      </c>
      <c r="C917" s="494" t="s">
        <v>12147</v>
      </c>
      <c r="D917" s="444" t="s">
        <v>22768</v>
      </c>
      <c r="E917" s="444"/>
      <c r="F917" s="444" t="s">
        <v>9802</v>
      </c>
      <c r="G917" s="535" t="str">
        <f t="shared" si="33"/>
        <v>507Xã Hoài Ân</v>
      </c>
      <c r="H917" s="535" t="str">
        <f t="shared" si="34"/>
        <v>507Xã Hoài ÂnThuế cơ sở 4 tỉnh Gia Lai</v>
      </c>
      <c r="I917" s="494" t="s">
        <v>12147</v>
      </c>
      <c r="J917" s="102"/>
      <c r="K917" s="442"/>
      <c r="M917" s="435"/>
      <c r="AN917" s="601"/>
      <c r="AO917" s="488"/>
    </row>
    <row r="918" spans="1:41" ht="59.45" hidden="1" customHeight="1">
      <c r="A918" s="441" t="s">
        <v>11314</v>
      </c>
      <c r="B918" s="442">
        <v>4</v>
      </c>
      <c r="C918" s="494" t="s">
        <v>12147</v>
      </c>
      <c r="D918" s="444" t="s">
        <v>22768</v>
      </c>
      <c r="E918" s="444"/>
      <c r="F918" s="444" t="s">
        <v>9803</v>
      </c>
      <c r="G918" s="535" t="str">
        <f t="shared" si="33"/>
        <v>507Xã Ân Tường</v>
      </c>
      <c r="H918" s="535" t="str">
        <f t="shared" si="34"/>
        <v>507Xã Ân TườngThuế cơ sở 4 tỉnh Gia Lai</v>
      </c>
      <c r="I918" s="494" t="s">
        <v>12147</v>
      </c>
      <c r="J918" s="102"/>
      <c r="K918" s="442"/>
      <c r="M918" s="435"/>
      <c r="AN918" s="601"/>
      <c r="AO918" s="488"/>
    </row>
    <row r="919" spans="1:41" ht="59.45" hidden="1" customHeight="1">
      <c r="A919" s="441" t="s">
        <v>11314</v>
      </c>
      <c r="B919" s="442">
        <v>4</v>
      </c>
      <c r="C919" s="494" t="s">
        <v>12147</v>
      </c>
      <c r="D919" s="444" t="s">
        <v>22768</v>
      </c>
      <c r="E919" s="444"/>
      <c r="F919" s="444" t="s">
        <v>9078</v>
      </c>
      <c r="G919" s="535" t="str">
        <f t="shared" si="33"/>
        <v>507Xã Kim Sơn</v>
      </c>
      <c r="H919" s="535" t="str">
        <f t="shared" si="34"/>
        <v>507Xã Kim SơnThuế cơ sở 4 tỉnh Gia Lai</v>
      </c>
      <c r="I919" s="494" t="s">
        <v>12147</v>
      </c>
      <c r="J919" s="102"/>
      <c r="K919" s="442"/>
      <c r="M919" s="435"/>
      <c r="AN919" s="601"/>
      <c r="AO919" s="488"/>
    </row>
    <row r="920" spans="1:41" ht="59.45" hidden="1" customHeight="1">
      <c r="A920" s="441" t="s">
        <v>11314</v>
      </c>
      <c r="B920" s="442">
        <v>4</v>
      </c>
      <c r="C920" s="494" t="s">
        <v>12147</v>
      </c>
      <c r="D920" s="444" t="s">
        <v>22768</v>
      </c>
      <c r="E920" s="444"/>
      <c r="F920" s="444" t="s">
        <v>9804</v>
      </c>
      <c r="G920" s="535" t="str">
        <f t="shared" si="33"/>
        <v>507Xã Vạn Đức</v>
      </c>
      <c r="H920" s="535" t="str">
        <f t="shared" si="34"/>
        <v>507Xã Vạn ĐứcThuế cơ sở 4 tỉnh Gia Lai</v>
      </c>
      <c r="I920" s="494" t="s">
        <v>12147</v>
      </c>
      <c r="J920" s="102"/>
      <c r="K920" s="442"/>
      <c r="M920" s="435"/>
      <c r="AN920" s="601"/>
      <c r="AO920" s="488"/>
    </row>
    <row r="921" spans="1:41" ht="59.45" hidden="1" customHeight="1">
      <c r="A921" s="441" t="s">
        <v>11314</v>
      </c>
      <c r="B921" s="442">
        <v>4</v>
      </c>
      <c r="C921" s="494" t="s">
        <v>12147</v>
      </c>
      <c r="D921" s="444" t="s">
        <v>22768</v>
      </c>
      <c r="E921" s="444"/>
      <c r="F921" s="444" t="s">
        <v>9805</v>
      </c>
      <c r="G921" s="535" t="str">
        <f t="shared" si="33"/>
        <v>507Xã Ân Hảo</v>
      </c>
      <c r="H921" s="535" t="str">
        <f t="shared" si="34"/>
        <v>507Xã Ân HảoThuế cơ sở 4 tỉnh Gia Lai</v>
      </c>
      <c r="I921" s="494" t="s">
        <v>12147</v>
      </c>
      <c r="J921" s="102"/>
      <c r="K921" s="442"/>
      <c r="M921" s="435"/>
      <c r="AN921" s="601"/>
      <c r="AO921" s="488"/>
    </row>
    <row r="922" spans="1:41" ht="59.45" hidden="1" customHeight="1">
      <c r="A922" s="441" t="s">
        <v>11314</v>
      </c>
      <c r="B922" s="442">
        <v>4</v>
      </c>
      <c r="C922" s="494" t="s">
        <v>12147</v>
      </c>
      <c r="D922" s="444" t="s">
        <v>22768</v>
      </c>
      <c r="E922" s="444"/>
      <c r="F922" s="444" t="s">
        <v>15398</v>
      </c>
      <c r="G922" s="535" t="str">
        <f t="shared" si="33"/>
        <v>507Xã An Hòa</v>
      </c>
      <c r="H922" s="535" t="str">
        <f t="shared" si="34"/>
        <v>507Xã An HòaThuế cơ sở 4 tỉnh Gia Lai</v>
      </c>
      <c r="I922" s="494" t="s">
        <v>12147</v>
      </c>
      <c r="J922" s="102"/>
      <c r="K922" s="442"/>
      <c r="M922" s="435"/>
      <c r="AN922" s="601"/>
      <c r="AO922" s="488"/>
    </row>
    <row r="923" spans="1:41" ht="59.45" hidden="1" customHeight="1">
      <c r="A923" s="441" t="s">
        <v>11314</v>
      </c>
      <c r="B923" s="442">
        <v>4</v>
      </c>
      <c r="C923" s="494" t="s">
        <v>12147</v>
      </c>
      <c r="D923" s="444" t="s">
        <v>22768</v>
      </c>
      <c r="E923" s="444"/>
      <c r="F923" s="444" t="s">
        <v>8883</v>
      </c>
      <c r="G923" s="535" t="str">
        <f t="shared" si="33"/>
        <v>507Xã An Lão</v>
      </c>
      <c r="H923" s="535" t="str">
        <f t="shared" si="34"/>
        <v>507Xã An LãoThuế cơ sở 4 tỉnh Gia Lai</v>
      </c>
      <c r="I923" s="494" t="s">
        <v>12147</v>
      </c>
      <c r="J923" s="102"/>
      <c r="K923" s="442"/>
      <c r="M923" s="435"/>
      <c r="AN923" s="601"/>
      <c r="AO923" s="488"/>
    </row>
    <row r="924" spans="1:41" ht="59.45" hidden="1" customHeight="1">
      <c r="A924" s="441" t="s">
        <v>11314</v>
      </c>
      <c r="B924" s="442">
        <v>4</v>
      </c>
      <c r="C924" s="494" t="s">
        <v>12147</v>
      </c>
      <c r="D924" s="444" t="s">
        <v>22768</v>
      </c>
      <c r="E924" s="444"/>
      <c r="F924" s="444" t="s">
        <v>9812</v>
      </c>
      <c r="G924" s="535" t="str">
        <f t="shared" si="33"/>
        <v>507Xã An Vinh</v>
      </c>
      <c r="H924" s="535" t="str">
        <f t="shared" si="34"/>
        <v>507Xã An VinhThuế cơ sở 4 tỉnh Gia Lai</v>
      </c>
      <c r="I924" s="494" t="s">
        <v>12147</v>
      </c>
      <c r="J924" s="102"/>
      <c r="K924" s="442"/>
      <c r="M924" s="435"/>
      <c r="AN924" s="601"/>
      <c r="AO924" s="488"/>
    </row>
    <row r="925" spans="1:41" ht="59.45" hidden="1" customHeight="1">
      <c r="A925" s="441" t="s">
        <v>11314</v>
      </c>
      <c r="B925" s="442">
        <v>4</v>
      </c>
      <c r="C925" s="494" t="s">
        <v>12147</v>
      </c>
      <c r="D925" s="444" t="s">
        <v>22768</v>
      </c>
      <c r="E925" s="444"/>
      <c r="F925" s="444" t="s">
        <v>9813</v>
      </c>
      <c r="G925" s="535" t="str">
        <f t="shared" si="33"/>
        <v>507Xã An Toàn</v>
      </c>
      <c r="H925" s="535" t="str">
        <f t="shared" si="34"/>
        <v>507Xã An ToànThuế cơ sở 4 tỉnh Gia Lai</v>
      </c>
      <c r="I925" s="494" t="s">
        <v>12147</v>
      </c>
      <c r="J925" s="102"/>
      <c r="K925" s="442"/>
      <c r="M925" s="435"/>
      <c r="AN925" s="601"/>
      <c r="AO925" s="488"/>
    </row>
    <row r="926" spans="1:41" ht="59.45" hidden="1" customHeight="1">
      <c r="A926" s="441" t="s">
        <v>11320</v>
      </c>
      <c r="B926" s="442">
        <v>5</v>
      </c>
      <c r="C926" s="128" t="s">
        <v>12137</v>
      </c>
      <c r="D926" s="444" t="s">
        <v>22769</v>
      </c>
      <c r="E926" s="444"/>
      <c r="F926" s="444" t="s">
        <v>9799</v>
      </c>
      <c r="G926" s="535" t="str">
        <f t="shared" si="33"/>
        <v>507Xã Tây Sơn</v>
      </c>
      <c r="H926" s="535" t="str">
        <f t="shared" si="34"/>
        <v>507Xã Tây SơnThuế cơ sở 5 tỉnh Gia Lai</v>
      </c>
      <c r="I926" s="128" t="s">
        <v>12137</v>
      </c>
      <c r="J926" s="102" t="s">
        <v>9799</v>
      </c>
      <c r="K926" s="442">
        <v>9</v>
      </c>
      <c r="M926" s="435"/>
      <c r="AN926" s="601"/>
      <c r="AO926" s="488"/>
    </row>
    <row r="927" spans="1:41" ht="59.45" hidden="1" customHeight="1">
      <c r="A927" s="441" t="s">
        <v>11320</v>
      </c>
      <c r="B927" s="442">
        <v>5</v>
      </c>
      <c r="C927" s="128" t="s">
        <v>12137</v>
      </c>
      <c r="D927" s="444" t="s">
        <v>22769</v>
      </c>
      <c r="E927" s="444"/>
      <c r="F927" s="444" t="s">
        <v>9800</v>
      </c>
      <c r="G927" s="535" t="str">
        <f t="shared" si="33"/>
        <v>507Xã Bình Khê</v>
      </c>
      <c r="H927" s="535" t="str">
        <f t="shared" si="34"/>
        <v>507Xã Bình KhêThuế cơ sở 5 tỉnh Gia Lai</v>
      </c>
      <c r="I927" s="128" t="s">
        <v>12137</v>
      </c>
      <c r="J927" s="102"/>
      <c r="K927" s="442"/>
      <c r="M927" s="435"/>
      <c r="AN927" s="491"/>
      <c r="AO927" s="488"/>
    </row>
    <row r="928" spans="1:41" ht="59.45" hidden="1" customHeight="1">
      <c r="A928" s="441" t="s">
        <v>11320</v>
      </c>
      <c r="B928" s="442">
        <v>5</v>
      </c>
      <c r="C928" s="128" t="s">
        <v>12137</v>
      </c>
      <c r="D928" s="444" t="s">
        <v>22769</v>
      </c>
      <c r="E928" s="444"/>
      <c r="F928" s="444" t="s">
        <v>8546</v>
      </c>
      <c r="G928" s="535" t="str">
        <f t="shared" si="33"/>
        <v>507Xã Bình Phú</v>
      </c>
      <c r="H928" s="535" t="str">
        <f t="shared" si="34"/>
        <v>507Xã Bình PhúThuế cơ sở 5 tỉnh Gia Lai</v>
      </c>
      <c r="I928" s="128" t="s">
        <v>12137</v>
      </c>
      <c r="J928" s="102"/>
      <c r="K928" s="442"/>
      <c r="M928" s="435"/>
      <c r="AN928" s="491"/>
      <c r="AO928" s="488"/>
    </row>
    <row r="929" spans="1:41" ht="59.45" hidden="1" customHeight="1">
      <c r="A929" s="441" t="s">
        <v>11320</v>
      </c>
      <c r="B929" s="442">
        <v>5</v>
      </c>
      <c r="C929" s="128" t="s">
        <v>12137</v>
      </c>
      <c r="D929" s="444" t="s">
        <v>22769</v>
      </c>
      <c r="E929" s="444"/>
      <c r="F929" s="444" t="s">
        <v>9801</v>
      </c>
      <c r="G929" s="535" t="str">
        <f t="shared" si="33"/>
        <v>507Xã Bình Hiệp</v>
      </c>
      <c r="H929" s="535" t="str">
        <f t="shared" si="34"/>
        <v>507Xã Bình HiệpThuế cơ sở 5 tỉnh Gia Lai</v>
      </c>
      <c r="I929" s="128" t="s">
        <v>12137</v>
      </c>
      <c r="J929" s="102"/>
      <c r="K929" s="442"/>
      <c r="M929" s="435"/>
      <c r="AN929" s="491"/>
      <c r="AO929" s="488"/>
    </row>
    <row r="930" spans="1:41" ht="59.45" hidden="1" customHeight="1">
      <c r="A930" s="441" t="s">
        <v>11320</v>
      </c>
      <c r="B930" s="442">
        <v>5</v>
      </c>
      <c r="C930" s="128" t="s">
        <v>12137</v>
      </c>
      <c r="D930" s="444" t="s">
        <v>22769</v>
      </c>
      <c r="E930" s="444"/>
      <c r="F930" s="444" t="s">
        <v>8030</v>
      </c>
      <c r="G930" s="535" t="str">
        <f t="shared" si="33"/>
        <v>507Xã Bình An</v>
      </c>
      <c r="H930" s="535" t="str">
        <f t="shared" si="34"/>
        <v>507Xã Bình AnThuế cơ sở 5 tỉnh Gia Lai</v>
      </c>
      <c r="I930" s="128" t="s">
        <v>12137</v>
      </c>
      <c r="J930" s="102"/>
      <c r="K930" s="442"/>
      <c r="M930" s="435"/>
      <c r="AN930" s="491"/>
      <c r="AO930" s="488"/>
    </row>
    <row r="931" spans="1:41" ht="59.45" hidden="1" customHeight="1">
      <c r="A931" s="441" t="s">
        <v>11320</v>
      </c>
      <c r="B931" s="442">
        <v>5</v>
      </c>
      <c r="C931" s="128" t="s">
        <v>12137</v>
      </c>
      <c r="D931" s="444" t="s">
        <v>22769</v>
      </c>
      <c r="E931" s="444"/>
      <c r="F931" s="444" t="s">
        <v>9809</v>
      </c>
      <c r="G931" s="535" t="str">
        <f t="shared" si="33"/>
        <v>507Xã Vĩnh Thạnh</v>
      </c>
      <c r="H931" s="535" t="str">
        <f t="shared" si="34"/>
        <v>507Xã Vĩnh ThạnhThuế cơ sở 5 tỉnh Gia Lai</v>
      </c>
      <c r="I931" s="128" t="s">
        <v>12137</v>
      </c>
      <c r="J931" s="102"/>
      <c r="K931" s="442"/>
      <c r="M931" s="435"/>
      <c r="AN931" s="491"/>
      <c r="AO931" s="488"/>
    </row>
    <row r="932" spans="1:41" ht="59.45" hidden="1" customHeight="1">
      <c r="A932" s="441" t="s">
        <v>11320</v>
      </c>
      <c r="B932" s="442">
        <v>5</v>
      </c>
      <c r="C932" s="128" t="s">
        <v>12137</v>
      </c>
      <c r="D932" s="444" t="s">
        <v>22769</v>
      </c>
      <c r="E932" s="444"/>
      <c r="F932" s="444" t="s">
        <v>8898</v>
      </c>
      <c r="G932" s="535" t="str">
        <f t="shared" si="33"/>
        <v>507Xã Vĩnh Thịnh</v>
      </c>
      <c r="H932" s="535" t="str">
        <f t="shared" si="34"/>
        <v>507Xã Vĩnh ThịnhThuế cơ sở 5 tỉnh Gia Lai</v>
      </c>
      <c r="I932" s="128" t="s">
        <v>12137</v>
      </c>
      <c r="J932" s="102"/>
      <c r="K932" s="442"/>
      <c r="M932" s="435"/>
      <c r="AN932" s="491"/>
      <c r="AO932" s="488"/>
    </row>
    <row r="933" spans="1:41" ht="59.45" hidden="1" customHeight="1">
      <c r="A933" s="441" t="s">
        <v>11320</v>
      </c>
      <c r="B933" s="442">
        <v>5</v>
      </c>
      <c r="C933" s="128" t="s">
        <v>12137</v>
      </c>
      <c r="D933" s="444" t="s">
        <v>22769</v>
      </c>
      <c r="E933" s="444"/>
      <c r="F933" s="444" t="s">
        <v>9810</v>
      </c>
      <c r="G933" s="535" t="str">
        <f t="shared" si="33"/>
        <v>507Xã Vĩnh Quang</v>
      </c>
      <c r="H933" s="535" t="str">
        <f t="shared" si="34"/>
        <v>507Xã Vĩnh QuangThuế cơ sở 5 tỉnh Gia Lai</v>
      </c>
      <c r="I933" s="128" t="s">
        <v>12137</v>
      </c>
      <c r="J933" s="102"/>
      <c r="K933" s="442"/>
      <c r="M933" s="435"/>
      <c r="AN933" s="491"/>
      <c r="AO933" s="488"/>
    </row>
    <row r="934" spans="1:41" ht="59.45" hidden="1" customHeight="1">
      <c r="A934" s="441" t="s">
        <v>11320</v>
      </c>
      <c r="B934" s="442">
        <v>5</v>
      </c>
      <c r="C934" s="128" t="s">
        <v>12137</v>
      </c>
      <c r="D934" s="444" t="s">
        <v>22769</v>
      </c>
      <c r="E934" s="444"/>
      <c r="F934" s="444" t="s">
        <v>9811</v>
      </c>
      <c r="G934" s="535" t="str">
        <f t="shared" si="33"/>
        <v>507Xã Vĩnh Sơn</v>
      </c>
      <c r="H934" s="535" t="str">
        <f t="shared" si="34"/>
        <v>507Xã Vĩnh SơnThuế cơ sở 5 tỉnh Gia Lai</v>
      </c>
      <c r="I934" s="128" t="s">
        <v>12137</v>
      </c>
      <c r="J934" s="102"/>
      <c r="K934" s="442"/>
      <c r="M934" s="435"/>
      <c r="AN934" s="491"/>
      <c r="AO934" s="488"/>
    </row>
    <row r="935" spans="1:41" ht="70.900000000000006" hidden="1" customHeight="1">
      <c r="A935" s="441" t="s">
        <v>11265</v>
      </c>
      <c r="B935" s="445">
        <v>6</v>
      </c>
      <c r="C935" s="495" t="s">
        <v>12288</v>
      </c>
      <c r="D935" s="447" t="s">
        <v>22770</v>
      </c>
      <c r="E935" s="447"/>
      <c r="F935" s="447" t="s">
        <v>9597</v>
      </c>
      <c r="G935" s="535" t="str">
        <f t="shared" si="33"/>
        <v>507Phường An Khê</v>
      </c>
      <c r="H935" s="535" t="str">
        <f t="shared" si="34"/>
        <v>507Phường An KhêThuế cơ sở 6 tỉnh Gia Lai</v>
      </c>
      <c r="I935" s="495" t="s">
        <v>12288</v>
      </c>
      <c r="J935" s="445" t="s">
        <v>12290</v>
      </c>
      <c r="K935" s="445">
        <v>17</v>
      </c>
      <c r="M935" s="435"/>
    </row>
    <row r="936" spans="1:41" ht="70.900000000000006" hidden="1" customHeight="1">
      <c r="A936" s="441" t="s">
        <v>11265</v>
      </c>
      <c r="B936" s="445">
        <v>6</v>
      </c>
      <c r="C936" s="495" t="s">
        <v>12288</v>
      </c>
      <c r="D936" s="447" t="s">
        <v>22770</v>
      </c>
      <c r="E936" s="447"/>
      <c r="F936" s="447" t="s">
        <v>9837</v>
      </c>
      <c r="G936" s="535" t="str">
        <f t="shared" si="33"/>
        <v>507Phường An Bình</v>
      </c>
      <c r="H936" s="535" t="str">
        <f t="shared" si="34"/>
        <v>507Phường An BìnhThuế cơ sở 6 tỉnh Gia Lai</v>
      </c>
      <c r="I936" s="495" t="s">
        <v>12288</v>
      </c>
      <c r="J936" s="445"/>
      <c r="K936" s="445"/>
      <c r="M936" s="435"/>
    </row>
    <row r="937" spans="1:41" ht="70.900000000000006" hidden="1" customHeight="1">
      <c r="A937" s="441" t="s">
        <v>11265</v>
      </c>
      <c r="B937" s="445">
        <v>6</v>
      </c>
      <c r="C937" s="495" t="s">
        <v>12288</v>
      </c>
      <c r="D937" s="447" t="s">
        <v>22770</v>
      </c>
      <c r="E937" s="447"/>
      <c r="F937" s="447" t="s">
        <v>9838</v>
      </c>
      <c r="G937" s="535" t="str">
        <f t="shared" si="33"/>
        <v>507Xã Cửu An</v>
      </c>
      <c r="H937" s="535" t="str">
        <f t="shared" si="34"/>
        <v>507Xã Cửu AnThuế cơ sở 6 tỉnh Gia Lai</v>
      </c>
      <c r="I937" s="495" t="s">
        <v>12288</v>
      </c>
      <c r="J937" s="445"/>
      <c r="K937" s="445"/>
      <c r="M937" s="435"/>
    </row>
    <row r="938" spans="1:41" ht="70.900000000000006" hidden="1" customHeight="1">
      <c r="A938" s="441" t="s">
        <v>11265</v>
      </c>
      <c r="B938" s="445">
        <v>6</v>
      </c>
      <c r="C938" s="495" t="s">
        <v>12288</v>
      </c>
      <c r="D938" s="447" t="s">
        <v>22770</v>
      </c>
      <c r="E938" s="447"/>
      <c r="F938" s="447" t="s">
        <v>9841</v>
      </c>
      <c r="G938" s="535" t="str">
        <f t="shared" si="33"/>
        <v>507Xã Kbang</v>
      </c>
      <c r="H938" s="535" t="str">
        <f t="shared" si="34"/>
        <v>507Xã KbangThuế cơ sở 6 tỉnh Gia Lai</v>
      </c>
      <c r="I938" s="495" t="s">
        <v>12288</v>
      </c>
      <c r="J938" s="445"/>
      <c r="K938" s="445"/>
      <c r="M938" s="435"/>
    </row>
    <row r="939" spans="1:41" ht="70.900000000000006" hidden="1" customHeight="1">
      <c r="A939" s="441" t="s">
        <v>11265</v>
      </c>
      <c r="B939" s="445">
        <v>6</v>
      </c>
      <c r="C939" s="495" t="s">
        <v>12288</v>
      </c>
      <c r="D939" s="447" t="s">
        <v>22770</v>
      </c>
      <c r="E939" s="447"/>
      <c r="F939" s="447" t="s">
        <v>9842</v>
      </c>
      <c r="G939" s="535" t="str">
        <f t="shared" si="33"/>
        <v>507Xã Kông Bơ La</v>
      </c>
      <c r="H939" s="535" t="str">
        <f t="shared" si="34"/>
        <v>507Xã Kông Bơ LaThuế cơ sở 6 tỉnh Gia Lai</v>
      </c>
      <c r="I939" s="495" t="s">
        <v>12288</v>
      </c>
      <c r="J939" s="445"/>
      <c r="K939" s="445"/>
      <c r="M939" s="435"/>
    </row>
    <row r="940" spans="1:41" ht="70.900000000000006" hidden="1" customHeight="1">
      <c r="A940" s="441" t="s">
        <v>11265</v>
      </c>
      <c r="B940" s="445">
        <v>6</v>
      </c>
      <c r="C940" s="495" t="s">
        <v>12288</v>
      </c>
      <c r="D940" s="447" t="s">
        <v>22770</v>
      </c>
      <c r="E940" s="447"/>
      <c r="F940" s="447" t="s">
        <v>9843</v>
      </c>
      <c r="G940" s="535" t="str">
        <f t="shared" si="33"/>
        <v>507Xã Tơ Tung</v>
      </c>
      <c r="H940" s="535" t="str">
        <f t="shared" si="34"/>
        <v>507Xã Tơ TungThuế cơ sở 6 tỉnh Gia Lai</v>
      </c>
      <c r="I940" s="495" t="s">
        <v>12288</v>
      </c>
      <c r="J940" s="445"/>
      <c r="K940" s="445"/>
      <c r="M940" s="435"/>
    </row>
    <row r="941" spans="1:41" ht="70.900000000000006" hidden="1" customHeight="1">
      <c r="A941" s="441" t="s">
        <v>11265</v>
      </c>
      <c r="B941" s="445">
        <v>6</v>
      </c>
      <c r="C941" s="495" t="s">
        <v>12288</v>
      </c>
      <c r="D941" s="447" t="s">
        <v>22770</v>
      </c>
      <c r="E941" s="447"/>
      <c r="F941" s="447" t="s">
        <v>9844</v>
      </c>
      <c r="G941" s="535" t="str">
        <f t="shared" si="33"/>
        <v>507Xã Sơn Lang</v>
      </c>
      <c r="H941" s="535" t="str">
        <f t="shared" si="34"/>
        <v>507Xã Sơn LangThuế cơ sở 6 tỉnh Gia Lai</v>
      </c>
      <c r="I941" s="495" t="s">
        <v>12288</v>
      </c>
      <c r="J941" s="445"/>
      <c r="K941" s="445"/>
      <c r="M941" s="435"/>
    </row>
    <row r="942" spans="1:41" ht="70.900000000000006" hidden="1" customHeight="1">
      <c r="A942" s="441" t="s">
        <v>11265</v>
      </c>
      <c r="B942" s="445">
        <v>6</v>
      </c>
      <c r="C942" s="495" t="s">
        <v>12288</v>
      </c>
      <c r="D942" s="447" t="s">
        <v>22770</v>
      </c>
      <c r="E942" s="447"/>
      <c r="F942" s="447" t="s">
        <v>9845</v>
      </c>
      <c r="G942" s="535" t="str">
        <f t="shared" ref="G942:G1005" si="35">$E$876&amp;F942</f>
        <v>507Xã Đak Rong</v>
      </c>
      <c r="H942" s="535" t="str">
        <f t="shared" si="34"/>
        <v>507Xã Đak RongThuế cơ sở 6 tỉnh Gia Lai</v>
      </c>
      <c r="I942" s="495" t="s">
        <v>12288</v>
      </c>
      <c r="J942" s="445"/>
      <c r="K942" s="445"/>
      <c r="M942" s="435"/>
    </row>
    <row r="943" spans="1:41" ht="70.900000000000006" hidden="1" customHeight="1">
      <c r="A943" s="441" t="s">
        <v>11265</v>
      </c>
      <c r="B943" s="445">
        <v>6</v>
      </c>
      <c r="C943" s="495" t="s">
        <v>12288</v>
      </c>
      <c r="D943" s="447" t="s">
        <v>22770</v>
      </c>
      <c r="E943" s="447"/>
      <c r="F943" s="447" t="s">
        <v>9888</v>
      </c>
      <c r="G943" s="535" t="str">
        <f t="shared" si="35"/>
        <v>507Xã Krong</v>
      </c>
      <c r="H943" s="535" t="str">
        <f t="shared" si="34"/>
        <v>507Xã KrongThuế cơ sở 6 tỉnh Gia Lai</v>
      </c>
      <c r="I943" s="495" t="s">
        <v>12288</v>
      </c>
      <c r="J943" s="445"/>
      <c r="K943" s="445"/>
      <c r="M943" s="435"/>
    </row>
    <row r="944" spans="1:41" ht="70.900000000000006" hidden="1" customHeight="1">
      <c r="A944" s="441" t="s">
        <v>11265</v>
      </c>
      <c r="B944" s="445">
        <v>6</v>
      </c>
      <c r="C944" s="495" t="s">
        <v>12288</v>
      </c>
      <c r="D944" s="447" t="s">
        <v>22770</v>
      </c>
      <c r="E944" s="447"/>
      <c r="F944" s="447" t="s">
        <v>9839</v>
      </c>
      <c r="G944" s="535" t="str">
        <f t="shared" si="35"/>
        <v>507Xã Đak Pơ</v>
      </c>
      <c r="H944" s="535" t="str">
        <f t="shared" si="34"/>
        <v>507Xã Đak PơThuế cơ sở 6 tỉnh Gia Lai</v>
      </c>
      <c r="I944" s="495" t="s">
        <v>12288</v>
      </c>
      <c r="J944" s="445"/>
      <c r="K944" s="445"/>
      <c r="M944" s="435"/>
    </row>
    <row r="945" spans="1:13" ht="70.900000000000006" hidden="1" customHeight="1">
      <c r="A945" s="441" t="s">
        <v>11265</v>
      </c>
      <c r="B945" s="445">
        <v>6</v>
      </c>
      <c r="C945" s="495" t="s">
        <v>12288</v>
      </c>
      <c r="D945" s="447" t="s">
        <v>22770</v>
      </c>
      <c r="E945" s="447"/>
      <c r="F945" s="447" t="s">
        <v>9840</v>
      </c>
      <c r="G945" s="535" t="str">
        <f t="shared" si="35"/>
        <v>507Xã Ya Hội</v>
      </c>
      <c r="H945" s="535" t="str">
        <f t="shared" si="34"/>
        <v>507Xã Ya HộiThuế cơ sở 6 tỉnh Gia Lai</v>
      </c>
      <c r="I945" s="495" t="s">
        <v>12288</v>
      </c>
      <c r="J945" s="445"/>
      <c r="K945" s="445"/>
      <c r="M945" s="435"/>
    </row>
    <row r="946" spans="1:13" ht="70.900000000000006" hidden="1" customHeight="1">
      <c r="A946" s="441" t="s">
        <v>11265</v>
      </c>
      <c r="B946" s="445">
        <v>6</v>
      </c>
      <c r="C946" s="495" t="s">
        <v>12288</v>
      </c>
      <c r="D946" s="447" t="s">
        <v>22770</v>
      </c>
      <c r="E946" s="447"/>
      <c r="F946" s="447" t="s">
        <v>9846</v>
      </c>
      <c r="G946" s="535" t="str">
        <f t="shared" si="35"/>
        <v>507Xã Kông Chro</v>
      </c>
      <c r="H946" s="535" t="str">
        <f t="shared" si="34"/>
        <v>507Xã Kông ChroThuế cơ sở 6 tỉnh Gia Lai</v>
      </c>
      <c r="I946" s="495" t="s">
        <v>12288</v>
      </c>
      <c r="J946" s="445"/>
      <c r="K946" s="445"/>
      <c r="M946" s="435"/>
    </row>
    <row r="947" spans="1:13" ht="70.900000000000006" hidden="1" customHeight="1">
      <c r="A947" s="441" t="s">
        <v>11265</v>
      </c>
      <c r="B947" s="445">
        <v>6</v>
      </c>
      <c r="C947" s="495" t="s">
        <v>12288</v>
      </c>
      <c r="D947" s="447" t="s">
        <v>22770</v>
      </c>
      <c r="E947" s="447"/>
      <c r="F947" s="447" t="s">
        <v>9847</v>
      </c>
      <c r="G947" s="535" t="str">
        <f t="shared" si="35"/>
        <v>507Xã Ya Ma</v>
      </c>
      <c r="H947" s="535" t="str">
        <f t="shared" si="34"/>
        <v>507Xã Ya MaThuế cơ sở 6 tỉnh Gia Lai</v>
      </c>
      <c r="I947" s="495" t="s">
        <v>12288</v>
      </c>
      <c r="J947" s="445"/>
      <c r="K947" s="445"/>
      <c r="M947" s="435"/>
    </row>
    <row r="948" spans="1:13" ht="70.900000000000006" hidden="1" customHeight="1">
      <c r="A948" s="441" t="s">
        <v>11265</v>
      </c>
      <c r="B948" s="445">
        <v>6</v>
      </c>
      <c r="C948" s="495" t="s">
        <v>12288</v>
      </c>
      <c r="D948" s="447" t="s">
        <v>22770</v>
      </c>
      <c r="E948" s="447"/>
      <c r="F948" s="447" t="s">
        <v>9848</v>
      </c>
      <c r="G948" s="535" t="str">
        <f t="shared" si="35"/>
        <v>507Xã Chư Krey</v>
      </c>
      <c r="H948" s="535" t="str">
        <f t="shared" si="34"/>
        <v>507Xã Chư KreyThuế cơ sở 6 tỉnh Gia Lai</v>
      </c>
      <c r="I948" s="495" t="s">
        <v>12288</v>
      </c>
      <c r="J948" s="445"/>
      <c r="K948" s="445"/>
      <c r="M948" s="435"/>
    </row>
    <row r="949" spans="1:13" ht="70.900000000000006" hidden="1" customHeight="1">
      <c r="A949" s="441" t="s">
        <v>11265</v>
      </c>
      <c r="B949" s="445">
        <v>6</v>
      </c>
      <c r="C949" s="495" t="s">
        <v>12288</v>
      </c>
      <c r="D949" s="447" t="s">
        <v>22770</v>
      </c>
      <c r="E949" s="447"/>
      <c r="F949" s="447" t="s">
        <v>9849</v>
      </c>
      <c r="G949" s="535" t="str">
        <f t="shared" si="35"/>
        <v>507Xã SRó</v>
      </c>
      <c r="H949" s="535" t="str">
        <f t="shared" si="34"/>
        <v>507Xã SRóThuế cơ sở 6 tỉnh Gia Lai</v>
      </c>
      <c r="I949" s="495" t="s">
        <v>12288</v>
      </c>
      <c r="J949" s="445"/>
      <c r="K949" s="445"/>
      <c r="M949" s="435"/>
    </row>
    <row r="950" spans="1:13" ht="70.900000000000006" hidden="1" customHeight="1">
      <c r="A950" s="441" t="s">
        <v>11265</v>
      </c>
      <c r="B950" s="445">
        <v>6</v>
      </c>
      <c r="C950" s="495" t="s">
        <v>12288</v>
      </c>
      <c r="D950" s="447" t="s">
        <v>22770</v>
      </c>
      <c r="E950" s="447"/>
      <c r="F950" s="447" t="s">
        <v>9850</v>
      </c>
      <c r="G950" s="535" t="str">
        <f t="shared" si="35"/>
        <v>507Xã Đăk Song</v>
      </c>
      <c r="H950" s="535" t="str">
        <f t="shared" si="34"/>
        <v>507Xã Đăk SongThuế cơ sở 6 tỉnh Gia Lai</v>
      </c>
      <c r="I950" s="495" t="s">
        <v>12288</v>
      </c>
      <c r="J950" s="445"/>
      <c r="K950" s="445"/>
      <c r="M950" s="435"/>
    </row>
    <row r="951" spans="1:13" ht="70.900000000000006" hidden="1" customHeight="1">
      <c r="A951" s="441" t="s">
        <v>11265</v>
      </c>
      <c r="B951" s="445">
        <v>6</v>
      </c>
      <c r="C951" s="495" t="s">
        <v>12288</v>
      </c>
      <c r="D951" s="447" t="s">
        <v>22770</v>
      </c>
      <c r="E951" s="447"/>
      <c r="F951" s="447" t="s">
        <v>9851</v>
      </c>
      <c r="G951" s="535" t="str">
        <f t="shared" si="35"/>
        <v>507Xã Chơ Long</v>
      </c>
      <c r="H951" s="535" t="str">
        <f t="shared" si="34"/>
        <v>507Xã Chơ LongThuế cơ sở 6 tỉnh Gia Lai</v>
      </c>
      <c r="I951" s="495" t="s">
        <v>12288</v>
      </c>
      <c r="J951" s="445"/>
      <c r="K951" s="445"/>
      <c r="M951" s="435"/>
    </row>
    <row r="952" spans="1:13" s="437" customFormat="1" ht="45.6" hidden="1" customHeight="1">
      <c r="A952" s="441" t="s">
        <v>11335</v>
      </c>
      <c r="B952" s="442">
        <v>7</v>
      </c>
      <c r="C952" s="448" t="s">
        <v>12313</v>
      </c>
      <c r="D952" s="444" t="s">
        <v>22771</v>
      </c>
      <c r="E952" s="444"/>
      <c r="F952" s="444" t="s">
        <v>9865</v>
      </c>
      <c r="G952" s="535" t="str">
        <f t="shared" si="35"/>
        <v>507Xã Đak Đoa</v>
      </c>
      <c r="H952" s="535" t="str">
        <f t="shared" si="34"/>
        <v>507Xã Đak ĐoaThuế cơ sở 7 tỉnh Gia Lai</v>
      </c>
      <c r="I952" s="448" t="s">
        <v>12313</v>
      </c>
      <c r="J952" s="442" t="s">
        <v>9865</v>
      </c>
      <c r="K952" s="442">
        <v>10</v>
      </c>
      <c r="L952" s="435"/>
    </row>
    <row r="953" spans="1:13" s="437" customFormat="1" ht="45.6" hidden="1" customHeight="1">
      <c r="A953" s="441" t="s">
        <v>11335</v>
      </c>
      <c r="B953" s="442">
        <v>7</v>
      </c>
      <c r="C953" s="448" t="s">
        <v>12313</v>
      </c>
      <c r="D953" s="444" t="s">
        <v>22771</v>
      </c>
      <c r="E953" s="444"/>
      <c r="F953" s="444" t="s">
        <v>9866</v>
      </c>
      <c r="G953" s="535" t="str">
        <f t="shared" si="35"/>
        <v>507Xã Kon Gang</v>
      </c>
      <c r="H953" s="535" t="str">
        <f t="shared" si="34"/>
        <v>507Xã Kon GangThuế cơ sở 7 tỉnh Gia Lai</v>
      </c>
      <c r="I953" s="448" t="s">
        <v>12313</v>
      </c>
      <c r="J953" s="442"/>
      <c r="K953" s="442"/>
      <c r="L953" s="435"/>
    </row>
    <row r="954" spans="1:13" s="437" customFormat="1" ht="45.6" hidden="1" customHeight="1">
      <c r="A954" s="441" t="s">
        <v>11335</v>
      </c>
      <c r="B954" s="442">
        <v>7</v>
      </c>
      <c r="C954" s="448" t="s">
        <v>12313</v>
      </c>
      <c r="D954" s="444" t="s">
        <v>22771</v>
      </c>
      <c r="E954" s="444"/>
      <c r="F954" s="444" t="s">
        <v>9867</v>
      </c>
      <c r="G954" s="535" t="str">
        <f t="shared" si="35"/>
        <v>507Xã Ia Băng</v>
      </c>
      <c r="H954" s="535" t="str">
        <f t="shared" si="34"/>
        <v>507Xã Ia BăngThuế cơ sở 7 tỉnh Gia Lai</v>
      </c>
      <c r="I954" s="448" t="s">
        <v>12313</v>
      </c>
      <c r="J954" s="442"/>
      <c r="K954" s="442"/>
      <c r="L954" s="435"/>
    </row>
    <row r="955" spans="1:13" s="437" customFormat="1" ht="45.6" hidden="1" customHeight="1">
      <c r="A955" s="441" t="s">
        <v>11335</v>
      </c>
      <c r="B955" s="442">
        <v>7</v>
      </c>
      <c r="C955" s="448" t="s">
        <v>12313</v>
      </c>
      <c r="D955" s="444" t="s">
        <v>22771</v>
      </c>
      <c r="E955" s="444"/>
      <c r="F955" s="444" t="s">
        <v>9868</v>
      </c>
      <c r="G955" s="535" t="str">
        <f t="shared" si="35"/>
        <v>507Xã KDang</v>
      </c>
      <c r="H955" s="535" t="str">
        <f t="shared" si="34"/>
        <v>507Xã KDangThuế cơ sở 7 tỉnh Gia Lai</v>
      </c>
      <c r="I955" s="448" t="s">
        <v>12313</v>
      </c>
      <c r="J955" s="442"/>
      <c r="K955" s="442"/>
      <c r="L955" s="435"/>
    </row>
    <row r="956" spans="1:13" s="437" customFormat="1" ht="45.6" hidden="1" customHeight="1">
      <c r="A956" s="441" t="s">
        <v>11335</v>
      </c>
      <c r="B956" s="442">
        <v>7</v>
      </c>
      <c r="C956" s="448" t="s">
        <v>12313</v>
      </c>
      <c r="D956" s="444" t="s">
        <v>22771</v>
      </c>
      <c r="E956" s="444"/>
      <c r="F956" s="444" t="s">
        <v>9869</v>
      </c>
      <c r="G956" s="535" t="str">
        <f t="shared" si="35"/>
        <v>507Xã Đak Sơmei</v>
      </c>
      <c r="H956" s="535" t="str">
        <f t="shared" si="34"/>
        <v>507Xã Đak SơmeiThuế cơ sở 7 tỉnh Gia Lai</v>
      </c>
      <c r="I956" s="448" t="s">
        <v>12313</v>
      </c>
      <c r="J956" s="442"/>
      <c r="K956" s="442"/>
      <c r="L956" s="435"/>
    </row>
    <row r="957" spans="1:13" s="437" customFormat="1" ht="45.6" hidden="1" customHeight="1">
      <c r="A957" s="441" t="s">
        <v>11335</v>
      </c>
      <c r="B957" s="442">
        <v>7</v>
      </c>
      <c r="C957" s="448" t="s">
        <v>12313</v>
      </c>
      <c r="D957" s="444" t="s">
        <v>22771</v>
      </c>
      <c r="E957" s="444"/>
      <c r="F957" s="444" t="s">
        <v>9870</v>
      </c>
      <c r="G957" s="535" t="str">
        <f t="shared" si="35"/>
        <v>507Xã Mang Yang</v>
      </c>
      <c r="H957" s="535" t="str">
        <f t="shared" si="34"/>
        <v>507Xã Mang YangThuế cơ sở 7 tỉnh Gia Lai</v>
      </c>
      <c r="I957" s="448" t="s">
        <v>12313</v>
      </c>
      <c r="J957" s="442"/>
      <c r="K957" s="442"/>
      <c r="L957" s="435"/>
    </row>
    <row r="958" spans="1:13" s="437" customFormat="1" ht="45.6" hidden="1" customHeight="1">
      <c r="A958" s="441" t="s">
        <v>11335</v>
      </c>
      <c r="B958" s="442">
        <v>7</v>
      </c>
      <c r="C958" s="448" t="s">
        <v>12313</v>
      </c>
      <c r="D958" s="444" t="s">
        <v>22771</v>
      </c>
      <c r="E958" s="444"/>
      <c r="F958" s="444" t="s">
        <v>9871</v>
      </c>
      <c r="G958" s="535" t="str">
        <f t="shared" si="35"/>
        <v>507Xã Lơ Pang</v>
      </c>
      <c r="H958" s="535" t="str">
        <f t="shared" si="34"/>
        <v>507Xã Lơ PangThuế cơ sở 7 tỉnh Gia Lai</v>
      </c>
      <c r="I958" s="448" t="s">
        <v>12313</v>
      </c>
      <c r="J958" s="442"/>
      <c r="K958" s="442"/>
      <c r="L958" s="435"/>
    </row>
    <row r="959" spans="1:13" s="437" customFormat="1" ht="45.6" hidden="1" customHeight="1">
      <c r="A959" s="441" t="s">
        <v>11335</v>
      </c>
      <c r="B959" s="442">
        <v>7</v>
      </c>
      <c r="C959" s="448" t="s">
        <v>12313</v>
      </c>
      <c r="D959" s="444" t="s">
        <v>22771</v>
      </c>
      <c r="E959" s="444"/>
      <c r="F959" s="444" t="s">
        <v>9872</v>
      </c>
      <c r="G959" s="535" t="str">
        <f t="shared" si="35"/>
        <v>507Xã Kon Chiêng</v>
      </c>
      <c r="H959" s="535" t="str">
        <f t="shared" si="34"/>
        <v>507Xã Kon ChiêngThuế cơ sở 7 tỉnh Gia Lai</v>
      </c>
      <c r="I959" s="448" t="s">
        <v>12313</v>
      </c>
      <c r="J959" s="442"/>
      <c r="K959" s="442"/>
      <c r="L959" s="435"/>
    </row>
    <row r="960" spans="1:13" s="437" customFormat="1" ht="45.6" hidden="1" customHeight="1">
      <c r="A960" s="441" t="s">
        <v>11335</v>
      </c>
      <c r="B960" s="442">
        <v>7</v>
      </c>
      <c r="C960" s="448" t="s">
        <v>12313</v>
      </c>
      <c r="D960" s="444" t="s">
        <v>22771</v>
      </c>
      <c r="E960" s="444"/>
      <c r="F960" s="444" t="s">
        <v>9873</v>
      </c>
      <c r="G960" s="535" t="str">
        <f t="shared" si="35"/>
        <v>507Xã Hra</v>
      </c>
      <c r="H960" s="535" t="str">
        <f t="shared" si="34"/>
        <v>507Xã HraThuế cơ sở 7 tỉnh Gia Lai</v>
      </c>
      <c r="I960" s="448" t="s">
        <v>12313</v>
      </c>
      <c r="J960" s="442"/>
      <c r="K960" s="442"/>
      <c r="L960" s="435"/>
    </row>
    <row r="961" spans="1:12" s="437" customFormat="1" ht="45.6" hidden="1" customHeight="1">
      <c r="A961" s="441" t="s">
        <v>11335</v>
      </c>
      <c r="B961" s="442">
        <v>7</v>
      </c>
      <c r="C961" s="448" t="s">
        <v>12313</v>
      </c>
      <c r="D961" s="444" t="s">
        <v>22771</v>
      </c>
      <c r="E961" s="444"/>
      <c r="F961" s="444" t="s">
        <v>9874</v>
      </c>
      <c r="G961" s="535" t="str">
        <f t="shared" si="35"/>
        <v>507Xã Ayun</v>
      </c>
      <c r="H961" s="535" t="str">
        <f t="shared" si="34"/>
        <v>507Xã AyunThuế cơ sở 7 tỉnh Gia Lai</v>
      </c>
      <c r="I961" s="448" t="s">
        <v>12313</v>
      </c>
      <c r="J961" s="442"/>
      <c r="K961" s="442"/>
      <c r="L961" s="435"/>
    </row>
    <row r="962" spans="1:12" s="496" customFormat="1" ht="68.45" hidden="1" customHeight="1">
      <c r="A962" s="441" t="s">
        <v>11341</v>
      </c>
      <c r="B962" s="442">
        <v>8</v>
      </c>
      <c r="C962" s="448" t="s">
        <v>12325</v>
      </c>
      <c r="D962" s="444" t="s">
        <v>22772</v>
      </c>
      <c r="E962" s="444"/>
      <c r="F962" s="444" t="s">
        <v>9815</v>
      </c>
      <c r="G962" s="535" t="str">
        <f t="shared" si="35"/>
        <v>507Phường Pleiku</v>
      </c>
      <c r="H962" s="535" t="str">
        <f t="shared" si="34"/>
        <v>507Phường PleikuThuế cơ sở 8 tỉnh Gia Lai</v>
      </c>
      <c r="I962" s="448" t="s">
        <v>12325</v>
      </c>
      <c r="J962" s="442" t="s">
        <v>9817</v>
      </c>
      <c r="K962" s="442">
        <v>16</v>
      </c>
    </row>
    <row r="963" spans="1:12" s="496" customFormat="1" ht="68.45" hidden="1" customHeight="1">
      <c r="A963" s="441" t="s">
        <v>11341</v>
      </c>
      <c r="B963" s="442">
        <v>8</v>
      </c>
      <c r="C963" s="448" t="s">
        <v>12325</v>
      </c>
      <c r="D963" s="444" t="s">
        <v>22772</v>
      </c>
      <c r="E963" s="444"/>
      <c r="F963" s="444" t="s">
        <v>9816</v>
      </c>
      <c r="G963" s="535" t="str">
        <f t="shared" si="35"/>
        <v>507Phường Hội Phú</v>
      </c>
      <c r="H963" s="535" t="str">
        <f t="shared" si="34"/>
        <v>507Phường Hội PhúThuế cơ sở 8 tỉnh Gia Lai</v>
      </c>
      <c r="I963" s="448" t="s">
        <v>12325</v>
      </c>
      <c r="J963" s="442"/>
      <c r="K963" s="442"/>
    </row>
    <row r="964" spans="1:12" s="496" customFormat="1" ht="68.45" hidden="1" customHeight="1">
      <c r="A964" s="441" t="s">
        <v>11341</v>
      </c>
      <c r="B964" s="442">
        <v>8</v>
      </c>
      <c r="C964" s="448" t="s">
        <v>12325</v>
      </c>
      <c r="D964" s="444" t="s">
        <v>22772</v>
      </c>
      <c r="E964" s="444"/>
      <c r="F964" s="444" t="s">
        <v>8664</v>
      </c>
      <c r="G964" s="535" t="str">
        <f t="shared" si="35"/>
        <v>507Phường Thống Nhất</v>
      </c>
      <c r="H964" s="535" t="str">
        <f t="shared" si="34"/>
        <v>507Phường Thống NhấtThuế cơ sở 8 tỉnh Gia Lai</v>
      </c>
      <c r="I964" s="448" t="s">
        <v>12325</v>
      </c>
      <c r="J964" s="442"/>
      <c r="K964" s="442"/>
    </row>
    <row r="965" spans="1:12" s="496" customFormat="1" ht="68.45" hidden="1" customHeight="1">
      <c r="A965" s="441" t="s">
        <v>11341</v>
      </c>
      <c r="B965" s="442">
        <v>8</v>
      </c>
      <c r="C965" s="448" t="s">
        <v>12325</v>
      </c>
      <c r="D965" s="444" t="s">
        <v>22772</v>
      </c>
      <c r="E965" s="444"/>
      <c r="F965" s="444" t="s">
        <v>9817</v>
      </c>
      <c r="G965" s="535" t="str">
        <f t="shared" si="35"/>
        <v>507Phường Diên Hồng</v>
      </c>
      <c r="H965" s="535" t="str">
        <f t="shared" si="34"/>
        <v>507Phường Diên HồngThuế cơ sở 8 tỉnh Gia Lai</v>
      </c>
      <c r="I965" s="448" t="s">
        <v>12325</v>
      </c>
      <c r="J965" s="442"/>
      <c r="K965" s="442"/>
    </row>
    <row r="966" spans="1:12" s="496" customFormat="1" ht="68.45" hidden="1" customHeight="1">
      <c r="A966" s="441" t="s">
        <v>11341</v>
      </c>
      <c r="B966" s="442">
        <v>8</v>
      </c>
      <c r="C966" s="448" t="s">
        <v>12325</v>
      </c>
      <c r="D966" s="444" t="s">
        <v>22772</v>
      </c>
      <c r="E966" s="444"/>
      <c r="F966" s="444" t="s">
        <v>9818</v>
      </c>
      <c r="G966" s="535" t="str">
        <f t="shared" si="35"/>
        <v>507Phường An Phú</v>
      </c>
      <c r="H966" s="535" t="str">
        <f t="shared" ref="H966:H1029" si="36">G966&amp;C966</f>
        <v>507Phường An PhúThuế cơ sở 8 tỉnh Gia Lai</v>
      </c>
      <c r="I966" s="448" t="s">
        <v>12325</v>
      </c>
      <c r="J966" s="442"/>
      <c r="K966" s="442"/>
    </row>
    <row r="967" spans="1:12" s="496" customFormat="1" ht="68.45" hidden="1" customHeight="1">
      <c r="A967" s="441" t="s">
        <v>11341</v>
      </c>
      <c r="B967" s="442">
        <v>8</v>
      </c>
      <c r="C967" s="448" t="s">
        <v>12325</v>
      </c>
      <c r="D967" s="444" t="s">
        <v>22772</v>
      </c>
      <c r="E967" s="444"/>
      <c r="F967" s="444" t="s">
        <v>9819</v>
      </c>
      <c r="G967" s="535" t="str">
        <f t="shared" si="35"/>
        <v>507Xã Biển Hồ</v>
      </c>
      <c r="H967" s="535" t="str">
        <f t="shared" si="36"/>
        <v>507Xã Biển HồThuế cơ sở 8 tỉnh Gia Lai</v>
      </c>
      <c r="I967" s="448" t="s">
        <v>12325</v>
      </c>
      <c r="J967" s="442"/>
      <c r="K967" s="442"/>
    </row>
    <row r="968" spans="1:12" s="496" customFormat="1" ht="68.45" hidden="1" customHeight="1">
      <c r="A968" s="441" t="s">
        <v>11341</v>
      </c>
      <c r="B968" s="442">
        <v>8</v>
      </c>
      <c r="C968" s="448" t="s">
        <v>12325</v>
      </c>
      <c r="D968" s="444" t="s">
        <v>22772</v>
      </c>
      <c r="E968" s="444"/>
      <c r="F968" s="444" t="s">
        <v>9820</v>
      </c>
      <c r="G968" s="535" t="str">
        <f t="shared" si="35"/>
        <v>507Xã Gào</v>
      </c>
      <c r="H968" s="535" t="str">
        <f t="shared" si="36"/>
        <v>507Xã GàoThuế cơ sở 8 tỉnh Gia Lai</v>
      </c>
      <c r="I968" s="448" t="s">
        <v>12325</v>
      </c>
      <c r="J968" s="442"/>
      <c r="K968" s="442"/>
    </row>
    <row r="969" spans="1:12" s="496" customFormat="1" ht="68.45" hidden="1" customHeight="1">
      <c r="A969" s="441" t="s">
        <v>11341</v>
      </c>
      <c r="B969" s="442">
        <v>8</v>
      </c>
      <c r="C969" s="448" t="s">
        <v>12325</v>
      </c>
      <c r="D969" s="444" t="s">
        <v>22772</v>
      </c>
      <c r="E969" s="444"/>
      <c r="F969" s="444" t="s">
        <v>9875</v>
      </c>
      <c r="G969" s="535" t="str">
        <f t="shared" si="35"/>
        <v>507Xã Ia Grai</v>
      </c>
      <c r="H969" s="535" t="str">
        <f t="shared" si="36"/>
        <v>507Xã Ia GraiThuế cơ sở 8 tỉnh Gia Lai</v>
      </c>
      <c r="I969" s="448" t="s">
        <v>12325</v>
      </c>
      <c r="J969" s="442"/>
      <c r="K969" s="442"/>
    </row>
    <row r="970" spans="1:12" s="496" customFormat="1" ht="68.45" hidden="1" customHeight="1">
      <c r="A970" s="441" t="s">
        <v>11341</v>
      </c>
      <c r="B970" s="442">
        <v>8</v>
      </c>
      <c r="C970" s="448" t="s">
        <v>12325</v>
      </c>
      <c r="D970" s="444" t="s">
        <v>22772</v>
      </c>
      <c r="E970" s="444"/>
      <c r="F970" s="444" t="s">
        <v>9876</v>
      </c>
      <c r="G970" s="535" t="str">
        <f t="shared" si="35"/>
        <v>507Xã Ia Krái</v>
      </c>
      <c r="H970" s="535" t="str">
        <f t="shared" si="36"/>
        <v>507Xã Ia KráiThuế cơ sở 8 tỉnh Gia Lai</v>
      </c>
      <c r="I970" s="448" t="s">
        <v>12325</v>
      </c>
      <c r="J970" s="442"/>
      <c r="K970" s="442"/>
    </row>
    <row r="971" spans="1:12" s="496" customFormat="1" ht="68.45" hidden="1" customHeight="1">
      <c r="A971" s="441" t="s">
        <v>11341</v>
      </c>
      <c r="B971" s="442">
        <v>8</v>
      </c>
      <c r="C971" s="448" t="s">
        <v>12325</v>
      </c>
      <c r="D971" s="444" t="s">
        <v>22772</v>
      </c>
      <c r="E971" s="444"/>
      <c r="F971" s="444" t="s">
        <v>9877</v>
      </c>
      <c r="G971" s="535" t="str">
        <f t="shared" si="35"/>
        <v>507Xã Ia Hrung</v>
      </c>
      <c r="H971" s="535" t="str">
        <f t="shared" si="36"/>
        <v>507Xã Ia HrungThuế cơ sở 8 tỉnh Gia Lai</v>
      </c>
      <c r="I971" s="448" t="s">
        <v>12325</v>
      </c>
      <c r="J971" s="442"/>
      <c r="K971" s="442"/>
    </row>
    <row r="972" spans="1:12" s="496" customFormat="1" ht="68.45" hidden="1" customHeight="1">
      <c r="A972" s="441" t="s">
        <v>11341</v>
      </c>
      <c r="B972" s="442">
        <v>8</v>
      </c>
      <c r="C972" s="448" t="s">
        <v>12325</v>
      </c>
      <c r="D972" s="444" t="s">
        <v>22772</v>
      </c>
      <c r="E972" s="444"/>
      <c r="F972" s="444" t="s">
        <v>9886</v>
      </c>
      <c r="G972" s="535" t="str">
        <f t="shared" si="35"/>
        <v>507Xã Ia Chia</v>
      </c>
      <c r="H972" s="535" t="str">
        <f t="shared" si="36"/>
        <v>507Xã Ia ChiaThuế cơ sở 8 tỉnh Gia Lai</v>
      </c>
      <c r="I972" s="448" t="s">
        <v>12325</v>
      </c>
      <c r="J972" s="442"/>
      <c r="K972" s="442"/>
    </row>
    <row r="973" spans="1:12" s="496" customFormat="1" ht="68.45" hidden="1" customHeight="1">
      <c r="A973" s="441" t="s">
        <v>11341</v>
      </c>
      <c r="B973" s="442">
        <v>8</v>
      </c>
      <c r="C973" s="448" t="s">
        <v>12325</v>
      </c>
      <c r="D973" s="444" t="s">
        <v>22772</v>
      </c>
      <c r="E973" s="444"/>
      <c r="F973" s="444" t="s">
        <v>9887</v>
      </c>
      <c r="G973" s="535" t="str">
        <f t="shared" si="35"/>
        <v>507Xã Ia O</v>
      </c>
      <c r="H973" s="535" t="str">
        <f t="shared" si="36"/>
        <v>507Xã Ia OThuế cơ sở 8 tỉnh Gia Lai</v>
      </c>
      <c r="I973" s="448" t="s">
        <v>12325</v>
      </c>
      <c r="J973" s="442"/>
      <c r="K973" s="442"/>
    </row>
    <row r="974" spans="1:12" s="496" customFormat="1" ht="68.45" hidden="1" customHeight="1">
      <c r="A974" s="441" t="s">
        <v>11341</v>
      </c>
      <c r="B974" s="442">
        <v>8</v>
      </c>
      <c r="C974" s="448" t="s">
        <v>12325</v>
      </c>
      <c r="D974" s="444" t="s">
        <v>22772</v>
      </c>
      <c r="E974" s="444"/>
      <c r="F974" s="444" t="s">
        <v>9821</v>
      </c>
      <c r="G974" s="535" t="str">
        <f t="shared" si="35"/>
        <v>507Xã Ia Ly</v>
      </c>
      <c r="H974" s="535" t="str">
        <f t="shared" si="36"/>
        <v>507Xã Ia LyThuế cơ sở 8 tỉnh Gia Lai</v>
      </c>
      <c r="I974" s="448" t="s">
        <v>12325</v>
      </c>
      <c r="J974" s="442"/>
      <c r="K974" s="442"/>
    </row>
    <row r="975" spans="1:12" s="496" customFormat="1" ht="68.45" hidden="1" customHeight="1">
      <c r="A975" s="441" t="s">
        <v>11341</v>
      </c>
      <c r="B975" s="442">
        <v>8</v>
      </c>
      <c r="C975" s="448" t="s">
        <v>12325</v>
      </c>
      <c r="D975" s="444" t="s">
        <v>22772</v>
      </c>
      <c r="E975" s="444"/>
      <c r="F975" s="444" t="s">
        <v>9822</v>
      </c>
      <c r="G975" s="535" t="str">
        <f t="shared" si="35"/>
        <v>507Xã Chư Păh</v>
      </c>
      <c r="H975" s="535" t="str">
        <f t="shared" si="36"/>
        <v>507Xã Chư PăhThuế cơ sở 8 tỉnh Gia Lai</v>
      </c>
      <c r="I975" s="448" t="s">
        <v>12325</v>
      </c>
      <c r="J975" s="442"/>
      <c r="K975" s="442"/>
    </row>
    <row r="976" spans="1:12" s="496" customFormat="1" ht="68.45" hidden="1" customHeight="1">
      <c r="A976" s="441" t="s">
        <v>11341</v>
      </c>
      <c r="B976" s="442">
        <v>8</v>
      </c>
      <c r="C976" s="448" t="s">
        <v>12325</v>
      </c>
      <c r="D976" s="444" t="s">
        <v>22772</v>
      </c>
      <c r="E976" s="444"/>
      <c r="F976" s="444" t="s">
        <v>9823</v>
      </c>
      <c r="G976" s="535" t="str">
        <f t="shared" si="35"/>
        <v>507Xã Ia Khươl</v>
      </c>
      <c r="H976" s="535" t="str">
        <f t="shared" si="36"/>
        <v>507Xã Ia KhươlThuế cơ sở 8 tỉnh Gia Lai</v>
      </c>
      <c r="I976" s="448" t="s">
        <v>12325</v>
      </c>
      <c r="J976" s="442"/>
      <c r="K976" s="442"/>
    </row>
    <row r="977" spans="1:13" s="496" customFormat="1" ht="68.45" hidden="1" customHeight="1">
      <c r="A977" s="441" t="s">
        <v>11341</v>
      </c>
      <c r="B977" s="442">
        <v>8</v>
      </c>
      <c r="C977" s="448" t="s">
        <v>12325</v>
      </c>
      <c r="D977" s="444" t="s">
        <v>22772</v>
      </c>
      <c r="E977" s="444"/>
      <c r="F977" s="444" t="s">
        <v>9824</v>
      </c>
      <c r="G977" s="535" t="str">
        <f t="shared" si="35"/>
        <v>507Xã Ia Phí</v>
      </c>
      <c r="H977" s="535" t="str">
        <f t="shared" si="36"/>
        <v>507Xã Ia PhíThuế cơ sở 8 tỉnh Gia Lai</v>
      </c>
      <c r="I977" s="448" t="s">
        <v>12325</v>
      </c>
      <c r="J977" s="442"/>
      <c r="K977" s="442"/>
    </row>
    <row r="978" spans="1:13" ht="44.45" hidden="1" customHeight="1">
      <c r="A978" s="441" t="s">
        <v>11347</v>
      </c>
      <c r="B978" s="445">
        <v>9</v>
      </c>
      <c r="C978" s="497" t="s">
        <v>12318</v>
      </c>
      <c r="D978" s="447" t="s">
        <v>22773</v>
      </c>
      <c r="E978" s="447"/>
      <c r="F978" s="447" t="s">
        <v>9878</v>
      </c>
      <c r="G978" s="535" t="str">
        <f t="shared" si="35"/>
        <v>507Xã Đức Cơ</v>
      </c>
      <c r="H978" s="535" t="str">
        <f t="shared" si="36"/>
        <v>507Xã Đức CơThuế cơ sở 9 tỉnh Gia Lai</v>
      </c>
      <c r="I978" s="497" t="s">
        <v>12318</v>
      </c>
      <c r="J978" s="445" t="s">
        <v>12320</v>
      </c>
      <c r="K978" s="445">
        <v>14</v>
      </c>
      <c r="L978" s="496"/>
      <c r="M978" s="435"/>
    </row>
    <row r="979" spans="1:13" ht="44.45" hidden="1" customHeight="1">
      <c r="A979" s="441" t="s">
        <v>11347</v>
      </c>
      <c r="B979" s="445">
        <v>9</v>
      </c>
      <c r="C979" s="497" t="s">
        <v>12318</v>
      </c>
      <c r="D979" s="447" t="s">
        <v>22773</v>
      </c>
      <c r="E979" s="447"/>
      <c r="F979" s="447" t="s">
        <v>9879</v>
      </c>
      <c r="G979" s="535" t="str">
        <f t="shared" si="35"/>
        <v>507Xã Ia Dơk</v>
      </c>
      <c r="H979" s="535" t="str">
        <f t="shared" si="36"/>
        <v>507Xã Ia DơkThuế cơ sở 9 tỉnh Gia Lai</v>
      </c>
      <c r="I979" s="497" t="s">
        <v>12318</v>
      </c>
      <c r="J979" s="445"/>
      <c r="K979" s="445"/>
      <c r="L979" s="496"/>
      <c r="M979" s="435"/>
    </row>
    <row r="980" spans="1:13" ht="44.45" hidden="1" customHeight="1">
      <c r="A980" s="441" t="s">
        <v>11347</v>
      </c>
      <c r="B980" s="445">
        <v>9</v>
      </c>
      <c r="C980" s="497" t="s">
        <v>12318</v>
      </c>
      <c r="D980" s="447" t="s">
        <v>22773</v>
      </c>
      <c r="E980" s="447"/>
      <c r="F980" s="447" t="s">
        <v>9880</v>
      </c>
      <c r="G980" s="535" t="str">
        <f t="shared" si="35"/>
        <v>507Xã Ia Krêl</v>
      </c>
      <c r="H980" s="535" t="str">
        <f t="shared" si="36"/>
        <v>507Xã Ia KrêlThuế cơ sở 9 tỉnh Gia Lai</v>
      </c>
      <c r="I980" s="497" t="s">
        <v>12318</v>
      </c>
      <c r="J980" s="445"/>
      <c r="K980" s="445"/>
      <c r="L980" s="496"/>
      <c r="M980" s="435"/>
    </row>
    <row r="981" spans="1:13" ht="44.45" hidden="1" customHeight="1">
      <c r="A981" s="441" t="s">
        <v>11347</v>
      </c>
      <c r="B981" s="445">
        <v>9</v>
      </c>
      <c r="C981" s="497" t="s">
        <v>12318</v>
      </c>
      <c r="D981" s="447" t="s">
        <v>22773</v>
      </c>
      <c r="E981" s="447"/>
      <c r="F981" s="447" t="s">
        <v>9883</v>
      </c>
      <c r="G981" s="535" t="str">
        <f t="shared" si="35"/>
        <v>507Xã Ia Pnôn</v>
      </c>
      <c r="H981" s="535" t="str">
        <f t="shared" si="36"/>
        <v>507Xã Ia PnônThuế cơ sở 9 tỉnh Gia Lai</v>
      </c>
      <c r="I981" s="497" t="s">
        <v>12318</v>
      </c>
      <c r="J981" s="445"/>
      <c r="K981" s="445"/>
      <c r="L981" s="496"/>
      <c r="M981" s="435"/>
    </row>
    <row r="982" spans="1:13" ht="44.45" hidden="1" customHeight="1">
      <c r="A982" s="441" t="s">
        <v>11347</v>
      </c>
      <c r="B982" s="445">
        <v>9</v>
      </c>
      <c r="C982" s="497" t="s">
        <v>12318</v>
      </c>
      <c r="D982" s="447" t="s">
        <v>22773</v>
      </c>
      <c r="E982" s="447"/>
      <c r="F982" s="447" t="s">
        <v>9885</v>
      </c>
      <c r="G982" s="535" t="str">
        <f t="shared" si="35"/>
        <v>507Xã Ia Dom</v>
      </c>
      <c r="H982" s="535" t="str">
        <f t="shared" si="36"/>
        <v>507Xã Ia DomThuế cơ sở 9 tỉnh Gia Lai</v>
      </c>
      <c r="I982" s="497" t="s">
        <v>12318</v>
      </c>
      <c r="J982" s="445"/>
      <c r="K982" s="445"/>
      <c r="L982" s="496"/>
      <c r="M982" s="435"/>
    </row>
    <row r="983" spans="1:13" ht="44.45" hidden="1" customHeight="1">
      <c r="A983" s="441" t="s">
        <v>11347</v>
      </c>
      <c r="B983" s="445">
        <v>9</v>
      </c>
      <c r="C983" s="497" t="s">
        <v>12318</v>
      </c>
      <c r="D983" s="447" t="s">
        <v>22773</v>
      </c>
      <c r="E983" s="447"/>
      <c r="F983" s="447" t="s">
        <v>9884</v>
      </c>
      <c r="G983" s="535" t="str">
        <f t="shared" si="35"/>
        <v>507Xã Ia Nan</v>
      </c>
      <c r="H983" s="535" t="str">
        <f t="shared" si="36"/>
        <v>507Xã Ia NanThuế cơ sở 9 tỉnh Gia Lai</v>
      </c>
      <c r="I983" s="497" t="s">
        <v>12318</v>
      </c>
      <c r="J983" s="445"/>
      <c r="K983" s="445"/>
      <c r="L983" s="496"/>
      <c r="M983" s="435"/>
    </row>
    <row r="984" spans="1:13" ht="44.45" hidden="1" customHeight="1">
      <c r="A984" s="441" t="s">
        <v>11347</v>
      </c>
      <c r="B984" s="445">
        <v>9</v>
      </c>
      <c r="C984" s="497" t="s">
        <v>12318</v>
      </c>
      <c r="D984" s="447" t="s">
        <v>22773</v>
      </c>
      <c r="E984" s="447"/>
      <c r="F984" s="447" t="s">
        <v>9825</v>
      </c>
      <c r="G984" s="535" t="str">
        <f t="shared" si="35"/>
        <v>507Xã Chư Prông</v>
      </c>
      <c r="H984" s="535" t="str">
        <f t="shared" si="36"/>
        <v>507Xã Chư PrôngThuế cơ sở 9 tỉnh Gia Lai</v>
      </c>
      <c r="I984" s="497" t="s">
        <v>12318</v>
      </c>
      <c r="J984" s="445"/>
      <c r="K984" s="445"/>
      <c r="L984" s="496"/>
      <c r="M984" s="435"/>
    </row>
    <row r="985" spans="1:13" ht="44.45" hidden="1" customHeight="1">
      <c r="A985" s="441" t="s">
        <v>11347</v>
      </c>
      <c r="B985" s="445">
        <v>9</v>
      </c>
      <c r="C985" s="497" t="s">
        <v>12318</v>
      </c>
      <c r="D985" s="447" t="s">
        <v>22773</v>
      </c>
      <c r="E985" s="447"/>
      <c r="F985" s="447" t="s">
        <v>9826</v>
      </c>
      <c r="G985" s="535" t="str">
        <f t="shared" si="35"/>
        <v>507Xã Bàu Cạn</v>
      </c>
      <c r="H985" s="535" t="str">
        <f t="shared" si="36"/>
        <v>507Xã Bàu CạnThuế cơ sở 9 tỉnh Gia Lai</v>
      </c>
      <c r="I985" s="497" t="s">
        <v>12318</v>
      </c>
      <c r="J985" s="445"/>
      <c r="K985" s="445"/>
      <c r="L985" s="496"/>
      <c r="M985" s="435"/>
    </row>
    <row r="986" spans="1:13" ht="44.45" hidden="1" customHeight="1">
      <c r="A986" s="441" t="s">
        <v>11347</v>
      </c>
      <c r="B986" s="445">
        <v>9</v>
      </c>
      <c r="C986" s="497" t="s">
        <v>12318</v>
      </c>
      <c r="D986" s="447" t="s">
        <v>22773</v>
      </c>
      <c r="E986" s="447"/>
      <c r="F986" s="447" t="s">
        <v>9827</v>
      </c>
      <c r="G986" s="535" t="str">
        <f t="shared" si="35"/>
        <v>507Xã Ia Boòng</v>
      </c>
      <c r="H986" s="535" t="str">
        <f t="shared" si="36"/>
        <v>507Xã Ia BoòngThuế cơ sở 9 tỉnh Gia Lai</v>
      </c>
      <c r="I986" s="497" t="s">
        <v>12318</v>
      </c>
      <c r="J986" s="445"/>
      <c r="K986" s="445"/>
      <c r="L986" s="496"/>
      <c r="M986" s="435"/>
    </row>
    <row r="987" spans="1:13" ht="44.45" hidden="1" customHeight="1">
      <c r="A987" s="441" t="s">
        <v>11347</v>
      </c>
      <c r="B987" s="445">
        <v>9</v>
      </c>
      <c r="C987" s="497" t="s">
        <v>12318</v>
      </c>
      <c r="D987" s="447" t="s">
        <v>22773</v>
      </c>
      <c r="E987" s="447"/>
      <c r="F987" s="447" t="s">
        <v>9828</v>
      </c>
      <c r="G987" s="535" t="str">
        <f t="shared" si="35"/>
        <v>507Xã Ia Lâu</v>
      </c>
      <c r="H987" s="535" t="str">
        <f t="shared" si="36"/>
        <v>507Xã Ia LâuThuế cơ sở 9 tỉnh Gia Lai</v>
      </c>
      <c r="I987" s="497" t="s">
        <v>12318</v>
      </c>
      <c r="J987" s="445"/>
      <c r="K987" s="445"/>
      <c r="L987" s="496"/>
      <c r="M987" s="435"/>
    </row>
    <row r="988" spans="1:13" ht="44.45" hidden="1" customHeight="1">
      <c r="A988" s="441" t="s">
        <v>11347</v>
      </c>
      <c r="B988" s="445">
        <v>9</v>
      </c>
      <c r="C988" s="497" t="s">
        <v>12318</v>
      </c>
      <c r="D988" s="447" t="s">
        <v>22773</v>
      </c>
      <c r="E988" s="447"/>
      <c r="F988" s="447" t="s">
        <v>9829</v>
      </c>
      <c r="G988" s="535" t="str">
        <f t="shared" si="35"/>
        <v>507Xã Ia Pia</v>
      </c>
      <c r="H988" s="535" t="str">
        <f t="shared" si="36"/>
        <v>507Xã Ia PiaThuế cơ sở 9 tỉnh Gia Lai</v>
      </c>
      <c r="I988" s="497" t="s">
        <v>12318</v>
      </c>
      <c r="J988" s="445"/>
      <c r="K988" s="445"/>
      <c r="L988" s="496"/>
      <c r="M988" s="435"/>
    </row>
    <row r="989" spans="1:13" ht="44.45" hidden="1" customHeight="1">
      <c r="A989" s="441" t="s">
        <v>11347</v>
      </c>
      <c r="B989" s="445">
        <v>9</v>
      </c>
      <c r="C989" s="497" t="s">
        <v>12318</v>
      </c>
      <c r="D989" s="447" t="s">
        <v>22773</v>
      </c>
      <c r="E989" s="447"/>
      <c r="F989" s="447" t="s">
        <v>9830</v>
      </c>
      <c r="G989" s="535" t="str">
        <f t="shared" si="35"/>
        <v>507Xã Ia Tôr</v>
      </c>
      <c r="H989" s="535" t="str">
        <f t="shared" si="36"/>
        <v>507Xã Ia TôrThuế cơ sở 9 tỉnh Gia Lai</v>
      </c>
      <c r="I989" s="497" t="s">
        <v>12318</v>
      </c>
      <c r="J989" s="445"/>
      <c r="K989" s="445"/>
      <c r="L989" s="496"/>
      <c r="M989" s="435"/>
    </row>
    <row r="990" spans="1:13" ht="44.45" hidden="1" customHeight="1">
      <c r="A990" s="441" t="s">
        <v>11347</v>
      </c>
      <c r="B990" s="445">
        <v>9</v>
      </c>
      <c r="C990" s="497" t="s">
        <v>12318</v>
      </c>
      <c r="D990" s="447" t="s">
        <v>22773</v>
      </c>
      <c r="E990" s="447"/>
      <c r="F990" s="447" t="s">
        <v>9881</v>
      </c>
      <c r="G990" s="535" t="str">
        <f t="shared" si="35"/>
        <v>507Xã Ia Púch</v>
      </c>
      <c r="H990" s="535" t="str">
        <f t="shared" si="36"/>
        <v>507Xã Ia PúchThuế cơ sở 9 tỉnh Gia Lai</v>
      </c>
      <c r="I990" s="497" t="s">
        <v>12318</v>
      </c>
      <c r="J990" s="445"/>
      <c r="K990" s="445"/>
      <c r="L990" s="496"/>
      <c r="M990" s="435"/>
    </row>
    <row r="991" spans="1:13" ht="44.45" hidden="1" customHeight="1">
      <c r="A991" s="441" t="s">
        <v>11347</v>
      </c>
      <c r="B991" s="445">
        <v>9</v>
      </c>
      <c r="C991" s="497" t="s">
        <v>12318</v>
      </c>
      <c r="D991" s="447" t="s">
        <v>22773</v>
      </c>
      <c r="E991" s="447"/>
      <c r="F991" s="447" t="s">
        <v>9882</v>
      </c>
      <c r="G991" s="535" t="str">
        <f t="shared" si="35"/>
        <v>507Xã Ia Mơ</v>
      </c>
      <c r="H991" s="535" t="str">
        <f t="shared" si="36"/>
        <v>507Xã Ia MơThuế cơ sở 9 tỉnh Gia Lai</v>
      </c>
      <c r="I991" s="497" t="s">
        <v>12318</v>
      </c>
      <c r="J991" s="445"/>
      <c r="K991" s="445"/>
      <c r="L991" s="496"/>
      <c r="M991" s="435"/>
    </row>
    <row r="992" spans="1:13" ht="35.450000000000003" hidden="1" customHeight="1">
      <c r="A992" s="441" t="s">
        <v>11352</v>
      </c>
      <c r="B992" s="442">
        <v>10</v>
      </c>
      <c r="C992" s="448" t="s">
        <v>12308</v>
      </c>
      <c r="D992" s="444" t="s">
        <v>22774</v>
      </c>
      <c r="E992" s="444"/>
      <c r="F992" s="444" t="s">
        <v>9831</v>
      </c>
      <c r="G992" s="535" t="str">
        <f t="shared" si="35"/>
        <v>507Xã Chư Sê</v>
      </c>
      <c r="H992" s="535" t="str">
        <f t="shared" si="36"/>
        <v>507Xã Chư SêThuế cơ sở 10 tỉnh Gia Lai</v>
      </c>
      <c r="I992" s="448" t="s">
        <v>12308</v>
      </c>
      <c r="J992" s="442" t="s">
        <v>9831</v>
      </c>
      <c r="K992" s="442">
        <v>7</v>
      </c>
      <c r="L992" s="496"/>
      <c r="M992" s="435"/>
    </row>
    <row r="993" spans="1:13" ht="35.450000000000003" hidden="1" customHeight="1">
      <c r="A993" s="451" t="s">
        <v>11352</v>
      </c>
      <c r="B993" s="452">
        <v>10</v>
      </c>
      <c r="C993" s="453" t="s">
        <v>12308</v>
      </c>
      <c r="D993" s="454" t="s">
        <v>22774</v>
      </c>
      <c r="E993" s="454"/>
      <c r="F993" s="454" t="s">
        <v>9832</v>
      </c>
      <c r="G993" s="535" t="str">
        <f t="shared" si="35"/>
        <v>507Xã Bờ Ngoong</v>
      </c>
      <c r="H993" s="535" t="str">
        <f t="shared" si="36"/>
        <v>507Xã Bờ NgoongThuế cơ sở 10 tỉnh Gia Lai</v>
      </c>
      <c r="I993" s="453" t="s">
        <v>12308</v>
      </c>
      <c r="J993" s="452"/>
      <c r="K993" s="452"/>
      <c r="L993" s="496"/>
      <c r="M993" s="435"/>
    </row>
    <row r="994" spans="1:13" ht="35.450000000000003" hidden="1" customHeight="1">
      <c r="A994" s="451" t="s">
        <v>11352</v>
      </c>
      <c r="B994" s="452">
        <v>10</v>
      </c>
      <c r="C994" s="453" t="s">
        <v>12308</v>
      </c>
      <c r="D994" s="454" t="s">
        <v>22774</v>
      </c>
      <c r="E994" s="454"/>
      <c r="F994" s="454" t="s">
        <v>9833</v>
      </c>
      <c r="G994" s="535" t="str">
        <f t="shared" si="35"/>
        <v>507Xã Ia Ko</v>
      </c>
      <c r="H994" s="535" t="str">
        <f t="shared" si="36"/>
        <v>507Xã Ia KoThuế cơ sở 10 tỉnh Gia Lai</v>
      </c>
      <c r="I994" s="453" t="s">
        <v>12308</v>
      </c>
      <c r="J994" s="452"/>
      <c r="K994" s="452"/>
      <c r="L994" s="496"/>
      <c r="M994" s="435"/>
    </row>
    <row r="995" spans="1:13" ht="35.450000000000003" hidden="1" customHeight="1">
      <c r="A995" s="451" t="s">
        <v>11352</v>
      </c>
      <c r="B995" s="452">
        <v>10</v>
      </c>
      <c r="C995" s="453" t="s">
        <v>12308</v>
      </c>
      <c r="D995" s="454" t="s">
        <v>22774</v>
      </c>
      <c r="E995" s="454"/>
      <c r="F995" s="454" t="s">
        <v>15421</v>
      </c>
      <c r="G995" s="535" t="str">
        <f t="shared" si="35"/>
        <v>507Xã Al Bá</v>
      </c>
      <c r="H995" s="535" t="str">
        <f t="shared" si="36"/>
        <v>507Xã Al BáThuế cơ sở 10 tỉnh Gia Lai</v>
      </c>
      <c r="I995" s="453" t="s">
        <v>12308</v>
      </c>
      <c r="J995" s="452"/>
      <c r="K995" s="452"/>
      <c r="L995" s="496"/>
      <c r="M995" s="435"/>
    </row>
    <row r="996" spans="1:13" ht="35.450000000000003" hidden="1" customHeight="1">
      <c r="A996" s="451" t="s">
        <v>11352</v>
      </c>
      <c r="B996" s="452">
        <v>10</v>
      </c>
      <c r="C996" s="453" t="s">
        <v>12308</v>
      </c>
      <c r="D996" s="454" t="s">
        <v>22774</v>
      </c>
      <c r="E996" s="454"/>
      <c r="F996" s="454" t="s">
        <v>9834</v>
      </c>
      <c r="G996" s="535" t="str">
        <f t="shared" si="35"/>
        <v>507Xã Chư Pưh</v>
      </c>
      <c r="H996" s="535" t="str">
        <f t="shared" si="36"/>
        <v>507Xã Chư PưhThuế cơ sở 10 tỉnh Gia Lai</v>
      </c>
      <c r="I996" s="453" t="s">
        <v>12308</v>
      </c>
      <c r="J996" s="452"/>
      <c r="K996" s="452"/>
      <c r="L996" s="496"/>
      <c r="M996" s="435"/>
    </row>
    <row r="997" spans="1:13" ht="35.450000000000003" hidden="1" customHeight="1">
      <c r="A997" s="451" t="s">
        <v>11352</v>
      </c>
      <c r="B997" s="452">
        <v>10</v>
      </c>
      <c r="C997" s="453" t="s">
        <v>12308</v>
      </c>
      <c r="D997" s="454" t="s">
        <v>22774</v>
      </c>
      <c r="E997" s="454"/>
      <c r="F997" s="454" t="s">
        <v>9835</v>
      </c>
      <c r="G997" s="535" t="str">
        <f t="shared" si="35"/>
        <v>507Xã Ia Le</v>
      </c>
      <c r="H997" s="535" t="str">
        <f t="shared" si="36"/>
        <v>507Xã Ia LeThuế cơ sở 10 tỉnh Gia Lai</v>
      </c>
      <c r="I997" s="453" t="s">
        <v>12308</v>
      </c>
      <c r="J997" s="452"/>
      <c r="K997" s="452"/>
      <c r="L997" s="496"/>
      <c r="M997" s="435"/>
    </row>
    <row r="998" spans="1:13" ht="35.450000000000003" hidden="1" customHeight="1">
      <c r="A998" s="451" t="s">
        <v>11352</v>
      </c>
      <c r="B998" s="452">
        <v>10</v>
      </c>
      <c r="C998" s="453" t="s">
        <v>12308</v>
      </c>
      <c r="D998" s="454" t="s">
        <v>22774</v>
      </c>
      <c r="E998" s="454"/>
      <c r="F998" s="454" t="s">
        <v>9836</v>
      </c>
      <c r="G998" s="535" t="str">
        <f t="shared" si="35"/>
        <v>507Xã Ia Hrú</v>
      </c>
      <c r="H998" s="535" t="str">
        <f t="shared" si="36"/>
        <v>507Xã Ia HrúThuế cơ sở 10 tỉnh Gia Lai</v>
      </c>
      <c r="I998" s="453" t="s">
        <v>12308</v>
      </c>
      <c r="J998" s="452"/>
      <c r="K998" s="452"/>
      <c r="L998" s="496"/>
      <c r="M998" s="435"/>
    </row>
    <row r="999" spans="1:13" ht="48.6" hidden="1" customHeight="1">
      <c r="A999" s="455" t="s">
        <v>11359</v>
      </c>
      <c r="B999" s="479">
        <v>11</v>
      </c>
      <c r="C999" s="498" t="s">
        <v>12298</v>
      </c>
      <c r="D999" s="481" t="s">
        <v>22775</v>
      </c>
      <c r="E999" s="481"/>
      <c r="F999" s="481" t="s">
        <v>9852</v>
      </c>
      <c r="G999" s="535" t="str">
        <f t="shared" si="35"/>
        <v>507Phường Ayun Pa</v>
      </c>
      <c r="H999" s="535" t="str">
        <f t="shared" si="36"/>
        <v>507Phường Ayun PaThuế cơ sở 11 tỉnh Gia Lai</v>
      </c>
      <c r="I999" s="498" t="s">
        <v>12298</v>
      </c>
      <c r="J999" s="479" t="s">
        <v>9852</v>
      </c>
      <c r="K999" s="479">
        <v>13</v>
      </c>
      <c r="L999" s="496"/>
      <c r="M999" s="435"/>
    </row>
    <row r="1000" spans="1:13" ht="48.6" hidden="1" customHeight="1">
      <c r="A1000" s="459" t="s">
        <v>11359</v>
      </c>
      <c r="B1000" s="482">
        <v>11</v>
      </c>
      <c r="C1000" s="499" t="s">
        <v>12298</v>
      </c>
      <c r="D1000" s="484" t="s">
        <v>22775</v>
      </c>
      <c r="E1000" s="484"/>
      <c r="F1000" s="484" t="s">
        <v>9853</v>
      </c>
      <c r="G1000" s="535" t="str">
        <f t="shared" si="35"/>
        <v>507Xã Ia Rbol</v>
      </c>
      <c r="H1000" s="535" t="str">
        <f t="shared" si="36"/>
        <v>507Xã Ia RbolThuế cơ sở 11 tỉnh Gia Lai</v>
      </c>
      <c r="I1000" s="499" t="s">
        <v>12298</v>
      </c>
      <c r="J1000" s="482"/>
      <c r="K1000" s="482"/>
      <c r="L1000" s="496"/>
      <c r="M1000" s="435"/>
    </row>
    <row r="1001" spans="1:13" ht="48.6" hidden="1" customHeight="1">
      <c r="A1001" s="459" t="s">
        <v>11359</v>
      </c>
      <c r="B1001" s="482">
        <v>11</v>
      </c>
      <c r="C1001" s="499" t="s">
        <v>12298</v>
      </c>
      <c r="D1001" s="484" t="s">
        <v>22775</v>
      </c>
      <c r="E1001" s="484"/>
      <c r="F1001" s="484" t="s">
        <v>9854</v>
      </c>
      <c r="G1001" s="535" t="str">
        <f t="shared" si="35"/>
        <v>507Xã Ia Sao</v>
      </c>
      <c r="H1001" s="535" t="str">
        <f t="shared" si="36"/>
        <v>507Xã Ia SaoThuế cơ sở 11 tỉnh Gia Lai</v>
      </c>
      <c r="I1001" s="499" t="s">
        <v>12298</v>
      </c>
      <c r="J1001" s="482"/>
      <c r="K1001" s="482"/>
      <c r="L1001" s="496"/>
      <c r="M1001" s="435"/>
    </row>
    <row r="1002" spans="1:13" ht="48.6" hidden="1" customHeight="1">
      <c r="A1002" s="459" t="s">
        <v>11359</v>
      </c>
      <c r="B1002" s="482">
        <v>11</v>
      </c>
      <c r="C1002" s="499" t="s">
        <v>12298</v>
      </c>
      <c r="D1002" s="484" t="s">
        <v>22775</v>
      </c>
      <c r="E1002" s="484"/>
      <c r="F1002" s="484" t="s">
        <v>9861</v>
      </c>
      <c r="G1002" s="535" t="str">
        <f t="shared" si="35"/>
        <v>507Xã Phú Túc</v>
      </c>
      <c r="H1002" s="535" t="str">
        <f t="shared" si="36"/>
        <v>507Xã Phú TúcThuế cơ sở 11 tỉnh Gia Lai</v>
      </c>
      <c r="I1002" s="499" t="s">
        <v>12298</v>
      </c>
      <c r="J1002" s="482"/>
      <c r="K1002" s="482"/>
      <c r="L1002" s="496"/>
      <c r="M1002" s="435"/>
    </row>
    <row r="1003" spans="1:13" ht="48.6" hidden="1" customHeight="1">
      <c r="A1003" s="459" t="s">
        <v>11359</v>
      </c>
      <c r="B1003" s="482">
        <v>11</v>
      </c>
      <c r="C1003" s="667" t="s">
        <v>12298</v>
      </c>
      <c r="D1003" s="666" t="s">
        <v>23345</v>
      </c>
      <c r="E1003" s="484"/>
      <c r="F1003" s="669" t="s">
        <v>9862</v>
      </c>
      <c r="G1003" s="535" t="str">
        <f t="shared" si="35"/>
        <v>507Xã Ia Dreh</v>
      </c>
      <c r="H1003" s="535" t="str">
        <f t="shared" si="36"/>
        <v>507Xã Ia DrehThuế cơ sở 11 tỉnh Gia Lai</v>
      </c>
      <c r="I1003" s="667" t="s">
        <v>12298</v>
      </c>
      <c r="J1003" s="482"/>
      <c r="K1003" s="482"/>
      <c r="L1003" s="496"/>
      <c r="M1003" s="435"/>
    </row>
    <row r="1004" spans="1:13" ht="48.6" hidden="1" customHeight="1">
      <c r="A1004" s="459" t="s">
        <v>11359</v>
      </c>
      <c r="B1004" s="482">
        <v>11</v>
      </c>
      <c r="C1004" s="499" t="s">
        <v>12298</v>
      </c>
      <c r="D1004" s="484" t="s">
        <v>22775</v>
      </c>
      <c r="E1004" s="484"/>
      <c r="F1004" s="484" t="s">
        <v>15420</v>
      </c>
      <c r="G1004" s="535" t="str">
        <f t="shared" si="35"/>
        <v>507Xã Ia RSai</v>
      </c>
      <c r="H1004" s="535" t="str">
        <f t="shared" si="36"/>
        <v>507Xã Ia RSaiThuế cơ sở 11 tỉnh Gia Lai</v>
      </c>
      <c r="I1004" s="499" t="s">
        <v>12298</v>
      </c>
      <c r="J1004" s="482"/>
      <c r="K1004" s="482"/>
      <c r="L1004" s="496"/>
      <c r="M1004" s="435"/>
    </row>
    <row r="1005" spans="1:13" ht="48.6" hidden="1" customHeight="1">
      <c r="A1005" s="459" t="s">
        <v>11359</v>
      </c>
      <c r="B1005" s="482">
        <v>11</v>
      </c>
      <c r="C1005" s="499" t="s">
        <v>12298</v>
      </c>
      <c r="D1005" s="484" t="s">
        <v>22775</v>
      </c>
      <c r="E1005" s="484"/>
      <c r="F1005" s="484" t="s">
        <v>9864</v>
      </c>
      <c r="G1005" s="535" t="str">
        <f t="shared" si="35"/>
        <v>507Xã Uar</v>
      </c>
      <c r="H1005" s="535" t="str">
        <f t="shared" si="36"/>
        <v>507Xã UarThuế cơ sở 11 tỉnh Gia Lai</v>
      </c>
      <c r="I1005" s="499" t="s">
        <v>12298</v>
      </c>
      <c r="J1005" s="482"/>
      <c r="K1005" s="482"/>
      <c r="L1005" s="496"/>
      <c r="M1005" s="435"/>
    </row>
    <row r="1006" spans="1:13" ht="48.6" hidden="1" customHeight="1">
      <c r="A1006" s="459" t="s">
        <v>11359</v>
      </c>
      <c r="B1006" s="482">
        <v>11</v>
      </c>
      <c r="C1006" s="499" t="s">
        <v>12298</v>
      </c>
      <c r="D1006" s="484" t="s">
        <v>22775</v>
      </c>
      <c r="E1006" s="484"/>
      <c r="F1006" s="484" t="s">
        <v>9855</v>
      </c>
      <c r="G1006" s="535" t="str">
        <f t="shared" ref="G1006:G1011" si="37">$E$876&amp;F1006</f>
        <v>507Xã Phú Thiện</v>
      </c>
      <c r="H1006" s="535" t="str">
        <f t="shared" si="36"/>
        <v>507Xã Phú ThiệnThuế cơ sở 11 tỉnh Gia Lai</v>
      </c>
      <c r="I1006" s="499" t="s">
        <v>12298</v>
      </c>
      <c r="J1006" s="482"/>
      <c r="K1006" s="482"/>
      <c r="L1006" s="496"/>
      <c r="M1006" s="435"/>
    </row>
    <row r="1007" spans="1:13" ht="48.6" hidden="1" customHeight="1">
      <c r="A1007" s="459" t="s">
        <v>11359</v>
      </c>
      <c r="B1007" s="482">
        <v>11</v>
      </c>
      <c r="C1007" s="499" t="s">
        <v>12298</v>
      </c>
      <c r="D1007" s="484" t="s">
        <v>22775</v>
      </c>
      <c r="E1007" s="484"/>
      <c r="F1007" s="484" t="s">
        <v>9856</v>
      </c>
      <c r="G1007" s="535" t="str">
        <f t="shared" si="37"/>
        <v>507Xã Chư A Thai</v>
      </c>
      <c r="H1007" s="535" t="str">
        <f t="shared" si="36"/>
        <v>507Xã Chư A ThaiThuế cơ sở 11 tỉnh Gia Lai</v>
      </c>
      <c r="I1007" s="499" t="s">
        <v>12298</v>
      </c>
      <c r="J1007" s="482"/>
      <c r="K1007" s="482"/>
      <c r="L1007" s="496"/>
      <c r="M1007" s="435"/>
    </row>
    <row r="1008" spans="1:13" ht="48.6" hidden="1" customHeight="1">
      <c r="A1008" s="459" t="s">
        <v>11359</v>
      </c>
      <c r="B1008" s="482">
        <v>11</v>
      </c>
      <c r="C1008" s="499" t="s">
        <v>12298</v>
      </c>
      <c r="D1008" s="484" t="s">
        <v>22775</v>
      </c>
      <c r="E1008" s="484"/>
      <c r="F1008" s="484" t="s">
        <v>9857</v>
      </c>
      <c r="G1008" s="535" t="str">
        <f t="shared" si="37"/>
        <v>507Xã Ia Hiao</v>
      </c>
      <c r="H1008" s="535" t="str">
        <f t="shared" si="36"/>
        <v>507Xã Ia HiaoThuế cơ sở 11 tỉnh Gia Lai</v>
      </c>
      <c r="I1008" s="499" t="s">
        <v>12298</v>
      </c>
      <c r="J1008" s="482"/>
      <c r="K1008" s="482"/>
      <c r="L1008" s="496"/>
      <c r="M1008" s="435"/>
    </row>
    <row r="1009" spans="1:22" ht="48.6" hidden="1" customHeight="1">
      <c r="A1009" s="459" t="s">
        <v>11359</v>
      </c>
      <c r="B1009" s="482">
        <v>11</v>
      </c>
      <c r="C1009" s="499" t="s">
        <v>12298</v>
      </c>
      <c r="D1009" s="484" t="s">
        <v>22775</v>
      </c>
      <c r="E1009" s="484"/>
      <c r="F1009" s="484" t="s">
        <v>9858</v>
      </c>
      <c r="G1009" s="535" t="str">
        <f t="shared" si="37"/>
        <v>507Xã Pờ Tó</v>
      </c>
      <c r="H1009" s="535" t="str">
        <f t="shared" si="36"/>
        <v>507Xã Pờ TóThuế cơ sở 11 tỉnh Gia Lai</v>
      </c>
      <c r="I1009" s="499" t="s">
        <v>12298</v>
      </c>
      <c r="J1009" s="482"/>
      <c r="K1009" s="482"/>
      <c r="L1009" s="496"/>
      <c r="M1009" s="435"/>
    </row>
    <row r="1010" spans="1:22" ht="48.6" hidden="1" customHeight="1">
      <c r="A1010" s="459" t="s">
        <v>11359</v>
      </c>
      <c r="B1010" s="482">
        <v>11</v>
      </c>
      <c r="C1010" s="499" t="s">
        <v>12298</v>
      </c>
      <c r="D1010" s="484" t="s">
        <v>22775</v>
      </c>
      <c r="E1010" s="484"/>
      <c r="F1010" s="484" t="s">
        <v>9859</v>
      </c>
      <c r="G1010" s="535" t="str">
        <f t="shared" si="37"/>
        <v>507Xã Ia Pa</v>
      </c>
      <c r="H1010" s="535" t="str">
        <f t="shared" si="36"/>
        <v>507Xã Ia PaThuế cơ sở 11 tỉnh Gia Lai</v>
      </c>
      <c r="I1010" s="499" t="s">
        <v>12298</v>
      </c>
      <c r="J1010" s="482"/>
      <c r="K1010" s="482"/>
      <c r="L1010" s="496"/>
      <c r="M1010" s="435"/>
    </row>
    <row r="1011" spans="1:22" ht="48.6" hidden="1" customHeight="1">
      <c r="A1011" s="459" t="s">
        <v>11359</v>
      </c>
      <c r="B1011" s="482">
        <v>11</v>
      </c>
      <c r="C1011" s="499" t="s">
        <v>12298</v>
      </c>
      <c r="D1011" s="484" t="s">
        <v>22775</v>
      </c>
      <c r="E1011" s="484"/>
      <c r="F1011" s="484" t="s">
        <v>9860</v>
      </c>
      <c r="G1011" s="535" t="str">
        <f t="shared" si="37"/>
        <v>507Xã Ia Tul</v>
      </c>
      <c r="H1011" s="535" t="str">
        <f t="shared" si="36"/>
        <v>507Xã Ia TulThuế cơ sở 11 tỉnh Gia Lai</v>
      </c>
      <c r="I1011" s="499" t="s">
        <v>12298</v>
      </c>
      <c r="J1011" s="482"/>
      <c r="K1011" s="482"/>
      <c r="L1011" s="496"/>
      <c r="M1011" s="435"/>
    </row>
    <row r="1012" spans="1:22" ht="39" hidden="1" customHeight="1">
      <c r="A1012" s="590">
        <v>12</v>
      </c>
      <c r="B1012" s="603"/>
      <c r="C1012" s="562" t="s">
        <v>22776</v>
      </c>
      <c r="D1012" s="590" t="s">
        <v>10802</v>
      </c>
      <c r="E1012" s="590">
        <v>101</v>
      </c>
      <c r="F1012" s="590" t="s">
        <v>155</v>
      </c>
      <c r="G1012" s="535"/>
      <c r="H1012" s="535" t="str">
        <f t="shared" si="36"/>
        <v>THUẾ THÀNH PHỐ HÀ NỘI</v>
      </c>
      <c r="I1012" s="562" t="s">
        <v>22776</v>
      </c>
      <c r="J1012" s="591"/>
      <c r="K1012" s="592">
        <f>SUM(K1013:K1136)</f>
        <v>126</v>
      </c>
      <c r="L1012" s="434"/>
      <c r="M1012" s="435"/>
      <c r="T1012" s="436" t="s">
        <v>22777</v>
      </c>
      <c r="U1012" s="436"/>
      <c r="V1012" s="436" t="s">
        <v>22778</v>
      </c>
    </row>
    <row r="1013" spans="1:22" ht="33.6" hidden="1" customHeight="1">
      <c r="A1013" s="531" t="s">
        <v>11369</v>
      </c>
      <c r="B1013" s="593">
        <v>1</v>
      </c>
      <c r="C1013" s="563" t="s">
        <v>22779</v>
      </c>
      <c r="D1013" s="535" t="s">
        <v>22780</v>
      </c>
      <c r="E1013" s="535"/>
      <c r="F1013" s="535" t="s">
        <v>7</v>
      </c>
      <c r="G1013" s="535" t="str">
        <f>$E$1012&amp;F1013</f>
        <v>101Phường Hoàn Kiếm</v>
      </c>
      <c r="H1013" s="535" t="str">
        <f t="shared" si="36"/>
        <v>101Phường Hoàn KiếmThuế cơ sở 1 thành phố Hà Nội</v>
      </c>
      <c r="I1013" s="563" t="s">
        <v>22779</v>
      </c>
      <c r="J1013" s="593" t="s">
        <v>7</v>
      </c>
      <c r="K1013" s="593">
        <v>2</v>
      </c>
      <c r="M1013" s="435"/>
      <c r="T1013" s="604">
        <v>1</v>
      </c>
      <c r="U1013" s="605">
        <v>1</v>
      </c>
      <c r="V1013" s="606" t="s">
        <v>13748</v>
      </c>
    </row>
    <row r="1014" spans="1:22" ht="33.6" hidden="1" customHeight="1">
      <c r="A1014" s="438" t="s">
        <v>11369</v>
      </c>
      <c r="B1014" s="429">
        <v>1</v>
      </c>
      <c r="C1014" s="439" t="s">
        <v>22779</v>
      </c>
      <c r="D1014" s="440" t="s">
        <v>22780</v>
      </c>
      <c r="E1014" s="440"/>
      <c r="F1014" s="440" t="s">
        <v>8</v>
      </c>
      <c r="G1014" s="535" t="str">
        <f t="shared" ref="G1014:G1077" si="38">$E$1012&amp;F1014</f>
        <v>101Phường Cửa Nam</v>
      </c>
      <c r="H1014" s="535" t="str">
        <f t="shared" si="36"/>
        <v>101Phường Cửa NamThuế cơ sở 1 thành phố Hà Nội</v>
      </c>
      <c r="I1014" s="439" t="s">
        <v>22779</v>
      </c>
      <c r="J1014" s="429"/>
      <c r="K1014" s="429"/>
      <c r="M1014" s="435"/>
      <c r="T1014" s="604"/>
      <c r="U1014" s="605"/>
      <c r="V1014" s="606"/>
    </row>
    <row r="1015" spans="1:22" ht="33.6" hidden="1" customHeight="1">
      <c r="A1015" s="441" t="s">
        <v>11375</v>
      </c>
      <c r="B1015" s="445">
        <v>2</v>
      </c>
      <c r="C1015" s="446" t="s">
        <v>22781</v>
      </c>
      <c r="D1015" s="447" t="s">
        <v>22782</v>
      </c>
      <c r="E1015" s="447"/>
      <c r="F1015" s="447" t="s">
        <v>9</v>
      </c>
      <c r="G1015" s="535" t="str">
        <f t="shared" si="38"/>
        <v>101Phường Ba Đình</v>
      </c>
      <c r="H1015" s="535" t="str">
        <f t="shared" si="36"/>
        <v>101Phường Ba ĐìnhThuế cơ sở 2 thành phố Hà Nội</v>
      </c>
      <c r="I1015" s="446" t="s">
        <v>22781</v>
      </c>
      <c r="J1015" s="445" t="s">
        <v>11</v>
      </c>
      <c r="K1015" s="445">
        <v>3</v>
      </c>
      <c r="M1015" s="435"/>
      <c r="T1015" s="607">
        <v>2</v>
      </c>
      <c r="U1015" s="608" t="s">
        <v>155</v>
      </c>
      <c r="V1015" s="606" t="s">
        <v>22783</v>
      </c>
    </row>
    <row r="1016" spans="1:22" ht="33.6" hidden="1" customHeight="1">
      <c r="A1016" s="441" t="s">
        <v>11375</v>
      </c>
      <c r="B1016" s="445">
        <v>2</v>
      </c>
      <c r="C1016" s="446" t="s">
        <v>22781</v>
      </c>
      <c r="D1016" s="447" t="s">
        <v>22782</v>
      </c>
      <c r="E1016" s="447"/>
      <c r="F1016" s="447" t="s">
        <v>10</v>
      </c>
      <c r="G1016" s="535" t="str">
        <f t="shared" si="38"/>
        <v>101Phường Ngọc Hà</v>
      </c>
      <c r="H1016" s="535" t="str">
        <f t="shared" si="36"/>
        <v>101Phường Ngọc HàThuế cơ sở 2 thành phố Hà Nội</v>
      </c>
      <c r="I1016" s="446" t="s">
        <v>22781</v>
      </c>
      <c r="J1016" s="445"/>
      <c r="K1016" s="445"/>
      <c r="M1016" s="435"/>
      <c r="T1016" s="607"/>
      <c r="U1016" s="608"/>
      <c r="V1016" s="606"/>
    </row>
    <row r="1017" spans="1:22" ht="33.6" hidden="1" customHeight="1">
      <c r="A1017" s="441" t="s">
        <v>11375</v>
      </c>
      <c r="B1017" s="445">
        <v>2</v>
      </c>
      <c r="C1017" s="446" t="s">
        <v>22781</v>
      </c>
      <c r="D1017" s="447" t="s">
        <v>22782</v>
      </c>
      <c r="E1017" s="447"/>
      <c r="F1017" s="447" t="s">
        <v>11</v>
      </c>
      <c r="G1017" s="535" t="str">
        <f t="shared" si="38"/>
        <v>101Phường Giảng Võ</v>
      </c>
      <c r="H1017" s="535" t="str">
        <f t="shared" si="36"/>
        <v>101Phường Giảng VõThuế cơ sở 2 thành phố Hà Nội</v>
      </c>
      <c r="I1017" s="446" t="s">
        <v>22781</v>
      </c>
      <c r="J1017" s="445"/>
      <c r="K1017" s="445"/>
      <c r="M1017" s="435"/>
      <c r="T1017" s="607"/>
      <c r="U1017" s="608"/>
      <c r="V1017" s="606"/>
    </row>
    <row r="1018" spans="1:22" ht="33.6" hidden="1" customHeight="1">
      <c r="A1018" s="609" t="s">
        <v>11381</v>
      </c>
      <c r="B1018" s="610">
        <v>3</v>
      </c>
      <c r="C1018" s="611" t="s">
        <v>22784</v>
      </c>
      <c r="D1018" s="612" t="s">
        <v>22785</v>
      </c>
      <c r="E1018" s="612"/>
      <c r="F1018" s="612" t="s">
        <v>12</v>
      </c>
      <c r="G1018" s="535" t="str">
        <f t="shared" si="38"/>
        <v>101Phường Hai Bà Trưng</v>
      </c>
      <c r="H1018" s="535" t="str">
        <f t="shared" si="36"/>
        <v>101Phường Hai Bà TrưngThuế cơ sở 3 thành phố Hà Nội</v>
      </c>
      <c r="I1018" s="611" t="s">
        <v>22784</v>
      </c>
      <c r="J1018" s="610" t="s">
        <v>12</v>
      </c>
      <c r="K1018" s="445">
        <v>3</v>
      </c>
      <c r="M1018" s="435"/>
      <c r="T1018" s="613"/>
      <c r="U1018" s="614">
        <v>2</v>
      </c>
      <c r="V1018" s="615" t="s">
        <v>7952</v>
      </c>
    </row>
    <row r="1019" spans="1:22" ht="33.6" hidden="1" customHeight="1">
      <c r="A1019" s="609" t="s">
        <v>11381</v>
      </c>
      <c r="B1019" s="610">
        <v>3</v>
      </c>
      <c r="C1019" s="611" t="s">
        <v>22784</v>
      </c>
      <c r="D1019" s="612" t="s">
        <v>22785</v>
      </c>
      <c r="E1019" s="612"/>
      <c r="F1019" s="612" t="s">
        <v>14</v>
      </c>
      <c r="G1019" s="535" t="str">
        <f t="shared" si="38"/>
        <v>101Phường Bạch Mai</v>
      </c>
      <c r="H1019" s="535" t="str">
        <f t="shared" si="36"/>
        <v>101Phường Bạch MaiThuế cơ sở 3 thành phố Hà Nội</v>
      </c>
      <c r="I1019" s="611" t="s">
        <v>22784</v>
      </c>
      <c r="J1019" s="610"/>
      <c r="K1019" s="445"/>
      <c r="M1019" s="435"/>
      <c r="T1019" s="613"/>
      <c r="U1019" s="614"/>
      <c r="V1019" s="615"/>
    </row>
    <row r="1020" spans="1:22" ht="33.6" hidden="1" customHeight="1">
      <c r="A1020" s="609" t="s">
        <v>11381</v>
      </c>
      <c r="B1020" s="610">
        <v>3</v>
      </c>
      <c r="C1020" s="611" t="s">
        <v>22784</v>
      </c>
      <c r="D1020" s="612" t="s">
        <v>22785</v>
      </c>
      <c r="E1020" s="612"/>
      <c r="F1020" s="612" t="s">
        <v>13</v>
      </c>
      <c r="G1020" s="535" t="str">
        <f t="shared" si="38"/>
        <v>101Phường Vĩnh Tuy</v>
      </c>
      <c r="H1020" s="535" t="str">
        <f t="shared" si="36"/>
        <v>101Phường Vĩnh TuyThuế cơ sở 3 thành phố Hà Nội</v>
      </c>
      <c r="I1020" s="611" t="s">
        <v>22784</v>
      </c>
      <c r="J1020" s="610"/>
      <c r="K1020" s="445"/>
      <c r="M1020" s="435"/>
      <c r="T1020" s="613"/>
      <c r="U1020" s="614"/>
      <c r="V1020" s="615"/>
    </row>
    <row r="1021" spans="1:22" ht="44.45" hidden="1" customHeight="1">
      <c r="A1021" s="609" t="s">
        <v>11387</v>
      </c>
      <c r="B1021" s="610">
        <v>4</v>
      </c>
      <c r="C1021" s="611" t="s">
        <v>22786</v>
      </c>
      <c r="D1021" s="616" t="s">
        <v>22787</v>
      </c>
      <c r="E1021" s="616"/>
      <c r="F1021" s="616" t="s">
        <v>15</v>
      </c>
      <c r="G1021" s="535" t="str">
        <f t="shared" si="38"/>
        <v>101Phường Đống Đa</v>
      </c>
      <c r="H1021" s="535" t="str">
        <f t="shared" si="36"/>
        <v>101Phường Đống ĐaThuế cơ sở 4 thành phố Hà Nội</v>
      </c>
      <c r="I1021" s="611" t="s">
        <v>22786</v>
      </c>
      <c r="J1021" s="610" t="s">
        <v>15</v>
      </c>
      <c r="K1021" s="445">
        <v>5</v>
      </c>
      <c r="M1021" s="435"/>
      <c r="T1021" s="613"/>
      <c r="U1021" s="614">
        <v>3</v>
      </c>
      <c r="V1021" s="615" t="s">
        <v>6164</v>
      </c>
    </row>
    <row r="1022" spans="1:22" ht="44.45" hidden="1" customHeight="1">
      <c r="A1022" s="609" t="s">
        <v>11387</v>
      </c>
      <c r="B1022" s="610">
        <v>4</v>
      </c>
      <c r="C1022" s="611" t="s">
        <v>22786</v>
      </c>
      <c r="D1022" s="616" t="s">
        <v>22787</v>
      </c>
      <c r="E1022" s="616"/>
      <c r="F1022" s="616" t="s">
        <v>16</v>
      </c>
      <c r="G1022" s="535" t="str">
        <f t="shared" si="38"/>
        <v>101Phường Kim Liên</v>
      </c>
      <c r="H1022" s="535" t="str">
        <f t="shared" si="36"/>
        <v>101Phường Kim LiênThuế cơ sở 4 thành phố Hà Nội</v>
      </c>
      <c r="I1022" s="611" t="s">
        <v>22786</v>
      </c>
      <c r="J1022" s="610"/>
      <c r="K1022" s="445"/>
      <c r="M1022" s="435"/>
      <c r="T1022" s="613"/>
      <c r="U1022" s="614"/>
      <c r="V1022" s="615"/>
    </row>
    <row r="1023" spans="1:22" ht="44.45" hidden="1" customHeight="1">
      <c r="A1023" s="609" t="s">
        <v>11387</v>
      </c>
      <c r="B1023" s="610">
        <v>4</v>
      </c>
      <c r="C1023" s="611" t="s">
        <v>22786</v>
      </c>
      <c r="D1023" s="616" t="s">
        <v>22787</v>
      </c>
      <c r="E1023" s="616"/>
      <c r="F1023" s="616" t="s">
        <v>17</v>
      </c>
      <c r="G1023" s="535" t="str">
        <f t="shared" si="38"/>
        <v>101Phường Văn Miếu - Quốc Tử Giám</v>
      </c>
      <c r="H1023" s="535" t="str">
        <f t="shared" si="36"/>
        <v>101Phường Văn Miếu - Quốc Tử GiámThuế cơ sở 4 thành phố Hà Nội</v>
      </c>
      <c r="I1023" s="611" t="s">
        <v>22786</v>
      </c>
      <c r="J1023" s="610"/>
      <c r="K1023" s="445"/>
      <c r="M1023" s="435"/>
      <c r="T1023" s="613"/>
      <c r="U1023" s="614"/>
      <c r="V1023" s="615"/>
    </row>
    <row r="1024" spans="1:22" ht="44.45" hidden="1" customHeight="1">
      <c r="A1024" s="609" t="s">
        <v>11387</v>
      </c>
      <c r="B1024" s="610">
        <v>4</v>
      </c>
      <c r="C1024" s="611" t="s">
        <v>22786</v>
      </c>
      <c r="D1024" s="616" t="s">
        <v>22787</v>
      </c>
      <c r="E1024" s="616"/>
      <c r="F1024" s="616" t="s">
        <v>18</v>
      </c>
      <c r="G1024" s="535" t="str">
        <f t="shared" si="38"/>
        <v>101Phường Láng</v>
      </c>
      <c r="H1024" s="535" t="str">
        <f t="shared" si="36"/>
        <v>101Phường LángThuế cơ sở 4 thành phố Hà Nội</v>
      </c>
      <c r="I1024" s="611" t="s">
        <v>22786</v>
      </c>
      <c r="J1024" s="610"/>
      <c r="K1024" s="445"/>
      <c r="M1024" s="435"/>
      <c r="T1024" s="613"/>
      <c r="U1024" s="614"/>
      <c r="V1024" s="615"/>
    </row>
    <row r="1025" spans="1:22" ht="44.45" hidden="1" customHeight="1">
      <c r="A1025" s="609" t="s">
        <v>11387</v>
      </c>
      <c r="B1025" s="610">
        <v>4</v>
      </c>
      <c r="C1025" s="611" t="s">
        <v>22786</v>
      </c>
      <c r="D1025" s="616" t="s">
        <v>22787</v>
      </c>
      <c r="E1025" s="616"/>
      <c r="F1025" s="616" t="s">
        <v>19</v>
      </c>
      <c r="G1025" s="535" t="str">
        <f t="shared" si="38"/>
        <v>101Phường Ô Chợ Dừa</v>
      </c>
      <c r="H1025" s="535" t="str">
        <f t="shared" si="36"/>
        <v>101Phường Ô Chợ DừaThuế cơ sở 4 thành phố Hà Nội</v>
      </c>
      <c r="I1025" s="611" t="s">
        <v>22786</v>
      </c>
      <c r="J1025" s="610"/>
      <c r="K1025" s="445"/>
      <c r="M1025" s="435"/>
      <c r="T1025" s="613"/>
      <c r="U1025" s="614"/>
      <c r="V1025" s="615"/>
    </row>
    <row r="1026" spans="1:22" ht="40.15" hidden="1" customHeight="1">
      <c r="A1026" s="441" t="s">
        <v>22788</v>
      </c>
      <c r="B1026" s="445">
        <v>5</v>
      </c>
      <c r="C1026" s="446" t="s">
        <v>22789</v>
      </c>
      <c r="D1026" s="447" t="s">
        <v>22790</v>
      </c>
      <c r="E1026" s="447"/>
      <c r="F1026" s="447" t="s">
        <v>31</v>
      </c>
      <c r="G1026" s="535" t="str">
        <f t="shared" si="38"/>
        <v>101Phường Cầu Giấy</v>
      </c>
      <c r="H1026" s="535" t="str">
        <f t="shared" si="36"/>
        <v>101Phường Cầu GiấyThuế cơ sở 5 thành phố Hà Nội</v>
      </c>
      <c r="I1026" s="446" t="s">
        <v>22789</v>
      </c>
      <c r="J1026" s="445" t="s">
        <v>31</v>
      </c>
      <c r="K1026" s="445">
        <v>3</v>
      </c>
      <c r="M1026" s="435"/>
      <c r="N1026" s="501"/>
      <c r="O1026" s="502"/>
      <c r="P1026" s="503"/>
      <c r="Q1026" s="503"/>
      <c r="T1026" s="613"/>
      <c r="U1026" s="614">
        <v>4</v>
      </c>
      <c r="V1026" s="615" t="s">
        <v>5765</v>
      </c>
    </row>
    <row r="1027" spans="1:22" ht="40.15" hidden="1" customHeight="1">
      <c r="A1027" s="441" t="s">
        <v>22788</v>
      </c>
      <c r="B1027" s="445">
        <v>5</v>
      </c>
      <c r="C1027" s="446" t="s">
        <v>22789</v>
      </c>
      <c r="D1027" s="447" t="s">
        <v>22790</v>
      </c>
      <c r="E1027" s="447"/>
      <c r="F1027" s="447" t="s">
        <v>32</v>
      </c>
      <c r="G1027" s="535" t="str">
        <f t="shared" si="38"/>
        <v>101Phường Nghĩa Đô</v>
      </c>
      <c r="H1027" s="535" t="str">
        <f t="shared" si="36"/>
        <v>101Phường Nghĩa ĐôThuế cơ sở 5 thành phố Hà Nội</v>
      </c>
      <c r="I1027" s="446" t="s">
        <v>22789</v>
      </c>
      <c r="J1027" s="445"/>
      <c r="K1027" s="445"/>
      <c r="M1027" s="435"/>
      <c r="N1027" s="501"/>
      <c r="O1027" s="502"/>
      <c r="P1027" s="503"/>
      <c r="Q1027" s="503"/>
      <c r="T1027" s="613"/>
      <c r="U1027" s="614"/>
      <c r="V1027" s="615"/>
    </row>
    <row r="1028" spans="1:22" ht="40.15" hidden="1" customHeight="1">
      <c r="A1028" s="441" t="s">
        <v>22788</v>
      </c>
      <c r="B1028" s="445">
        <v>5</v>
      </c>
      <c r="C1028" s="446" t="s">
        <v>22789</v>
      </c>
      <c r="D1028" s="447" t="s">
        <v>22790</v>
      </c>
      <c r="E1028" s="447"/>
      <c r="F1028" s="447" t="s">
        <v>15313</v>
      </c>
      <c r="G1028" s="535" t="str">
        <f t="shared" si="38"/>
        <v>101Phường Yên Hòa</v>
      </c>
      <c r="H1028" s="535" t="str">
        <f t="shared" si="36"/>
        <v>101Phường Yên HòaThuế cơ sở 5 thành phố Hà Nội</v>
      </c>
      <c r="I1028" s="446" t="s">
        <v>22789</v>
      </c>
      <c r="J1028" s="445"/>
      <c r="K1028" s="445"/>
      <c r="M1028" s="435"/>
      <c r="N1028" s="501"/>
      <c r="O1028" s="502"/>
      <c r="P1028" s="503"/>
      <c r="Q1028" s="503"/>
      <c r="T1028" s="613"/>
      <c r="U1028" s="614"/>
      <c r="V1028" s="615"/>
    </row>
    <row r="1029" spans="1:22" ht="40.15" hidden="1" customHeight="1">
      <c r="A1029" s="441" t="s">
        <v>11402</v>
      </c>
      <c r="B1029" s="445">
        <v>6</v>
      </c>
      <c r="C1029" s="446" t="s">
        <v>22791</v>
      </c>
      <c r="D1029" s="447" t="s">
        <v>22792</v>
      </c>
      <c r="E1029" s="447"/>
      <c r="F1029" s="447" t="s">
        <v>28</v>
      </c>
      <c r="G1029" s="535" t="str">
        <f t="shared" si="38"/>
        <v>101Phường Thanh Xuân</v>
      </c>
      <c r="H1029" s="535" t="str">
        <f t="shared" si="36"/>
        <v>101Phường Thanh XuânThuế cơ sở 6 thành phố Hà Nội</v>
      </c>
      <c r="I1029" s="446" t="s">
        <v>22791</v>
      </c>
      <c r="J1029" s="445" t="s">
        <v>28</v>
      </c>
      <c r="K1029" s="445">
        <v>3</v>
      </c>
      <c r="M1029" s="435"/>
      <c r="T1029" s="607">
        <v>3</v>
      </c>
      <c r="U1029" s="608" t="s">
        <v>155</v>
      </c>
      <c r="V1029" s="606" t="s">
        <v>22793</v>
      </c>
    </row>
    <row r="1030" spans="1:22" ht="40.15" hidden="1" customHeight="1">
      <c r="A1030" s="441" t="s">
        <v>11402</v>
      </c>
      <c r="B1030" s="445">
        <v>6</v>
      </c>
      <c r="C1030" s="446" t="s">
        <v>22791</v>
      </c>
      <c r="D1030" s="447" t="s">
        <v>22792</v>
      </c>
      <c r="E1030" s="447"/>
      <c r="F1030" s="447" t="s">
        <v>29</v>
      </c>
      <c r="G1030" s="535" t="str">
        <f t="shared" si="38"/>
        <v>101Phường Khương Đình</v>
      </c>
      <c r="H1030" s="535" t="str">
        <f t="shared" ref="H1030:H1093" si="39">G1030&amp;C1030</f>
        <v>101Phường Khương ĐìnhThuế cơ sở 6 thành phố Hà Nội</v>
      </c>
      <c r="I1030" s="446" t="s">
        <v>22791</v>
      </c>
      <c r="J1030" s="445"/>
      <c r="K1030" s="445"/>
      <c r="M1030" s="435"/>
      <c r="T1030" s="607"/>
      <c r="U1030" s="608"/>
      <c r="V1030" s="606"/>
    </row>
    <row r="1031" spans="1:22" ht="40.15" hidden="1" customHeight="1">
      <c r="A1031" s="441" t="s">
        <v>11402</v>
      </c>
      <c r="B1031" s="445">
        <v>6</v>
      </c>
      <c r="C1031" s="446" t="s">
        <v>22791</v>
      </c>
      <c r="D1031" s="447" t="s">
        <v>22792</v>
      </c>
      <c r="E1031" s="447"/>
      <c r="F1031" s="447" t="s">
        <v>30</v>
      </c>
      <c r="G1031" s="535" t="str">
        <f t="shared" si="38"/>
        <v>101Phường Phương Liệt</v>
      </c>
      <c r="H1031" s="535" t="str">
        <f t="shared" si="39"/>
        <v>101Phường Phương LiệtThuế cơ sở 6 thành phố Hà Nội</v>
      </c>
      <c r="I1031" s="446" t="s">
        <v>22791</v>
      </c>
      <c r="J1031" s="445"/>
      <c r="K1031" s="445"/>
      <c r="M1031" s="435"/>
      <c r="T1031" s="607"/>
      <c r="U1031" s="608"/>
      <c r="V1031" s="606"/>
    </row>
    <row r="1032" spans="1:22" ht="40.15" hidden="1" customHeight="1">
      <c r="A1032" s="441" t="s">
        <v>11408</v>
      </c>
      <c r="B1032" s="445">
        <v>7</v>
      </c>
      <c r="C1032" s="446" t="s">
        <v>22794</v>
      </c>
      <c r="D1032" s="447" t="s">
        <v>22795</v>
      </c>
      <c r="E1032" s="447"/>
      <c r="F1032" s="447" t="s">
        <v>33</v>
      </c>
      <c r="G1032" s="535" t="str">
        <f t="shared" si="38"/>
        <v>101Phường Tây Hồ</v>
      </c>
      <c r="H1032" s="535" t="str">
        <f t="shared" si="39"/>
        <v>101Phường Tây HồThuế cơ sở 7 thành phố Hà Nội</v>
      </c>
      <c r="I1032" s="446" t="s">
        <v>22794</v>
      </c>
      <c r="J1032" s="445" t="s">
        <v>33</v>
      </c>
      <c r="K1032" s="445">
        <v>3</v>
      </c>
      <c r="M1032" s="435"/>
      <c r="T1032" s="613"/>
      <c r="U1032" s="614">
        <v>5</v>
      </c>
      <c r="V1032" s="615" t="s">
        <v>861</v>
      </c>
    </row>
    <row r="1033" spans="1:22" ht="40.15" hidden="1" customHeight="1">
      <c r="A1033" s="441" t="s">
        <v>11408</v>
      </c>
      <c r="B1033" s="445">
        <v>7</v>
      </c>
      <c r="C1033" s="446" t="s">
        <v>22794</v>
      </c>
      <c r="D1033" s="447" t="s">
        <v>22795</v>
      </c>
      <c r="E1033" s="447"/>
      <c r="F1033" s="447" t="s">
        <v>34</v>
      </c>
      <c r="G1033" s="535" t="str">
        <f t="shared" si="38"/>
        <v>101Phường Phú Thượng</v>
      </c>
      <c r="H1033" s="535" t="str">
        <f t="shared" si="39"/>
        <v>101Phường Phú ThượngThuế cơ sở 7 thành phố Hà Nội</v>
      </c>
      <c r="I1033" s="446" t="s">
        <v>22794</v>
      </c>
      <c r="J1033" s="445"/>
      <c r="K1033" s="445"/>
      <c r="M1033" s="435"/>
      <c r="T1033" s="613"/>
      <c r="U1033" s="614"/>
      <c r="V1033" s="615"/>
    </row>
    <row r="1034" spans="1:22" ht="40.15" hidden="1" customHeight="1">
      <c r="A1034" s="441" t="s">
        <v>11408</v>
      </c>
      <c r="B1034" s="445">
        <v>7</v>
      </c>
      <c r="C1034" s="446" t="s">
        <v>22794</v>
      </c>
      <c r="D1034" s="447" t="s">
        <v>22795</v>
      </c>
      <c r="E1034" s="447"/>
      <c r="F1034" s="447" t="s">
        <v>20</v>
      </c>
      <c r="G1034" s="535" t="str">
        <f t="shared" si="38"/>
        <v>101Phường Hồng Hà</v>
      </c>
      <c r="H1034" s="535" t="str">
        <f t="shared" si="39"/>
        <v>101Phường Hồng HàThuế cơ sở 7 thành phố Hà Nội</v>
      </c>
      <c r="I1034" s="446" t="s">
        <v>22794</v>
      </c>
      <c r="J1034" s="445"/>
      <c r="K1034" s="445"/>
      <c r="M1034" s="435"/>
      <c r="T1034" s="613"/>
      <c r="U1034" s="614"/>
      <c r="V1034" s="615"/>
    </row>
    <row r="1035" spans="1:22" ht="40.15" hidden="1" customHeight="1">
      <c r="A1035" s="441" t="s">
        <v>11395</v>
      </c>
      <c r="B1035" s="445">
        <v>8</v>
      </c>
      <c r="C1035" s="446" t="s">
        <v>22796</v>
      </c>
      <c r="D1035" s="447" t="s">
        <v>22797</v>
      </c>
      <c r="E1035" s="447"/>
      <c r="F1035" s="447" t="s">
        <v>40</v>
      </c>
      <c r="G1035" s="535" t="str">
        <f t="shared" si="38"/>
        <v>101Phường Từ Liêm</v>
      </c>
      <c r="H1035" s="535" t="str">
        <f t="shared" si="39"/>
        <v>101Phường Từ LiêmThuế cơ sở 8 thành phố Hà Nội</v>
      </c>
      <c r="I1035" s="446" t="s">
        <v>22796</v>
      </c>
      <c r="J1035" s="445" t="s">
        <v>40</v>
      </c>
      <c r="K1035" s="445">
        <v>4</v>
      </c>
      <c r="M1035" s="435"/>
      <c r="T1035" s="613"/>
      <c r="U1035" s="614">
        <v>6</v>
      </c>
      <c r="V1035" s="615" t="s">
        <v>1550</v>
      </c>
    </row>
    <row r="1036" spans="1:22" ht="40.15" hidden="1" customHeight="1">
      <c r="A1036" s="441" t="s">
        <v>11395</v>
      </c>
      <c r="B1036" s="445">
        <v>8</v>
      </c>
      <c r="C1036" s="446" t="s">
        <v>22796</v>
      </c>
      <c r="D1036" s="447" t="s">
        <v>22797</v>
      </c>
      <c r="E1036" s="447"/>
      <c r="F1036" s="447" t="s">
        <v>41</v>
      </c>
      <c r="G1036" s="535" t="str">
        <f t="shared" si="38"/>
        <v>101Phường Xuân Phương</v>
      </c>
      <c r="H1036" s="535" t="str">
        <f t="shared" si="39"/>
        <v>101Phường Xuân PhươngThuế cơ sở 8 thành phố Hà Nội</v>
      </c>
      <c r="I1036" s="446" t="s">
        <v>22796</v>
      </c>
      <c r="J1036" s="445"/>
      <c r="K1036" s="445"/>
      <c r="M1036" s="435"/>
      <c r="T1036" s="613"/>
      <c r="U1036" s="614"/>
      <c r="V1036" s="615"/>
    </row>
    <row r="1037" spans="1:22" ht="40.15" hidden="1" customHeight="1">
      <c r="A1037" s="441" t="s">
        <v>11395</v>
      </c>
      <c r="B1037" s="445">
        <v>8</v>
      </c>
      <c r="C1037" s="446" t="s">
        <v>22796</v>
      </c>
      <c r="D1037" s="447" t="s">
        <v>22797</v>
      </c>
      <c r="E1037" s="447"/>
      <c r="F1037" s="447" t="s">
        <v>42</v>
      </c>
      <c r="G1037" s="535" t="str">
        <f t="shared" si="38"/>
        <v>101Phường Tây Mỗ</v>
      </c>
      <c r="H1037" s="535" t="str">
        <f t="shared" si="39"/>
        <v>101Phường Tây MỗThuế cơ sở 8 thành phố Hà Nội</v>
      </c>
      <c r="I1037" s="446" t="s">
        <v>22796</v>
      </c>
      <c r="J1037" s="445"/>
      <c r="K1037" s="445"/>
      <c r="M1037" s="435"/>
      <c r="T1037" s="613"/>
      <c r="U1037" s="614"/>
      <c r="V1037" s="615"/>
    </row>
    <row r="1038" spans="1:22" ht="40.15" hidden="1" customHeight="1">
      <c r="A1038" s="441" t="s">
        <v>11395</v>
      </c>
      <c r="B1038" s="445">
        <v>8</v>
      </c>
      <c r="C1038" s="446" t="s">
        <v>22796</v>
      </c>
      <c r="D1038" s="447" t="s">
        <v>22797</v>
      </c>
      <c r="E1038" s="447"/>
      <c r="F1038" s="447" t="s">
        <v>43</v>
      </c>
      <c r="G1038" s="535" t="str">
        <f t="shared" si="38"/>
        <v>101Phường Đại Mỗ</v>
      </c>
      <c r="H1038" s="535" t="str">
        <f t="shared" si="39"/>
        <v>101Phường Đại MỗThuế cơ sở 8 thành phố Hà Nội</v>
      </c>
      <c r="I1038" s="446" t="s">
        <v>22796</v>
      </c>
      <c r="J1038" s="445"/>
      <c r="K1038" s="445"/>
      <c r="M1038" s="435"/>
      <c r="T1038" s="613"/>
      <c r="U1038" s="614"/>
      <c r="V1038" s="615"/>
    </row>
    <row r="1039" spans="1:22" ht="40.15" hidden="1" customHeight="1">
      <c r="A1039" s="441" t="s">
        <v>11424</v>
      </c>
      <c r="B1039" s="445">
        <v>9</v>
      </c>
      <c r="C1039" s="446" t="s">
        <v>22798</v>
      </c>
      <c r="D1039" s="447" t="s">
        <v>22799</v>
      </c>
      <c r="E1039" s="447"/>
      <c r="F1039" s="447" t="s">
        <v>35</v>
      </c>
      <c r="G1039" s="535" t="str">
        <f t="shared" si="38"/>
        <v>101Phường Tây Tựu</v>
      </c>
      <c r="H1039" s="535" t="str">
        <f t="shared" si="39"/>
        <v>101Phường Tây TựuThuế cơ sở 9 thành phố Hà Nội</v>
      </c>
      <c r="I1039" s="446" t="s">
        <v>22798</v>
      </c>
      <c r="J1039" s="445" t="s">
        <v>35</v>
      </c>
      <c r="K1039" s="445">
        <v>5</v>
      </c>
      <c r="M1039" s="435"/>
      <c r="T1039" s="607">
        <v>4</v>
      </c>
      <c r="U1039" s="608" t="s">
        <v>155</v>
      </c>
      <c r="V1039" s="606" t="s">
        <v>1163</v>
      </c>
    </row>
    <row r="1040" spans="1:22" ht="40.15" hidden="1" customHeight="1">
      <c r="A1040" s="441" t="s">
        <v>11424</v>
      </c>
      <c r="B1040" s="445">
        <v>9</v>
      </c>
      <c r="C1040" s="446" t="s">
        <v>22798</v>
      </c>
      <c r="D1040" s="447" t="s">
        <v>22799</v>
      </c>
      <c r="E1040" s="447"/>
      <c r="F1040" s="447" t="s">
        <v>36</v>
      </c>
      <c r="G1040" s="535" t="str">
        <f t="shared" si="38"/>
        <v>101Phường Phú Diễn</v>
      </c>
      <c r="H1040" s="535" t="str">
        <f t="shared" si="39"/>
        <v>101Phường Phú DiễnThuế cơ sở 9 thành phố Hà Nội</v>
      </c>
      <c r="I1040" s="446" t="s">
        <v>22798</v>
      </c>
      <c r="J1040" s="445"/>
      <c r="K1040" s="445"/>
      <c r="M1040" s="435"/>
      <c r="T1040" s="607"/>
      <c r="U1040" s="608"/>
      <c r="V1040" s="606"/>
    </row>
    <row r="1041" spans="1:22" ht="40.15" hidden="1" customHeight="1">
      <c r="A1041" s="441" t="s">
        <v>11424</v>
      </c>
      <c r="B1041" s="445">
        <v>9</v>
      </c>
      <c r="C1041" s="446" t="s">
        <v>22798</v>
      </c>
      <c r="D1041" s="447" t="s">
        <v>22799</v>
      </c>
      <c r="E1041" s="447"/>
      <c r="F1041" s="447" t="s">
        <v>37</v>
      </c>
      <c r="G1041" s="535" t="str">
        <f t="shared" si="38"/>
        <v>101Phường Xuân Đỉnh</v>
      </c>
      <c r="H1041" s="535" t="str">
        <f t="shared" si="39"/>
        <v>101Phường Xuân ĐỉnhThuế cơ sở 9 thành phố Hà Nội</v>
      </c>
      <c r="I1041" s="446" t="s">
        <v>22798</v>
      </c>
      <c r="J1041" s="445"/>
      <c r="K1041" s="445"/>
      <c r="M1041" s="435"/>
      <c r="T1041" s="607"/>
      <c r="U1041" s="608"/>
      <c r="V1041" s="606"/>
    </row>
    <row r="1042" spans="1:22" ht="40.15" hidden="1" customHeight="1">
      <c r="A1042" s="441" t="s">
        <v>11424</v>
      </c>
      <c r="B1042" s="445">
        <v>9</v>
      </c>
      <c r="C1042" s="446" t="s">
        <v>22798</v>
      </c>
      <c r="D1042" s="447" t="s">
        <v>22799</v>
      </c>
      <c r="E1042" s="447"/>
      <c r="F1042" s="447" t="s">
        <v>38</v>
      </c>
      <c r="G1042" s="535" t="str">
        <f t="shared" si="38"/>
        <v>101Phường Đông Ngạc</v>
      </c>
      <c r="H1042" s="535" t="str">
        <f t="shared" si="39"/>
        <v>101Phường Đông NgạcThuế cơ sở 9 thành phố Hà Nội</v>
      </c>
      <c r="I1042" s="446" t="s">
        <v>22798</v>
      </c>
      <c r="J1042" s="445"/>
      <c r="K1042" s="445"/>
      <c r="M1042" s="435"/>
      <c r="T1042" s="607"/>
      <c r="U1042" s="608"/>
      <c r="V1042" s="606"/>
    </row>
    <row r="1043" spans="1:22" ht="40.15" hidden="1" customHeight="1">
      <c r="A1043" s="441" t="s">
        <v>11424</v>
      </c>
      <c r="B1043" s="445">
        <v>9</v>
      </c>
      <c r="C1043" s="446" t="s">
        <v>22798</v>
      </c>
      <c r="D1043" s="447" t="s">
        <v>22799</v>
      </c>
      <c r="E1043" s="447"/>
      <c r="F1043" s="447" t="s">
        <v>39</v>
      </c>
      <c r="G1043" s="535" t="str">
        <f t="shared" si="38"/>
        <v>101Phường Thượng Cát</v>
      </c>
      <c r="H1043" s="535" t="str">
        <f t="shared" si="39"/>
        <v>101Phường Thượng CátThuế cơ sở 9 thành phố Hà Nội</v>
      </c>
      <c r="I1043" s="446" t="s">
        <v>22798</v>
      </c>
      <c r="J1043" s="445"/>
      <c r="K1043" s="445"/>
      <c r="M1043" s="435"/>
      <c r="T1043" s="607"/>
      <c r="U1043" s="608"/>
      <c r="V1043" s="606"/>
    </row>
    <row r="1044" spans="1:22" ht="40.15" hidden="1" customHeight="1">
      <c r="A1044" s="441" t="s">
        <v>11430</v>
      </c>
      <c r="B1044" s="445">
        <v>10</v>
      </c>
      <c r="C1044" s="446" t="s">
        <v>22800</v>
      </c>
      <c r="D1044" s="500" t="s">
        <v>22801</v>
      </c>
      <c r="E1044" s="500"/>
      <c r="F1044" s="500" t="s">
        <v>112</v>
      </c>
      <c r="G1044" s="535" t="str">
        <f t="shared" si="38"/>
        <v>101Xã Thư Lâm</v>
      </c>
      <c r="H1044" s="535" t="str">
        <f t="shared" si="39"/>
        <v>101Xã Thư LâmThuế cơ sở 10 thành phố Hà Nội</v>
      </c>
      <c r="I1044" s="446" t="s">
        <v>22800</v>
      </c>
      <c r="J1044" s="445" t="s">
        <v>114</v>
      </c>
      <c r="K1044" s="445">
        <v>5</v>
      </c>
      <c r="M1044" s="435"/>
      <c r="T1044" s="613"/>
      <c r="U1044" s="614">
        <v>8</v>
      </c>
      <c r="V1044" s="615" t="s">
        <v>13957</v>
      </c>
    </row>
    <row r="1045" spans="1:22" ht="40.15" hidden="1" customHeight="1">
      <c r="A1045" s="441" t="s">
        <v>11430</v>
      </c>
      <c r="B1045" s="445">
        <v>10</v>
      </c>
      <c r="C1045" s="446" t="s">
        <v>22800</v>
      </c>
      <c r="D1045" s="500" t="s">
        <v>22801</v>
      </c>
      <c r="E1045" s="500"/>
      <c r="F1045" s="500" t="s">
        <v>113</v>
      </c>
      <c r="G1045" s="535" t="str">
        <f t="shared" si="38"/>
        <v>101Xã Đông Anh</v>
      </c>
      <c r="H1045" s="535" t="str">
        <f t="shared" si="39"/>
        <v>101Xã Đông AnhThuế cơ sở 10 thành phố Hà Nội</v>
      </c>
      <c r="I1045" s="446" t="s">
        <v>22800</v>
      </c>
      <c r="J1045" s="445"/>
      <c r="K1045" s="445"/>
      <c r="M1045" s="435"/>
      <c r="T1045" s="613"/>
      <c r="U1045" s="614"/>
      <c r="V1045" s="615"/>
    </row>
    <row r="1046" spans="1:22" ht="40.15" hidden="1" customHeight="1">
      <c r="A1046" s="441" t="s">
        <v>11430</v>
      </c>
      <c r="B1046" s="445">
        <v>10</v>
      </c>
      <c r="C1046" s="446" t="s">
        <v>22800</v>
      </c>
      <c r="D1046" s="500" t="s">
        <v>22801</v>
      </c>
      <c r="E1046" s="500"/>
      <c r="F1046" s="500" t="s">
        <v>114</v>
      </c>
      <c r="G1046" s="535" t="str">
        <f t="shared" si="38"/>
        <v>101Xã Phúc Thịnh</v>
      </c>
      <c r="H1046" s="535" t="str">
        <f t="shared" si="39"/>
        <v>101Xã Phúc ThịnhThuế cơ sở 10 thành phố Hà Nội</v>
      </c>
      <c r="I1046" s="446" t="s">
        <v>22800</v>
      </c>
      <c r="J1046" s="445"/>
      <c r="K1046" s="445"/>
      <c r="M1046" s="435"/>
      <c r="T1046" s="613"/>
      <c r="U1046" s="614"/>
      <c r="V1046" s="615"/>
    </row>
    <row r="1047" spans="1:22" ht="40.15" hidden="1" customHeight="1">
      <c r="A1047" s="441" t="s">
        <v>11430</v>
      </c>
      <c r="B1047" s="445">
        <v>10</v>
      </c>
      <c r="C1047" s="446" t="s">
        <v>22800</v>
      </c>
      <c r="D1047" s="500" t="s">
        <v>22801</v>
      </c>
      <c r="E1047" s="500"/>
      <c r="F1047" s="500" t="s">
        <v>115</v>
      </c>
      <c r="G1047" s="535" t="str">
        <f t="shared" si="38"/>
        <v>101Xã Thiên Lộc</v>
      </c>
      <c r="H1047" s="535" t="str">
        <f t="shared" si="39"/>
        <v>101Xã Thiên LộcThuế cơ sở 10 thành phố Hà Nội</v>
      </c>
      <c r="I1047" s="446" t="s">
        <v>22800</v>
      </c>
      <c r="J1047" s="445"/>
      <c r="K1047" s="445"/>
      <c r="M1047" s="435"/>
      <c r="T1047" s="613"/>
      <c r="U1047" s="614"/>
      <c r="V1047" s="615"/>
    </row>
    <row r="1048" spans="1:22" ht="40.15" hidden="1" customHeight="1">
      <c r="A1048" s="441" t="s">
        <v>11430</v>
      </c>
      <c r="B1048" s="445">
        <v>10</v>
      </c>
      <c r="C1048" s="446" t="s">
        <v>22800</v>
      </c>
      <c r="D1048" s="500" t="s">
        <v>22801</v>
      </c>
      <c r="E1048" s="500"/>
      <c r="F1048" s="500" t="s">
        <v>116</v>
      </c>
      <c r="G1048" s="535" t="str">
        <f t="shared" si="38"/>
        <v>101Xã Vĩnh Thanh</v>
      </c>
      <c r="H1048" s="535" t="str">
        <f t="shared" si="39"/>
        <v>101Xã Vĩnh ThanhThuế cơ sở 10 thành phố Hà Nội</v>
      </c>
      <c r="I1048" s="446" t="s">
        <v>22800</v>
      </c>
      <c r="J1048" s="445"/>
      <c r="K1048" s="445"/>
      <c r="M1048" s="435"/>
      <c r="T1048" s="613"/>
      <c r="U1048" s="614"/>
      <c r="V1048" s="615"/>
    </row>
    <row r="1049" spans="1:22" ht="40.15" hidden="1" customHeight="1">
      <c r="A1049" s="441" t="s">
        <v>11435</v>
      </c>
      <c r="B1049" s="445">
        <v>11</v>
      </c>
      <c r="C1049" s="446" t="s">
        <v>22802</v>
      </c>
      <c r="D1049" s="447" t="s">
        <v>22803</v>
      </c>
      <c r="E1049" s="447"/>
      <c r="F1049" s="447" t="s">
        <v>44</v>
      </c>
      <c r="G1049" s="535" t="str">
        <f t="shared" si="38"/>
        <v>101Phường Long Biên</v>
      </c>
      <c r="H1049" s="535" t="str">
        <f t="shared" si="39"/>
        <v>101Phường Long BiênThuế cơ sở 11 thành phố Hà Nội</v>
      </c>
      <c r="I1049" s="446" t="s">
        <v>22802</v>
      </c>
      <c r="J1049" s="445" t="s">
        <v>46</v>
      </c>
      <c r="K1049" s="445">
        <v>4</v>
      </c>
      <c r="M1049" s="435"/>
      <c r="T1049" s="613"/>
      <c r="U1049" s="614">
        <v>9</v>
      </c>
      <c r="V1049" s="615" t="s">
        <v>13975</v>
      </c>
    </row>
    <row r="1050" spans="1:22" ht="40.15" hidden="1" customHeight="1">
      <c r="A1050" s="441" t="s">
        <v>11435</v>
      </c>
      <c r="B1050" s="445">
        <v>11</v>
      </c>
      <c r="C1050" s="446" t="s">
        <v>22802</v>
      </c>
      <c r="D1050" s="447" t="s">
        <v>22803</v>
      </c>
      <c r="E1050" s="447"/>
      <c r="F1050" s="447" t="s">
        <v>45</v>
      </c>
      <c r="G1050" s="535" t="str">
        <f t="shared" si="38"/>
        <v>101Phường Bồ Đề</v>
      </c>
      <c r="H1050" s="535" t="str">
        <f t="shared" si="39"/>
        <v>101Phường Bồ ĐềThuế cơ sở 11 thành phố Hà Nội</v>
      </c>
      <c r="I1050" s="446" t="s">
        <v>22802</v>
      </c>
      <c r="J1050" s="445"/>
      <c r="K1050" s="445"/>
      <c r="M1050" s="435"/>
      <c r="T1050" s="613"/>
      <c r="U1050" s="614"/>
      <c r="V1050" s="615"/>
    </row>
    <row r="1051" spans="1:22" ht="40.15" hidden="1" customHeight="1">
      <c r="A1051" s="441" t="s">
        <v>11435</v>
      </c>
      <c r="B1051" s="445">
        <v>11</v>
      </c>
      <c r="C1051" s="446" t="s">
        <v>22802</v>
      </c>
      <c r="D1051" s="447" t="s">
        <v>22803</v>
      </c>
      <c r="E1051" s="447"/>
      <c r="F1051" s="447" t="s">
        <v>46</v>
      </c>
      <c r="G1051" s="535" t="str">
        <f t="shared" si="38"/>
        <v>101Phường Việt Hưng</v>
      </c>
      <c r="H1051" s="535" t="str">
        <f t="shared" si="39"/>
        <v>101Phường Việt HưngThuế cơ sở 11 thành phố Hà Nội</v>
      </c>
      <c r="I1051" s="446" t="s">
        <v>22802</v>
      </c>
      <c r="J1051" s="445"/>
      <c r="K1051" s="445"/>
      <c r="M1051" s="435"/>
      <c r="T1051" s="613"/>
      <c r="U1051" s="614"/>
      <c r="V1051" s="615"/>
    </row>
    <row r="1052" spans="1:22" ht="40.15" hidden="1" customHeight="1">
      <c r="A1052" s="441" t="s">
        <v>11435</v>
      </c>
      <c r="B1052" s="445">
        <v>11</v>
      </c>
      <c r="C1052" s="446" t="s">
        <v>22802</v>
      </c>
      <c r="D1052" s="447" t="s">
        <v>22803</v>
      </c>
      <c r="E1052" s="447"/>
      <c r="F1052" s="447" t="s">
        <v>47</v>
      </c>
      <c r="G1052" s="535" t="str">
        <f t="shared" si="38"/>
        <v>101Phường Phúc Lợi</v>
      </c>
      <c r="H1052" s="535" t="str">
        <f t="shared" si="39"/>
        <v>101Phường Phúc LợiThuế cơ sở 11 thành phố Hà Nội</v>
      </c>
      <c r="I1052" s="446" t="s">
        <v>22802</v>
      </c>
      <c r="J1052" s="445"/>
      <c r="K1052" s="445"/>
      <c r="M1052" s="435"/>
      <c r="T1052" s="613"/>
      <c r="U1052" s="614"/>
      <c r="V1052" s="615"/>
    </row>
    <row r="1053" spans="1:22" ht="40.15" hidden="1" customHeight="1">
      <c r="A1053" s="441" t="s">
        <v>11442</v>
      </c>
      <c r="B1053" s="445">
        <v>12</v>
      </c>
      <c r="C1053" s="446" t="s">
        <v>22804</v>
      </c>
      <c r="D1053" s="500" t="s">
        <v>22805</v>
      </c>
      <c r="E1053" s="500"/>
      <c r="F1053" s="500" t="s">
        <v>108</v>
      </c>
      <c r="G1053" s="535" t="str">
        <f t="shared" si="38"/>
        <v>101Xã Gia Lâm</v>
      </c>
      <c r="H1053" s="535" t="str">
        <f t="shared" si="39"/>
        <v>101Xã Gia LâmThuế cơ sở 12 thành phố Hà Nội</v>
      </c>
      <c r="I1053" s="446" t="s">
        <v>22804</v>
      </c>
      <c r="J1053" s="445" t="s">
        <v>108</v>
      </c>
      <c r="K1053" s="445">
        <v>4</v>
      </c>
      <c r="M1053" s="435"/>
      <c r="T1053" s="613"/>
      <c r="U1053" s="614">
        <v>11</v>
      </c>
      <c r="V1053" s="615" t="s">
        <v>13992</v>
      </c>
    </row>
    <row r="1054" spans="1:22" ht="40.15" hidden="1" customHeight="1">
      <c r="A1054" s="441" t="s">
        <v>11442</v>
      </c>
      <c r="B1054" s="445">
        <v>12</v>
      </c>
      <c r="C1054" s="446" t="s">
        <v>22804</v>
      </c>
      <c r="D1054" s="500" t="s">
        <v>22805</v>
      </c>
      <c r="E1054" s="500"/>
      <c r="F1054" s="500" t="s">
        <v>109</v>
      </c>
      <c r="G1054" s="535" t="str">
        <f t="shared" si="38"/>
        <v>101Xã Thuận An</v>
      </c>
      <c r="H1054" s="535" t="str">
        <f t="shared" si="39"/>
        <v>101Xã Thuận AnThuế cơ sở 12 thành phố Hà Nội</v>
      </c>
      <c r="I1054" s="446" t="s">
        <v>22804</v>
      </c>
      <c r="J1054" s="445"/>
      <c r="K1054" s="445"/>
      <c r="M1054" s="435"/>
      <c r="T1054" s="613"/>
      <c r="U1054" s="614"/>
      <c r="V1054" s="615"/>
    </row>
    <row r="1055" spans="1:22" ht="40.15" hidden="1" customHeight="1">
      <c r="A1055" s="441" t="s">
        <v>11442</v>
      </c>
      <c r="B1055" s="445">
        <v>12</v>
      </c>
      <c r="C1055" s="446" t="s">
        <v>22804</v>
      </c>
      <c r="D1055" s="500" t="s">
        <v>22805</v>
      </c>
      <c r="E1055" s="500"/>
      <c r="F1055" s="500" t="s">
        <v>110</v>
      </c>
      <c r="G1055" s="535" t="str">
        <f t="shared" si="38"/>
        <v>101Xã Bát Tràng</v>
      </c>
      <c r="H1055" s="535" t="str">
        <f t="shared" si="39"/>
        <v>101Xã Bát TràngThuế cơ sở 12 thành phố Hà Nội</v>
      </c>
      <c r="I1055" s="446" t="s">
        <v>22804</v>
      </c>
      <c r="J1055" s="445"/>
      <c r="K1055" s="445"/>
      <c r="M1055" s="435"/>
      <c r="T1055" s="613"/>
      <c r="U1055" s="614"/>
      <c r="V1055" s="615"/>
    </row>
    <row r="1056" spans="1:22" ht="40.15" hidden="1" customHeight="1">
      <c r="A1056" s="441" t="s">
        <v>11442</v>
      </c>
      <c r="B1056" s="445">
        <v>12</v>
      </c>
      <c r="C1056" s="446" t="s">
        <v>22804</v>
      </c>
      <c r="D1056" s="500" t="s">
        <v>22805</v>
      </c>
      <c r="E1056" s="500"/>
      <c r="F1056" s="500" t="s">
        <v>111</v>
      </c>
      <c r="G1056" s="535" t="str">
        <f t="shared" si="38"/>
        <v>101Xã Phù Đổng</v>
      </c>
      <c r="H1056" s="535" t="str">
        <f t="shared" si="39"/>
        <v>101Xã Phù ĐổngThuế cơ sở 12 thành phố Hà Nội</v>
      </c>
      <c r="I1056" s="446" t="s">
        <v>22804</v>
      </c>
      <c r="J1056" s="445"/>
      <c r="K1056" s="445"/>
      <c r="M1056" s="435"/>
      <c r="T1056" s="613"/>
      <c r="U1056" s="614"/>
      <c r="V1056" s="615"/>
    </row>
    <row r="1057" spans="1:22" ht="51.6" hidden="1" customHeight="1">
      <c r="A1057" s="441" t="s">
        <v>11453</v>
      </c>
      <c r="B1057" s="445">
        <v>13</v>
      </c>
      <c r="C1057" s="446" t="s">
        <v>22806</v>
      </c>
      <c r="D1057" s="447" t="s">
        <v>22807</v>
      </c>
      <c r="E1057" s="447"/>
      <c r="F1057" s="447" t="s">
        <v>21</v>
      </c>
      <c r="G1057" s="535" t="str">
        <f t="shared" si="38"/>
        <v>101Phường Lĩnh Nam</v>
      </c>
      <c r="H1057" s="535" t="str">
        <f t="shared" si="39"/>
        <v>101Phường Lĩnh NamThuế cơ sở 13 thành phố Hà Nội</v>
      </c>
      <c r="I1057" s="446" t="s">
        <v>22806</v>
      </c>
      <c r="J1057" s="445" t="s">
        <v>22</v>
      </c>
      <c r="K1057" s="445">
        <v>7</v>
      </c>
      <c r="M1057" s="435"/>
      <c r="T1057" s="607">
        <v>7</v>
      </c>
      <c r="U1057" s="608" t="s">
        <v>155</v>
      </c>
      <c r="V1057" s="617" t="s">
        <v>14024</v>
      </c>
    </row>
    <row r="1058" spans="1:22" ht="51.6" hidden="1" customHeight="1">
      <c r="A1058" s="441" t="s">
        <v>11453</v>
      </c>
      <c r="B1058" s="445">
        <v>13</v>
      </c>
      <c r="C1058" s="446" t="s">
        <v>22806</v>
      </c>
      <c r="D1058" s="447" t="s">
        <v>22807</v>
      </c>
      <c r="E1058" s="447"/>
      <c r="F1058" s="447" t="s">
        <v>22</v>
      </c>
      <c r="G1058" s="535" t="str">
        <f t="shared" si="38"/>
        <v>101Phường Hoàng Mai</v>
      </c>
      <c r="H1058" s="535" t="str">
        <f t="shared" si="39"/>
        <v>101Phường Hoàng MaiThuế cơ sở 13 thành phố Hà Nội</v>
      </c>
      <c r="I1058" s="446" t="s">
        <v>22806</v>
      </c>
      <c r="J1058" s="445"/>
      <c r="K1058" s="445"/>
      <c r="M1058" s="435"/>
      <c r="T1058" s="607"/>
      <c r="U1058" s="608"/>
      <c r="V1058" s="617"/>
    </row>
    <row r="1059" spans="1:22" ht="51.6" hidden="1" customHeight="1">
      <c r="A1059" s="441" t="s">
        <v>11453</v>
      </c>
      <c r="B1059" s="445">
        <v>13</v>
      </c>
      <c r="C1059" s="446" t="s">
        <v>22806</v>
      </c>
      <c r="D1059" s="447" t="s">
        <v>22807</v>
      </c>
      <c r="E1059" s="447"/>
      <c r="F1059" s="447" t="s">
        <v>23</v>
      </c>
      <c r="G1059" s="535" t="str">
        <f t="shared" si="38"/>
        <v>101Phường Vĩnh Hưng</v>
      </c>
      <c r="H1059" s="535" t="str">
        <f t="shared" si="39"/>
        <v>101Phường Vĩnh HưngThuế cơ sở 13 thành phố Hà Nội</v>
      </c>
      <c r="I1059" s="446" t="s">
        <v>22806</v>
      </c>
      <c r="J1059" s="445"/>
      <c r="K1059" s="445"/>
      <c r="M1059" s="435"/>
      <c r="T1059" s="607"/>
      <c r="U1059" s="608"/>
      <c r="V1059" s="617"/>
    </row>
    <row r="1060" spans="1:22" ht="51.6" hidden="1" customHeight="1">
      <c r="A1060" s="441" t="s">
        <v>11453</v>
      </c>
      <c r="B1060" s="445">
        <v>13</v>
      </c>
      <c r="C1060" s="446" t="s">
        <v>22806</v>
      </c>
      <c r="D1060" s="447" t="s">
        <v>22807</v>
      </c>
      <c r="E1060" s="447"/>
      <c r="F1060" s="447" t="s">
        <v>24</v>
      </c>
      <c r="G1060" s="535" t="str">
        <f t="shared" si="38"/>
        <v>101Phường Tương Mai</v>
      </c>
      <c r="H1060" s="535" t="str">
        <f t="shared" si="39"/>
        <v>101Phường Tương MaiThuế cơ sở 13 thành phố Hà Nội</v>
      </c>
      <c r="I1060" s="446" t="s">
        <v>22806</v>
      </c>
      <c r="J1060" s="445"/>
      <c r="K1060" s="445"/>
      <c r="M1060" s="435"/>
      <c r="T1060" s="607"/>
      <c r="U1060" s="608"/>
      <c r="V1060" s="617"/>
    </row>
    <row r="1061" spans="1:22" ht="51.6" hidden="1" customHeight="1">
      <c r="A1061" s="441" t="s">
        <v>11453</v>
      </c>
      <c r="B1061" s="445">
        <v>13</v>
      </c>
      <c r="C1061" s="446" t="s">
        <v>22806</v>
      </c>
      <c r="D1061" s="447" t="s">
        <v>22807</v>
      </c>
      <c r="E1061" s="447"/>
      <c r="F1061" s="447" t="s">
        <v>25</v>
      </c>
      <c r="G1061" s="535" t="str">
        <f t="shared" si="38"/>
        <v>101Phường Định Công</v>
      </c>
      <c r="H1061" s="535" t="str">
        <f t="shared" si="39"/>
        <v>101Phường Định CôngThuế cơ sở 13 thành phố Hà Nội</v>
      </c>
      <c r="I1061" s="446" t="s">
        <v>22806</v>
      </c>
      <c r="J1061" s="445"/>
      <c r="K1061" s="445"/>
      <c r="M1061" s="435"/>
      <c r="T1061" s="607"/>
      <c r="U1061" s="608"/>
      <c r="V1061" s="617"/>
    </row>
    <row r="1062" spans="1:22" ht="51.6" hidden="1" customHeight="1">
      <c r="A1062" s="441" t="s">
        <v>11453</v>
      </c>
      <c r="B1062" s="445">
        <v>13</v>
      </c>
      <c r="C1062" s="446" t="s">
        <v>22806</v>
      </c>
      <c r="D1062" s="447" t="s">
        <v>22807</v>
      </c>
      <c r="E1062" s="447"/>
      <c r="F1062" s="447" t="s">
        <v>26</v>
      </c>
      <c r="G1062" s="535" t="str">
        <f t="shared" si="38"/>
        <v>101Phường Hoàng Liệt</v>
      </c>
      <c r="H1062" s="535" t="str">
        <f t="shared" si="39"/>
        <v>101Phường Hoàng LiệtThuế cơ sở 13 thành phố Hà Nội</v>
      </c>
      <c r="I1062" s="446" t="s">
        <v>22806</v>
      </c>
      <c r="J1062" s="445"/>
      <c r="K1062" s="445"/>
      <c r="M1062" s="435"/>
      <c r="T1062" s="607"/>
      <c r="U1062" s="608"/>
      <c r="V1062" s="617"/>
    </row>
    <row r="1063" spans="1:22" ht="51.6" hidden="1" customHeight="1">
      <c r="A1063" s="441" t="s">
        <v>11453</v>
      </c>
      <c r="B1063" s="445">
        <v>13</v>
      </c>
      <c r="C1063" s="446" t="s">
        <v>22806</v>
      </c>
      <c r="D1063" s="447" t="s">
        <v>22807</v>
      </c>
      <c r="E1063" s="447"/>
      <c r="F1063" s="447" t="s">
        <v>27</v>
      </c>
      <c r="G1063" s="535" t="str">
        <f t="shared" si="38"/>
        <v>101Phường Yên Sở</v>
      </c>
      <c r="H1063" s="535" t="str">
        <f t="shared" si="39"/>
        <v>101Phường Yên SởThuế cơ sở 13 thành phố Hà Nội</v>
      </c>
      <c r="I1063" s="446" t="s">
        <v>22806</v>
      </c>
      <c r="J1063" s="445"/>
      <c r="K1063" s="445"/>
      <c r="M1063" s="435"/>
      <c r="T1063" s="607"/>
      <c r="U1063" s="608"/>
      <c r="V1063" s="617"/>
    </row>
    <row r="1064" spans="1:22" ht="39" hidden="1" customHeight="1">
      <c r="A1064" s="441" t="s">
        <v>11457</v>
      </c>
      <c r="B1064" s="445">
        <v>14</v>
      </c>
      <c r="C1064" s="446" t="s">
        <v>22808</v>
      </c>
      <c r="D1064" s="447" t="s">
        <v>22809</v>
      </c>
      <c r="E1064" s="447"/>
      <c r="F1064" s="447" t="s">
        <v>53</v>
      </c>
      <c r="G1064" s="535" t="str">
        <f t="shared" si="38"/>
        <v>101Xã Thanh Trì</v>
      </c>
      <c r="H1064" s="535" t="str">
        <f t="shared" si="39"/>
        <v>101Xã Thanh TrìThuế cơ sở 14 thành phố Hà Nội</v>
      </c>
      <c r="I1064" s="446" t="s">
        <v>22808</v>
      </c>
      <c r="J1064" s="445" t="s">
        <v>53</v>
      </c>
      <c r="K1064" s="445">
        <v>5</v>
      </c>
      <c r="M1064" s="435"/>
      <c r="T1064" s="613"/>
      <c r="U1064" s="614">
        <v>14</v>
      </c>
      <c r="V1064" s="615" t="s">
        <v>1878</v>
      </c>
    </row>
    <row r="1065" spans="1:22" ht="39" hidden="1" customHeight="1">
      <c r="A1065" s="441" t="s">
        <v>11457</v>
      </c>
      <c r="B1065" s="445">
        <v>14</v>
      </c>
      <c r="C1065" s="446" t="s">
        <v>22808</v>
      </c>
      <c r="D1065" s="447" t="s">
        <v>22809</v>
      </c>
      <c r="E1065" s="447"/>
      <c r="F1065" s="447" t="s">
        <v>54</v>
      </c>
      <c r="G1065" s="535" t="str">
        <f t="shared" si="38"/>
        <v>101Xã Đại Thanh</v>
      </c>
      <c r="H1065" s="535" t="str">
        <f t="shared" si="39"/>
        <v>101Xã Đại ThanhThuế cơ sở 14 thành phố Hà Nội</v>
      </c>
      <c r="I1065" s="446" t="s">
        <v>22808</v>
      </c>
      <c r="J1065" s="445"/>
      <c r="K1065" s="445"/>
      <c r="M1065" s="435"/>
      <c r="T1065" s="613"/>
      <c r="U1065" s="614"/>
      <c r="V1065" s="615"/>
    </row>
    <row r="1066" spans="1:22" ht="39" hidden="1" customHeight="1">
      <c r="A1066" s="441" t="s">
        <v>11457</v>
      </c>
      <c r="B1066" s="445">
        <v>14</v>
      </c>
      <c r="C1066" s="446" t="s">
        <v>22808</v>
      </c>
      <c r="D1066" s="447" t="s">
        <v>22809</v>
      </c>
      <c r="E1066" s="447"/>
      <c r="F1066" s="447" t="s">
        <v>55</v>
      </c>
      <c r="G1066" s="535" t="str">
        <f t="shared" si="38"/>
        <v>101Xã Nam Phù</v>
      </c>
      <c r="H1066" s="535" t="str">
        <f t="shared" si="39"/>
        <v>101Xã Nam PhùThuế cơ sở 14 thành phố Hà Nội</v>
      </c>
      <c r="I1066" s="446" t="s">
        <v>22808</v>
      </c>
      <c r="J1066" s="445"/>
      <c r="K1066" s="445"/>
      <c r="M1066" s="435"/>
      <c r="T1066" s="613"/>
      <c r="U1066" s="614"/>
      <c r="V1066" s="615"/>
    </row>
    <row r="1067" spans="1:22" ht="39" hidden="1" customHeight="1">
      <c r="A1067" s="441" t="s">
        <v>11457</v>
      </c>
      <c r="B1067" s="445">
        <v>14</v>
      </c>
      <c r="C1067" s="446" t="s">
        <v>22808</v>
      </c>
      <c r="D1067" s="447" t="s">
        <v>22809</v>
      </c>
      <c r="E1067" s="447"/>
      <c r="F1067" s="447" t="s">
        <v>56</v>
      </c>
      <c r="G1067" s="535" t="str">
        <f t="shared" si="38"/>
        <v>101Xã Ngọc Hồi</v>
      </c>
      <c r="H1067" s="535" t="str">
        <f t="shared" si="39"/>
        <v>101Xã Ngọc HồiThuế cơ sở 14 thành phố Hà Nội</v>
      </c>
      <c r="I1067" s="446" t="s">
        <v>22808</v>
      </c>
      <c r="J1067" s="445"/>
      <c r="K1067" s="445"/>
      <c r="M1067" s="435"/>
      <c r="T1067" s="613"/>
      <c r="U1067" s="614"/>
      <c r="V1067" s="615"/>
    </row>
    <row r="1068" spans="1:22" ht="39" hidden="1" customHeight="1">
      <c r="A1068" s="441" t="s">
        <v>11457</v>
      </c>
      <c r="B1068" s="445">
        <v>14</v>
      </c>
      <c r="C1068" s="446" t="s">
        <v>22808</v>
      </c>
      <c r="D1068" s="447" t="s">
        <v>22809</v>
      </c>
      <c r="E1068" s="447"/>
      <c r="F1068" s="447" t="s">
        <v>57</v>
      </c>
      <c r="G1068" s="535" t="str">
        <f t="shared" si="38"/>
        <v>101Phường Thanh Liệt</v>
      </c>
      <c r="H1068" s="535" t="str">
        <f t="shared" si="39"/>
        <v>101Phường Thanh LiệtThuế cơ sở 14 thành phố Hà Nội</v>
      </c>
      <c r="I1068" s="446" t="s">
        <v>22808</v>
      </c>
      <c r="J1068" s="445"/>
      <c r="K1068" s="445"/>
      <c r="M1068" s="435"/>
      <c r="T1068" s="613"/>
      <c r="U1068" s="614"/>
      <c r="V1068" s="615"/>
    </row>
    <row r="1069" spans="1:22" ht="39" hidden="1" customHeight="1">
      <c r="A1069" s="441" t="s">
        <v>11463</v>
      </c>
      <c r="B1069" s="445">
        <v>15</v>
      </c>
      <c r="C1069" s="446" t="s">
        <v>22810</v>
      </c>
      <c r="D1069" s="500" t="s">
        <v>22811</v>
      </c>
      <c r="E1069" s="500"/>
      <c r="F1069" s="500" t="s">
        <v>48</v>
      </c>
      <c r="G1069" s="535" t="str">
        <f t="shared" si="38"/>
        <v>101Phường Hà Đông</v>
      </c>
      <c r="H1069" s="535" t="str">
        <f t="shared" si="39"/>
        <v>101Phường Hà ĐôngThuế cơ sở 15 thành phố Hà Nội</v>
      </c>
      <c r="I1069" s="446" t="s">
        <v>22810</v>
      </c>
      <c r="J1069" s="445" t="s">
        <v>48</v>
      </c>
      <c r="K1069" s="445">
        <v>5</v>
      </c>
      <c r="M1069" s="435"/>
      <c r="T1069" s="607">
        <v>8</v>
      </c>
      <c r="U1069" s="608">
        <v>15</v>
      </c>
      <c r="V1069" s="606" t="s">
        <v>14057</v>
      </c>
    </row>
    <row r="1070" spans="1:22" ht="39" hidden="1" customHeight="1">
      <c r="A1070" s="441" t="s">
        <v>11463</v>
      </c>
      <c r="B1070" s="445">
        <v>15</v>
      </c>
      <c r="C1070" s="446" t="s">
        <v>22810</v>
      </c>
      <c r="D1070" s="500" t="s">
        <v>22811</v>
      </c>
      <c r="E1070" s="500"/>
      <c r="F1070" s="500" t="s">
        <v>49</v>
      </c>
      <c r="G1070" s="535" t="str">
        <f t="shared" si="38"/>
        <v>101Phường Dương Nội</v>
      </c>
      <c r="H1070" s="535" t="str">
        <f t="shared" si="39"/>
        <v>101Phường Dương NộiThuế cơ sở 15 thành phố Hà Nội</v>
      </c>
      <c r="I1070" s="446" t="s">
        <v>22810</v>
      </c>
      <c r="J1070" s="445"/>
      <c r="K1070" s="445"/>
      <c r="M1070" s="435"/>
      <c r="T1070" s="607"/>
      <c r="U1070" s="608"/>
      <c r="V1070" s="606"/>
    </row>
    <row r="1071" spans="1:22" ht="39" hidden="1" customHeight="1">
      <c r="A1071" s="441" t="s">
        <v>11463</v>
      </c>
      <c r="B1071" s="445">
        <v>15</v>
      </c>
      <c r="C1071" s="446" t="s">
        <v>22810</v>
      </c>
      <c r="D1071" s="500" t="s">
        <v>22811</v>
      </c>
      <c r="E1071" s="500"/>
      <c r="F1071" s="500" t="s">
        <v>50</v>
      </c>
      <c r="G1071" s="535" t="str">
        <f t="shared" si="38"/>
        <v>101Phường Yên Nghĩa</v>
      </c>
      <c r="H1071" s="535" t="str">
        <f t="shared" si="39"/>
        <v>101Phường Yên NghĩaThuế cơ sở 15 thành phố Hà Nội</v>
      </c>
      <c r="I1071" s="446" t="s">
        <v>22810</v>
      </c>
      <c r="J1071" s="445"/>
      <c r="K1071" s="445"/>
      <c r="M1071" s="435"/>
      <c r="T1071" s="607"/>
      <c r="U1071" s="608"/>
      <c r="V1071" s="606"/>
    </row>
    <row r="1072" spans="1:22" ht="39" hidden="1" customHeight="1">
      <c r="A1072" s="441" t="s">
        <v>11463</v>
      </c>
      <c r="B1072" s="445">
        <v>15</v>
      </c>
      <c r="C1072" s="446" t="s">
        <v>22810</v>
      </c>
      <c r="D1072" s="500" t="s">
        <v>22811</v>
      </c>
      <c r="E1072" s="500"/>
      <c r="F1072" s="500" t="s">
        <v>51</v>
      </c>
      <c r="G1072" s="535" t="str">
        <f t="shared" si="38"/>
        <v>101Phường Phú Lương</v>
      </c>
      <c r="H1072" s="535" t="str">
        <f t="shared" si="39"/>
        <v>101Phường Phú LươngThuế cơ sở 15 thành phố Hà Nội</v>
      </c>
      <c r="I1072" s="446" t="s">
        <v>22810</v>
      </c>
      <c r="J1072" s="445"/>
      <c r="K1072" s="445"/>
      <c r="M1072" s="435"/>
      <c r="T1072" s="607"/>
      <c r="U1072" s="608"/>
      <c r="V1072" s="606"/>
    </row>
    <row r="1073" spans="1:22" ht="39" hidden="1" customHeight="1">
      <c r="A1073" s="441" t="s">
        <v>11463</v>
      </c>
      <c r="B1073" s="445">
        <v>15</v>
      </c>
      <c r="C1073" s="446" t="s">
        <v>22810</v>
      </c>
      <c r="D1073" s="500" t="s">
        <v>22811</v>
      </c>
      <c r="E1073" s="500"/>
      <c r="F1073" s="500" t="s">
        <v>52</v>
      </c>
      <c r="G1073" s="535" t="str">
        <f t="shared" si="38"/>
        <v>101Phường Kiến Hưng</v>
      </c>
      <c r="H1073" s="535" t="str">
        <f t="shared" si="39"/>
        <v>101Phường Kiến HưngThuế cơ sở 15 thành phố Hà Nội</v>
      </c>
      <c r="I1073" s="446" t="s">
        <v>22810</v>
      </c>
      <c r="J1073" s="445"/>
      <c r="K1073" s="445"/>
      <c r="M1073" s="435"/>
      <c r="T1073" s="607"/>
      <c r="U1073" s="608"/>
      <c r="V1073" s="606"/>
    </row>
    <row r="1074" spans="1:22" ht="39" hidden="1" customHeight="1">
      <c r="A1074" s="441" t="s">
        <v>11469</v>
      </c>
      <c r="B1074" s="445">
        <v>16</v>
      </c>
      <c r="C1074" s="446" t="s">
        <v>22812</v>
      </c>
      <c r="D1074" s="447" t="s">
        <v>22813</v>
      </c>
      <c r="E1074" s="447"/>
      <c r="F1074" s="447" t="s">
        <v>88</v>
      </c>
      <c r="G1074" s="535" t="str">
        <f t="shared" si="38"/>
        <v>101Phường Sơn Tây</v>
      </c>
      <c r="H1074" s="535" t="str">
        <f t="shared" si="39"/>
        <v>101Phường Sơn TâyThuế cơ sở 16 thành phố Hà Nội</v>
      </c>
      <c r="I1074" s="446" t="s">
        <v>22812</v>
      </c>
      <c r="J1074" s="445" t="s">
        <v>88</v>
      </c>
      <c r="K1074" s="445">
        <v>3</v>
      </c>
      <c r="M1074" s="435"/>
      <c r="T1074" s="604">
        <v>9</v>
      </c>
      <c r="U1074" s="608" t="s">
        <v>155</v>
      </c>
      <c r="V1074" s="617" t="s">
        <v>2333</v>
      </c>
    </row>
    <row r="1075" spans="1:22" ht="39" hidden="1" customHeight="1">
      <c r="A1075" s="441" t="s">
        <v>11469</v>
      </c>
      <c r="B1075" s="445">
        <v>16</v>
      </c>
      <c r="C1075" s="446" t="s">
        <v>22812</v>
      </c>
      <c r="D1075" s="447" t="s">
        <v>22813</v>
      </c>
      <c r="E1075" s="447"/>
      <c r="F1075" s="447" t="s">
        <v>89</v>
      </c>
      <c r="G1075" s="535" t="str">
        <f t="shared" si="38"/>
        <v>101Phường Tùng Thiện</v>
      </c>
      <c r="H1075" s="535" t="str">
        <f t="shared" si="39"/>
        <v>101Phường Tùng ThiệnThuế cơ sở 16 thành phố Hà Nội</v>
      </c>
      <c r="I1075" s="446" t="s">
        <v>22812</v>
      </c>
      <c r="J1075" s="445"/>
      <c r="K1075" s="445"/>
      <c r="M1075" s="435"/>
      <c r="T1075" s="604"/>
      <c r="U1075" s="608"/>
      <c r="V1075" s="617"/>
    </row>
    <row r="1076" spans="1:22" ht="39" hidden="1" customHeight="1">
      <c r="A1076" s="441" t="s">
        <v>11469</v>
      </c>
      <c r="B1076" s="445">
        <v>16</v>
      </c>
      <c r="C1076" s="446" t="s">
        <v>22812</v>
      </c>
      <c r="D1076" s="447" t="s">
        <v>22813</v>
      </c>
      <c r="E1076" s="447"/>
      <c r="F1076" s="447" t="s">
        <v>90</v>
      </c>
      <c r="G1076" s="535" t="str">
        <f t="shared" si="38"/>
        <v>101Xã Đoài Phương</v>
      </c>
      <c r="H1076" s="535" t="str">
        <f t="shared" si="39"/>
        <v>101Xã Đoài PhươngThuế cơ sở 16 thành phố Hà Nội</v>
      </c>
      <c r="I1076" s="446" t="s">
        <v>22812</v>
      </c>
      <c r="J1076" s="445"/>
      <c r="K1076" s="445"/>
      <c r="M1076" s="435"/>
      <c r="T1076" s="604"/>
      <c r="U1076" s="608"/>
      <c r="V1076" s="617"/>
    </row>
    <row r="1077" spans="1:22" ht="39" hidden="1" customHeight="1">
      <c r="A1077" s="441" t="s">
        <v>11475</v>
      </c>
      <c r="B1077" s="445">
        <v>17</v>
      </c>
      <c r="C1077" s="446" t="s">
        <v>22814</v>
      </c>
      <c r="D1077" s="447" t="s">
        <v>22815</v>
      </c>
      <c r="E1077" s="447"/>
      <c r="F1077" s="447" t="s">
        <v>80</v>
      </c>
      <c r="G1077" s="535" t="str">
        <f t="shared" si="38"/>
        <v>101Xã Minh Châu</v>
      </c>
      <c r="H1077" s="535" t="str">
        <f t="shared" si="39"/>
        <v>101Xã Minh ChâuThuế cơ sở 17 thành phố Hà Nội</v>
      </c>
      <c r="I1077" s="446" t="s">
        <v>22814</v>
      </c>
      <c r="J1077" s="445" t="s">
        <v>82</v>
      </c>
      <c r="K1077" s="445">
        <v>8</v>
      </c>
      <c r="M1077" s="435"/>
      <c r="T1077" s="618"/>
      <c r="U1077" s="614">
        <v>16</v>
      </c>
      <c r="V1077" s="615" t="s">
        <v>2333</v>
      </c>
    </row>
    <row r="1078" spans="1:22" ht="39" hidden="1" customHeight="1">
      <c r="A1078" s="441" t="s">
        <v>11475</v>
      </c>
      <c r="B1078" s="445">
        <v>17</v>
      </c>
      <c r="C1078" s="446" t="s">
        <v>22814</v>
      </c>
      <c r="D1078" s="447" t="s">
        <v>22815</v>
      </c>
      <c r="E1078" s="447"/>
      <c r="F1078" s="447" t="s">
        <v>81</v>
      </c>
      <c r="G1078" s="535" t="str">
        <f t="shared" ref="G1078:G1109" si="40">$E$1012&amp;F1078</f>
        <v>101Xã Quảng Oai</v>
      </c>
      <c r="H1078" s="535" t="str">
        <f t="shared" si="39"/>
        <v>101Xã Quảng OaiThuế cơ sở 17 thành phố Hà Nội</v>
      </c>
      <c r="I1078" s="446" t="s">
        <v>22814</v>
      </c>
      <c r="J1078" s="445"/>
      <c r="K1078" s="445"/>
      <c r="M1078" s="435"/>
      <c r="T1078" s="618"/>
      <c r="U1078" s="614"/>
      <c r="V1078" s="615"/>
    </row>
    <row r="1079" spans="1:22" ht="39" hidden="1" customHeight="1">
      <c r="A1079" s="441" t="s">
        <v>11475</v>
      </c>
      <c r="B1079" s="445">
        <v>17</v>
      </c>
      <c r="C1079" s="446" t="s">
        <v>22814</v>
      </c>
      <c r="D1079" s="447" t="s">
        <v>22815</v>
      </c>
      <c r="E1079" s="447"/>
      <c r="F1079" s="447" t="s">
        <v>82</v>
      </c>
      <c r="G1079" s="535" t="str">
        <f t="shared" si="40"/>
        <v>101Xã Vật Lại</v>
      </c>
      <c r="H1079" s="535" t="str">
        <f t="shared" si="39"/>
        <v>101Xã Vật LạiThuế cơ sở 17 thành phố Hà Nội</v>
      </c>
      <c r="I1079" s="446" t="s">
        <v>22814</v>
      </c>
      <c r="J1079" s="445"/>
      <c r="K1079" s="445"/>
      <c r="M1079" s="435"/>
      <c r="T1079" s="618"/>
      <c r="U1079" s="614"/>
      <c r="V1079" s="615"/>
    </row>
    <row r="1080" spans="1:22" ht="39" hidden="1" customHeight="1">
      <c r="A1080" s="441" t="s">
        <v>11475</v>
      </c>
      <c r="B1080" s="445">
        <v>17</v>
      </c>
      <c r="C1080" s="446" t="s">
        <v>22814</v>
      </c>
      <c r="D1080" s="447" t="s">
        <v>22815</v>
      </c>
      <c r="E1080" s="447"/>
      <c r="F1080" s="447" t="s">
        <v>83</v>
      </c>
      <c r="G1080" s="535" t="str">
        <f t="shared" si="40"/>
        <v>101Xã Cổ Đô</v>
      </c>
      <c r="H1080" s="535" t="str">
        <f t="shared" si="39"/>
        <v>101Xã Cổ ĐôThuế cơ sở 17 thành phố Hà Nội</v>
      </c>
      <c r="I1080" s="446" t="s">
        <v>22814</v>
      </c>
      <c r="J1080" s="445"/>
      <c r="K1080" s="445"/>
      <c r="M1080" s="435"/>
      <c r="T1080" s="618"/>
      <c r="U1080" s="614"/>
      <c r="V1080" s="615"/>
    </row>
    <row r="1081" spans="1:22" ht="39" hidden="1" customHeight="1">
      <c r="A1081" s="441" t="s">
        <v>11475</v>
      </c>
      <c r="B1081" s="445">
        <v>17</v>
      </c>
      <c r="C1081" s="446" t="s">
        <v>22814</v>
      </c>
      <c r="D1081" s="447" t="s">
        <v>22815</v>
      </c>
      <c r="E1081" s="447"/>
      <c r="F1081" s="447" t="s">
        <v>84</v>
      </c>
      <c r="G1081" s="535" t="str">
        <f t="shared" si="40"/>
        <v>101Xã Bất Bạt</v>
      </c>
      <c r="H1081" s="535" t="str">
        <f t="shared" si="39"/>
        <v>101Xã Bất BạtThuế cơ sở 17 thành phố Hà Nội</v>
      </c>
      <c r="I1081" s="446" t="s">
        <v>22814</v>
      </c>
      <c r="J1081" s="445"/>
      <c r="K1081" s="445"/>
      <c r="M1081" s="435"/>
      <c r="T1081" s="618"/>
      <c r="U1081" s="614"/>
      <c r="V1081" s="615"/>
    </row>
    <row r="1082" spans="1:22" ht="39" hidden="1" customHeight="1">
      <c r="A1082" s="441" t="s">
        <v>11475</v>
      </c>
      <c r="B1082" s="445">
        <v>17</v>
      </c>
      <c r="C1082" s="446" t="s">
        <v>22814</v>
      </c>
      <c r="D1082" s="447" t="s">
        <v>22815</v>
      </c>
      <c r="E1082" s="447"/>
      <c r="F1082" s="447" t="s">
        <v>85</v>
      </c>
      <c r="G1082" s="535" t="str">
        <f t="shared" si="40"/>
        <v>101Xã Suối Hai</v>
      </c>
      <c r="H1082" s="535" t="str">
        <f t="shared" si="39"/>
        <v>101Xã Suối HaiThuế cơ sở 17 thành phố Hà Nội</v>
      </c>
      <c r="I1082" s="446" t="s">
        <v>22814</v>
      </c>
      <c r="J1082" s="445"/>
      <c r="K1082" s="445"/>
      <c r="M1082" s="435"/>
      <c r="T1082" s="618"/>
      <c r="U1082" s="614"/>
      <c r="V1082" s="615"/>
    </row>
    <row r="1083" spans="1:22" ht="39" hidden="1" customHeight="1">
      <c r="A1083" s="441" t="s">
        <v>11475</v>
      </c>
      <c r="B1083" s="445">
        <v>17</v>
      </c>
      <c r="C1083" s="446" t="s">
        <v>22814</v>
      </c>
      <c r="D1083" s="447" t="s">
        <v>22815</v>
      </c>
      <c r="E1083" s="447"/>
      <c r="F1083" s="447" t="s">
        <v>86</v>
      </c>
      <c r="G1083" s="535" t="str">
        <f t="shared" si="40"/>
        <v>101Xã Ba Vì</v>
      </c>
      <c r="H1083" s="535" t="str">
        <f t="shared" si="39"/>
        <v>101Xã Ba VìThuế cơ sở 17 thành phố Hà Nội</v>
      </c>
      <c r="I1083" s="446" t="s">
        <v>22814</v>
      </c>
      <c r="J1083" s="445"/>
      <c r="K1083" s="445"/>
      <c r="M1083" s="435"/>
      <c r="T1083" s="618"/>
      <c r="U1083" s="614"/>
      <c r="V1083" s="615"/>
    </row>
    <row r="1084" spans="1:22" ht="39" hidden="1" customHeight="1">
      <c r="A1084" s="441" t="s">
        <v>11475</v>
      </c>
      <c r="B1084" s="445">
        <v>17</v>
      </c>
      <c r="C1084" s="446" t="s">
        <v>22814</v>
      </c>
      <c r="D1084" s="447" t="s">
        <v>22815</v>
      </c>
      <c r="E1084" s="447"/>
      <c r="F1084" s="447" t="s">
        <v>87</v>
      </c>
      <c r="G1084" s="535" t="str">
        <f t="shared" si="40"/>
        <v>101Xã Yên Bài</v>
      </c>
      <c r="H1084" s="535" t="str">
        <f t="shared" si="39"/>
        <v>101Xã Yên BàiThuế cơ sở 17 thành phố Hà Nội</v>
      </c>
      <c r="I1084" s="446" t="s">
        <v>22814</v>
      </c>
      <c r="J1084" s="445"/>
      <c r="K1084" s="445"/>
      <c r="M1084" s="435"/>
      <c r="T1084" s="618"/>
      <c r="U1084" s="614"/>
      <c r="V1084" s="615"/>
    </row>
    <row r="1085" spans="1:22" ht="49.9" hidden="1" customHeight="1">
      <c r="A1085" s="441" t="s">
        <v>11480</v>
      </c>
      <c r="B1085" s="445">
        <v>18</v>
      </c>
      <c r="C1085" s="449" t="s">
        <v>10845</v>
      </c>
      <c r="D1085" s="504" t="s">
        <v>22816</v>
      </c>
      <c r="E1085" s="504"/>
      <c r="F1085" s="504" t="s">
        <v>121</v>
      </c>
      <c r="G1085" s="535" t="str">
        <f t="shared" si="40"/>
        <v>101Xã Sóc Sơn</v>
      </c>
      <c r="H1085" s="535" t="str">
        <f t="shared" si="39"/>
        <v>101Xã Sóc SơnThuế cơ sở 18 thành phố Hà Nội</v>
      </c>
      <c r="I1085" s="449" t="s">
        <v>10845</v>
      </c>
      <c r="J1085" s="442" t="s">
        <v>121</v>
      </c>
      <c r="K1085" s="445">
        <v>9</v>
      </c>
      <c r="M1085" s="435"/>
      <c r="T1085" s="618"/>
      <c r="U1085" s="614">
        <v>17</v>
      </c>
      <c r="V1085" s="615" t="s">
        <v>14088</v>
      </c>
    </row>
    <row r="1086" spans="1:22" ht="49.9" hidden="1" customHeight="1">
      <c r="A1086" s="441" t="s">
        <v>11480</v>
      </c>
      <c r="B1086" s="445">
        <v>18</v>
      </c>
      <c r="C1086" s="449" t="s">
        <v>10845</v>
      </c>
      <c r="D1086" s="504" t="s">
        <v>22816</v>
      </c>
      <c r="E1086" s="504"/>
      <c r="F1086" s="504" t="s">
        <v>122</v>
      </c>
      <c r="G1086" s="535" t="str">
        <f t="shared" si="40"/>
        <v>101Xã Đa Phúc</v>
      </c>
      <c r="H1086" s="535" t="str">
        <f t="shared" si="39"/>
        <v>101Xã Đa PhúcThuế cơ sở 18 thành phố Hà Nội</v>
      </c>
      <c r="I1086" s="449" t="s">
        <v>10845</v>
      </c>
      <c r="J1086" s="442"/>
      <c r="K1086" s="445"/>
      <c r="M1086" s="435"/>
      <c r="T1086" s="618"/>
      <c r="U1086" s="614"/>
      <c r="V1086" s="615"/>
    </row>
    <row r="1087" spans="1:22" ht="49.9" hidden="1" customHeight="1">
      <c r="A1087" s="441" t="s">
        <v>11480</v>
      </c>
      <c r="B1087" s="445">
        <v>18</v>
      </c>
      <c r="C1087" s="449" t="s">
        <v>10845</v>
      </c>
      <c r="D1087" s="504" t="s">
        <v>22816</v>
      </c>
      <c r="E1087" s="504"/>
      <c r="F1087" s="504" t="s">
        <v>123</v>
      </c>
      <c r="G1087" s="535" t="str">
        <f t="shared" si="40"/>
        <v>101Xã Nội Bài</v>
      </c>
      <c r="H1087" s="535" t="str">
        <f t="shared" si="39"/>
        <v>101Xã Nội BàiThuế cơ sở 18 thành phố Hà Nội</v>
      </c>
      <c r="I1087" s="449" t="s">
        <v>10845</v>
      </c>
      <c r="J1087" s="442"/>
      <c r="K1087" s="445"/>
      <c r="M1087" s="435"/>
      <c r="T1087" s="618"/>
      <c r="U1087" s="614"/>
      <c r="V1087" s="615"/>
    </row>
    <row r="1088" spans="1:22" ht="49.9" hidden="1" customHeight="1">
      <c r="A1088" s="441" t="s">
        <v>11480</v>
      </c>
      <c r="B1088" s="445">
        <v>18</v>
      </c>
      <c r="C1088" s="449" t="s">
        <v>10845</v>
      </c>
      <c r="D1088" s="504" t="s">
        <v>22816</v>
      </c>
      <c r="E1088" s="504"/>
      <c r="F1088" s="504" t="s">
        <v>124</v>
      </c>
      <c r="G1088" s="535" t="str">
        <f t="shared" si="40"/>
        <v>101Xã Trung Giã</v>
      </c>
      <c r="H1088" s="535" t="str">
        <f t="shared" si="39"/>
        <v>101Xã Trung GiãThuế cơ sở 18 thành phố Hà Nội</v>
      </c>
      <c r="I1088" s="449" t="s">
        <v>10845</v>
      </c>
      <c r="J1088" s="442"/>
      <c r="K1088" s="445"/>
      <c r="M1088" s="435"/>
      <c r="T1088" s="618"/>
      <c r="U1088" s="614"/>
      <c r="V1088" s="615"/>
    </row>
    <row r="1089" spans="1:22" ht="49.9" hidden="1" customHeight="1">
      <c r="A1089" s="441" t="s">
        <v>11480</v>
      </c>
      <c r="B1089" s="445">
        <v>18</v>
      </c>
      <c r="C1089" s="449" t="s">
        <v>10845</v>
      </c>
      <c r="D1089" s="504" t="s">
        <v>22816</v>
      </c>
      <c r="E1089" s="504"/>
      <c r="F1089" s="504" t="s">
        <v>125</v>
      </c>
      <c r="G1089" s="535" t="str">
        <f t="shared" si="40"/>
        <v>101Xã Kim Anh</v>
      </c>
      <c r="H1089" s="535" t="str">
        <f t="shared" si="39"/>
        <v>101Xã Kim AnhThuế cơ sở 18 thành phố Hà Nội</v>
      </c>
      <c r="I1089" s="449" t="s">
        <v>10845</v>
      </c>
      <c r="J1089" s="442"/>
      <c r="K1089" s="445"/>
      <c r="M1089" s="435"/>
      <c r="T1089" s="618"/>
      <c r="U1089" s="614"/>
      <c r="V1089" s="615"/>
    </row>
    <row r="1090" spans="1:22" ht="49.9" hidden="1" customHeight="1">
      <c r="A1090" s="441" t="s">
        <v>11480</v>
      </c>
      <c r="B1090" s="445">
        <v>18</v>
      </c>
      <c r="C1090" s="449" t="s">
        <v>10845</v>
      </c>
      <c r="D1090" s="504" t="s">
        <v>22816</v>
      </c>
      <c r="E1090" s="504"/>
      <c r="F1090" s="504" t="s">
        <v>117</v>
      </c>
      <c r="G1090" s="535" t="str">
        <f t="shared" si="40"/>
        <v>101Xã Mê Linh</v>
      </c>
      <c r="H1090" s="535" t="str">
        <f t="shared" si="39"/>
        <v>101Xã Mê LinhThuế cơ sở 18 thành phố Hà Nội</v>
      </c>
      <c r="I1090" s="449" t="s">
        <v>10845</v>
      </c>
      <c r="J1090" s="442"/>
      <c r="K1090" s="445"/>
      <c r="M1090" s="435"/>
      <c r="T1090" s="618"/>
      <c r="U1090" s="614"/>
      <c r="V1090" s="615"/>
    </row>
    <row r="1091" spans="1:22" ht="49.9" hidden="1" customHeight="1">
      <c r="A1091" s="441" t="s">
        <v>11480</v>
      </c>
      <c r="B1091" s="445">
        <v>18</v>
      </c>
      <c r="C1091" s="449" t="s">
        <v>10845</v>
      </c>
      <c r="D1091" s="504" t="s">
        <v>22816</v>
      </c>
      <c r="E1091" s="504"/>
      <c r="F1091" s="504" t="s">
        <v>118</v>
      </c>
      <c r="G1091" s="535" t="str">
        <f t="shared" si="40"/>
        <v>101Xã Yên Lãng</v>
      </c>
      <c r="H1091" s="535" t="str">
        <f t="shared" si="39"/>
        <v>101Xã Yên LãngThuế cơ sở 18 thành phố Hà Nội</v>
      </c>
      <c r="I1091" s="449" t="s">
        <v>10845</v>
      </c>
      <c r="J1091" s="442"/>
      <c r="K1091" s="445"/>
      <c r="M1091" s="435"/>
      <c r="T1091" s="618"/>
      <c r="U1091" s="614"/>
      <c r="V1091" s="615"/>
    </row>
    <row r="1092" spans="1:22" ht="49.9" hidden="1" customHeight="1">
      <c r="A1092" s="441" t="s">
        <v>11480</v>
      </c>
      <c r="B1092" s="445">
        <v>18</v>
      </c>
      <c r="C1092" s="449" t="s">
        <v>10845</v>
      </c>
      <c r="D1092" s="504" t="s">
        <v>22816</v>
      </c>
      <c r="E1092" s="504"/>
      <c r="F1092" s="504" t="s">
        <v>119</v>
      </c>
      <c r="G1092" s="535" t="str">
        <f t="shared" si="40"/>
        <v>101Xã Tiến Thắng</v>
      </c>
      <c r="H1092" s="535" t="str">
        <f t="shared" si="39"/>
        <v>101Xã Tiến ThắngThuế cơ sở 18 thành phố Hà Nội</v>
      </c>
      <c r="I1092" s="449" t="s">
        <v>10845</v>
      </c>
      <c r="J1092" s="442"/>
      <c r="K1092" s="445"/>
      <c r="M1092" s="435"/>
      <c r="T1092" s="618"/>
      <c r="U1092" s="614"/>
      <c r="V1092" s="615"/>
    </row>
    <row r="1093" spans="1:22" ht="49.9" hidden="1" customHeight="1">
      <c r="A1093" s="441" t="s">
        <v>11480</v>
      </c>
      <c r="B1093" s="445">
        <v>18</v>
      </c>
      <c r="C1093" s="449" t="s">
        <v>10845</v>
      </c>
      <c r="D1093" s="504" t="s">
        <v>22816</v>
      </c>
      <c r="E1093" s="504"/>
      <c r="F1093" s="504" t="s">
        <v>120</v>
      </c>
      <c r="G1093" s="535" t="str">
        <f t="shared" si="40"/>
        <v>101Xã Quang Minh</v>
      </c>
      <c r="H1093" s="535" t="str">
        <f t="shared" si="39"/>
        <v>101Xã Quang MinhThuế cơ sở 18 thành phố Hà Nội</v>
      </c>
      <c r="I1093" s="449" t="s">
        <v>10845</v>
      </c>
      <c r="J1093" s="442"/>
      <c r="K1093" s="445"/>
      <c r="M1093" s="435"/>
      <c r="T1093" s="618"/>
      <c r="U1093" s="614"/>
      <c r="V1093" s="615"/>
    </row>
    <row r="1094" spans="1:22" ht="49.9" hidden="1" customHeight="1">
      <c r="A1094" s="441" t="s">
        <v>11484</v>
      </c>
      <c r="B1094" s="442">
        <v>19</v>
      </c>
      <c r="C1094" s="449" t="s">
        <v>22817</v>
      </c>
      <c r="D1094" s="444" t="s">
        <v>22818</v>
      </c>
      <c r="E1094" s="444"/>
      <c r="F1094" s="444" t="s">
        <v>59</v>
      </c>
      <c r="G1094" s="535" t="str">
        <f t="shared" si="40"/>
        <v>101Xã Thường Tín</v>
      </c>
      <c r="H1094" s="535" t="str">
        <f t="shared" ref="H1094:H1157" si="41">G1094&amp;C1094</f>
        <v>101Xã Thường TínThuế cơ sở 19 thành phố Hà Nội</v>
      </c>
      <c r="I1094" s="449" t="s">
        <v>22817</v>
      </c>
      <c r="J1094" s="442" t="s">
        <v>59</v>
      </c>
      <c r="K1094" s="445">
        <v>8</v>
      </c>
      <c r="M1094" s="435"/>
      <c r="T1094" s="604">
        <v>10</v>
      </c>
      <c r="U1094" s="608" t="s">
        <v>155</v>
      </c>
      <c r="V1094" s="617" t="s">
        <v>14205</v>
      </c>
    </row>
    <row r="1095" spans="1:22" ht="49.9" hidden="1" customHeight="1">
      <c r="A1095" s="441" t="s">
        <v>11484</v>
      </c>
      <c r="B1095" s="442">
        <v>19</v>
      </c>
      <c r="C1095" s="449" t="s">
        <v>22817</v>
      </c>
      <c r="D1095" s="444" t="s">
        <v>22818</v>
      </c>
      <c r="E1095" s="444"/>
      <c r="F1095" s="444" t="s">
        <v>22819</v>
      </c>
      <c r="G1095" s="535" t="str">
        <f t="shared" si="40"/>
        <v>101xã Thượng Phúc</v>
      </c>
      <c r="H1095" s="535" t="str">
        <f t="shared" si="41"/>
        <v>101xã Thượng PhúcThuế cơ sở 19 thành phố Hà Nội</v>
      </c>
      <c r="I1095" s="449" t="s">
        <v>22817</v>
      </c>
      <c r="J1095" s="442"/>
      <c r="K1095" s="445"/>
      <c r="M1095" s="435"/>
      <c r="T1095" s="604"/>
      <c r="U1095" s="608"/>
      <c r="V1095" s="617"/>
    </row>
    <row r="1096" spans="1:22" ht="49.9" hidden="1" customHeight="1">
      <c r="A1096" s="441" t="s">
        <v>11484</v>
      </c>
      <c r="B1096" s="442">
        <v>19</v>
      </c>
      <c r="C1096" s="449" t="s">
        <v>22817</v>
      </c>
      <c r="D1096" s="444" t="s">
        <v>22818</v>
      </c>
      <c r="E1096" s="444"/>
      <c r="F1096" s="444" t="s">
        <v>22820</v>
      </c>
      <c r="G1096" s="535" t="str">
        <f t="shared" si="40"/>
        <v>101xã Chương Dương</v>
      </c>
      <c r="H1096" s="535" t="str">
        <f t="shared" si="41"/>
        <v>101xã Chương DươngThuế cơ sở 19 thành phố Hà Nội</v>
      </c>
      <c r="I1096" s="449" t="s">
        <v>22817</v>
      </c>
      <c r="J1096" s="442"/>
      <c r="K1096" s="445"/>
      <c r="M1096" s="435"/>
      <c r="T1096" s="604"/>
      <c r="U1096" s="608"/>
      <c r="V1096" s="617"/>
    </row>
    <row r="1097" spans="1:22" ht="49.9" hidden="1" customHeight="1">
      <c r="A1097" s="441" t="s">
        <v>11484</v>
      </c>
      <c r="B1097" s="442">
        <v>19</v>
      </c>
      <c r="C1097" s="449" t="s">
        <v>22817</v>
      </c>
      <c r="D1097" s="444" t="s">
        <v>22818</v>
      </c>
      <c r="E1097" s="444"/>
      <c r="F1097" s="444" t="s">
        <v>22821</v>
      </c>
      <c r="G1097" s="535" t="str">
        <f t="shared" si="40"/>
        <v>101xã Hồng Vân</v>
      </c>
      <c r="H1097" s="535" t="str">
        <f t="shared" si="41"/>
        <v>101xã Hồng VânThuế cơ sở 19 thành phố Hà Nội</v>
      </c>
      <c r="I1097" s="449" t="s">
        <v>22817</v>
      </c>
      <c r="J1097" s="442"/>
      <c r="K1097" s="445"/>
      <c r="M1097" s="435"/>
      <c r="T1097" s="604"/>
      <c r="U1097" s="608"/>
      <c r="V1097" s="617"/>
    </row>
    <row r="1098" spans="1:22" ht="49.9" hidden="1" customHeight="1">
      <c r="A1098" s="441" t="s">
        <v>11484</v>
      </c>
      <c r="B1098" s="442">
        <v>19</v>
      </c>
      <c r="C1098" s="449" t="s">
        <v>22817</v>
      </c>
      <c r="D1098" s="444" t="s">
        <v>22818</v>
      </c>
      <c r="E1098" s="444"/>
      <c r="F1098" s="444" t="s">
        <v>62</v>
      </c>
      <c r="G1098" s="535" t="str">
        <f t="shared" si="40"/>
        <v>101Xã Phú Xuyên</v>
      </c>
      <c r="H1098" s="535" t="str">
        <f t="shared" si="41"/>
        <v>101Xã Phú XuyênThuế cơ sở 19 thành phố Hà Nội</v>
      </c>
      <c r="I1098" s="449" t="s">
        <v>22817</v>
      </c>
      <c r="J1098" s="442"/>
      <c r="K1098" s="445"/>
      <c r="M1098" s="435"/>
      <c r="T1098" s="604"/>
      <c r="U1098" s="608"/>
      <c r="V1098" s="617"/>
    </row>
    <row r="1099" spans="1:22" ht="49.9" hidden="1" customHeight="1">
      <c r="A1099" s="441" t="s">
        <v>11484</v>
      </c>
      <c r="B1099" s="442">
        <v>19</v>
      </c>
      <c r="C1099" s="449" t="s">
        <v>22817</v>
      </c>
      <c r="D1099" s="444" t="s">
        <v>22818</v>
      </c>
      <c r="E1099" s="444"/>
      <c r="F1099" s="444" t="s">
        <v>63</v>
      </c>
      <c r="G1099" s="535" t="str">
        <f t="shared" si="40"/>
        <v>101Xã Phượng Dực</v>
      </c>
      <c r="H1099" s="535" t="str">
        <f t="shared" si="41"/>
        <v>101Xã Phượng DựcThuế cơ sở 19 thành phố Hà Nội</v>
      </c>
      <c r="I1099" s="449" t="s">
        <v>22817</v>
      </c>
      <c r="J1099" s="442"/>
      <c r="K1099" s="445"/>
      <c r="M1099" s="435"/>
      <c r="T1099" s="604"/>
      <c r="U1099" s="608"/>
      <c r="V1099" s="617"/>
    </row>
    <row r="1100" spans="1:22" ht="49.9" hidden="1" customHeight="1">
      <c r="A1100" s="441" t="s">
        <v>11484</v>
      </c>
      <c r="B1100" s="442">
        <v>19</v>
      </c>
      <c r="C1100" s="449" t="s">
        <v>22817</v>
      </c>
      <c r="D1100" s="444" t="s">
        <v>22818</v>
      </c>
      <c r="E1100" s="444"/>
      <c r="F1100" s="444" t="s">
        <v>64</v>
      </c>
      <c r="G1100" s="535" t="str">
        <f t="shared" si="40"/>
        <v>101Xã Chuyên Mỹ</v>
      </c>
      <c r="H1100" s="535" t="str">
        <f t="shared" si="41"/>
        <v>101Xã Chuyên MỹThuế cơ sở 19 thành phố Hà Nội</v>
      </c>
      <c r="I1100" s="449" t="s">
        <v>22817</v>
      </c>
      <c r="J1100" s="442"/>
      <c r="K1100" s="445"/>
      <c r="M1100" s="435"/>
      <c r="T1100" s="604"/>
      <c r="U1100" s="608"/>
      <c r="V1100" s="617"/>
    </row>
    <row r="1101" spans="1:22" ht="49.9" hidden="1" customHeight="1">
      <c r="A1101" s="441" t="s">
        <v>11484</v>
      </c>
      <c r="B1101" s="442">
        <v>19</v>
      </c>
      <c r="C1101" s="449" t="s">
        <v>22817</v>
      </c>
      <c r="D1101" s="444" t="s">
        <v>22818</v>
      </c>
      <c r="E1101" s="444"/>
      <c r="F1101" s="444" t="s">
        <v>65</v>
      </c>
      <c r="G1101" s="535" t="str">
        <f t="shared" si="40"/>
        <v>101Xã Đại Xuyên</v>
      </c>
      <c r="H1101" s="535" t="str">
        <f t="shared" si="41"/>
        <v>101Xã Đại XuyênThuế cơ sở 19 thành phố Hà Nội</v>
      </c>
      <c r="I1101" s="449" t="s">
        <v>22817</v>
      </c>
      <c r="J1101" s="442"/>
      <c r="K1101" s="445"/>
      <c r="M1101" s="435"/>
      <c r="T1101" s="604"/>
      <c r="U1101" s="608"/>
      <c r="V1101" s="617"/>
    </row>
    <row r="1102" spans="1:22" ht="49.9" hidden="1" customHeight="1">
      <c r="A1102" s="441" t="s">
        <v>11490</v>
      </c>
      <c r="B1102" s="442">
        <v>20</v>
      </c>
      <c r="C1102" s="449" t="s">
        <v>22822</v>
      </c>
      <c r="D1102" s="444" t="s">
        <v>22823</v>
      </c>
      <c r="E1102" s="444"/>
      <c r="F1102" s="444" t="s">
        <v>69</v>
      </c>
      <c r="G1102" s="535" t="str">
        <f t="shared" si="40"/>
        <v>101Xã Vân Đình</v>
      </c>
      <c r="H1102" s="535" t="str">
        <f t="shared" si="41"/>
        <v>101Xã Vân ĐìnhThuế cơ sở 20 thành phố Hà Nội</v>
      </c>
      <c r="I1102" s="449" t="s">
        <v>22822</v>
      </c>
      <c r="J1102" s="442" t="s">
        <v>69</v>
      </c>
      <c r="K1102" s="445">
        <v>8</v>
      </c>
      <c r="M1102" s="435"/>
      <c r="T1102" s="618"/>
      <c r="U1102" s="614">
        <v>18</v>
      </c>
      <c r="V1102" s="615" t="s">
        <v>14205</v>
      </c>
    </row>
    <row r="1103" spans="1:22" ht="49.9" hidden="1" customHeight="1">
      <c r="A1103" s="441" t="s">
        <v>11490</v>
      </c>
      <c r="B1103" s="442">
        <v>20</v>
      </c>
      <c r="C1103" s="449" t="s">
        <v>22822</v>
      </c>
      <c r="D1103" s="444" t="s">
        <v>22823</v>
      </c>
      <c r="E1103" s="444"/>
      <c r="F1103" s="444" t="s">
        <v>70</v>
      </c>
      <c r="G1103" s="535" t="str">
        <f t="shared" si="40"/>
        <v>101Xã Ứng Thiên</v>
      </c>
      <c r="H1103" s="535" t="str">
        <f t="shared" si="41"/>
        <v>101Xã Ứng ThiênThuế cơ sở 20 thành phố Hà Nội</v>
      </c>
      <c r="I1103" s="449" t="s">
        <v>22822</v>
      </c>
      <c r="J1103" s="442"/>
      <c r="K1103" s="445"/>
      <c r="M1103" s="435"/>
      <c r="T1103" s="618"/>
      <c r="U1103" s="614"/>
      <c r="V1103" s="615"/>
    </row>
    <row r="1104" spans="1:22" ht="49.9" hidden="1" customHeight="1">
      <c r="A1104" s="441" t="s">
        <v>11490</v>
      </c>
      <c r="B1104" s="442">
        <v>20</v>
      </c>
      <c r="C1104" s="449" t="s">
        <v>22822</v>
      </c>
      <c r="D1104" s="444" t="s">
        <v>22823</v>
      </c>
      <c r="E1104" s="444"/>
      <c r="F1104" s="444" t="s">
        <v>15317</v>
      </c>
      <c r="G1104" s="535" t="str">
        <f t="shared" si="40"/>
        <v>101Xã Hòa Xá</v>
      </c>
      <c r="H1104" s="535" t="str">
        <f t="shared" si="41"/>
        <v>101Xã Hòa XáThuế cơ sở 20 thành phố Hà Nội</v>
      </c>
      <c r="I1104" s="449" t="s">
        <v>22822</v>
      </c>
      <c r="J1104" s="442"/>
      <c r="K1104" s="445"/>
      <c r="M1104" s="435"/>
      <c r="T1104" s="618"/>
      <c r="U1104" s="614"/>
      <c r="V1104" s="615"/>
    </row>
    <row r="1105" spans="1:22" ht="49.9" hidden="1" customHeight="1">
      <c r="A1105" s="441" t="s">
        <v>11490</v>
      </c>
      <c r="B1105" s="442">
        <v>20</v>
      </c>
      <c r="C1105" s="449" t="s">
        <v>22822</v>
      </c>
      <c r="D1105" s="444" t="s">
        <v>22823</v>
      </c>
      <c r="E1105" s="444"/>
      <c r="F1105" s="444" t="s">
        <v>15318</v>
      </c>
      <c r="G1105" s="535" t="str">
        <f t="shared" si="40"/>
        <v>101Xã Ứng Hòa</v>
      </c>
      <c r="H1105" s="535" t="str">
        <f t="shared" si="41"/>
        <v>101Xã Ứng HòaThuế cơ sở 20 thành phố Hà Nội</v>
      </c>
      <c r="I1105" s="449" t="s">
        <v>22822</v>
      </c>
      <c r="J1105" s="442"/>
      <c r="K1105" s="445"/>
      <c r="M1105" s="435"/>
      <c r="T1105" s="618"/>
      <c r="U1105" s="614"/>
      <c r="V1105" s="615"/>
    </row>
    <row r="1106" spans="1:22" ht="49.9" hidden="1" customHeight="1">
      <c r="A1106" s="441" t="s">
        <v>11490</v>
      </c>
      <c r="B1106" s="442">
        <v>20</v>
      </c>
      <c r="C1106" s="449" t="s">
        <v>22822</v>
      </c>
      <c r="D1106" s="444" t="s">
        <v>22823</v>
      </c>
      <c r="E1106" s="444"/>
      <c r="F1106" s="444" t="s">
        <v>71</v>
      </c>
      <c r="G1106" s="535" t="str">
        <f t="shared" si="40"/>
        <v>101Xã Mỹ Đức</v>
      </c>
      <c r="H1106" s="535" t="str">
        <f t="shared" si="41"/>
        <v>101Xã Mỹ ĐứcThuế cơ sở 20 thành phố Hà Nội</v>
      </c>
      <c r="I1106" s="449" t="s">
        <v>22822</v>
      </c>
      <c r="J1106" s="442"/>
      <c r="K1106" s="445"/>
      <c r="M1106" s="435"/>
      <c r="T1106" s="618"/>
      <c r="U1106" s="614"/>
      <c r="V1106" s="615"/>
    </row>
    <row r="1107" spans="1:22" ht="49.9" hidden="1" customHeight="1">
      <c r="A1107" s="441" t="s">
        <v>11490</v>
      </c>
      <c r="B1107" s="442">
        <v>20</v>
      </c>
      <c r="C1107" s="449" t="s">
        <v>22822</v>
      </c>
      <c r="D1107" s="444" t="s">
        <v>22823</v>
      </c>
      <c r="E1107" s="444"/>
      <c r="F1107" s="444" t="s">
        <v>72</v>
      </c>
      <c r="G1107" s="535" t="str">
        <f t="shared" si="40"/>
        <v>101Xã Hồng Sơn</v>
      </c>
      <c r="H1107" s="535" t="str">
        <f t="shared" si="41"/>
        <v>101Xã Hồng SơnThuế cơ sở 20 thành phố Hà Nội</v>
      </c>
      <c r="I1107" s="449" t="s">
        <v>22822</v>
      </c>
      <c r="J1107" s="442"/>
      <c r="K1107" s="445"/>
      <c r="M1107" s="435"/>
      <c r="T1107" s="618"/>
      <c r="U1107" s="614"/>
      <c r="V1107" s="615"/>
    </row>
    <row r="1108" spans="1:22" ht="49.9" hidden="1" customHeight="1">
      <c r="A1108" s="441" t="s">
        <v>11490</v>
      </c>
      <c r="B1108" s="442">
        <v>20</v>
      </c>
      <c r="C1108" s="449" t="s">
        <v>22822</v>
      </c>
      <c r="D1108" s="444" t="s">
        <v>22823</v>
      </c>
      <c r="E1108" s="444"/>
      <c r="F1108" s="444" t="s">
        <v>73</v>
      </c>
      <c r="G1108" s="535" t="str">
        <f t="shared" si="40"/>
        <v>101Xã Phúc Sơn</v>
      </c>
      <c r="H1108" s="535" t="str">
        <f t="shared" si="41"/>
        <v>101Xã Phúc SơnThuế cơ sở 20 thành phố Hà Nội</v>
      </c>
      <c r="I1108" s="449" t="s">
        <v>22822</v>
      </c>
      <c r="J1108" s="442"/>
      <c r="K1108" s="445"/>
      <c r="M1108" s="435"/>
      <c r="T1108" s="618"/>
      <c r="U1108" s="614"/>
      <c r="V1108" s="615"/>
    </row>
    <row r="1109" spans="1:22" ht="49.9" hidden="1" customHeight="1">
      <c r="A1109" s="441" t="s">
        <v>11490</v>
      </c>
      <c r="B1109" s="442">
        <v>20</v>
      </c>
      <c r="C1109" s="449" t="s">
        <v>22822</v>
      </c>
      <c r="D1109" s="444" t="s">
        <v>22823</v>
      </c>
      <c r="E1109" s="444"/>
      <c r="F1109" s="444" t="s">
        <v>74</v>
      </c>
      <c r="G1109" s="535" t="str">
        <f t="shared" si="40"/>
        <v>101Xã Hương Sơn</v>
      </c>
      <c r="H1109" s="535" t="str">
        <f t="shared" si="41"/>
        <v>101Xã Hương SơnThuế cơ sở 20 thành phố Hà Nội</v>
      </c>
      <c r="I1109" s="449" t="s">
        <v>22822</v>
      </c>
      <c r="J1109" s="442"/>
      <c r="K1109" s="445"/>
      <c r="M1109" s="435"/>
      <c r="T1109" s="618"/>
      <c r="U1109" s="614"/>
      <c r="V1109" s="615"/>
    </row>
    <row r="1110" spans="1:22" ht="49.9" hidden="1" customHeight="1">
      <c r="A1110" s="441" t="s">
        <v>11496</v>
      </c>
      <c r="B1110" s="442">
        <v>21</v>
      </c>
      <c r="C1110" s="449" t="s">
        <v>22824</v>
      </c>
      <c r="D1110" s="505" t="s">
        <v>22825</v>
      </c>
      <c r="E1110" s="505"/>
      <c r="F1110" s="505" t="s">
        <v>75</v>
      </c>
      <c r="G1110" s="535" t="str">
        <f t="shared" ref="G1110:G1138" si="42">$E$1012&amp;F1110</f>
        <v>101Phường Chương Mỹ</v>
      </c>
      <c r="H1110" s="535" t="str">
        <f t="shared" si="41"/>
        <v>101Phường Chương MỹThuế cơ sở 21 thành phố Hà Nội</v>
      </c>
      <c r="I1110" s="449" t="s">
        <v>22824</v>
      </c>
      <c r="J1110" s="442" t="s">
        <v>66</v>
      </c>
      <c r="K1110" s="445">
        <v>10</v>
      </c>
      <c r="M1110" s="435"/>
      <c r="T1110" s="618"/>
      <c r="U1110" s="614">
        <v>19</v>
      </c>
      <c r="V1110" s="615" t="s">
        <v>14219</v>
      </c>
    </row>
    <row r="1111" spans="1:22" ht="49.9" hidden="1" customHeight="1">
      <c r="A1111" s="441" t="s">
        <v>11496</v>
      </c>
      <c r="B1111" s="442">
        <v>21</v>
      </c>
      <c r="C1111" s="449" t="s">
        <v>22824</v>
      </c>
      <c r="D1111" s="505" t="s">
        <v>22825</v>
      </c>
      <c r="E1111" s="505"/>
      <c r="F1111" s="505" t="s">
        <v>66</v>
      </c>
      <c r="G1111" s="535" t="str">
        <f t="shared" si="42"/>
        <v>101Xã Thanh Oai</v>
      </c>
      <c r="H1111" s="535" t="str">
        <f t="shared" si="41"/>
        <v>101Xã Thanh OaiThuế cơ sở 21 thành phố Hà Nội</v>
      </c>
      <c r="I1111" s="449" t="s">
        <v>22824</v>
      </c>
      <c r="J1111" s="442"/>
      <c r="K1111" s="445"/>
      <c r="M1111" s="435"/>
      <c r="T1111" s="618"/>
      <c r="U1111" s="614"/>
      <c r="V1111" s="615"/>
    </row>
    <row r="1112" spans="1:22" ht="49.9" hidden="1" customHeight="1">
      <c r="A1112" s="441" t="s">
        <v>11496</v>
      </c>
      <c r="B1112" s="442">
        <v>21</v>
      </c>
      <c r="C1112" s="449" t="s">
        <v>22824</v>
      </c>
      <c r="D1112" s="505" t="s">
        <v>22825</v>
      </c>
      <c r="E1112" s="505"/>
      <c r="F1112" s="505" t="s">
        <v>67</v>
      </c>
      <c r="G1112" s="535" t="str">
        <f t="shared" si="42"/>
        <v>101Xã Bình Minh</v>
      </c>
      <c r="H1112" s="535" t="str">
        <f t="shared" si="41"/>
        <v>101Xã Bình MinhThuế cơ sở 21 thành phố Hà Nội</v>
      </c>
      <c r="I1112" s="449" t="s">
        <v>22824</v>
      </c>
      <c r="J1112" s="442"/>
      <c r="K1112" s="445"/>
      <c r="M1112" s="435"/>
      <c r="T1112" s="618"/>
      <c r="U1112" s="614"/>
      <c r="V1112" s="615"/>
    </row>
    <row r="1113" spans="1:22" ht="49.9" hidden="1" customHeight="1">
      <c r="A1113" s="441" t="s">
        <v>11496</v>
      </c>
      <c r="B1113" s="442">
        <v>21</v>
      </c>
      <c r="C1113" s="449" t="s">
        <v>22824</v>
      </c>
      <c r="D1113" s="505" t="s">
        <v>22825</v>
      </c>
      <c r="E1113" s="505"/>
      <c r="F1113" s="505" t="s">
        <v>68</v>
      </c>
      <c r="G1113" s="535" t="str">
        <f t="shared" si="42"/>
        <v>101Xã Tam Hưng</v>
      </c>
      <c r="H1113" s="535" t="str">
        <f t="shared" si="41"/>
        <v>101Xã Tam HưngThuế cơ sở 21 thành phố Hà Nội</v>
      </c>
      <c r="I1113" s="449" t="s">
        <v>22824</v>
      </c>
      <c r="J1113" s="442"/>
      <c r="K1113" s="445"/>
      <c r="M1113" s="435"/>
      <c r="T1113" s="618"/>
      <c r="U1113" s="614"/>
      <c r="V1113" s="615"/>
    </row>
    <row r="1114" spans="1:22" ht="49.9" hidden="1" customHeight="1">
      <c r="A1114" s="441" t="s">
        <v>11496</v>
      </c>
      <c r="B1114" s="442">
        <v>21</v>
      </c>
      <c r="C1114" s="449" t="s">
        <v>22824</v>
      </c>
      <c r="D1114" s="505" t="s">
        <v>22825</v>
      </c>
      <c r="E1114" s="505"/>
      <c r="F1114" s="505" t="s">
        <v>15315</v>
      </c>
      <c r="G1114" s="535" t="str">
        <f t="shared" si="42"/>
        <v>101Xã Dân Hòa</v>
      </c>
      <c r="H1114" s="535" t="str">
        <f t="shared" si="41"/>
        <v>101Xã Dân HòaThuế cơ sở 21 thành phố Hà Nội</v>
      </c>
      <c r="I1114" s="449" t="s">
        <v>22824</v>
      </c>
      <c r="J1114" s="442"/>
      <c r="K1114" s="445"/>
      <c r="M1114" s="435"/>
      <c r="T1114" s="618"/>
      <c r="U1114" s="614"/>
      <c r="V1114" s="615"/>
    </row>
    <row r="1115" spans="1:22" ht="49.9" hidden="1" customHeight="1">
      <c r="A1115" s="441" t="s">
        <v>11496</v>
      </c>
      <c r="B1115" s="442">
        <v>21</v>
      </c>
      <c r="C1115" s="449" t="s">
        <v>22824</v>
      </c>
      <c r="D1115" s="505" t="s">
        <v>22825</v>
      </c>
      <c r="E1115" s="505"/>
      <c r="F1115" s="505" t="s">
        <v>76</v>
      </c>
      <c r="G1115" s="535" t="str">
        <f t="shared" si="42"/>
        <v>101Xã Phú Nghĩa</v>
      </c>
      <c r="H1115" s="535" t="str">
        <f t="shared" si="41"/>
        <v>101Xã Phú NghĩaThuế cơ sở 21 thành phố Hà Nội</v>
      </c>
      <c r="I1115" s="449" t="s">
        <v>22824</v>
      </c>
      <c r="J1115" s="442"/>
      <c r="K1115" s="445"/>
      <c r="M1115" s="435"/>
      <c r="T1115" s="618"/>
      <c r="U1115" s="614"/>
      <c r="V1115" s="615"/>
    </row>
    <row r="1116" spans="1:22" ht="49.9" hidden="1" customHeight="1">
      <c r="A1116" s="441" t="s">
        <v>11496</v>
      </c>
      <c r="B1116" s="442">
        <v>21</v>
      </c>
      <c r="C1116" s="449" t="s">
        <v>22824</v>
      </c>
      <c r="D1116" s="505" t="s">
        <v>22825</v>
      </c>
      <c r="E1116" s="505"/>
      <c r="F1116" s="505" t="s">
        <v>77</v>
      </c>
      <c r="G1116" s="535" t="str">
        <f t="shared" si="42"/>
        <v>101Xã Xuân Mai</v>
      </c>
      <c r="H1116" s="535" t="str">
        <f t="shared" si="41"/>
        <v>101Xã Xuân MaiThuế cơ sở 21 thành phố Hà Nội</v>
      </c>
      <c r="I1116" s="449" t="s">
        <v>22824</v>
      </c>
      <c r="J1116" s="442"/>
      <c r="K1116" s="445"/>
      <c r="M1116" s="435"/>
      <c r="T1116" s="618"/>
      <c r="U1116" s="614"/>
      <c r="V1116" s="615"/>
    </row>
    <row r="1117" spans="1:22" ht="49.9" hidden="1" customHeight="1">
      <c r="A1117" s="441" t="s">
        <v>11496</v>
      </c>
      <c r="B1117" s="442">
        <v>21</v>
      </c>
      <c r="C1117" s="449" t="s">
        <v>22824</v>
      </c>
      <c r="D1117" s="505" t="s">
        <v>22825</v>
      </c>
      <c r="E1117" s="505"/>
      <c r="F1117" s="505" t="s">
        <v>78</v>
      </c>
      <c r="G1117" s="535" t="str">
        <f t="shared" si="42"/>
        <v>101Xã Trần Phú</v>
      </c>
      <c r="H1117" s="535" t="str">
        <f t="shared" si="41"/>
        <v>101Xã Trần PhúThuế cơ sở 21 thành phố Hà Nội</v>
      </c>
      <c r="I1117" s="449" t="s">
        <v>22824</v>
      </c>
      <c r="J1117" s="442"/>
      <c r="K1117" s="445"/>
      <c r="M1117" s="435"/>
      <c r="T1117" s="618"/>
      <c r="U1117" s="614"/>
      <c r="V1117" s="615"/>
    </row>
    <row r="1118" spans="1:22" ht="49.9" hidden="1" customHeight="1">
      <c r="A1118" s="441" t="s">
        <v>11496</v>
      </c>
      <c r="B1118" s="442">
        <v>21</v>
      </c>
      <c r="C1118" s="449" t="s">
        <v>22824</v>
      </c>
      <c r="D1118" s="505" t="s">
        <v>22825</v>
      </c>
      <c r="E1118" s="505"/>
      <c r="F1118" s="505" t="s">
        <v>15316</v>
      </c>
      <c r="G1118" s="535" t="str">
        <f t="shared" si="42"/>
        <v>101Xã Hòa Phú</v>
      </c>
      <c r="H1118" s="535" t="str">
        <f t="shared" si="41"/>
        <v>101Xã Hòa PhúThuế cơ sở 21 thành phố Hà Nội</v>
      </c>
      <c r="I1118" s="449" t="s">
        <v>22824</v>
      </c>
      <c r="J1118" s="442"/>
      <c r="K1118" s="445"/>
      <c r="M1118" s="435"/>
      <c r="T1118" s="618"/>
      <c r="U1118" s="614"/>
      <c r="V1118" s="615"/>
    </row>
    <row r="1119" spans="1:22" ht="49.9" hidden="1" customHeight="1">
      <c r="A1119" s="441" t="s">
        <v>11496</v>
      </c>
      <c r="B1119" s="442">
        <v>21</v>
      </c>
      <c r="C1119" s="449" t="s">
        <v>22824</v>
      </c>
      <c r="D1119" s="505" t="s">
        <v>22825</v>
      </c>
      <c r="E1119" s="505"/>
      <c r="F1119" s="505" t="s">
        <v>79</v>
      </c>
      <c r="G1119" s="535" t="str">
        <f t="shared" si="42"/>
        <v>101Xã Quảng Bị</v>
      </c>
      <c r="H1119" s="535" t="str">
        <f t="shared" si="41"/>
        <v>101Xã Quảng BịThuế cơ sở 21 thành phố Hà Nội</v>
      </c>
      <c r="I1119" s="449" t="s">
        <v>22824</v>
      </c>
      <c r="J1119" s="442"/>
      <c r="K1119" s="445"/>
      <c r="M1119" s="435"/>
      <c r="T1119" s="618"/>
      <c r="U1119" s="614"/>
      <c r="V1119" s="615"/>
    </row>
    <row r="1120" spans="1:22" ht="49.9" hidden="1" customHeight="1">
      <c r="A1120" s="441" t="s">
        <v>11504</v>
      </c>
      <c r="B1120" s="442">
        <v>22</v>
      </c>
      <c r="C1120" s="449" t="s">
        <v>22826</v>
      </c>
      <c r="D1120" s="505" t="s">
        <v>22827</v>
      </c>
      <c r="E1120" s="505"/>
      <c r="F1120" s="505" t="s">
        <v>94</v>
      </c>
      <c r="G1120" s="535" t="str">
        <f t="shared" si="42"/>
        <v>101Xã Thạch Thất</v>
      </c>
      <c r="H1120" s="535" t="str">
        <f t="shared" si="41"/>
        <v>101Xã Thạch ThấtThuế cơ sở 22 thành phố Hà Nội</v>
      </c>
      <c r="I1120" s="449" t="s">
        <v>22826</v>
      </c>
      <c r="J1120" s="442" t="s">
        <v>94</v>
      </c>
      <c r="K1120" s="445">
        <v>9</v>
      </c>
      <c r="M1120" s="435"/>
      <c r="T1120" s="604">
        <v>11</v>
      </c>
      <c r="U1120" s="619">
        <v>20</v>
      </c>
      <c r="V1120" s="606" t="s">
        <v>14107</v>
      </c>
    </row>
    <row r="1121" spans="1:22" ht="49.9" hidden="1" customHeight="1">
      <c r="A1121" s="441" t="s">
        <v>11504</v>
      </c>
      <c r="B1121" s="442">
        <v>22</v>
      </c>
      <c r="C1121" s="449" t="s">
        <v>22826</v>
      </c>
      <c r="D1121" s="505" t="s">
        <v>22827</v>
      </c>
      <c r="E1121" s="505"/>
      <c r="F1121" s="505" t="s">
        <v>95</v>
      </c>
      <c r="G1121" s="535" t="str">
        <f t="shared" si="42"/>
        <v>101Xã Hạ Bằng</v>
      </c>
      <c r="H1121" s="535" t="str">
        <f t="shared" si="41"/>
        <v>101Xã Hạ BằngThuế cơ sở 22 thành phố Hà Nội</v>
      </c>
      <c r="I1121" s="449" t="s">
        <v>22826</v>
      </c>
      <c r="J1121" s="442"/>
      <c r="K1121" s="445"/>
      <c r="M1121" s="435"/>
      <c r="T1121" s="604"/>
      <c r="U1121" s="619"/>
      <c r="V1121" s="606"/>
    </row>
    <row r="1122" spans="1:22" ht="49.9" hidden="1" customHeight="1">
      <c r="A1122" s="441" t="s">
        <v>11504</v>
      </c>
      <c r="B1122" s="442">
        <v>22</v>
      </c>
      <c r="C1122" s="449" t="s">
        <v>22826</v>
      </c>
      <c r="D1122" s="505" t="s">
        <v>22827</v>
      </c>
      <c r="E1122" s="505"/>
      <c r="F1122" s="505" t="s">
        <v>96</v>
      </c>
      <c r="G1122" s="535" t="str">
        <f t="shared" si="42"/>
        <v>101Xã Tây Phương</v>
      </c>
      <c r="H1122" s="535" t="str">
        <f t="shared" si="41"/>
        <v>101Xã Tây PhươngThuế cơ sở 22 thành phố Hà Nội</v>
      </c>
      <c r="I1122" s="449" t="s">
        <v>22826</v>
      </c>
      <c r="J1122" s="442"/>
      <c r="K1122" s="445"/>
      <c r="M1122" s="435"/>
      <c r="T1122" s="604"/>
      <c r="U1122" s="619"/>
      <c r="V1122" s="606"/>
    </row>
    <row r="1123" spans="1:22" ht="49.9" hidden="1" customHeight="1">
      <c r="A1123" s="441" t="s">
        <v>11504</v>
      </c>
      <c r="B1123" s="442">
        <v>22</v>
      </c>
      <c r="C1123" s="449" t="s">
        <v>22826</v>
      </c>
      <c r="D1123" s="505" t="s">
        <v>22827</v>
      </c>
      <c r="E1123" s="505"/>
      <c r="F1123" s="505" t="s">
        <v>15314</v>
      </c>
      <c r="G1123" s="535" t="str">
        <f t="shared" si="42"/>
        <v>101Xã Hòa Lạc</v>
      </c>
      <c r="H1123" s="535" t="str">
        <f t="shared" si="41"/>
        <v>101Xã Hòa LạcThuế cơ sở 22 thành phố Hà Nội</v>
      </c>
      <c r="I1123" s="449" t="s">
        <v>22826</v>
      </c>
      <c r="J1123" s="442"/>
      <c r="K1123" s="445"/>
      <c r="M1123" s="435"/>
      <c r="T1123" s="604"/>
      <c r="U1123" s="619"/>
      <c r="V1123" s="606"/>
    </row>
    <row r="1124" spans="1:22" ht="49.9" hidden="1" customHeight="1">
      <c r="A1124" s="441" t="s">
        <v>11504</v>
      </c>
      <c r="B1124" s="442">
        <v>22</v>
      </c>
      <c r="C1124" s="449" t="s">
        <v>22826</v>
      </c>
      <c r="D1124" s="505" t="s">
        <v>22827</v>
      </c>
      <c r="E1124" s="505"/>
      <c r="F1124" s="505" t="s">
        <v>97</v>
      </c>
      <c r="G1124" s="535" t="str">
        <f t="shared" si="42"/>
        <v>101Xã Yên Xuân</v>
      </c>
      <c r="H1124" s="535" t="str">
        <f t="shared" si="41"/>
        <v>101Xã Yên XuânThuế cơ sở 22 thành phố Hà Nội</v>
      </c>
      <c r="I1124" s="449" t="s">
        <v>22826</v>
      </c>
      <c r="J1124" s="442"/>
      <c r="K1124" s="445"/>
      <c r="M1124" s="435"/>
      <c r="T1124" s="604"/>
      <c r="U1124" s="619"/>
      <c r="V1124" s="606"/>
    </row>
    <row r="1125" spans="1:22" ht="49.9" hidden="1" customHeight="1">
      <c r="A1125" s="441" t="s">
        <v>11504</v>
      </c>
      <c r="B1125" s="442">
        <v>22</v>
      </c>
      <c r="C1125" s="449" t="s">
        <v>22826</v>
      </c>
      <c r="D1125" s="505" t="s">
        <v>22827</v>
      </c>
      <c r="E1125" s="505"/>
      <c r="F1125" s="505" t="s">
        <v>98</v>
      </c>
      <c r="G1125" s="535" t="str">
        <f t="shared" si="42"/>
        <v>101Xã Quốc Oai</v>
      </c>
      <c r="H1125" s="535" t="str">
        <f t="shared" si="41"/>
        <v>101Xã Quốc OaiThuế cơ sở 22 thành phố Hà Nội</v>
      </c>
      <c r="I1125" s="449" t="s">
        <v>22826</v>
      </c>
      <c r="J1125" s="442"/>
      <c r="K1125" s="445"/>
      <c r="M1125" s="435"/>
      <c r="T1125" s="604"/>
      <c r="U1125" s="619"/>
      <c r="V1125" s="606"/>
    </row>
    <row r="1126" spans="1:22" ht="49.9" hidden="1" customHeight="1">
      <c r="A1126" s="441" t="s">
        <v>11504</v>
      </c>
      <c r="B1126" s="442">
        <v>22</v>
      </c>
      <c r="C1126" s="449" t="s">
        <v>22826</v>
      </c>
      <c r="D1126" s="505" t="s">
        <v>22827</v>
      </c>
      <c r="E1126" s="505"/>
      <c r="F1126" s="505" t="s">
        <v>99</v>
      </c>
      <c r="G1126" s="535" t="str">
        <f t="shared" si="42"/>
        <v>101Xã Hưng Đạo</v>
      </c>
      <c r="H1126" s="535" t="str">
        <f t="shared" si="41"/>
        <v>101Xã Hưng ĐạoThuế cơ sở 22 thành phố Hà Nội</v>
      </c>
      <c r="I1126" s="449" t="s">
        <v>22826</v>
      </c>
      <c r="J1126" s="442"/>
      <c r="K1126" s="445"/>
      <c r="M1126" s="435"/>
      <c r="T1126" s="604"/>
      <c r="U1126" s="619"/>
      <c r="V1126" s="606"/>
    </row>
    <row r="1127" spans="1:22" ht="49.9" hidden="1" customHeight="1">
      <c r="A1127" s="441" t="s">
        <v>11504</v>
      </c>
      <c r="B1127" s="442">
        <v>22</v>
      </c>
      <c r="C1127" s="449" t="s">
        <v>22826</v>
      </c>
      <c r="D1127" s="505" t="s">
        <v>22827</v>
      </c>
      <c r="E1127" s="505"/>
      <c r="F1127" s="505" t="s">
        <v>100</v>
      </c>
      <c r="G1127" s="535" t="str">
        <f t="shared" si="42"/>
        <v>101Xã Kiều Phú</v>
      </c>
      <c r="H1127" s="535" t="str">
        <f t="shared" si="41"/>
        <v>101Xã Kiều PhúThuế cơ sở 22 thành phố Hà Nội</v>
      </c>
      <c r="I1127" s="449" t="s">
        <v>22826</v>
      </c>
      <c r="J1127" s="442"/>
      <c r="K1127" s="445"/>
      <c r="M1127" s="435"/>
      <c r="T1127" s="604"/>
      <c r="U1127" s="619"/>
      <c r="V1127" s="606"/>
    </row>
    <row r="1128" spans="1:22" ht="49.9" hidden="1" customHeight="1">
      <c r="A1128" s="441" t="s">
        <v>11504</v>
      </c>
      <c r="B1128" s="442">
        <v>22</v>
      </c>
      <c r="C1128" s="449" t="s">
        <v>22826</v>
      </c>
      <c r="D1128" s="505" t="s">
        <v>22827</v>
      </c>
      <c r="E1128" s="505"/>
      <c r="F1128" s="505" t="s">
        <v>101</v>
      </c>
      <c r="G1128" s="535" t="str">
        <f t="shared" si="42"/>
        <v>101Xã Phú Cát</v>
      </c>
      <c r="H1128" s="535" t="str">
        <f t="shared" si="41"/>
        <v>101Xã Phú CátThuế cơ sở 22 thành phố Hà Nội</v>
      </c>
      <c r="I1128" s="449" t="s">
        <v>22826</v>
      </c>
      <c r="J1128" s="442"/>
      <c r="K1128" s="445"/>
      <c r="M1128" s="435"/>
      <c r="T1128" s="604"/>
      <c r="U1128" s="619"/>
      <c r="V1128" s="606"/>
    </row>
    <row r="1129" spans="1:22" ht="34.9" hidden="1" customHeight="1">
      <c r="A1129" s="441" t="s">
        <v>11510</v>
      </c>
      <c r="B1129" s="445">
        <v>23</v>
      </c>
      <c r="C1129" s="446" t="s">
        <v>22828</v>
      </c>
      <c r="D1129" s="506" t="s">
        <v>22829</v>
      </c>
      <c r="E1129" s="506"/>
      <c r="F1129" s="506" t="s">
        <v>102</v>
      </c>
      <c r="G1129" s="535" t="str">
        <f t="shared" si="42"/>
        <v>101Xã Hoài Đức</v>
      </c>
      <c r="H1129" s="535" t="str">
        <f t="shared" si="41"/>
        <v>101Xã Hoài ĐứcThuế cơ sở 23 thành phố Hà Nội</v>
      </c>
      <c r="I1129" s="446" t="s">
        <v>22828</v>
      </c>
      <c r="J1129" s="445" t="s">
        <v>102</v>
      </c>
      <c r="K1129" s="445">
        <v>4</v>
      </c>
      <c r="M1129" s="435"/>
      <c r="T1129" s="607">
        <v>12</v>
      </c>
      <c r="U1129" s="608" t="s">
        <v>155</v>
      </c>
      <c r="V1129" s="617" t="s">
        <v>14254</v>
      </c>
    </row>
    <row r="1130" spans="1:22" ht="34.9" hidden="1" customHeight="1">
      <c r="A1130" s="441" t="s">
        <v>11510</v>
      </c>
      <c r="B1130" s="445">
        <v>23</v>
      </c>
      <c r="C1130" s="446" t="s">
        <v>22828</v>
      </c>
      <c r="D1130" s="506" t="s">
        <v>22829</v>
      </c>
      <c r="E1130" s="506"/>
      <c r="F1130" s="506" t="s">
        <v>15319</v>
      </c>
      <c r="G1130" s="535" t="str">
        <f t="shared" si="42"/>
        <v>101Xã Dương Hòa</v>
      </c>
      <c r="H1130" s="535" t="str">
        <f t="shared" si="41"/>
        <v>101Xã Dương HòaThuế cơ sở 23 thành phố Hà Nội</v>
      </c>
      <c r="I1130" s="446" t="s">
        <v>22828</v>
      </c>
      <c r="J1130" s="445"/>
      <c r="K1130" s="445"/>
      <c r="M1130" s="435"/>
      <c r="T1130" s="607"/>
      <c r="U1130" s="608"/>
      <c r="V1130" s="617"/>
    </row>
    <row r="1131" spans="1:22" ht="34.9" hidden="1" customHeight="1">
      <c r="A1131" s="441" t="s">
        <v>11510</v>
      </c>
      <c r="B1131" s="445">
        <v>23</v>
      </c>
      <c r="C1131" s="446" t="s">
        <v>22828</v>
      </c>
      <c r="D1131" s="506" t="s">
        <v>22829</v>
      </c>
      <c r="E1131" s="506"/>
      <c r="F1131" s="506" t="s">
        <v>103</v>
      </c>
      <c r="G1131" s="535" t="str">
        <f t="shared" si="42"/>
        <v>101Xã Sơn Đồng</v>
      </c>
      <c r="H1131" s="535" t="str">
        <f t="shared" si="41"/>
        <v>101Xã Sơn ĐồngThuế cơ sở 23 thành phố Hà Nội</v>
      </c>
      <c r="I1131" s="446" t="s">
        <v>22828</v>
      </c>
      <c r="J1131" s="445"/>
      <c r="K1131" s="445"/>
      <c r="M1131" s="435"/>
      <c r="T1131" s="607"/>
      <c r="U1131" s="608"/>
      <c r="V1131" s="617"/>
    </row>
    <row r="1132" spans="1:22" ht="34.9" hidden="1" customHeight="1">
      <c r="A1132" s="441" t="s">
        <v>11510</v>
      </c>
      <c r="B1132" s="445">
        <v>23</v>
      </c>
      <c r="C1132" s="446" t="s">
        <v>22828</v>
      </c>
      <c r="D1132" s="506" t="s">
        <v>22829</v>
      </c>
      <c r="E1132" s="506"/>
      <c r="F1132" s="506" t="s">
        <v>104</v>
      </c>
      <c r="G1132" s="535" t="str">
        <f t="shared" si="42"/>
        <v>101Xã An Khánh</v>
      </c>
      <c r="H1132" s="535" t="str">
        <f t="shared" si="41"/>
        <v>101Xã An KhánhThuế cơ sở 23 thành phố Hà Nội</v>
      </c>
      <c r="I1132" s="446" t="s">
        <v>22828</v>
      </c>
      <c r="J1132" s="445"/>
      <c r="K1132" s="445"/>
      <c r="M1132" s="435"/>
      <c r="T1132" s="607"/>
      <c r="U1132" s="608"/>
      <c r="V1132" s="617"/>
    </row>
    <row r="1133" spans="1:22" ht="34.9" hidden="1" customHeight="1">
      <c r="A1133" s="441" t="s">
        <v>11515</v>
      </c>
      <c r="B1133" s="445">
        <v>24</v>
      </c>
      <c r="C1133" s="446" t="s">
        <v>22830</v>
      </c>
      <c r="D1133" s="500" t="s">
        <v>22831</v>
      </c>
      <c r="E1133" s="500"/>
      <c r="F1133" s="500" t="s">
        <v>105</v>
      </c>
      <c r="G1133" s="535" t="str">
        <f t="shared" si="42"/>
        <v>101Xã Đan Phượng</v>
      </c>
      <c r="H1133" s="535" t="str">
        <f t="shared" si="41"/>
        <v>101Xã Đan PhượngThuế cơ sở 24 thành phố Hà Nội</v>
      </c>
      <c r="I1133" s="446" t="s">
        <v>22830</v>
      </c>
      <c r="J1133" s="445" t="s">
        <v>105</v>
      </c>
      <c r="K1133" s="445">
        <v>3</v>
      </c>
      <c r="M1133" s="435"/>
      <c r="T1133" s="613"/>
      <c r="U1133" s="614">
        <v>21</v>
      </c>
      <c r="V1133" s="615" t="s">
        <v>14254</v>
      </c>
    </row>
    <row r="1134" spans="1:22" ht="34.9" hidden="1" customHeight="1">
      <c r="A1134" s="451" t="s">
        <v>11515</v>
      </c>
      <c r="B1134" s="477">
        <v>24</v>
      </c>
      <c r="C1134" s="466" t="s">
        <v>22830</v>
      </c>
      <c r="D1134" s="507" t="s">
        <v>22831</v>
      </c>
      <c r="E1134" s="507"/>
      <c r="F1134" s="507" t="s">
        <v>106</v>
      </c>
      <c r="G1134" s="535" t="str">
        <f t="shared" si="42"/>
        <v>101Xã Ô Diên</v>
      </c>
      <c r="H1134" s="535" t="str">
        <f t="shared" si="41"/>
        <v>101Xã Ô DiênThuế cơ sở 24 thành phố Hà Nội</v>
      </c>
      <c r="I1134" s="466" t="s">
        <v>22830</v>
      </c>
      <c r="J1134" s="477"/>
      <c r="K1134" s="477"/>
      <c r="M1134" s="435"/>
      <c r="T1134" s="613"/>
      <c r="U1134" s="614"/>
      <c r="V1134" s="615"/>
    </row>
    <row r="1135" spans="1:22" ht="34.9" hidden="1" customHeight="1">
      <c r="A1135" s="451" t="s">
        <v>11515</v>
      </c>
      <c r="B1135" s="477">
        <v>24</v>
      </c>
      <c r="C1135" s="466" t="s">
        <v>22830</v>
      </c>
      <c r="D1135" s="507" t="s">
        <v>22831</v>
      </c>
      <c r="E1135" s="507"/>
      <c r="F1135" s="507" t="s">
        <v>107</v>
      </c>
      <c r="G1135" s="535" t="str">
        <f t="shared" si="42"/>
        <v>101Xã Liên Minh</v>
      </c>
      <c r="H1135" s="535" t="str">
        <f t="shared" si="41"/>
        <v>101Xã Liên MinhThuế cơ sở 24 thành phố Hà Nội</v>
      </c>
      <c r="I1135" s="466" t="s">
        <v>22830</v>
      </c>
      <c r="J1135" s="477"/>
      <c r="K1135" s="477"/>
      <c r="M1135" s="435"/>
      <c r="T1135" s="613"/>
      <c r="U1135" s="614"/>
      <c r="V1135" s="615"/>
    </row>
    <row r="1136" spans="1:22" ht="34.9" hidden="1" customHeight="1">
      <c r="A1136" s="455" t="s">
        <v>11520</v>
      </c>
      <c r="B1136" s="479">
        <v>25</v>
      </c>
      <c r="C1136" s="480" t="s">
        <v>22832</v>
      </c>
      <c r="D1136" s="481" t="s">
        <v>22833</v>
      </c>
      <c r="E1136" s="481"/>
      <c r="F1136" s="481" t="s">
        <v>92</v>
      </c>
      <c r="G1136" s="535" t="str">
        <f t="shared" si="42"/>
        <v>101Xã Phúc Lộc</v>
      </c>
      <c r="H1136" s="535" t="str">
        <f t="shared" si="41"/>
        <v>101Xã Phúc LộcThuế cơ sở 25 thành phố Hà Nội</v>
      </c>
      <c r="I1136" s="480" t="s">
        <v>22832</v>
      </c>
      <c r="J1136" s="479" t="s">
        <v>91</v>
      </c>
      <c r="K1136" s="479">
        <v>3</v>
      </c>
      <c r="M1136" s="435"/>
      <c r="T1136" s="613"/>
      <c r="U1136" s="614">
        <v>22</v>
      </c>
      <c r="V1136" s="615" t="s">
        <v>14259</v>
      </c>
    </row>
    <row r="1137" spans="1:22" ht="34.9" hidden="1" customHeight="1">
      <c r="A1137" s="459" t="s">
        <v>11520</v>
      </c>
      <c r="B1137" s="482">
        <v>25</v>
      </c>
      <c r="C1137" s="483" t="s">
        <v>22832</v>
      </c>
      <c r="D1137" s="484" t="s">
        <v>22833</v>
      </c>
      <c r="E1137" s="484"/>
      <c r="F1137" s="484" t="s">
        <v>91</v>
      </c>
      <c r="G1137" s="535" t="str">
        <f t="shared" si="42"/>
        <v>101Xã Phúc Thọ</v>
      </c>
      <c r="H1137" s="535" t="str">
        <f t="shared" si="41"/>
        <v>101Xã Phúc ThọThuế cơ sở 25 thành phố Hà Nội</v>
      </c>
      <c r="I1137" s="483" t="s">
        <v>22832</v>
      </c>
      <c r="J1137" s="482"/>
      <c r="K1137" s="482"/>
      <c r="M1137" s="435"/>
      <c r="T1137" s="508"/>
      <c r="U1137" s="509"/>
      <c r="V1137" s="510"/>
    </row>
    <row r="1138" spans="1:22" ht="34.9" hidden="1" customHeight="1">
      <c r="A1138" s="459" t="s">
        <v>11520</v>
      </c>
      <c r="B1138" s="482">
        <v>25</v>
      </c>
      <c r="C1138" s="483" t="s">
        <v>22832</v>
      </c>
      <c r="D1138" s="484" t="s">
        <v>22833</v>
      </c>
      <c r="E1138" s="484"/>
      <c r="F1138" s="484" t="s">
        <v>93</v>
      </c>
      <c r="G1138" s="535" t="str">
        <f t="shared" si="42"/>
        <v>101Xã Hát Môn</v>
      </c>
      <c r="H1138" s="535" t="str">
        <f t="shared" si="41"/>
        <v>101Xã Hát MônThuế cơ sở 25 thành phố Hà Nội</v>
      </c>
      <c r="I1138" s="483" t="s">
        <v>22832</v>
      </c>
      <c r="J1138" s="482"/>
      <c r="K1138" s="482"/>
      <c r="M1138" s="435"/>
      <c r="T1138" s="508"/>
      <c r="U1138" s="509"/>
      <c r="V1138" s="510"/>
    </row>
    <row r="1139" spans="1:22" ht="37.15" hidden="1" customHeight="1">
      <c r="A1139" s="590">
        <v>13</v>
      </c>
      <c r="B1139" s="591"/>
      <c r="C1139" s="562" t="s">
        <v>22834</v>
      </c>
      <c r="D1139" s="592" t="s">
        <v>11894</v>
      </c>
      <c r="E1139" s="592">
        <v>405</v>
      </c>
      <c r="F1139" s="592" t="s">
        <v>155</v>
      </c>
      <c r="G1139" s="535"/>
      <c r="H1139" s="535" t="str">
        <f t="shared" si="41"/>
        <v>THUẾ TỈNH HÀ TĨNH</v>
      </c>
      <c r="I1139" s="562" t="s">
        <v>22834</v>
      </c>
      <c r="J1139" s="591"/>
      <c r="K1139" s="592">
        <f>SUM(K1140:K1198)</f>
        <v>69</v>
      </c>
      <c r="L1139" s="434"/>
      <c r="M1139" s="435"/>
    </row>
    <row r="1140" spans="1:22" ht="67.150000000000006" hidden="1" customHeight="1">
      <c r="A1140" s="620" t="s">
        <v>11534</v>
      </c>
      <c r="B1140" s="532">
        <v>1</v>
      </c>
      <c r="C1140" s="533" t="s">
        <v>11909</v>
      </c>
      <c r="D1140" s="534" t="s">
        <v>22835</v>
      </c>
      <c r="E1140" s="534"/>
      <c r="F1140" s="534" t="s">
        <v>9435</v>
      </c>
      <c r="G1140" s="535" t="str">
        <f>$E$1139&amp;F1140</f>
        <v>405Phường Thành Sen</v>
      </c>
      <c r="H1140" s="535" t="str">
        <f t="shared" si="41"/>
        <v>405Phường Thành SenThuế cơ sở 1 tỉnh Hà Tĩnh</v>
      </c>
      <c r="I1140" s="533" t="s">
        <v>11909</v>
      </c>
      <c r="J1140" s="532" t="s">
        <v>11911</v>
      </c>
      <c r="K1140" s="532">
        <v>14</v>
      </c>
      <c r="M1140" s="435"/>
    </row>
    <row r="1141" spans="1:22" ht="67.150000000000006" hidden="1" customHeight="1">
      <c r="A1141" s="511" t="s">
        <v>11534</v>
      </c>
      <c r="B1141" s="430">
        <v>1</v>
      </c>
      <c r="C1141" s="471" t="s">
        <v>11909</v>
      </c>
      <c r="D1141" s="464" t="s">
        <v>22835</v>
      </c>
      <c r="E1141" s="464"/>
      <c r="F1141" s="464" t="s">
        <v>9436</v>
      </c>
      <c r="G1141" s="535" t="str">
        <f t="shared" ref="G1141:G1204" si="43">$E$1139&amp;F1141</f>
        <v>405Phường Trần Phú</v>
      </c>
      <c r="H1141" s="535" t="str">
        <f t="shared" si="41"/>
        <v>405Phường Trần PhúThuế cơ sở 1 tỉnh Hà Tĩnh</v>
      </c>
      <c r="I1141" s="471" t="s">
        <v>11909</v>
      </c>
      <c r="J1141" s="430"/>
      <c r="K1141" s="430"/>
      <c r="M1141" s="435"/>
    </row>
    <row r="1142" spans="1:22" ht="67.150000000000006" hidden="1" customHeight="1">
      <c r="A1142" s="511" t="s">
        <v>11534</v>
      </c>
      <c r="B1142" s="430">
        <v>1</v>
      </c>
      <c r="C1142" s="471" t="s">
        <v>11909</v>
      </c>
      <c r="D1142" s="464" t="s">
        <v>22835</v>
      </c>
      <c r="E1142" s="464"/>
      <c r="F1142" s="464" t="s">
        <v>9437</v>
      </c>
      <c r="G1142" s="535" t="str">
        <f t="shared" si="43"/>
        <v>405Phường Hà Huy Tập</v>
      </c>
      <c r="H1142" s="535" t="str">
        <f t="shared" si="41"/>
        <v>405Phường Hà Huy TậpThuế cơ sở 1 tỉnh Hà Tĩnh</v>
      </c>
      <c r="I1142" s="471" t="s">
        <v>11909</v>
      </c>
      <c r="J1142" s="430"/>
      <c r="K1142" s="430"/>
      <c r="M1142" s="435"/>
    </row>
    <row r="1143" spans="1:22" ht="67.150000000000006" hidden="1" customHeight="1">
      <c r="A1143" s="511" t="s">
        <v>11534</v>
      </c>
      <c r="B1143" s="430">
        <v>1</v>
      </c>
      <c r="C1143" s="471" t="s">
        <v>11909</v>
      </c>
      <c r="D1143" s="464" t="s">
        <v>22835</v>
      </c>
      <c r="E1143" s="464"/>
      <c r="F1143" s="464" t="s">
        <v>9438</v>
      </c>
      <c r="G1143" s="535" t="str">
        <f t="shared" si="43"/>
        <v>405Xã Thạch Lạc</v>
      </c>
      <c r="H1143" s="535" t="str">
        <f t="shared" si="41"/>
        <v>405Xã Thạch LạcThuế cơ sở 1 tỉnh Hà Tĩnh</v>
      </c>
      <c r="I1143" s="471" t="s">
        <v>11909</v>
      </c>
      <c r="J1143" s="430"/>
      <c r="K1143" s="430"/>
      <c r="M1143" s="435"/>
    </row>
    <row r="1144" spans="1:22" ht="67.150000000000006" hidden="1" customHeight="1">
      <c r="A1144" s="511" t="s">
        <v>11534</v>
      </c>
      <c r="B1144" s="430">
        <v>1</v>
      </c>
      <c r="C1144" s="471" t="s">
        <v>11909</v>
      </c>
      <c r="D1144" s="464" t="s">
        <v>22835</v>
      </c>
      <c r="E1144" s="464"/>
      <c r="F1144" s="464" t="s">
        <v>9245</v>
      </c>
      <c r="G1144" s="535" t="str">
        <f t="shared" si="43"/>
        <v>405Xã Đồng Tiến</v>
      </c>
      <c r="H1144" s="535" t="str">
        <f t="shared" si="41"/>
        <v>405Xã Đồng TiếnThuế cơ sở 1 tỉnh Hà Tĩnh</v>
      </c>
      <c r="I1144" s="471" t="s">
        <v>11909</v>
      </c>
      <c r="J1144" s="430"/>
      <c r="K1144" s="430"/>
      <c r="M1144" s="435"/>
    </row>
    <row r="1145" spans="1:22" ht="67.150000000000006" hidden="1" customHeight="1">
      <c r="A1145" s="511" t="s">
        <v>11534</v>
      </c>
      <c r="B1145" s="430">
        <v>1</v>
      </c>
      <c r="C1145" s="471" t="s">
        <v>11909</v>
      </c>
      <c r="D1145" s="464" t="s">
        <v>22835</v>
      </c>
      <c r="E1145" s="464"/>
      <c r="F1145" s="464" t="s">
        <v>9439</v>
      </c>
      <c r="G1145" s="535" t="str">
        <f t="shared" si="43"/>
        <v>405Xã Thạch Khê</v>
      </c>
      <c r="H1145" s="535" t="str">
        <f t="shared" si="41"/>
        <v>405Xã Thạch KhêThuế cơ sở 1 tỉnh Hà Tĩnh</v>
      </c>
      <c r="I1145" s="471" t="s">
        <v>11909</v>
      </c>
      <c r="J1145" s="430"/>
      <c r="K1145" s="430"/>
      <c r="M1145" s="435"/>
    </row>
    <row r="1146" spans="1:22" ht="67.150000000000006" hidden="1" customHeight="1">
      <c r="A1146" s="511" t="s">
        <v>11534</v>
      </c>
      <c r="B1146" s="430">
        <v>1</v>
      </c>
      <c r="C1146" s="471" t="s">
        <v>11909</v>
      </c>
      <c r="D1146" s="464" t="s">
        <v>22835</v>
      </c>
      <c r="E1146" s="464"/>
      <c r="F1146" s="464" t="s">
        <v>9440</v>
      </c>
      <c r="G1146" s="535" t="str">
        <f t="shared" si="43"/>
        <v>405Xã Cẩm Bình</v>
      </c>
      <c r="H1146" s="535" t="str">
        <f t="shared" si="41"/>
        <v>405Xã Cẩm BìnhThuế cơ sở 1 tỉnh Hà Tĩnh</v>
      </c>
      <c r="I1146" s="471" t="s">
        <v>11909</v>
      </c>
      <c r="J1146" s="430"/>
      <c r="K1146" s="430"/>
      <c r="M1146" s="435"/>
    </row>
    <row r="1147" spans="1:22" ht="67.150000000000006" hidden="1" customHeight="1">
      <c r="A1147" s="511" t="s">
        <v>11534</v>
      </c>
      <c r="B1147" s="430">
        <v>1</v>
      </c>
      <c r="C1147" s="471" t="s">
        <v>11909</v>
      </c>
      <c r="D1147" s="464" t="s">
        <v>22835</v>
      </c>
      <c r="E1147" s="464"/>
      <c r="F1147" s="464" t="s">
        <v>9429</v>
      </c>
      <c r="G1147" s="535" t="str">
        <f t="shared" si="43"/>
        <v>405Xã Cẩm Xuyên</v>
      </c>
      <c r="H1147" s="535" t="str">
        <f t="shared" si="41"/>
        <v>405Xã Cẩm XuyênThuế cơ sở 1 tỉnh Hà Tĩnh</v>
      </c>
      <c r="I1147" s="471" t="s">
        <v>11909</v>
      </c>
      <c r="J1147" s="430"/>
      <c r="K1147" s="430"/>
      <c r="M1147" s="435"/>
    </row>
    <row r="1148" spans="1:22" ht="67.150000000000006" hidden="1" customHeight="1">
      <c r="A1148" s="511" t="s">
        <v>11534</v>
      </c>
      <c r="B1148" s="430">
        <v>1</v>
      </c>
      <c r="C1148" s="471" t="s">
        <v>11909</v>
      </c>
      <c r="D1148" s="464" t="s">
        <v>22835</v>
      </c>
      <c r="E1148" s="464"/>
      <c r="F1148" s="464" t="s">
        <v>9430</v>
      </c>
      <c r="G1148" s="535" t="str">
        <f t="shared" si="43"/>
        <v>405Xã Thiên Cầm</v>
      </c>
      <c r="H1148" s="535" t="str">
        <f t="shared" si="41"/>
        <v>405Xã Thiên CầmThuế cơ sở 1 tỉnh Hà Tĩnh</v>
      </c>
      <c r="I1148" s="471" t="s">
        <v>11909</v>
      </c>
      <c r="J1148" s="430"/>
      <c r="K1148" s="430"/>
      <c r="M1148" s="435"/>
    </row>
    <row r="1149" spans="1:22" ht="67.150000000000006" hidden="1" customHeight="1">
      <c r="A1149" s="511" t="s">
        <v>11534</v>
      </c>
      <c r="B1149" s="430">
        <v>1</v>
      </c>
      <c r="C1149" s="471" t="s">
        <v>11909</v>
      </c>
      <c r="D1149" s="464" t="s">
        <v>22835</v>
      </c>
      <c r="E1149" s="464"/>
      <c r="F1149" s="464" t="s">
        <v>9431</v>
      </c>
      <c r="G1149" s="535" t="str">
        <f t="shared" si="43"/>
        <v>405Xã Cẩm Duệ</v>
      </c>
      <c r="H1149" s="535" t="str">
        <f t="shared" si="41"/>
        <v>405Xã Cẩm DuệThuế cơ sở 1 tỉnh Hà Tĩnh</v>
      </c>
      <c r="I1149" s="471" t="s">
        <v>11909</v>
      </c>
      <c r="J1149" s="430"/>
      <c r="K1149" s="430"/>
      <c r="M1149" s="435"/>
    </row>
    <row r="1150" spans="1:22" ht="67.150000000000006" hidden="1" customHeight="1">
      <c r="A1150" s="511" t="s">
        <v>11534</v>
      </c>
      <c r="B1150" s="430">
        <v>1</v>
      </c>
      <c r="C1150" s="471" t="s">
        <v>11909</v>
      </c>
      <c r="D1150" s="464" t="s">
        <v>22835</v>
      </c>
      <c r="E1150" s="464"/>
      <c r="F1150" s="464" t="s">
        <v>9432</v>
      </c>
      <c r="G1150" s="535" t="str">
        <f t="shared" si="43"/>
        <v>405Xã Cẩm Hưng</v>
      </c>
      <c r="H1150" s="535" t="str">
        <f t="shared" si="41"/>
        <v>405Xã Cẩm HưngThuế cơ sở 1 tỉnh Hà Tĩnh</v>
      </c>
      <c r="I1150" s="471" t="s">
        <v>11909</v>
      </c>
      <c r="J1150" s="430"/>
      <c r="K1150" s="430"/>
      <c r="M1150" s="435"/>
    </row>
    <row r="1151" spans="1:22" ht="67.150000000000006" hidden="1" customHeight="1">
      <c r="A1151" s="511" t="s">
        <v>11534</v>
      </c>
      <c r="B1151" s="430">
        <v>1</v>
      </c>
      <c r="C1151" s="471" t="s">
        <v>11909</v>
      </c>
      <c r="D1151" s="464" t="s">
        <v>22835</v>
      </c>
      <c r="E1151" s="464"/>
      <c r="F1151" s="464" t="s">
        <v>9433</v>
      </c>
      <c r="G1151" s="535" t="str">
        <f t="shared" si="43"/>
        <v>405Xã Cẩm Lạc</v>
      </c>
      <c r="H1151" s="535" t="str">
        <f t="shared" si="41"/>
        <v>405Xã Cẩm LạcThuế cơ sở 1 tỉnh Hà Tĩnh</v>
      </c>
      <c r="I1151" s="471" t="s">
        <v>11909</v>
      </c>
      <c r="J1151" s="430"/>
      <c r="K1151" s="430"/>
      <c r="M1151" s="435"/>
    </row>
    <row r="1152" spans="1:22" ht="67.150000000000006" hidden="1" customHeight="1">
      <c r="A1152" s="511" t="s">
        <v>11534</v>
      </c>
      <c r="B1152" s="430">
        <v>1</v>
      </c>
      <c r="C1152" s="471" t="s">
        <v>11909</v>
      </c>
      <c r="D1152" s="464" t="s">
        <v>22835</v>
      </c>
      <c r="E1152" s="464"/>
      <c r="F1152" s="464" t="s">
        <v>9434</v>
      </c>
      <c r="G1152" s="535" t="str">
        <f t="shared" si="43"/>
        <v>405Xã Cẩm Trung</v>
      </c>
      <c r="H1152" s="535" t="str">
        <f t="shared" si="41"/>
        <v>405Xã Cẩm TrungThuế cơ sở 1 tỉnh Hà Tĩnh</v>
      </c>
      <c r="I1152" s="471" t="s">
        <v>11909</v>
      </c>
      <c r="J1152" s="430"/>
      <c r="K1152" s="430"/>
      <c r="M1152" s="435"/>
    </row>
    <row r="1153" spans="1:13" ht="67.150000000000006" hidden="1" customHeight="1">
      <c r="A1153" s="511" t="s">
        <v>11534</v>
      </c>
      <c r="B1153" s="430">
        <v>1</v>
      </c>
      <c r="C1153" s="471" t="s">
        <v>11909</v>
      </c>
      <c r="D1153" s="464" t="s">
        <v>22835</v>
      </c>
      <c r="E1153" s="464"/>
      <c r="F1153" s="464" t="s">
        <v>15360</v>
      </c>
      <c r="G1153" s="535" t="str">
        <f t="shared" si="43"/>
        <v>405Xã Yên Hòa</v>
      </c>
      <c r="H1153" s="535" t="str">
        <f t="shared" si="41"/>
        <v>405Xã Yên HòaThuế cơ sở 1 tỉnh Hà Tĩnh</v>
      </c>
      <c r="I1153" s="471" t="s">
        <v>11909</v>
      </c>
      <c r="J1153" s="430"/>
      <c r="K1153" s="430"/>
      <c r="M1153" s="435"/>
    </row>
    <row r="1154" spans="1:13" ht="67.150000000000006" hidden="1" customHeight="1">
      <c r="A1154" s="441" t="s">
        <v>11540</v>
      </c>
      <c r="B1154" s="445">
        <v>2</v>
      </c>
      <c r="C1154" s="448" t="s">
        <v>11903</v>
      </c>
      <c r="D1154" s="447" t="s">
        <v>22836</v>
      </c>
      <c r="E1154" s="447"/>
      <c r="F1154" s="447" t="s">
        <v>9441</v>
      </c>
      <c r="G1154" s="535" t="str">
        <f t="shared" si="43"/>
        <v>405Xã Thạch Hà</v>
      </c>
      <c r="H1154" s="535" t="str">
        <f t="shared" si="41"/>
        <v>405Xã Thạch HàThuế cơ sở 2 tỉnh Hà Tĩnh</v>
      </c>
      <c r="I1154" s="448" t="s">
        <v>11903</v>
      </c>
      <c r="J1154" s="445" t="s">
        <v>9441</v>
      </c>
      <c r="K1154" s="445">
        <v>14</v>
      </c>
      <c r="M1154" s="435"/>
    </row>
    <row r="1155" spans="1:13" ht="67.150000000000006" hidden="1" customHeight="1">
      <c r="A1155" s="441" t="s">
        <v>11540</v>
      </c>
      <c r="B1155" s="445">
        <v>2</v>
      </c>
      <c r="C1155" s="448" t="s">
        <v>11903</v>
      </c>
      <c r="D1155" s="447" t="s">
        <v>22836</v>
      </c>
      <c r="E1155" s="447"/>
      <c r="F1155" s="447" t="s">
        <v>9442</v>
      </c>
      <c r="G1155" s="535" t="str">
        <f t="shared" si="43"/>
        <v>405Xã Toàn Lưu</v>
      </c>
      <c r="H1155" s="535" t="str">
        <f t="shared" si="41"/>
        <v>405Xã Toàn LưuThuế cơ sở 2 tỉnh Hà Tĩnh</v>
      </c>
      <c r="I1155" s="448" t="s">
        <v>11903</v>
      </c>
      <c r="J1155" s="445"/>
      <c r="K1155" s="445"/>
      <c r="M1155" s="435"/>
    </row>
    <row r="1156" spans="1:13" ht="67.150000000000006" hidden="1" customHeight="1">
      <c r="A1156" s="441" t="s">
        <v>11540</v>
      </c>
      <c r="B1156" s="445">
        <v>2</v>
      </c>
      <c r="C1156" s="448" t="s">
        <v>11903</v>
      </c>
      <c r="D1156" s="447" t="s">
        <v>22836</v>
      </c>
      <c r="E1156" s="447"/>
      <c r="F1156" s="447" t="s">
        <v>9443</v>
      </c>
      <c r="G1156" s="535" t="str">
        <f t="shared" si="43"/>
        <v>405Xã Việt Xuyên</v>
      </c>
      <c r="H1156" s="535" t="str">
        <f t="shared" si="41"/>
        <v>405Xã Việt XuyênThuế cơ sở 2 tỉnh Hà Tĩnh</v>
      </c>
      <c r="I1156" s="448" t="s">
        <v>11903</v>
      </c>
      <c r="J1156" s="445"/>
      <c r="K1156" s="445"/>
      <c r="M1156" s="435"/>
    </row>
    <row r="1157" spans="1:13" ht="67.150000000000006" hidden="1" customHeight="1">
      <c r="A1157" s="441" t="s">
        <v>11540</v>
      </c>
      <c r="B1157" s="445">
        <v>2</v>
      </c>
      <c r="C1157" s="448" t="s">
        <v>11903</v>
      </c>
      <c r="D1157" s="447" t="s">
        <v>22836</v>
      </c>
      <c r="E1157" s="447"/>
      <c r="F1157" s="447" t="s">
        <v>9444</v>
      </c>
      <c r="G1157" s="535" t="str">
        <f t="shared" si="43"/>
        <v>405Xã Đông Kinh</v>
      </c>
      <c r="H1157" s="535" t="str">
        <f t="shared" si="41"/>
        <v>405Xã Đông KinhThuế cơ sở 2 tỉnh Hà Tĩnh</v>
      </c>
      <c r="I1157" s="448" t="s">
        <v>11903</v>
      </c>
      <c r="J1157" s="445"/>
      <c r="K1157" s="445"/>
      <c r="M1157" s="435"/>
    </row>
    <row r="1158" spans="1:13" ht="67.150000000000006" hidden="1" customHeight="1">
      <c r="A1158" s="441" t="s">
        <v>11540</v>
      </c>
      <c r="B1158" s="445">
        <v>2</v>
      </c>
      <c r="C1158" s="448" t="s">
        <v>11903</v>
      </c>
      <c r="D1158" s="447" t="s">
        <v>22836</v>
      </c>
      <c r="E1158" s="447"/>
      <c r="F1158" s="447" t="s">
        <v>9445</v>
      </c>
      <c r="G1158" s="535" t="str">
        <f t="shared" si="43"/>
        <v>405Xã Thạch Xuân</v>
      </c>
      <c r="H1158" s="535" t="str">
        <f t="shared" ref="H1158:H1221" si="44">G1158&amp;C1158</f>
        <v>405Xã Thạch XuânThuế cơ sở 2 tỉnh Hà Tĩnh</v>
      </c>
      <c r="I1158" s="448" t="s">
        <v>11903</v>
      </c>
      <c r="J1158" s="445"/>
      <c r="K1158" s="445"/>
      <c r="M1158" s="435"/>
    </row>
    <row r="1159" spans="1:13" ht="67.150000000000006" hidden="1" customHeight="1">
      <c r="A1159" s="441" t="s">
        <v>11540</v>
      </c>
      <c r="B1159" s="445">
        <v>2</v>
      </c>
      <c r="C1159" s="448" t="s">
        <v>11903</v>
      </c>
      <c r="D1159" s="447" t="s">
        <v>22836</v>
      </c>
      <c r="E1159" s="447"/>
      <c r="F1159" s="447" t="s">
        <v>9446</v>
      </c>
      <c r="G1159" s="535" t="str">
        <f t="shared" si="43"/>
        <v>405Xã Lộc Hà</v>
      </c>
      <c r="H1159" s="535" t="str">
        <f t="shared" si="44"/>
        <v>405Xã Lộc HàThuế cơ sở 2 tỉnh Hà Tĩnh</v>
      </c>
      <c r="I1159" s="448" t="s">
        <v>11903</v>
      </c>
      <c r="J1159" s="445"/>
      <c r="K1159" s="445"/>
      <c r="M1159" s="435"/>
    </row>
    <row r="1160" spans="1:13" ht="67.150000000000006" hidden="1" customHeight="1">
      <c r="A1160" s="441" t="s">
        <v>11540</v>
      </c>
      <c r="B1160" s="445">
        <v>2</v>
      </c>
      <c r="C1160" s="448" t="s">
        <v>11903</v>
      </c>
      <c r="D1160" s="447" t="s">
        <v>22836</v>
      </c>
      <c r="E1160" s="447"/>
      <c r="F1160" s="447" t="s">
        <v>9447</v>
      </c>
      <c r="G1160" s="535" t="str">
        <f t="shared" si="43"/>
        <v>405Xã Hồng Lộc</v>
      </c>
      <c r="H1160" s="535" t="str">
        <f t="shared" si="44"/>
        <v>405Xã Hồng LộcThuế cơ sở 2 tỉnh Hà Tĩnh</v>
      </c>
      <c r="I1160" s="448" t="s">
        <v>11903</v>
      </c>
      <c r="J1160" s="445"/>
      <c r="K1160" s="445"/>
      <c r="M1160" s="435"/>
    </row>
    <row r="1161" spans="1:13" ht="67.150000000000006" hidden="1" customHeight="1">
      <c r="A1161" s="441" t="s">
        <v>11540</v>
      </c>
      <c r="B1161" s="445">
        <v>2</v>
      </c>
      <c r="C1161" s="448" t="s">
        <v>11903</v>
      </c>
      <c r="D1161" s="447" t="s">
        <v>22836</v>
      </c>
      <c r="E1161" s="447"/>
      <c r="F1161" s="447" t="s">
        <v>9448</v>
      </c>
      <c r="G1161" s="535" t="str">
        <f t="shared" si="43"/>
        <v>405Xã Mai Phụ</v>
      </c>
      <c r="H1161" s="535" t="str">
        <f t="shared" si="44"/>
        <v>405Xã Mai PhụThuế cơ sở 2 tỉnh Hà Tĩnh</v>
      </c>
      <c r="I1161" s="448" t="s">
        <v>11903</v>
      </c>
      <c r="J1161" s="445"/>
      <c r="K1161" s="445"/>
      <c r="M1161" s="435"/>
    </row>
    <row r="1162" spans="1:13" ht="67.150000000000006" hidden="1" customHeight="1">
      <c r="A1162" s="441" t="s">
        <v>11540</v>
      </c>
      <c r="B1162" s="445">
        <v>2</v>
      </c>
      <c r="C1162" s="448" t="s">
        <v>11903</v>
      </c>
      <c r="D1162" s="447" t="s">
        <v>22836</v>
      </c>
      <c r="E1162" s="447"/>
      <c r="F1162" s="447" t="s">
        <v>9449</v>
      </c>
      <c r="G1162" s="535" t="str">
        <f t="shared" si="43"/>
        <v>405Xã Can Lộc</v>
      </c>
      <c r="H1162" s="535" t="str">
        <f t="shared" si="44"/>
        <v>405Xã Can LộcThuế cơ sở 2 tỉnh Hà Tĩnh</v>
      </c>
      <c r="I1162" s="448" t="s">
        <v>11903</v>
      </c>
      <c r="J1162" s="445"/>
      <c r="K1162" s="445"/>
      <c r="M1162" s="435"/>
    </row>
    <row r="1163" spans="1:13" ht="67.150000000000006" hidden="1" customHeight="1">
      <c r="A1163" s="441" t="s">
        <v>11540</v>
      </c>
      <c r="B1163" s="445">
        <v>2</v>
      </c>
      <c r="C1163" s="448" t="s">
        <v>11903</v>
      </c>
      <c r="D1163" s="447" t="s">
        <v>22836</v>
      </c>
      <c r="E1163" s="447"/>
      <c r="F1163" s="447" t="s">
        <v>9450</v>
      </c>
      <c r="G1163" s="535" t="str">
        <f t="shared" si="43"/>
        <v>405Xã Tùng Lộc</v>
      </c>
      <c r="H1163" s="535" t="str">
        <f t="shared" si="44"/>
        <v>405Xã Tùng LộcThuế cơ sở 2 tỉnh Hà Tĩnh</v>
      </c>
      <c r="I1163" s="448" t="s">
        <v>11903</v>
      </c>
      <c r="J1163" s="445"/>
      <c r="K1163" s="445"/>
      <c r="M1163" s="435"/>
    </row>
    <row r="1164" spans="1:13" ht="67.150000000000006" hidden="1" customHeight="1">
      <c r="A1164" s="441" t="s">
        <v>11540</v>
      </c>
      <c r="B1164" s="445">
        <v>2</v>
      </c>
      <c r="C1164" s="448" t="s">
        <v>11903</v>
      </c>
      <c r="D1164" s="447" t="s">
        <v>22836</v>
      </c>
      <c r="E1164" s="447"/>
      <c r="F1164" s="447" t="s">
        <v>9451</v>
      </c>
      <c r="G1164" s="535" t="str">
        <f t="shared" si="43"/>
        <v>405Xã Gia Hanh</v>
      </c>
      <c r="H1164" s="535" t="str">
        <f t="shared" si="44"/>
        <v>405Xã Gia HanhThuế cơ sở 2 tỉnh Hà Tĩnh</v>
      </c>
      <c r="I1164" s="448" t="s">
        <v>11903</v>
      </c>
      <c r="J1164" s="445"/>
      <c r="K1164" s="445"/>
      <c r="M1164" s="435"/>
    </row>
    <row r="1165" spans="1:13" ht="67.150000000000006" hidden="1" customHeight="1">
      <c r="A1165" s="441" t="s">
        <v>11540</v>
      </c>
      <c r="B1165" s="445">
        <v>2</v>
      </c>
      <c r="C1165" s="448" t="s">
        <v>11903</v>
      </c>
      <c r="D1165" s="447" t="s">
        <v>22836</v>
      </c>
      <c r="E1165" s="447"/>
      <c r="F1165" s="447" t="s">
        <v>9452</v>
      </c>
      <c r="G1165" s="535" t="str">
        <f t="shared" si="43"/>
        <v>405Xã Trường Lưu</v>
      </c>
      <c r="H1165" s="535" t="str">
        <f t="shared" si="44"/>
        <v>405Xã Trường LưuThuế cơ sở 2 tỉnh Hà Tĩnh</v>
      </c>
      <c r="I1165" s="448" t="s">
        <v>11903</v>
      </c>
      <c r="J1165" s="445"/>
      <c r="K1165" s="445"/>
      <c r="M1165" s="435"/>
    </row>
    <row r="1166" spans="1:13" ht="67.150000000000006" hidden="1" customHeight="1">
      <c r="A1166" s="441" t="s">
        <v>11540</v>
      </c>
      <c r="B1166" s="445">
        <v>2</v>
      </c>
      <c r="C1166" s="448" t="s">
        <v>11903</v>
      </c>
      <c r="D1166" s="447" t="s">
        <v>22836</v>
      </c>
      <c r="E1166" s="447"/>
      <c r="F1166" s="447" t="s">
        <v>9453</v>
      </c>
      <c r="G1166" s="535" t="str">
        <f t="shared" si="43"/>
        <v>405Xã Xuân Lộc</v>
      </c>
      <c r="H1166" s="535" t="str">
        <f t="shared" si="44"/>
        <v>405Xã Xuân LộcThuế cơ sở 2 tỉnh Hà Tĩnh</v>
      </c>
      <c r="I1166" s="448" t="s">
        <v>11903</v>
      </c>
      <c r="J1166" s="445"/>
      <c r="K1166" s="445"/>
      <c r="M1166" s="435"/>
    </row>
    <row r="1167" spans="1:13" ht="67.150000000000006" hidden="1" customHeight="1">
      <c r="A1167" s="441" t="s">
        <v>11540</v>
      </c>
      <c r="B1167" s="445">
        <v>2</v>
      </c>
      <c r="C1167" s="448" t="s">
        <v>11903</v>
      </c>
      <c r="D1167" s="447" t="s">
        <v>22836</v>
      </c>
      <c r="E1167" s="447"/>
      <c r="F1167" s="447" t="s">
        <v>9454</v>
      </c>
      <c r="G1167" s="535" t="str">
        <f t="shared" si="43"/>
        <v>405Xã Đồng Lộc</v>
      </c>
      <c r="H1167" s="535" t="str">
        <f t="shared" si="44"/>
        <v>405Xã Đồng LộcThuế cơ sở 2 tỉnh Hà Tĩnh</v>
      </c>
      <c r="I1167" s="448" t="s">
        <v>11903</v>
      </c>
      <c r="J1167" s="445"/>
      <c r="K1167" s="445"/>
      <c r="M1167" s="435"/>
    </row>
    <row r="1168" spans="1:13" ht="41.45" hidden="1" customHeight="1">
      <c r="A1168" s="441" t="s">
        <v>11544</v>
      </c>
      <c r="B1168" s="445">
        <v>3</v>
      </c>
      <c r="C1168" s="512" t="s">
        <v>11896</v>
      </c>
      <c r="D1168" s="447" t="s">
        <v>22837</v>
      </c>
      <c r="E1168" s="447"/>
      <c r="F1168" s="447" t="s">
        <v>9455</v>
      </c>
      <c r="G1168" s="535" t="str">
        <f t="shared" si="43"/>
        <v>405Phường Bắc Hồng Lĩnh</v>
      </c>
      <c r="H1168" s="535" t="str">
        <f t="shared" si="44"/>
        <v>405Phường Bắc Hồng LĩnhThuế cơ sở 3 tỉnh Hà Tĩnh</v>
      </c>
      <c r="I1168" s="512" t="s">
        <v>11896</v>
      </c>
      <c r="J1168" s="445" t="s">
        <v>11898</v>
      </c>
      <c r="K1168" s="445">
        <v>6</v>
      </c>
      <c r="M1168" s="435"/>
    </row>
    <row r="1169" spans="1:13" ht="41.45" hidden="1" customHeight="1">
      <c r="A1169" s="441" t="s">
        <v>11544</v>
      </c>
      <c r="B1169" s="445">
        <v>3</v>
      </c>
      <c r="C1169" s="512" t="s">
        <v>11896</v>
      </c>
      <c r="D1169" s="447" t="s">
        <v>22837</v>
      </c>
      <c r="E1169" s="447"/>
      <c r="F1169" s="447" t="s">
        <v>9456</v>
      </c>
      <c r="G1169" s="535" t="str">
        <f t="shared" si="43"/>
        <v>405Phường Nam Hồng Lĩnh</v>
      </c>
      <c r="H1169" s="535" t="str">
        <f t="shared" si="44"/>
        <v>405Phường Nam Hồng LĩnhThuế cơ sở 3 tỉnh Hà Tĩnh</v>
      </c>
      <c r="I1169" s="512" t="s">
        <v>11896</v>
      </c>
      <c r="J1169" s="445"/>
      <c r="K1169" s="445"/>
      <c r="M1169" s="435"/>
    </row>
    <row r="1170" spans="1:13" ht="41.45" hidden="1" customHeight="1">
      <c r="A1170" s="441" t="s">
        <v>11544</v>
      </c>
      <c r="B1170" s="445">
        <v>3</v>
      </c>
      <c r="C1170" s="512" t="s">
        <v>11896</v>
      </c>
      <c r="D1170" s="447" t="s">
        <v>22837</v>
      </c>
      <c r="E1170" s="447"/>
      <c r="F1170" s="447" t="s">
        <v>9457</v>
      </c>
      <c r="G1170" s="535" t="str">
        <f t="shared" si="43"/>
        <v>405Xã Tiên Điền</v>
      </c>
      <c r="H1170" s="535" t="str">
        <f t="shared" si="44"/>
        <v>405Xã Tiên ĐiềnThuế cơ sở 3 tỉnh Hà Tĩnh</v>
      </c>
      <c r="I1170" s="512" t="s">
        <v>11896</v>
      </c>
      <c r="J1170" s="445"/>
      <c r="K1170" s="445"/>
      <c r="M1170" s="435"/>
    </row>
    <row r="1171" spans="1:13" ht="41.45" hidden="1" customHeight="1">
      <c r="A1171" s="441" t="s">
        <v>11544</v>
      </c>
      <c r="B1171" s="445">
        <v>3</v>
      </c>
      <c r="C1171" s="512" t="s">
        <v>11896</v>
      </c>
      <c r="D1171" s="447" t="s">
        <v>22837</v>
      </c>
      <c r="E1171" s="447"/>
      <c r="F1171" s="447" t="s">
        <v>9458</v>
      </c>
      <c r="G1171" s="535" t="str">
        <f t="shared" si="43"/>
        <v>405Xã Nghi Xuân</v>
      </c>
      <c r="H1171" s="535" t="str">
        <f t="shared" si="44"/>
        <v>405Xã Nghi XuânThuế cơ sở 3 tỉnh Hà Tĩnh</v>
      </c>
      <c r="I1171" s="512" t="s">
        <v>11896</v>
      </c>
      <c r="J1171" s="445"/>
      <c r="K1171" s="445"/>
      <c r="M1171" s="435"/>
    </row>
    <row r="1172" spans="1:13" ht="41.45" hidden="1" customHeight="1">
      <c r="A1172" s="441" t="s">
        <v>11544</v>
      </c>
      <c r="B1172" s="445">
        <v>3</v>
      </c>
      <c r="C1172" s="512" t="s">
        <v>11896</v>
      </c>
      <c r="D1172" s="447" t="s">
        <v>22837</v>
      </c>
      <c r="E1172" s="447"/>
      <c r="F1172" s="447" t="s">
        <v>9459</v>
      </c>
      <c r="G1172" s="535" t="str">
        <f t="shared" si="43"/>
        <v>405Xã Cổ Đạm</v>
      </c>
      <c r="H1172" s="535" t="str">
        <f t="shared" si="44"/>
        <v>405Xã Cổ ĐạmThuế cơ sở 3 tỉnh Hà Tĩnh</v>
      </c>
      <c r="I1172" s="512" t="s">
        <v>11896</v>
      </c>
      <c r="J1172" s="445"/>
      <c r="K1172" s="445"/>
      <c r="M1172" s="435"/>
    </row>
    <row r="1173" spans="1:13" ht="41.45" hidden="1" customHeight="1">
      <c r="A1173" s="441" t="s">
        <v>11544</v>
      </c>
      <c r="B1173" s="445">
        <v>3</v>
      </c>
      <c r="C1173" s="512" t="s">
        <v>11896</v>
      </c>
      <c r="D1173" s="447" t="s">
        <v>22837</v>
      </c>
      <c r="E1173" s="447"/>
      <c r="F1173" s="447" t="s">
        <v>9460</v>
      </c>
      <c r="G1173" s="535" t="str">
        <f t="shared" si="43"/>
        <v>405Xã Đan Hải</v>
      </c>
      <c r="H1173" s="535" t="str">
        <f t="shared" si="44"/>
        <v>405Xã Đan HảiThuế cơ sở 3 tỉnh Hà Tĩnh</v>
      </c>
      <c r="I1173" s="512" t="s">
        <v>11896</v>
      </c>
      <c r="J1173" s="445"/>
      <c r="K1173" s="445"/>
      <c r="M1173" s="435"/>
    </row>
    <row r="1174" spans="1:13" ht="57.6" hidden="1" customHeight="1">
      <c r="A1174" s="441" t="s">
        <v>11550</v>
      </c>
      <c r="B1174" s="442">
        <v>4</v>
      </c>
      <c r="C1174" s="448" t="s">
        <v>11928</v>
      </c>
      <c r="D1174" s="444" t="s">
        <v>22838</v>
      </c>
      <c r="E1174" s="444"/>
      <c r="F1174" s="444" t="s">
        <v>74</v>
      </c>
      <c r="G1174" s="535" t="str">
        <f t="shared" si="43"/>
        <v>405Xã Hương Sơn</v>
      </c>
      <c r="H1174" s="535" t="str">
        <f t="shared" si="44"/>
        <v>405Xã Hương SơnThuế cơ sở 4 tỉnh Hà Tĩnh</v>
      </c>
      <c r="I1174" s="448" t="s">
        <v>11928</v>
      </c>
      <c r="J1174" s="442" t="s">
        <v>9468</v>
      </c>
      <c r="K1174" s="442">
        <v>14</v>
      </c>
      <c r="M1174" s="435"/>
    </row>
    <row r="1175" spans="1:13" ht="57.6" hidden="1" customHeight="1">
      <c r="A1175" s="441" t="s">
        <v>11550</v>
      </c>
      <c r="B1175" s="442">
        <v>4</v>
      </c>
      <c r="C1175" s="448" t="s">
        <v>11928</v>
      </c>
      <c r="D1175" s="444" t="s">
        <v>22838</v>
      </c>
      <c r="E1175" s="444"/>
      <c r="F1175" s="444" t="s">
        <v>9466</v>
      </c>
      <c r="G1175" s="535" t="str">
        <f t="shared" si="43"/>
        <v>405Xã Sơn Tây</v>
      </c>
      <c r="H1175" s="535" t="str">
        <f t="shared" si="44"/>
        <v>405Xã Sơn TâyThuế cơ sở 4 tỉnh Hà Tĩnh</v>
      </c>
      <c r="I1175" s="448" t="s">
        <v>11928</v>
      </c>
      <c r="J1175" s="442"/>
      <c r="K1175" s="442"/>
      <c r="M1175" s="435"/>
    </row>
    <row r="1176" spans="1:13" ht="57.6" hidden="1" customHeight="1">
      <c r="A1176" s="441" t="s">
        <v>11550</v>
      </c>
      <c r="B1176" s="442">
        <v>4</v>
      </c>
      <c r="C1176" s="448" t="s">
        <v>11928</v>
      </c>
      <c r="D1176" s="444" t="s">
        <v>22838</v>
      </c>
      <c r="E1176" s="444"/>
      <c r="F1176" s="444" t="s">
        <v>9467</v>
      </c>
      <c r="G1176" s="535" t="str">
        <f t="shared" si="43"/>
        <v>405Xã Tứ Mỹ</v>
      </c>
      <c r="H1176" s="535" t="str">
        <f t="shared" si="44"/>
        <v>405Xã Tứ MỹThuế cơ sở 4 tỉnh Hà Tĩnh</v>
      </c>
      <c r="I1176" s="448" t="s">
        <v>11928</v>
      </c>
      <c r="J1176" s="442"/>
      <c r="K1176" s="442"/>
      <c r="M1176" s="435"/>
    </row>
    <row r="1177" spans="1:13" ht="57.6" hidden="1" customHeight="1">
      <c r="A1177" s="441" t="s">
        <v>11550</v>
      </c>
      <c r="B1177" s="442">
        <v>4</v>
      </c>
      <c r="C1177" s="448" t="s">
        <v>11928</v>
      </c>
      <c r="D1177" s="444" t="s">
        <v>22838</v>
      </c>
      <c r="E1177" s="444"/>
      <c r="F1177" s="444" t="s">
        <v>9468</v>
      </c>
      <c r="G1177" s="535" t="str">
        <f t="shared" si="43"/>
        <v>405Xã Sơn Giang</v>
      </c>
      <c r="H1177" s="535" t="str">
        <f t="shared" si="44"/>
        <v>405Xã Sơn GiangThuế cơ sở 4 tỉnh Hà Tĩnh</v>
      </c>
      <c r="I1177" s="448" t="s">
        <v>11928</v>
      </c>
      <c r="J1177" s="442"/>
      <c r="K1177" s="442"/>
      <c r="M1177" s="435"/>
    </row>
    <row r="1178" spans="1:13" ht="57.6" hidden="1" customHeight="1">
      <c r="A1178" s="441" t="s">
        <v>11550</v>
      </c>
      <c r="B1178" s="442">
        <v>4</v>
      </c>
      <c r="C1178" s="448" t="s">
        <v>11928</v>
      </c>
      <c r="D1178" s="444" t="s">
        <v>22838</v>
      </c>
      <c r="E1178" s="444"/>
      <c r="F1178" s="444" t="s">
        <v>9469</v>
      </c>
      <c r="G1178" s="535" t="str">
        <f t="shared" si="43"/>
        <v>405Xã Sơn Tiến</v>
      </c>
      <c r="H1178" s="535" t="str">
        <f t="shared" si="44"/>
        <v>405Xã Sơn TiếnThuế cơ sở 4 tỉnh Hà Tĩnh</v>
      </c>
      <c r="I1178" s="448" t="s">
        <v>11928</v>
      </c>
      <c r="J1178" s="442"/>
      <c r="K1178" s="442"/>
      <c r="M1178" s="435"/>
    </row>
    <row r="1179" spans="1:13" ht="57.6" hidden="1" customHeight="1">
      <c r="A1179" s="441" t="s">
        <v>11550</v>
      </c>
      <c r="B1179" s="442">
        <v>4</v>
      </c>
      <c r="C1179" s="448" t="s">
        <v>11928</v>
      </c>
      <c r="D1179" s="444" t="s">
        <v>22838</v>
      </c>
      <c r="E1179" s="444"/>
      <c r="F1179" s="444" t="s">
        <v>9470</v>
      </c>
      <c r="G1179" s="535" t="str">
        <f t="shared" si="43"/>
        <v>405Xã Sơn Hồng</v>
      </c>
      <c r="H1179" s="535" t="str">
        <f t="shared" si="44"/>
        <v>405Xã Sơn HồngThuế cơ sở 4 tỉnh Hà Tĩnh</v>
      </c>
      <c r="I1179" s="448" t="s">
        <v>11928</v>
      </c>
      <c r="J1179" s="442"/>
      <c r="K1179" s="442"/>
      <c r="M1179" s="435"/>
    </row>
    <row r="1180" spans="1:13" ht="57.6" hidden="1" customHeight="1">
      <c r="A1180" s="441" t="s">
        <v>11550</v>
      </c>
      <c r="B1180" s="442">
        <v>4</v>
      </c>
      <c r="C1180" s="448" t="s">
        <v>11928</v>
      </c>
      <c r="D1180" s="444" t="s">
        <v>22838</v>
      </c>
      <c r="E1180" s="444"/>
      <c r="F1180" s="444" t="s">
        <v>9471</v>
      </c>
      <c r="G1180" s="535" t="str">
        <f t="shared" si="43"/>
        <v>405Xã Kim Hoa</v>
      </c>
      <c r="H1180" s="535" t="str">
        <f t="shared" si="44"/>
        <v>405Xã Kim HoaThuế cơ sở 4 tỉnh Hà Tĩnh</v>
      </c>
      <c r="I1180" s="448" t="s">
        <v>11928</v>
      </c>
      <c r="J1180" s="442"/>
      <c r="K1180" s="442"/>
      <c r="M1180" s="435"/>
    </row>
    <row r="1181" spans="1:13" ht="57.6" hidden="1" customHeight="1">
      <c r="A1181" s="441" t="s">
        <v>11550</v>
      </c>
      <c r="B1181" s="442">
        <v>4</v>
      </c>
      <c r="C1181" s="448" t="s">
        <v>11928</v>
      </c>
      <c r="D1181" s="444" t="s">
        <v>22838</v>
      </c>
      <c r="E1181" s="444"/>
      <c r="F1181" s="444" t="s">
        <v>9482</v>
      </c>
      <c r="G1181" s="535" t="str">
        <f t="shared" si="43"/>
        <v>405Xã Sơn Kim 1</v>
      </c>
      <c r="H1181" s="535" t="str">
        <f t="shared" si="44"/>
        <v>405Xã Sơn Kim 1Thuế cơ sở 4 tỉnh Hà Tĩnh</v>
      </c>
      <c r="I1181" s="448" t="s">
        <v>11928</v>
      </c>
      <c r="J1181" s="442"/>
      <c r="K1181" s="442"/>
      <c r="M1181" s="435"/>
    </row>
    <row r="1182" spans="1:13" ht="57.6" hidden="1" customHeight="1">
      <c r="A1182" s="441" t="s">
        <v>11550</v>
      </c>
      <c r="B1182" s="442">
        <v>4</v>
      </c>
      <c r="C1182" s="448" t="s">
        <v>11928</v>
      </c>
      <c r="D1182" s="444" t="s">
        <v>22838</v>
      </c>
      <c r="E1182" s="444"/>
      <c r="F1182" s="444" t="s">
        <v>9483</v>
      </c>
      <c r="G1182" s="535" t="str">
        <f t="shared" si="43"/>
        <v>405Xã Sơn Kim 2</v>
      </c>
      <c r="H1182" s="535" t="str">
        <f t="shared" si="44"/>
        <v>405Xã Sơn Kim 2Thuế cơ sở 4 tỉnh Hà Tĩnh</v>
      </c>
      <c r="I1182" s="448" t="s">
        <v>11928</v>
      </c>
      <c r="J1182" s="442"/>
      <c r="K1182" s="442"/>
      <c r="M1182" s="435"/>
    </row>
    <row r="1183" spans="1:13" ht="57.6" hidden="1" customHeight="1">
      <c r="A1183" s="441" t="s">
        <v>11550</v>
      </c>
      <c r="B1183" s="442">
        <v>4</v>
      </c>
      <c r="C1183" s="448" t="s">
        <v>11928</v>
      </c>
      <c r="D1183" s="444" t="s">
        <v>22838</v>
      </c>
      <c r="E1183" s="444"/>
      <c r="F1183" s="444" t="s">
        <v>9461</v>
      </c>
      <c r="G1183" s="535" t="str">
        <f t="shared" si="43"/>
        <v>405Xã Đức Thọ</v>
      </c>
      <c r="H1183" s="535" t="str">
        <f t="shared" si="44"/>
        <v>405Xã Đức ThọThuế cơ sở 4 tỉnh Hà Tĩnh</v>
      </c>
      <c r="I1183" s="448" t="s">
        <v>11928</v>
      </c>
      <c r="J1183" s="442"/>
      <c r="K1183" s="442"/>
      <c r="M1183" s="435"/>
    </row>
    <row r="1184" spans="1:13" ht="57.6" hidden="1" customHeight="1">
      <c r="A1184" s="441" t="s">
        <v>11550</v>
      </c>
      <c r="B1184" s="442">
        <v>4</v>
      </c>
      <c r="C1184" s="448" t="s">
        <v>11928</v>
      </c>
      <c r="D1184" s="444" t="s">
        <v>22838</v>
      </c>
      <c r="E1184" s="444"/>
      <c r="F1184" s="444" t="s">
        <v>9463</v>
      </c>
      <c r="G1184" s="535" t="str">
        <f t="shared" si="43"/>
        <v>405Xã Đức Đồng</v>
      </c>
      <c r="H1184" s="535" t="str">
        <f t="shared" si="44"/>
        <v>405Xã Đức ĐồngThuế cơ sở 4 tỉnh Hà Tĩnh</v>
      </c>
      <c r="I1184" s="448" t="s">
        <v>11928</v>
      </c>
      <c r="J1184" s="442"/>
      <c r="K1184" s="442"/>
      <c r="M1184" s="435"/>
    </row>
    <row r="1185" spans="1:13" ht="57.6" hidden="1" customHeight="1">
      <c r="A1185" s="441" t="s">
        <v>11550</v>
      </c>
      <c r="B1185" s="442">
        <v>4</v>
      </c>
      <c r="C1185" s="448" t="s">
        <v>11928</v>
      </c>
      <c r="D1185" s="444" t="s">
        <v>22838</v>
      </c>
      <c r="E1185" s="444"/>
      <c r="F1185" s="444" t="s">
        <v>9462</v>
      </c>
      <c r="G1185" s="535" t="str">
        <f t="shared" si="43"/>
        <v>405Xã Đức Quang</v>
      </c>
      <c r="H1185" s="535" t="str">
        <f t="shared" si="44"/>
        <v>405Xã Đức QuangThuế cơ sở 4 tỉnh Hà Tĩnh</v>
      </c>
      <c r="I1185" s="448" t="s">
        <v>11928</v>
      </c>
      <c r="J1185" s="442"/>
      <c r="K1185" s="442"/>
      <c r="M1185" s="435"/>
    </row>
    <row r="1186" spans="1:13" ht="57.6" hidden="1" customHeight="1">
      <c r="A1186" s="441" t="s">
        <v>11550</v>
      </c>
      <c r="B1186" s="442">
        <v>4</v>
      </c>
      <c r="C1186" s="448" t="s">
        <v>11928</v>
      </c>
      <c r="D1186" s="444" t="s">
        <v>22838</v>
      </c>
      <c r="E1186" s="444"/>
      <c r="F1186" s="444" t="s">
        <v>9464</v>
      </c>
      <c r="G1186" s="535" t="str">
        <f t="shared" si="43"/>
        <v>405Xã Đức Thịnh</v>
      </c>
      <c r="H1186" s="535" t="str">
        <f t="shared" si="44"/>
        <v>405Xã Đức ThịnhThuế cơ sở 4 tỉnh Hà Tĩnh</v>
      </c>
      <c r="I1186" s="448" t="s">
        <v>11928</v>
      </c>
      <c r="J1186" s="442"/>
      <c r="K1186" s="442"/>
      <c r="M1186" s="435"/>
    </row>
    <row r="1187" spans="1:13" ht="57.6" hidden="1" customHeight="1">
      <c r="A1187" s="441" t="s">
        <v>11550</v>
      </c>
      <c r="B1187" s="442">
        <v>4</v>
      </c>
      <c r="C1187" s="448" t="s">
        <v>11928</v>
      </c>
      <c r="D1187" s="444" t="s">
        <v>22838</v>
      </c>
      <c r="E1187" s="444"/>
      <c r="F1187" s="444" t="s">
        <v>9465</v>
      </c>
      <c r="G1187" s="535" t="str">
        <f t="shared" si="43"/>
        <v>405Xã Đức Minh</v>
      </c>
      <c r="H1187" s="535" t="str">
        <f t="shared" si="44"/>
        <v>405Xã Đức MinhThuế cơ sở 4 tỉnh Hà Tĩnh</v>
      </c>
      <c r="I1187" s="448" t="s">
        <v>11928</v>
      </c>
      <c r="J1187" s="442"/>
      <c r="K1187" s="442"/>
      <c r="M1187" s="435"/>
    </row>
    <row r="1188" spans="1:13" ht="57" hidden="1" customHeight="1">
      <c r="A1188" s="441" t="s">
        <v>11556</v>
      </c>
      <c r="B1188" s="442">
        <v>5</v>
      </c>
      <c r="C1188" s="448" t="s">
        <v>11916</v>
      </c>
      <c r="D1188" s="444" t="s">
        <v>22839</v>
      </c>
      <c r="E1188" s="444"/>
      <c r="F1188" s="444" t="s">
        <v>9475</v>
      </c>
      <c r="G1188" s="535" t="str">
        <f t="shared" si="43"/>
        <v>405Xã Hương Khê</v>
      </c>
      <c r="H1188" s="535" t="str">
        <f t="shared" si="44"/>
        <v>405Xã Hương KhêThuế cơ sở 5 tỉnh Hà Tĩnh</v>
      </c>
      <c r="I1188" s="448" t="s">
        <v>11916</v>
      </c>
      <c r="J1188" s="442" t="s">
        <v>9475</v>
      </c>
      <c r="K1188" s="442">
        <v>10</v>
      </c>
      <c r="M1188" s="435"/>
    </row>
    <row r="1189" spans="1:13" ht="57" hidden="1" customHeight="1">
      <c r="A1189" s="441" t="s">
        <v>11556</v>
      </c>
      <c r="B1189" s="442">
        <v>5</v>
      </c>
      <c r="C1189" s="448" t="s">
        <v>11916</v>
      </c>
      <c r="D1189" s="444" t="s">
        <v>22839</v>
      </c>
      <c r="E1189" s="444"/>
      <c r="F1189" s="444" t="s">
        <v>9476</v>
      </c>
      <c r="G1189" s="535" t="str">
        <f t="shared" si="43"/>
        <v>405Xã Hương Phố</v>
      </c>
      <c r="H1189" s="535" t="str">
        <f t="shared" si="44"/>
        <v>405Xã Hương PhốThuế cơ sở 5 tỉnh Hà Tĩnh</v>
      </c>
      <c r="I1189" s="448" t="s">
        <v>11916</v>
      </c>
      <c r="J1189" s="442"/>
      <c r="K1189" s="442"/>
      <c r="M1189" s="435"/>
    </row>
    <row r="1190" spans="1:13" ht="57" hidden="1" customHeight="1">
      <c r="A1190" s="441" t="s">
        <v>11556</v>
      </c>
      <c r="B1190" s="442">
        <v>5</v>
      </c>
      <c r="C1190" s="448" t="s">
        <v>11916</v>
      </c>
      <c r="D1190" s="444" t="s">
        <v>22839</v>
      </c>
      <c r="E1190" s="444"/>
      <c r="F1190" s="444" t="s">
        <v>9477</v>
      </c>
      <c r="G1190" s="535" t="str">
        <f t="shared" si="43"/>
        <v>405Xã Hương Đô</v>
      </c>
      <c r="H1190" s="535" t="str">
        <f t="shared" si="44"/>
        <v>405Xã Hương ĐôThuế cơ sở 5 tỉnh Hà Tĩnh</v>
      </c>
      <c r="I1190" s="448" t="s">
        <v>11916</v>
      </c>
      <c r="J1190" s="442"/>
      <c r="K1190" s="442"/>
      <c r="M1190" s="435"/>
    </row>
    <row r="1191" spans="1:13" ht="57" hidden="1" customHeight="1">
      <c r="A1191" s="441" t="s">
        <v>11556</v>
      </c>
      <c r="B1191" s="442">
        <v>5</v>
      </c>
      <c r="C1191" s="448" t="s">
        <v>11916</v>
      </c>
      <c r="D1191" s="444" t="s">
        <v>22839</v>
      </c>
      <c r="E1191" s="444"/>
      <c r="F1191" s="444" t="s">
        <v>9478</v>
      </c>
      <c r="G1191" s="535" t="str">
        <f t="shared" si="43"/>
        <v>405Xã Hà Linh</v>
      </c>
      <c r="H1191" s="535" t="str">
        <f t="shared" si="44"/>
        <v>405Xã Hà LinhThuế cơ sở 5 tỉnh Hà Tĩnh</v>
      </c>
      <c r="I1191" s="448" t="s">
        <v>11916</v>
      </c>
      <c r="J1191" s="442"/>
      <c r="K1191" s="442"/>
      <c r="M1191" s="435"/>
    </row>
    <row r="1192" spans="1:13" ht="57" hidden="1" customHeight="1">
      <c r="A1192" s="441" t="s">
        <v>11556</v>
      </c>
      <c r="B1192" s="442">
        <v>5</v>
      </c>
      <c r="C1192" s="448" t="s">
        <v>11916</v>
      </c>
      <c r="D1192" s="444" t="s">
        <v>22839</v>
      </c>
      <c r="E1192" s="444"/>
      <c r="F1192" s="444" t="s">
        <v>9479</v>
      </c>
      <c r="G1192" s="535" t="str">
        <f t="shared" si="43"/>
        <v>405Xã Hương Bình</v>
      </c>
      <c r="H1192" s="535" t="str">
        <f t="shared" si="44"/>
        <v>405Xã Hương BìnhThuế cơ sở 5 tỉnh Hà Tĩnh</v>
      </c>
      <c r="I1192" s="448" t="s">
        <v>11916</v>
      </c>
      <c r="J1192" s="442"/>
      <c r="K1192" s="442"/>
      <c r="M1192" s="435"/>
    </row>
    <row r="1193" spans="1:13" ht="57" hidden="1" customHeight="1">
      <c r="A1193" s="441" t="s">
        <v>11556</v>
      </c>
      <c r="B1193" s="442">
        <v>5</v>
      </c>
      <c r="C1193" s="448" t="s">
        <v>11916</v>
      </c>
      <c r="D1193" s="444" t="s">
        <v>22839</v>
      </c>
      <c r="E1193" s="444"/>
      <c r="F1193" s="444" t="s">
        <v>9480</v>
      </c>
      <c r="G1193" s="535" t="str">
        <f t="shared" si="43"/>
        <v>405Xã Phúc Trạch</v>
      </c>
      <c r="H1193" s="535" t="str">
        <f t="shared" si="44"/>
        <v>405Xã Phúc TrạchThuế cơ sở 5 tỉnh Hà Tĩnh</v>
      </c>
      <c r="I1193" s="448" t="s">
        <v>11916</v>
      </c>
      <c r="J1193" s="442"/>
      <c r="K1193" s="442"/>
      <c r="M1193" s="435"/>
    </row>
    <row r="1194" spans="1:13" ht="57" hidden="1" customHeight="1">
      <c r="A1194" s="441" t="s">
        <v>11556</v>
      </c>
      <c r="B1194" s="442">
        <v>5</v>
      </c>
      <c r="C1194" s="448" t="s">
        <v>11916</v>
      </c>
      <c r="D1194" s="444" t="s">
        <v>22839</v>
      </c>
      <c r="E1194" s="444"/>
      <c r="F1194" s="444" t="s">
        <v>9481</v>
      </c>
      <c r="G1194" s="535" t="str">
        <f t="shared" si="43"/>
        <v>405Xã Hương Xuân</v>
      </c>
      <c r="H1194" s="535" t="str">
        <f t="shared" si="44"/>
        <v>405Xã Hương XuânThuế cơ sở 5 tỉnh Hà Tĩnh</v>
      </c>
      <c r="I1194" s="448" t="s">
        <v>11916</v>
      </c>
      <c r="J1194" s="442"/>
      <c r="K1194" s="442"/>
      <c r="M1194" s="435"/>
    </row>
    <row r="1195" spans="1:13" ht="57" hidden="1" customHeight="1">
      <c r="A1195" s="441" t="s">
        <v>11556</v>
      </c>
      <c r="B1195" s="442">
        <v>5</v>
      </c>
      <c r="C1195" s="448" t="s">
        <v>11916</v>
      </c>
      <c r="D1195" s="444" t="s">
        <v>22839</v>
      </c>
      <c r="E1195" s="444"/>
      <c r="F1195" s="444" t="s">
        <v>9472</v>
      </c>
      <c r="G1195" s="535" t="str">
        <f t="shared" si="43"/>
        <v>405Xã Vũ Quang</v>
      </c>
      <c r="H1195" s="535" t="str">
        <f t="shared" si="44"/>
        <v>405Xã Vũ QuangThuế cơ sở 5 tỉnh Hà Tĩnh</v>
      </c>
      <c r="I1195" s="448" t="s">
        <v>11916</v>
      </c>
      <c r="J1195" s="442"/>
      <c r="K1195" s="442"/>
      <c r="M1195" s="435"/>
    </row>
    <row r="1196" spans="1:13" ht="57" hidden="1" customHeight="1">
      <c r="A1196" s="441" t="s">
        <v>11556</v>
      </c>
      <c r="B1196" s="442">
        <v>5</v>
      </c>
      <c r="C1196" s="448" t="s">
        <v>11916</v>
      </c>
      <c r="D1196" s="444" t="s">
        <v>22839</v>
      </c>
      <c r="E1196" s="444"/>
      <c r="F1196" s="444" t="s">
        <v>9473</v>
      </c>
      <c r="G1196" s="535" t="str">
        <f t="shared" si="43"/>
        <v>405Xã Mai Hoa</v>
      </c>
      <c r="H1196" s="535" t="str">
        <f t="shared" si="44"/>
        <v>405Xã Mai HoaThuế cơ sở 5 tỉnh Hà Tĩnh</v>
      </c>
      <c r="I1196" s="448" t="s">
        <v>11916</v>
      </c>
      <c r="J1196" s="442"/>
      <c r="K1196" s="442"/>
      <c r="M1196" s="435"/>
    </row>
    <row r="1197" spans="1:13" ht="57" hidden="1" customHeight="1">
      <c r="A1197" s="441" t="s">
        <v>11556</v>
      </c>
      <c r="B1197" s="442">
        <v>5</v>
      </c>
      <c r="C1197" s="448" t="s">
        <v>11916</v>
      </c>
      <c r="D1197" s="444" t="s">
        <v>22839</v>
      </c>
      <c r="E1197" s="444"/>
      <c r="F1197" s="444" t="s">
        <v>9474</v>
      </c>
      <c r="G1197" s="535" t="str">
        <f t="shared" si="43"/>
        <v>405Xã Thượng Đức</v>
      </c>
      <c r="H1197" s="535" t="str">
        <f t="shared" si="44"/>
        <v>405Xã Thượng ĐứcThuế cơ sở 5 tỉnh Hà Tĩnh</v>
      </c>
      <c r="I1197" s="448" t="s">
        <v>11916</v>
      </c>
      <c r="J1197" s="442"/>
      <c r="K1197" s="442"/>
      <c r="M1197" s="435"/>
    </row>
    <row r="1198" spans="1:13" ht="51" hidden="1" customHeight="1">
      <c r="A1198" s="441" t="s">
        <v>11563</v>
      </c>
      <c r="B1198" s="442">
        <v>6</v>
      </c>
      <c r="C1198" s="449" t="s">
        <v>11922</v>
      </c>
      <c r="D1198" s="444" t="s">
        <v>22840</v>
      </c>
      <c r="E1198" s="444"/>
      <c r="F1198" s="444" t="s">
        <v>9419</v>
      </c>
      <c r="G1198" s="535" t="str">
        <f t="shared" si="43"/>
        <v>405Phường Sông Trí</v>
      </c>
      <c r="H1198" s="535" t="str">
        <f t="shared" si="44"/>
        <v>405Phường Sông TríThuế cơ sở 6 tỉnh Hà Tĩnh</v>
      </c>
      <c r="I1198" s="449" t="s">
        <v>11922</v>
      </c>
      <c r="J1198" s="442" t="s">
        <v>9419</v>
      </c>
      <c r="K1198" s="442">
        <v>11</v>
      </c>
      <c r="M1198" s="435"/>
    </row>
    <row r="1199" spans="1:13" ht="51" hidden="1" customHeight="1">
      <c r="A1199" s="513" t="s">
        <v>11563</v>
      </c>
      <c r="B1199" s="514">
        <v>6</v>
      </c>
      <c r="C1199" s="515" t="s">
        <v>11922</v>
      </c>
      <c r="D1199" s="516" t="s">
        <v>22840</v>
      </c>
      <c r="E1199" s="516"/>
      <c r="F1199" s="516" t="s">
        <v>9420</v>
      </c>
      <c r="G1199" s="535" t="str">
        <f t="shared" si="43"/>
        <v>405Phường Hải Ninh</v>
      </c>
      <c r="H1199" s="535" t="str">
        <f t="shared" si="44"/>
        <v>405Phường Hải NinhThuế cơ sở 6 tỉnh Hà Tĩnh</v>
      </c>
      <c r="I1199" s="515" t="s">
        <v>11922</v>
      </c>
      <c r="J1199" s="514"/>
      <c r="K1199" s="514"/>
      <c r="M1199" s="435"/>
    </row>
    <row r="1200" spans="1:13" ht="51" hidden="1" customHeight="1">
      <c r="A1200" s="513" t="s">
        <v>11563</v>
      </c>
      <c r="B1200" s="514">
        <v>6</v>
      </c>
      <c r="C1200" s="515" t="s">
        <v>11922</v>
      </c>
      <c r="D1200" s="516" t="s">
        <v>22840</v>
      </c>
      <c r="E1200" s="516"/>
      <c r="F1200" s="516" t="s">
        <v>9421</v>
      </c>
      <c r="G1200" s="535" t="str">
        <f t="shared" si="43"/>
        <v>405Phường Hoành Sơn</v>
      </c>
      <c r="H1200" s="535" t="str">
        <f t="shared" si="44"/>
        <v>405Phường Hoành SơnThuế cơ sở 6 tỉnh Hà Tĩnh</v>
      </c>
      <c r="I1200" s="515" t="s">
        <v>11922</v>
      </c>
      <c r="J1200" s="514"/>
      <c r="K1200" s="514"/>
      <c r="M1200" s="435"/>
    </row>
    <row r="1201" spans="1:22" ht="51" hidden="1" customHeight="1">
      <c r="A1201" s="513" t="s">
        <v>11563</v>
      </c>
      <c r="B1201" s="514">
        <v>6</v>
      </c>
      <c r="C1201" s="515" t="s">
        <v>11922</v>
      </c>
      <c r="D1201" s="516" t="s">
        <v>22840</v>
      </c>
      <c r="E1201" s="516"/>
      <c r="F1201" s="516" t="s">
        <v>9422</v>
      </c>
      <c r="G1201" s="535" t="str">
        <f t="shared" si="43"/>
        <v>405Phường Vũng Áng</v>
      </c>
      <c r="H1201" s="535" t="str">
        <f t="shared" si="44"/>
        <v>405Phường Vũng ÁngThuế cơ sở 6 tỉnh Hà Tĩnh</v>
      </c>
      <c r="I1201" s="515" t="s">
        <v>11922</v>
      </c>
      <c r="J1201" s="514"/>
      <c r="K1201" s="514"/>
      <c r="M1201" s="435"/>
    </row>
    <row r="1202" spans="1:22" ht="51" hidden="1" customHeight="1">
      <c r="A1202" s="513" t="s">
        <v>11563</v>
      </c>
      <c r="B1202" s="514">
        <v>6</v>
      </c>
      <c r="C1202" s="515" t="s">
        <v>11922</v>
      </c>
      <c r="D1202" s="516" t="s">
        <v>22840</v>
      </c>
      <c r="E1202" s="516"/>
      <c r="F1202" s="516" t="s">
        <v>9423</v>
      </c>
      <c r="G1202" s="535" t="str">
        <f t="shared" si="43"/>
        <v>405Xã Kỳ Xuân</v>
      </c>
      <c r="H1202" s="535" t="str">
        <f t="shared" si="44"/>
        <v>405Xã Kỳ XuânThuế cơ sở 6 tỉnh Hà Tĩnh</v>
      </c>
      <c r="I1202" s="515" t="s">
        <v>11922</v>
      </c>
      <c r="J1202" s="514"/>
      <c r="K1202" s="514"/>
      <c r="M1202" s="435"/>
    </row>
    <row r="1203" spans="1:22" ht="51" hidden="1" customHeight="1">
      <c r="A1203" s="513" t="s">
        <v>11563</v>
      </c>
      <c r="B1203" s="514">
        <v>6</v>
      </c>
      <c r="C1203" s="515" t="s">
        <v>11922</v>
      </c>
      <c r="D1203" s="516" t="s">
        <v>22840</v>
      </c>
      <c r="E1203" s="516"/>
      <c r="F1203" s="516" t="s">
        <v>9424</v>
      </c>
      <c r="G1203" s="535" t="str">
        <f t="shared" si="43"/>
        <v>405Xã Kỳ Anh</v>
      </c>
      <c r="H1203" s="535" t="str">
        <f t="shared" si="44"/>
        <v>405Xã Kỳ AnhThuế cơ sở 6 tỉnh Hà Tĩnh</v>
      </c>
      <c r="I1203" s="515" t="s">
        <v>11922</v>
      </c>
      <c r="J1203" s="514"/>
      <c r="K1203" s="514"/>
      <c r="M1203" s="435"/>
    </row>
    <row r="1204" spans="1:22" ht="51" hidden="1" customHeight="1">
      <c r="A1204" s="513" t="s">
        <v>11563</v>
      </c>
      <c r="B1204" s="514">
        <v>6</v>
      </c>
      <c r="C1204" s="515" t="s">
        <v>11922</v>
      </c>
      <c r="D1204" s="516" t="s">
        <v>22840</v>
      </c>
      <c r="E1204" s="516"/>
      <c r="F1204" s="516" t="s">
        <v>9425</v>
      </c>
      <c r="G1204" s="535" t="str">
        <f t="shared" si="43"/>
        <v>405Xã Kỳ Hoa</v>
      </c>
      <c r="H1204" s="535" t="str">
        <f t="shared" si="44"/>
        <v>405Xã Kỳ HoaThuế cơ sở 6 tỉnh Hà Tĩnh</v>
      </c>
      <c r="I1204" s="515" t="s">
        <v>11922</v>
      </c>
      <c r="J1204" s="514"/>
      <c r="K1204" s="514"/>
      <c r="M1204" s="435"/>
    </row>
    <row r="1205" spans="1:22" ht="51" hidden="1" customHeight="1">
      <c r="A1205" s="513" t="s">
        <v>11563</v>
      </c>
      <c r="B1205" s="514">
        <v>6</v>
      </c>
      <c r="C1205" s="515" t="s">
        <v>11922</v>
      </c>
      <c r="D1205" s="516" t="s">
        <v>22840</v>
      </c>
      <c r="E1205" s="516"/>
      <c r="F1205" s="516" t="s">
        <v>9426</v>
      </c>
      <c r="G1205" s="535" t="str">
        <f>$E$1139&amp;F1205</f>
        <v>405Xã Kỳ Văn</v>
      </c>
      <c r="H1205" s="535" t="str">
        <f t="shared" si="44"/>
        <v>405Xã Kỳ VănThuế cơ sở 6 tỉnh Hà Tĩnh</v>
      </c>
      <c r="I1205" s="515" t="s">
        <v>11922</v>
      </c>
      <c r="J1205" s="514"/>
      <c r="K1205" s="514"/>
      <c r="M1205" s="435"/>
    </row>
    <row r="1206" spans="1:22" ht="51" hidden="1" customHeight="1">
      <c r="A1206" s="513" t="s">
        <v>11563</v>
      </c>
      <c r="B1206" s="514">
        <v>6</v>
      </c>
      <c r="C1206" s="515" t="s">
        <v>11922</v>
      </c>
      <c r="D1206" s="516" t="s">
        <v>22840</v>
      </c>
      <c r="E1206" s="516"/>
      <c r="F1206" s="516" t="s">
        <v>9427</v>
      </c>
      <c r="G1206" s="535" t="str">
        <f>$E$1139&amp;F1206</f>
        <v>405Xã Kỳ Khang</v>
      </c>
      <c r="H1206" s="535" t="str">
        <f t="shared" si="44"/>
        <v>405Xã Kỳ KhangThuế cơ sở 6 tỉnh Hà Tĩnh</v>
      </c>
      <c r="I1206" s="515" t="s">
        <v>11922</v>
      </c>
      <c r="J1206" s="514"/>
      <c r="K1206" s="514"/>
      <c r="M1206" s="435"/>
    </row>
    <row r="1207" spans="1:22" ht="51" hidden="1" customHeight="1">
      <c r="A1207" s="513" t="s">
        <v>11563</v>
      </c>
      <c r="B1207" s="514">
        <v>6</v>
      </c>
      <c r="C1207" s="515" t="s">
        <v>11922</v>
      </c>
      <c r="D1207" s="516" t="s">
        <v>22840</v>
      </c>
      <c r="E1207" s="516"/>
      <c r="F1207" s="516" t="s">
        <v>9428</v>
      </c>
      <c r="G1207" s="535" t="str">
        <f>$E$1139&amp;F1207</f>
        <v>405Xã Kỳ Lạc</v>
      </c>
      <c r="H1207" s="535" t="str">
        <f t="shared" si="44"/>
        <v>405Xã Kỳ LạcThuế cơ sở 6 tỉnh Hà Tĩnh</v>
      </c>
      <c r="I1207" s="515" t="s">
        <v>11922</v>
      </c>
      <c r="J1207" s="514"/>
      <c r="K1207" s="514"/>
      <c r="M1207" s="435"/>
    </row>
    <row r="1208" spans="1:22" ht="51" hidden="1" customHeight="1">
      <c r="A1208" s="513" t="s">
        <v>11563</v>
      </c>
      <c r="B1208" s="514">
        <v>6</v>
      </c>
      <c r="C1208" s="515" t="s">
        <v>11922</v>
      </c>
      <c r="D1208" s="516" t="s">
        <v>22840</v>
      </c>
      <c r="E1208" s="516"/>
      <c r="F1208" s="516" t="s">
        <v>8750</v>
      </c>
      <c r="G1208" s="535" t="str">
        <f>$E$1139&amp;F1208</f>
        <v>405Xã Kỳ Thượng</v>
      </c>
      <c r="H1208" s="535" t="str">
        <f t="shared" si="44"/>
        <v>405Xã Kỳ ThượngThuế cơ sở 6 tỉnh Hà Tĩnh</v>
      </c>
      <c r="I1208" s="515" t="s">
        <v>11922</v>
      </c>
      <c r="J1208" s="514"/>
      <c r="K1208" s="514"/>
      <c r="M1208" s="435"/>
    </row>
    <row r="1209" spans="1:22" s="437" customFormat="1" ht="43.9" hidden="1" customHeight="1">
      <c r="A1209" s="590">
        <v>14</v>
      </c>
      <c r="B1209" s="590"/>
      <c r="C1209" s="562" t="s">
        <v>22841</v>
      </c>
      <c r="D1209" s="590" t="s">
        <v>11047</v>
      </c>
      <c r="E1209" s="590">
        <v>103</v>
      </c>
      <c r="F1209" s="590" t="s">
        <v>155</v>
      </c>
      <c r="G1209" s="535"/>
      <c r="H1209" s="535" t="str">
        <f t="shared" si="44"/>
        <v>THUẾ THÀNH PHỐ HẢI PHÒNG</v>
      </c>
      <c r="I1209" s="562" t="s">
        <v>22841</v>
      </c>
      <c r="J1209" s="590"/>
      <c r="K1209" s="590">
        <f>SUM(K1210:K1314)</f>
        <v>114</v>
      </c>
      <c r="T1209" s="604">
        <v>29</v>
      </c>
      <c r="U1209" s="608" t="s">
        <v>155</v>
      </c>
      <c r="V1209" s="617" t="s">
        <v>14972</v>
      </c>
    </row>
    <row r="1210" spans="1:22" s="437" customFormat="1" ht="48.6" hidden="1" customHeight="1">
      <c r="A1210" s="531" t="s">
        <v>11569</v>
      </c>
      <c r="B1210" s="532">
        <v>1</v>
      </c>
      <c r="C1210" s="563" t="s">
        <v>22842</v>
      </c>
      <c r="D1210" s="534" t="s">
        <v>22843</v>
      </c>
      <c r="E1210" s="534"/>
      <c r="F1210" s="534" t="s">
        <v>8865</v>
      </c>
      <c r="G1210" s="535" t="str">
        <f>$E$1209&amp;F1210</f>
        <v>103Phường Ngô Quyền</v>
      </c>
      <c r="H1210" s="535" t="str">
        <f t="shared" si="44"/>
        <v>103Phường Ngô QuyềnThuế cơ sở 1 thành phố Hải Phòng</v>
      </c>
      <c r="I1210" s="563" t="s">
        <v>22842</v>
      </c>
      <c r="J1210" s="532" t="s">
        <v>8866</v>
      </c>
      <c r="K1210" s="532">
        <v>4</v>
      </c>
      <c r="T1210" s="618"/>
      <c r="U1210" s="614">
        <v>50</v>
      </c>
      <c r="V1210" s="615" t="s">
        <v>14972</v>
      </c>
    </row>
    <row r="1211" spans="1:22" s="437" customFormat="1" ht="48.6" hidden="1" customHeight="1">
      <c r="A1211" s="438" t="s">
        <v>11569</v>
      </c>
      <c r="B1211" s="430">
        <v>1</v>
      </c>
      <c r="C1211" s="439" t="s">
        <v>22842</v>
      </c>
      <c r="D1211" s="464" t="s">
        <v>22843</v>
      </c>
      <c r="E1211" s="464"/>
      <c r="F1211" s="464" t="s">
        <v>8866</v>
      </c>
      <c r="G1211" s="535" t="str">
        <f t="shared" ref="G1211:G1274" si="45">$E$1209&amp;F1211</f>
        <v>103Phường Gia Viên</v>
      </c>
      <c r="H1211" s="535" t="str">
        <f t="shared" si="44"/>
        <v>103Phường Gia ViênThuế cơ sở 1 thành phố Hải Phòng</v>
      </c>
      <c r="I1211" s="439" t="s">
        <v>22842</v>
      </c>
      <c r="J1211" s="430"/>
      <c r="K1211" s="430"/>
      <c r="T1211" s="618"/>
      <c r="U1211" s="614"/>
      <c r="V1211" s="615"/>
    </row>
    <row r="1212" spans="1:22" s="437" customFormat="1" ht="48.6" hidden="1" customHeight="1">
      <c r="A1212" s="438" t="s">
        <v>11569</v>
      </c>
      <c r="B1212" s="430">
        <v>1</v>
      </c>
      <c r="C1212" s="439" t="s">
        <v>22842</v>
      </c>
      <c r="D1212" s="464" t="s">
        <v>22843</v>
      </c>
      <c r="E1212" s="464"/>
      <c r="F1212" s="464" t="s">
        <v>8869</v>
      </c>
      <c r="G1212" s="535" t="str">
        <f t="shared" si="45"/>
        <v>103Phường Hải An</v>
      </c>
      <c r="H1212" s="535" t="str">
        <f t="shared" si="44"/>
        <v>103Phường Hải AnThuế cơ sở 1 thành phố Hải Phòng</v>
      </c>
      <c r="I1212" s="439" t="s">
        <v>22842</v>
      </c>
      <c r="J1212" s="430"/>
      <c r="K1212" s="430"/>
      <c r="T1212" s="618"/>
      <c r="U1212" s="614"/>
      <c r="V1212" s="615"/>
    </row>
    <row r="1213" spans="1:22" s="437" customFormat="1" ht="48.6" hidden="1" customHeight="1">
      <c r="A1213" s="438" t="s">
        <v>11569</v>
      </c>
      <c r="B1213" s="430">
        <v>1</v>
      </c>
      <c r="C1213" s="439" t="s">
        <v>22842</v>
      </c>
      <c r="D1213" s="464" t="s">
        <v>22843</v>
      </c>
      <c r="E1213" s="464"/>
      <c r="F1213" s="464" t="s">
        <v>8870</v>
      </c>
      <c r="G1213" s="535" t="str">
        <f t="shared" si="45"/>
        <v>103Phường Đông Hải</v>
      </c>
      <c r="H1213" s="535" t="str">
        <f t="shared" si="44"/>
        <v>103Phường Đông HảiThuế cơ sở 1 thành phố Hải Phòng</v>
      </c>
      <c r="I1213" s="439" t="s">
        <v>22842</v>
      </c>
      <c r="J1213" s="430"/>
      <c r="K1213" s="430"/>
      <c r="T1213" s="618"/>
      <c r="U1213" s="614"/>
      <c r="V1213" s="615"/>
    </row>
    <row r="1214" spans="1:22" s="437" customFormat="1" ht="48.6" hidden="1" customHeight="1">
      <c r="A1214" s="441" t="s">
        <v>11574</v>
      </c>
      <c r="B1214" s="442">
        <v>2</v>
      </c>
      <c r="C1214" s="446" t="s">
        <v>22844</v>
      </c>
      <c r="D1214" s="444" t="s">
        <v>22845</v>
      </c>
      <c r="E1214" s="444"/>
      <c r="F1214" s="444" t="s">
        <v>8863</v>
      </c>
      <c r="G1214" s="535" t="str">
        <f t="shared" si="45"/>
        <v>103Phường Hồng Bàng</v>
      </c>
      <c r="H1214" s="535" t="str">
        <f t="shared" si="44"/>
        <v>103Phường Hồng BàngThuế cơ sở 2 thành phố Hải Phòng</v>
      </c>
      <c r="I1214" s="446" t="s">
        <v>22844</v>
      </c>
      <c r="J1214" s="442" t="s">
        <v>8863</v>
      </c>
      <c r="K1214" s="442">
        <v>5</v>
      </c>
      <c r="T1214" s="618"/>
      <c r="U1214" s="614">
        <v>52</v>
      </c>
      <c r="V1214" s="615" t="s">
        <v>14976</v>
      </c>
    </row>
    <row r="1215" spans="1:22" s="437" customFormat="1" ht="48.6" hidden="1" customHeight="1">
      <c r="A1215" s="441" t="s">
        <v>11574</v>
      </c>
      <c r="B1215" s="442">
        <v>2</v>
      </c>
      <c r="C1215" s="446" t="s">
        <v>22844</v>
      </c>
      <c r="D1215" s="444" t="s">
        <v>22845</v>
      </c>
      <c r="E1215" s="444"/>
      <c r="F1215" s="444" t="s">
        <v>8864</v>
      </c>
      <c r="G1215" s="535" t="str">
        <f t="shared" si="45"/>
        <v>103Phường Hồng An</v>
      </c>
      <c r="H1215" s="535" t="str">
        <f t="shared" si="44"/>
        <v>103Phường Hồng AnThuế cơ sở 2 thành phố Hải Phòng</v>
      </c>
      <c r="I1215" s="446" t="s">
        <v>22844</v>
      </c>
      <c r="J1215" s="442"/>
      <c r="K1215" s="442"/>
      <c r="T1215" s="618"/>
      <c r="U1215" s="614"/>
      <c r="V1215" s="615"/>
    </row>
    <row r="1216" spans="1:22" s="437" customFormat="1" ht="48.6" hidden="1" customHeight="1">
      <c r="A1216" s="441" t="s">
        <v>11574</v>
      </c>
      <c r="B1216" s="442">
        <v>2</v>
      </c>
      <c r="C1216" s="446" t="s">
        <v>22844</v>
      </c>
      <c r="D1216" s="444" t="s">
        <v>22845</v>
      </c>
      <c r="E1216" s="444"/>
      <c r="F1216" s="444" t="s">
        <v>8877</v>
      </c>
      <c r="G1216" s="535" t="str">
        <f t="shared" si="45"/>
        <v>103Phường An Dương</v>
      </c>
      <c r="H1216" s="535" t="str">
        <f t="shared" si="44"/>
        <v>103Phường An DươngThuế cơ sở 2 thành phố Hải Phòng</v>
      </c>
      <c r="I1216" s="446" t="s">
        <v>22844</v>
      </c>
      <c r="J1216" s="442"/>
      <c r="K1216" s="442"/>
      <c r="T1216" s="618"/>
      <c r="U1216" s="614"/>
      <c r="V1216" s="615"/>
    </row>
    <row r="1217" spans="1:22" s="437" customFormat="1" ht="48.6" hidden="1" customHeight="1">
      <c r="A1217" s="441" t="s">
        <v>11574</v>
      </c>
      <c r="B1217" s="442">
        <v>2</v>
      </c>
      <c r="C1217" s="446" t="s">
        <v>22844</v>
      </c>
      <c r="D1217" s="444" t="s">
        <v>22845</v>
      </c>
      <c r="E1217" s="444"/>
      <c r="F1217" s="444" t="s">
        <v>8878</v>
      </c>
      <c r="G1217" s="535" t="str">
        <f t="shared" si="45"/>
        <v>103Phường An Hải</v>
      </c>
      <c r="H1217" s="535" t="str">
        <f t="shared" si="44"/>
        <v>103Phường An HảiThuế cơ sở 2 thành phố Hải Phòng</v>
      </c>
      <c r="I1217" s="446" t="s">
        <v>22844</v>
      </c>
      <c r="J1217" s="442"/>
      <c r="K1217" s="442"/>
      <c r="T1217" s="618"/>
      <c r="U1217" s="614"/>
      <c r="V1217" s="615"/>
    </row>
    <row r="1218" spans="1:22" s="437" customFormat="1" ht="48.6" hidden="1" customHeight="1">
      <c r="A1218" s="441" t="s">
        <v>11574</v>
      </c>
      <c r="B1218" s="442">
        <v>2</v>
      </c>
      <c r="C1218" s="446" t="s">
        <v>22844</v>
      </c>
      <c r="D1218" s="444" t="s">
        <v>22845</v>
      </c>
      <c r="E1218" s="444"/>
      <c r="F1218" s="444" t="s">
        <v>8879</v>
      </c>
      <c r="G1218" s="535" t="str">
        <f t="shared" si="45"/>
        <v>103Phường An Phong</v>
      </c>
      <c r="H1218" s="535" t="str">
        <f t="shared" si="44"/>
        <v>103Phường An PhongThuế cơ sở 2 thành phố Hải Phòng</v>
      </c>
      <c r="I1218" s="446" t="s">
        <v>22844</v>
      </c>
      <c r="J1218" s="442"/>
      <c r="K1218" s="442"/>
      <c r="T1218" s="618"/>
      <c r="U1218" s="614"/>
      <c r="V1218" s="615"/>
    </row>
    <row r="1219" spans="1:22" ht="48.6" hidden="1" customHeight="1">
      <c r="A1219" s="441" t="s">
        <v>11580</v>
      </c>
      <c r="B1219" s="442">
        <v>3</v>
      </c>
      <c r="C1219" s="446" t="s">
        <v>22846</v>
      </c>
      <c r="D1219" s="444" t="s">
        <v>22847</v>
      </c>
      <c r="E1219" s="444"/>
      <c r="F1219" s="444" t="s">
        <v>8867</v>
      </c>
      <c r="G1219" s="535" t="str">
        <f t="shared" si="45"/>
        <v>103Phường Lê Chân</v>
      </c>
      <c r="H1219" s="535" t="str">
        <f t="shared" si="44"/>
        <v>103Phường Lê ChânThuế cơ sở 3 thành phố Hải Phòng</v>
      </c>
      <c r="I1219" s="446" t="s">
        <v>22846</v>
      </c>
      <c r="J1219" s="442" t="s">
        <v>8867</v>
      </c>
      <c r="K1219" s="442">
        <v>4</v>
      </c>
      <c r="M1219" s="435"/>
      <c r="T1219" s="618"/>
      <c r="U1219" s="614">
        <v>53</v>
      </c>
      <c r="V1219" s="615" t="s">
        <v>14975</v>
      </c>
    </row>
    <row r="1220" spans="1:22" ht="48.6" hidden="1" customHeight="1">
      <c r="A1220" s="441" t="s">
        <v>11580</v>
      </c>
      <c r="B1220" s="442">
        <v>3</v>
      </c>
      <c r="C1220" s="446" t="s">
        <v>22846</v>
      </c>
      <c r="D1220" s="444" t="s">
        <v>22847</v>
      </c>
      <c r="E1220" s="444"/>
      <c r="F1220" s="444" t="s">
        <v>8868</v>
      </c>
      <c r="G1220" s="535" t="str">
        <f t="shared" si="45"/>
        <v>103Phường An Biên</v>
      </c>
      <c r="H1220" s="535" t="str">
        <f t="shared" si="44"/>
        <v>103Phường An BiênThuế cơ sở 3 thành phố Hải Phòng</v>
      </c>
      <c r="I1220" s="446" t="s">
        <v>22846</v>
      </c>
      <c r="J1220" s="442"/>
      <c r="K1220" s="442"/>
      <c r="M1220" s="435"/>
      <c r="T1220" s="618"/>
      <c r="U1220" s="614"/>
      <c r="V1220" s="615"/>
    </row>
    <row r="1221" spans="1:22" ht="48.6" hidden="1" customHeight="1">
      <c r="A1221" s="441" t="s">
        <v>11580</v>
      </c>
      <c r="B1221" s="442">
        <v>3</v>
      </c>
      <c r="C1221" s="446" t="s">
        <v>22846</v>
      </c>
      <c r="D1221" s="444" t="s">
        <v>22847</v>
      </c>
      <c r="E1221" s="444"/>
      <c r="F1221" s="444" t="s">
        <v>8875</v>
      </c>
      <c r="G1221" s="535" t="str">
        <f t="shared" si="45"/>
        <v>103Phường Hưng Đạo</v>
      </c>
      <c r="H1221" s="535" t="str">
        <f t="shared" si="44"/>
        <v>103Phường Hưng ĐạoThuế cơ sở 3 thành phố Hải Phòng</v>
      </c>
      <c r="I1221" s="446" t="s">
        <v>22846</v>
      </c>
      <c r="J1221" s="442"/>
      <c r="K1221" s="442"/>
      <c r="M1221" s="435"/>
      <c r="T1221" s="618"/>
      <c r="U1221" s="614"/>
      <c r="V1221" s="615"/>
    </row>
    <row r="1222" spans="1:22" ht="48.6" hidden="1" customHeight="1">
      <c r="A1222" s="441" t="s">
        <v>11580</v>
      </c>
      <c r="B1222" s="442">
        <v>3</v>
      </c>
      <c r="C1222" s="446" t="s">
        <v>22846</v>
      </c>
      <c r="D1222" s="444" t="s">
        <v>22847</v>
      </c>
      <c r="E1222" s="444"/>
      <c r="F1222" s="444" t="s">
        <v>8876</v>
      </c>
      <c r="G1222" s="535" t="str">
        <f t="shared" si="45"/>
        <v>103Phường Dương Kinh</v>
      </c>
      <c r="H1222" s="535" t="str">
        <f t="shared" ref="H1222:H1285" si="46">G1222&amp;C1222</f>
        <v>103Phường Dương KinhThuế cơ sở 3 thành phố Hải Phòng</v>
      </c>
      <c r="I1222" s="446" t="s">
        <v>22846</v>
      </c>
      <c r="J1222" s="442"/>
      <c r="K1222" s="442"/>
      <c r="M1222" s="435"/>
      <c r="T1222" s="618"/>
      <c r="U1222" s="614"/>
      <c r="V1222" s="615"/>
    </row>
    <row r="1223" spans="1:22" s="437" customFormat="1" ht="55.9" hidden="1" customHeight="1">
      <c r="A1223" s="441" t="s">
        <v>11586</v>
      </c>
      <c r="B1223" s="445">
        <v>4</v>
      </c>
      <c r="C1223" s="446" t="s">
        <v>22848</v>
      </c>
      <c r="D1223" s="447" t="s">
        <v>11067</v>
      </c>
      <c r="E1223" s="447"/>
      <c r="F1223" s="447" t="s">
        <v>11068</v>
      </c>
      <c r="G1223" s="535" t="str">
        <f t="shared" si="45"/>
        <v>103Phường Thủy Nguyên</v>
      </c>
      <c r="H1223" s="535" t="str">
        <f t="shared" si="46"/>
        <v>103Phường Thủy NguyênThuế cơ sở 4 thành phố Hải Phòng</v>
      </c>
      <c r="I1223" s="446" t="s">
        <v>22848</v>
      </c>
      <c r="J1223" s="445" t="s">
        <v>11068</v>
      </c>
      <c r="K1223" s="445">
        <v>8</v>
      </c>
      <c r="T1223" s="618"/>
      <c r="U1223" s="614">
        <v>54</v>
      </c>
      <c r="V1223" s="615" t="s">
        <v>7169</v>
      </c>
    </row>
    <row r="1224" spans="1:22" s="437" customFormat="1" ht="55.9" hidden="1" customHeight="1">
      <c r="A1224" s="441" t="s">
        <v>11586</v>
      </c>
      <c r="B1224" s="445">
        <v>4</v>
      </c>
      <c r="C1224" s="446" t="s">
        <v>22848</v>
      </c>
      <c r="D1224" s="447" t="s">
        <v>11067</v>
      </c>
      <c r="E1224" s="447"/>
      <c r="F1224" s="447" t="s">
        <v>8858</v>
      </c>
      <c r="G1224" s="535" t="str">
        <f t="shared" si="45"/>
        <v>103Phường Thiên Hương</v>
      </c>
      <c r="H1224" s="535" t="str">
        <f t="shared" si="46"/>
        <v>103Phường Thiên HươngThuế cơ sở 4 thành phố Hải Phòng</v>
      </c>
      <c r="I1224" s="446" t="s">
        <v>22848</v>
      </c>
      <c r="J1224" s="445"/>
      <c r="K1224" s="445"/>
      <c r="T1224" s="618"/>
      <c r="U1224" s="614"/>
      <c r="V1224" s="615"/>
    </row>
    <row r="1225" spans="1:22" s="437" customFormat="1" ht="55.9" hidden="1" customHeight="1">
      <c r="A1225" s="441" t="s">
        <v>11586</v>
      </c>
      <c r="B1225" s="445">
        <v>4</v>
      </c>
      <c r="C1225" s="446" t="s">
        <v>22848</v>
      </c>
      <c r="D1225" s="447" t="s">
        <v>11067</v>
      </c>
      <c r="E1225" s="447"/>
      <c r="F1225" s="447" t="s">
        <v>10937</v>
      </c>
      <c r="G1225" s="535" t="str">
        <f t="shared" si="45"/>
        <v>103Phường Hòa Bình</v>
      </c>
      <c r="H1225" s="535" t="str">
        <f t="shared" si="46"/>
        <v>103Phường Hòa BìnhThuế cơ sở 4 thành phố Hải Phòng</v>
      </c>
      <c r="I1225" s="446" t="s">
        <v>22848</v>
      </c>
      <c r="J1225" s="445"/>
      <c r="K1225" s="445"/>
      <c r="T1225" s="618"/>
      <c r="U1225" s="614"/>
      <c r="V1225" s="615"/>
    </row>
    <row r="1226" spans="1:22" s="437" customFormat="1" ht="55.9" hidden="1" customHeight="1">
      <c r="A1226" s="441" t="s">
        <v>11586</v>
      </c>
      <c r="B1226" s="445">
        <v>4</v>
      </c>
      <c r="C1226" s="446" t="s">
        <v>22848</v>
      </c>
      <c r="D1226" s="447" t="s">
        <v>11067</v>
      </c>
      <c r="E1226" s="447"/>
      <c r="F1226" s="447" t="s">
        <v>8859</v>
      </c>
      <c r="G1226" s="535" t="str">
        <f t="shared" si="45"/>
        <v>103Phường Nam Triệu</v>
      </c>
      <c r="H1226" s="535" t="str">
        <f t="shared" si="46"/>
        <v>103Phường Nam TriệuThuế cơ sở 4 thành phố Hải Phòng</v>
      </c>
      <c r="I1226" s="446" t="s">
        <v>22848</v>
      </c>
      <c r="J1226" s="445"/>
      <c r="K1226" s="445"/>
      <c r="T1226" s="618"/>
      <c r="U1226" s="614"/>
      <c r="V1226" s="615"/>
    </row>
    <row r="1227" spans="1:22" s="437" customFormat="1" ht="55.9" hidden="1" customHeight="1">
      <c r="A1227" s="441" t="s">
        <v>11586</v>
      </c>
      <c r="B1227" s="445">
        <v>4</v>
      </c>
      <c r="C1227" s="446" t="s">
        <v>22848</v>
      </c>
      <c r="D1227" s="447" t="s">
        <v>11067</v>
      </c>
      <c r="E1227" s="447"/>
      <c r="F1227" s="447" t="s">
        <v>8860</v>
      </c>
      <c r="G1227" s="535" t="str">
        <f t="shared" si="45"/>
        <v>103Phường Bạch Đằng</v>
      </c>
      <c r="H1227" s="535" t="str">
        <f t="shared" si="46"/>
        <v>103Phường Bạch ĐằngThuế cơ sở 4 thành phố Hải Phòng</v>
      </c>
      <c r="I1227" s="446" t="s">
        <v>22848</v>
      </c>
      <c r="J1227" s="445"/>
      <c r="K1227" s="445"/>
      <c r="T1227" s="618"/>
      <c r="U1227" s="614"/>
      <c r="V1227" s="615"/>
    </row>
    <row r="1228" spans="1:22" s="437" customFormat="1" ht="55.9" hidden="1" customHeight="1">
      <c r="A1228" s="441" t="s">
        <v>11586</v>
      </c>
      <c r="B1228" s="445">
        <v>4</v>
      </c>
      <c r="C1228" s="446" t="s">
        <v>22848</v>
      </c>
      <c r="D1228" s="447" t="s">
        <v>11067</v>
      </c>
      <c r="E1228" s="447"/>
      <c r="F1228" s="447" t="s">
        <v>8861</v>
      </c>
      <c r="G1228" s="535" t="str">
        <f t="shared" si="45"/>
        <v>103Phường Lưu Kiếm</v>
      </c>
      <c r="H1228" s="535" t="str">
        <f t="shared" si="46"/>
        <v>103Phường Lưu KiếmThuế cơ sở 4 thành phố Hải Phòng</v>
      </c>
      <c r="I1228" s="446" t="s">
        <v>22848</v>
      </c>
      <c r="J1228" s="445"/>
      <c r="K1228" s="445"/>
      <c r="T1228" s="618"/>
      <c r="U1228" s="614"/>
      <c r="V1228" s="615"/>
    </row>
    <row r="1229" spans="1:22" s="437" customFormat="1" ht="55.9" hidden="1" customHeight="1">
      <c r="A1229" s="441" t="s">
        <v>11586</v>
      </c>
      <c r="B1229" s="445">
        <v>4</v>
      </c>
      <c r="C1229" s="446" t="s">
        <v>22848</v>
      </c>
      <c r="D1229" s="447" t="s">
        <v>11067</v>
      </c>
      <c r="E1229" s="447"/>
      <c r="F1229" s="447" t="s">
        <v>8862</v>
      </c>
      <c r="G1229" s="535" t="str">
        <f t="shared" si="45"/>
        <v>103Phường Lê Ích Mộc</v>
      </c>
      <c r="H1229" s="535" t="str">
        <f t="shared" si="46"/>
        <v>103Phường Lê Ích MộcThuế cơ sở 4 thành phố Hải Phòng</v>
      </c>
      <c r="I1229" s="446" t="s">
        <v>22848</v>
      </c>
      <c r="J1229" s="445"/>
      <c r="K1229" s="445"/>
      <c r="T1229" s="618"/>
      <c r="U1229" s="614"/>
      <c r="V1229" s="615"/>
    </row>
    <row r="1230" spans="1:22" s="437" customFormat="1" ht="55.9" hidden="1" customHeight="1">
      <c r="A1230" s="441" t="s">
        <v>11586</v>
      </c>
      <c r="B1230" s="445">
        <v>4</v>
      </c>
      <c r="C1230" s="446" t="s">
        <v>22848</v>
      </c>
      <c r="D1230" s="447" t="s">
        <v>11067</v>
      </c>
      <c r="E1230" s="447"/>
      <c r="F1230" s="447" t="s">
        <v>8900</v>
      </c>
      <c r="G1230" s="535" t="str">
        <f t="shared" si="45"/>
        <v>103Xã Việt Khê</v>
      </c>
      <c r="H1230" s="535" t="str">
        <f t="shared" si="46"/>
        <v>103Xã Việt KhêThuế cơ sở 4 thành phố Hải Phòng</v>
      </c>
      <c r="I1230" s="446" t="s">
        <v>22848</v>
      </c>
      <c r="J1230" s="445"/>
      <c r="K1230" s="445"/>
      <c r="T1230" s="618"/>
      <c r="U1230" s="614"/>
      <c r="V1230" s="615"/>
    </row>
    <row r="1231" spans="1:22" s="437" customFormat="1" ht="55.9" hidden="1" customHeight="1">
      <c r="A1231" s="441" t="s">
        <v>11592</v>
      </c>
      <c r="B1231" s="442">
        <v>5</v>
      </c>
      <c r="C1231" s="446" t="s">
        <v>22849</v>
      </c>
      <c r="D1231" s="444" t="s">
        <v>22850</v>
      </c>
      <c r="E1231" s="444"/>
      <c r="F1231" s="444" t="s">
        <v>8871</v>
      </c>
      <c r="G1231" s="535" t="str">
        <f t="shared" si="45"/>
        <v>103Phường Kiến An</v>
      </c>
      <c r="H1231" s="535" t="str">
        <f t="shared" si="46"/>
        <v>103Phường Kiến AnThuế cơ sở 5 thành phố Hải Phòng</v>
      </c>
      <c r="I1231" s="446" t="s">
        <v>22849</v>
      </c>
      <c r="J1231" s="442" t="s">
        <v>8871</v>
      </c>
      <c r="K1231" s="442">
        <v>7</v>
      </c>
      <c r="T1231" s="618"/>
      <c r="U1231" s="614">
        <v>55</v>
      </c>
      <c r="V1231" s="615" t="s">
        <v>15112</v>
      </c>
    </row>
    <row r="1232" spans="1:22" s="437" customFormat="1" ht="55.9" hidden="1" customHeight="1">
      <c r="A1232" s="441" t="s">
        <v>11592</v>
      </c>
      <c r="B1232" s="442">
        <v>5</v>
      </c>
      <c r="C1232" s="446" t="s">
        <v>22849</v>
      </c>
      <c r="D1232" s="444" t="s">
        <v>22850</v>
      </c>
      <c r="E1232" s="444"/>
      <c r="F1232" s="444" t="s">
        <v>8872</v>
      </c>
      <c r="G1232" s="535" t="str">
        <f t="shared" si="45"/>
        <v>103Phường Phù Liễn</v>
      </c>
      <c r="H1232" s="535" t="str">
        <f t="shared" si="46"/>
        <v>103Phường Phù LiễnThuế cơ sở 5 thành phố Hải Phòng</v>
      </c>
      <c r="I1232" s="446" t="s">
        <v>22849</v>
      </c>
      <c r="J1232" s="442"/>
      <c r="K1232" s="442"/>
      <c r="T1232" s="618"/>
      <c r="U1232" s="614"/>
      <c r="V1232" s="615"/>
    </row>
    <row r="1233" spans="1:22" s="437" customFormat="1" ht="55.9" hidden="1" customHeight="1">
      <c r="A1233" s="441" t="s">
        <v>11592</v>
      </c>
      <c r="B1233" s="442">
        <v>5</v>
      </c>
      <c r="C1233" s="446" t="s">
        <v>22849</v>
      </c>
      <c r="D1233" s="444" t="s">
        <v>22850</v>
      </c>
      <c r="E1233" s="444"/>
      <c r="F1233" s="444" t="s">
        <v>8880</v>
      </c>
      <c r="G1233" s="535" t="str">
        <f t="shared" si="45"/>
        <v>103Xã An Hưng</v>
      </c>
      <c r="H1233" s="535" t="str">
        <f t="shared" si="46"/>
        <v>103Xã An HưngThuế cơ sở 5 thành phố Hải Phòng</v>
      </c>
      <c r="I1233" s="446" t="s">
        <v>22849</v>
      </c>
      <c r="J1233" s="442"/>
      <c r="K1233" s="442"/>
      <c r="T1233" s="618"/>
      <c r="U1233" s="614"/>
      <c r="V1233" s="615"/>
    </row>
    <row r="1234" spans="1:22" s="437" customFormat="1" ht="55.9" hidden="1" customHeight="1">
      <c r="A1234" s="441" t="s">
        <v>11592</v>
      </c>
      <c r="B1234" s="442">
        <v>5</v>
      </c>
      <c r="C1234" s="446" t="s">
        <v>22849</v>
      </c>
      <c r="D1234" s="444" t="s">
        <v>22850</v>
      </c>
      <c r="E1234" s="444"/>
      <c r="F1234" s="444" t="s">
        <v>104</v>
      </c>
      <c r="G1234" s="535" t="str">
        <f t="shared" si="45"/>
        <v>103Xã An Khánh</v>
      </c>
      <c r="H1234" s="535" t="str">
        <f t="shared" si="46"/>
        <v>103Xã An KhánhThuế cơ sở 5 thành phố Hải Phòng</v>
      </c>
      <c r="I1234" s="446" t="s">
        <v>22849</v>
      </c>
      <c r="J1234" s="442"/>
      <c r="K1234" s="442"/>
      <c r="T1234" s="618"/>
      <c r="U1234" s="614"/>
      <c r="V1234" s="615"/>
    </row>
    <row r="1235" spans="1:22" s="437" customFormat="1" ht="55.9" hidden="1" customHeight="1">
      <c r="A1235" s="441" t="s">
        <v>11592</v>
      </c>
      <c r="B1235" s="442">
        <v>5</v>
      </c>
      <c r="C1235" s="446" t="s">
        <v>22849</v>
      </c>
      <c r="D1235" s="444" t="s">
        <v>22850</v>
      </c>
      <c r="E1235" s="444"/>
      <c r="F1235" s="444" t="s">
        <v>8881</v>
      </c>
      <c r="G1235" s="535" t="str">
        <f t="shared" si="45"/>
        <v>103Xã An Quang</v>
      </c>
      <c r="H1235" s="535" t="str">
        <f t="shared" si="46"/>
        <v>103Xã An QuangThuế cơ sở 5 thành phố Hải Phòng</v>
      </c>
      <c r="I1235" s="446" t="s">
        <v>22849</v>
      </c>
      <c r="J1235" s="442"/>
      <c r="K1235" s="442"/>
      <c r="T1235" s="618"/>
      <c r="U1235" s="614"/>
      <c r="V1235" s="615"/>
    </row>
    <row r="1236" spans="1:22" s="437" customFormat="1" ht="55.9" hidden="1" customHeight="1">
      <c r="A1236" s="441" t="s">
        <v>11592</v>
      </c>
      <c r="B1236" s="442">
        <v>5</v>
      </c>
      <c r="C1236" s="446" t="s">
        <v>22849</v>
      </c>
      <c r="D1236" s="444" t="s">
        <v>22850</v>
      </c>
      <c r="E1236" s="444"/>
      <c r="F1236" s="444" t="s">
        <v>8882</v>
      </c>
      <c r="G1236" s="535" t="str">
        <f t="shared" si="45"/>
        <v>103Xã An Trường</v>
      </c>
      <c r="H1236" s="535" t="str">
        <f t="shared" si="46"/>
        <v>103Xã An TrườngThuế cơ sở 5 thành phố Hải Phòng</v>
      </c>
      <c r="I1236" s="446" t="s">
        <v>22849</v>
      </c>
      <c r="J1236" s="442"/>
      <c r="K1236" s="442"/>
      <c r="T1236" s="618"/>
      <c r="U1236" s="614"/>
      <c r="V1236" s="615"/>
    </row>
    <row r="1237" spans="1:22" s="437" customFormat="1" ht="55.9" hidden="1" customHeight="1">
      <c r="A1237" s="441" t="s">
        <v>11592</v>
      </c>
      <c r="B1237" s="442">
        <v>5</v>
      </c>
      <c r="C1237" s="446" t="s">
        <v>22849</v>
      </c>
      <c r="D1237" s="444" t="s">
        <v>22850</v>
      </c>
      <c r="E1237" s="444"/>
      <c r="F1237" s="444" t="s">
        <v>8883</v>
      </c>
      <c r="G1237" s="535" t="str">
        <f t="shared" si="45"/>
        <v>103Xã An Lão</v>
      </c>
      <c r="H1237" s="535" t="str">
        <f t="shared" si="46"/>
        <v>103Xã An LãoThuế cơ sở 5 thành phố Hải Phòng</v>
      </c>
      <c r="I1237" s="446" t="s">
        <v>22849</v>
      </c>
      <c r="J1237" s="442"/>
      <c r="K1237" s="442"/>
      <c r="T1237" s="618"/>
      <c r="U1237" s="614"/>
      <c r="V1237" s="615"/>
    </row>
    <row r="1238" spans="1:22" s="437" customFormat="1" ht="55.9" hidden="1" customHeight="1">
      <c r="A1238" s="441" t="s">
        <v>11599</v>
      </c>
      <c r="B1238" s="442">
        <v>6</v>
      </c>
      <c r="C1238" s="448" t="s">
        <v>22851</v>
      </c>
      <c r="D1238" s="444" t="s">
        <v>22852</v>
      </c>
      <c r="E1238" s="444"/>
      <c r="F1238" s="444" t="s">
        <v>8874</v>
      </c>
      <c r="G1238" s="535" t="str">
        <f t="shared" si="45"/>
        <v>103Phường Đồ Sơn</v>
      </c>
      <c r="H1238" s="535" t="str">
        <f t="shared" si="46"/>
        <v>103Phường Đồ SơnThuế cơ sở 6 thành phố Hải Phòng</v>
      </c>
      <c r="I1238" s="448" t="s">
        <v>22851</v>
      </c>
      <c r="J1238" s="442" t="s">
        <v>8874</v>
      </c>
      <c r="K1238" s="442">
        <v>8</v>
      </c>
      <c r="T1238" s="604">
        <v>32</v>
      </c>
      <c r="U1238" s="608" t="s">
        <v>155</v>
      </c>
      <c r="V1238" s="617" t="s">
        <v>15074</v>
      </c>
    </row>
    <row r="1239" spans="1:22" s="437" customFormat="1" ht="55.9" hidden="1" customHeight="1">
      <c r="A1239" s="441" t="s">
        <v>11599</v>
      </c>
      <c r="B1239" s="442">
        <v>6</v>
      </c>
      <c r="C1239" s="448" t="s">
        <v>22851</v>
      </c>
      <c r="D1239" s="444" t="s">
        <v>22852</v>
      </c>
      <c r="E1239" s="444"/>
      <c r="F1239" s="444" t="s">
        <v>8873</v>
      </c>
      <c r="G1239" s="535" t="str">
        <f t="shared" si="45"/>
        <v>103Phường Nam Đồ Sơn</v>
      </c>
      <c r="H1239" s="535" t="str">
        <f t="shared" si="46"/>
        <v>103Phường Nam Đồ SơnThuế cơ sở 6 thành phố Hải Phòng</v>
      </c>
      <c r="I1239" s="448" t="s">
        <v>22851</v>
      </c>
      <c r="J1239" s="442"/>
      <c r="K1239" s="442"/>
      <c r="T1239" s="604"/>
      <c r="U1239" s="608"/>
      <c r="V1239" s="617"/>
    </row>
    <row r="1240" spans="1:22" s="437" customFormat="1" ht="55.9" hidden="1" customHeight="1">
      <c r="A1240" s="441" t="s">
        <v>11599</v>
      </c>
      <c r="B1240" s="442">
        <v>6</v>
      </c>
      <c r="C1240" s="448" t="s">
        <v>22851</v>
      </c>
      <c r="D1240" s="444" t="s">
        <v>22852</v>
      </c>
      <c r="E1240" s="444"/>
      <c r="F1240" s="444" t="s">
        <v>8884</v>
      </c>
      <c r="G1240" s="535" t="str">
        <f t="shared" si="45"/>
        <v>103Xã Kiến Thụy</v>
      </c>
      <c r="H1240" s="535" t="str">
        <f t="shared" si="46"/>
        <v>103Xã Kiến ThụyThuế cơ sở 6 thành phố Hải Phòng</v>
      </c>
      <c r="I1240" s="448" t="s">
        <v>22851</v>
      </c>
      <c r="J1240" s="442"/>
      <c r="K1240" s="442"/>
      <c r="T1240" s="604"/>
      <c r="U1240" s="608"/>
      <c r="V1240" s="617"/>
    </row>
    <row r="1241" spans="1:22" s="437" customFormat="1" ht="55.9" hidden="1" customHeight="1">
      <c r="A1241" s="441" t="s">
        <v>11599</v>
      </c>
      <c r="B1241" s="442">
        <v>6</v>
      </c>
      <c r="C1241" s="448" t="s">
        <v>22851</v>
      </c>
      <c r="D1241" s="444" t="s">
        <v>22852</v>
      </c>
      <c r="E1241" s="444"/>
      <c r="F1241" s="444" t="s">
        <v>8885</v>
      </c>
      <c r="G1241" s="535" t="str">
        <f t="shared" si="45"/>
        <v>103Xã Kiến Minh</v>
      </c>
      <c r="H1241" s="535" t="str">
        <f t="shared" si="46"/>
        <v>103Xã Kiến MinhThuế cơ sở 6 thành phố Hải Phòng</v>
      </c>
      <c r="I1241" s="448" t="s">
        <v>22851</v>
      </c>
      <c r="J1241" s="442"/>
      <c r="K1241" s="442"/>
      <c r="T1241" s="604"/>
      <c r="U1241" s="608"/>
      <c r="V1241" s="617"/>
    </row>
    <row r="1242" spans="1:22" s="437" customFormat="1" ht="55.9" hidden="1" customHeight="1">
      <c r="A1242" s="441" t="s">
        <v>11599</v>
      </c>
      <c r="B1242" s="442">
        <v>6</v>
      </c>
      <c r="C1242" s="448" t="s">
        <v>22851</v>
      </c>
      <c r="D1242" s="444" t="s">
        <v>22852</v>
      </c>
      <c r="E1242" s="444"/>
      <c r="F1242" s="444" t="s">
        <v>8886</v>
      </c>
      <c r="G1242" s="535" t="str">
        <f t="shared" si="45"/>
        <v>103Xã Kiến Hải</v>
      </c>
      <c r="H1242" s="535" t="str">
        <f t="shared" si="46"/>
        <v>103Xã Kiến HảiThuế cơ sở 6 thành phố Hải Phòng</v>
      </c>
      <c r="I1242" s="448" t="s">
        <v>22851</v>
      </c>
      <c r="J1242" s="442"/>
      <c r="K1242" s="442"/>
      <c r="T1242" s="604"/>
      <c r="U1242" s="608"/>
      <c r="V1242" s="617"/>
    </row>
    <row r="1243" spans="1:22" s="437" customFormat="1" ht="55.9" hidden="1" customHeight="1">
      <c r="A1243" s="441" t="s">
        <v>11599</v>
      </c>
      <c r="B1243" s="442">
        <v>6</v>
      </c>
      <c r="C1243" s="448" t="s">
        <v>22851</v>
      </c>
      <c r="D1243" s="444" t="s">
        <v>22852</v>
      </c>
      <c r="E1243" s="444"/>
      <c r="F1243" s="444" t="s">
        <v>8887</v>
      </c>
      <c r="G1243" s="535" t="str">
        <f t="shared" si="45"/>
        <v>103Xã Kiến Hưng</v>
      </c>
      <c r="H1243" s="535" t="str">
        <f t="shared" si="46"/>
        <v>103Xã Kiến HưngThuế cơ sở 6 thành phố Hải Phòng</v>
      </c>
      <c r="I1243" s="448" t="s">
        <v>22851</v>
      </c>
      <c r="J1243" s="442"/>
      <c r="K1243" s="442"/>
      <c r="T1243" s="604"/>
      <c r="U1243" s="608"/>
      <c r="V1243" s="617"/>
    </row>
    <row r="1244" spans="1:22" s="437" customFormat="1" ht="55.9" hidden="1" customHeight="1">
      <c r="A1244" s="441" t="s">
        <v>11599</v>
      </c>
      <c r="B1244" s="442">
        <v>6</v>
      </c>
      <c r="C1244" s="448" t="s">
        <v>22851</v>
      </c>
      <c r="D1244" s="444" t="s">
        <v>22852</v>
      </c>
      <c r="E1244" s="444"/>
      <c r="F1244" s="444" t="s">
        <v>8888</v>
      </c>
      <c r="G1244" s="535" t="str">
        <f t="shared" si="45"/>
        <v>103Xã Nghi Dương</v>
      </c>
      <c r="H1244" s="535" t="str">
        <f t="shared" si="46"/>
        <v>103Xã Nghi DươngThuế cơ sở 6 thành phố Hải Phòng</v>
      </c>
      <c r="I1244" s="448" t="s">
        <v>22851</v>
      </c>
      <c r="J1244" s="442"/>
      <c r="K1244" s="442"/>
      <c r="T1244" s="604"/>
      <c r="U1244" s="608"/>
      <c r="V1244" s="617"/>
    </row>
    <row r="1245" spans="1:22" s="437" customFormat="1" ht="55.9" hidden="1" customHeight="1">
      <c r="A1245" s="441" t="s">
        <v>11599</v>
      </c>
      <c r="B1245" s="442">
        <v>6</v>
      </c>
      <c r="C1245" s="448" t="s">
        <v>22851</v>
      </c>
      <c r="D1245" s="444" t="s">
        <v>22852</v>
      </c>
      <c r="E1245" s="444"/>
      <c r="F1245" s="444" t="s">
        <v>8902</v>
      </c>
      <c r="G1245" s="535" t="str">
        <f t="shared" si="45"/>
        <v>103Đặc khu Bạch Long Vĩ</v>
      </c>
      <c r="H1245" s="535" t="str">
        <f t="shared" si="46"/>
        <v>103Đặc khu Bạch Long VĩThuế cơ sở 6 thành phố Hải Phòng</v>
      </c>
      <c r="I1245" s="448" t="s">
        <v>22851</v>
      </c>
      <c r="J1245" s="442"/>
      <c r="K1245" s="442"/>
      <c r="T1245" s="604"/>
      <c r="U1245" s="608"/>
      <c r="V1245" s="617"/>
    </row>
    <row r="1246" spans="1:22" s="437" customFormat="1" ht="45" hidden="1" customHeight="1">
      <c r="A1246" s="441" t="s">
        <v>11605</v>
      </c>
      <c r="B1246" s="442">
        <v>7</v>
      </c>
      <c r="C1246" s="446" t="s">
        <v>22853</v>
      </c>
      <c r="D1246" s="444" t="s">
        <v>8901</v>
      </c>
      <c r="E1246" s="444"/>
      <c r="F1246" s="444" t="s">
        <v>8901</v>
      </c>
      <c r="G1246" s="535" t="str">
        <f t="shared" si="45"/>
        <v>103Đặc khu Cát Hải</v>
      </c>
      <c r="H1246" s="535" t="str">
        <f t="shared" si="46"/>
        <v>103Đặc khu Cát HảiThuế cơ sở 7 thành phố Hải Phòng</v>
      </c>
      <c r="I1246" s="446" t="s">
        <v>22853</v>
      </c>
      <c r="J1246" s="442" t="s">
        <v>8901</v>
      </c>
      <c r="K1246" s="442">
        <v>1</v>
      </c>
      <c r="T1246" s="618"/>
      <c r="U1246" s="614">
        <v>58</v>
      </c>
      <c r="V1246" s="615" t="s">
        <v>6849</v>
      </c>
    </row>
    <row r="1247" spans="1:22" ht="60" hidden="1" customHeight="1">
      <c r="A1247" s="441" t="s">
        <v>11615</v>
      </c>
      <c r="B1247" s="442">
        <v>8</v>
      </c>
      <c r="C1247" s="446" t="s">
        <v>22854</v>
      </c>
      <c r="D1247" s="444" t="s">
        <v>22855</v>
      </c>
      <c r="E1247" s="444"/>
      <c r="F1247" s="444" t="s">
        <v>8896</v>
      </c>
      <c r="G1247" s="535" t="str">
        <f t="shared" si="45"/>
        <v>103Xã Vĩnh Am</v>
      </c>
      <c r="H1247" s="535" t="str">
        <f t="shared" si="46"/>
        <v>103Xã Vĩnh AmThuế cơ sở 8 thành phố Hải Phòng</v>
      </c>
      <c r="I1247" s="446" t="s">
        <v>22854</v>
      </c>
      <c r="J1247" s="442" t="s">
        <v>8894</v>
      </c>
      <c r="K1247" s="442">
        <v>13</v>
      </c>
      <c r="M1247" s="435"/>
      <c r="T1247" s="607">
        <v>33</v>
      </c>
      <c r="U1247" s="608" t="s">
        <v>155</v>
      </c>
      <c r="V1247" s="617" t="s">
        <v>15199</v>
      </c>
    </row>
    <row r="1248" spans="1:22" ht="60" hidden="1" customHeight="1">
      <c r="A1248" s="441" t="s">
        <v>11615</v>
      </c>
      <c r="B1248" s="442">
        <v>8</v>
      </c>
      <c r="C1248" s="446" t="s">
        <v>22854</v>
      </c>
      <c r="D1248" s="444" t="s">
        <v>22855</v>
      </c>
      <c r="E1248" s="444"/>
      <c r="F1248" s="444" t="s">
        <v>8897</v>
      </c>
      <c r="G1248" s="535" t="str">
        <f t="shared" si="45"/>
        <v>103Xã Vĩnh Hải</v>
      </c>
      <c r="H1248" s="535" t="str">
        <f t="shared" si="46"/>
        <v>103Xã Vĩnh HảiThuế cơ sở 8 thành phố Hải Phòng</v>
      </c>
      <c r="I1248" s="446" t="s">
        <v>22854</v>
      </c>
      <c r="J1248" s="442"/>
      <c r="K1248" s="442"/>
      <c r="M1248" s="435"/>
      <c r="T1248" s="517"/>
      <c r="U1248" s="518"/>
      <c r="V1248" s="519"/>
    </row>
    <row r="1249" spans="1:22" ht="60" hidden="1" customHeight="1">
      <c r="A1249" s="441" t="s">
        <v>11615</v>
      </c>
      <c r="B1249" s="442">
        <v>8</v>
      </c>
      <c r="C1249" s="446" t="s">
        <v>22854</v>
      </c>
      <c r="D1249" s="444" t="s">
        <v>22855</v>
      </c>
      <c r="E1249" s="444"/>
      <c r="F1249" s="444" t="s">
        <v>8895</v>
      </c>
      <c r="G1249" s="535" t="str">
        <f t="shared" si="45"/>
        <v>103Xã Nguyễn Bỉnh Khiêm</v>
      </c>
      <c r="H1249" s="535" t="str">
        <f t="shared" si="46"/>
        <v>103Xã Nguyễn Bỉnh KhiêmThuế cơ sở 8 thành phố Hải Phòng</v>
      </c>
      <c r="I1249" s="446" t="s">
        <v>22854</v>
      </c>
      <c r="J1249" s="442"/>
      <c r="K1249" s="442"/>
      <c r="M1249" s="435"/>
      <c r="T1249" s="517"/>
      <c r="U1249" s="518"/>
      <c r="V1249" s="519"/>
    </row>
    <row r="1250" spans="1:22" ht="60" hidden="1" customHeight="1">
      <c r="A1250" s="441" t="s">
        <v>11615</v>
      </c>
      <c r="B1250" s="442">
        <v>8</v>
      </c>
      <c r="C1250" s="446" t="s">
        <v>22854</v>
      </c>
      <c r="D1250" s="444" t="s">
        <v>22855</v>
      </c>
      <c r="E1250" s="444"/>
      <c r="F1250" s="444" t="s">
        <v>8894</v>
      </c>
      <c r="G1250" s="535" t="str">
        <f t="shared" si="45"/>
        <v>103Xã Vĩnh Bảo</v>
      </c>
      <c r="H1250" s="535" t="str">
        <f t="shared" si="46"/>
        <v>103Xã Vĩnh BảoThuế cơ sở 8 thành phố Hải Phòng</v>
      </c>
      <c r="I1250" s="446" t="s">
        <v>22854</v>
      </c>
      <c r="J1250" s="442"/>
      <c r="K1250" s="442"/>
      <c r="M1250" s="435"/>
      <c r="T1250" s="517"/>
      <c r="U1250" s="518"/>
      <c r="V1250" s="519"/>
    </row>
    <row r="1251" spans="1:22" ht="60" hidden="1" customHeight="1">
      <c r="A1251" s="441" t="s">
        <v>11615</v>
      </c>
      <c r="B1251" s="442">
        <v>8</v>
      </c>
      <c r="C1251" s="446" t="s">
        <v>22854</v>
      </c>
      <c r="D1251" s="444" t="s">
        <v>22855</v>
      </c>
      <c r="E1251" s="444"/>
      <c r="F1251" s="444" t="s">
        <v>15332</v>
      </c>
      <c r="G1251" s="535" t="str">
        <f t="shared" si="45"/>
        <v>103Xã Vĩnh Hòa</v>
      </c>
      <c r="H1251" s="535" t="str">
        <f t="shared" si="46"/>
        <v>103Xã Vĩnh HòaThuế cơ sở 8 thành phố Hải Phòng</v>
      </c>
      <c r="I1251" s="446" t="s">
        <v>22854</v>
      </c>
      <c r="J1251" s="442"/>
      <c r="K1251" s="442"/>
      <c r="M1251" s="435"/>
      <c r="T1251" s="517"/>
      <c r="U1251" s="518"/>
      <c r="V1251" s="519"/>
    </row>
    <row r="1252" spans="1:22" ht="60" hidden="1" customHeight="1">
      <c r="A1252" s="441" t="s">
        <v>11615</v>
      </c>
      <c r="B1252" s="442">
        <v>8</v>
      </c>
      <c r="C1252" s="446" t="s">
        <v>22854</v>
      </c>
      <c r="D1252" s="444" t="s">
        <v>22855</v>
      </c>
      <c r="E1252" s="444"/>
      <c r="F1252" s="444" t="s">
        <v>8898</v>
      </c>
      <c r="G1252" s="535" t="str">
        <f t="shared" si="45"/>
        <v>103Xã Vĩnh Thịnh</v>
      </c>
      <c r="H1252" s="535" t="str">
        <f t="shared" si="46"/>
        <v>103Xã Vĩnh ThịnhThuế cơ sở 8 thành phố Hải Phòng</v>
      </c>
      <c r="I1252" s="446" t="s">
        <v>22854</v>
      </c>
      <c r="J1252" s="442"/>
      <c r="K1252" s="442"/>
      <c r="M1252" s="435"/>
      <c r="T1252" s="517"/>
      <c r="U1252" s="518"/>
      <c r="V1252" s="519"/>
    </row>
    <row r="1253" spans="1:22" ht="60" hidden="1" customHeight="1">
      <c r="A1253" s="441" t="s">
        <v>11615</v>
      </c>
      <c r="B1253" s="442">
        <v>8</v>
      </c>
      <c r="C1253" s="446" t="s">
        <v>22854</v>
      </c>
      <c r="D1253" s="444" t="s">
        <v>22855</v>
      </c>
      <c r="E1253" s="444"/>
      <c r="F1253" s="444" t="s">
        <v>8899</v>
      </c>
      <c r="G1253" s="535" t="str">
        <f t="shared" si="45"/>
        <v>103Xã Vĩnh Thuận</v>
      </c>
      <c r="H1253" s="535" t="str">
        <f t="shared" si="46"/>
        <v>103Xã Vĩnh ThuậnThuế cơ sở 8 thành phố Hải Phòng</v>
      </c>
      <c r="I1253" s="446" t="s">
        <v>22854</v>
      </c>
      <c r="J1253" s="442"/>
      <c r="K1253" s="442"/>
      <c r="M1253" s="435"/>
      <c r="T1253" s="517"/>
      <c r="U1253" s="518"/>
      <c r="V1253" s="519"/>
    </row>
    <row r="1254" spans="1:22" ht="60" hidden="1" customHeight="1">
      <c r="A1254" s="441" t="s">
        <v>11615</v>
      </c>
      <c r="B1254" s="442">
        <v>8</v>
      </c>
      <c r="C1254" s="446" t="s">
        <v>22854</v>
      </c>
      <c r="D1254" s="444" t="s">
        <v>22855</v>
      </c>
      <c r="E1254" s="444"/>
      <c r="F1254" s="444" t="s">
        <v>8642</v>
      </c>
      <c r="G1254" s="535" t="str">
        <f t="shared" si="45"/>
        <v>103Xã Quyết Thắng</v>
      </c>
      <c r="H1254" s="535" t="str">
        <f t="shared" si="46"/>
        <v>103Xã Quyết ThắngThuế cơ sở 8 thành phố Hải Phòng</v>
      </c>
      <c r="I1254" s="446" t="s">
        <v>22854</v>
      </c>
      <c r="J1254" s="442"/>
      <c r="K1254" s="442"/>
      <c r="M1254" s="435"/>
      <c r="T1254" s="517"/>
      <c r="U1254" s="518"/>
      <c r="V1254" s="519"/>
    </row>
    <row r="1255" spans="1:22" ht="60" hidden="1" customHeight="1">
      <c r="A1255" s="441" t="s">
        <v>11615</v>
      </c>
      <c r="B1255" s="442">
        <v>8</v>
      </c>
      <c r="C1255" s="446" t="s">
        <v>22854</v>
      </c>
      <c r="D1255" s="444" t="s">
        <v>22855</v>
      </c>
      <c r="E1255" s="444"/>
      <c r="F1255" s="444" t="s">
        <v>8889</v>
      </c>
      <c r="G1255" s="535" t="str">
        <f t="shared" si="45"/>
        <v>103Xã Tiên Lãng</v>
      </c>
      <c r="H1255" s="535" t="str">
        <f t="shared" si="46"/>
        <v>103Xã Tiên LãngThuế cơ sở 8 thành phố Hải Phòng</v>
      </c>
      <c r="I1255" s="446" t="s">
        <v>22854</v>
      </c>
      <c r="J1255" s="442"/>
      <c r="K1255" s="442"/>
      <c r="M1255" s="435"/>
      <c r="T1255" s="517"/>
      <c r="U1255" s="518"/>
      <c r="V1255" s="519"/>
    </row>
    <row r="1256" spans="1:22" ht="60" hidden="1" customHeight="1">
      <c r="A1256" s="441" t="s">
        <v>11615</v>
      </c>
      <c r="B1256" s="442">
        <v>8</v>
      </c>
      <c r="C1256" s="446" t="s">
        <v>22854</v>
      </c>
      <c r="D1256" s="444" t="s">
        <v>22855</v>
      </c>
      <c r="E1256" s="444"/>
      <c r="F1256" s="444" t="s">
        <v>8890</v>
      </c>
      <c r="G1256" s="535" t="str">
        <f t="shared" si="45"/>
        <v>103Xã Tân Minh</v>
      </c>
      <c r="H1256" s="535" t="str">
        <f t="shared" si="46"/>
        <v>103Xã Tân MinhThuế cơ sở 8 thành phố Hải Phòng</v>
      </c>
      <c r="I1256" s="446" t="s">
        <v>22854</v>
      </c>
      <c r="J1256" s="442"/>
      <c r="K1256" s="442"/>
      <c r="M1256" s="435"/>
      <c r="T1256" s="517"/>
      <c r="U1256" s="518"/>
      <c r="V1256" s="519"/>
    </row>
    <row r="1257" spans="1:22" ht="60" hidden="1" customHeight="1">
      <c r="A1257" s="441" t="s">
        <v>11615</v>
      </c>
      <c r="B1257" s="442">
        <v>8</v>
      </c>
      <c r="C1257" s="446" t="s">
        <v>22854</v>
      </c>
      <c r="D1257" s="444" t="s">
        <v>22855</v>
      </c>
      <c r="E1257" s="444"/>
      <c r="F1257" s="444" t="s">
        <v>8891</v>
      </c>
      <c r="G1257" s="535" t="str">
        <f t="shared" si="45"/>
        <v>103Xã Tiên Minh</v>
      </c>
      <c r="H1257" s="535" t="str">
        <f t="shared" si="46"/>
        <v>103Xã Tiên MinhThuế cơ sở 8 thành phố Hải Phòng</v>
      </c>
      <c r="I1257" s="446" t="s">
        <v>22854</v>
      </c>
      <c r="J1257" s="442"/>
      <c r="K1257" s="442"/>
      <c r="M1257" s="435"/>
      <c r="T1257" s="517"/>
      <c r="U1257" s="518"/>
      <c r="V1257" s="519"/>
    </row>
    <row r="1258" spans="1:22" ht="60" hidden="1" customHeight="1">
      <c r="A1258" s="441" t="s">
        <v>11615</v>
      </c>
      <c r="B1258" s="442">
        <v>8</v>
      </c>
      <c r="C1258" s="446" t="s">
        <v>22854</v>
      </c>
      <c r="D1258" s="444" t="s">
        <v>22855</v>
      </c>
      <c r="E1258" s="444"/>
      <c r="F1258" s="444" t="s">
        <v>8892</v>
      </c>
      <c r="G1258" s="535" t="str">
        <f t="shared" si="45"/>
        <v>103Xã Chấn Hưng</v>
      </c>
      <c r="H1258" s="535" t="str">
        <f t="shared" si="46"/>
        <v>103Xã Chấn HưngThuế cơ sở 8 thành phố Hải Phòng</v>
      </c>
      <c r="I1258" s="446" t="s">
        <v>22854</v>
      </c>
      <c r="J1258" s="442"/>
      <c r="K1258" s="442"/>
      <c r="M1258" s="435"/>
      <c r="T1258" s="517"/>
      <c r="U1258" s="518"/>
      <c r="V1258" s="519"/>
    </row>
    <row r="1259" spans="1:22" ht="60" hidden="1" customHeight="1">
      <c r="A1259" s="441" t="s">
        <v>11615</v>
      </c>
      <c r="B1259" s="442">
        <v>8</v>
      </c>
      <c r="C1259" s="446" t="s">
        <v>22854</v>
      </c>
      <c r="D1259" s="444" t="s">
        <v>22855</v>
      </c>
      <c r="E1259" s="444"/>
      <c r="F1259" s="444" t="s">
        <v>8893</v>
      </c>
      <c r="G1259" s="535" t="str">
        <f t="shared" si="45"/>
        <v>103Xã Hùng Thắng</v>
      </c>
      <c r="H1259" s="535" t="str">
        <f t="shared" si="46"/>
        <v>103Xã Hùng ThắngThuế cơ sở 8 thành phố Hải Phòng</v>
      </c>
      <c r="I1259" s="446" t="s">
        <v>22854</v>
      </c>
      <c r="J1259" s="442"/>
      <c r="K1259" s="442"/>
      <c r="M1259" s="435"/>
      <c r="T1259" s="517"/>
      <c r="U1259" s="518"/>
      <c r="V1259" s="519"/>
    </row>
    <row r="1260" spans="1:22" s="437" customFormat="1" ht="61.15" hidden="1" customHeight="1">
      <c r="A1260" s="441" t="s">
        <v>11620</v>
      </c>
      <c r="B1260" s="442">
        <v>9</v>
      </c>
      <c r="C1260" s="443" t="s">
        <v>11298</v>
      </c>
      <c r="D1260" s="444" t="s">
        <v>22856</v>
      </c>
      <c r="E1260" s="444"/>
      <c r="F1260" s="444" t="s">
        <v>8903</v>
      </c>
      <c r="G1260" s="535" t="str">
        <f t="shared" si="45"/>
        <v>103Phường Hải Dương</v>
      </c>
      <c r="H1260" s="535" t="str">
        <f t="shared" si="46"/>
        <v>103Phường Hải DươngThuế cơ sở 9 thành phố Hải Phòng</v>
      </c>
      <c r="I1260" s="443" t="s">
        <v>11298</v>
      </c>
      <c r="J1260" s="442" t="s">
        <v>8904</v>
      </c>
      <c r="K1260" s="442">
        <v>9</v>
      </c>
    </row>
    <row r="1261" spans="1:22" s="437" customFormat="1" ht="61.15" hidden="1" customHeight="1">
      <c r="A1261" s="441" t="s">
        <v>11620</v>
      </c>
      <c r="B1261" s="442">
        <v>9</v>
      </c>
      <c r="C1261" s="443" t="s">
        <v>11298</v>
      </c>
      <c r="D1261" s="444" t="s">
        <v>22856</v>
      </c>
      <c r="E1261" s="444"/>
      <c r="F1261" s="444" t="s">
        <v>8904</v>
      </c>
      <c r="G1261" s="535" t="str">
        <f t="shared" si="45"/>
        <v>103Phường Lê Thanh Nghị</v>
      </c>
      <c r="H1261" s="535" t="str">
        <f t="shared" si="46"/>
        <v>103Phường Lê Thanh NghịThuế cơ sở 9 thành phố Hải Phòng</v>
      </c>
      <c r="I1261" s="443" t="s">
        <v>11298</v>
      </c>
      <c r="J1261" s="442"/>
      <c r="K1261" s="442"/>
    </row>
    <row r="1262" spans="1:22" s="437" customFormat="1" ht="61.15" hidden="1" customHeight="1">
      <c r="A1262" s="441" t="s">
        <v>11620</v>
      </c>
      <c r="B1262" s="442">
        <v>9</v>
      </c>
      <c r="C1262" s="443" t="s">
        <v>11298</v>
      </c>
      <c r="D1262" s="444" t="s">
        <v>22856</v>
      </c>
      <c r="E1262" s="444"/>
      <c r="F1262" s="444" t="s">
        <v>15333</v>
      </c>
      <c r="G1262" s="535" t="str">
        <f t="shared" si="45"/>
        <v>103Phường Việt Hòa</v>
      </c>
      <c r="H1262" s="535" t="str">
        <f t="shared" si="46"/>
        <v>103Phường Việt HòaThuế cơ sở 9 thành phố Hải Phòng</v>
      </c>
      <c r="I1262" s="443" t="s">
        <v>11298</v>
      </c>
      <c r="J1262" s="442"/>
      <c r="K1262" s="442"/>
    </row>
    <row r="1263" spans="1:22" s="437" customFormat="1" ht="61.15" hidden="1" customHeight="1">
      <c r="A1263" s="441" t="s">
        <v>11620</v>
      </c>
      <c r="B1263" s="442">
        <v>9</v>
      </c>
      <c r="C1263" s="443" t="s">
        <v>11298</v>
      </c>
      <c r="D1263" s="444" t="s">
        <v>22856</v>
      </c>
      <c r="E1263" s="444"/>
      <c r="F1263" s="444" t="s">
        <v>8905</v>
      </c>
      <c r="G1263" s="535" t="str">
        <f t="shared" si="45"/>
        <v>103Phường Thành Đông</v>
      </c>
      <c r="H1263" s="535" t="str">
        <f t="shared" si="46"/>
        <v>103Phường Thành ĐôngThuế cơ sở 9 thành phố Hải Phòng</v>
      </c>
      <c r="I1263" s="443" t="s">
        <v>11298</v>
      </c>
      <c r="J1263" s="442"/>
      <c r="K1263" s="442"/>
    </row>
    <row r="1264" spans="1:22" s="437" customFormat="1" ht="61.15" hidden="1" customHeight="1">
      <c r="A1264" s="441" t="s">
        <v>11620</v>
      </c>
      <c r="B1264" s="442">
        <v>9</v>
      </c>
      <c r="C1264" s="443" t="s">
        <v>11298</v>
      </c>
      <c r="D1264" s="444" t="s">
        <v>22856</v>
      </c>
      <c r="E1264" s="444"/>
      <c r="F1264" s="444" t="s">
        <v>8906</v>
      </c>
      <c r="G1264" s="535" t="str">
        <f t="shared" si="45"/>
        <v>103Phường Nam Đồng</v>
      </c>
      <c r="H1264" s="535" t="str">
        <f t="shared" si="46"/>
        <v>103Phường Nam ĐồngThuế cơ sở 9 thành phố Hải Phòng</v>
      </c>
      <c r="I1264" s="443" t="s">
        <v>11298</v>
      </c>
      <c r="J1264" s="442"/>
      <c r="K1264" s="442"/>
    </row>
    <row r="1265" spans="1:22" s="437" customFormat="1" ht="61.15" hidden="1" customHeight="1">
      <c r="A1265" s="441" t="s">
        <v>11620</v>
      </c>
      <c r="B1265" s="442">
        <v>9</v>
      </c>
      <c r="C1265" s="443" t="s">
        <v>11298</v>
      </c>
      <c r="D1265" s="444" t="s">
        <v>22856</v>
      </c>
      <c r="E1265" s="444"/>
      <c r="F1265" s="444" t="s">
        <v>8907</v>
      </c>
      <c r="G1265" s="535" t="str">
        <f t="shared" si="45"/>
        <v>103Phường Tân Hưng</v>
      </c>
      <c r="H1265" s="535" t="str">
        <f t="shared" si="46"/>
        <v>103Phường Tân HưngThuế cơ sở 9 thành phố Hải Phòng</v>
      </c>
      <c r="I1265" s="443" t="s">
        <v>11298</v>
      </c>
      <c r="J1265" s="442"/>
      <c r="K1265" s="442"/>
    </row>
    <row r="1266" spans="1:22" s="437" customFormat="1" ht="61.15" hidden="1" customHeight="1">
      <c r="A1266" s="441" t="s">
        <v>11620</v>
      </c>
      <c r="B1266" s="442">
        <v>9</v>
      </c>
      <c r="C1266" s="443" t="s">
        <v>11298</v>
      </c>
      <c r="D1266" s="444" t="s">
        <v>22856</v>
      </c>
      <c r="E1266" s="444"/>
      <c r="F1266" s="444" t="s">
        <v>8908</v>
      </c>
      <c r="G1266" s="535" t="str">
        <f t="shared" si="45"/>
        <v>103Phường Thạch Khôi</v>
      </c>
      <c r="H1266" s="535" t="str">
        <f t="shared" si="46"/>
        <v>103Phường Thạch KhôiThuế cơ sở 9 thành phố Hải Phòng</v>
      </c>
      <c r="I1266" s="443" t="s">
        <v>11298</v>
      </c>
      <c r="J1266" s="442"/>
      <c r="K1266" s="442"/>
    </row>
    <row r="1267" spans="1:22" s="437" customFormat="1" ht="61.15" hidden="1" customHeight="1">
      <c r="A1267" s="441" t="s">
        <v>11620</v>
      </c>
      <c r="B1267" s="442">
        <v>9</v>
      </c>
      <c r="C1267" s="443" t="s">
        <v>11298</v>
      </c>
      <c r="D1267" s="444" t="s">
        <v>22856</v>
      </c>
      <c r="E1267" s="444"/>
      <c r="F1267" s="444" t="s">
        <v>8909</v>
      </c>
      <c r="G1267" s="535" t="str">
        <f t="shared" si="45"/>
        <v>103Phường Tứ Minh</v>
      </c>
      <c r="H1267" s="535" t="str">
        <f t="shared" si="46"/>
        <v>103Phường Tứ MinhThuế cơ sở 9 thành phố Hải Phòng</v>
      </c>
      <c r="I1267" s="443" t="s">
        <v>11298</v>
      </c>
      <c r="J1267" s="442"/>
      <c r="K1267" s="442"/>
    </row>
    <row r="1268" spans="1:22" s="437" customFormat="1" ht="61.15" hidden="1" customHeight="1">
      <c r="A1268" s="441" t="s">
        <v>11620</v>
      </c>
      <c r="B1268" s="442">
        <v>9</v>
      </c>
      <c r="C1268" s="443" t="s">
        <v>11298</v>
      </c>
      <c r="D1268" s="444" t="s">
        <v>22856</v>
      </c>
      <c r="E1268" s="444"/>
      <c r="F1268" s="444" t="s">
        <v>8910</v>
      </c>
      <c r="G1268" s="535" t="str">
        <f t="shared" si="45"/>
        <v>103Phường Ái Quốc</v>
      </c>
      <c r="H1268" s="535" t="str">
        <f t="shared" si="46"/>
        <v>103Phường Ái QuốcThuế cơ sở 9 thành phố Hải Phòng</v>
      </c>
      <c r="I1268" s="443" t="s">
        <v>11298</v>
      </c>
      <c r="J1268" s="442"/>
      <c r="K1268" s="442"/>
    </row>
    <row r="1269" spans="1:22" s="437" customFormat="1" ht="61.15" hidden="1" customHeight="1">
      <c r="A1269" s="441" t="s">
        <v>11627</v>
      </c>
      <c r="B1269" s="445">
        <v>10</v>
      </c>
      <c r="C1269" s="446" t="s">
        <v>11288</v>
      </c>
      <c r="D1269" s="447" t="s">
        <v>22857</v>
      </c>
      <c r="E1269" s="447"/>
      <c r="F1269" s="447" t="s">
        <v>8911</v>
      </c>
      <c r="G1269" s="535" t="str">
        <f t="shared" si="45"/>
        <v>103Phường Chu Văn An</v>
      </c>
      <c r="H1269" s="535" t="str">
        <f t="shared" si="46"/>
        <v>103Phường Chu Văn AnThuế cơ sở 10 thành phố Hải Phòng</v>
      </c>
      <c r="I1269" s="446" t="s">
        <v>11288</v>
      </c>
      <c r="J1269" s="445" t="s">
        <v>8913</v>
      </c>
      <c r="K1269" s="445">
        <v>6</v>
      </c>
    </row>
    <row r="1270" spans="1:22" s="437" customFormat="1" ht="61.15" hidden="1" customHeight="1">
      <c r="A1270" s="441" t="s">
        <v>11627</v>
      </c>
      <c r="B1270" s="445">
        <v>10</v>
      </c>
      <c r="C1270" s="446" t="s">
        <v>11288</v>
      </c>
      <c r="D1270" s="447" t="s">
        <v>22857</v>
      </c>
      <c r="E1270" s="447"/>
      <c r="F1270" s="447" t="s">
        <v>8912</v>
      </c>
      <c r="G1270" s="535" t="str">
        <f t="shared" si="45"/>
        <v>103Phường Chí Linh</v>
      </c>
      <c r="H1270" s="535" t="str">
        <f t="shared" si="46"/>
        <v>103Phường Chí LinhThuế cơ sở 10 thành phố Hải Phòng</v>
      </c>
      <c r="I1270" s="446" t="s">
        <v>11288</v>
      </c>
      <c r="J1270" s="445"/>
      <c r="K1270" s="445"/>
    </row>
    <row r="1271" spans="1:22" s="437" customFormat="1" ht="61.15" hidden="1" customHeight="1">
      <c r="A1271" s="441" t="s">
        <v>11627</v>
      </c>
      <c r="B1271" s="445">
        <v>10</v>
      </c>
      <c r="C1271" s="446" t="s">
        <v>11288</v>
      </c>
      <c r="D1271" s="447" t="s">
        <v>22857</v>
      </c>
      <c r="E1271" s="447"/>
      <c r="F1271" s="447" t="s">
        <v>8913</v>
      </c>
      <c r="G1271" s="535" t="str">
        <f t="shared" si="45"/>
        <v>103Phường Trần Hưng Đạo</v>
      </c>
      <c r="H1271" s="535" t="str">
        <f t="shared" si="46"/>
        <v>103Phường Trần Hưng ĐạoThuế cơ sở 10 thành phố Hải Phòng</v>
      </c>
      <c r="I1271" s="446" t="s">
        <v>11288</v>
      </c>
      <c r="J1271" s="445"/>
      <c r="K1271" s="445"/>
    </row>
    <row r="1272" spans="1:22" s="437" customFormat="1" ht="61.15" hidden="1" customHeight="1">
      <c r="A1272" s="441" t="s">
        <v>11627</v>
      </c>
      <c r="B1272" s="445">
        <v>10</v>
      </c>
      <c r="C1272" s="446" t="s">
        <v>11288</v>
      </c>
      <c r="D1272" s="447" t="s">
        <v>22857</v>
      </c>
      <c r="E1272" s="447"/>
      <c r="F1272" s="447" t="s">
        <v>8914</v>
      </c>
      <c r="G1272" s="535" t="str">
        <f t="shared" si="45"/>
        <v>103Phường Nguyễn Trãi</v>
      </c>
      <c r="H1272" s="535" t="str">
        <f t="shared" si="46"/>
        <v>103Phường Nguyễn TrãiThuế cơ sở 10 thành phố Hải Phòng</v>
      </c>
      <c r="I1272" s="446" t="s">
        <v>11288</v>
      </c>
      <c r="J1272" s="445"/>
      <c r="K1272" s="445"/>
    </row>
    <row r="1273" spans="1:22" s="437" customFormat="1" ht="61.15" hidden="1" customHeight="1">
      <c r="A1273" s="441" t="s">
        <v>11627</v>
      </c>
      <c r="B1273" s="445">
        <v>10</v>
      </c>
      <c r="C1273" s="446" t="s">
        <v>11288</v>
      </c>
      <c r="D1273" s="447" t="s">
        <v>22857</v>
      </c>
      <c r="E1273" s="447"/>
      <c r="F1273" s="447" t="s">
        <v>8915</v>
      </c>
      <c r="G1273" s="535" t="str">
        <f t="shared" si="45"/>
        <v>103Phường Trần Nhân Tông</v>
      </c>
      <c r="H1273" s="535" t="str">
        <f t="shared" si="46"/>
        <v>103Phường Trần Nhân TôngThuế cơ sở 10 thành phố Hải Phòng</v>
      </c>
      <c r="I1273" s="446" t="s">
        <v>11288</v>
      </c>
      <c r="J1273" s="445"/>
      <c r="K1273" s="445"/>
    </row>
    <row r="1274" spans="1:22" s="437" customFormat="1" ht="61.15" hidden="1" customHeight="1">
      <c r="A1274" s="441" t="s">
        <v>11627</v>
      </c>
      <c r="B1274" s="445">
        <v>10</v>
      </c>
      <c r="C1274" s="446" t="s">
        <v>11288</v>
      </c>
      <c r="D1274" s="447" t="s">
        <v>22857</v>
      </c>
      <c r="E1274" s="447"/>
      <c r="F1274" s="447" t="s">
        <v>8916</v>
      </c>
      <c r="G1274" s="535" t="str">
        <f t="shared" si="45"/>
        <v>103Phường Lê Đại Hành</v>
      </c>
      <c r="H1274" s="535" t="str">
        <f t="shared" si="46"/>
        <v>103Phường Lê Đại HànhThuế cơ sở 10 thành phố Hải Phòng</v>
      </c>
      <c r="I1274" s="446" t="s">
        <v>11288</v>
      </c>
      <c r="J1274" s="445"/>
      <c r="K1274" s="445"/>
    </row>
    <row r="1275" spans="1:22" ht="75" hidden="1" customHeight="1">
      <c r="A1275" s="441" t="s">
        <v>11635</v>
      </c>
      <c r="B1275" s="442">
        <v>11</v>
      </c>
      <c r="C1275" s="448" t="s">
        <v>11272</v>
      </c>
      <c r="D1275" s="444" t="s">
        <v>22858</v>
      </c>
      <c r="E1275" s="444"/>
      <c r="F1275" s="444" t="s">
        <v>8937</v>
      </c>
      <c r="G1275" s="535" t="str">
        <f t="shared" ref="G1275:G1306" si="47">$E$1209&amp;F1275</f>
        <v>103Xã Bình Giang</v>
      </c>
      <c r="H1275" s="535" t="str">
        <f t="shared" si="46"/>
        <v>103Xã Bình GiangThuế cơ sở 11 thành phố Hải Phòng</v>
      </c>
      <c r="I1275" s="448" t="s">
        <v>11272</v>
      </c>
      <c r="J1275" s="442" t="s">
        <v>8936</v>
      </c>
      <c r="K1275" s="442">
        <v>13</v>
      </c>
      <c r="M1275" s="435"/>
      <c r="T1275" s="437"/>
      <c r="U1275" s="437"/>
      <c r="V1275" s="437"/>
    </row>
    <row r="1276" spans="1:22" ht="75" hidden="1" customHeight="1">
      <c r="A1276" s="441" t="s">
        <v>11635</v>
      </c>
      <c r="B1276" s="442">
        <v>11</v>
      </c>
      <c r="C1276" s="448" t="s">
        <v>11272</v>
      </c>
      <c r="D1276" s="444" t="s">
        <v>22858</v>
      </c>
      <c r="E1276" s="444"/>
      <c r="F1276" s="444" t="s">
        <v>8936</v>
      </c>
      <c r="G1276" s="535" t="str">
        <f t="shared" si="47"/>
        <v>103Xã Kẻ Sặt</v>
      </c>
      <c r="H1276" s="535" t="str">
        <f t="shared" si="46"/>
        <v>103Xã Kẻ SặtThuế cơ sở 11 thành phố Hải Phòng</v>
      </c>
      <c r="I1276" s="448" t="s">
        <v>11272</v>
      </c>
      <c r="J1276" s="442"/>
      <c r="K1276" s="442"/>
      <c r="M1276" s="435"/>
      <c r="T1276" s="437"/>
      <c r="U1276" s="437"/>
      <c r="V1276" s="437"/>
    </row>
    <row r="1277" spans="1:22" ht="75" hidden="1" customHeight="1">
      <c r="A1277" s="441" t="s">
        <v>11635</v>
      </c>
      <c r="B1277" s="442">
        <v>11</v>
      </c>
      <c r="C1277" s="448" t="s">
        <v>11272</v>
      </c>
      <c r="D1277" s="444" t="s">
        <v>22858</v>
      </c>
      <c r="E1277" s="444"/>
      <c r="F1277" s="444" t="s">
        <v>8938</v>
      </c>
      <c r="G1277" s="535" t="str">
        <f t="shared" si="47"/>
        <v>103Xã Đường An</v>
      </c>
      <c r="H1277" s="535" t="str">
        <f t="shared" si="46"/>
        <v>103Xã Đường AnThuế cơ sở 11 thành phố Hải Phòng</v>
      </c>
      <c r="I1277" s="448" t="s">
        <v>11272</v>
      </c>
      <c r="J1277" s="442"/>
      <c r="K1277" s="442"/>
      <c r="M1277" s="435"/>
      <c r="T1277" s="437"/>
      <c r="U1277" s="437"/>
      <c r="V1277" s="437"/>
    </row>
    <row r="1278" spans="1:22" ht="75" hidden="1" customHeight="1">
      <c r="A1278" s="441" t="s">
        <v>11635</v>
      </c>
      <c r="B1278" s="442">
        <v>11</v>
      </c>
      <c r="C1278" s="448" t="s">
        <v>11272</v>
      </c>
      <c r="D1278" s="444" t="s">
        <v>22858</v>
      </c>
      <c r="E1278" s="444"/>
      <c r="F1278" s="444" t="s">
        <v>8939</v>
      </c>
      <c r="G1278" s="535" t="str">
        <f t="shared" si="47"/>
        <v>103Xã Thượng Hồng</v>
      </c>
      <c r="H1278" s="535" t="str">
        <f t="shared" si="46"/>
        <v>103Xã Thượng HồngThuế cơ sở 11 thành phố Hải Phòng</v>
      </c>
      <c r="I1278" s="448" t="s">
        <v>11272</v>
      </c>
      <c r="J1278" s="442"/>
      <c r="K1278" s="442"/>
      <c r="M1278" s="435"/>
      <c r="T1278" s="437"/>
      <c r="U1278" s="437"/>
      <c r="V1278" s="437"/>
    </row>
    <row r="1279" spans="1:22" ht="75" hidden="1" customHeight="1">
      <c r="A1279" s="441" t="s">
        <v>11635</v>
      </c>
      <c r="B1279" s="442">
        <v>11</v>
      </c>
      <c r="C1279" s="448" t="s">
        <v>11272</v>
      </c>
      <c r="D1279" s="444" t="s">
        <v>22858</v>
      </c>
      <c r="E1279" s="444"/>
      <c r="F1279" s="444" t="s">
        <v>8269</v>
      </c>
      <c r="G1279" s="535" t="str">
        <f t="shared" si="47"/>
        <v>103Xã Cẩm Giàng</v>
      </c>
      <c r="H1279" s="535" t="str">
        <f t="shared" si="46"/>
        <v>103Xã Cẩm GiàngThuế cơ sở 11 thành phố Hải Phòng</v>
      </c>
      <c r="I1279" s="448" t="s">
        <v>11272</v>
      </c>
      <c r="J1279" s="442"/>
      <c r="K1279" s="442"/>
      <c r="M1279" s="435"/>
      <c r="T1279" s="437"/>
      <c r="U1279" s="437"/>
      <c r="V1279" s="437"/>
    </row>
    <row r="1280" spans="1:22" ht="75" hidden="1" customHeight="1">
      <c r="A1280" s="441" t="s">
        <v>11635</v>
      </c>
      <c r="B1280" s="442">
        <v>11</v>
      </c>
      <c r="C1280" s="448" t="s">
        <v>11272</v>
      </c>
      <c r="D1280" s="444" t="s">
        <v>22858</v>
      </c>
      <c r="E1280" s="444"/>
      <c r="F1280" s="444" t="s">
        <v>8935</v>
      </c>
      <c r="G1280" s="535" t="str">
        <f t="shared" si="47"/>
        <v>103Xã Mao Điền</v>
      </c>
      <c r="H1280" s="535" t="str">
        <f t="shared" si="46"/>
        <v>103Xã Mao ĐiềnThuế cơ sở 11 thành phố Hải Phòng</v>
      </c>
      <c r="I1280" s="448" t="s">
        <v>11272</v>
      </c>
      <c r="J1280" s="442"/>
      <c r="K1280" s="442"/>
      <c r="M1280" s="435"/>
      <c r="T1280" s="437"/>
      <c r="U1280" s="437"/>
      <c r="V1280" s="437"/>
    </row>
    <row r="1281" spans="1:22" ht="75" hidden="1" customHeight="1">
      <c r="A1281" s="441" t="s">
        <v>11635</v>
      </c>
      <c r="B1281" s="442">
        <v>11</v>
      </c>
      <c r="C1281" s="448" t="s">
        <v>11272</v>
      </c>
      <c r="D1281" s="444" t="s">
        <v>22858</v>
      </c>
      <c r="E1281" s="444"/>
      <c r="F1281" s="444" t="s">
        <v>8933</v>
      </c>
      <c r="G1281" s="535" t="str">
        <f t="shared" si="47"/>
        <v>103Xã Cẩm Giang</v>
      </c>
      <c r="H1281" s="535" t="str">
        <f t="shared" si="46"/>
        <v>103Xã Cẩm GiangThuế cơ sở 11 thành phố Hải Phòng</v>
      </c>
      <c r="I1281" s="448" t="s">
        <v>11272</v>
      </c>
      <c r="J1281" s="442"/>
      <c r="K1281" s="442"/>
      <c r="M1281" s="435"/>
      <c r="T1281" s="437"/>
      <c r="U1281" s="437"/>
      <c r="V1281" s="437"/>
    </row>
    <row r="1282" spans="1:22" ht="75" hidden="1" customHeight="1">
      <c r="A1282" s="441" t="s">
        <v>11635</v>
      </c>
      <c r="B1282" s="442">
        <v>11</v>
      </c>
      <c r="C1282" s="448" t="s">
        <v>11272</v>
      </c>
      <c r="D1282" s="444" t="s">
        <v>22858</v>
      </c>
      <c r="E1282" s="444"/>
      <c r="F1282" s="444" t="s">
        <v>8934</v>
      </c>
      <c r="G1282" s="535" t="str">
        <f t="shared" si="47"/>
        <v>103Xã Tuệ Tĩnh</v>
      </c>
      <c r="H1282" s="535" t="str">
        <f t="shared" si="46"/>
        <v>103Xã Tuệ TĩnhThuế cơ sở 11 thành phố Hải Phòng</v>
      </c>
      <c r="I1282" s="448" t="s">
        <v>11272</v>
      </c>
      <c r="J1282" s="442"/>
      <c r="K1282" s="442"/>
      <c r="M1282" s="435"/>
      <c r="T1282" s="437"/>
      <c r="U1282" s="437"/>
      <c r="V1282" s="437"/>
    </row>
    <row r="1283" spans="1:22" ht="75" hidden="1" customHeight="1">
      <c r="A1283" s="441" t="s">
        <v>11635</v>
      </c>
      <c r="B1283" s="442">
        <v>11</v>
      </c>
      <c r="C1283" s="448" t="s">
        <v>11272</v>
      </c>
      <c r="D1283" s="444" t="s">
        <v>22858</v>
      </c>
      <c r="E1283" s="444"/>
      <c r="F1283" s="444" t="s">
        <v>8952</v>
      </c>
      <c r="G1283" s="535" t="str">
        <f t="shared" si="47"/>
        <v>103Xã Thanh Miện</v>
      </c>
      <c r="H1283" s="535" t="str">
        <f t="shared" si="46"/>
        <v>103Xã Thanh MiệnThuế cơ sở 11 thành phố Hải Phòng</v>
      </c>
      <c r="I1283" s="448" t="s">
        <v>11272</v>
      </c>
      <c r="J1283" s="442"/>
      <c r="K1283" s="442"/>
      <c r="M1283" s="435"/>
      <c r="T1283" s="437"/>
      <c r="U1283" s="437"/>
      <c r="V1283" s="437"/>
    </row>
    <row r="1284" spans="1:22" ht="75" hidden="1" customHeight="1">
      <c r="A1284" s="441" t="s">
        <v>11635</v>
      </c>
      <c r="B1284" s="442">
        <v>11</v>
      </c>
      <c r="C1284" s="448" t="s">
        <v>11272</v>
      </c>
      <c r="D1284" s="444" t="s">
        <v>22858</v>
      </c>
      <c r="E1284" s="444"/>
      <c r="F1284" s="444" t="s">
        <v>8953</v>
      </c>
      <c r="G1284" s="535" t="str">
        <f t="shared" si="47"/>
        <v>103Xã Bắc Thanh Miện</v>
      </c>
      <c r="H1284" s="535" t="str">
        <f t="shared" si="46"/>
        <v>103Xã Bắc Thanh MiệnThuế cơ sở 11 thành phố Hải Phòng</v>
      </c>
      <c r="I1284" s="448" t="s">
        <v>11272</v>
      </c>
      <c r="J1284" s="442"/>
      <c r="K1284" s="442"/>
      <c r="M1284" s="435"/>
      <c r="T1284" s="437"/>
      <c r="U1284" s="437"/>
      <c r="V1284" s="437"/>
    </row>
    <row r="1285" spans="1:22" ht="75" hidden="1" customHeight="1">
      <c r="A1285" s="441" t="s">
        <v>11635</v>
      </c>
      <c r="B1285" s="442">
        <v>11</v>
      </c>
      <c r="C1285" s="448" t="s">
        <v>11272</v>
      </c>
      <c r="D1285" s="444" t="s">
        <v>22858</v>
      </c>
      <c r="E1285" s="444"/>
      <c r="F1285" s="444" t="s">
        <v>8954</v>
      </c>
      <c r="G1285" s="535" t="str">
        <f t="shared" si="47"/>
        <v>103Xã Hải Hưng</v>
      </c>
      <c r="H1285" s="535" t="str">
        <f t="shared" si="46"/>
        <v>103Xã Hải HưngThuế cơ sở 11 thành phố Hải Phòng</v>
      </c>
      <c r="I1285" s="448" t="s">
        <v>11272</v>
      </c>
      <c r="J1285" s="442"/>
      <c r="K1285" s="442"/>
      <c r="M1285" s="435"/>
      <c r="T1285" s="437"/>
      <c r="U1285" s="437"/>
      <c r="V1285" s="437"/>
    </row>
    <row r="1286" spans="1:22" ht="75" hidden="1" customHeight="1">
      <c r="A1286" s="441" t="s">
        <v>11635</v>
      </c>
      <c r="B1286" s="442">
        <v>11</v>
      </c>
      <c r="C1286" s="448" t="s">
        <v>11272</v>
      </c>
      <c r="D1286" s="444" t="s">
        <v>22858</v>
      </c>
      <c r="E1286" s="444"/>
      <c r="F1286" s="444" t="s">
        <v>8955</v>
      </c>
      <c r="G1286" s="535" t="str">
        <f t="shared" si="47"/>
        <v>103Xã Nguyễn Lương Bằng</v>
      </c>
      <c r="H1286" s="535" t="str">
        <f t="shared" ref="H1286:H1349" si="48">G1286&amp;C1286</f>
        <v>103Xã Nguyễn Lương BằngThuế cơ sở 11 thành phố Hải Phòng</v>
      </c>
      <c r="I1286" s="448" t="s">
        <v>11272</v>
      </c>
      <c r="J1286" s="442"/>
      <c r="K1286" s="442"/>
      <c r="M1286" s="435"/>
      <c r="T1286" s="437"/>
      <c r="U1286" s="437"/>
      <c r="V1286" s="437"/>
    </row>
    <row r="1287" spans="1:22" ht="75" hidden="1" customHeight="1">
      <c r="A1287" s="441" t="s">
        <v>11635</v>
      </c>
      <c r="B1287" s="442">
        <v>11</v>
      </c>
      <c r="C1287" s="448" t="s">
        <v>11272</v>
      </c>
      <c r="D1287" s="444" t="s">
        <v>22858</v>
      </c>
      <c r="E1287" s="444"/>
      <c r="F1287" s="444" t="s">
        <v>8956</v>
      </c>
      <c r="G1287" s="535" t="str">
        <f t="shared" si="47"/>
        <v>103Xã Nam Thanh Miện</v>
      </c>
      <c r="H1287" s="535" t="str">
        <f t="shared" si="48"/>
        <v>103Xã Nam Thanh MiệnThuế cơ sở 11 thành phố Hải Phòng</v>
      </c>
      <c r="I1287" s="448" t="s">
        <v>11272</v>
      </c>
      <c r="J1287" s="442"/>
      <c r="K1287" s="442"/>
      <c r="M1287" s="435"/>
      <c r="T1287" s="437"/>
      <c r="U1287" s="437"/>
      <c r="V1287" s="437"/>
    </row>
    <row r="1288" spans="1:22" s="437" customFormat="1" ht="74.45" hidden="1" customHeight="1">
      <c r="A1288" s="441" t="s">
        <v>11641</v>
      </c>
      <c r="B1288" s="442">
        <v>12</v>
      </c>
      <c r="C1288" s="448" t="s">
        <v>11280</v>
      </c>
      <c r="D1288" s="444" t="s">
        <v>22859</v>
      </c>
      <c r="E1288" s="444"/>
      <c r="F1288" s="444" t="s">
        <v>8944</v>
      </c>
      <c r="G1288" s="535" t="str">
        <f t="shared" si="47"/>
        <v>103Xã Tứ Kỳ</v>
      </c>
      <c r="H1288" s="535" t="str">
        <f t="shared" si="48"/>
        <v>103Xã Tứ KỳThuế cơ sở 12 thành phố Hải Phòng</v>
      </c>
      <c r="I1288" s="448" t="s">
        <v>11280</v>
      </c>
      <c r="J1288" s="442" t="s">
        <v>8944</v>
      </c>
      <c r="K1288" s="442">
        <v>15</v>
      </c>
    </row>
    <row r="1289" spans="1:22" s="437" customFormat="1" ht="74.45" hidden="1" customHeight="1">
      <c r="A1289" s="441" t="s">
        <v>11641</v>
      </c>
      <c r="B1289" s="442">
        <v>12</v>
      </c>
      <c r="C1289" s="448" t="s">
        <v>11280</v>
      </c>
      <c r="D1289" s="444" t="s">
        <v>22859</v>
      </c>
      <c r="E1289" s="444"/>
      <c r="F1289" s="444" t="s">
        <v>8280</v>
      </c>
      <c r="G1289" s="535" t="str">
        <f t="shared" si="47"/>
        <v>103Xã Tân Kỳ</v>
      </c>
      <c r="H1289" s="535" t="str">
        <f t="shared" si="48"/>
        <v>103Xã Tân KỳThuế cơ sở 12 thành phố Hải Phòng</v>
      </c>
      <c r="I1289" s="448" t="s">
        <v>11280</v>
      </c>
      <c r="J1289" s="442"/>
      <c r="K1289" s="442"/>
    </row>
    <row r="1290" spans="1:22" s="437" customFormat="1" ht="74.45" hidden="1" customHeight="1">
      <c r="A1290" s="441" t="s">
        <v>11641</v>
      </c>
      <c r="B1290" s="442">
        <v>12</v>
      </c>
      <c r="C1290" s="448" t="s">
        <v>11280</v>
      </c>
      <c r="D1290" s="444" t="s">
        <v>22859</v>
      </c>
      <c r="E1290" s="444"/>
      <c r="F1290" s="444" t="s">
        <v>8769</v>
      </c>
      <c r="G1290" s="535" t="str">
        <f t="shared" si="47"/>
        <v>103Xã Đại Sơn</v>
      </c>
      <c r="H1290" s="535" t="str">
        <f t="shared" si="48"/>
        <v>103Xã Đại SơnThuế cơ sở 12 thành phố Hải Phòng</v>
      </c>
      <c r="I1290" s="448" t="s">
        <v>11280</v>
      </c>
      <c r="J1290" s="442"/>
      <c r="K1290" s="442"/>
    </row>
    <row r="1291" spans="1:22" s="437" customFormat="1" ht="74.45" hidden="1" customHeight="1">
      <c r="A1291" s="441" t="s">
        <v>11641</v>
      </c>
      <c r="B1291" s="442">
        <v>12</v>
      </c>
      <c r="C1291" s="448" t="s">
        <v>11280</v>
      </c>
      <c r="D1291" s="444" t="s">
        <v>22859</v>
      </c>
      <c r="E1291" s="444"/>
      <c r="F1291" s="444" t="s">
        <v>8945</v>
      </c>
      <c r="G1291" s="535" t="str">
        <f t="shared" si="47"/>
        <v>103Xã Chí Minh</v>
      </c>
      <c r="H1291" s="535" t="str">
        <f t="shared" si="48"/>
        <v>103Xã Chí MinhThuế cơ sở 12 thành phố Hải Phòng</v>
      </c>
      <c r="I1291" s="448" t="s">
        <v>11280</v>
      </c>
      <c r="J1291" s="442"/>
      <c r="K1291" s="442"/>
    </row>
    <row r="1292" spans="1:22" s="437" customFormat="1" ht="74.45" hidden="1" customHeight="1">
      <c r="A1292" s="441" t="s">
        <v>11641</v>
      </c>
      <c r="B1292" s="442">
        <v>12</v>
      </c>
      <c r="C1292" s="448" t="s">
        <v>11280</v>
      </c>
      <c r="D1292" s="444" t="s">
        <v>22859</v>
      </c>
      <c r="E1292" s="444"/>
      <c r="F1292" s="444" t="s">
        <v>8946</v>
      </c>
      <c r="G1292" s="535" t="str">
        <f t="shared" si="47"/>
        <v>103Xã Lạc Phượng</v>
      </c>
      <c r="H1292" s="535" t="str">
        <f t="shared" si="48"/>
        <v>103Xã Lạc PhượngThuế cơ sở 12 thành phố Hải Phòng</v>
      </c>
      <c r="I1292" s="448" t="s">
        <v>11280</v>
      </c>
      <c r="J1292" s="442"/>
      <c r="K1292" s="442"/>
    </row>
    <row r="1293" spans="1:22" s="437" customFormat="1" ht="74.45" hidden="1" customHeight="1">
      <c r="A1293" s="441" t="s">
        <v>11641</v>
      </c>
      <c r="B1293" s="442">
        <v>12</v>
      </c>
      <c r="C1293" s="448" t="s">
        <v>11280</v>
      </c>
      <c r="D1293" s="444" t="s">
        <v>22859</v>
      </c>
      <c r="E1293" s="444"/>
      <c r="F1293" s="444" t="s">
        <v>8947</v>
      </c>
      <c r="G1293" s="535" t="str">
        <f t="shared" si="47"/>
        <v>103Xã Nguyên Giáp</v>
      </c>
      <c r="H1293" s="535" t="str">
        <f t="shared" si="48"/>
        <v>103Xã Nguyên GiápThuế cơ sở 12 thành phố Hải Phòng</v>
      </c>
      <c r="I1293" s="448" t="s">
        <v>11280</v>
      </c>
      <c r="J1293" s="442"/>
      <c r="K1293" s="442"/>
    </row>
    <row r="1294" spans="1:22" s="437" customFormat="1" ht="74.45" hidden="1" customHeight="1">
      <c r="A1294" s="441" t="s">
        <v>11641</v>
      </c>
      <c r="B1294" s="442">
        <v>12</v>
      </c>
      <c r="C1294" s="448" t="s">
        <v>11280</v>
      </c>
      <c r="D1294" s="444" t="s">
        <v>22859</v>
      </c>
      <c r="E1294" s="444"/>
      <c r="F1294" s="444" t="s">
        <v>8940</v>
      </c>
      <c r="G1294" s="535" t="str">
        <f t="shared" si="47"/>
        <v>103Xã Gia Lộc</v>
      </c>
      <c r="H1294" s="535" t="str">
        <f t="shared" si="48"/>
        <v>103Xã Gia LộcThuế cơ sở 12 thành phố Hải Phòng</v>
      </c>
      <c r="I1294" s="448" t="s">
        <v>11280</v>
      </c>
      <c r="J1294" s="442"/>
      <c r="K1294" s="442"/>
    </row>
    <row r="1295" spans="1:22" s="437" customFormat="1" ht="74.45" hidden="1" customHeight="1">
      <c r="A1295" s="441" t="s">
        <v>11641</v>
      </c>
      <c r="B1295" s="442">
        <v>12</v>
      </c>
      <c r="C1295" s="448" t="s">
        <v>11280</v>
      </c>
      <c r="D1295" s="444" t="s">
        <v>22859</v>
      </c>
      <c r="E1295" s="444"/>
      <c r="F1295" s="444" t="s">
        <v>8941</v>
      </c>
      <c r="G1295" s="535" t="str">
        <f t="shared" si="47"/>
        <v>103Xã Yết Kiêu</v>
      </c>
      <c r="H1295" s="535" t="str">
        <f t="shared" si="48"/>
        <v>103Xã Yết KiêuThuế cơ sở 12 thành phố Hải Phòng</v>
      </c>
      <c r="I1295" s="448" t="s">
        <v>11280</v>
      </c>
      <c r="J1295" s="442"/>
      <c r="K1295" s="442"/>
    </row>
    <row r="1296" spans="1:22" s="437" customFormat="1" ht="74.45" hidden="1" customHeight="1">
      <c r="A1296" s="441" t="s">
        <v>11641</v>
      </c>
      <c r="B1296" s="442">
        <v>12</v>
      </c>
      <c r="C1296" s="448" t="s">
        <v>11280</v>
      </c>
      <c r="D1296" s="444" t="s">
        <v>22859</v>
      </c>
      <c r="E1296" s="444"/>
      <c r="F1296" s="444" t="s">
        <v>8942</v>
      </c>
      <c r="G1296" s="535" t="str">
        <f t="shared" si="47"/>
        <v>103Xã Gia Phúc</v>
      </c>
      <c r="H1296" s="535" t="str">
        <f t="shared" si="48"/>
        <v>103Xã Gia PhúcThuế cơ sở 12 thành phố Hải Phòng</v>
      </c>
      <c r="I1296" s="448" t="s">
        <v>11280</v>
      </c>
      <c r="J1296" s="442"/>
      <c r="K1296" s="442"/>
    </row>
    <row r="1297" spans="1:11" s="437" customFormat="1" ht="74.45" hidden="1" customHeight="1">
      <c r="A1297" s="441" t="s">
        <v>11641</v>
      </c>
      <c r="B1297" s="442">
        <v>12</v>
      </c>
      <c r="C1297" s="448" t="s">
        <v>11280</v>
      </c>
      <c r="D1297" s="444" t="s">
        <v>22859</v>
      </c>
      <c r="E1297" s="444"/>
      <c r="F1297" s="444" t="s">
        <v>8943</v>
      </c>
      <c r="G1297" s="535" t="str">
        <f t="shared" si="47"/>
        <v>103Xã Trường Tân</v>
      </c>
      <c r="H1297" s="535" t="str">
        <f t="shared" si="48"/>
        <v>103Xã Trường TânThuế cơ sở 12 thành phố Hải Phòng</v>
      </c>
      <c r="I1297" s="448" t="s">
        <v>11280</v>
      </c>
      <c r="J1297" s="442"/>
      <c r="K1297" s="442"/>
    </row>
    <row r="1298" spans="1:11" s="437" customFormat="1" ht="74.45" hidden="1" customHeight="1">
      <c r="A1298" s="441" t="s">
        <v>11641</v>
      </c>
      <c r="B1298" s="442">
        <v>12</v>
      </c>
      <c r="C1298" s="448" t="s">
        <v>11280</v>
      </c>
      <c r="D1298" s="444" t="s">
        <v>22859</v>
      </c>
      <c r="E1298" s="444"/>
      <c r="F1298" s="444" t="s">
        <v>8948</v>
      </c>
      <c r="G1298" s="535" t="str">
        <f t="shared" si="47"/>
        <v>103Xã Ninh Giang</v>
      </c>
      <c r="H1298" s="535" t="str">
        <f t="shared" si="48"/>
        <v>103Xã Ninh GiangThuế cơ sở 12 thành phố Hải Phòng</v>
      </c>
      <c r="I1298" s="448" t="s">
        <v>11280</v>
      </c>
      <c r="J1298" s="442"/>
      <c r="K1298" s="442"/>
    </row>
    <row r="1299" spans="1:11" s="437" customFormat="1" ht="74.45" hidden="1" customHeight="1">
      <c r="A1299" s="441" t="s">
        <v>11641</v>
      </c>
      <c r="B1299" s="442">
        <v>12</v>
      </c>
      <c r="C1299" s="448" t="s">
        <v>11280</v>
      </c>
      <c r="D1299" s="444" t="s">
        <v>22859</v>
      </c>
      <c r="E1299" s="444"/>
      <c r="F1299" s="444" t="s">
        <v>8949</v>
      </c>
      <c r="G1299" s="535" t="str">
        <f t="shared" si="47"/>
        <v>103Xã Vĩnh Lại</v>
      </c>
      <c r="H1299" s="535" t="str">
        <f t="shared" si="48"/>
        <v>103Xã Vĩnh LạiThuế cơ sở 12 thành phố Hải Phòng</v>
      </c>
      <c r="I1299" s="448" t="s">
        <v>11280</v>
      </c>
      <c r="J1299" s="442"/>
      <c r="K1299" s="442"/>
    </row>
    <row r="1300" spans="1:11" s="437" customFormat="1" ht="74.45" hidden="1" customHeight="1">
      <c r="A1300" s="441" t="s">
        <v>11641</v>
      </c>
      <c r="B1300" s="442">
        <v>12</v>
      </c>
      <c r="C1300" s="448" t="s">
        <v>11280</v>
      </c>
      <c r="D1300" s="444" t="s">
        <v>22859</v>
      </c>
      <c r="E1300" s="444"/>
      <c r="F1300" s="444" t="s">
        <v>8950</v>
      </c>
      <c r="G1300" s="535" t="str">
        <f t="shared" si="47"/>
        <v>103Xã Khúc Thừa Dụ</v>
      </c>
      <c r="H1300" s="535" t="str">
        <f t="shared" si="48"/>
        <v>103Xã Khúc Thừa DụThuế cơ sở 12 thành phố Hải Phòng</v>
      </c>
      <c r="I1300" s="448" t="s">
        <v>11280</v>
      </c>
      <c r="J1300" s="442"/>
      <c r="K1300" s="442"/>
    </row>
    <row r="1301" spans="1:11" s="437" customFormat="1" ht="74.45" hidden="1" customHeight="1">
      <c r="A1301" s="441" t="s">
        <v>11641</v>
      </c>
      <c r="B1301" s="442">
        <v>12</v>
      </c>
      <c r="C1301" s="448" t="s">
        <v>11280</v>
      </c>
      <c r="D1301" s="444" t="s">
        <v>22859</v>
      </c>
      <c r="E1301" s="444"/>
      <c r="F1301" s="444" t="s">
        <v>8038</v>
      </c>
      <c r="G1301" s="535" t="str">
        <f t="shared" si="47"/>
        <v>103Xã Tân An</v>
      </c>
      <c r="H1301" s="535" t="str">
        <f t="shared" si="48"/>
        <v>103Xã Tân AnThuế cơ sở 12 thành phố Hải Phòng</v>
      </c>
      <c r="I1301" s="448" t="s">
        <v>11280</v>
      </c>
      <c r="J1301" s="442"/>
      <c r="K1301" s="442"/>
    </row>
    <row r="1302" spans="1:11" s="437" customFormat="1" ht="74.45" hidden="1" customHeight="1">
      <c r="A1302" s="441" t="s">
        <v>11641</v>
      </c>
      <c r="B1302" s="442">
        <v>12</v>
      </c>
      <c r="C1302" s="448" t="s">
        <v>11280</v>
      </c>
      <c r="D1302" s="444" t="s">
        <v>22859</v>
      </c>
      <c r="E1302" s="444"/>
      <c r="F1302" s="444" t="s">
        <v>8951</v>
      </c>
      <c r="G1302" s="535" t="str">
        <f t="shared" si="47"/>
        <v>103Xã Hồng Châu</v>
      </c>
      <c r="H1302" s="535" t="str">
        <f t="shared" si="48"/>
        <v>103Xã Hồng ChâuThuế cơ sở 12 thành phố Hải Phòng</v>
      </c>
      <c r="I1302" s="448" t="s">
        <v>11280</v>
      </c>
      <c r="J1302" s="442"/>
      <c r="K1302" s="442"/>
    </row>
    <row r="1303" spans="1:11" s="437" customFormat="1" ht="66" hidden="1" customHeight="1">
      <c r="A1303" s="441" t="s">
        <v>11647</v>
      </c>
      <c r="B1303" s="442">
        <v>13</v>
      </c>
      <c r="C1303" s="449" t="s">
        <v>11292</v>
      </c>
      <c r="D1303" s="444" t="s">
        <v>22860</v>
      </c>
      <c r="E1303" s="444"/>
      <c r="F1303" s="444" t="s">
        <v>8917</v>
      </c>
      <c r="G1303" s="535" t="str">
        <f t="shared" si="47"/>
        <v>103Phường Kinh Môn</v>
      </c>
      <c r="H1303" s="535" t="str">
        <f t="shared" si="48"/>
        <v>103Phường Kinh MônThuế cơ sở 13 thành phố Hải Phòng</v>
      </c>
      <c r="I1303" s="449" t="s">
        <v>11292</v>
      </c>
      <c r="J1303" s="442" t="s">
        <v>8917</v>
      </c>
      <c r="K1303" s="442">
        <v>11</v>
      </c>
    </row>
    <row r="1304" spans="1:11" s="437" customFormat="1" ht="66" hidden="1" customHeight="1">
      <c r="A1304" s="451" t="s">
        <v>11647</v>
      </c>
      <c r="B1304" s="452">
        <v>13</v>
      </c>
      <c r="C1304" s="476" t="s">
        <v>11292</v>
      </c>
      <c r="D1304" s="454" t="s">
        <v>22860</v>
      </c>
      <c r="E1304" s="454"/>
      <c r="F1304" s="454" t="s">
        <v>8918</v>
      </c>
      <c r="G1304" s="535" t="str">
        <f t="shared" si="47"/>
        <v>103Phường Nguyễn Đại Năng</v>
      </c>
      <c r="H1304" s="535" t="str">
        <f t="shared" si="48"/>
        <v>103Phường Nguyễn Đại NăngThuế cơ sở 13 thành phố Hải Phòng</v>
      </c>
      <c r="I1304" s="476" t="s">
        <v>11292</v>
      </c>
      <c r="J1304" s="452"/>
      <c r="K1304" s="452"/>
    </row>
    <row r="1305" spans="1:11" s="437" customFormat="1" ht="66" hidden="1" customHeight="1">
      <c r="A1305" s="451" t="s">
        <v>11647</v>
      </c>
      <c r="B1305" s="452">
        <v>13</v>
      </c>
      <c r="C1305" s="476" t="s">
        <v>11292</v>
      </c>
      <c r="D1305" s="454" t="s">
        <v>22860</v>
      </c>
      <c r="E1305" s="454"/>
      <c r="F1305" s="454" t="s">
        <v>8919</v>
      </c>
      <c r="G1305" s="535" t="str">
        <f t="shared" si="47"/>
        <v>103Phường Trần Liễu</v>
      </c>
      <c r="H1305" s="535" t="str">
        <f t="shared" si="48"/>
        <v>103Phường Trần LiễuThuế cơ sở 13 thành phố Hải Phòng</v>
      </c>
      <c r="I1305" s="476" t="s">
        <v>11292</v>
      </c>
      <c r="J1305" s="452"/>
      <c r="K1305" s="452"/>
    </row>
    <row r="1306" spans="1:11" s="437" customFormat="1" ht="66" hidden="1" customHeight="1">
      <c r="A1306" s="451" t="s">
        <v>11647</v>
      </c>
      <c r="B1306" s="452">
        <v>13</v>
      </c>
      <c r="C1306" s="476" t="s">
        <v>11292</v>
      </c>
      <c r="D1306" s="454" t="s">
        <v>22860</v>
      </c>
      <c r="E1306" s="454"/>
      <c r="F1306" s="454" t="s">
        <v>8920</v>
      </c>
      <c r="G1306" s="535" t="str">
        <f t="shared" si="47"/>
        <v>103Phường Bắc An Phụ</v>
      </c>
      <c r="H1306" s="535" t="str">
        <f t="shared" si="48"/>
        <v>103Phường Bắc An PhụThuế cơ sở 13 thành phố Hải Phòng</v>
      </c>
      <c r="I1306" s="476" t="s">
        <v>11292</v>
      </c>
      <c r="J1306" s="452"/>
      <c r="K1306" s="452"/>
    </row>
    <row r="1307" spans="1:11" s="437" customFormat="1" ht="66" hidden="1" customHeight="1">
      <c r="A1307" s="451" t="s">
        <v>11647</v>
      </c>
      <c r="B1307" s="452">
        <v>13</v>
      </c>
      <c r="C1307" s="476" t="s">
        <v>11292</v>
      </c>
      <c r="D1307" s="454" t="s">
        <v>22860</v>
      </c>
      <c r="E1307" s="454"/>
      <c r="F1307" s="454" t="s">
        <v>8922</v>
      </c>
      <c r="G1307" s="535" t="str">
        <f t="shared" ref="G1307:G1323" si="49">$E$1209&amp;F1307</f>
        <v>103Phường Nhị Chiểu</v>
      </c>
      <c r="H1307" s="535" t="str">
        <f t="shared" si="48"/>
        <v>103Phường Nhị ChiểuThuế cơ sở 13 thành phố Hải Phòng</v>
      </c>
      <c r="I1307" s="476" t="s">
        <v>11292</v>
      </c>
      <c r="J1307" s="452"/>
      <c r="K1307" s="452"/>
    </row>
    <row r="1308" spans="1:11" s="437" customFormat="1" ht="66" hidden="1" customHeight="1">
      <c r="A1308" s="451" t="s">
        <v>11647</v>
      </c>
      <c r="B1308" s="452">
        <v>13</v>
      </c>
      <c r="C1308" s="476" t="s">
        <v>11292</v>
      </c>
      <c r="D1308" s="454" t="s">
        <v>22860</v>
      </c>
      <c r="E1308" s="454"/>
      <c r="F1308" s="454" t="s">
        <v>8921</v>
      </c>
      <c r="G1308" s="535" t="str">
        <f t="shared" si="49"/>
        <v>103Phường Phạm Sư Mạnh</v>
      </c>
      <c r="H1308" s="535" t="str">
        <f t="shared" si="48"/>
        <v>103Phường Phạm Sư MạnhThuế cơ sở 13 thành phố Hải Phòng</v>
      </c>
      <c r="I1308" s="476" t="s">
        <v>11292</v>
      </c>
      <c r="J1308" s="452"/>
      <c r="K1308" s="452"/>
    </row>
    <row r="1309" spans="1:11" s="437" customFormat="1" ht="66" hidden="1" customHeight="1">
      <c r="A1309" s="451" t="s">
        <v>11647</v>
      </c>
      <c r="B1309" s="452">
        <v>13</v>
      </c>
      <c r="C1309" s="476" t="s">
        <v>11292</v>
      </c>
      <c r="D1309" s="454" t="s">
        <v>22860</v>
      </c>
      <c r="E1309" s="454"/>
      <c r="F1309" s="454" t="s">
        <v>8923</v>
      </c>
      <c r="G1309" s="535" t="str">
        <f t="shared" si="49"/>
        <v>103Xã Nam An Phụ</v>
      </c>
      <c r="H1309" s="535" t="str">
        <f t="shared" si="48"/>
        <v>103Xã Nam An PhụThuế cơ sở 13 thành phố Hải Phòng</v>
      </c>
      <c r="I1309" s="476" t="s">
        <v>11292</v>
      </c>
      <c r="J1309" s="452"/>
      <c r="K1309" s="452"/>
    </row>
    <row r="1310" spans="1:11" s="437" customFormat="1" ht="66" hidden="1" customHeight="1">
      <c r="A1310" s="451" t="s">
        <v>11647</v>
      </c>
      <c r="B1310" s="452">
        <v>13</v>
      </c>
      <c r="C1310" s="476" t="s">
        <v>11292</v>
      </c>
      <c r="D1310" s="454" t="s">
        <v>22860</v>
      </c>
      <c r="E1310" s="454"/>
      <c r="F1310" s="454" t="s">
        <v>8960</v>
      </c>
      <c r="G1310" s="535" t="str">
        <f t="shared" si="49"/>
        <v>103Xã Kim Thành</v>
      </c>
      <c r="H1310" s="535" t="str">
        <f t="shared" si="48"/>
        <v>103Xã Kim ThànhThuế cơ sở 13 thành phố Hải Phòng</v>
      </c>
      <c r="I1310" s="476" t="s">
        <v>11292</v>
      </c>
      <c r="J1310" s="452"/>
      <c r="K1310" s="452"/>
    </row>
    <row r="1311" spans="1:11" s="437" customFormat="1" ht="66" hidden="1" customHeight="1">
      <c r="A1311" s="451" t="s">
        <v>11647</v>
      </c>
      <c r="B1311" s="452">
        <v>13</v>
      </c>
      <c r="C1311" s="476" t="s">
        <v>11292</v>
      </c>
      <c r="D1311" s="454" t="s">
        <v>22860</v>
      </c>
      <c r="E1311" s="454"/>
      <c r="F1311" s="454" t="s">
        <v>8959</v>
      </c>
      <c r="G1311" s="535" t="str">
        <f t="shared" si="49"/>
        <v>103Xã An Thành</v>
      </c>
      <c r="H1311" s="535" t="str">
        <f t="shared" si="48"/>
        <v>103Xã An ThànhThuế cơ sở 13 thành phố Hải Phòng</v>
      </c>
      <c r="I1311" s="476" t="s">
        <v>11292</v>
      </c>
      <c r="J1311" s="452"/>
      <c r="K1311" s="452"/>
    </row>
    <row r="1312" spans="1:11" s="437" customFormat="1" ht="66" hidden="1" customHeight="1">
      <c r="A1312" s="451" t="s">
        <v>11647</v>
      </c>
      <c r="B1312" s="452">
        <v>13</v>
      </c>
      <c r="C1312" s="476" t="s">
        <v>11292</v>
      </c>
      <c r="D1312" s="454" t="s">
        <v>22860</v>
      </c>
      <c r="E1312" s="454"/>
      <c r="F1312" s="454" t="s">
        <v>8958</v>
      </c>
      <c r="G1312" s="535" t="str">
        <f t="shared" si="49"/>
        <v>103Xã Lai Khê</v>
      </c>
      <c r="H1312" s="535" t="str">
        <f t="shared" si="48"/>
        <v>103Xã Lai KhêThuế cơ sở 13 thành phố Hải Phòng</v>
      </c>
      <c r="I1312" s="476" t="s">
        <v>11292</v>
      </c>
      <c r="J1312" s="452"/>
      <c r="K1312" s="452"/>
    </row>
    <row r="1313" spans="1:22" s="437" customFormat="1" ht="66" hidden="1" customHeight="1">
      <c r="A1313" s="451" t="s">
        <v>11647</v>
      </c>
      <c r="B1313" s="452">
        <v>13</v>
      </c>
      <c r="C1313" s="476" t="s">
        <v>11292</v>
      </c>
      <c r="D1313" s="454" t="s">
        <v>22860</v>
      </c>
      <c r="E1313" s="454"/>
      <c r="F1313" s="454" t="s">
        <v>8957</v>
      </c>
      <c r="G1313" s="535" t="str">
        <f t="shared" si="49"/>
        <v>103Xã Phú Thái</v>
      </c>
      <c r="H1313" s="535" t="str">
        <f t="shared" si="48"/>
        <v>103Xã Phú TháiThuế cơ sở 13 thành phố Hải Phòng</v>
      </c>
      <c r="I1313" s="476" t="s">
        <v>11292</v>
      </c>
      <c r="J1313" s="452"/>
      <c r="K1313" s="452"/>
    </row>
    <row r="1314" spans="1:22" s="437" customFormat="1" ht="52.15" hidden="1" customHeight="1">
      <c r="A1314" s="455" t="s">
        <v>11651</v>
      </c>
      <c r="B1314" s="456">
        <v>14</v>
      </c>
      <c r="C1314" s="472" t="s">
        <v>11302</v>
      </c>
      <c r="D1314" s="468" t="s">
        <v>22861</v>
      </c>
      <c r="E1314" s="468"/>
      <c r="F1314" s="468" t="s">
        <v>8924</v>
      </c>
      <c r="G1314" s="535" t="str">
        <f t="shared" si="49"/>
        <v>103Xã Nam Sách</v>
      </c>
      <c r="H1314" s="535" t="str">
        <f t="shared" si="48"/>
        <v>103Xã Nam SáchThuế cơ sở 14 thành phố Hải Phòng</v>
      </c>
      <c r="I1314" s="472" t="s">
        <v>11302</v>
      </c>
      <c r="J1314" s="456" t="s">
        <v>8928</v>
      </c>
      <c r="K1314" s="456">
        <v>10</v>
      </c>
    </row>
    <row r="1315" spans="1:22" s="437" customFormat="1" ht="52.15" hidden="1" customHeight="1">
      <c r="A1315" s="459" t="s">
        <v>11651</v>
      </c>
      <c r="B1315" s="460">
        <v>14</v>
      </c>
      <c r="C1315" s="473" t="s">
        <v>11302</v>
      </c>
      <c r="D1315" s="470" t="s">
        <v>22861</v>
      </c>
      <c r="E1315" s="470"/>
      <c r="F1315" s="470" t="s">
        <v>8925</v>
      </c>
      <c r="G1315" s="535" t="str">
        <f t="shared" si="49"/>
        <v>103Xã Thái Tân</v>
      </c>
      <c r="H1315" s="535" t="str">
        <f t="shared" si="48"/>
        <v>103Xã Thái TânThuế cơ sở 14 thành phố Hải Phòng</v>
      </c>
      <c r="I1315" s="473" t="s">
        <v>11302</v>
      </c>
      <c r="J1315" s="460"/>
      <c r="K1315" s="460"/>
    </row>
    <row r="1316" spans="1:22" s="437" customFormat="1" ht="52.15" hidden="1" customHeight="1">
      <c r="A1316" s="459" t="s">
        <v>11651</v>
      </c>
      <c r="B1316" s="460">
        <v>14</v>
      </c>
      <c r="C1316" s="473" t="s">
        <v>11302</v>
      </c>
      <c r="D1316" s="470" t="s">
        <v>22861</v>
      </c>
      <c r="E1316" s="470"/>
      <c r="F1316" s="470" t="s">
        <v>78</v>
      </c>
      <c r="G1316" s="535" t="str">
        <f t="shared" si="49"/>
        <v>103Xã Trần Phú</v>
      </c>
      <c r="H1316" s="535" t="str">
        <f t="shared" si="48"/>
        <v>103Xã Trần PhúThuế cơ sở 14 thành phố Hải Phòng</v>
      </c>
      <c r="I1316" s="473" t="s">
        <v>11302</v>
      </c>
      <c r="J1316" s="460"/>
      <c r="K1316" s="460"/>
    </row>
    <row r="1317" spans="1:22" s="437" customFormat="1" ht="52.15" hidden="1" customHeight="1">
      <c r="A1317" s="459" t="s">
        <v>11651</v>
      </c>
      <c r="B1317" s="460">
        <v>14</v>
      </c>
      <c r="C1317" s="473" t="s">
        <v>11302</v>
      </c>
      <c r="D1317" s="470" t="s">
        <v>22861</v>
      </c>
      <c r="E1317" s="470"/>
      <c r="F1317" s="470" t="s">
        <v>8926</v>
      </c>
      <c r="G1317" s="535" t="str">
        <f t="shared" si="49"/>
        <v>103Xã Hợp Tiến</v>
      </c>
      <c r="H1317" s="535" t="str">
        <f t="shared" si="48"/>
        <v>103Xã Hợp TiếnThuế cơ sở 14 thành phố Hải Phòng</v>
      </c>
      <c r="I1317" s="473" t="s">
        <v>11302</v>
      </c>
      <c r="J1317" s="460"/>
      <c r="K1317" s="460"/>
    </row>
    <row r="1318" spans="1:22" s="437" customFormat="1" ht="52.15" hidden="1" customHeight="1">
      <c r="A1318" s="459" t="s">
        <v>11651</v>
      </c>
      <c r="B1318" s="460">
        <v>14</v>
      </c>
      <c r="C1318" s="473" t="s">
        <v>11302</v>
      </c>
      <c r="D1318" s="470" t="s">
        <v>22861</v>
      </c>
      <c r="E1318" s="470"/>
      <c r="F1318" s="470" t="s">
        <v>8927</v>
      </c>
      <c r="G1318" s="535" t="str">
        <f t="shared" si="49"/>
        <v>103Xã An Phú</v>
      </c>
      <c r="H1318" s="535" t="str">
        <f t="shared" si="48"/>
        <v>103Xã An PhúThuế cơ sở 14 thành phố Hải Phòng</v>
      </c>
      <c r="I1318" s="473" t="s">
        <v>11302</v>
      </c>
      <c r="J1318" s="460"/>
      <c r="K1318" s="460"/>
    </row>
    <row r="1319" spans="1:22" s="437" customFormat="1" ht="52.15" hidden="1" customHeight="1">
      <c r="A1319" s="459" t="s">
        <v>11651</v>
      </c>
      <c r="B1319" s="460">
        <v>14</v>
      </c>
      <c r="C1319" s="473" t="s">
        <v>11302</v>
      </c>
      <c r="D1319" s="470" t="s">
        <v>22861</v>
      </c>
      <c r="E1319" s="470"/>
      <c r="F1319" s="470" t="s">
        <v>8928</v>
      </c>
      <c r="G1319" s="535" t="str">
        <f t="shared" si="49"/>
        <v>103Xã Thanh Hà</v>
      </c>
      <c r="H1319" s="535" t="str">
        <f t="shared" si="48"/>
        <v>103Xã Thanh HàThuế cơ sở 14 thành phố Hải Phòng</v>
      </c>
      <c r="I1319" s="473" t="s">
        <v>11302</v>
      </c>
      <c r="J1319" s="460"/>
      <c r="K1319" s="460"/>
    </row>
    <row r="1320" spans="1:22" s="437" customFormat="1" ht="52.15" hidden="1" customHeight="1">
      <c r="A1320" s="459" t="s">
        <v>11651</v>
      </c>
      <c r="B1320" s="460">
        <v>14</v>
      </c>
      <c r="C1320" s="473" t="s">
        <v>11302</v>
      </c>
      <c r="D1320" s="470" t="s">
        <v>22861</v>
      </c>
      <c r="E1320" s="470"/>
      <c r="F1320" s="470" t="s">
        <v>8929</v>
      </c>
      <c r="G1320" s="535" t="str">
        <f t="shared" si="49"/>
        <v>103Xã Hà Tây</v>
      </c>
      <c r="H1320" s="535" t="str">
        <f t="shared" si="48"/>
        <v>103Xã Hà TâyThuế cơ sở 14 thành phố Hải Phòng</v>
      </c>
      <c r="I1320" s="473" t="s">
        <v>11302</v>
      </c>
      <c r="J1320" s="460"/>
      <c r="K1320" s="460"/>
    </row>
    <row r="1321" spans="1:22" s="437" customFormat="1" ht="52.15" hidden="1" customHeight="1">
      <c r="A1321" s="459" t="s">
        <v>11651</v>
      </c>
      <c r="B1321" s="460">
        <v>14</v>
      </c>
      <c r="C1321" s="473" t="s">
        <v>11302</v>
      </c>
      <c r="D1321" s="470" t="s">
        <v>22861</v>
      </c>
      <c r="E1321" s="470"/>
      <c r="F1321" s="470" t="s">
        <v>8930</v>
      </c>
      <c r="G1321" s="535" t="str">
        <f t="shared" si="49"/>
        <v>103Xã Hà Bắc</v>
      </c>
      <c r="H1321" s="535" t="str">
        <f t="shared" si="48"/>
        <v>103Xã Hà BắcThuế cơ sở 14 thành phố Hải Phòng</v>
      </c>
      <c r="I1321" s="473" t="s">
        <v>11302</v>
      </c>
      <c r="J1321" s="460"/>
      <c r="K1321" s="460"/>
    </row>
    <row r="1322" spans="1:22" s="437" customFormat="1" ht="52.15" hidden="1" customHeight="1">
      <c r="A1322" s="459" t="s">
        <v>11651</v>
      </c>
      <c r="B1322" s="460">
        <v>14</v>
      </c>
      <c r="C1322" s="473" t="s">
        <v>11302</v>
      </c>
      <c r="D1322" s="470" t="s">
        <v>22861</v>
      </c>
      <c r="E1322" s="470"/>
      <c r="F1322" s="470" t="s">
        <v>8931</v>
      </c>
      <c r="G1322" s="535" t="str">
        <f t="shared" si="49"/>
        <v>103Xã Hà Nam</v>
      </c>
      <c r="H1322" s="535" t="str">
        <f t="shared" si="48"/>
        <v>103Xã Hà NamThuế cơ sở 14 thành phố Hải Phòng</v>
      </c>
      <c r="I1322" s="473" t="s">
        <v>11302</v>
      </c>
      <c r="J1322" s="460"/>
      <c r="K1322" s="460"/>
    </row>
    <row r="1323" spans="1:22" s="437" customFormat="1" ht="52.15" hidden="1" customHeight="1">
      <c r="A1323" s="459" t="s">
        <v>11651</v>
      </c>
      <c r="B1323" s="460">
        <v>14</v>
      </c>
      <c r="C1323" s="473" t="s">
        <v>11302</v>
      </c>
      <c r="D1323" s="470" t="s">
        <v>22861</v>
      </c>
      <c r="E1323" s="470"/>
      <c r="F1323" s="470" t="s">
        <v>8932</v>
      </c>
      <c r="G1323" s="535" t="str">
        <f t="shared" si="49"/>
        <v>103Xã Hà Đông</v>
      </c>
      <c r="H1323" s="535" t="str">
        <f t="shared" si="48"/>
        <v>103Xã Hà ĐôngThuế cơ sở 14 thành phố Hải Phòng</v>
      </c>
      <c r="I1323" s="473" t="s">
        <v>11302</v>
      </c>
      <c r="J1323" s="460"/>
      <c r="K1323" s="460"/>
    </row>
    <row r="1324" spans="1:22" ht="46.15" hidden="1" customHeight="1">
      <c r="A1324" s="590">
        <v>15</v>
      </c>
      <c r="B1324" s="591"/>
      <c r="C1324" s="562" t="s">
        <v>22862</v>
      </c>
      <c r="D1324" s="592" t="s">
        <v>11137</v>
      </c>
      <c r="E1324" s="592">
        <v>109</v>
      </c>
      <c r="F1324" s="592" t="s">
        <v>155</v>
      </c>
      <c r="G1324" s="535"/>
      <c r="H1324" s="535" t="str">
        <f t="shared" si="48"/>
        <v>THUẾ TỈNH HƯNG YÊN</v>
      </c>
      <c r="I1324" s="562" t="s">
        <v>22862</v>
      </c>
      <c r="J1324" s="591"/>
      <c r="K1324" s="592">
        <f>SUM(K1325:K1412)</f>
        <v>104</v>
      </c>
      <c r="L1324" s="434"/>
      <c r="M1324" s="435"/>
      <c r="T1324" s="520"/>
      <c r="U1324" s="520"/>
      <c r="V1324" s="520"/>
    </row>
    <row r="1325" spans="1:22" s="520" customFormat="1" ht="53.45" hidden="1" customHeight="1">
      <c r="A1325" s="531" t="s">
        <v>11659</v>
      </c>
      <c r="B1325" s="532">
        <v>1</v>
      </c>
      <c r="C1325" s="533" t="s">
        <v>11145</v>
      </c>
      <c r="D1325" s="534" t="s">
        <v>22863</v>
      </c>
      <c r="E1325" s="534"/>
      <c r="F1325" s="534" t="s">
        <v>8961</v>
      </c>
      <c r="G1325" s="535" t="str">
        <f>$E$1324&amp;F1325</f>
        <v>109Phường Phố Hiến</v>
      </c>
      <c r="H1325" s="535" t="str">
        <f t="shared" si="48"/>
        <v>109Phường Phố HiếnThuế cơ sở 1 tỉnh Hưng Yên</v>
      </c>
      <c r="I1325" s="533" t="s">
        <v>11145</v>
      </c>
      <c r="J1325" s="532" t="s">
        <v>8961</v>
      </c>
      <c r="K1325" s="532">
        <v>8</v>
      </c>
    </row>
    <row r="1326" spans="1:22" s="520" customFormat="1" ht="53.45" hidden="1" customHeight="1">
      <c r="A1326" s="438" t="s">
        <v>11659</v>
      </c>
      <c r="B1326" s="430">
        <v>1</v>
      </c>
      <c r="C1326" s="471" t="s">
        <v>11145</v>
      </c>
      <c r="D1326" s="464" t="s">
        <v>22863</v>
      </c>
      <c r="E1326" s="464"/>
      <c r="F1326" s="464" t="s">
        <v>8962</v>
      </c>
      <c r="G1326" s="535" t="str">
        <f t="shared" ref="G1326:G1389" si="50">$E$1324&amp;F1326</f>
        <v>109Phường Sơn Nam</v>
      </c>
      <c r="H1326" s="535" t="str">
        <f t="shared" si="48"/>
        <v>109Phường Sơn NamThuế cơ sở 1 tỉnh Hưng Yên</v>
      </c>
      <c r="I1326" s="471" t="s">
        <v>11145</v>
      </c>
      <c r="J1326" s="430"/>
      <c r="K1326" s="430"/>
    </row>
    <row r="1327" spans="1:22" s="520" customFormat="1" ht="53.45" hidden="1" customHeight="1">
      <c r="A1327" s="438" t="s">
        <v>11659</v>
      </c>
      <c r="B1327" s="430">
        <v>1</v>
      </c>
      <c r="C1327" s="471" t="s">
        <v>11145</v>
      </c>
      <c r="D1327" s="464" t="s">
        <v>22863</v>
      </c>
      <c r="E1327" s="464"/>
      <c r="F1327" s="464" t="s">
        <v>8963</v>
      </c>
      <c r="G1327" s="535" t="str">
        <f t="shared" si="50"/>
        <v>109Phường Hồng Châu</v>
      </c>
      <c r="H1327" s="535" t="str">
        <f t="shared" si="48"/>
        <v>109Phường Hồng ChâuThuế cơ sở 1 tỉnh Hưng Yên</v>
      </c>
      <c r="I1327" s="471" t="s">
        <v>11145</v>
      </c>
      <c r="J1327" s="430"/>
      <c r="K1327" s="430"/>
    </row>
    <row r="1328" spans="1:22" s="520" customFormat="1" ht="53.45" hidden="1" customHeight="1">
      <c r="A1328" s="438" t="s">
        <v>11659</v>
      </c>
      <c r="B1328" s="430">
        <v>1</v>
      </c>
      <c r="C1328" s="471" t="s">
        <v>11145</v>
      </c>
      <c r="D1328" s="464" t="s">
        <v>22863</v>
      </c>
      <c r="E1328" s="464"/>
      <c r="F1328" s="464" t="s">
        <v>8967</v>
      </c>
      <c r="G1328" s="535" t="str">
        <f t="shared" si="50"/>
        <v>109Xã Tân Hưng</v>
      </c>
      <c r="H1328" s="535" t="str">
        <f t="shared" si="48"/>
        <v>109Xã Tân HưngThuế cơ sở 1 tỉnh Hưng Yên</v>
      </c>
      <c r="I1328" s="471" t="s">
        <v>11145</v>
      </c>
      <c r="J1328" s="430"/>
      <c r="K1328" s="430"/>
    </row>
    <row r="1329" spans="1:11" s="520" customFormat="1" ht="53.45" hidden="1" customHeight="1">
      <c r="A1329" s="438" t="s">
        <v>11659</v>
      </c>
      <c r="B1329" s="430">
        <v>1</v>
      </c>
      <c r="C1329" s="471" t="s">
        <v>11145</v>
      </c>
      <c r="D1329" s="464" t="s">
        <v>22863</v>
      </c>
      <c r="E1329" s="464"/>
      <c r="F1329" s="464" t="s">
        <v>8974</v>
      </c>
      <c r="G1329" s="535" t="str">
        <f t="shared" si="50"/>
        <v>109Xã Lương Bằng</v>
      </c>
      <c r="H1329" s="535" t="str">
        <f t="shared" si="48"/>
        <v>109Xã Lương BằngThuế cơ sở 1 tỉnh Hưng Yên</v>
      </c>
      <c r="I1329" s="471" t="s">
        <v>11145</v>
      </c>
      <c r="J1329" s="430"/>
      <c r="K1329" s="430"/>
    </row>
    <row r="1330" spans="1:11" s="520" customFormat="1" ht="53.45" hidden="1" customHeight="1">
      <c r="A1330" s="438" t="s">
        <v>11659</v>
      </c>
      <c r="B1330" s="430">
        <v>1</v>
      </c>
      <c r="C1330" s="471" t="s">
        <v>11145</v>
      </c>
      <c r="D1330" s="464" t="s">
        <v>22863</v>
      </c>
      <c r="E1330" s="464"/>
      <c r="F1330" s="464" t="s">
        <v>8975</v>
      </c>
      <c r="G1330" s="535" t="str">
        <f t="shared" si="50"/>
        <v>109Xã Nghĩa Dân</v>
      </c>
      <c r="H1330" s="535" t="str">
        <f t="shared" si="48"/>
        <v>109Xã Nghĩa DânThuế cơ sở 1 tỉnh Hưng Yên</v>
      </c>
      <c r="I1330" s="471" t="s">
        <v>11145</v>
      </c>
      <c r="J1330" s="430"/>
      <c r="K1330" s="430"/>
    </row>
    <row r="1331" spans="1:11" s="520" customFormat="1" ht="53.45" hidden="1" customHeight="1">
      <c r="A1331" s="438" t="s">
        <v>11659</v>
      </c>
      <c r="B1331" s="430">
        <v>1</v>
      </c>
      <c r="C1331" s="471" t="s">
        <v>11145</v>
      </c>
      <c r="D1331" s="464" t="s">
        <v>22863</v>
      </c>
      <c r="E1331" s="464"/>
      <c r="F1331" s="464" t="s">
        <v>8976</v>
      </c>
      <c r="G1331" s="535" t="str">
        <f t="shared" si="50"/>
        <v>109Xã Hiệp Cường</v>
      </c>
      <c r="H1331" s="535" t="str">
        <f t="shared" si="48"/>
        <v>109Xã Hiệp CườngThuế cơ sở 1 tỉnh Hưng Yên</v>
      </c>
      <c r="I1331" s="471" t="s">
        <v>11145</v>
      </c>
      <c r="J1331" s="430"/>
      <c r="K1331" s="430"/>
    </row>
    <row r="1332" spans="1:11" s="520" customFormat="1" ht="53.45" hidden="1" customHeight="1">
      <c r="A1332" s="438" t="s">
        <v>11659</v>
      </c>
      <c r="B1332" s="430">
        <v>1</v>
      </c>
      <c r="C1332" s="471" t="s">
        <v>11145</v>
      </c>
      <c r="D1332" s="464" t="s">
        <v>22863</v>
      </c>
      <c r="E1332" s="464"/>
      <c r="F1332" s="464" t="s">
        <v>8977</v>
      </c>
      <c r="G1332" s="535" t="str">
        <f t="shared" si="50"/>
        <v>109Xã Đức Hợp</v>
      </c>
      <c r="H1332" s="535" t="str">
        <f t="shared" si="48"/>
        <v>109Xã Đức HợpThuế cơ sở 1 tỉnh Hưng Yên</v>
      </c>
      <c r="I1332" s="471" t="s">
        <v>11145</v>
      </c>
      <c r="J1332" s="430"/>
      <c r="K1332" s="430"/>
    </row>
    <row r="1333" spans="1:11" s="520" customFormat="1" ht="52.9" hidden="1" customHeight="1">
      <c r="A1333" s="441" t="s">
        <v>11670</v>
      </c>
      <c r="B1333" s="442">
        <v>2</v>
      </c>
      <c r="C1333" s="448" t="s">
        <v>11163</v>
      </c>
      <c r="D1333" s="444" t="s">
        <v>22864</v>
      </c>
      <c r="E1333" s="444"/>
      <c r="F1333" s="444" t="s">
        <v>8964</v>
      </c>
      <c r="G1333" s="535" t="str">
        <f t="shared" si="50"/>
        <v>109Phường Mỹ Hào</v>
      </c>
      <c r="H1333" s="535" t="str">
        <f t="shared" si="48"/>
        <v>109Phường Mỹ HàoThuế cơ sở 2 tỉnh Hưng Yên</v>
      </c>
      <c r="I1333" s="448" t="s">
        <v>11163</v>
      </c>
      <c r="J1333" s="442" t="s">
        <v>11165</v>
      </c>
      <c r="K1333" s="442">
        <v>6</v>
      </c>
    </row>
    <row r="1334" spans="1:11" s="520" customFormat="1" ht="52.9" hidden="1" customHeight="1">
      <c r="A1334" s="441" t="s">
        <v>11670</v>
      </c>
      <c r="B1334" s="442">
        <v>2</v>
      </c>
      <c r="C1334" s="448" t="s">
        <v>11163</v>
      </c>
      <c r="D1334" s="444" t="s">
        <v>22864</v>
      </c>
      <c r="E1334" s="444"/>
      <c r="F1334" s="444" t="s">
        <v>8965</v>
      </c>
      <c r="G1334" s="535" t="str">
        <f t="shared" si="50"/>
        <v>109Phường Đường Hào</v>
      </c>
      <c r="H1334" s="535" t="str">
        <f t="shared" si="48"/>
        <v>109Phường Đường HàoThuế cơ sở 2 tỉnh Hưng Yên</v>
      </c>
      <c r="I1334" s="448" t="s">
        <v>11163</v>
      </c>
      <c r="J1334" s="442"/>
      <c r="K1334" s="442"/>
    </row>
    <row r="1335" spans="1:11" s="520" customFormat="1" ht="52.9" hidden="1" customHeight="1">
      <c r="A1335" s="441" t="s">
        <v>11670</v>
      </c>
      <c r="B1335" s="442">
        <v>2</v>
      </c>
      <c r="C1335" s="448" t="s">
        <v>11163</v>
      </c>
      <c r="D1335" s="444" t="s">
        <v>22864</v>
      </c>
      <c r="E1335" s="444"/>
      <c r="F1335" s="444" t="s">
        <v>8966</v>
      </c>
      <c r="G1335" s="535" t="str">
        <f t="shared" si="50"/>
        <v>109Phường Thượng Hồng</v>
      </c>
      <c r="H1335" s="535" t="str">
        <f t="shared" si="48"/>
        <v>109Phường Thượng HồngThuế cơ sở 2 tỉnh Hưng Yên</v>
      </c>
      <c r="I1335" s="448" t="s">
        <v>11163</v>
      </c>
      <c r="J1335" s="442"/>
      <c r="K1335" s="442"/>
    </row>
    <row r="1336" spans="1:11" s="520" customFormat="1" ht="52.9" hidden="1" customHeight="1">
      <c r="A1336" s="441" t="s">
        <v>11670</v>
      </c>
      <c r="B1336" s="442">
        <v>2</v>
      </c>
      <c r="C1336" s="448" t="s">
        <v>11163</v>
      </c>
      <c r="D1336" s="444" t="s">
        <v>22864</v>
      </c>
      <c r="E1336" s="444"/>
      <c r="F1336" s="444" t="s">
        <v>8991</v>
      </c>
      <c r="G1336" s="535" t="str">
        <f t="shared" si="50"/>
        <v>109Xã Như Quỳnh</v>
      </c>
      <c r="H1336" s="535" t="str">
        <f t="shared" si="48"/>
        <v>109Xã Như QuỳnhThuế cơ sở 2 tỉnh Hưng Yên</v>
      </c>
      <c r="I1336" s="448" t="s">
        <v>11163</v>
      </c>
      <c r="J1336" s="442"/>
      <c r="K1336" s="442"/>
    </row>
    <row r="1337" spans="1:11" s="520" customFormat="1" ht="52.9" hidden="1" customHeight="1">
      <c r="A1337" s="441" t="s">
        <v>11670</v>
      </c>
      <c r="B1337" s="442">
        <v>2</v>
      </c>
      <c r="C1337" s="448" t="s">
        <v>11163</v>
      </c>
      <c r="D1337" s="444" t="s">
        <v>22864</v>
      </c>
      <c r="E1337" s="444"/>
      <c r="F1337" s="444" t="s">
        <v>8992</v>
      </c>
      <c r="G1337" s="535" t="str">
        <f t="shared" si="50"/>
        <v>109Xã Lạc Đạo</v>
      </c>
      <c r="H1337" s="535" t="str">
        <f t="shared" si="48"/>
        <v>109Xã Lạc ĐạoThuế cơ sở 2 tỉnh Hưng Yên</v>
      </c>
      <c r="I1337" s="448" t="s">
        <v>11163</v>
      </c>
      <c r="J1337" s="442"/>
      <c r="K1337" s="442"/>
    </row>
    <row r="1338" spans="1:11" s="520" customFormat="1" ht="52.9" hidden="1" customHeight="1">
      <c r="A1338" s="441" t="s">
        <v>11670</v>
      </c>
      <c r="B1338" s="442">
        <v>2</v>
      </c>
      <c r="C1338" s="448" t="s">
        <v>11163</v>
      </c>
      <c r="D1338" s="444" t="s">
        <v>22864</v>
      </c>
      <c r="E1338" s="444"/>
      <c r="F1338" s="444" t="s">
        <v>8639</v>
      </c>
      <c r="G1338" s="535" t="str">
        <f t="shared" si="50"/>
        <v>109Xã Đại Đồng</v>
      </c>
      <c r="H1338" s="535" t="str">
        <f t="shared" si="48"/>
        <v>109Xã Đại ĐồngThuế cơ sở 2 tỉnh Hưng Yên</v>
      </c>
      <c r="I1338" s="448" t="s">
        <v>11163</v>
      </c>
      <c r="J1338" s="442"/>
      <c r="K1338" s="442"/>
    </row>
    <row r="1339" spans="1:11" s="520" customFormat="1" ht="49.9" hidden="1" customHeight="1">
      <c r="A1339" s="441" t="s">
        <v>11676</v>
      </c>
      <c r="B1339" s="442">
        <v>3</v>
      </c>
      <c r="C1339" s="448" t="s">
        <v>11157</v>
      </c>
      <c r="D1339" s="444" t="s">
        <v>22865</v>
      </c>
      <c r="E1339" s="444"/>
      <c r="F1339" s="444" t="s">
        <v>8993</v>
      </c>
      <c r="G1339" s="535" t="str">
        <f t="shared" si="50"/>
        <v>109Xã Nghĩa Trụ</v>
      </c>
      <c r="H1339" s="535" t="str">
        <f t="shared" si="48"/>
        <v>109Xã Nghĩa TrụThuế cơ sở 3 tỉnh Hưng Yên</v>
      </c>
      <c r="I1339" s="448" t="s">
        <v>11157</v>
      </c>
      <c r="J1339" s="442" t="s">
        <v>8995</v>
      </c>
      <c r="K1339" s="442">
        <v>9</v>
      </c>
    </row>
    <row r="1340" spans="1:11" s="520" customFormat="1" ht="49.9" hidden="1" customHeight="1">
      <c r="A1340" s="441" t="s">
        <v>11676</v>
      </c>
      <c r="B1340" s="442">
        <v>3</v>
      </c>
      <c r="C1340" s="448" t="s">
        <v>11157</v>
      </c>
      <c r="D1340" s="444" t="s">
        <v>22865</v>
      </c>
      <c r="E1340" s="444"/>
      <c r="F1340" s="444" t="s">
        <v>8994</v>
      </c>
      <c r="G1340" s="535" t="str">
        <f t="shared" si="50"/>
        <v>109Xã Phụng Công</v>
      </c>
      <c r="H1340" s="535" t="str">
        <f t="shared" si="48"/>
        <v>109Xã Phụng CôngThuế cơ sở 3 tỉnh Hưng Yên</v>
      </c>
      <c r="I1340" s="448" t="s">
        <v>11157</v>
      </c>
      <c r="J1340" s="442"/>
      <c r="K1340" s="442"/>
    </row>
    <row r="1341" spans="1:11" s="520" customFormat="1" ht="49.9" hidden="1" customHeight="1">
      <c r="A1341" s="441" t="s">
        <v>11676</v>
      </c>
      <c r="B1341" s="442">
        <v>3</v>
      </c>
      <c r="C1341" s="448" t="s">
        <v>11157</v>
      </c>
      <c r="D1341" s="444" t="s">
        <v>22865</v>
      </c>
      <c r="E1341" s="444"/>
      <c r="F1341" s="444" t="s">
        <v>8995</v>
      </c>
      <c r="G1341" s="535" t="str">
        <f t="shared" si="50"/>
        <v>109Xã Văn Giang</v>
      </c>
      <c r="H1341" s="535" t="str">
        <f t="shared" si="48"/>
        <v>109Xã Văn GiangThuế cơ sở 3 tỉnh Hưng Yên</v>
      </c>
      <c r="I1341" s="448" t="s">
        <v>11157</v>
      </c>
      <c r="J1341" s="442"/>
      <c r="K1341" s="442"/>
    </row>
    <row r="1342" spans="1:11" s="520" customFormat="1" ht="49.9" hidden="1" customHeight="1">
      <c r="A1342" s="441" t="s">
        <v>11676</v>
      </c>
      <c r="B1342" s="442">
        <v>3</v>
      </c>
      <c r="C1342" s="448" t="s">
        <v>11157</v>
      </c>
      <c r="D1342" s="444" t="s">
        <v>22865</v>
      </c>
      <c r="E1342" s="444"/>
      <c r="F1342" s="444" t="s">
        <v>8996</v>
      </c>
      <c r="G1342" s="535" t="str">
        <f t="shared" si="50"/>
        <v>109Xã Mễ Sở</v>
      </c>
      <c r="H1342" s="535" t="str">
        <f t="shared" si="48"/>
        <v>109Xã Mễ SởThuế cơ sở 3 tỉnh Hưng Yên</v>
      </c>
      <c r="I1342" s="448" t="s">
        <v>11157</v>
      </c>
      <c r="J1342" s="442"/>
      <c r="K1342" s="442"/>
    </row>
    <row r="1343" spans="1:11" s="520" customFormat="1" ht="49.9" hidden="1" customHeight="1">
      <c r="A1343" s="441" t="s">
        <v>11676</v>
      </c>
      <c r="B1343" s="442">
        <v>3</v>
      </c>
      <c r="C1343" s="448" t="s">
        <v>11157</v>
      </c>
      <c r="D1343" s="444" t="s">
        <v>22865</v>
      </c>
      <c r="E1343" s="444"/>
      <c r="F1343" s="444" t="s">
        <v>8983</v>
      </c>
      <c r="G1343" s="535" t="str">
        <f t="shared" si="50"/>
        <v>109Xã Khoái Châu</v>
      </c>
      <c r="H1343" s="535" t="str">
        <f t="shared" si="48"/>
        <v>109Xã Khoái ChâuThuế cơ sở 3 tỉnh Hưng Yên</v>
      </c>
      <c r="I1343" s="448" t="s">
        <v>11157</v>
      </c>
      <c r="J1343" s="442"/>
      <c r="K1343" s="442"/>
    </row>
    <row r="1344" spans="1:11" s="520" customFormat="1" ht="49.9" hidden="1" customHeight="1">
      <c r="A1344" s="441" t="s">
        <v>11676</v>
      </c>
      <c r="B1344" s="442">
        <v>3</v>
      </c>
      <c r="C1344" s="448" t="s">
        <v>11157</v>
      </c>
      <c r="D1344" s="444" t="s">
        <v>22865</v>
      </c>
      <c r="E1344" s="444"/>
      <c r="F1344" s="444" t="s">
        <v>8984</v>
      </c>
      <c r="G1344" s="535" t="str">
        <f t="shared" si="50"/>
        <v>109Xã Triệu Việt Vương</v>
      </c>
      <c r="H1344" s="535" t="str">
        <f t="shared" si="48"/>
        <v>109Xã Triệu Việt VươngThuế cơ sở 3 tỉnh Hưng Yên</v>
      </c>
      <c r="I1344" s="448" t="s">
        <v>11157</v>
      </c>
      <c r="J1344" s="442"/>
      <c r="K1344" s="442"/>
    </row>
    <row r="1345" spans="1:13" s="520" customFormat="1" ht="49.9" hidden="1" customHeight="1">
      <c r="A1345" s="441" t="s">
        <v>11676</v>
      </c>
      <c r="B1345" s="442">
        <v>3</v>
      </c>
      <c r="C1345" s="448" t="s">
        <v>11157</v>
      </c>
      <c r="D1345" s="444" t="s">
        <v>22865</v>
      </c>
      <c r="E1345" s="444"/>
      <c r="F1345" s="444" t="s">
        <v>8985</v>
      </c>
      <c r="G1345" s="535" t="str">
        <f t="shared" si="50"/>
        <v>109Xã Việt Tiến</v>
      </c>
      <c r="H1345" s="535" t="str">
        <f t="shared" si="48"/>
        <v>109Xã Việt TiếnThuế cơ sở 3 tỉnh Hưng Yên</v>
      </c>
      <c r="I1345" s="448" t="s">
        <v>11157</v>
      </c>
      <c r="J1345" s="442"/>
      <c r="K1345" s="442"/>
    </row>
    <row r="1346" spans="1:13" s="520" customFormat="1" ht="49.9" hidden="1" customHeight="1">
      <c r="A1346" s="441" t="s">
        <v>11676</v>
      </c>
      <c r="B1346" s="442">
        <v>3</v>
      </c>
      <c r="C1346" s="448" t="s">
        <v>11157</v>
      </c>
      <c r="D1346" s="444" t="s">
        <v>22865</v>
      </c>
      <c r="E1346" s="444"/>
      <c r="F1346" s="444" t="s">
        <v>8945</v>
      </c>
      <c r="G1346" s="535" t="str">
        <f t="shared" si="50"/>
        <v>109Xã Chí Minh</v>
      </c>
      <c r="H1346" s="535" t="str">
        <f t="shared" si="48"/>
        <v>109Xã Chí MinhThuế cơ sở 3 tỉnh Hưng Yên</v>
      </c>
      <c r="I1346" s="448" t="s">
        <v>11157</v>
      </c>
      <c r="J1346" s="442"/>
      <c r="K1346" s="442"/>
    </row>
    <row r="1347" spans="1:13" s="520" customFormat="1" ht="49.9" hidden="1" customHeight="1">
      <c r="A1347" s="441" t="s">
        <v>11676</v>
      </c>
      <c r="B1347" s="442">
        <v>3</v>
      </c>
      <c r="C1347" s="448" t="s">
        <v>11157</v>
      </c>
      <c r="D1347" s="444" t="s">
        <v>22865</v>
      </c>
      <c r="E1347" s="444"/>
      <c r="F1347" s="444" t="s">
        <v>8986</v>
      </c>
      <c r="G1347" s="535" t="str">
        <f t="shared" si="50"/>
        <v>109Xã Châu Ninh</v>
      </c>
      <c r="H1347" s="535" t="str">
        <f t="shared" si="48"/>
        <v>109Xã Châu NinhThuế cơ sở 3 tỉnh Hưng Yên</v>
      </c>
      <c r="I1347" s="448" t="s">
        <v>11157</v>
      </c>
      <c r="J1347" s="442"/>
      <c r="K1347" s="442"/>
    </row>
    <row r="1348" spans="1:13" ht="54.6" hidden="1" customHeight="1">
      <c r="A1348" s="441" t="s">
        <v>11681</v>
      </c>
      <c r="B1348" s="442">
        <v>4</v>
      </c>
      <c r="C1348" s="448" t="s">
        <v>11139</v>
      </c>
      <c r="D1348" s="444" t="s">
        <v>22866</v>
      </c>
      <c r="E1348" s="444"/>
      <c r="F1348" s="444" t="s">
        <v>8987</v>
      </c>
      <c r="G1348" s="535" t="str">
        <f t="shared" si="50"/>
        <v>109Xã Yên Mỹ</v>
      </c>
      <c r="H1348" s="535" t="str">
        <f t="shared" si="48"/>
        <v>109Xã Yên MỹThuế cơ sở 4 tỉnh Hưng Yên</v>
      </c>
      <c r="I1348" s="448" t="s">
        <v>11139</v>
      </c>
      <c r="J1348" s="442" t="s">
        <v>8987</v>
      </c>
      <c r="K1348" s="442">
        <v>9</v>
      </c>
      <c r="M1348" s="435"/>
    </row>
    <row r="1349" spans="1:13" ht="54.6" hidden="1" customHeight="1">
      <c r="A1349" s="441" t="s">
        <v>11681</v>
      </c>
      <c r="B1349" s="442">
        <v>4</v>
      </c>
      <c r="C1349" s="448" t="s">
        <v>11139</v>
      </c>
      <c r="D1349" s="444" t="s">
        <v>22866</v>
      </c>
      <c r="E1349" s="444"/>
      <c r="F1349" s="444" t="s">
        <v>8988</v>
      </c>
      <c r="G1349" s="535" t="str">
        <f t="shared" si="50"/>
        <v>109Xã Việt Yên</v>
      </c>
      <c r="H1349" s="535" t="str">
        <f t="shared" si="48"/>
        <v>109Xã Việt YênThuế cơ sở 4 tỉnh Hưng Yên</v>
      </c>
      <c r="I1349" s="448" t="s">
        <v>11139</v>
      </c>
      <c r="J1349" s="442"/>
      <c r="K1349" s="442"/>
      <c r="M1349" s="435"/>
    </row>
    <row r="1350" spans="1:13" ht="54.6" hidden="1" customHeight="1">
      <c r="A1350" s="441" t="s">
        <v>11681</v>
      </c>
      <c r="B1350" s="442">
        <v>4</v>
      </c>
      <c r="C1350" s="448" t="s">
        <v>11139</v>
      </c>
      <c r="D1350" s="444" t="s">
        <v>22866</v>
      </c>
      <c r="E1350" s="444"/>
      <c r="F1350" s="444" t="s">
        <v>8989</v>
      </c>
      <c r="G1350" s="535" t="str">
        <f t="shared" si="50"/>
        <v>109Xã Hoàn Long</v>
      </c>
      <c r="H1350" s="535" t="str">
        <f t="shared" ref="H1350:H1413" si="51">G1350&amp;C1350</f>
        <v>109Xã Hoàn LongThuế cơ sở 4 tỉnh Hưng Yên</v>
      </c>
      <c r="I1350" s="448" t="s">
        <v>11139</v>
      </c>
      <c r="J1350" s="442"/>
      <c r="K1350" s="442"/>
      <c r="M1350" s="435"/>
    </row>
    <row r="1351" spans="1:13" ht="54.6" hidden="1" customHeight="1">
      <c r="A1351" s="441" t="s">
        <v>11681</v>
      </c>
      <c r="B1351" s="442">
        <v>4</v>
      </c>
      <c r="C1351" s="448" t="s">
        <v>11139</v>
      </c>
      <c r="D1351" s="444" t="s">
        <v>22866</v>
      </c>
      <c r="E1351" s="444"/>
      <c r="F1351" s="444" t="s">
        <v>8990</v>
      </c>
      <c r="G1351" s="535" t="str">
        <f t="shared" si="50"/>
        <v>109Xã Nguyễn Văn Linh</v>
      </c>
      <c r="H1351" s="535" t="str">
        <f t="shared" si="51"/>
        <v>109Xã Nguyễn Văn LinhThuế cơ sở 4 tỉnh Hưng Yên</v>
      </c>
      <c r="I1351" s="448" t="s">
        <v>11139</v>
      </c>
      <c r="J1351" s="442"/>
      <c r="K1351" s="442"/>
      <c r="M1351" s="435"/>
    </row>
    <row r="1352" spans="1:13" ht="54.6" hidden="1" customHeight="1">
      <c r="A1352" s="441" t="s">
        <v>11681</v>
      </c>
      <c r="B1352" s="442">
        <v>4</v>
      </c>
      <c r="C1352" s="448" t="s">
        <v>11139</v>
      </c>
      <c r="D1352" s="444" t="s">
        <v>22866</v>
      </c>
      <c r="E1352" s="444"/>
      <c r="F1352" s="444" t="s">
        <v>8978</v>
      </c>
      <c r="G1352" s="535" t="str">
        <f t="shared" si="50"/>
        <v>109Xã Ân Thi</v>
      </c>
      <c r="H1352" s="535" t="str">
        <f t="shared" si="51"/>
        <v>109Xã Ân ThiThuế cơ sở 4 tỉnh Hưng Yên</v>
      </c>
      <c r="I1352" s="448" t="s">
        <v>11139</v>
      </c>
      <c r="J1352" s="442"/>
      <c r="K1352" s="442"/>
      <c r="M1352" s="435"/>
    </row>
    <row r="1353" spans="1:13" ht="54.6" hidden="1" customHeight="1">
      <c r="A1353" s="441" t="s">
        <v>11681</v>
      </c>
      <c r="B1353" s="442">
        <v>4</v>
      </c>
      <c r="C1353" s="448" t="s">
        <v>11139</v>
      </c>
      <c r="D1353" s="444" t="s">
        <v>22866</v>
      </c>
      <c r="E1353" s="444"/>
      <c r="F1353" s="444" t="s">
        <v>8979</v>
      </c>
      <c r="G1353" s="535" t="str">
        <f t="shared" si="50"/>
        <v>109Xã Xuân Trúc</v>
      </c>
      <c r="H1353" s="535" t="str">
        <f t="shared" si="51"/>
        <v>109Xã Xuân TrúcThuế cơ sở 4 tỉnh Hưng Yên</v>
      </c>
      <c r="I1353" s="448" t="s">
        <v>11139</v>
      </c>
      <c r="J1353" s="442"/>
      <c r="K1353" s="442"/>
      <c r="M1353" s="435"/>
    </row>
    <row r="1354" spans="1:13" ht="54.6" hidden="1" customHeight="1">
      <c r="A1354" s="441" t="s">
        <v>11681</v>
      </c>
      <c r="B1354" s="442">
        <v>4</v>
      </c>
      <c r="C1354" s="448" t="s">
        <v>11139</v>
      </c>
      <c r="D1354" s="444" t="s">
        <v>22866</v>
      </c>
      <c r="E1354" s="444"/>
      <c r="F1354" s="444" t="s">
        <v>8980</v>
      </c>
      <c r="G1354" s="535" t="str">
        <f t="shared" si="50"/>
        <v>109Xã Phạm Ngũ Lão</v>
      </c>
      <c r="H1354" s="535" t="str">
        <f t="shared" si="51"/>
        <v>109Xã Phạm Ngũ LãoThuế cơ sở 4 tỉnh Hưng Yên</v>
      </c>
      <c r="I1354" s="448" t="s">
        <v>11139</v>
      </c>
      <c r="J1354" s="442"/>
      <c r="K1354" s="442"/>
      <c r="M1354" s="435"/>
    </row>
    <row r="1355" spans="1:13" ht="54.6" hidden="1" customHeight="1">
      <c r="A1355" s="441" t="s">
        <v>11681</v>
      </c>
      <c r="B1355" s="442">
        <v>4</v>
      </c>
      <c r="C1355" s="448" t="s">
        <v>11139</v>
      </c>
      <c r="D1355" s="444" t="s">
        <v>22866</v>
      </c>
      <c r="E1355" s="444"/>
      <c r="F1355" s="444" t="s">
        <v>8981</v>
      </c>
      <c r="G1355" s="535" t="str">
        <f t="shared" si="50"/>
        <v>109Xã Nguyễn Trãi</v>
      </c>
      <c r="H1355" s="535" t="str">
        <f t="shared" si="51"/>
        <v>109Xã Nguyễn TrãiThuế cơ sở 4 tỉnh Hưng Yên</v>
      </c>
      <c r="I1355" s="448" t="s">
        <v>11139</v>
      </c>
      <c r="J1355" s="442"/>
      <c r="K1355" s="442"/>
      <c r="M1355" s="435"/>
    </row>
    <row r="1356" spans="1:13" ht="54.6" hidden="1" customHeight="1">
      <c r="A1356" s="441" t="s">
        <v>11681</v>
      </c>
      <c r="B1356" s="442">
        <v>4</v>
      </c>
      <c r="C1356" s="448" t="s">
        <v>11139</v>
      </c>
      <c r="D1356" s="444" t="s">
        <v>22866</v>
      </c>
      <c r="E1356" s="444"/>
      <c r="F1356" s="444" t="s">
        <v>8982</v>
      </c>
      <c r="G1356" s="535" t="str">
        <f t="shared" si="50"/>
        <v>109Xã Hồng Quang</v>
      </c>
      <c r="H1356" s="535" t="str">
        <f t="shared" si="51"/>
        <v>109Xã Hồng QuangThuế cơ sở 4 tỉnh Hưng Yên</v>
      </c>
      <c r="I1356" s="448" t="s">
        <v>11139</v>
      </c>
      <c r="J1356" s="442"/>
      <c r="K1356" s="442"/>
      <c r="M1356" s="435"/>
    </row>
    <row r="1357" spans="1:13" s="437" customFormat="1" ht="53.45" hidden="1" customHeight="1">
      <c r="A1357" s="441" t="s">
        <v>22867</v>
      </c>
      <c r="B1357" s="442">
        <v>5</v>
      </c>
      <c r="C1357" s="448" t="s">
        <v>11151</v>
      </c>
      <c r="D1357" s="444" t="s">
        <v>22868</v>
      </c>
      <c r="E1357" s="444"/>
      <c r="F1357" s="444" t="s">
        <v>8968</v>
      </c>
      <c r="G1357" s="535" t="str">
        <f t="shared" si="50"/>
        <v>109Xã Hoàng Hoa Thám</v>
      </c>
      <c r="H1357" s="535" t="str">
        <f t="shared" si="51"/>
        <v>109Xã Hoàng Hoa ThámThuế cơ sở 5 tỉnh Hưng Yên</v>
      </c>
      <c r="I1357" s="448" t="s">
        <v>11151</v>
      </c>
      <c r="J1357" s="442" t="s">
        <v>8968</v>
      </c>
      <c r="K1357" s="442">
        <v>7</v>
      </c>
    </row>
    <row r="1358" spans="1:13" s="437" customFormat="1" ht="53.45" hidden="1" customHeight="1">
      <c r="A1358" s="441" t="s">
        <v>22867</v>
      </c>
      <c r="B1358" s="442">
        <v>5</v>
      </c>
      <c r="C1358" s="448" t="s">
        <v>11151</v>
      </c>
      <c r="D1358" s="444" t="s">
        <v>22868</v>
      </c>
      <c r="E1358" s="444"/>
      <c r="F1358" s="444" t="s">
        <v>8593</v>
      </c>
      <c r="G1358" s="535" t="str">
        <f t="shared" si="50"/>
        <v>109Xã Tiên Lữ</v>
      </c>
      <c r="H1358" s="535" t="str">
        <f t="shared" si="51"/>
        <v>109Xã Tiên LữThuế cơ sở 5 tỉnh Hưng Yên</v>
      </c>
      <c r="I1358" s="448" t="s">
        <v>11151</v>
      </c>
      <c r="J1358" s="442"/>
      <c r="K1358" s="442"/>
    </row>
    <row r="1359" spans="1:13" s="437" customFormat="1" ht="53.45" hidden="1" customHeight="1">
      <c r="A1359" s="441" t="s">
        <v>22867</v>
      </c>
      <c r="B1359" s="442">
        <v>5</v>
      </c>
      <c r="C1359" s="448" t="s">
        <v>11151</v>
      </c>
      <c r="D1359" s="444" t="s">
        <v>22868</v>
      </c>
      <c r="E1359" s="444"/>
      <c r="F1359" s="444" t="s">
        <v>8969</v>
      </c>
      <c r="G1359" s="535" t="str">
        <f t="shared" si="50"/>
        <v>109Xã Tiên Hoa</v>
      </c>
      <c r="H1359" s="535" t="str">
        <f t="shared" si="51"/>
        <v>109Xã Tiên HoaThuế cơ sở 5 tỉnh Hưng Yên</v>
      </c>
      <c r="I1359" s="448" t="s">
        <v>11151</v>
      </c>
      <c r="J1359" s="442"/>
      <c r="K1359" s="442"/>
    </row>
    <row r="1360" spans="1:13" s="437" customFormat="1" ht="53.45" hidden="1" customHeight="1">
      <c r="A1360" s="441" t="s">
        <v>22867</v>
      </c>
      <c r="B1360" s="442">
        <v>5</v>
      </c>
      <c r="C1360" s="448" t="s">
        <v>11151</v>
      </c>
      <c r="D1360" s="444" t="s">
        <v>22868</v>
      </c>
      <c r="E1360" s="444"/>
      <c r="F1360" s="444" t="s">
        <v>8970</v>
      </c>
      <c r="G1360" s="535" t="str">
        <f t="shared" si="50"/>
        <v>109Xã Quang Hưng</v>
      </c>
      <c r="H1360" s="535" t="str">
        <f t="shared" si="51"/>
        <v>109Xã Quang HưngThuế cơ sở 5 tỉnh Hưng Yên</v>
      </c>
      <c r="I1360" s="448" t="s">
        <v>11151</v>
      </c>
      <c r="J1360" s="442"/>
      <c r="K1360" s="442"/>
    </row>
    <row r="1361" spans="1:13" s="437" customFormat="1" ht="53.45" hidden="1" customHeight="1">
      <c r="A1361" s="441" t="s">
        <v>22867</v>
      </c>
      <c r="B1361" s="442">
        <v>5</v>
      </c>
      <c r="C1361" s="448" t="s">
        <v>11151</v>
      </c>
      <c r="D1361" s="444" t="s">
        <v>22868</v>
      </c>
      <c r="E1361" s="444"/>
      <c r="F1361" s="444" t="s">
        <v>8971</v>
      </c>
      <c r="G1361" s="535" t="str">
        <f t="shared" si="50"/>
        <v>109Xã Đoàn Đào</v>
      </c>
      <c r="H1361" s="535" t="str">
        <f t="shared" si="51"/>
        <v>109Xã Đoàn ĐàoThuế cơ sở 5 tỉnh Hưng Yên</v>
      </c>
      <c r="I1361" s="448" t="s">
        <v>11151</v>
      </c>
      <c r="J1361" s="442"/>
      <c r="K1361" s="442"/>
    </row>
    <row r="1362" spans="1:13" s="437" customFormat="1" ht="53.45" hidden="1" customHeight="1">
      <c r="A1362" s="441" t="s">
        <v>22867</v>
      </c>
      <c r="B1362" s="442">
        <v>5</v>
      </c>
      <c r="C1362" s="448" t="s">
        <v>11151</v>
      </c>
      <c r="D1362" s="444" t="s">
        <v>22868</v>
      </c>
      <c r="E1362" s="444"/>
      <c r="F1362" s="444" t="s">
        <v>8972</v>
      </c>
      <c r="G1362" s="535" t="str">
        <f t="shared" si="50"/>
        <v>109Xã Tiên Tiến</v>
      </c>
      <c r="H1362" s="535" t="str">
        <f t="shared" si="51"/>
        <v>109Xã Tiên TiếnThuế cơ sở 5 tỉnh Hưng Yên</v>
      </c>
      <c r="I1362" s="448" t="s">
        <v>11151</v>
      </c>
      <c r="J1362" s="442"/>
      <c r="K1362" s="442"/>
    </row>
    <row r="1363" spans="1:13" s="437" customFormat="1" ht="53.45" hidden="1" customHeight="1">
      <c r="A1363" s="441" t="s">
        <v>22867</v>
      </c>
      <c r="B1363" s="442">
        <v>5</v>
      </c>
      <c r="C1363" s="448" t="s">
        <v>11151</v>
      </c>
      <c r="D1363" s="444" t="s">
        <v>22868</v>
      </c>
      <c r="E1363" s="444"/>
      <c r="F1363" s="444" t="s">
        <v>8973</v>
      </c>
      <c r="G1363" s="535" t="str">
        <f t="shared" si="50"/>
        <v>109Xã Tống Trân</v>
      </c>
      <c r="H1363" s="535" t="str">
        <f t="shared" si="51"/>
        <v>109Xã Tống TrânThuế cơ sở 5 tỉnh Hưng Yên</v>
      </c>
      <c r="I1363" s="448" t="s">
        <v>11151</v>
      </c>
      <c r="J1363" s="442"/>
      <c r="K1363" s="442"/>
    </row>
    <row r="1364" spans="1:13" ht="74.45" hidden="1" customHeight="1">
      <c r="A1364" s="441" t="s">
        <v>11694</v>
      </c>
      <c r="B1364" s="442">
        <v>6</v>
      </c>
      <c r="C1364" s="448" t="s">
        <v>11315</v>
      </c>
      <c r="D1364" s="444" t="s">
        <v>22869</v>
      </c>
      <c r="E1364" s="444"/>
      <c r="F1364" s="444" t="s">
        <v>9019</v>
      </c>
      <c r="G1364" s="535" t="str">
        <f t="shared" si="50"/>
        <v>109Xã Quỳnh Phụ</v>
      </c>
      <c r="H1364" s="535" t="str">
        <f t="shared" si="51"/>
        <v>109Xã Quỳnh PhụThuế cơ sở 6 tỉnh Hưng Yên</v>
      </c>
      <c r="I1364" s="448" t="s">
        <v>11315</v>
      </c>
      <c r="J1364" s="442" t="s">
        <v>9019</v>
      </c>
      <c r="K1364" s="442">
        <v>17</v>
      </c>
      <c r="M1364" s="435"/>
    </row>
    <row r="1365" spans="1:13" ht="74.45" hidden="1" customHeight="1">
      <c r="A1365" s="441" t="s">
        <v>11694</v>
      </c>
      <c r="B1365" s="442">
        <v>6</v>
      </c>
      <c r="C1365" s="448" t="s">
        <v>11315</v>
      </c>
      <c r="D1365" s="444" t="s">
        <v>22869</v>
      </c>
      <c r="E1365" s="444"/>
      <c r="F1365" s="444" t="s">
        <v>9020</v>
      </c>
      <c r="G1365" s="535" t="str">
        <f t="shared" si="50"/>
        <v>109Xã Minh Thọ</v>
      </c>
      <c r="H1365" s="535" t="str">
        <f t="shared" si="51"/>
        <v>109Xã Minh ThọThuế cơ sở 6 tỉnh Hưng Yên</v>
      </c>
      <c r="I1365" s="448" t="s">
        <v>11315</v>
      </c>
      <c r="J1365" s="442"/>
      <c r="K1365" s="442"/>
      <c r="M1365" s="435"/>
    </row>
    <row r="1366" spans="1:13" ht="74.45" hidden="1" customHeight="1">
      <c r="A1366" s="441" t="s">
        <v>11694</v>
      </c>
      <c r="B1366" s="442">
        <v>6</v>
      </c>
      <c r="C1366" s="448" t="s">
        <v>11315</v>
      </c>
      <c r="D1366" s="444" t="s">
        <v>22869</v>
      </c>
      <c r="E1366" s="444"/>
      <c r="F1366" s="444" t="s">
        <v>9021</v>
      </c>
      <c r="G1366" s="535" t="str">
        <f t="shared" si="50"/>
        <v>109Xã Nguyễn Du</v>
      </c>
      <c r="H1366" s="535" t="str">
        <f t="shared" si="51"/>
        <v>109Xã Nguyễn DuThuế cơ sở 6 tỉnh Hưng Yên</v>
      </c>
      <c r="I1366" s="448" t="s">
        <v>11315</v>
      </c>
      <c r="J1366" s="442"/>
      <c r="K1366" s="442"/>
      <c r="M1366" s="435"/>
    </row>
    <row r="1367" spans="1:13" ht="74.45" hidden="1" customHeight="1">
      <c r="A1367" s="441" t="s">
        <v>11694</v>
      </c>
      <c r="B1367" s="442">
        <v>6</v>
      </c>
      <c r="C1367" s="448" t="s">
        <v>11315</v>
      </c>
      <c r="D1367" s="444" t="s">
        <v>22869</v>
      </c>
      <c r="E1367" s="444"/>
      <c r="F1367" s="444" t="s">
        <v>9022</v>
      </c>
      <c r="G1367" s="535" t="str">
        <f t="shared" si="50"/>
        <v>109Xã Quỳnh An</v>
      </c>
      <c r="H1367" s="535" t="str">
        <f t="shared" si="51"/>
        <v>109Xã Quỳnh AnThuế cơ sở 6 tỉnh Hưng Yên</v>
      </c>
      <c r="I1367" s="448" t="s">
        <v>11315</v>
      </c>
      <c r="J1367" s="442"/>
      <c r="K1367" s="442"/>
      <c r="M1367" s="435"/>
    </row>
    <row r="1368" spans="1:13" ht="74.45" hidden="1" customHeight="1">
      <c r="A1368" s="441" t="s">
        <v>11694</v>
      </c>
      <c r="B1368" s="442">
        <v>6</v>
      </c>
      <c r="C1368" s="448" t="s">
        <v>11315</v>
      </c>
      <c r="D1368" s="444" t="s">
        <v>22869</v>
      </c>
      <c r="E1368" s="444"/>
      <c r="F1368" s="444" t="s">
        <v>9023</v>
      </c>
      <c r="G1368" s="535" t="str">
        <f t="shared" si="50"/>
        <v>109Xã Ngọc Lâm</v>
      </c>
      <c r="H1368" s="535" t="str">
        <f t="shared" si="51"/>
        <v>109Xã Ngọc LâmThuế cơ sở 6 tỉnh Hưng Yên</v>
      </c>
      <c r="I1368" s="448" t="s">
        <v>11315</v>
      </c>
      <c r="J1368" s="442"/>
      <c r="K1368" s="442"/>
      <c r="M1368" s="435"/>
    </row>
    <row r="1369" spans="1:13" ht="74.45" hidden="1" customHeight="1">
      <c r="A1369" s="441" t="s">
        <v>11694</v>
      </c>
      <c r="B1369" s="442">
        <v>6</v>
      </c>
      <c r="C1369" s="448" t="s">
        <v>11315</v>
      </c>
      <c r="D1369" s="444" t="s">
        <v>22869</v>
      </c>
      <c r="E1369" s="444"/>
      <c r="F1369" s="444" t="s">
        <v>9024</v>
      </c>
      <c r="G1369" s="535" t="str">
        <f t="shared" si="50"/>
        <v>109Xã Đồng Bằng</v>
      </c>
      <c r="H1369" s="535" t="str">
        <f t="shared" si="51"/>
        <v>109Xã Đồng BằngThuế cơ sở 6 tỉnh Hưng Yên</v>
      </c>
      <c r="I1369" s="448" t="s">
        <v>11315</v>
      </c>
      <c r="J1369" s="442"/>
      <c r="K1369" s="442"/>
      <c r="M1369" s="435"/>
    </row>
    <row r="1370" spans="1:13" ht="74.45" hidden="1" customHeight="1">
      <c r="A1370" s="441" t="s">
        <v>11694</v>
      </c>
      <c r="B1370" s="442">
        <v>6</v>
      </c>
      <c r="C1370" s="448" t="s">
        <v>11315</v>
      </c>
      <c r="D1370" s="444" t="s">
        <v>22869</v>
      </c>
      <c r="E1370" s="444"/>
      <c r="F1370" s="444" t="s">
        <v>9025</v>
      </c>
      <c r="G1370" s="535" t="str">
        <f t="shared" si="50"/>
        <v>109Xã A Sào</v>
      </c>
      <c r="H1370" s="535" t="str">
        <f t="shared" si="51"/>
        <v>109Xã A SàoThuế cơ sở 6 tỉnh Hưng Yên</v>
      </c>
      <c r="I1370" s="448" t="s">
        <v>11315</v>
      </c>
      <c r="J1370" s="442"/>
      <c r="K1370" s="442"/>
      <c r="M1370" s="435"/>
    </row>
    <row r="1371" spans="1:13" ht="74.45" hidden="1" customHeight="1">
      <c r="A1371" s="441" t="s">
        <v>11694</v>
      </c>
      <c r="B1371" s="442">
        <v>6</v>
      </c>
      <c r="C1371" s="448" t="s">
        <v>11315</v>
      </c>
      <c r="D1371" s="444" t="s">
        <v>22869</v>
      </c>
      <c r="E1371" s="444"/>
      <c r="F1371" s="444" t="s">
        <v>9026</v>
      </c>
      <c r="G1371" s="535" t="str">
        <f t="shared" si="50"/>
        <v>109Xã Phụ Dực</v>
      </c>
      <c r="H1371" s="535" t="str">
        <f t="shared" si="51"/>
        <v>109Xã Phụ DựcThuế cơ sở 6 tỉnh Hưng Yên</v>
      </c>
      <c r="I1371" s="448" t="s">
        <v>11315</v>
      </c>
      <c r="J1371" s="442"/>
      <c r="K1371" s="442"/>
      <c r="M1371" s="435"/>
    </row>
    <row r="1372" spans="1:13" ht="74.45" hidden="1" customHeight="1">
      <c r="A1372" s="441" t="s">
        <v>11694</v>
      </c>
      <c r="B1372" s="442">
        <v>6</v>
      </c>
      <c r="C1372" s="448" t="s">
        <v>11315</v>
      </c>
      <c r="D1372" s="444" t="s">
        <v>22869</v>
      </c>
      <c r="E1372" s="444"/>
      <c r="F1372" s="444" t="s">
        <v>8134</v>
      </c>
      <c r="G1372" s="535" t="str">
        <f t="shared" si="50"/>
        <v>109Xã Tân Tiến</v>
      </c>
      <c r="H1372" s="535" t="str">
        <f t="shared" si="51"/>
        <v>109Xã Tân TiếnThuế cơ sở 6 tỉnh Hưng Yên</v>
      </c>
      <c r="I1372" s="448" t="s">
        <v>11315</v>
      </c>
      <c r="J1372" s="442"/>
      <c r="K1372" s="442"/>
      <c r="M1372" s="435"/>
    </row>
    <row r="1373" spans="1:13" ht="74.45" hidden="1" customHeight="1">
      <c r="A1373" s="441" t="s">
        <v>11694</v>
      </c>
      <c r="B1373" s="442">
        <v>6</v>
      </c>
      <c r="C1373" s="448" t="s">
        <v>11315</v>
      </c>
      <c r="D1373" s="444" t="s">
        <v>22869</v>
      </c>
      <c r="E1373" s="444"/>
      <c r="F1373" s="444" t="s">
        <v>9027</v>
      </c>
      <c r="G1373" s="535" t="str">
        <f t="shared" si="50"/>
        <v>109Xã Hưng Hà</v>
      </c>
      <c r="H1373" s="535" t="str">
        <f t="shared" si="51"/>
        <v>109Xã Hưng HàThuế cơ sở 6 tỉnh Hưng Yên</v>
      </c>
      <c r="I1373" s="448" t="s">
        <v>11315</v>
      </c>
      <c r="J1373" s="442"/>
      <c r="K1373" s="442"/>
      <c r="M1373" s="435"/>
    </row>
    <row r="1374" spans="1:13" ht="74.45" hidden="1" customHeight="1">
      <c r="A1374" s="441" t="s">
        <v>11694</v>
      </c>
      <c r="B1374" s="442">
        <v>6</v>
      </c>
      <c r="C1374" s="448" t="s">
        <v>11315</v>
      </c>
      <c r="D1374" s="444" t="s">
        <v>22869</v>
      </c>
      <c r="E1374" s="444"/>
      <c r="F1374" s="444" t="s">
        <v>9028</v>
      </c>
      <c r="G1374" s="535" t="str">
        <f t="shared" si="50"/>
        <v>109Xã Tiên La</v>
      </c>
      <c r="H1374" s="535" t="str">
        <f t="shared" si="51"/>
        <v>109Xã Tiên LaThuế cơ sở 6 tỉnh Hưng Yên</v>
      </c>
      <c r="I1374" s="448" t="s">
        <v>11315</v>
      </c>
      <c r="J1374" s="442"/>
      <c r="K1374" s="442"/>
      <c r="M1374" s="435"/>
    </row>
    <row r="1375" spans="1:13" ht="74.45" hidden="1" customHeight="1">
      <c r="A1375" s="441" t="s">
        <v>11694</v>
      </c>
      <c r="B1375" s="442">
        <v>6</v>
      </c>
      <c r="C1375" s="448" t="s">
        <v>11315</v>
      </c>
      <c r="D1375" s="444" t="s">
        <v>22869</v>
      </c>
      <c r="E1375" s="444"/>
      <c r="F1375" s="444" t="s">
        <v>9029</v>
      </c>
      <c r="G1375" s="535" t="str">
        <f t="shared" si="50"/>
        <v>109Xã Lê Quý Đôn</v>
      </c>
      <c r="H1375" s="535" t="str">
        <f t="shared" si="51"/>
        <v>109Xã Lê Quý ĐônThuế cơ sở 6 tỉnh Hưng Yên</v>
      </c>
      <c r="I1375" s="448" t="s">
        <v>11315</v>
      </c>
      <c r="J1375" s="442"/>
      <c r="K1375" s="442"/>
      <c r="M1375" s="435"/>
    </row>
    <row r="1376" spans="1:13" ht="74.45" hidden="1" customHeight="1">
      <c r="A1376" s="441" t="s">
        <v>11694</v>
      </c>
      <c r="B1376" s="442">
        <v>6</v>
      </c>
      <c r="C1376" s="448" t="s">
        <v>11315</v>
      </c>
      <c r="D1376" s="444" t="s">
        <v>22869</v>
      </c>
      <c r="E1376" s="444"/>
      <c r="F1376" s="444" t="s">
        <v>9030</v>
      </c>
      <c r="G1376" s="535" t="str">
        <f t="shared" si="50"/>
        <v>109Xã Hồng Minh</v>
      </c>
      <c r="H1376" s="535" t="str">
        <f t="shared" si="51"/>
        <v>109Xã Hồng MinhThuế cơ sở 6 tỉnh Hưng Yên</v>
      </c>
      <c r="I1376" s="448" t="s">
        <v>11315</v>
      </c>
      <c r="J1376" s="442"/>
      <c r="K1376" s="442"/>
      <c r="M1376" s="435"/>
    </row>
    <row r="1377" spans="1:13" ht="74.45" hidden="1" customHeight="1">
      <c r="A1377" s="441" t="s">
        <v>11694</v>
      </c>
      <c r="B1377" s="442">
        <v>6</v>
      </c>
      <c r="C1377" s="448" t="s">
        <v>11315</v>
      </c>
      <c r="D1377" s="444" t="s">
        <v>22869</v>
      </c>
      <c r="E1377" s="444"/>
      <c r="F1377" s="444" t="s">
        <v>9031</v>
      </c>
      <c r="G1377" s="535" t="str">
        <f t="shared" si="50"/>
        <v>109Xã Thần Khê</v>
      </c>
      <c r="H1377" s="535" t="str">
        <f t="shared" si="51"/>
        <v>109Xã Thần KhêThuế cơ sở 6 tỉnh Hưng Yên</v>
      </c>
      <c r="I1377" s="448" t="s">
        <v>11315</v>
      </c>
      <c r="J1377" s="442"/>
      <c r="K1377" s="442"/>
      <c r="M1377" s="435"/>
    </row>
    <row r="1378" spans="1:13" ht="74.45" hidden="1" customHeight="1">
      <c r="A1378" s="441" t="s">
        <v>11694</v>
      </c>
      <c r="B1378" s="442">
        <v>6</v>
      </c>
      <c r="C1378" s="448" t="s">
        <v>11315</v>
      </c>
      <c r="D1378" s="444" t="s">
        <v>22869</v>
      </c>
      <c r="E1378" s="444"/>
      <c r="F1378" s="444" t="s">
        <v>9032</v>
      </c>
      <c r="G1378" s="535" t="str">
        <f t="shared" si="50"/>
        <v>109Xã Diên Hà</v>
      </c>
      <c r="H1378" s="535" t="str">
        <f t="shared" si="51"/>
        <v>109Xã Diên HàThuế cơ sở 6 tỉnh Hưng Yên</v>
      </c>
      <c r="I1378" s="448" t="s">
        <v>11315</v>
      </c>
      <c r="J1378" s="442"/>
      <c r="K1378" s="442"/>
      <c r="M1378" s="435"/>
    </row>
    <row r="1379" spans="1:13" ht="74.45" hidden="1" customHeight="1">
      <c r="A1379" s="441" t="s">
        <v>11694</v>
      </c>
      <c r="B1379" s="442">
        <v>6</v>
      </c>
      <c r="C1379" s="448" t="s">
        <v>11315</v>
      </c>
      <c r="D1379" s="444" t="s">
        <v>22869</v>
      </c>
      <c r="E1379" s="444"/>
      <c r="F1379" s="444" t="s">
        <v>9033</v>
      </c>
      <c r="G1379" s="535" t="str">
        <f t="shared" si="50"/>
        <v>109Xã Ngự Thiên</v>
      </c>
      <c r="H1379" s="535" t="str">
        <f t="shared" si="51"/>
        <v>109Xã Ngự ThiênThuế cơ sở 6 tỉnh Hưng Yên</v>
      </c>
      <c r="I1379" s="448" t="s">
        <v>11315</v>
      </c>
      <c r="J1379" s="442"/>
      <c r="K1379" s="442"/>
      <c r="M1379" s="435"/>
    </row>
    <row r="1380" spans="1:13" ht="74.45" hidden="1" customHeight="1">
      <c r="A1380" s="441" t="s">
        <v>11694</v>
      </c>
      <c r="B1380" s="442">
        <v>6</v>
      </c>
      <c r="C1380" s="448" t="s">
        <v>11315</v>
      </c>
      <c r="D1380" s="444" t="s">
        <v>22869</v>
      </c>
      <c r="E1380" s="444"/>
      <c r="F1380" s="444" t="s">
        <v>9034</v>
      </c>
      <c r="G1380" s="535" t="str">
        <f t="shared" si="50"/>
        <v>109Xã Long Hưng</v>
      </c>
      <c r="H1380" s="535" t="str">
        <f t="shared" si="51"/>
        <v>109Xã Long HưngThuế cơ sở 6 tỉnh Hưng Yên</v>
      </c>
      <c r="I1380" s="448" t="s">
        <v>11315</v>
      </c>
      <c r="J1380" s="442"/>
      <c r="K1380" s="442"/>
      <c r="M1380" s="435"/>
    </row>
    <row r="1381" spans="1:13" ht="93" hidden="1" customHeight="1">
      <c r="A1381" s="441" t="s">
        <v>11700</v>
      </c>
      <c r="B1381" s="445">
        <v>7</v>
      </c>
      <c r="C1381" s="446" t="s">
        <v>11309</v>
      </c>
      <c r="D1381" s="447" t="s">
        <v>22870</v>
      </c>
      <c r="E1381" s="447"/>
      <c r="F1381" s="447" t="s">
        <v>9001</v>
      </c>
      <c r="G1381" s="535" t="str">
        <f t="shared" si="50"/>
        <v>109Xã Thái Thụy</v>
      </c>
      <c r="H1381" s="535" t="str">
        <f t="shared" si="51"/>
        <v>109Xã Thái ThụyThuế cơ sở 7 tỉnh Hưng Yên</v>
      </c>
      <c r="I1381" s="446" t="s">
        <v>11309</v>
      </c>
      <c r="J1381" s="445" t="s">
        <v>9001</v>
      </c>
      <c r="K1381" s="445">
        <v>20</v>
      </c>
      <c r="M1381" s="435"/>
    </row>
    <row r="1382" spans="1:13" ht="93" hidden="1" customHeight="1">
      <c r="A1382" s="441" t="s">
        <v>11700</v>
      </c>
      <c r="B1382" s="445">
        <v>7</v>
      </c>
      <c r="C1382" s="446" t="s">
        <v>11309</v>
      </c>
      <c r="D1382" s="447" t="s">
        <v>22870</v>
      </c>
      <c r="E1382" s="447"/>
      <c r="F1382" s="447" t="s">
        <v>9002</v>
      </c>
      <c r="G1382" s="535" t="str">
        <f t="shared" si="50"/>
        <v>109Xã Đông Thụy Anh</v>
      </c>
      <c r="H1382" s="535" t="str">
        <f t="shared" si="51"/>
        <v>109Xã Đông Thụy AnhThuế cơ sở 7 tỉnh Hưng Yên</v>
      </c>
      <c r="I1382" s="446" t="s">
        <v>11309</v>
      </c>
      <c r="J1382" s="445"/>
      <c r="K1382" s="445"/>
      <c r="M1382" s="435"/>
    </row>
    <row r="1383" spans="1:13" ht="93" hidden="1" customHeight="1">
      <c r="A1383" s="441" t="s">
        <v>11700</v>
      </c>
      <c r="B1383" s="445">
        <v>7</v>
      </c>
      <c r="C1383" s="446" t="s">
        <v>11309</v>
      </c>
      <c r="D1383" s="447" t="s">
        <v>22870</v>
      </c>
      <c r="E1383" s="447"/>
      <c r="F1383" s="447" t="s">
        <v>9003</v>
      </c>
      <c r="G1383" s="535" t="str">
        <f t="shared" si="50"/>
        <v>109Xã Bắc Thụy Anh</v>
      </c>
      <c r="H1383" s="535" t="str">
        <f t="shared" si="51"/>
        <v>109Xã Bắc Thụy AnhThuế cơ sở 7 tỉnh Hưng Yên</v>
      </c>
      <c r="I1383" s="446" t="s">
        <v>11309</v>
      </c>
      <c r="J1383" s="445"/>
      <c r="K1383" s="445"/>
      <c r="M1383" s="435"/>
    </row>
    <row r="1384" spans="1:13" ht="93" hidden="1" customHeight="1">
      <c r="A1384" s="441" t="s">
        <v>11700</v>
      </c>
      <c r="B1384" s="445">
        <v>7</v>
      </c>
      <c r="C1384" s="446" t="s">
        <v>11309</v>
      </c>
      <c r="D1384" s="447" t="s">
        <v>22870</v>
      </c>
      <c r="E1384" s="447"/>
      <c r="F1384" s="447" t="s">
        <v>9004</v>
      </c>
      <c r="G1384" s="535" t="str">
        <f t="shared" si="50"/>
        <v>109Xã Thụy Anh</v>
      </c>
      <c r="H1384" s="535" t="str">
        <f t="shared" si="51"/>
        <v>109Xã Thụy AnhThuế cơ sở 7 tỉnh Hưng Yên</v>
      </c>
      <c r="I1384" s="446" t="s">
        <v>11309</v>
      </c>
      <c r="J1384" s="445"/>
      <c r="K1384" s="445"/>
      <c r="M1384" s="435"/>
    </row>
    <row r="1385" spans="1:13" ht="93" hidden="1" customHeight="1">
      <c r="A1385" s="441" t="s">
        <v>11700</v>
      </c>
      <c r="B1385" s="445">
        <v>7</v>
      </c>
      <c r="C1385" s="446" t="s">
        <v>11309</v>
      </c>
      <c r="D1385" s="447" t="s">
        <v>22870</v>
      </c>
      <c r="E1385" s="447"/>
      <c r="F1385" s="447" t="s">
        <v>9005</v>
      </c>
      <c r="G1385" s="535" t="str">
        <f t="shared" si="50"/>
        <v>109Xã Nam Thụy Anh</v>
      </c>
      <c r="H1385" s="535" t="str">
        <f t="shared" si="51"/>
        <v>109Xã Nam Thụy AnhThuế cơ sở 7 tỉnh Hưng Yên</v>
      </c>
      <c r="I1385" s="446" t="s">
        <v>11309</v>
      </c>
      <c r="J1385" s="445"/>
      <c r="K1385" s="445"/>
      <c r="M1385" s="435"/>
    </row>
    <row r="1386" spans="1:13" ht="93" hidden="1" customHeight="1">
      <c r="A1386" s="441" t="s">
        <v>11700</v>
      </c>
      <c r="B1386" s="445">
        <v>7</v>
      </c>
      <c r="C1386" s="446" t="s">
        <v>11309</v>
      </c>
      <c r="D1386" s="447" t="s">
        <v>22870</v>
      </c>
      <c r="E1386" s="447"/>
      <c r="F1386" s="447" t="s">
        <v>9006</v>
      </c>
      <c r="G1386" s="535" t="str">
        <f t="shared" si="50"/>
        <v>109Xã Bắc Thái Ninh</v>
      </c>
      <c r="H1386" s="535" t="str">
        <f t="shared" si="51"/>
        <v>109Xã Bắc Thái NinhThuế cơ sở 7 tỉnh Hưng Yên</v>
      </c>
      <c r="I1386" s="446" t="s">
        <v>11309</v>
      </c>
      <c r="J1386" s="445"/>
      <c r="K1386" s="445"/>
      <c r="M1386" s="435"/>
    </row>
    <row r="1387" spans="1:13" ht="93" hidden="1" customHeight="1">
      <c r="A1387" s="441" t="s">
        <v>11700</v>
      </c>
      <c r="B1387" s="445">
        <v>7</v>
      </c>
      <c r="C1387" s="446" t="s">
        <v>11309</v>
      </c>
      <c r="D1387" s="447" t="s">
        <v>22870</v>
      </c>
      <c r="E1387" s="447"/>
      <c r="F1387" s="447" t="s">
        <v>9007</v>
      </c>
      <c r="G1387" s="535" t="str">
        <f t="shared" si="50"/>
        <v>109Xã Thái Ninh</v>
      </c>
      <c r="H1387" s="535" t="str">
        <f t="shared" si="51"/>
        <v>109Xã Thái NinhThuế cơ sở 7 tỉnh Hưng Yên</v>
      </c>
      <c r="I1387" s="446" t="s">
        <v>11309</v>
      </c>
      <c r="J1387" s="445"/>
      <c r="K1387" s="445"/>
      <c r="M1387" s="435"/>
    </row>
    <row r="1388" spans="1:13" ht="93" hidden="1" customHeight="1">
      <c r="A1388" s="441" t="s">
        <v>11700</v>
      </c>
      <c r="B1388" s="445">
        <v>7</v>
      </c>
      <c r="C1388" s="446" t="s">
        <v>11309</v>
      </c>
      <c r="D1388" s="447" t="s">
        <v>22870</v>
      </c>
      <c r="E1388" s="447"/>
      <c r="F1388" s="447" t="s">
        <v>9010</v>
      </c>
      <c r="G1388" s="535" t="str">
        <f t="shared" si="50"/>
        <v>109Xã Tây Thái Ninh</v>
      </c>
      <c r="H1388" s="535" t="str">
        <f t="shared" si="51"/>
        <v>109Xã Tây Thái NinhThuế cơ sở 7 tỉnh Hưng Yên</v>
      </c>
      <c r="I1388" s="446" t="s">
        <v>11309</v>
      </c>
      <c r="J1388" s="445"/>
      <c r="K1388" s="445"/>
      <c r="M1388" s="435"/>
    </row>
    <row r="1389" spans="1:13" ht="93" hidden="1" customHeight="1">
      <c r="A1389" s="441" t="s">
        <v>11700</v>
      </c>
      <c r="B1389" s="445">
        <v>7</v>
      </c>
      <c r="C1389" s="446" t="s">
        <v>11309</v>
      </c>
      <c r="D1389" s="447" t="s">
        <v>22870</v>
      </c>
      <c r="E1389" s="447"/>
      <c r="F1389" s="447" t="s">
        <v>9008</v>
      </c>
      <c r="G1389" s="535" t="str">
        <f t="shared" si="50"/>
        <v>109Xã Đông Thái Ninh</v>
      </c>
      <c r="H1389" s="535" t="str">
        <f t="shared" si="51"/>
        <v>109Xã Đông Thái NinhThuế cơ sở 7 tỉnh Hưng Yên</v>
      </c>
      <c r="I1389" s="446" t="s">
        <v>11309</v>
      </c>
      <c r="J1389" s="445"/>
      <c r="K1389" s="445"/>
      <c r="M1389" s="435"/>
    </row>
    <row r="1390" spans="1:13" ht="93" hidden="1" customHeight="1">
      <c r="A1390" s="441" t="s">
        <v>11700</v>
      </c>
      <c r="B1390" s="445">
        <v>7</v>
      </c>
      <c r="C1390" s="446" t="s">
        <v>11309</v>
      </c>
      <c r="D1390" s="447" t="s">
        <v>22870</v>
      </c>
      <c r="E1390" s="447"/>
      <c r="F1390" s="447" t="s">
        <v>9009</v>
      </c>
      <c r="G1390" s="535" t="str">
        <f t="shared" ref="G1390:G1428" si="52">$E$1324&amp;F1390</f>
        <v>109Xã Nam Thái Ninh</v>
      </c>
      <c r="H1390" s="535" t="str">
        <f t="shared" si="51"/>
        <v>109Xã Nam Thái NinhThuế cơ sở 7 tỉnh Hưng Yên</v>
      </c>
      <c r="I1390" s="446" t="s">
        <v>11309</v>
      </c>
      <c r="J1390" s="445"/>
      <c r="K1390" s="445"/>
      <c r="M1390" s="435"/>
    </row>
    <row r="1391" spans="1:13" ht="93" hidden="1" customHeight="1">
      <c r="A1391" s="441" t="s">
        <v>11700</v>
      </c>
      <c r="B1391" s="445">
        <v>7</v>
      </c>
      <c r="C1391" s="446" t="s">
        <v>11309</v>
      </c>
      <c r="D1391" s="447" t="s">
        <v>22870</v>
      </c>
      <c r="E1391" s="447"/>
      <c r="F1391" s="447" t="s">
        <v>9011</v>
      </c>
      <c r="G1391" s="535" t="str">
        <f t="shared" si="52"/>
        <v>109Xã Tây Thụy Anh</v>
      </c>
      <c r="H1391" s="535" t="str">
        <f t="shared" si="51"/>
        <v>109Xã Tây Thụy AnhThuế cơ sở 7 tỉnh Hưng Yên</v>
      </c>
      <c r="I1391" s="446" t="s">
        <v>11309</v>
      </c>
      <c r="J1391" s="445"/>
      <c r="K1391" s="445"/>
      <c r="M1391" s="435"/>
    </row>
    <row r="1392" spans="1:13" ht="93" hidden="1" customHeight="1">
      <c r="A1392" s="441" t="s">
        <v>11700</v>
      </c>
      <c r="B1392" s="445">
        <v>7</v>
      </c>
      <c r="C1392" s="446" t="s">
        <v>11309</v>
      </c>
      <c r="D1392" s="447" t="s">
        <v>22870</v>
      </c>
      <c r="E1392" s="447"/>
      <c r="F1392" s="447" t="s">
        <v>9035</v>
      </c>
      <c r="G1392" s="535" t="str">
        <f t="shared" si="52"/>
        <v>109Xã Đông Hưng</v>
      </c>
      <c r="H1392" s="535" t="str">
        <f t="shared" si="51"/>
        <v>109Xã Đông HưngThuế cơ sở 7 tỉnh Hưng Yên</v>
      </c>
      <c r="I1392" s="446" t="s">
        <v>11309</v>
      </c>
      <c r="J1392" s="445"/>
      <c r="K1392" s="445"/>
      <c r="M1392" s="435"/>
    </row>
    <row r="1393" spans="1:13" ht="93" hidden="1" customHeight="1">
      <c r="A1393" s="441" t="s">
        <v>11700</v>
      </c>
      <c r="B1393" s="445">
        <v>7</v>
      </c>
      <c r="C1393" s="446" t="s">
        <v>11309</v>
      </c>
      <c r="D1393" s="447" t="s">
        <v>22870</v>
      </c>
      <c r="E1393" s="447"/>
      <c r="F1393" s="447" t="s">
        <v>9036</v>
      </c>
      <c r="G1393" s="535" t="str">
        <f t="shared" si="52"/>
        <v>109Xã Bắc Tiên Hưng</v>
      </c>
      <c r="H1393" s="535" t="str">
        <f t="shared" si="51"/>
        <v>109Xã Bắc Tiên HưngThuế cơ sở 7 tỉnh Hưng Yên</v>
      </c>
      <c r="I1393" s="446" t="s">
        <v>11309</v>
      </c>
      <c r="J1393" s="445"/>
      <c r="K1393" s="445"/>
      <c r="M1393" s="435"/>
    </row>
    <row r="1394" spans="1:13" ht="93" hidden="1" customHeight="1">
      <c r="A1394" s="441" t="s">
        <v>11700</v>
      </c>
      <c r="B1394" s="445">
        <v>7</v>
      </c>
      <c r="C1394" s="446" t="s">
        <v>11309</v>
      </c>
      <c r="D1394" s="447" t="s">
        <v>22870</v>
      </c>
      <c r="E1394" s="447"/>
      <c r="F1394" s="447" t="s">
        <v>9037</v>
      </c>
      <c r="G1394" s="535" t="str">
        <f t="shared" si="52"/>
        <v>109Xã Đông Tiên Hưng</v>
      </c>
      <c r="H1394" s="535" t="str">
        <f t="shared" si="51"/>
        <v>109Xã Đông Tiên HưngThuế cơ sở 7 tỉnh Hưng Yên</v>
      </c>
      <c r="I1394" s="446" t="s">
        <v>11309</v>
      </c>
      <c r="J1394" s="445"/>
      <c r="K1394" s="445"/>
      <c r="M1394" s="435"/>
    </row>
    <row r="1395" spans="1:13" ht="93" hidden="1" customHeight="1">
      <c r="A1395" s="441" t="s">
        <v>11700</v>
      </c>
      <c r="B1395" s="445">
        <v>7</v>
      </c>
      <c r="C1395" s="446" t="s">
        <v>11309</v>
      </c>
      <c r="D1395" s="447" t="s">
        <v>22870</v>
      </c>
      <c r="E1395" s="447"/>
      <c r="F1395" s="447" t="s">
        <v>9038</v>
      </c>
      <c r="G1395" s="535" t="str">
        <f t="shared" si="52"/>
        <v>109Xã Nam Đông Hưng</v>
      </c>
      <c r="H1395" s="535" t="str">
        <f t="shared" si="51"/>
        <v>109Xã Nam Đông HưngThuế cơ sở 7 tỉnh Hưng Yên</v>
      </c>
      <c r="I1395" s="446" t="s">
        <v>11309</v>
      </c>
      <c r="J1395" s="445"/>
      <c r="K1395" s="445"/>
      <c r="M1395" s="435"/>
    </row>
    <row r="1396" spans="1:13" ht="93" hidden="1" customHeight="1">
      <c r="A1396" s="441" t="s">
        <v>11700</v>
      </c>
      <c r="B1396" s="445">
        <v>7</v>
      </c>
      <c r="C1396" s="446" t="s">
        <v>11309</v>
      </c>
      <c r="D1396" s="447" t="s">
        <v>22870</v>
      </c>
      <c r="E1396" s="447"/>
      <c r="F1396" s="447" t="s">
        <v>9039</v>
      </c>
      <c r="G1396" s="535" t="str">
        <f t="shared" si="52"/>
        <v>109Xã Bắc Đông Quan</v>
      </c>
      <c r="H1396" s="535" t="str">
        <f t="shared" si="51"/>
        <v>109Xã Bắc Đông QuanThuế cơ sở 7 tỉnh Hưng Yên</v>
      </c>
      <c r="I1396" s="446" t="s">
        <v>11309</v>
      </c>
      <c r="J1396" s="445"/>
      <c r="K1396" s="445"/>
      <c r="M1396" s="435"/>
    </row>
    <row r="1397" spans="1:13" ht="93" hidden="1" customHeight="1">
      <c r="A1397" s="441" t="s">
        <v>11700</v>
      </c>
      <c r="B1397" s="445">
        <v>7</v>
      </c>
      <c r="C1397" s="446" t="s">
        <v>11309</v>
      </c>
      <c r="D1397" s="447" t="s">
        <v>22870</v>
      </c>
      <c r="E1397" s="447"/>
      <c r="F1397" s="447" t="s">
        <v>9040</v>
      </c>
      <c r="G1397" s="535" t="str">
        <f t="shared" si="52"/>
        <v>109Xã Bắc Đông Hưng</v>
      </c>
      <c r="H1397" s="535" t="str">
        <f t="shared" si="51"/>
        <v>109Xã Bắc Đông HưngThuế cơ sở 7 tỉnh Hưng Yên</v>
      </c>
      <c r="I1397" s="446" t="s">
        <v>11309</v>
      </c>
      <c r="J1397" s="445"/>
      <c r="K1397" s="445"/>
      <c r="M1397" s="435"/>
    </row>
    <row r="1398" spans="1:13" ht="93" hidden="1" customHeight="1">
      <c r="A1398" s="441" t="s">
        <v>11700</v>
      </c>
      <c r="B1398" s="445">
        <v>7</v>
      </c>
      <c r="C1398" s="446" t="s">
        <v>11309</v>
      </c>
      <c r="D1398" s="447" t="s">
        <v>22870</v>
      </c>
      <c r="E1398" s="447"/>
      <c r="F1398" s="447" t="s">
        <v>9041</v>
      </c>
      <c r="G1398" s="535" t="str">
        <f t="shared" si="52"/>
        <v>109Xã Đông Quan</v>
      </c>
      <c r="H1398" s="535" t="str">
        <f t="shared" si="51"/>
        <v>109Xã Đông QuanThuế cơ sở 7 tỉnh Hưng Yên</v>
      </c>
      <c r="I1398" s="446" t="s">
        <v>11309</v>
      </c>
      <c r="J1398" s="445"/>
      <c r="K1398" s="445"/>
      <c r="M1398" s="435"/>
    </row>
    <row r="1399" spans="1:13" ht="93" hidden="1" customHeight="1">
      <c r="A1399" s="441" t="s">
        <v>11700</v>
      </c>
      <c r="B1399" s="445">
        <v>7</v>
      </c>
      <c r="C1399" s="446" t="s">
        <v>11309</v>
      </c>
      <c r="D1399" s="447" t="s">
        <v>22870</v>
      </c>
      <c r="E1399" s="447"/>
      <c r="F1399" s="447" t="s">
        <v>9042</v>
      </c>
      <c r="G1399" s="535" t="str">
        <f t="shared" si="52"/>
        <v>109Xã Nam Tiên Hưng</v>
      </c>
      <c r="H1399" s="535" t="str">
        <f t="shared" si="51"/>
        <v>109Xã Nam Tiên HưngThuế cơ sở 7 tỉnh Hưng Yên</v>
      </c>
      <c r="I1399" s="446" t="s">
        <v>11309</v>
      </c>
      <c r="J1399" s="445"/>
      <c r="K1399" s="445"/>
      <c r="M1399" s="435"/>
    </row>
    <row r="1400" spans="1:13" ht="93" hidden="1" customHeight="1">
      <c r="A1400" s="441" t="s">
        <v>11700</v>
      </c>
      <c r="B1400" s="445">
        <v>7</v>
      </c>
      <c r="C1400" s="446" t="s">
        <v>11309</v>
      </c>
      <c r="D1400" s="447" t="s">
        <v>22870</v>
      </c>
      <c r="E1400" s="447"/>
      <c r="F1400" s="447" t="s">
        <v>9043</v>
      </c>
      <c r="G1400" s="535" t="str">
        <f t="shared" si="52"/>
        <v>109Xã Tiên Hưng</v>
      </c>
      <c r="H1400" s="535" t="str">
        <f t="shared" si="51"/>
        <v>109Xã Tiên HưngThuế cơ sở 7 tỉnh Hưng Yên</v>
      </c>
      <c r="I1400" s="446" t="s">
        <v>11309</v>
      </c>
      <c r="J1400" s="445"/>
      <c r="K1400" s="445"/>
      <c r="M1400" s="435"/>
    </row>
    <row r="1401" spans="1:13" ht="75" hidden="1" customHeight="1">
      <c r="A1401" s="441" t="s">
        <v>11706</v>
      </c>
      <c r="B1401" s="442">
        <v>8</v>
      </c>
      <c r="C1401" s="446" t="s">
        <v>11321</v>
      </c>
      <c r="D1401" s="444" t="s">
        <v>22871</v>
      </c>
      <c r="E1401" s="444"/>
      <c r="F1401" s="444" t="s">
        <v>8997</v>
      </c>
      <c r="G1401" s="535" t="str">
        <f t="shared" si="52"/>
        <v>109Phường Thái Bình</v>
      </c>
      <c r="H1401" s="535" t="str">
        <f t="shared" si="51"/>
        <v>109Phường Thái BìnhThuế cơ sở 8 tỉnh Hưng Yên</v>
      </c>
      <c r="I1401" s="446" t="s">
        <v>11321</v>
      </c>
      <c r="J1401" s="442" t="s">
        <v>8999</v>
      </c>
      <c r="K1401" s="442">
        <v>11</v>
      </c>
      <c r="M1401" s="435"/>
    </row>
    <row r="1402" spans="1:13" ht="75" hidden="1" customHeight="1">
      <c r="A1402" s="451" t="s">
        <v>11706</v>
      </c>
      <c r="B1402" s="452">
        <v>8</v>
      </c>
      <c r="C1402" s="466" t="s">
        <v>11321</v>
      </c>
      <c r="D1402" s="454" t="s">
        <v>22871</v>
      </c>
      <c r="E1402" s="454"/>
      <c r="F1402" s="454" t="s">
        <v>8998</v>
      </c>
      <c r="G1402" s="535" t="str">
        <f t="shared" si="52"/>
        <v>109Phường Trần Lãm</v>
      </c>
      <c r="H1402" s="535" t="str">
        <f t="shared" si="51"/>
        <v>109Phường Trần LãmThuế cơ sở 8 tỉnh Hưng Yên</v>
      </c>
      <c r="I1402" s="466" t="s">
        <v>11321</v>
      </c>
      <c r="J1402" s="452"/>
      <c r="K1402" s="452"/>
      <c r="M1402" s="435"/>
    </row>
    <row r="1403" spans="1:13" ht="75" hidden="1" customHeight="1">
      <c r="A1403" s="451" t="s">
        <v>11706</v>
      </c>
      <c r="B1403" s="452">
        <v>8</v>
      </c>
      <c r="C1403" s="466" t="s">
        <v>11321</v>
      </c>
      <c r="D1403" s="454" t="s">
        <v>22871</v>
      </c>
      <c r="E1403" s="454"/>
      <c r="F1403" s="454" t="s">
        <v>8913</v>
      </c>
      <c r="G1403" s="535" t="str">
        <f t="shared" si="52"/>
        <v>109Phường Trần Hưng Đạo</v>
      </c>
      <c r="H1403" s="535" t="str">
        <f t="shared" si="51"/>
        <v>109Phường Trần Hưng ĐạoThuế cơ sở 8 tỉnh Hưng Yên</v>
      </c>
      <c r="I1403" s="466" t="s">
        <v>11321</v>
      </c>
      <c r="J1403" s="452"/>
      <c r="K1403" s="452"/>
      <c r="M1403" s="435"/>
    </row>
    <row r="1404" spans="1:13" ht="75" hidden="1" customHeight="1">
      <c r="A1404" s="451" t="s">
        <v>11706</v>
      </c>
      <c r="B1404" s="452">
        <v>8</v>
      </c>
      <c r="C1404" s="466" t="s">
        <v>11321</v>
      </c>
      <c r="D1404" s="454" t="s">
        <v>22871</v>
      </c>
      <c r="E1404" s="454"/>
      <c r="F1404" s="454" t="s">
        <v>8999</v>
      </c>
      <c r="G1404" s="535" t="str">
        <f t="shared" si="52"/>
        <v>109Phường Trà Lý</v>
      </c>
      <c r="H1404" s="535" t="str">
        <f t="shared" si="51"/>
        <v>109Phường Trà LýThuế cơ sở 8 tỉnh Hưng Yên</v>
      </c>
      <c r="I1404" s="466" t="s">
        <v>11321</v>
      </c>
      <c r="J1404" s="452"/>
      <c r="K1404" s="452"/>
      <c r="M1404" s="435"/>
    </row>
    <row r="1405" spans="1:13" ht="75" hidden="1" customHeight="1">
      <c r="A1405" s="451" t="s">
        <v>11706</v>
      </c>
      <c r="B1405" s="452">
        <v>8</v>
      </c>
      <c r="C1405" s="466" t="s">
        <v>11321</v>
      </c>
      <c r="D1405" s="454" t="s">
        <v>22871</v>
      </c>
      <c r="E1405" s="454"/>
      <c r="F1405" s="454" t="s">
        <v>9000</v>
      </c>
      <c r="G1405" s="535" t="str">
        <f t="shared" si="52"/>
        <v>109Phường Vũ Phúc</v>
      </c>
      <c r="H1405" s="535" t="str">
        <f t="shared" si="51"/>
        <v>109Phường Vũ PhúcThuế cơ sở 8 tỉnh Hưng Yên</v>
      </c>
      <c r="I1405" s="466" t="s">
        <v>11321</v>
      </c>
      <c r="J1405" s="452"/>
      <c r="K1405" s="452"/>
      <c r="M1405" s="435"/>
    </row>
    <row r="1406" spans="1:13" ht="75" hidden="1" customHeight="1">
      <c r="A1406" s="451" t="s">
        <v>11706</v>
      </c>
      <c r="B1406" s="452">
        <v>8</v>
      </c>
      <c r="C1406" s="466" t="s">
        <v>11321</v>
      </c>
      <c r="D1406" s="454" t="s">
        <v>22871</v>
      </c>
      <c r="E1406" s="454"/>
      <c r="F1406" s="454" t="s">
        <v>9051</v>
      </c>
      <c r="G1406" s="535" t="str">
        <f t="shared" si="52"/>
        <v>109Xã Vũ Thư</v>
      </c>
      <c r="H1406" s="535" t="str">
        <f t="shared" si="51"/>
        <v>109Xã Vũ ThưThuế cơ sở 8 tỉnh Hưng Yên</v>
      </c>
      <c r="I1406" s="466" t="s">
        <v>11321</v>
      </c>
      <c r="J1406" s="452"/>
      <c r="K1406" s="452"/>
      <c r="M1406" s="435"/>
    </row>
    <row r="1407" spans="1:13" ht="75" hidden="1" customHeight="1">
      <c r="A1407" s="451" t="s">
        <v>11706</v>
      </c>
      <c r="B1407" s="452">
        <v>8</v>
      </c>
      <c r="C1407" s="466" t="s">
        <v>11321</v>
      </c>
      <c r="D1407" s="454" t="s">
        <v>22871</v>
      </c>
      <c r="E1407" s="454"/>
      <c r="F1407" s="454" t="s">
        <v>9052</v>
      </c>
      <c r="G1407" s="535" t="str">
        <f t="shared" si="52"/>
        <v>109Xã Thư Trì</v>
      </c>
      <c r="H1407" s="535" t="str">
        <f t="shared" si="51"/>
        <v>109Xã Thư TrìThuế cơ sở 8 tỉnh Hưng Yên</v>
      </c>
      <c r="I1407" s="466" t="s">
        <v>11321</v>
      </c>
      <c r="J1407" s="452"/>
      <c r="K1407" s="452"/>
      <c r="M1407" s="435"/>
    </row>
    <row r="1408" spans="1:13" ht="75" hidden="1" customHeight="1">
      <c r="A1408" s="451" t="s">
        <v>11706</v>
      </c>
      <c r="B1408" s="452">
        <v>8</v>
      </c>
      <c r="C1408" s="466" t="s">
        <v>11321</v>
      </c>
      <c r="D1408" s="454" t="s">
        <v>22871</v>
      </c>
      <c r="E1408" s="454"/>
      <c r="F1408" s="454" t="s">
        <v>9053</v>
      </c>
      <c r="G1408" s="535" t="str">
        <f t="shared" si="52"/>
        <v>109Xã Tân Thuận</v>
      </c>
      <c r="H1408" s="535" t="str">
        <f t="shared" si="51"/>
        <v>109Xã Tân ThuậnThuế cơ sở 8 tỉnh Hưng Yên</v>
      </c>
      <c r="I1408" s="466" t="s">
        <v>11321</v>
      </c>
      <c r="J1408" s="452"/>
      <c r="K1408" s="452"/>
      <c r="M1408" s="435"/>
    </row>
    <row r="1409" spans="1:13" ht="75" hidden="1" customHeight="1">
      <c r="A1409" s="451" t="s">
        <v>11706</v>
      </c>
      <c r="B1409" s="452">
        <v>8</v>
      </c>
      <c r="C1409" s="466" t="s">
        <v>11321</v>
      </c>
      <c r="D1409" s="454" t="s">
        <v>22871</v>
      </c>
      <c r="E1409" s="454"/>
      <c r="F1409" s="454" t="s">
        <v>9054</v>
      </c>
      <c r="G1409" s="535" t="str">
        <f t="shared" si="52"/>
        <v>109Xã Thư Vũ</v>
      </c>
      <c r="H1409" s="535" t="str">
        <f t="shared" si="51"/>
        <v>109Xã Thư VũThuế cơ sở 8 tỉnh Hưng Yên</v>
      </c>
      <c r="I1409" s="466" t="s">
        <v>11321</v>
      </c>
      <c r="J1409" s="452"/>
      <c r="K1409" s="452"/>
      <c r="M1409" s="435"/>
    </row>
    <row r="1410" spans="1:13" ht="75" hidden="1" customHeight="1">
      <c r="A1410" s="451" t="s">
        <v>11706</v>
      </c>
      <c r="B1410" s="452">
        <v>8</v>
      </c>
      <c r="C1410" s="466" t="s">
        <v>11321</v>
      </c>
      <c r="D1410" s="454" t="s">
        <v>22871</v>
      </c>
      <c r="E1410" s="454"/>
      <c r="F1410" s="454" t="s">
        <v>9055</v>
      </c>
      <c r="G1410" s="535" t="str">
        <f t="shared" si="52"/>
        <v>109Xã Vũ Tiên</v>
      </c>
      <c r="H1410" s="535" t="str">
        <f t="shared" si="51"/>
        <v>109Xã Vũ TiênThuế cơ sở 8 tỉnh Hưng Yên</v>
      </c>
      <c r="I1410" s="466" t="s">
        <v>11321</v>
      </c>
      <c r="J1410" s="452"/>
      <c r="K1410" s="452"/>
      <c r="M1410" s="435"/>
    </row>
    <row r="1411" spans="1:13" ht="75" hidden="1" customHeight="1">
      <c r="A1411" s="451" t="s">
        <v>11706</v>
      </c>
      <c r="B1411" s="452">
        <v>8</v>
      </c>
      <c r="C1411" s="466" t="s">
        <v>11321</v>
      </c>
      <c r="D1411" s="454" t="s">
        <v>22871</v>
      </c>
      <c r="E1411" s="454"/>
      <c r="F1411" s="454" t="s">
        <v>8570</v>
      </c>
      <c r="G1411" s="535" t="str">
        <f t="shared" si="52"/>
        <v>109Xã Vạn Xuân</v>
      </c>
      <c r="H1411" s="535" t="str">
        <f t="shared" si="51"/>
        <v>109Xã Vạn XuânThuế cơ sở 8 tỉnh Hưng Yên</v>
      </c>
      <c r="I1411" s="466" t="s">
        <v>11321</v>
      </c>
      <c r="J1411" s="452"/>
      <c r="K1411" s="452"/>
      <c r="M1411" s="435"/>
    </row>
    <row r="1412" spans="1:13" ht="82.15" hidden="1" customHeight="1">
      <c r="A1412" s="455" t="s">
        <v>11712</v>
      </c>
      <c r="B1412" s="456">
        <v>9</v>
      </c>
      <c r="C1412" s="457" t="s">
        <v>11326</v>
      </c>
      <c r="D1412" s="468" t="s">
        <v>22872</v>
      </c>
      <c r="E1412" s="468"/>
      <c r="F1412" s="468" t="s">
        <v>9012</v>
      </c>
      <c r="G1412" s="535" t="str">
        <f t="shared" si="52"/>
        <v>109Xã Tiền Hải</v>
      </c>
      <c r="H1412" s="535" t="str">
        <f t="shared" si="51"/>
        <v>109Xã Tiền HảiThuế cơ sở 9 tỉnh Hưng Yên</v>
      </c>
      <c r="I1412" s="457" t="s">
        <v>11326</v>
      </c>
      <c r="J1412" s="456" t="s">
        <v>9012</v>
      </c>
      <c r="K1412" s="456">
        <v>17</v>
      </c>
      <c r="M1412" s="435"/>
    </row>
    <row r="1413" spans="1:13" ht="82.15" hidden="1" customHeight="1">
      <c r="A1413" s="459" t="s">
        <v>11712</v>
      </c>
      <c r="B1413" s="460">
        <v>9</v>
      </c>
      <c r="C1413" s="461" t="s">
        <v>11326</v>
      </c>
      <c r="D1413" s="470" t="s">
        <v>22872</v>
      </c>
      <c r="E1413" s="470"/>
      <c r="F1413" s="470" t="s">
        <v>9013</v>
      </c>
      <c r="G1413" s="535" t="str">
        <f t="shared" si="52"/>
        <v>109Xã Tây Tiền Hải</v>
      </c>
      <c r="H1413" s="535" t="str">
        <f t="shared" si="51"/>
        <v>109Xã Tây Tiền HảiThuế cơ sở 9 tỉnh Hưng Yên</v>
      </c>
      <c r="I1413" s="461" t="s">
        <v>11326</v>
      </c>
      <c r="J1413" s="460"/>
      <c r="K1413" s="460"/>
      <c r="M1413" s="435"/>
    </row>
    <row r="1414" spans="1:13" ht="82.15" hidden="1" customHeight="1">
      <c r="A1414" s="459" t="s">
        <v>11712</v>
      </c>
      <c r="B1414" s="460">
        <v>9</v>
      </c>
      <c r="C1414" s="461" t="s">
        <v>11326</v>
      </c>
      <c r="D1414" s="470" t="s">
        <v>22872</v>
      </c>
      <c r="E1414" s="470"/>
      <c r="F1414" s="470" t="s">
        <v>9014</v>
      </c>
      <c r="G1414" s="535" t="str">
        <f t="shared" si="52"/>
        <v>109Xã Ái Quốc</v>
      </c>
      <c r="H1414" s="535" t="str">
        <f t="shared" ref="H1414:H1477" si="53">G1414&amp;C1414</f>
        <v>109Xã Ái QuốcThuế cơ sở 9 tỉnh Hưng Yên</v>
      </c>
      <c r="I1414" s="461" t="s">
        <v>11326</v>
      </c>
      <c r="J1414" s="460"/>
      <c r="K1414" s="460"/>
      <c r="M1414" s="435"/>
    </row>
    <row r="1415" spans="1:13" ht="82.15" hidden="1" customHeight="1">
      <c r="A1415" s="459" t="s">
        <v>11712</v>
      </c>
      <c r="B1415" s="460">
        <v>9</v>
      </c>
      <c r="C1415" s="461" t="s">
        <v>11326</v>
      </c>
      <c r="D1415" s="470" t="s">
        <v>22872</v>
      </c>
      <c r="E1415" s="470"/>
      <c r="F1415" s="470" t="s">
        <v>9015</v>
      </c>
      <c r="G1415" s="535" t="str">
        <f t="shared" si="52"/>
        <v>109Xã Đồng Châu</v>
      </c>
      <c r="H1415" s="535" t="str">
        <f t="shared" si="53"/>
        <v>109Xã Đồng ChâuThuế cơ sở 9 tỉnh Hưng Yên</v>
      </c>
      <c r="I1415" s="461" t="s">
        <v>11326</v>
      </c>
      <c r="J1415" s="460"/>
      <c r="K1415" s="460"/>
      <c r="M1415" s="435"/>
    </row>
    <row r="1416" spans="1:13" ht="82.15" hidden="1" customHeight="1">
      <c r="A1416" s="459" t="s">
        <v>11712</v>
      </c>
      <c r="B1416" s="460">
        <v>9</v>
      </c>
      <c r="C1416" s="461" t="s">
        <v>11326</v>
      </c>
      <c r="D1416" s="470" t="s">
        <v>22872</v>
      </c>
      <c r="E1416" s="470"/>
      <c r="F1416" s="470" t="s">
        <v>9016</v>
      </c>
      <c r="G1416" s="535" t="str">
        <f t="shared" si="52"/>
        <v>109Xã Đông Tiền Hải</v>
      </c>
      <c r="H1416" s="535" t="str">
        <f t="shared" si="53"/>
        <v>109Xã Đông Tiền HảiThuế cơ sở 9 tỉnh Hưng Yên</v>
      </c>
      <c r="I1416" s="461" t="s">
        <v>11326</v>
      </c>
      <c r="J1416" s="460"/>
      <c r="K1416" s="460"/>
      <c r="M1416" s="435"/>
    </row>
    <row r="1417" spans="1:13" ht="82.15" hidden="1" customHeight="1">
      <c r="A1417" s="459" t="s">
        <v>11712</v>
      </c>
      <c r="B1417" s="460">
        <v>9</v>
      </c>
      <c r="C1417" s="461" t="s">
        <v>11326</v>
      </c>
      <c r="D1417" s="470" t="s">
        <v>22872</v>
      </c>
      <c r="E1417" s="470"/>
      <c r="F1417" s="470" t="s">
        <v>8262</v>
      </c>
      <c r="G1417" s="535" t="str">
        <f t="shared" si="52"/>
        <v>109Xã Nam Cường</v>
      </c>
      <c r="H1417" s="535" t="str">
        <f t="shared" si="53"/>
        <v>109Xã Nam CườngThuế cơ sở 9 tỉnh Hưng Yên</v>
      </c>
      <c r="I1417" s="461" t="s">
        <v>11326</v>
      </c>
      <c r="J1417" s="460"/>
      <c r="K1417" s="460"/>
      <c r="M1417" s="435"/>
    </row>
    <row r="1418" spans="1:13" ht="82.15" hidden="1" customHeight="1">
      <c r="A1418" s="459" t="s">
        <v>11712</v>
      </c>
      <c r="B1418" s="460">
        <v>9</v>
      </c>
      <c r="C1418" s="461" t="s">
        <v>11326</v>
      </c>
      <c r="D1418" s="470" t="s">
        <v>22872</v>
      </c>
      <c r="E1418" s="470"/>
      <c r="F1418" s="470" t="s">
        <v>9017</v>
      </c>
      <c r="G1418" s="535" t="str">
        <f t="shared" si="52"/>
        <v>109Xã Hưng Phú</v>
      </c>
      <c r="H1418" s="535" t="str">
        <f t="shared" si="53"/>
        <v>109Xã Hưng PhúThuế cơ sở 9 tỉnh Hưng Yên</v>
      </c>
      <c r="I1418" s="461" t="s">
        <v>11326</v>
      </c>
      <c r="J1418" s="460"/>
      <c r="K1418" s="460"/>
      <c r="M1418" s="435"/>
    </row>
    <row r="1419" spans="1:13" ht="82.15" hidden="1" customHeight="1">
      <c r="A1419" s="459" t="s">
        <v>11712</v>
      </c>
      <c r="B1419" s="460">
        <v>9</v>
      </c>
      <c r="C1419" s="461" t="s">
        <v>11326</v>
      </c>
      <c r="D1419" s="470" t="s">
        <v>22872</v>
      </c>
      <c r="E1419" s="470"/>
      <c r="F1419" s="470" t="s">
        <v>9018</v>
      </c>
      <c r="G1419" s="535" t="str">
        <f t="shared" si="52"/>
        <v>109Xã Nam Tiền Hải</v>
      </c>
      <c r="H1419" s="535" t="str">
        <f t="shared" si="53"/>
        <v>109Xã Nam Tiền HảiThuế cơ sở 9 tỉnh Hưng Yên</v>
      </c>
      <c r="I1419" s="461" t="s">
        <v>11326</v>
      </c>
      <c r="J1419" s="460"/>
      <c r="K1419" s="460"/>
      <c r="M1419" s="435"/>
    </row>
    <row r="1420" spans="1:13" ht="82.15" hidden="1" customHeight="1">
      <c r="A1420" s="459" t="s">
        <v>11712</v>
      </c>
      <c r="B1420" s="460">
        <v>9</v>
      </c>
      <c r="C1420" s="461" t="s">
        <v>11326</v>
      </c>
      <c r="D1420" s="470" t="s">
        <v>22872</v>
      </c>
      <c r="E1420" s="470"/>
      <c r="F1420" s="470" t="s">
        <v>9044</v>
      </c>
      <c r="G1420" s="535" t="str">
        <f t="shared" si="52"/>
        <v>109Xã Kiến Xương</v>
      </c>
      <c r="H1420" s="535" t="str">
        <f t="shared" si="53"/>
        <v>109Xã Kiến XươngThuế cơ sở 9 tỉnh Hưng Yên</v>
      </c>
      <c r="I1420" s="461" t="s">
        <v>11326</v>
      </c>
      <c r="J1420" s="460"/>
      <c r="K1420" s="460"/>
      <c r="M1420" s="435"/>
    </row>
    <row r="1421" spans="1:13" ht="82.15" hidden="1" customHeight="1">
      <c r="A1421" s="459" t="s">
        <v>11712</v>
      </c>
      <c r="B1421" s="460">
        <v>9</v>
      </c>
      <c r="C1421" s="461" t="s">
        <v>11326</v>
      </c>
      <c r="D1421" s="470" t="s">
        <v>22872</v>
      </c>
      <c r="E1421" s="470"/>
      <c r="F1421" s="470" t="s">
        <v>8445</v>
      </c>
      <c r="G1421" s="535" t="str">
        <f t="shared" si="52"/>
        <v>109Xã Lê Lợi</v>
      </c>
      <c r="H1421" s="535" t="str">
        <f t="shared" si="53"/>
        <v>109Xã Lê LợiThuế cơ sở 9 tỉnh Hưng Yên</v>
      </c>
      <c r="I1421" s="461" t="s">
        <v>11326</v>
      </c>
      <c r="J1421" s="460"/>
      <c r="K1421" s="460"/>
      <c r="M1421" s="435"/>
    </row>
    <row r="1422" spans="1:13" ht="82.15" hidden="1" customHeight="1">
      <c r="A1422" s="459" t="s">
        <v>11712</v>
      </c>
      <c r="B1422" s="460">
        <v>9</v>
      </c>
      <c r="C1422" s="461" t="s">
        <v>11326</v>
      </c>
      <c r="D1422" s="470" t="s">
        <v>22872</v>
      </c>
      <c r="E1422" s="470"/>
      <c r="F1422" s="470" t="s">
        <v>9045</v>
      </c>
      <c r="G1422" s="535" t="str">
        <f t="shared" si="52"/>
        <v>109Xã Quang Lịch</v>
      </c>
      <c r="H1422" s="535" t="str">
        <f t="shared" si="53"/>
        <v>109Xã Quang LịchThuế cơ sở 9 tỉnh Hưng Yên</v>
      </c>
      <c r="I1422" s="461" t="s">
        <v>11326</v>
      </c>
      <c r="J1422" s="460"/>
      <c r="K1422" s="460"/>
      <c r="M1422" s="435"/>
    </row>
    <row r="1423" spans="1:13" ht="82.15" hidden="1" customHeight="1">
      <c r="A1423" s="459" t="s">
        <v>11712</v>
      </c>
      <c r="B1423" s="460">
        <v>9</v>
      </c>
      <c r="C1423" s="461" t="s">
        <v>11326</v>
      </c>
      <c r="D1423" s="470" t="s">
        <v>22872</v>
      </c>
      <c r="E1423" s="470"/>
      <c r="F1423" s="470" t="s">
        <v>9046</v>
      </c>
      <c r="G1423" s="535" t="str">
        <f t="shared" si="52"/>
        <v>109Xã Vũ Quý</v>
      </c>
      <c r="H1423" s="535" t="str">
        <f t="shared" si="53"/>
        <v>109Xã Vũ QuýThuế cơ sở 9 tỉnh Hưng Yên</v>
      </c>
      <c r="I1423" s="461" t="s">
        <v>11326</v>
      </c>
      <c r="J1423" s="460"/>
      <c r="K1423" s="460"/>
      <c r="M1423" s="435"/>
    </row>
    <row r="1424" spans="1:13" ht="82.15" hidden="1" customHeight="1">
      <c r="A1424" s="459" t="s">
        <v>11712</v>
      </c>
      <c r="B1424" s="460">
        <v>9</v>
      </c>
      <c r="C1424" s="461" t="s">
        <v>11326</v>
      </c>
      <c r="D1424" s="470" t="s">
        <v>22872</v>
      </c>
      <c r="E1424" s="470"/>
      <c r="F1424" s="470" t="s">
        <v>9047</v>
      </c>
      <c r="G1424" s="535" t="str">
        <f t="shared" si="52"/>
        <v>109Xã Bình Thanh</v>
      </c>
      <c r="H1424" s="535" t="str">
        <f t="shared" si="53"/>
        <v>109Xã Bình ThanhThuế cơ sở 9 tỉnh Hưng Yên</v>
      </c>
      <c r="I1424" s="461" t="s">
        <v>11326</v>
      </c>
      <c r="J1424" s="460"/>
      <c r="K1424" s="460"/>
      <c r="M1424" s="435"/>
    </row>
    <row r="1425" spans="1:13" ht="82.15" hidden="1" customHeight="1">
      <c r="A1425" s="459" t="s">
        <v>11712</v>
      </c>
      <c r="B1425" s="460">
        <v>9</v>
      </c>
      <c r="C1425" s="461" t="s">
        <v>11326</v>
      </c>
      <c r="D1425" s="470" t="s">
        <v>22872</v>
      </c>
      <c r="E1425" s="470"/>
      <c r="F1425" s="470" t="s">
        <v>9048</v>
      </c>
      <c r="G1425" s="535" t="str">
        <f t="shared" si="52"/>
        <v>109Xã Bình Định</v>
      </c>
      <c r="H1425" s="535" t="str">
        <f t="shared" si="53"/>
        <v>109Xã Bình ĐịnhThuế cơ sở 9 tỉnh Hưng Yên</v>
      </c>
      <c r="I1425" s="461" t="s">
        <v>11326</v>
      </c>
      <c r="J1425" s="460"/>
      <c r="K1425" s="460"/>
      <c r="M1425" s="435"/>
    </row>
    <row r="1426" spans="1:13" ht="82.15" hidden="1" customHeight="1">
      <c r="A1426" s="459" t="s">
        <v>11712</v>
      </c>
      <c r="B1426" s="460">
        <v>9</v>
      </c>
      <c r="C1426" s="461" t="s">
        <v>11326</v>
      </c>
      <c r="D1426" s="470" t="s">
        <v>22872</v>
      </c>
      <c r="E1426" s="470"/>
      <c r="F1426" s="470" t="s">
        <v>9049</v>
      </c>
      <c r="G1426" s="535" t="str">
        <f t="shared" si="52"/>
        <v>109Xã Hồng Vũ</v>
      </c>
      <c r="H1426" s="535" t="str">
        <f t="shared" si="53"/>
        <v>109Xã Hồng VũThuế cơ sở 9 tỉnh Hưng Yên</v>
      </c>
      <c r="I1426" s="461" t="s">
        <v>11326</v>
      </c>
      <c r="J1426" s="460"/>
      <c r="K1426" s="460"/>
      <c r="M1426" s="435"/>
    </row>
    <row r="1427" spans="1:13" ht="82.15" hidden="1" customHeight="1">
      <c r="A1427" s="459" t="s">
        <v>11712</v>
      </c>
      <c r="B1427" s="460">
        <v>9</v>
      </c>
      <c r="C1427" s="461" t="s">
        <v>11326</v>
      </c>
      <c r="D1427" s="470" t="s">
        <v>22872</v>
      </c>
      <c r="E1427" s="470"/>
      <c r="F1427" s="470" t="s">
        <v>8616</v>
      </c>
      <c r="G1427" s="535" t="str">
        <f t="shared" si="52"/>
        <v>109Xã Bình Nguyên</v>
      </c>
      <c r="H1427" s="535" t="str">
        <f t="shared" si="53"/>
        <v>109Xã Bình NguyênThuế cơ sở 9 tỉnh Hưng Yên</v>
      </c>
      <c r="I1427" s="461" t="s">
        <v>11326</v>
      </c>
      <c r="J1427" s="460"/>
      <c r="K1427" s="460"/>
      <c r="M1427" s="435"/>
    </row>
    <row r="1428" spans="1:13" ht="82.15" hidden="1" customHeight="1">
      <c r="A1428" s="459" t="s">
        <v>11712</v>
      </c>
      <c r="B1428" s="460">
        <v>9</v>
      </c>
      <c r="C1428" s="461" t="s">
        <v>11326</v>
      </c>
      <c r="D1428" s="470" t="s">
        <v>22872</v>
      </c>
      <c r="E1428" s="470"/>
      <c r="F1428" s="470" t="s">
        <v>9050</v>
      </c>
      <c r="G1428" s="535" t="str">
        <f t="shared" si="52"/>
        <v>109Xã Trà Giang</v>
      </c>
      <c r="H1428" s="535" t="str">
        <f t="shared" si="53"/>
        <v>109Xã Trà GiangThuế cơ sở 9 tỉnh Hưng Yên</v>
      </c>
      <c r="I1428" s="461" t="s">
        <v>11326</v>
      </c>
      <c r="J1428" s="460"/>
      <c r="K1428" s="460"/>
      <c r="M1428" s="435"/>
    </row>
    <row r="1429" spans="1:13" ht="40.9" hidden="1" customHeight="1">
      <c r="A1429" s="590">
        <v>16</v>
      </c>
      <c r="B1429" s="591"/>
      <c r="C1429" s="562" t="s">
        <v>22873</v>
      </c>
      <c r="D1429" s="592" t="s">
        <v>11996</v>
      </c>
      <c r="E1429" s="592">
        <v>411</v>
      </c>
      <c r="F1429" s="592" t="s">
        <v>155</v>
      </c>
      <c r="G1429" s="535"/>
      <c r="H1429" s="535" t="str">
        <f t="shared" si="53"/>
        <v>THUẾ THÀNH PHỐ HUẾ</v>
      </c>
      <c r="I1429" s="562" t="s">
        <v>22873</v>
      </c>
      <c r="J1429" s="592"/>
      <c r="K1429" s="592">
        <f>SUM(K1430:K1465)</f>
        <v>40</v>
      </c>
      <c r="L1429" s="434"/>
      <c r="M1429" s="435"/>
    </row>
    <row r="1430" spans="1:13" ht="75.599999999999994" hidden="1" customHeight="1">
      <c r="A1430" s="621" t="s">
        <v>11687</v>
      </c>
      <c r="B1430" s="593">
        <v>1</v>
      </c>
      <c r="C1430" s="533" t="s">
        <v>23327</v>
      </c>
      <c r="D1430" s="535" t="s">
        <v>22874</v>
      </c>
      <c r="E1430" s="535"/>
      <c r="F1430" s="535" t="s">
        <v>9563</v>
      </c>
      <c r="G1430" s="535" t="str">
        <f t="shared" ref="G1430:G1469" si="54">$E$1429&amp;F1430</f>
        <v>411Phường Kim Long</v>
      </c>
      <c r="H1430" s="535" t="str">
        <f t="shared" si="53"/>
        <v>411Phường Kim LongThuế cơ sở 1 thành phố Huế</v>
      </c>
      <c r="I1430" s="533" t="s">
        <v>23327</v>
      </c>
      <c r="J1430" s="593" t="s">
        <v>12022</v>
      </c>
      <c r="K1430" s="593">
        <v>10</v>
      </c>
      <c r="M1430" s="435"/>
    </row>
    <row r="1431" spans="1:13" ht="75.599999999999994" hidden="1" customHeight="1">
      <c r="A1431" s="521" t="s">
        <v>11687</v>
      </c>
      <c r="B1431" s="429">
        <v>1</v>
      </c>
      <c r="C1431" s="471" t="s">
        <v>23327</v>
      </c>
      <c r="D1431" s="440" t="s">
        <v>22874</v>
      </c>
      <c r="E1431" s="440"/>
      <c r="F1431" s="440" t="s">
        <v>9564</v>
      </c>
      <c r="G1431" s="535" t="str">
        <f t="shared" si="54"/>
        <v>411Phường Hương An</v>
      </c>
      <c r="H1431" s="535" t="str">
        <f t="shared" si="53"/>
        <v>411Phường Hương AnThuế cơ sở 1 thành phố Huế</v>
      </c>
      <c r="I1431" s="471" t="s">
        <v>23327</v>
      </c>
      <c r="J1431" s="429"/>
      <c r="K1431" s="429"/>
      <c r="M1431" s="435"/>
    </row>
    <row r="1432" spans="1:13" ht="75.599999999999994" hidden="1" customHeight="1">
      <c r="A1432" s="521" t="s">
        <v>11687</v>
      </c>
      <c r="B1432" s="429">
        <v>1</v>
      </c>
      <c r="C1432" s="471" t="s">
        <v>23327</v>
      </c>
      <c r="D1432" s="440" t="s">
        <v>22874</v>
      </c>
      <c r="E1432" s="440"/>
      <c r="F1432" s="440" t="s">
        <v>9565</v>
      </c>
      <c r="G1432" s="535" t="str">
        <f t="shared" si="54"/>
        <v>411Phường Phú Xuân</v>
      </c>
      <c r="H1432" s="535" t="str">
        <f t="shared" si="53"/>
        <v>411Phường Phú XuânThuế cơ sở 1 thành phố Huế</v>
      </c>
      <c r="I1432" s="471" t="s">
        <v>23327</v>
      </c>
      <c r="J1432" s="429"/>
      <c r="K1432" s="429"/>
      <c r="M1432" s="435"/>
    </row>
    <row r="1433" spans="1:13" ht="75.599999999999994" hidden="1" customHeight="1">
      <c r="A1433" s="521" t="s">
        <v>11687</v>
      </c>
      <c r="B1433" s="429">
        <v>1</v>
      </c>
      <c r="C1433" s="471" t="s">
        <v>23327</v>
      </c>
      <c r="D1433" s="440" t="s">
        <v>22874</v>
      </c>
      <c r="E1433" s="440"/>
      <c r="F1433" s="440" t="s">
        <v>9557</v>
      </c>
      <c r="G1433" s="535" t="str">
        <f t="shared" si="54"/>
        <v>411Phường Hóa Châu</v>
      </c>
      <c r="H1433" s="535" t="str">
        <f t="shared" si="53"/>
        <v>411Phường Hóa ChâuThuế cơ sở 1 thành phố Huế</v>
      </c>
      <c r="I1433" s="471" t="s">
        <v>23327</v>
      </c>
      <c r="J1433" s="429"/>
      <c r="K1433" s="429"/>
      <c r="M1433" s="435"/>
    </row>
    <row r="1434" spans="1:13" ht="75.599999999999994" hidden="1" customHeight="1">
      <c r="A1434" s="521" t="s">
        <v>11687</v>
      </c>
      <c r="B1434" s="429">
        <v>1</v>
      </c>
      <c r="C1434" s="471" t="s">
        <v>23327</v>
      </c>
      <c r="D1434" s="440" t="s">
        <v>22874</v>
      </c>
      <c r="E1434" s="440"/>
      <c r="F1434" s="440" t="s">
        <v>9594</v>
      </c>
      <c r="G1434" s="535" t="str">
        <f t="shared" si="54"/>
        <v>411Phường Dương Nỗ</v>
      </c>
      <c r="H1434" s="535" t="str">
        <f t="shared" si="53"/>
        <v>411Phường Dương NỗThuế cơ sở 1 thành phố Huế</v>
      </c>
      <c r="I1434" s="471" t="s">
        <v>23327</v>
      </c>
      <c r="J1434" s="429"/>
      <c r="K1434" s="429"/>
      <c r="M1434" s="435"/>
    </row>
    <row r="1435" spans="1:13" ht="75.599999999999994" hidden="1" customHeight="1">
      <c r="A1435" s="521" t="s">
        <v>11687</v>
      </c>
      <c r="B1435" s="429">
        <v>1</v>
      </c>
      <c r="C1435" s="471" t="s">
        <v>23327</v>
      </c>
      <c r="D1435" s="440" t="s">
        <v>22874</v>
      </c>
      <c r="E1435" s="440"/>
      <c r="F1435" s="440" t="s">
        <v>9558</v>
      </c>
      <c r="G1435" s="535" t="str">
        <f t="shared" si="54"/>
        <v>411Phường Mỹ Thượng</v>
      </c>
      <c r="H1435" s="535" t="str">
        <f t="shared" si="53"/>
        <v>411Phường Mỹ ThượngThuế cơ sở 1 thành phố Huế</v>
      </c>
      <c r="I1435" s="471" t="s">
        <v>23327</v>
      </c>
      <c r="J1435" s="429"/>
      <c r="K1435" s="429"/>
      <c r="M1435" s="435"/>
    </row>
    <row r="1436" spans="1:13" ht="75.599999999999994" hidden="1" customHeight="1">
      <c r="A1436" s="521" t="s">
        <v>11687</v>
      </c>
      <c r="B1436" s="429">
        <v>1</v>
      </c>
      <c r="C1436" s="471" t="s">
        <v>23327</v>
      </c>
      <c r="D1436" s="440" t="s">
        <v>22874</v>
      </c>
      <c r="E1436" s="440"/>
      <c r="F1436" s="440" t="s">
        <v>9560</v>
      </c>
      <c r="G1436" s="535" t="str">
        <f t="shared" si="54"/>
        <v>411Phường Thuận Hóa</v>
      </c>
      <c r="H1436" s="535" t="str">
        <f t="shared" si="53"/>
        <v>411Phường Thuận HóaThuế cơ sở 1 thành phố Huế</v>
      </c>
      <c r="I1436" s="471" t="s">
        <v>23327</v>
      </c>
      <c r="J1436" s="429"/>
      <c r="K1436" s="429"/>
      <c r="M1436" s="435"/>
    </row>
    <row r="1437" spans="1:13" ht="75.599999999999994" hidden="1" customHeight="1">
      <c r="A1437" s="521" t="s">
        <v>11687</v>
      </c>
      <c r="B1437" s="429">
        <v>1</v>
      </c>
      <c r="C1437" s="471" t="s">
        <v>23327</v>
      </c>
      <c r="D1437" s="440" t="s">
        <v>22874</v>
      </c>
      <c r="E1437" s="440"/>
      <c r="F1437" s="440" t="s">
        <v>9561</v>
      </c>
      <c r="G1437" s="535" t="str">
        <f t="shared" si="54"/>
        <v>411Phường An Cựu</v>
      </c>
      <c r="H1437" s="535" t="str">
        <f t="shared" si="53"/>
        <v>411Phường An CựuThuế cơ sở 1 thành phố Huế</v>
      </c>
      <c r="I1437" s="471" t="s">
        <v>23327</v>
      </c>
      <c r="J1437" s="429"/>
      <c r="K1437" s="429"/>
      <c r="M1437" s="435"/>
    </row>
    <row r="1438" spans="1:13" ht="75.599999999999994" hidden="1" customHeight="1">
      <c r="A1438" s="521" t="s">
        <v>11687</v>
      </c>
      <c r="B1438" s="429">
        <v>1</v>
      </c>
      <c r="C1438" s="471" t="s">
        <v>23327</v>
      </c>
      <c r="D1438" s="440" t="s">
        <v>22874</v>
      </c>
      <c r="E1438" s="440"/>
      <c r="F1438" s="440" t="s">
        <v>9562</v>
      </c>
      <c r="G1438" s="535" t="str">
        <f t="shared" si="54"/>
        <v>411Phường Thủy Xuân</v>
      </c>
      <c r="H1438" s="535" t="str">
        <f t="shared" si="53"/>
        <v>411Phường Thủy XuânThuế cơ sở 1 thành phố Huế</v>
      </c>
      <c r="I1438" s="471" t="s">
        <v>23327</v>
      </c>
      <c r="J1438" s="429"/>
      <c r="K1438" s="429"/>
      <c r="M1438" s="435"/>
    </row>
    <row r="1439" spans="1:13" ht="75.599999999999994" hidden="1" customHeight="1">
      <c r="A1439" s="521" t="s">
        <v>11687</v>
      </c>
      <c r="B1439" s="429">
        <v>1</v>
      </c>
      <c r="C1439" s="471" t="s">
        <v>23327</v>
      </c>
      <c r="D1439" s="440" t="s">
        <v>22874</v>
      </c>
      <c r="E1439" s="440"/>
      <c r="F1439" s="440" t="s">
        <v>9559</v>
      </c>
      <c r="G1439" s="535" t="str">
        <f t="shared" si="54"/>
        <v>411Phường Vỹ Dạ</v>
      </c>
      <c r="H1439" s="535" t="str">
        <f t="shared" si="53"/>
        <v>411Phường Vỹ DạThuế cơ sở 1 thành phố Huế</v>
      </c>
      <c r="I1439" s="471" t="s">
        <v>23327</v>
      </c>
      <c r="J1439" s="429"/>
      <c r="K1439" s="429"/>
      <c r="M1439" s="435"/>
    </row>
    <row r="1440" spans="1:13" ht="75.599999999999994" hidden="1" customHeight="1">
      <c r="A1440" s="441" t="s">
        <v>11720</v>
      </c>
      <c r="B1440" s="442">
        <v>2</v>
      </c>
      <c r="C1440" s="449" t="s">
        <v>23328</v>
      </c>
      <c r="D1440" s="444" t="s">
        <v>22875</v>
      </c>
      <c r="E1440" s="444"/>
      <c r="F1440" s="444" t="s">
        <v>9566</v>
      </c>
      <c r="G1440" s="535" t="str">
        <f t="shared" si="54"/>
        <v>411Phường Hương Trà</v>
      </c>
      <c r="H1440" s="535" t="str">
        <f t="shared" si="53"/>
        <v>411Phường Hương TràThuế cơ sở 2 thành phố Huế</v>
      </c>
      <c r="I1440" s="449" t="s">
        <v>23328</v>
      </c>
      <c r="J1440" s="442" t="s">
        <v>9566</v>
      </c>
      <c r="K1440" s="442">
        <v>10</v>
      </c>
      <c r="M1440" s="435"/>
    </row>
    <row r="1441" spans="1:13" ht="75.599999999999994" hidden="1" customHeight="1">
      <c r="A1441" s="441" t="s">
        <v>11720</v>
      </c>
      <c r="B1441" s="442">
        <v>2</v>
      </c>
      <c r="C1441" s="449" t="s">
        <v>23328</v>
      </c>
      <c r="D1441" s="444" t="s">
        <v>22875</v>
      </c>
      <c r="E1441" s="444"/>
      <c r="F1441" s="444" t="s">
        <v>9567</v>
      </c>
      <c r="G1441" s="535" t="str">
        <f t="shared" si="54"/>
        <v>411Phường Kim Trà</v>
      </c>
      <c r="H1441" s="535" t="str">
        <f t="shared" si="53"/>
        <v>411Phường Kim TràThuế cơ sở 2 thành phố Huế</v>
      </c>
      <c r="I1441" s="449" t="s">
        <v>23328</v>
      </c>
      <c r="J1441" s="442"/>
      <c r="K1441" s="442"/>
      <c r="M1441" s="435"/>
    </row>
    <row r="1442" spans="1:13" ht="75.599999999999994" hidden="1" customHeight="1">
      <c r="A1442" s="441" t="s">
        <v>11720</v>
      </c>
      <c r="B1442" s="442">
        <v>2</v>
      </c>
      <c r="C1442" s="449" t="s">
        <v>23328</v>
      </c>
      <c r="D1442" s="444" t="s">
        <v>22875</v>
      </c>
      <c r="E1442" s="444"/>
      <c r="F1442" s="444" t="s">
        <v>9588</v>
      </c>
      <c r="G1442" s="535" t="str">
        <f t="shared" si="54"/>
        <v>411Xã Bình Điền</v>
      </c>
      <c r="H1442" s="535" t="str">
        <f t="shared" si="53"/>
        <v>411Xã Bình ĐiềnThuế cơ sở 2 thành phố Huế</v>
      </c>
      <c r="I1442" s="449" t="s">
        <v>23328</v>
      </c>
      <c r="J1442" s="442"/>
      <c r="K1442" s="442"/>
      <c r="M1442" s="435"/>
    </row>
    <row r="1443" spans="1:13" ht="75.599999999999994" hidden="1" customHeight="1">
      <c r="A1443" s="441" t="s">
        <v>11720</v>
      </c>
      <c r="B1443" s="442">
        <v>2</v>
      </c>
      <c r="C1443" s="449" t="s">
        <v>23328</v>
      </c>
      <c r="D1443" s="444" t="s">
        <v>22875</v>
      </c>
      <c r="E1443" s="444"/>
      <c r="F1443" s="444" t="s">
        <v>9571</v>
      </c>
      <c r="G1443" s="535" t="str">
        <f t="shared" si="54"/>
        <v>411Phường Phong Điền</v>
      </c>
      <c r="H1443" s="535" t="str">
        <f t="shared" si="53"/>
        <v>411Phường Phong ĐiềnThuế cơ sở 2 thành phố Huế</v>
      </c>
      <c r="I1443" s="449" t="s">
        <v>23328</v>
      </c>
      <c r="J1443" s="442"/>
      <c r="K1443" s="442"/>
      <c r="M1443" s="435"/>
    </row>
    <row r="1444" spans="1:13" ht="75.599999999999994" hidden="1" customHeight="1">
      <c r="A1444" s="441" t="s">
        <v>11720</v>
      </c>
      <c r="B1444" s="442">
        <v>2</v>
      </c>
      <c r="C1444" s="449" t="s">
        <v>23328</v>
      </c>
      <c r="D1444" s="444" t="s">
        <v>22875</v>
      </c>
      <c r="E1444" s="444"/>
      <c r="F1444" s="444" t="s">
        <v>9572</v>
      </c>
      <c r="G1444" s="535" t="str">
        <f t="shared" si="54"/>
        <v>411Phường Phong Thái</v>
      </c>
      <c r="H1444" s="535" t="str">
        <f t="shared" si="53"/>
        <v>411Phường Phong TháiThuế cơ sở 2 thành phố Huế</v>
      </c>
      <c r="I1444" s="449" t="s">
        <v>23328</v>
      </c>
      <c r="J1444" s="442"/>
      <c r="K1444" s="442"/>
      <c r="M1444" s="435"/>
    </row>
    <row r="1445" spans="1:13" ht="75.599999999999994" hidden="1" customHeight="1">
      <c r="A1445" s="441" t="s">
        <v>11720</v>
      </c>
      <c r="B1445" s="442">
        <v>2</v>
      </c>
      <c r="C1445" s="449" t="s">
        <v>23328</v>
      </c>
      <c r="D1445" s="444" t="s">
        <v>22875</v>
      </c>
      <c r="E1445" s="444"/>
      <c r="F1445" s="444" t="s">
        <v>9573</v>
      </c>
      <c r="G1445" s="535" t="str">
        <f t="shared" si="54"/>
        <v>411Phường Phong Dinh</v>
      </c>
      <c r="H1445" s="535" t="str">
        <f t="shared" si="53"/>
        <v>411Phường Phong DinhThuế cơ sở 2 thành phố Huế</v>
      </c>
      <c r="I1445" s="449" t="s">
        <v>23328</v>
      </c>
      <c r="J1445" s="442"/>
      <c r="K1445" s="442"/>
      <c r="M1445" s="435"/>
    </row>
    <row r="1446" spans="1:13" ht="75.599999999999994" hidden="1" customHeight="1">
      <c r="A1446" s="441" t="s">
        <v>11720</v>
      </c>
      <c r="B1446" s="442">
        <v>2</v>
      </c>
      <c r="C1446" s="449" t="s">
        <v>23328</v>
      </c>
      <c r="D1446" s="444" t="s">
        <v>22875</v>
      </c>
      <c r="E1446" s="444"/>
      <c r="F1446" s="444" t="s">
        <v>9574</v>
      </c>
      <c r="G1446" s="535" t="str">
        <f t="shared" si="54"/>
        <v>411Phường Phong Phú</v>
      </c>
      <c r="H1446" s="535" t="str">
        <f t="shared" si="53"/>
        <v>411Phường Phong PhúThuế cơ sở 2 thành phố Huế</v>
      </c>
      <c r="I1446" s="449" t="s">
        <v>23328</v>
      </c>
      <c r="J1446" s="442"/>
      <c r="K1446" s="442"/>
      <c r="M1446" s="435"/>
    </row>
    <row r="1447" spans="1:13" ht="75.599999999999994" hidden="1" customHeight="1">
      <c r="A1447" s="441" t="s">
        <v>11720</v>
      </c>
      <c r="B1447" s="442">
        <v>2</v>
      </c>
      <c r="C1447" s="449" t="s">
        <v>23328</v>
      </c>
      <c r="D1447" s="444" t="s">
        <v>22875</v>
      </c>
      <c r="E1447" s="444"/>
      <c r="F1447" s="444" t="s">
        <v>9575</v>
      </c>
      <c r="G1447" s="535" t="str">
        <f t="shared" si="54"/>
        <v>411Phường Phong Quảng</v>
      </c>
      <c r="H1447" s="535" t="str">
        <f t="shared" si="53"/>
        <v>411Phường Phong QuảngThuế cơ sở 2 thành phố Huế</v>
      </c>
      <c r="I1447" s="449" t="s">
        <v>23328</v>
      </c>
      <c r="J1447" s="442"/>
      <c r="K1447" s="442"/>
      <c r="M1447" s="435"/>
    </row>
    <row r="1448" spans="1:13" ht="75.599999999999994" hidden="1" customHeight="1">
      <c r="A1448" s="441" t="s">
        <v>11720</v>
      </c>
      <c r="B1448" s="442">
        <v>2</v>
      </c>
      <c r="C1448" s="449" t="s">
        <v>23328</v>
      </c>
      <c r="D1448" s="444" t="s">
        <v>22875</v>
      </c>
      <c r="E1448" s="444"/>
      <c r="F1448" s="444" t="s">
        <v>9576</v>
      </c>
      <c r="G1448" s="535" t="str">
        <f t="shared" si="54"/>
        <v>411Xã Đan Điền</v>
      </c>
      <c r="H1448" s="535" t="str">
        <f t="shared" si="53"/>
        <v>411Xã Đan ĐiềnThuế cơ sở 2 thành phố Huế</v>
      </c>
      <c r="I1448" s="449" t="s">
        <v>23328</v>
      </c>
      <c r="J1448" s="442"/>
      <c r="K1448" s="442"/>
      <c r="M1448" s="435"/>
    </row>
    <row r="1449" spans="1:13" ht="75.599999999999994" hidden="1" customHeight="1">
      <c r="A1449" s="441" t="s">
        <v>11720</v>
      </c>
      <c r="B1449" s="442">
        <v>2</v>
      </c>
      <c r="C1449" s="449" t="s">
        <v>23328</v>
      </c>
      <c r="D1449" s="444" t="s">
        <v>22875</v>
      </c>
      <c r="E1449" s="444"/>
      <c r="F1449" s="444" t="s">
        <v>9577</v>
      </c>
      <c r="G1449" s="535" t="str">
        <f t="shared" si="54"/>
        <v>411Xã Quảng Điền</v>
      </c>
      <c r="H1449" s="535" t="str">
        <f t="shared" si="53"/>
        <v>411Xã Quảng ĐiềnThuế cơ sở 2 thành phố Huế</v>
      </c>
      <c r="I1449" s="449" t="s">
        <v>23328</v>
      </c>
      <c r="J1449" s="442"/>
      <c r="K1449" s="442"/>
      <c r="M1449" s="435"/>
    </row>
    <row r="1450" spans="1:13" ht="75.599999999999994" hidden="1" customHeight="1">
      <c r="A1450" s="441" t="s">
        <v>11726</v>
      </c>
      <c r="B1450" s="442">
        <v>3</v>
      </c>
      <c r="C1450" s="448" t="s">
        <v>23329</v>
      </c>
      <c r="D1450" s="444" t="s">
        <v>22876</v>
      </c>
      <c r="E1450" s="444"/>
      <c r="F1450" s="444" t="s">
        <v>9568</v>
      </c>
      <c r="G1450" s="535" t="str">
        <f t="shared" si="54"/>
        <v>411Phường Thanh Thủy</v>
      </c>
      <c r="H1450" s="535" t="str">
        <f t="shared" si="53"/>
        <v>411Phường Thanh ThủyThuế cơ sở 3 thành phố Huế</v>
      </c>
      <c r="I1450" s="448" t="s">
        <v>23329</v>
      </c>
      <c r="J1450" s="442" t="s">
        <v>9568</v>
      </c>
      <c r="K1450" s="442">
        <v>7</v>
      </c>
      <c r="M1450" s="435"/>
    </row>
    <row r="1451" spans="1:13" ht="75.599999999999994" hidden="1" customHeight="1">
      <c r="A1451" s="441" t="s">
        <v>11726</v>
      </c>
      <c r="B1451" s="442">
        <v>3</v>
      </c>
      <c r="C1451" s="448" t="s">
        <v>23329</v>
      </c>
      <c r="D1451" s="444" t="s">
        <v>22876</v>
      </c>
      <c r="E1451" s="444"/>
      <c r="F1451" s="444" t="s">
        <v>9569</v>
      </c>
      <c r="G1451" s="535" t="str">
        <f t="shared" si="54"/>
        <v>411Phường Hương Thủy</v>
      </c>
      <c r="H1451" s="535" t="str">
        <f t="shared" si="53"/>
        <v>411Phường Hương ThủyThuế cơ sở 3 thành phố Huế</v>
      </c>
      <c r="I1451" s="448" t="s">
        <v>23329</v>
      </c>
      <c r="J1451" s="442"/>
      <c r="K1451" s="442"/>
      <c r="M1451" s="435"/>
    </row>
    <row r="1452" spans="1:13" ht="75.599999999999994" hidden="1" customHeight="1">
      <c r="A1452" s="441" t="s">
        <v>11726</v>
      </c>
      <c r="B1452" s="442">
        <v>3</v>
      </c>
      <c r="C1452" s="448" t="s">
        <v>23329</v>
      </c>
      <c r="D1452" s="444" t="s">
        <v>22876</v>
      </c>
      <c r="E1452" s="444"/>
      <c r="F1452" s="444" t="s">
        <v>9570</v>
      </c>
      <c r="G1452" s="535" t="str">
        <f t="shared" si="54"/>
        <v>411Phường Phú Bài</v>
      </c>
      <c r="H1452" s="535" t="str">
        <f t="shared" si="53"/>
        <v>411Phường Phú BàiThuế cơ sở 3 thành phố Huế</v>
      </c>
      <c r="I1452" s="448" t="s">
        <v>23329</v>
      </c>
      <c r="J1452" s="442"/>
      <c r="K1452" s="442"/>
      <c r="M1452" s="435"/>
    </row>
    <row r="1453" spans="1:13" ht="75.599999999999994" hidden="1" customHeight="1">
      <c r="A1453" s="441" t="s">
        <v>11726</v>
      </c>
      <c r="B1453" s="442">
        <v>3</v>
      </c>
      <c r="C1453" s="448" t="s">
        <v>23329</v>
      </c>
      <c r="D1453" s="444" t="s">
        <v>22876</v>
      </c>
      <c r="E1453" s="444"/>
      <c r="F1453" s="444" t="s">
        <v>9556</v>
      </c>
      <c r="G1453" s="535" t="str">
        <f t="shared" si="54"/>
        <v>411Phường Thuận An</v>
      </c>
      <c r="H1453" s="535" t="str">
        <f t="shared" si="53"/>
        <v>411Phường Thuận AnThuế cơ sở 3 thành phố Huế</v>
      </c>
      <c r="I1453" s="448" t="s">
        <v>23329</v>
      </c>
      <c r="J1453" s="442"/>
      <c r="K1453" s="442"/>
      <c r="M1453" s="435"/>
    </row>
    <row r="1454" spans="1:13" ht="75.599999999999994" hidden="1" customHeight="1">
      <c r="A1454" s="441" t="s">
        <v>11726</v>
      </c>
      <c r="B1454" s="442">
        <v>3</v>
      </c>
      <c r="C1454" s="448" t="s">
        <v>23329</v>
      </c>
      <c r="D1454" s="444" t="s">
        <v>22876</v>
      </c>
      <c r="E1454" s="444"/>
      <c r="F1454" s="444" t="s">
        <v>9578</v>
      </c>
      <c r="G1454" s="535" t="str">
        <f t="shared" si="54"/>
        <v>411Xã Phú Vinh</v>
      </c>
      <c r="H1454" s="535" t="str">
        <f t="shared" si="53"/>
        <v>411Xã Phú VinhThuế cơ sở 3 thành phố Huế</v>
      </c>
      <c r="I1454" s="448" t="s">
        <v>23329</v>
      </c>
      <c r="J1454" s="442"/>
      <c r="K1454" s="442"/>
      <c r="M1454" s="435"/>
    </row>
    <row r="1455" spans="1:13" ht="75.599999999999994" hidden="1" customHeight="1">
      <c r="A1455" s="441" t="s">
        <v>11726</v>
      </c>
      <c r="B1455" s="442">
        <v>3</v>
      </c>
      <c r="C1455" s="448" t="s">
        <v>23329</v>
      </c>
      <c r="D1455" s="444" t="s">
        <v>22876</v>
      </c>
      <c r="E1455" s="444"/>
      <c r="F1455" s="444" t="s">
        <v>9579</v>
      </c>
      <c r="G1455" s="535" t="str">
        <f t="shared" si="54"/>
        <v>411Xã Phú Hồ</v>
      </c>
      <c r="H1455" s="535" t="str">
        <f t="shared" si="53"/>
        <v>411Xã Phú HồThuế cơ sở 3 thành phố Huế</v>
      </c>
      <c r="I1455" s="448" t="s">
        <v>23329</v>
      </c>
      <c r="J1455" s="442"/>
      <c r="K1455" s="442"/>
      <c r="M1455" s="435"/>
    </row>
    <row r="1456" spans="1:13" ht="75.599999999999994" hidden="1" customHeight="1">
      <c r="A1456" s="441" t="s">
        <v>11726</v>
      </c>
      <c r="B1456" s="442">
        <v>3</v>
      </c>
      <c r="C1456" s="448" t="s">
        <v>23329</v>
      </c>
      <c r="D1456" s="444" t="s">
        <v>22876</v>
      </c>
      <c r="E1456" s="444"/>
      <c r="F1456" s="444" t="s">
        <v>9580</v>
      </c>
      <c r="G1456" s="535" t="str">
        <f t="shared" si="54"/>
        <v>411Xã Phú Vang</v>
      </c>
      <c r="H1456" s="535" t="str">
        <f t="shared" si="53"/>
        <v>411Xã Phú VangThuế cơ sở 3 thành phố Huế</v>
      </c>
      <c r="I1456" s="448" t="s">
        <v>23329</v>
      </c>
      <c r="J1456" s="442"/>
      <c r="K1456" s="442"/>
      <c r="M1456" s="435"/>
    </row>
    <row r="1457" spans="1:41" ht="75.599999999999994" hidden="1" customHeight="1">
      <c r="A1457" s="441" t="s">
        <v>11732</v>
      </c>
      <c r="B1457" s="442">
        <v>4</v>
      </c>
      <c r="C1457" s="448" t="s">
        <v>23330</v>
      </c>
      <c r="D1457" s="444" t="s">
        <v>22877</v>
      </c>
      <c r="E1457" s="444"/>
      <c r="F1457" s="444" t="s">
        <v>9581</v>
      </c>
      <c r="G1457" s="535" t="str">
        <f t="shared" si="54"/>
        <v>411Xã Vinh Lộc</v>
      </c>
      <c r="H1457" s="535" t="str">
        <f t="shared" si="53"/>
        <v>411Xã Vinh LộcThuế cơ sở 4 thành phố Huế</v>
      </c>
      <c r="I1457" s="448" t="s">
        <v>23330</v>
      </c>
      <c r="J1457" s="442" t="s">
        <v>9584</v>
      </c>
      <c r="K1457" s="442">
        <v>8</v>
      </c>
      <c r="M1457" s="435"/>
    </row>
    <row r="1458" spans="1:41" ht="75.599999999999994" hidden="1" customHeight="1">
      <c r="A1458" s="441" t="s">
        <v>11732</v>
      </c>
      <c r="B1458" s="442">
        <v>4</v>
      </c>
      <c r="C1458" s="448" t="s">
        <v>23330</v>
      </c>
      <c r="D1458" s="444" t="s">
        <v>22877</v>
      </c>
      <c r="E1458" s="444"/>
      <c r="F1458" s="444" t="s">
        <v>9582</v>
      </c>
      <c r="G1458" s="535" t="str">
        <f t="shared" si="54"/>
        <v>411Xã Hưng Lộc</v>
      </c>
      <c r="H1458" s="535" t="str">
        <f t="shared" si="53"/>
        <v>411Xã Hưng LộcThuế cơ sở 4 thành phố Huế</v>
      </c>
      <c r="I1458" s="448" t="s">
        <v>23330</v>
      </c>
      <c r="J1458" s="442"/>
      <c r="K1458" s="442"/>
      <c r="M1458" s="435"/>
    </row>
    <row r="1459" spans="1:41" ht="75.599999999999994" hidden="1" customHeight="1">
      <c r="A1459" s="441" t="s">
        <v>11732</v>
      </c>
      <c r="B1459" s="442">
        <v>4</v>
      </c>
      <c r="C1459" s="448" t="s">
        <v>23330</v>
      </c>
      <c r="D1459" s="444" t="s">
        <v>22877</v>
      </c>
      <c r="E1459" s="444"/>
      <c r="F1459" s="444" t="s">
        <v>9583</v>
      </c>
      <c r="G1459" s="535" t="str">
        <f t="shared" si="54"/>
        <v>411Xã Lộc An</v>
      </c>
      <c r="H1459" s="535" t="str">
        <f t="shared" si="53"/>
        <v>411Xã Lộc AnThuế cơ sở 4 thành phố Huế</v>
      </c>
      <c r="I1459" s="448" t="s">
        <v>23330</v>
      </c>
      <c r="J1459" s="442"/>
      <c r="K1459" s="442"/>
      <c r="M1459" s="435"/>
    </row>
    <row r="1460" spans="1:41" ht="75.599999999999994" hidden="1" customHeight="1">
      <c r="A1460" s="441" t="s">
        <v>11732</v>
      </c>
      <c r="B1460" s="442">
        <v>4</v>
      </c>
      <c r="C1460" s="448" t="s">
        <v>23330</v>
      </c>
      <c r="D1460" s="444" t="s">
        <v>22877</v>
      </c>
      <c r="E1460" s="444"/>
      <c r="F1460" s="444" t="s">
        <v>9584</v>
      </c>
      <c r="G1460" s="535" t="str">
        <f t="shared" si="54"/>
        <v>411Xã Phú Lộc</v>
      </c>
      <c r="H1460" s="535" t="str">
        <f t="shared" si="53"/>
        <v>411Xã Phú LộcThuế cơ sở 4 thành phố Huế</v>
      </c>
      <c r="I1460" s="448" t="s">
        <v>23330</v>
      </c>
      <c r="J1460" s="442"/>
      <c r="K1460" s="442"/>
      <c r="M1460" s="435"/>
    </row>
    <row r="1461" spans="1:41" ht="75.599999999999994" hidden="1" customHeight="1">
      <c r="A1461" s="441" t="s">
        <v>11732</v>
      </c>
      <c r="B1461" s="442">
        <v>4</v>
      </c>
      <c r="C1461" s="448" t="s">
        <v>23330</v>
      </c>
      <c r="D1461" s="444" t="s">
        <v>22877</v>
      </c>
      <c r="E1461" s="444"/>
      <c r="F1461" s="444" t="s">
        <v>15416</v>
      </c>
      <c r="G1461" s="535" t="str">
        <f t="shared" si="54"/>
        <v>411Xã Chân Mây - Lăng Cô</v>
      </c>
      <c r="H1461" s="535" t="str">
        <f t="shared" si="53"/>
        <v>411Xã Chân Mây - Lăng CôThuế cơ sở 4 thành phố Huế</v>
      </c>
      <c r="I1461" s="448" t="s">
        <v>23330</v>
      </c>
      <c r="J1461" s="442"/>
      <c r="K1461" s="442"/>
      <c r="M1461" s="435"/>
    </row>
    <row r="1462" spans="1:41" ht="75.599999999999994" hidden="1" customHeight="1">
      <c r="A1462" s="441" t="s">
        <v>11732</v>
      </c>
      <c r="B1462" s="442">
        <v>4</v>
      </c>
      <c r="C1462" s="448" t="s">
        <v>23330</v>
      </c>
      <c r="D1462" s="444" t="s">
        <v>22877</v>
      </c>
      <c r="E1462" s="444"/>
      <c r="F1462" s="444" t="s">
        <v>9585</v>
      </c>
      <c r="G1462" s="535" t="str">
        <f t="shared" si="54"/>
        <v>411Xã Long Quảng</v>
      </c>
      <c r="H1462" s="535" t="str">
        <f t="shared" si="53"/>
        <v>411Xã Long QuảngThuế cơ sở 4 thành phố Huế</v>
      </c>
      <c r="I1462" s="448" t="s">
        <v>23330</v>
      </c>
      <c r="J1462" s="442"/>
      <c r="K1462" s="442"/>
      <c r="M1462" s="435"/>
    </row>
    <row r="1463" spans="1:41" ht="75.599999999999994" hidden="1" customHeight="1">
      <c r="A1463" s="441" t="s">
        <v>11732</v>
      </c>
      <c r="B1463" s="442">
        <v>4</v>
      </c>
      <c r="C1463" s="448" t="s">
        <v>23330</v>
      </c>
      <c r="D1463" s="444" t="s">
        <v>22877</v>
      </c>
      <c r="E1463" s="444"/>
      <c r="F1463" s="444" t="s">
        <v>9586</v>
      </c>
      <c r="G1463" s="535" t="str">
        <f t="shared" si="54"/>
        <v>411Xã Nam Đông</v>
      </c>
      <c r="H1463" s="535" t="str">
        <f t="shared" si="53"/>
        <v>411Xã Nam ĐôngThuế cơ sở 4 thành phố Huế</v>
      </c>
      <c r="I1463" s="448" t="s">
        <v>23330</v>
      </c>
      <c r="J1463" s="442"/>
      <c r="K1463" s="442"/>
      <c r="M1463" s="435"/>
    </row>
    <row r="1464" spans="1:41" ht="75.599999999999994" hidden="1" customHeight="1">
      <c r="A1464" s="441" t="s">
        <v>11732</v>
      </c>
      <c r="B1464" s="442">
        <v>4</v>
      </c>
      <c r="C1464" s="448" t="s">
        <v>23330</v>
      </c>
      <c r="D1464" s="444" t="s">
        <v>22877</v>
      </c>
      <c r="E1464" s="444"/>
      <c r="F1464" s="444" t="s">
        <v>9587</v>
      </c>
      <c r="G1464" s="535" t="str">
        <f t="shared" si="54"/>
        <v>411Xã Khe Tre</v>
      </c>
      <c r="H1464" s="535" t="str">
        <f t="shared" si="53"/>
        <v>411Xã Khe TreThuế cơ sở 4 thành phố Huế</v>
      </c>
      <c r="I1464" s="448" t="s">
        <v>23330</v>
      </c>
      <c r="J1464" s="442"/>
      <c r="K1464" s="442"/>
      <c r="M1464" s="435"/>
    </row>
    <row r="1465" spans="1:41" ht="40.15" hidden="1" customHeight="1">
      <c r="A1465" s="441" t="s">
        <v>11738</v>
      </c>
      <c r="B1465" s="442">
        <v>5</v>
      </c>
      <c r="C1465" s="446" t="s">
        <v>23331</v>
      </c>
      <c r="D1465" s="444" t="s">
        <v>22878</v>
      </c>
      <c r="E1465" s="444"/>
      <c r="F1465" s="444" t="s">
        <v>9589</v>
      </c>
      <c r="G1465" s="535" t="str">
        <f t="shared" si="54"/>
        <v>411Xã A Lưới 1</v>
      </c>
      <c r="H1465" s="535" t="str">
        <f t="shared" si="53"/>
        <v>411Xã A Lưới 1Thuế cơ sở 5 thành phố Huế</v>
      </c>
      <c r="I1465" s="446" t="s">
        <v>23331</v>
      </c>
      <c r="J1465" s="442" t="s">
        <v>9590</v>
      </c>
      <c r="K1465" s="442">
        <v>5</v>
      </c>
      <c r="M1465" s="435"/>
    </row>
    <row r="1466" spans="1:41" ht="40.15" hidden="1" customHeight="1">
      <c r="A1466" s="513" t="s">
        <v>11738</v>
      </c>
      <c r="B1466" s="514">
        <v>5</v>
      </c>
      <c r="C1466" s="522" t="s">
        <v>23331</v>
      </c>
      <c r="D1466" s="516" t="s">
        <v>22878</v>
      </c>
      <c r="E1466" s="516"/>
      <c r="F1466" s="516" t="s">
        <v>9590</v>
      </c>
      <c r="G1466" s="535" t="str">
        <f t="shared" si="54"/>
        <v>411Xã A Lưới 2</v>
      </c>
      <c r="H1466" s="535" t="str">
        <f t="shared" si="53"/>
        <v>411Xã A Lưới 2Thuế cơ sở 5 thành phố Huế</v>
      </c>
      <c r="I1466" s="522" t="s">
        <v>23331</v>
      </c>
      <c r="J1466" s="514"/>
      <c r="K1466" s="514"/>
      <c r="M1466" s="435"/>
    </row>
    <row r="1467" spans="1:41" ht="40.15" hidden="1" customHeight="1">
      <c r="A1467" s="513" t="s">
        <v>11738</v>
      </c>
      <c r="B1467" s="514">
        <v>5</v>
      </c>
      <c r="C1467" s="522" t="s">
        <v>23331</v>
      </c>
      <c r="D1467" s="516" t="s">
        <v>22878</v>
      </c>
      <c r="E1467" s="516"/>
      <c r="F1467" s="516" t="s">
        <v>9591</v>
      </c>
      <c r="G1467" s="535" t="str">
        <f t="shared" si="54"/>
        <v>411Xã A Lưới 3</v>
      </c>
      <c r="H1467" s="535" t="str">
        <f t="shared" si="53"/>
        <v>411Xã A Lưới 3Thuế cơ sở 5 thành phố Huế</v>
      </c>
      <c r="I1467" s="522" t="s">
        <v>23331</v>
      </c>
      <c r="J1467" s="514"/>
      <c r="K1467" s="514"/>
      <c r="M1467" s="435"/>
    </row>
    <row r="1468" spans="1:41" ht="40.15" hidden="1" customHeight="1">
      <c r="A1468" s="513" t="s">
        <v>11738</v>
      </c>
      <c r="B1468" s="514">
        <v>5</v>
      </c>
      <c r="C1468" s="522" t="s">
        <v>23331</v>
      </c>
      <c r="D1468" s="516" t="s">
        <v>22878</v>
      </c>
      <c r="E1468" s="516"/>
      <c r="F1468" s="516" t="s">
        <v>9592</v>
      </c>
      <c r="G1468" s="535" t="str">
        <f t="shared" si="54"/>
        <v>411Xã A Lưới 4</v>
      </c>
      <c r="H1468" s="535" t="str">
        <f t="shared" si="53"/>
        <v>411Xã A Lưới 4Thuế cơ sở 5 thành phố Huế</v>
      </c>
      <c r="I1468" s="522" t="s">
        <v>23331</v>
      </c>
      <c r="J1468" s="514"/>
      <c r="K1468" s="514"/>
      <c r="M1468" s="435"/>
    </row>
    <row r="1469" spans="1:41" ht="40.15" hidden="1" customHeight="1">
      <c r="A1469" s="513" t="s">
        <v>11738</v>
      </c>
      <c r="B1469" s="514">
        <v>5</v>
      </c>
      <c r="C1469" s="522" t="s">
        <v>23331</v>
      </c>
      <c r="D1469" s="516" t="s">
        <v>22878</v>
      </c>
      <c r="E1469" s="516"/>
      <c r="F1469" s="516" t="s">
        <v>9593</v>
      </c>
      <c r="G1469" s="535" t="str">
        <f t="shared" si="54"/>
        <v>411Xã A Lưới 5</v>
      </c>
      <c r="H1469" s="535" t="str">
        <f t="shared" si="53"/>
        <v>411Xã A Lưới 5Thuế cơ sở 5 thành phố Huế</v>
      </c>
      <c r="I1469" s="522" t="s">
        <v>23331</v>
      </c>
      <c r="J1469" s="514"/>
      <c r="K1469" s="514"/>
      <c r="M1469" s="435"/>
    </row>
    <row r="1470" spans="1:41" s="437" customFormat="1" ht="47.45" hidden="1" customHeight="1">
      <c r="A1470" s="590">
        <v>17</v>
      </c>
      <c r="B1470" s="591"/>
      <c r="C1470" s="562" t="s">
        <v>22879</v>
      </c>
      <c r="D1470" s="592" t="s">
        <v>12191</v>
      </c>
      <c r="E1470" s="592">
        <v>511</v>
      </c>
      <c r="F1470" s="592" t="s">
        <v>155</v>
      </c>
      <c r="G1470" s="535"/>
      <c r="H1470" s="535" t="str">
        <f t="shared" si="53"/>
        <v>THUẾ TỈNH KHÁNH HÒA</v>
      </c>
      <c r="I1470" s="562" t="s">
        <v>22879</v>
      </c>
      <c r="J1470" s="592"/>
      <c r="K1470" s="592">
        <f>SUM(K1471:K1529)</f>
        <v>64</v>
      </c>
    </row>
    <row r="1471" spans="1:41" s="437" customFormat="1" ht="74.45" hidden="1" customHeight="1">
      <c r="A1471" s="531" t="s">
        <v>11748</v>
      </c>
      <c r="B1471" s="532">
        <v>1</v>
      </c>
      <c r="C1471" s="594" t="s">
        <v>12203</v>
      </c>
      <c r="D1471" s="534" t="s">
        <v>22880</v>
      </c>
      <c r="E1471" s="534"/>
      <c r="F1471" s="534" t="s">
        <v>12205</v>
      </c>
      <c r="G1471" s="535" t="str">
        <f>$E$1470&amp;F1471</f>
        <v>511Phường Ninh Hòa</v>
      </c>
      <c r="H1471" s="535" t="str">
        <f t="shared" si="53"/>
        <v>511Phường Ninh HòaThuế cơ sở 1 tỉnh Khánh Hòa</v>
      </c>
      <c r="I1471" s="594" t="s">
        <v>12203</v>
      </c>
      <c r="J1471" s="532" t="s">
        <v>12205</v>
      </c>
      <c r="K1471" s="532">
        <v>13</v>
      </c>
      <c r="AO1471" s="601"/>
    </row>
    <row r="1472" spans="1:41" s="437" customFormat="1" ht="74.45" hidden="1" customHeight="1">
      <c r="A1472" s="438" t="s">
        <v>11748</v>
      </c>
      <c r="B1472" s="430">
        <v>1</v>
      </c>
      <c r="C1472" s="463" t="s">
        <v>12203</v>
      </c>
      <c r="D1472" s="464" t="s">
        <v>22880</v>
      </c>
      <c r="E1472" s="464"/>
      <c r="F1472" s="464" t="s">
        <v>15372</v>
      </c>
      <c r="G1472" s="535" t="str">
        <f t="shared" ref="G1472:G1535" si="55">$E$1470&amp;F1472</f>
        <v>511Xã Bắc Ninh Hòa</v>
      </c>
      <c r="H1472" s="535" t="str">
        <f t="shared" si="53"/>
        <v>511Xã Bắc Ninh HòaThuế cơ sở 1 tỉnh Khánh Hòa</v>
      </c>
      <c r="I1472" s="463" t="s">
        <v>12203</v>
      </c>
      <c r="J1472" s="430"/>
      <c r="K1472" s="430"/>
      <c r="AO1472" s="601"/>
    </row>
    <row r="1473" spans="1:42" s="437" customFormat="1" ht="74.45" hidden="1" customHeight="1">
      <c r="A1473" s="438" t="s">
        <v>11748</v>
      </c>
      <c r="B1473" s="430">
        <v>1</v>
      </c>
      <c r="C1473" s="463" t="s">
        <v>12203</v>
      </c>
      <c r="D1473" s="464" t="s">
        <v>22880</v>
      </c>
      <c r="E1473" s="464"/>
      <c r="F1473" s="464" t="s">
        <v>9987</v>
      </c>
      <c r="G1473" s="535" t="str">
        <f t="shared" si="55"/>
        <v>511Xã Tân Định</v>
      </c>
      <c r="H1473" s="535" t="str">
        <f t="shared" si="53"/>
        <v>511Xã Tân ĐịnhThuế cơ sở 1 tỉnh Khánh Hòa</v>
      </c>
      <c r="I1473" s="463" t="s">
        <v>12203</v>
      </c>
      <c r="J1473" s="430"/>
      <c r="K1473" s="430"/>
      <c r="AO1473" s="601"/>
    </row>
    <row r="1474" spans="1:42" s="437" customFormat="1" ht="74.45" hidden="1" customHeight="1">
      <c r="A1474" s="438" t="s">
        <v>11748</v>
      </c>
      <c r="B1474" s="430">
        <v>1</v>
      </c>
      <c r="C1474" s="463" t="s">
        <v>12203</v>
      </c>
      <c r="D1474" s="464" t="s">
        <v>22880</v>
      </c>
      <c r="E1474" s="464"/>
      <c r="F1474" s="464" t="s">
        <v>15367</v>
      </c>
      <c r="G1474" s="535" t="str">
        <f t="shared" si="55"/>
        <v>511Phường Đông Ninh Hòa</v>
      </c>
      <c r="H1474" s="535" t="str">
        <f t="shared" si="53"/>
        <v>511Phường Đông Ninh HòaThuế cơ sở 1 tỉnh Khánh Hòa</v>
      </c>
      <c r="I1474" s="463" t="s">
        <v>12203</v>
      </c>
      <c r="J1474" s="430"/>
      <c r="K1474" s="430"/>
      <c r="AO1474" s="601"/>
    </row>
    <row r="1475" spans="1:42" s="437" customFormat="1" ht="74.45" hidden="1" customHeight="1">
      <c r="A1475" s="438" t="s">
        <v>11748</v>
      </c>
      <c r="B1475" s="430">
        <v>1</v>
      </c>
      <c r="C1475" s="463" t="s">
        <v>12203</v>
      </c>
      <c r="D1475" s="464" t="s">
        <v>22880</v>
      </c>
      <c r="E1475" s="464"/>
      <c r="F1475" s="464" t="s">
        <v>15368</v>
      </c>
      <c r="G1475" s="535" t="str">
        <f t="shared" si="55"/>
        <v>511Phường Hòa Thắng</v>
      </c>
      <c r="H1475" s="535" t="str">
        <f t="shared" si="53"/>
        <v>511Phường Hòa ThắngThuế cơ sở 1 tỉnh Khánh Hòa</v>
      </c>
      <c r="I1475" s="463" t="s">
        <v>12203</v>
      </c>
      <c r="J1475" s="430"/>
      <c r="K1475" s="430"/>
      <c r="AO1475" s="601"/>
    </row>
    <row r="1476" spans="1:42" s="437" customFormat="1" ht="74.45" hidden="1" customHeight="1">
      <c r="A1476" s="438" t="s">
        <v>11748</v>
      </c>
      <c r="B1476" s="430">
        <v>1</v>
      </c>
      <c r="C1476" s="463" t="s">
        <v>12203</v>
      </c>
      <c r="D1476" s="464" t="s">
        <v>22880</v>
      </c>
      <c r="E1476" s="464"/>
      <c r="F1476" s="464" t="s">
        <v>15369</v>
      </c>
      <c r="G1476" s="535" t="str">
        <f t="shared" si="55"/>
        <v>511Xã Nam Ninh Hòa</v>
      </c>
      <c r="H1476" s="535" t="str">
        <f t="shared" si="53"/>
        <v>511Xã Nam Ninh HòaThuế cơ sở 1 tỉnh Khánh Hòa</v>
      </c>
      <c r="I1476" s="463" t="s">
        <v>12203</v>
      </c>
      <c r="J1476" s="430"/>
      <c r="K1476" s="430"/>
      <c r="AO1476" s="601"/>
    </row>
    <row r="1477" spans="1:42" s="437" customFormat="1" ht="74.45" hidden="1" customHeight="1">
      <c r="A1477" s="438" t="s">
        <v>11748</v>
      </c>
      <c r="B1477" s="430">
        <v>1</v>
      </c>
      <c r="C1477" s="463" t="s">
        <v>12203</v>
      </c>
      <c r="D1477" s="464" t="s">
        <v>22880</v>
      </c>
      <c r="E1477" s="464"/>
      <c r="F1477" s="464" t="s">
        <v>15370</v>
      </c>
      <c r="G1477" s="535" t="str">
        <f t="shared" si="55"/>
        <v>511Xã Tây Ninh Hòa</v>
      </c>
      <c r="H1477" s="535" t="str">
        <f t="shared" si="53"/>
        <v>511Xã Tây Ninh HòaThuế cơ sở 1 tỉnh Khánh Hòa</v>
      </c>
      <c r="I1477" s="463" t="s">
        <v>12203</v>
      </c>
      <c r="J1477" s="430"/>
      <c r="K1477" s="430"/>
      <c r="AO1477" s="601"/>
    </row>
    <row r="1478" spans="1:42" s="437" customFormat="1" ht="74.45" hidden="1" customHeight="1">
      <c r="A1478" s="438" t="s">
        <v>11748</v>
      </c>
      <c r="B1478" s="430">
        <v>1</v>
      </c>
      <c r="C1478" s="463" t="s">
        <v>12203</v>
      </c>
      <c r="D1478" s="464" t="s">
        <v>22880</v>
      </c>
      <c r="E1478" s="464"/>
      <c r="F1478" s="464" t="s">
        <v>15371</v>
      </c>
      <c r="G1478" s="535" t="str">
        <f t="shared" si="55"/>
        <v>511Xã Hòa Trí</v>
      </c>
      <c r="H1478" s="535" t="str">
        <f t="shared" ref="H1478:H1541" si="56">G1478&amp;C1478</f>
        <v>511Xã Hòa TríThuế cơ sở 1 tỉnh Khánh Hòa</v>
      </c>
      <c r="I1478" s="463" t="s">
        <v>12203</v>
      </c>
      <c r="J1478" s="430"/>
      <c r="K1478" s="430"/>
      <c r="AO1478" s="601"/>
    </row>
    <row r="1479" spans="1:42" s="437" customFormat="1" ht="74.45" hidden="1" customHeight="1">
      <c r="A1479" s="438" t="s">
        <v>11748</v>
      </c>
      <c r="B1479" s="430">
        <v>1</v>
      </c>
      <c r="C1479" s="463" t="s">
        <v>12203</v>
      </c>
      <c r="D1479" s="464" t="s">
        <v>22880</v>
      </c>
      <c r="E1479" s="464"/>
      <c r="F1479" s="464" t="s">
        <v>9990</v>
      </c>
      <c r="G1479" s="535" t="str">
        <f t="shared" si="55"/>
        <v>511Xã Vạn Ninh</v>
      </c>
      <c r="H1479" s="535" t="str">
        <f t="shared" si="56"/>
        <v>511Xã Vạn NinhThuế cơ sở 1 tỉnh Khánh Hòa</v>
      </c>
      <c r="I1479" s="463" t="s">
        <v>12203</v>
      </c>
      <c r="J1479" s="430"/>
      <c r="K1479" s="430"/>
      <c r="AO1479" s="601"/>
    </row>
    <row r="1480" spans="1:42" s="437" customFormat="1" ht="74.45" hidden="1" customHeight="1">
      <c r="A1480" s="438" t="s">
        <v>11748</v>
      </c>
      <c r="B1480" s="430">
        <v>1</v>
      </c>
      <c r="C1480" s="463" t="s">
        <v>12203</v>
      </c>
      <c r="D1480" s="464" t="s">
        <v>22880</v>
      </c>
      <c r="E1480" s="464"/>
      <c r="F1480" s="464" t="s">
        <v>9989</v>
      </c>
      <c r="G1480" s="535" t="str">
        <f t="shared" si="55"/>
        <v>511Xã Tu Bông</v>
      </c>
      <c r="H1480" s="535" t="str">
        <f t="shared" si="56"/>
        <v>511Xã Tu BôngThuế cơ sở 1 tỉnh Khánh Hòa</v>
      </c>
      <c r="I1480" s="463" t="s">
        <v>12203</v>
      </c>
      <c r="J1480" s="430"/>
      <c r="K1480" s="430"/>
      <c r="AO1480" s="601"/>
    </row>
    <row r="1481" spans="1:42" s="437" customFormat="1" ht="74.45" hidden="1" customHeight="1">
      <c r="A1481" s="438" t="s">
        <v>11748</v>
      </c>
      <c r="B1481" s="430">
        <v>1</v>
      </c>
      <c r="C1481" s="463" t="s">
        <v>12203</v>
      </c>
      <c r="D1481" s="464" t="s">
        <v>22880</v>
      </c>
      <c r="E1481" s="464"/>
      <c r="F1481" s="464" t="s">
        <v>9130</v>
      </c>
      <c r="G1481" s="535" t="str">
        <f t="shared" si="55"/>
        <v>511Xã Vạn Thắng</v>
      </c>
      <c r="H1481" s="535" t="str">
        <f t="shared" si="56"/>
        <v>511Xã Vạn ThắngThuế cơ sở 1 tỉnh Khánh Hòa</v>
      </c>
      <c r="I1481" s="463" t="s">
        <v>12203</v>
      </c>
      <c r="J1481" s="430"/>
      <c r="K1481" s="430"/>
      <c r="AO1481" s="601"/>
    </row>
    <row r="1482" spans="1:42" s="437" customFormat="1" ht="74.45" hidden="1" customHeight="1">
      <c r="A1482" s="438" t="s">
        <v>11748</v>
      </c>
      <c r="B1482" s="430">
        <v>1</v>
      </c>
      <c r="C1482" s="463" t="s">
        <v>12203</v>
      </c>
      <c r="D1482" s="464" t="s">
        <v>22880</v>
      </c>
      <c r="E1482" s="464"/>
      <c r="F1482" s="464" t="s">
        <v>9988</v>
      </c>
      <c r="G1482" s="535" t="str">
        <f t="shared" si="55"/>
        <v>511Xã Đại Lãnh</v>
      </c>
      <c r="H1482" s="535" t="str">
        <f t="shared" si="56"/>
        <v>511Xã Đại LãnhThuế cơ sở 1 tỉnh Khánh Hòa</v>
      </c>
      <c r="I1482" s="463" t="s">
        <v>12203</v>
      </c>
      <c r="J1482" s="430"/>
      <c r="K1482" s="430"/>
      <c r="AO1482" s="601"/>
    </row>
    <row r="1483" spans="1:42" s="437" customFormat="1" ht="74.45" hidden="1" customHeight="1">
      <c r="A1483" s="438" t="s">
        <v>11748</v>
      </c>
      <c r="B1483" s="430">
        <v>1</v>
      </c>
      <c r="C1483" s="463" t="s">
        <v>12203</v>
      </c>
      <c r="D1483" s="464" t="s">
        <v>22880</v>
      </c>
      <c r="E1483" s="464"/>
      <c r="F1483" s="464" t="s">
        <v>9991</v>
      </c>
      <c r="G1483" s="535" t="str">
        <f t="shared" si="55"/>
        <v>511Xã Vạn Hưng</v>
      </c>
      <c r="H1483" s="535" t="str">
        <f t="shared" si="56"/>
        <v>511Xã Vạn HưngThuế cơ sở 1 tỉnh Khánh Hòa</v>
      </c>
      <c r="I1483" s="463" t="s">
        <v>12203</v>
      </c>
      <c r="J1483" s="430"/>
      <c r="K1483" s="430"/>
      <c r="AO1483" s="601"/>
    </row>
    <row r="1484" spans="1:42" ht="49.15" hidden="1" customHeight="1">
      <c r="A1484" s="441" t="s">
        <v>11757</v>
      </c>
      <c r="B1484" s="442">
        <v>2</v>
      </c>
      <c r="C1484" s="446" t="s">
        <v>12199</v>
      </c>
      <c r="D1484" s="444" t="s">
        <v>22881</v>
      </c>
      <c r="E1484" s="444"/>
      <c r="F1484" s="444" t="s">
        <v>9978</v>
      </c>
      <c r="G1484" s="535" t="str">
        <f t="shared" si="55"/>
        <v>511Phường Nha Trang</v>
      </c>
      <c r="H1484" s="535" t="str">
        <f t="shared" si="56"/>
        <v>511Phường Nha TrangThuế cơ sở 2 tỉnh Khánh Hòa</v>
      </c>
      <c r="I1484" s="446" t="s">
        <v>12199</v>
      </c>
      <c r="J1484" s="442" t="s">
        <v>9980</v>
      </c>
      <c r="K1484" s="442">
        <v>6</v>
      </c>
      <c r="M1484" s="435"/>
      <c r="T1484" s="437"/>
      <c r="U1484" s="437"/>
      <c r="V1484" s="437"/>
      <c r="AO1484" s="601"/>
      <c r="AP1484" s="437"/>
    </row>
    <row r="1485" spans="1:42" ht="49.15" hidden="1" customHeight="1">
      <c r="A1485" s="441" t="s">
        <v>11757</v>
      </c>
      <c r="B1485" s="442">
        <v>2</v>
      </c>
      <c r="C1485" s="446" t="s">
        <v>12199</v>
      </c>
      <c r="D1485" s="444" t="s">
        <v>22881</v>
      </c>
      <c r="E1485" s="444"/>
      <c r="F1485" s="444" t="s">
        <v>9979</v>
      </c>
      <c r="G1485" s="535" t="str">
        <f t="shared" si="55"/>
        <v>511Phường Bắc Nha Trang</v>
      </c>
      <c r="H1485" s="535" t="str">
        <f t="shared" si="56"/>
        <v>511Phường Bắc Nha TrangThuế cơ sở 2 tỉnh Khánh Hòa</v>
      </c>
      <c r="I1485" s="446" t="s">
        <v>12199</v>
      </c>
      <c r="J1485" s="442"/>
      <c r="K1485" s="442"/>
      <c r="M1485" s="435"/>
      <c r="T1485" s="437"/>
      <c r="U1485" s="437"/>
      <c r="V1485" s="437"/>
      <c r="AO1485" s="601"/>
      <c r="AP1485" s="437"/>
    </row>
    <row r="1486" spans="1:42" ht="49.15" hidden="1" customHeight="1">
      <c r="A1486" s="441" t="s">
        <v>11757</v>
      </c>
      <c r="B1486" s="442">
        <v>2</v>
      </c>
      <c r="C1486" s="446" t="s">
        <v>12199</v>
      </c>
      <c r="D1486" s="444" t="s">
        <v>22881</v>
      </c>
      <c r="E1486" s="444"/>
      <c r="F1486" s="444" t="s">
        <v>9980</v>
      </c>
      <c r="G1486" s="535" t="str">
        <f t="shared" si="55"/>
        <v>511Phường Tây Nha Trang</v>
      </c>
      <c r="H1486" s="535" t="str">
        <f t="shared" si="56"/>
        <v>511Phường Tây Nha TrangThuế cơ sở 2 tỉnh Khánh Hòa</v>
      </c>
      <c r="I1486" s="446" t="s">
        <v>12199</v>
      </c>
      <c r="J1486" s="442"/>
      <c r="K1486" s="442"/>
      <c r="M1486" s="435"/>
      <c r="T1486" s="437"/>
      <c r="U1486" s="437"/>
      <c r="V1486" s="437"/>
      <c r="AO1486" s="601"/>
      <c r="AP1486" s="437"/>
    </row>
    <row r="1487" spans="1:42" ht="49.15" hidden="1" customHeight="1">
      <c r="A1487" s="441" t="s">
        <v>11757</v>
      </c>
      <c r="B1487" s="442">
        <v>2</v>
      </c>
      <c r="C1487" s="446" t="s">
        <v>12199</v>
      </c>
      <c r="D1487" s="444" t="s">
        <v>22881</v>
      </c>
      <c r="E1487" s="444"/>
      <c r="F1487" s="444" t="s">
        <v>9981</v>
      </c>
      <c r="G1487" s="535" t="str">
        <f t="shared" si="55"/>
        <v>511Phường Nam Nha Trang</v>
      </c>
      <c r="H1487" s="535" t="str">
        <f t="shared" si="56"/>
        <v>511Phường Nam Nha TrangThuế cơ sở 2 tỉnh Khánh Hòa</v>
      </c>
      <c r="I1487" s="446" t="s">
        <v>12199</v>
      </c>
      <c r="J1487" s="442"/>
      <c r="K1487" s="442"/>
      <c r="M1487" s="435"/>
      <c r="T1487" s="437"/>
      <c r="U1487" s="437"/>
      <c r="V1487" s="437"/>
      <c r="AO1487" s="601"/>
      <c r="AP1487" s="437"/>
    </row>
    <row r="1488" spans="1:42" ht="49.15" hidden="1" customHeight="1">
      <c r="A1488" s="441" t="s">
        <v>11757</v>
      </c>
      <c r="B1488" s="442">
        <v>2</v>
      </c>
      <c r="C1488" s="446" t="s">
        <v>12199</v>
      </c>
      <c r="D1488" s="444" t="s">
        <v>22881</v>
      </c>
      <c r="E1488" s="444"/>
      <c r="F1488" s="444" t="s">
        <v>9998</v>
      </c>
      <c r="G1488" s="535" t="str">
        <f t="shared" si="55"/>
        <v>511Xã Cam Lâm</v>
      </c>
      <c r="H1488" s="535" t="str">
        <f t="shared" si="56"/>
        <v>511Xã Cam LâmThuế cơ sở 2 tỉnh Khánh Hòa</v>
      </c>
      <c r="I1488" s="446" t="s">
        <v>12199</v>
      </c>
      <c r="J1488" s="442"/>
      <c r="K1488" s="442"/>
      <c r="M1488" s="435"/>
      <c r="T1488" s="437"/>
      <c r="U1488" s="437"/>
      <c r="V1488" s="437"/>
      <c r="AO1488" s="601"/>
      <c r="AP1488" s="437"/>
    </row>
    <row r="1489" spans="1:42" ht="49.15" hidden="1" customHeight="1">
      <c r="A1489" s="441" t="s">
        <v>11757</v>
      </c>
      <c r="B1489" s="442">
        <v>2</v>
      </c>
      <c r="C1489" s="446" t="s">
        <v>12199</v>
      </c>
      <c r="D1489" s="444" t="s">
        <v>22881</v>
      </c>
      <c r="E1489" s="444"/>
      <c r="F1489" s="444" t="s">
        <v>9999</v>
      </c>
      <c r="G1489" s="535" t="str">
        <f t="shared" si="55"/>
        <v>511Xã Suối Dầu</v>
      </c>
      <c r="H1489" s="535" t="str">
        <f t="shared" si="56"/>
        <v>511Xã Suối DầuThuế cơ sở 2 tỉnh Khánh Hòa</v>
      </c>
      <c r="I1489" s="446" t="s">
        <v>12199</v>
      </c>
      <c r="J1489" s="442"/>
      <c r="K1489" s="442"/>
      <c r="M1489" s="435"/>
      <c r="T1489" s="437"/>
      <c r="U1489" s="437"/>
      <c r="V1489" s="437"/>
      <c r="AO1489" s="601"/>
      <c r="AP1489" s="437"/>
    </row>
    <row r="1490" spans="1:42" s="437" customFormat="1" ht="74.45" hidden="1" customHeight="1">
      <c r="A1490" s="441" t="s">
        <v>11762</v>
      </c>
      <c r="B1490" s="442">
        <v>3</v>
      </c>
      <c r="C1490" s="446" t="s">
        <v>12193</v>
      </c>
      <c r="D1490" s="444" t="s">
        <v>22882</v>
      </c>
      <c r="E1490" s="444"/>
      <c r="F1490" s="444" t="s">
        <v>9992</v>
      </c>
      <c r="G1490" s="535" t="str">
        <f t="shared" si="55"/>
        <v>511Xã Diên Khánh</v>
      </c>
      <c r="H1490" s="535" t="str">
        <f t="shared" si="56"/>
        <v>511Xã Diên KhánhThuế cơ sở 3 tỉnh Khánh Hòa</v>
      </c>
      <c r="I1490" s="446" t="s">
        <v>12193</v>
      </c>
      <c r="J1490" s="445" t="s">
        <v>9992</v>
      </c>
      <c r="K1490" s="442">
        <v>11</v>
      </c>
      <c r="AO1490" s="601"/>
    </row>
    <row r="1491" spans="1:42" s="437" customFormat="1" ht="74.45" hidden="1" customHeight="1">
      <c r="A1491" s="441" t="s">
        <v>11762</v>
      </c>
      <c r="B1491" s="442">
        <v>3</v>
      </c>
      <c r="C1491" s="446" t="s">
        <v>12193</v>
      </c>
      <c r="D1491" s="444" t="s">
        <v>22882</v>
      </c>
      <c r="E1491" s="444"/>
      <c r="F1491" s="444" t="s">
        <v>9993</v>
      </c>
      <c r="G1491" s="535" t="str">
        <f t="shared" si="55"/>
        <v>511Xã Diên Lạc</v>
      </c>
      <c r="H1491" s="535" t="str">
        <f t="shared" si="56"/>
        <v>511Xã Diên LạcThuế cơ sở 3 tỉnh Khánh Hòa</v>
      </c>
      <c r="I1491" s="446" t="s">
        <v>12193</v>
      </c>
      <c r="J1491" s="445"/>
      <c r="K1491" s="442"/>
      <c r="AO1491" s="601"/>
    </row>
    <row r="1492" spans="1:42" s="437" customFormat="1" ht="74.45" hidden="1" customHeight="1">
      <c r="A1492" s="441" t="s">
        <v>11762</v>
      </c>
      <c r="B1492" s="442">
        <v>3</v>
      </c>
      <c r="C1492" s="446" t="s">
        <v>12193</v>
      </c>
      <c r="D1492" s="444" t="s">
        <v>22882</v>
      </c>
      <c r="E1492" s="444"/>
      <c r="F1492" s="444" t="s">
        <v>9994</v>
      </c>
      <c r="G1492" s="535" t="str">
        <f t="shared" si="55"/>
        <v>511Xã Diên Điền</v>
      </c>
      <c r="H1492" s="535" t="str">
        <f t="shared" si="56"/>
        <v>511Xã Diên ĐiềnThuế cơ sở 3 tỉnh Khánh Hòa</v>
      </c>
      <c r="I1492" s="446" t="s">
        <v>12193</v>
      </c>
      <c r="J1492" s="445"/>
      <c r="K1492" s="442"/>
      <c r="AO1492" s="601"/>
    </row>
    <row r="1493" spans="1:42" s="437" customFormat="1" ht="74.45" hidden="1" customHeight="1">
      <c r="A1493" s="441" t="s">
        <v>11762</v>
      </c>
      <c r="B1493" s="442">
        <v>3</v>
      </c>
      <c r="C1493" s="446" t="s">
        <v>12193</v>
      </c>
      <c r="D1493" s="444" t="s">
        <v>22882</v>
      </c>
      <c r="E1493" s="444"/>
      <c r="F1493" s="444" t="s">
        <v>9995</v>
      </c>
      <c r="G1493" s="535" t="str">
        <f t="shared" si="55"/>
        <v>511Xã Diên Lâm</v>
      </c>
      <c r="H1493" s="535" t="str">
        <f t="shared" si="56"/>
        <v>511Xã Diên LâmThuế cơ sở 3 tỉnh Khánh Hòa</v>
      </c>
      <c r="I1493" s="446" t="s">
        <v>12193</v>
      </c>
      <c r="J1493" s="445"/>
      <c r="K1493" s="442"/>
      <c r="AO1493" s="601"/>
    </row>
    <row r="1494" spans="1:42" s="437" customFormat="1" ht="74.45" hidden="1" customHeight="1">
      <c r="A1494" s="441" t="s">
        <v>11762</v>
      </c>
      <c r="B1494" s="442">
        <v>3</v>
      </c>
      <c r="C1494" s="446" t="s">
        <v>12193</v>
      </c>
      <c r="D1494" s="444" t="s">
        <v>22882</v>
      </c>
      <c r="E1494" s="444"/>
      <c r="F1494" s="444" t="s">
        <v>9996</v>
      </c>
      <c r="G1494" s="535" t="str">
        <f t="shared" si="55"/>
        <v>511Xã Diên Thọ</v>
      </c>
      <c r="H1494" s="535" t="str">
        <f t="shared" si="56"/>
        <v>511Xã Diên ThọThuế cơ sở 3 tỉnh Khánh Hòa</v>
      </c>
      <c r="I1494" s="446" t="s">
        <v>12193</v>
      </c>
      <c r="J1494" s="445"/>
      <c r="K1494" s="442"/>
      <c r="AO1494" s="601"/>
    </row>
    <row r="1495" spans="1:42" s="437" customFormat="1" ht="74.45" hidden="1" customHeight="1">
      <c r="A1495" s="441" t="s">
        <v>11762</v>
      </c>
      <c r="B1495" s="442">
        <v>3</v>
      </c>
      <c r="C1495" s="446" t="s">
        <v>12193</v>
      </c>
      <c r="D1495" s="444" t="s">
        <v>22882</v>
      </c>
      <c r="E1495" s="444"/>
      <c r="F1495" s="444" t="s">
        <v>9997</v>
      </c>
      <c r="G1495" s="535" t="str">
        <f t="shared" si="55"/>
        <v>511Xã Suối Hiệp</v>
      </c>
      <c r="H1495" s="535" t="str">
        <f t="shared" si="56"/>
        <v>511Xã Suối HiệpThuế cơ sở 3 tỉnh Khánh Hòa</v>
      </c>
      <c r="I1495" s="446" t="s">
        <v>12193</v>
      </c>
      <c r="J1495" s="445"/>
      <c r="K1495" s="442"/>
      <c r="AO1495" s="601"/>
    </row>
    <row r="1496" spans="1:42" s="437" customFormat="1" ht="74.45" hidden="1" customHeight="1">
      <c r="A1496" s="441" t="s">
        <v>11762</v>
      </c>
      <c r="B1496" s="442">
        <v>3</v>
      </c>
      <c r="C1496" s="446" t="s">
        <v>12193</v>
      </c>
      <c r="D1496" s="444" t="s">
        <v>22882</v>
      </c>
      <c r="E1496" s="444"/>
      <c r="F1496" s="444" t="s">
        <v>10006</v>
      </c>
      <c r="G1496" s="535" t="str">
        <f t="shared" si="55"/>
        <v>511Xã Khánh Vĩnh</v>
      </c>
      <c r="H1496" s="535" t="str">
        <f t="shared" si="56"/>
        <v>511Xã Khánh VĩnhThuế cơ sở 3 tỉnh Khánh Hòa</v>
      </c>
      <c r="I1496" s="446" t="s">
        <v>12193</v>
      </c>
      <c r="J1496" s="445"/>
      <c r="K1496" s="442"/>
      <c r="AO1496" s="601"/>
    </row>
    <row r="1497" spans="1:42" s="437" customFormat="1" ht="74.45" hidden="1" customHeight="1">
      <c r="A1497" s="441" t="s">
        <v>11762</v>
      </c>
      <c r="B1497" s="442">
        <v>3</v>
      </c>
      <c r="C1497" s="446" t="s">
        <v>12193</v>
      </c>
      <c r="D1497" s="444" t="s">
        <v>22882</v>
      </c>
      <c r="E1497" s="444"/>
      <c r="F1497" s="444" t="s">
        <v>10005</v>
      </c>
      <c r="G1497" s="535" t="str">
        <f t="shared" si="55"/>
        <v>511Xã Nam Khánh Vĩnh</v>
      </c>
      <c r="H1497" s="535" t="str">
        <f t="shared" si="56"/>
        <v>511Xã Nam Khánh VĩnhThuế cơ sở 3 tỉnh Khánh Hòa</v>
      </c>
      <c r="I1497" s="446" t="s">
        <v>12193</v>
      </c>
      <c r="J1497" s="445"/>
      <c r="K1497" s="442"/>
      <c r="AO1497" s="601"/>
    </row>
    <row r="1498" spans="1:42" s="437" customFormat="1" ht="74.45" hidden="1" customHeight="1">
      <c r="A1498" s="441" t="s">
        <v>11762</v>
      </c>
      <c r="B1498" s="442">
        <v>3</v>
      </c>
      <c r="C1498" s="446" t="s">
        <v>12193</v>
      </c>
      <c r="D1498" s="444" t="s">
        <v>22882</v>
      </c>
      <c r="E1498" s="444"/>
      <c r="F1498" s="444" t="s">
        <v>10004</v>
      </c>
      <c r="G1498" s="535" t="str">
        <f t="shared" si="55"/>
        <v>511Xã Tây Khánh Vĩnh</v>
      </c>
      <c r="H1498" s="535" t="str">
        <f t="shared" si="56"/>
        <v>511Xã Tây Khánh VĩnhThuế cơ sở 3 tỉnh Khánh Hòa</v>
      </c>
      <c r="I1498" s="446" t="s">
        <v>12193</v>
      </c>
      <c r="J1498" s="445"/>
      <c r="K1498" s="442"/>
      <c r="AO1498" s="601"/>
    </row>
    <row r="1499" spans="1:42" s="437" customFormat="1" ht="74.45" hidden="1" customHeight="1">
      <c r="A1499" s="441" t="s">
        <v>11762</v>
      </c>
      <c r="B1499" s="442">
        <v>3</v>
      </c>
      <c r="C1499" s="446" t="s">
        <v>12193</v>
      </c>
      <c r="D1499" s="444" t="s">
        <v>22882</v>
      </c>
      <c r="E1499" s="444"/>
      <c r="F1499" s="444" t="s">
        <v>10003</v>
      </c>
      <c r="G1499" s="535" t="str">
        <f t="shared" si="55"/>
        <v>511Xã Trung Khánh Vĩnh</v>
      </c>
      <c r="H1499" s="535" t="str">
        <f t="shared" si="56"/>
        <v>511Xã Trung Khánh VĩnhThuế cơ sở 3 tỉnh Khánh Hòa</v>
      </c>
      <c r="I1499" s="446" t="s">
        <v>12193</v>
      </c>
      <c r="J1499" s="445"/>
      <c r="K1499" s="442"/>
      <c r="AO1499" s="601"/>
    </row>
    <row r="1500" spans="1:42" s="437" customFormat="1" ht="74.45" hidden="1" customHeight="1">
      <c r="A1500" s="441" t="s">
        <v>11762</v>
      </c>
      <c r="B1500" s="442">
        <v>3</v>
      </c>
      <c r="C1500" s="446" t="s">
        <v>12193</v>
      </c>
      <c r="D1500" s="444" t="s">
        <v>22882</v>
      </c>
      <c r="E1500" s="444"/>
      <c r="F1500" s="444" t="s">
        <v>10002</v>
      </c>
      <c r="G1500" s="535" t="str">
        <f t="shared" si="55"/>
        <v>511Xã Bắc Khánh Vĩnh</v>
      </c>
      <c r="H1500" s="535" t="str">
        <f t="shared" si="56"/>
        <v>511Xã Bắc Khánh VĩnhThuế cơ sở 3 tỉnh Khánh Hòa</v>
      </c>
      <c r="I1500" s="446" t="s">
        <v>12193</v>
      </c>
      <c r="J1500" s="445"/>
      <c r="K1500" s="442"/>
      <c r="AO1500" s="601"/>
    </row>
    <row r="1501" spans="1:42" ht="78" hidden="1" customHeight="1">
      <c r="A1501" s="609" t="s">
        <v>11768</v>
      </c>
      <c r="B1501" s="622">
        <v>4</v>
      </c>
      <c r="C1501" s="623" t="s">
        <v>12210</v>
      </c>
      <c r="D1501" s="624" t="s">
        <v>23332</v>
      </c>
      <c r="E1501" s="624"/>
      <c r="F1501" s="624" t="s">
        <v>9983</v>
      </c>
      <c r="G1501" s="535" t="str">
        <f t="shared" si="55"/>
        <v>511Phường Cam Ranh</v>
      </c>
      <c r="H1501" s="535" t="str">
        <f t="shared" si="56"/>
        <v>511Phường Cam RanhThuế cơ sở 4 tỉnh Khánh Hòa</v>
      </c>
      <c r="I1501" s="623" t="s">
        <v>12210</v>
      </c>
      <c r="J1501" s="622" t="s">
        <v>9983</v>
      </c>
      <c r="K1501" s="442">
        <v>10</v>
      </c>
      <c r="M1501" s="435"/>
      <c r="AO1501" s="601"/>
      <c r="AP1501" s="437"/>
    </row>
    <row r="1502" spans="1:42" ht="78" hidden="1" customHeight="1">
      <c r="A1502" s="609" t="s">
        <v>11768</v>
      </c>
      <c r="B1502" s="622">
        <v>4</v>
      </c>
      <c r="C1502" s="623" t="s">
        <v>12210</v>
      </c>
      <c r="D1502" s="624" t="s">
        <v>23332</v>
      </c>
      <c r="E1502" s="624"/>
      <c r="F1502" s="624" t="s">
        <v>9982</v>
      </c>
      <c r="G1502" s="535" t="str">
        <f t="shared" si="55"/>
        <v>511Phường Bắc Cam Ranh</v>
      </c>
      <c r="H1502" s="535" t="str">
        <f t="shared" si="56"/>
        <v>511Phường Bắc Cam RanhThuế cơ sở 4 tỉnh Khánh Hòa</v>
      </c>
      <c r="I1502" s="623" t="s">
        <v>12210</v>
      </c>
      <c r="J1502" s="622"/>
      <c r="K1502" s="442"/>
      <c r="M1502" s="435"/>
      <c r="AO1502" s="491"/>
      <c r="AP1502" s="437"/>
    </row>
    <row r="1503" spans="1:42" ht="78" hidden="1" customHeight="1">
      <c r="A1503" s="609" t="s">
        <v>11768</v>
      </c>
      <c r="B1503" s="622">
        <v>4</v>
      </c>
      <c r="C1503" s="623" t="s">
        <v>12210</v>
      </c>
      <c r="D1503" s="624" t="s">
        <v>23332</v>
      </c>
      <c r="E1503" s="624"/>
      <c r="F1503" s="624" t="s">
        <v>9984</v>
      </c>
      <c r="G1503" s="535" t="str">
        <f t="shared" si="55"/>
        <v>511Phường Cam Linh</v>
      </c>
      <c r="H1503" s="535" t="str">
        <f t="shared" si="56"/>
        <v>511Phường Cam LinhThuế cơ sở 4 tỉnh Khánh Hòa</v>
      </c>
      <c r="I1503" s="623" t="s">
        <v>12210</v>
      </c>
      <c r="J1503" s="622"/>
      <c r="K1503" s="442"/>
      <c r="M1503" s="435"/>
      <c r="AO1503" s="491"/>
      <c r="AP1503" s="437"/>
    </row>
    <row r="1504" spans="1:42" ht="78" hidden="1" customHeight="1">
      <c r="A1504" s="609" t="s">
        <v>11768</v>
      </c>
      <c r="B1504" s="622">
        <v>4</v>
      </c>
      <c r="C1504" s="623" t="s">
        <v>12210</v>
      </c>
      <c r="D1504" s="624" t="s">
        <v>23332</v>
      </c>
      <c r="E1504" s="624"/>
      <c r="F1504" s="624" t="s">
        <v>9985</v>
      </c>
      <c r="G1504" s="535" t="str">
        <f t="shared" si="55"/>
        <v>511Phường Ba Ngòi</v>
      </c>
      <c r="H1504" s="535" t="str">
        <f t="shared" si="56"/>
        <v>511Phường Ba NgòiThuế cơ sở 4 tỉnh Khánh Hòa</v>
      </c>
      <c r="I1504" s="623" t="s">
        <v>12210</v>
      </c>
      <c r="J1504" s="622"/>
      <c r="K1504" s="442"/>
      <c r="M1504" s="435"/>
      <c r="AO1504" s="491"/>
      <c r="AP1504" s="437"/>
    </row>
    <row r="1505" spans="1:42" ht="78" hidden="1" customHeight="1">
      <c r="A1505" s="609" t="s">
        <v>11768</v>
      </c>
      <c r="B1505" s="622">
        <v>4</v>
      </c>
      <c r="C1505" s="623" t="s">
        <v>12210</v>
      </c>
      <c r="D1505" s="624" t="s">
        <v>23332</v>
      </c>
      <c r="E1505" s="624"/>
      <c r="F1505" s="624" t="s">
        <v>22883</v>
      </c>
      <c r="G1505" s="535" t="str">
        <f t="shared" si="55"/>
        <v>511xã Nam Cam Ranh</v>
      </c>
      <c r="H1505" s="535" t="str">
        <f t="shared" si="56"/>
        <v>511xã Nam Cam RanhThuế cơ sở 4 tỉnh Khánh Hòa</v>
      </c>
      <c r="I1505" s="623" t="s">
        <v>12210</v>
      </c>
      <c r="J1505" s="622"/>
      <c r="K1505" s="442"/>
      <c r="M1505" s="435"/>
      <c r="AO1505" s="491"/>
      <c r="AP1505" s="437"/>
    </row>
    <row r="1506" spans="1:42" ht="78" hidden="1" customHeight="1">
      <c r="A1506" s="609" t="s">
        <v>11768</v>
      </c>
      <c r="B1506" s="622">
        <v>4</v>
      </c>
      <c r="C1506" s="623" t="s">
        <v>12210</v>
      </c>
      <c r="D1506" s="624" t="s">
        <v>23332</v>
      </c>
      <c r="E1506" s="624"/>
      <c r="F1506" s="624" t="s">
        <v>10000</v>
      </c>
      <c r="G1506" s="535" t="str">
        <f>$E$1470&amp;F1506</f>
        <v>511Xã Cam Hiệp</v>
      </c>
      <c r="H1506" s="535" t="str">
        <f t="shared" si="56"/>
        <v>511Xã Cam HiệpThuế cơ sở 4 tỉnh Khánh Hòa</v>
      </c>
      <c r="I1506" s="623" t="s">
        <v>12210</v>
      </c>
      <c r="J1506" s="622"/>
      <c r="K1506" s="442"/>
      <c r="M1506" s="435"/>
      <c r="AO1506" s="491"/>
      <c r="AP1506" s="437"/>
    </row>
    <row r="1507" spans="1:42" ht="78" hidden="1" customHeight="1">
      <c r="A1507" s="609" t="s">
        <v>11768</v>
      </c>
      <c r="B1507" s="622">
        <v>4</v>
      </c>
      <c r="C1507" s="623" t="s">
        <v>12210</v>
      </c>
      <c r="D1507" s="624" t="s">
        <v>23332</v>
      </c>
      <c r="E1507" s="624"/>
      <c r="F1507" s="624" t="s">
        <v>10001</v>
      </c>
      <c r="G1507" s="535" t="str">
        <f t="shared" si="55"/>
        <v>511Xã Cam An</v>
      </c>
      <c r="H1507" s="535" t="str">
        <f t="shared" si="56"/>
        <v>511Xã Cam AnThuế cơ sở 4 tỉnh Khánh Hòa</v>
      </c>
      <c r="I1507" s="623" t="s">
        <v>12210</v>
      </c>
      <c r="J1507" s="622"/>
      <c r="K1507" s="442"/>
      <c r="M1507" s="435"/>
      <c r="AO1507" s="491"/>
      <c r="AP1507" s="437"/>
    </row>
    <row r="1508" spans="1:42" ht="78" hidden="1" customHeight="1">
      <c r="A1508" s="609" t="s">
        <v>11768</v>
      </c>
      <c r="B1508" s="622">
        <v>4</v>
      </c>
      <c r="C1508" s="623" t="s">
        <v>12210</v>
      </c>
      <c r="D1508" s="624" t="s">
        <v>23332</v>
      </c>
      <c r="E1508" s="624"/>
      <c r="F1508" s="624" t="s">
        <v>10007</v>
      </c>
      <c r="G1508" s="535" t="str">
        <f t="shared" si="55"/>
        <v>511Xã Khánh Sơn</v>
      </c>
      <c r="H1508" s="535" t="str">
        <f t="shared" si="56"/>
        <v>511Xã Khánh SơnThuế cơ sở 4 tỉnh Khánh Hòa</v>
      </c>
      <c r="I1508" s="623" t="s">
        <v>12210</v>
      </c>
      <c r="J1508" s="622"/>
      <c r="K1508" s="442"/>
      <c r="M1508" s="435"/>
      <c r="AO1508" s="491"/>
      <c r="AP1508" s="437"/>
    </row>
    <row r="1509" spans="1:42" ht="78" hidden="1" customHeight="1">
      <c r="A1509" s="609" t="s">
        <v>11768</v>
      </c>
      <c r="B1509" s="622">
        <v>4</v>
      </c>
      <c r="C1509" s="623" t="s">
        <v>12210</v>
      </c>
      <c r="D1509" s="624" t="s">
        <v>23332</v>
      </c>
      <c r="E1509" s="624"/>
      <c r="F1509" s="624" t="s">
        <v>10008</v>
      </c>
      <c r="G1509" s="535" t="str">
        <f t="shared" si="55"/>
        <v>511Xã Tây Khánh Sơn</v>
      </c>
      <c r="H1509" s="535" t="str">
        <f t="shared" si="56"/>
        <v>511Xã Tây Khánh SơnThuế cơ sở 4 tỉnh Khánh Hòa</v>
      </c>
      <c r="I1509" s="623" t="s">
        <v>12210</v>
      </c>
      <c r="J1509" s="622"/>
      <c r="K1509" s="442"/>
      <c r="M1509" s="435"/>
      <c r="AO1509" s="491"/>
      <c r="AP1509" s="437"/>
    </row>
    <row r="1510" spans="1:42" ht="78" hidden="1" customHeight="1">
      <c r="A1510" s="609" t="s">
        <v>11768</v>
      </c>
      <c r="B1510" s="622">
        <v>4</v>
      </c>
      <c r="C1510" s="623" t="s">
        <v>12210</v>
      </c>
      <c r="D1510" s="624" t="s">
        <v>23332</v>
      </c>
      <c r="E1510" s="624"/>
      <c r="F1510" s="624" t="s">
        <v>10009</v>
      </c>
      <c r="G1510" s="535" t="str">
        <f t="shared" si="55"/>
        <v>511Xã Đông Khánh Sơn</v>
      </c>
      <c r="H1510" s="535" t="str">
        <f t="shared" si="56"/>
        <v>511Xã Đông Khánh SơnThuế cơ sở 4 tỉnh Khánh Hòa</v>
      </c>
      <c r="I1510" s="623" t="s">
        <v>12210</v>
      </c>
      <c r="J1510" s="622"/>
      <c r="K1510" s="442"/>
      <c r="M1510" s="435"/>
      <c r="AO1510" s="491"/>
      <c r="AP1510" s="437"/>
    </row>
    <row r="1511" spans="1:42" ht="78" hidden="1" customHeight="1">
      <c r="A1511" s="609" t="s">
        <v>11768</v>
      </c>
      <c r="B1511" s="622">
        <v>4</v>
      </c>
      <c r="C1511" s="623" t="s">
        <v>12210</v>
      </c>
      <c r="D1511" s="624" t="s">
        <v>23332</v>
      </c>
      <c r="E1511" s="624"/>
      <c r="F1511" s="624" t="s">
        <v>10010</v>
      </c>
      <c r="G1511" s="535" t="str">
        <f t="shared" si="55"/>
        <v>511Đặc khu Trường Sa</v>
      </c>
      <c r="H1511" s="535" t="str">
        <f t="shared" si="56"/>
        <v>511Đặc khu Trường SaThuế cơ sở 4 tỉnh Khánh Hòa</v>
      </c>
      <c r="I1511" s="623" t="s">
        <v>12210</v>
      </c>
      <c r="J1511" s="622"/>
      <c r="K1511" s="442"/>
      <c r="M1511" s="435"/>
      <c r="AO1511" s="491"/>
      <c r="AP1511" s="437"/>
    </row>
    <row r="1512" spans="1:42" ht="56.45" hidden="1" customHeight="1">
      <c r="A1512" s="441" t="s">
        <v>11772</v>
      </c>
      <c r="B1512" s="442">
        <v>5</v>
      </c>
      <c r="C1512" s="448" t="s">
        <v>12405</v>
      </c>
      <c r="D1512" s="444" t="s">
        <v>22884</v>
      </c>
      <c r="E1512" s="444"/>
      <c r="F1512" s="444" t="s">
        <v>10017</v>
      </c>
      <c r="G1512" s="535" t="str">
        <f t="shared" si="55"/>
        <v>511Xã Ninh Phước</v>
      </c>
      <c r="H1512" s="535" t="str">
        <f t="shared" si="56"/>
        <v>511Xã Ninh PhướcThuế cơ sở 5 tỉnh Khánh Hòa</v>
      </c>
      <c r="I1512" s="448" t="s">
        <v>12405</v>
      </c>
      <c r="J1512" s="442" t="s">
        <v>10017</v>
      </c>
      <c r="K1512" s="442">
        <v>7</v>
      </c>
      <c r="M1512" s="435"/>
    </row>
    <row r="1513" spans="1:42" ht="56.45" hidden="1" customHeight="1">
      <c r="A1513" s="441" t="s">
        <v>11772</v>
      </c>
      <c r="B1513" s="442">
        <v>5</v>
      </c>
      <c r="C1513" s="448" t="s">
        <v>12405</v>
      </c>
      <c r="D1513" s="444" t="s">
        <v>22884</v>
      </c>
      <c r="E1513" s="444"/>
      <c r="F1513" s="444" t="s">
        <v>10018</v>
      </c>
      <c r="G1513" s="535" t="str">
        <f t="shared" si="55"/>
        <v>511Xã Phước Hữu</v>
      </c>
      <c r="H1513" s="535" t="str">
        <f t="shared" si="56"/>
        <v>511Xã Phước HữuThuế cơ sở 5 tỉnh Khánh Hòa</v>
      </c>
      <c r="I1513" s="448" t="s">
        <v>12405</v>
      </c>
      <c r="J1513" s="442"/>
      <c r="K1513" s="442"/>
      <c r="M1513" s="435"/>
    </row>
    <row r="1514" spans="1:42" ht="56.45" hidden="1" customHeight="1">
      <c r="A1514" s="441" t="s">
        <v>11772</v>
      </c>
      <c r="B1514" s="442">
        <v>5</v>
      </c>
      <c r="C1514" s="448" t="s">
        <v>12405</v>
      </c>
      <c r="D1514" s="444" t="s">
        <v>22884</v>
      </c>
      <c r="E1514" s="444"/>
      <c r="F1514" s="444" t="s">
        <v>10019</v>
      </c>
      <c r="G1514" s="535" t="str">
        <f t="shared" si="55"/>
        <v>511Xã Phước Hậu</v>
      </c>
      <c r="H1514" s="535" t="str">
        <f t="shared" si="56"/>
        <v>511Xã Phước HậuThuế cơ sở 5 tỉnh Khánh Hòa</v>
      </c>
      <c r="I1514" s="448" t="s">
        <v>12405</v>
      </c>
      <c r="J1514" s="442"/>
      <c r="K1514" s="442"/>
      <c r="M1514" s="435"/>
    </row>
    <row r="1515" spans="1:42" ht="56.45" hidden="1" customHeight="1">
      <c r="A1515" s="441" t="s">
        <v>11772</v>
      </c>
      <c r="B1515" s="442">
        <v>5</v>
      </c>
      <c r="C1515" s="448" t="s">
        <v>12405</v>
      </c>
      <c r="D1515" s="444" t="s">
        <v>22884</v>
      </c>
      <c r="E1515" s="444"/>
      <c r="F1515" s="444" t="s">
        <v>10020</v>
      </c>
      <c r="G1515" s="535" t="str">
        <f t="shared" si="55"/>
        <v>511Xã Thuận Nam</v>
      </c>
      <c r="H1515" s="535" t="str">
        <f t="shared" si="56"/>
        <v>511Xã Thuận NamThuế cơ sở 5 tỉnh Khánh Hòa</v>
      </c>
      <c r="I1515" s="448" t="s">
        <v>12405</v>
      </c>
      <c r="J1515" s="442"/>
      <c r="K1515" s="442"/>
      <c r="M1515" s="435"/>
    </row>
    <row r="1516" spans="1:42" ht="56.45" hidden="1" customHeight="1">
      <c r="A1516" s="441" t="s">
        <v>11772</v>
      </c>
      <c r="B1516" s="442">
        <v>5</v>
      </c>
      <c r="C1516" s="448" t="s">
        <v>12405</v>
      </c>
      <c r="D1516" s="444" t="s">
        <v>22884</v>
      </c>
      <c r="E1516" s="444"/>
      <c r="F1516" s="444" t="s">
        <v>10021</v>
      </c>
      <c r="G1516" s="535" t="str">
        <f t="shared" si="55"/>
        <v>511Xã Cà Ná</v>
      </c>
      <c r="H1516" s="535" t="str">
        <f t="shared" si="56"/>
        <v>511Xã Cà NáThuế cơ sở 5 tỉnh Khánh Hòa</v>
      </c>
      <c r="I1516" s="448" t="s">
        <v>12405</v>
      </c>
      <c r="J1516" s="442"/>
      <c r="K1516" s="442"/>
      <c r="M1516" s="435"/>
    </row>
    <row r="1517" spans="1:42" ht="56.45" hidden="1" customHeight="1">
      <c r="A1517" s="441" t="s">
        <v>11772</v>
      </c>
      <c r="B1517" s="442">
        <v>5</v>
      </c>
      <c r="C1517" s="448" t="s">
        <v>12405</v>
      </c>
      <c r="D1517" s="444" t="s">
        <v>22884</v>
      </c>
      <c r="E1517" s="444"/>
      <c r="F1517" s="444" t="s">
        <v>10022</v>
      </c>
      <c r="G1517" s="535" t="str">
        <f t="shared" si="55"/>
        <v>511Xã Phước Hà</v>
      </c>
      <c r="H1517" s="535" t="str">
        <f t="shared" si="56"/>
        <v>511Xã Phước HàThuế cơ sở 5 tỉnh Khánh Hòa</v>
      </c>
      <c r="I1517" s="448" t="s">
        <v>12405</v>
      </c>
      <c r="J1517" s="442"/>
      <c r="K1517" s="442"/>
      <c r="M1517" s="435"/>
    </row>
    <row r="1518" spans="1:42" ht="56.45" hidden="1" customHeight="1">
      <c r="A1518" s="441" t="s">
        <v>11772</v>
      </c>
      <c r="B1518" s="442">
        <v>5</v>
      </c>
      <c r="C1518" s="448" t="s">
        <v>12405</v>
      </c>
      <c r="D1518" s="444" t="s">
        <v>22884</v>
      </c>
      <c r="E1518" s="444"/>
      <c r="F1518" s="444" t="s">
        <v>10023</v>
      </c>
      <c r="G1518" s="535" t="str">
        <f t="shared" si="55"/>
        <v>511Xã Phước Dinh</v>
      </c>
      <c r="H1518" s="535" t="str">
        <f t="shared" si="56"/>
        <v>511Xã Phước DinhThuế cơ sở 5 tỉnh Khánh Hòa</v>
      </c>
      <c r="I1518" s="448" t="s">
        <v>12405</v>
      </c>
      <c r="J1518" s="442"/>
      <c r="K1518" s="442"/>
      <c r="M1518" s="435"/>
    </row>
    <row r="1519" spans="1:42" ht="39" hidden="1" customHeight="1">
      <c r="A1519" s="441" t="s">
        <v>11779</v>
      </c>
      <c r="B1519" s="442">
        <v>6</v>
      </c>
      <c r="C1519" s="446" t="s">
        <v>12412</v>
      </c>
      <c r="D1519" s="444" t="s">
        <v>22885</v>
      </c>
      <c r="E1519" s="444"/>
      <c r="F1519" s="444" t="s">
        <v>10013</v>
      </c>
      <c r="G1519" s="535" t="str">
        <f t="shared" si="55"/>
        <v>511Phường Phan Rang</v>
      </c>
      <c r="H1519" s="535" t="str">
        <f t="shared" si="56"/>
        <v>511Phường Phan RangThuế cơ sở 6 tỉnh Khánh Hòa</v>
      </c>
      <c r="I1519" s="446" t="s">
        <v>12412</v>
      </c>
      <c r="J1519" s="442" t="s">
        <v>10013</v>
      </c>
      <c r="K1519" s="442">
        <v>4</v>
      </c>
      <c r="M1519" s="435"/>
    </row>
    <row r="1520" spans="1:42" ht="39" hidden="1" customHeight="1">
      <c r="A1520" s="441" t="s">
        <v>11779</v>
      </c>
      <c r="B1520" s="442">
        <v>6</v>
      </c>
      <c r="C1520" s="446" t="s">
        <v>12412</v>
      </c>
      <c r="D1520" s="444" t="s">
        <v>22885</v>
      </c>
      <c r="E1520" s="444"/>
      <c r="F1520" s="444" t="s">
        <v>8870</v>
      </c>
      <c r="G1520" s="535" t="str">
        <f t="shared" si="55"/>
        <v>511Phường Đông Hải</v>
      </c>
      <c r="H1520" s="535" t="str">
        <f t="shared" si="56"/>
        <v>511Phường Đông HảiThuế cơ sở 6 tỉnh Khánh Hòa</v>
      </c>
      <c r="I1520" s="446" t="s">
        <v>12412</v>
      </c>
      <c r="J1520" s="442"/>
      <c r="K1520" s="442"/>
      <c r="M1520" s="435"/>
    </row>
    <row r="1521" spans="1:13" ht="39" hidden="1" customHeight="1">
      <c r="A1521" s="441" t="s">
        <v>11779</v>
      </c>
      <c r="B1521" s="442">
        <v>6</v>
      </c>
      <c r="C1521" s="446" t="s">
        <v>12412</v>
      </c>
      <c r="D1521" s="444" t="s">
        <v>22885</v>
      </c>
      <c r="E1521" s="444"/>
      <c r="F1521" s="444" t="s">
        <v>10015</v>
      </c>
      <c r="G1521" s="535" t="str">
        <f t="shared" si="55"/>
        <v>511Phường Bảo An</v>
      </c>
      <c r="H1521" s="535" t="str">
        <f t="shared" si="56"/>
        <v>511Phường Bảo AnThuế cơ sở 6 tỉnh Khánh Hòa</v>
      </c>
      <c r="I1521" s="446" t="s">
        <v>12412</v>
      </c>
      <c r="J1521" s="442"/>
      <c r="K1521" s="442"/>
      <c r="M1521" s="435"/>
    </row>
    <row r="1522" spans="1:13" ht="39" hidden="1" customHeight="1">
      <c r="A1522" s="441" t="s">
        <v>11779</v>
      </c>
      <c r="B1522" s="442">
        <v>6</v>
      </c>
      <c r="C1522" s="446" t="s">
        <v>12412</v>
      </c>
      <c r="D1522" s="444" t="s">
        <v>22885</v>
      </c>
      <c r="E1522" s="444"/>
      <c r="F1522" s="444" t="s">
        <v>10016</v>
      </c>
      <c r="G1522" s="535" t="str">
        <f t="shared" si="55"/>
        <v>511Phường Đô Vinh</v>
      </c>
      <c r="H1522" s="535" t="str">
        <f t="shared" si="56"/>
        <v>511Phường Đô VinhThuế cơ sở 6 tỉnh Khánh Hòa</v>
      </c>
      <c r="I1522" s="446" t="s">
        <v>12412</v>
      </c>
      <c r="J1522" s="442"/>
      <c r="K1522" s="442"/>
      <c r="M1522" s="435"/>
    </row>
    <row r="1523" spans="1:13" ht="42.6" hidden="1" customHeight="1">
      <c r="A1523" s="441" t="s">
        <v>11785</v>
      </c>
      <c r="B1523" s="442">
        <v>7</v>
      </c>
      <c r="C1523" s="448" t="s">
        <v>12415</v>
      </c>
      <c r="D1523" s="444" t="s">
        <v>22886</v>
      </c>
      <c r="E1523" s="444"/>
      <c r="F1523" s="444" t="s">
        <v>10014</v>
      </c>
      <c r="G1523" s="535" t="str">
        <f t="shared" si="55"/>
        <v>511Phường Ninh Chử</v>
      </c>
      <c r="H1523" s="535" t="str">
        <f t="shared" si="56"/>
        <v>511Phường Ninh ChửThuế cơ sở 7 tỉnh Khánh Hòa</v>
      </c>
      <c r="I1523" s="448" t="s">
        <v>12415</v>
      </c>
      <c r="J1523" s="442" t="s">
        <v>10014</v>
      </c>
      <c r="K1523" s="442">
        <v>6</v>
      </c>
      <c r="M1523" s="435"/>
    </row>
    <row r="1524" spans="1:13" ht="42.6" hidden="1" customHeight="1">
      <c r="A1524" s="451" t="s">
        <v>11785</v>
      </c>
      <c r="B1524" s="452">
        <v>7</v>
      </c>
      <c r="C1524" s="453" t="s">
        <v>12415</v>
      </c>
      <c r="D1524" s="454" t="s">
        <v>22886</v>
      </c>
      <c r="E1524" s="454"/>
      <c r="F1524" s="454" t="s">
        <v>10024</v>
      </c>
      <c r="G1524" s="535" t="str">
        <f t="shared" si="55"/>
        <v>511Xã Ninh Hải</v>
      </c>
      <c r="H1524" s="535" t="str">
        <f t="shared" si="56"/>
        <v>511Xã Ninh HảiThuế cơ sở 7 tỉnh Khánh Hòa</v>
      </c>
      <c r="I1524" s="453" t="s">
        <v>12415</v>
      </c>
      <c r="J1524" s="452"/>
      <c r="K1524" s="452"/>
      <c r="M1524" s="435"/>
    </row>
    <row r="1525" spans="1:13" ht="42.6" hidden="1" customHeight="1">
      <c r="A1525" s="451" t="s">
        <v>11785</v>
      </c>
      <c r="B1525" s="452">
        <v>7</v>
      </c>
      <c r="C1525" s="453" t="s">
        <v>12415</v>
      </c>
      <c r="D1525" s="454" t="s">
        <v>22886</v>
      </c>
      <c r="E1525" s="454"/>
      <c r="F1525" s="454" t="s">
        <v>10025</v>
      </c>
      <c r="G1525" s="535" t="str">
        <f t="shared" si="55"/>
        <v>511Xã Xuân Hải</v>
      </c>
      <c r="H1525" s="535" t="str">
        <f t="shared" si="56"/>
        <v>511Xã Xuân HảiThuế cơ sở 7 tỉnh Khánh Hòa</v>
      </c>
      <c r="I1525" s="453" t="s">
        <v>12415</v>
      </c>
      <c r="J1525" s="452"/>
      <c r="K1525" s="452"/>
      <c r="M1525" s="435"/>
    </row>
    <row r="1526" spans="1:13" ht="42.6" hidden="1" customHeight="1">
      <c r="A1526" s="451" t="s">
        <v>11785</v>
      </c>
      <c r="B1526" s="452">
        <v>7</v>
      </c>
      <c r="C1526" s="453" t="s">
        <v>12415</v>
      </c>
      <c r="D1526" s="454" t="s">
        <v>22886</v>
      </c>
      <c r="E1526" s="454"/>
      <c r="F1526" s="454" t="s">
        <v>8897</v>
      </c>
      <c r="G1526" s="535" t="str">
        <f t="shared" si="55"/>
        <v>511Xã Vĩnh Hải</v>
      </c>
      <c r="H1526" s="535" t="str">
        <f t="shared" si="56"/>
        <v>511Xã Vĩnh HảiThuế cơ sở 7 tỉnh Khánh Hòa</v>
      </c>
      <c r="I1526" s="453" t="s">
        <v>12415</v>
      </c>
      <c r="J1526" s="452"/>
      <c r="K1526" s="452"/>
      <c r="M1526" s="435"/>
    </row>
    <row r="1527" spans="1:13" ht="42.6" hidden="1" customHeight="1">
      <c r="A1527" s="451" t="s">
        <v>11785</v>
      </c>
      <c r="B1527" s="452">
        <v>7</v>
      </c>
      <c r="C1527" s="453" t="s">
        <v>12415</v>
      </c>
      <c r="D1527" s="454" t="s">
        <v>22886</v>
      </c>
      <c r="E1527" s="454"/>
      <c r="F1527" s="454" t="s">
        <v>10011</v>
      </c>
      <c r="G1527" s="535" t="str">
        <f t="shared" si="55"/>
        <v>511Xã Thuận Bắc</v>
      </c>
      <c r="H1527" s="535" t="str">
        <f t="shared" si="56"/>
        <v>511Xã Thuận BắcThuế cơ sở 7 tỉnh Khánh Hòa</v>
      </c>
      <c r="I1527" s="453" t="s">
        <v>12415</v>
      </c>
      <c r="J1527" s="452"/>
      <c r="K1527" s="452"/>
      <c r="M1527" s="435"/>
    </row>
    <row r="1528" spans="1:13" ht="42.6" hidden="1" customHeight="1">
      <c r="A1528" s="451" t="s">
        <v>11785</v>
      </c>
      <c r="B1528" s="452">
        <v>7</v>
      </c>
      <c r="C1528" s="453" t="s">
        <v>12415</v>
      </c>
      <c r="D1528" s="454" t="s">
        <v>22886</v>
      </c>
      <c r="E1528" s="454"/>
      <c r="F1528" s="454" t="s">
        <v>10012</v>
      </c>
      <c r="G1528" s="535" t="str">
        <f t="shared" si="55"/>
        <v>511Xã Công Hải</v>
      </c>
      <c r="H1528" s="535" t="str">
        <f t="shared" si="56"/>
        <v>511Xã Công HảiThuế cơ sở 7 tỉnh Khánh Hòa</v>
      </c>
      <c r="I1528" s="453" t="s">
        <v>12415</v>
      </c>
      <c r="J1528" s="452"/>
      <c r="K1528" s="452"/>
      <c r="M1528" s="435"/>
    </row>
    <row r="1529" spans="1:13" ht="49.5" hidden="1" customHeight="1">
      <c r="A1529" s="455" t="s">
        <v>11793</v>
      </c>
      <c r="B1529" s="456">
        <v>8</v>
      </c>
      <c r="C1529" s="457" t="s">
        <v>12421</v>
      </c>
      <c r="D1529" s="468" t="s">
        <v>22887</v>
      </c>
      <c r="E1529" s="468"/>
      <c r="F1529" s="468" t="s">
        <v>10026</v>
      </c>
      <c r="G1529" s="535" t="str">
        <f t="shared" si="55"/>
        <v>511Xã Ninh Sơn</v>
      </c>
      <c r="H1529" s="535" t="str">
        <f t="shared" si="56"/>
        <v>511Xã Ninh SơnThuế cơ sở 8 tỉnh Khánh Hòa</v>
      </c>
      <c r="I1529" s="457" t="s">
        <v>12421</v>
      </c>
      <c r="J1529" s="456" t="s">
        <v>10026</v>
      </c>
      <c r="K1529" s="456">
        <v>7</v>
      </c>
      <c r="M1529" s="435"/>
    </row>
    <row r="1530" spans="1:13" ht="49.5" hidden="1" customHeight="1">
      <c r="A1530" s="459" t="s">
        <v>11793</v>
      </c>
      <c r="B1530" s="460">
        <v>8</v>
      </c>
      <c r="C1530" s="461" t="s">
        <v>12421</v>
      </c>
      <c r="D1530" s="470" t="s">
        <v>22887</v>
      </c>
      <c r="E1530" s="470"/>
      <c r="F1530" s="470" t="s">
        <v>10027</v>
      </c>
      <c r="G1530" s="535" t="str">
        <f t="shared" si="55"/>
        <v>511Xã Lâm Sơn</v>
      </c>
      <c r="H1530" s="535" t="str">
        <f t="shared" si="56"/>
        <v>511Xã Lâm SơnThuế cơ sở 8 tỉnh Khánh Hòa</v>
      </c>
      <c r="I1530" s="461" t="s">
        <v>12421</v>
      </c>
      <c r="J1530" s="460"/>
      <c r="K1530" s="460"/>
      <c r="M1530" s="435"/>
    </row>
    <row r="1531" spans="1:13" ht="49.5" hidden="1" customHeight="1">
      <c r="A1531" s="459" t="s">
        <v>11793</v>
      </c>
      <c r="B1531" s="460">
        <v>8</v>
      </c>
      <c r="C1531" s="461" t="s">
        <v>12421</v>
      </c>
      <c r="D1531" s="470" t="s">
        <v>22887</v>
      </c>
      <c r="E1531" s="470"/>
      <c r="F1531" s="470" t="s">
        <v>10028</v>
      </c>
      <c r="G1531" s="535" t="str">
        <f t="shared" si="55"/>
        <v>511Xã Anh Dũng</v>
      </c>
      <c r="H1531" s="535" t="str">
        <f t="shared" si="56"/>
        <v>511Xã Anh DũngThuế cơ sở 8 tỉnh Khánh Hòa</v>
      </c>
      <c r="I1531" s="461" t="s">
        <v>12421</v>
      </c>
      <c r="J1531" s="460"/>
      <c r="K1531" s="460"/>
      <c r="M1531" s="435"/>
    </row>
    <row r="1532" spans="1:13" ht="49.5" hidden="1" customHeight="1">
      <c r="A1532" s="459" t="s">
        <v>11793</v>
      </c>
      <c r="B1532" s="460">
        <v>8</v>
      </c>
      <c r="C1532" s="461" t="s">
        <v>12421</v>
      </c>
      <c r="D1532" s="470" t="s">
        <v>22887</v>
      </c>
      <c r="E1532" s="470"/>
      <c r="F1532" s="470" t="s">
        <v>10029</v>
      </c>
      <c r="G1532" s="535" t="str">
        <f t="shared" si="55"/>
        <v>511Xã Mỹ Sơn</v>
      </c>
      <c r="H1532" s="535" t="str">
        <f t="shared" si="56"/>
        <v>511Xã Mỹ SơnThuế cơ sở 8 tỉnh Khánh Hòa</v>
      </c>
      <c r="I1532" s="461" t="s">
        <v>12421</v>
      </c>
      <c r="J1532" s="460"/>
      <c r="K1532" s="460"/>
      <c r="M1532" s="435"/>
    </row>
    <row r="1533" spans="1:13" ht="49.5" hidden="1" customHeight="1">
      <c r="A1533" s="459" t="s">
        <v>11793</v>
      </c>
      <c r="B1533" s="460">
        <v>8</v>
      </c>
      <c r="C1533" s="461" t="s">
        <v>12421</v>
      </c>
      <c r="D1533" s="470" t="s">
        <v>22887</v>
      </c>
      <c r="E1533" s="470"/>
      <c r="F1533" s="470" t="s">
        <v>10030</v>
      </c>
      <c r="G1533" s="535" t="str">
        <f t="shared" si="55"/>
        <v>511Xã Bác Ái Đông</v>
      </c>
      <c r="H1533" s="535" t="str">
        <f t="shared" si="56"/>
        <v>511Xã Bác Ái ĐôngThuế cơ sở 8 tỉnh Khánh Hòa</v>
      </c>
      <c r="I1533" s="461" t="s">
        <v>12421</v>
      </c>
      <c r="J1533" s="460"/>
      <c r="K1533" s="460"/>
      <c r="M1533" s="435"/>
    </row>
    <row r="1534" spans="1:13" ht="49.5" hidden="1" customHeight="1">
      <c r="A1534" s="459" t="s">
        <v>11793</v>
      </c>
      <c r="B1534" s="460">
        <v>8</v>
      </c>
      <c r="C1534" s="461" t="s">
        <v>12421</v>
      </c>
      <c r="D1534" s="470" t="s">
        <v>22887</v>
      </c>
      <c r="E1534" s="470"/>
      <c r="F1534" s="470" t="s">
        <v>22888</v>
      </c>
      <c r="G1534" s="535" t="str">
        <f t="shared" si="55"/>
        <v>511xã Bác Ái</v>
      </c>
      <c r="H1534" s="535" t="str">
        <f t="shared" si="56"/>
        <v>511xã Bác ÁiThuế cơ sở 8 tỉnh Khánh Hòa</v>
      </c>
      <c r="I1534" s="461" t="s">
        <v>12421</v>
      </c>
      <c r="J1534" s="460"/>
      <c r="K1534" s="460"/>
      <c r="M1534" s="435"/>
    </row>
    <row r="1535" spans="1:13" ht="49.5" hidden="1" customHeight="1">
      <c r="A1535" s="459" t="s">
        <v>11793</v>
      </c>
      <c r="B1535" s="460">
        <v>8</v>
      </c>
      <c r="C1535" s="461" t="s">
        <v>12421</v>
      </c>
      <c r="D1535" s="470" t="s">
        <v>22887</v>
      </c>
      <c r="E1535" s="470"/>
      <c r="F1535" s="470" t="s">
        <v>22889</v>
      </c>
      <c r="G1535" s="535" t="str">
        <f t="shared" si="55"/>
        <v>511xã Bác Ái Tây</v>
      </c>
      <c r="H1535" s="535" t="str">
        <f t="shared" si="56"/>
        <v>511xã Bác Ái TâyThuế cơ sở 8 tỉnh Khánh Hòa</v>
      </c>
      <c r="I1535" s="461" t="s">
        <v>12421</v>
      </c>
      <c r="J1535" s="460"/>
      <c r="K1535" s="460"/>
      <c r="M1535" s="435"/>
    </row>
    <row r="1536" spans="1:13" ht="42" hidden="1" customHeight="1">
      <c r="A1536" s="590">
        <v>18</v>
      </c>
      <c r="B1536" s="591"/>
      <c r="C1536" s="562" t="s">
        <v>22890</v>
      </c>
      <c r="D1536" s="590" t="s">
        <v>11719</v>
      </c>
      <c r="E1536" s="590">
        <v>302</v>
      </c>
      <c r="F1536" s="590" t="s">
        <v>155</v>
      </c>
      <c r="G1536" s="535"/>
      <c r="H1536" s="535" t="str">
        <f t="shared" si="56"/>
        <v>THUẾ TỈNH LAI CHÂU</v>
      </c>
      <c r="I1536" s="562" t="s">
        <v>22890</v>
      </c>
      <c r="J1536" s="591"/>
      <c r="K1536" s="592">
        <f>SUM(K1537:K1564)</f>
        <v>38</v>
      </c>
      <c r="L1536" s="434"/>
      <c r="M1536" s="435"/>
    </row>
    <row r="1537" spans="1:13" ht="54.6" hidden="1" customHeight="1">
      <c r="A1537" s="531" t="s">
        <v>11799</v>
      </c>
      <c r="B1537" s="532">
        <v>1</v>
      </c>
      <c r="C1537" s="533" t="s">
        <v>11739</v>
      </c>
      <c r="D1537" s="534" t="s">
        <v>22891</v>
      </c>
      <c r="E1537" s="534"/>
      <c r="F1537" s="534" t="s">
        <v>8431</v>
      </c>
      <c r="G1537" s="535" t="str">
        <f t="shared" ref="G1537:G1574" si="57">$E$1536&amp;F1537</f>
        <v>302Phường Tân Phong</v>
      </c>
      <c r="H1537" s="535" t="str">
        <f t="shared" si="56"/>
        <v>302Phường Tân PhongThuế cơ sở 1 tỉnh Lai Châu</v>
      </c>
      <c r="I1537" s="533" t="s">
        <v>11739</v>
      </c>
      <c r="J1537" s="532" t="s">
        <v>11741</v>
      </c>
      <c r="K1537" s="532">
        <v>6</v>
      </c>
      <c r="M1537" s="435"/>
    </row>
    <row r="1538" spans="1:13" ht="54.6" hidden="1" customHeight="1">
      <c r="A1538" s="438" t="s">
        <v>11799</v>
      </c>
      <c r="B1538" s="430">
        <v>1</v>
      </c>
      <c r="C1538" s="471" t="s">
        <v>11739</v>
      </c>
      <c r="D1538" s="464" t="s">
        <v>22891</v>
      </c>
      <c r="E1538" s="464"/>
      <c r="F1538" s="464" t="s">
        <v>8432</v>
      </c>
      <c r="G1538" s="535" t="str">
        <f t="shared" si="57"/>
        <v>302Phường Đoàn Kết</v>
      </c>
      <c r="H1538" s="535" t="str">
        <f t="shared" si="56"/>
        <v>302Phường Đoàn KếtThuế cơ sở 1 tỉnh Lai Châu</v>
      </c>
      <c r="I1538" s="471" t="s">
        <v>11739</v>
      </c>
      <c r="J1538" s="430"/>
      <c r="K1538" s="430"/>
      <c r="M1538" s="435"/>
    </row>
    <row r="1539" spans="1:13" ht="54.6" hidden="1" customHeight="1">
      <c r="A1539" s="438" t="s">
        <v>11799</v>
      </c>
      <c r="B1539" s="430">
        <v>1</v>
      </c>
      <c r="C1539" s="471" t="s">
        <v>11739</v>
      </c>
      <c r="D1539" s="464" t="s">
        <v>22891</v>
      </c>
      <c r="E1539" s="464"/>
      <c r="F1539" s="464" t="s">
        <v>8427</v>
      </c>
      <c r="G1539" s="535" t="str">
        <f t="shared" si="57"/>
        <v>302Xã Bản Bo</v>
      </c>
      <c r="H1539" s="535" t="str">
        <f t="shared" si="56"/>
        <v>302Xã Bản BoThuế cơ sở 1 tỉnh Lai Châu</v>
      </c>
      <c r="I1539" s="471" t="s">
        <v>11739</v>
      </c>
      <c r="J1539" s="430"/>
      <c r="K1539" s="430"/>
      <c r="M1539" s="435"/>
    </row>
    <row r="1540" spans="1:13" ht="54.6" hidden="1" customHeight="1">
      <c r="A1540" s="438" t="s">
        <v>11799</v>
      </c>
      <c r="B1540" s="430">
        <v>1</v>
      </c>
      <c r="C1540" s="471" t="s">
        <v>11739</v>
      </c>
      <c r="D1540" s="464" t="s">
        <v>22891</v>
      </c>
      <c r="E1540" s="464"/>
      <c r="F1540" s="464" t="s">
        <v>8428</v>
      </c>
      <c r="G1540" s="535" t="str">
        <f t="shared" si="57"/>
        <v>302Xã Bình Lư</v>
      </c>
      <c r="H1540" s="535" t="str">
        <f t="shared" si="56"/>
        <v>302Xã Bình LưThuế cơ sở 1 tỉnh Lai Châu</v>
      </c>
      <c r="I1540" s="471" t="s">
        <v>11739</v>
      </c>
      <c r="J1540" s="430"/>
      <c r="K1540" s="430"/>
      <c r="M1540" s="435"/>
    </row>
    <row r="1541" spans="1:13" ht="54.6" hidden="1" customHeight="1">
      <c r="A1541" s="438" t="s">
        <v>11799</v>
      </c>
      <c r="B1541" s="430">
        <v>1</v>
      </c>
      <c r="C1541" s="471" t="s">
        <v>11739</v>
      </c>
      <c r="D1541" s="464" t="s">
        <v>22891</v>
      </c>
      <c r="E1541" s="464"/>
      <c r="F1541" s="464" t="s">
        <v>8429</v>
      </c>
      <c r="G1541" s="535" t="str">
        <f t="shared" si="57"/>
        <v>302Xã Tả Lèng</v>
      </c>
      <c r="H1541" s="535" t="str">
        <f t="shared" si="56"/>
        <v>302Xã Tả LèngThuế cơ sở 1 tỉnh Lai Châu</v>
      </c>
      <c r="I1541" s="471" t="s">
        <v>11739</v>
      </c>
      <c r="J1541" s="430"/>
      <c r="K1541" s="430"/>
      <c r="M1541" s="435"/>
    </row>
    <row r="1542" spans="1:13" ht="54.6" hidden="1" customHeight="1">
      <c r="A1542" s="438" t="s">
        <v>11799</v>
      </c>
      <c r="B1542" s="430">
        <v>1</v>
      </c>
      <c r="C1542" s="471" t="s">
        <v>11739</v>
      </c>
      <c r="D1542" s="464" t="s">
        <v>22891</v>
      </c>
      <c r="E1542" s="464"/>
      <c r="F1542" s="464" t="s">
        <v>8430</v>
      </c>
      <c r="G1542" s="535" t="str">
        <f t="shared" si="57"/>
        <v>302Xã Khun Há</v>
      </c>
      <c r="H1542" s="535" t="str">
        <f t="shared" ref="H1542:H1605" si="58">G1542&amp;C1542</f>
        <v>302Xã Khun HáThuế cơ sở 1 tỉnh Lai Châu</v>
      </c>
      <c r="I1542" s="471" t="s">
        <v>11739</v>
      </c>
      <c r="J1542" s="430"/>
      <c r="K1542" s="430"/>
      <c r="M1542" s="435"/>
    </row>
    <row r="1543" spans="1:13" ht="54.6" hidden="1" customHeight="1">
      <c r="A1543" s="441" t="s">
        <v>11805</v>
      </c>
      <c r="B1543" s="442">
        <v>2</v>
      </c>
      <c r="C1543" s="448" t="s">
        <v>11733</v>
      </c>
      <c r="D1543" s="444" t="s">
        <v>22892</v>
      </c>
      <c r="E1543" s="444"/>
      <c r="F1543" s="444" t="s">
        <v>8420</v>
      </c>
      <c r="G1543" s="535" t="str">
        <f t="shared" si="57"/>
        <v>302Xã Mường Kim</v>
      </c>
      <c r="H1543" s="535" t="str">
        <f t="shared" si="58"/>
        <v>302Xã Mường KimThuế cơ sở 2 tỉnh Lai Châu</v>
      </c>
      <c r="I1543" s="448" t="s">
        <v>11733</v>
      </c>
      <c r="J1543" s="442" t="s">
        <v>8422</v>
      </c>
      <c r="K1543" s="442">
        <v>8</v>
      </c>
      <c r="M1543" s="435"/>
    </row>
    <row r="1544" spans="1:13" ht="54.6" hidden="1" customHeight="1">
      <c r="A1544" s="441" t="s">
        <v>11805</v>
      </c>
      <c r="B1544" s="442">
        <v>2</v>
      </c>
      <c r="C1544" s="448" t="s">
        <v>11733</v>
      </c>
      <c r="D1544" s="444" t="s">
        <v>22892</v>
      </c>
      <c r="E1544" s="444"/>
      <c r="F1544" s="444" t="s">
        <v>8421</v>
      </c>
      <c r="G1544" s="535" t="str">
        <f t="shared" si="57"/>
        <v>302Xã Khoen On</v>
      </c>
      <c r="H1544" s="535" t="str">
        <f t="shared" si="58"/>
        <v>302Xã Khoen OnThuế cơ sở 2 tỉnh Lai Châu</v>
      </c>
      <c r="I1544" s="448" t="s">
        <v>11733</v>
      </c>
      <c r="J1544" s="442"/>
      <c r="K1544" s="442"/>
      <c r="M1544" s="435"/>
    </row>
    <row r="1545" spans="1:13" ht="54.6" hidden="1" customHeight="1">
      <c r="A1545" s="441" t="s">
        <v>11805</v>
      </c>
      <c r="B1545" s="442">
        <v>2</v>
      </c>
      <c r="C1545" s="448" t="s">
        <v>11733</v>
      </c>
      <c r="D1545" s="444" t="s">
        <v>22892</v>
      </c>
      <c r="E1545" s="444"/>
      <c r="F1545" s="444" t="s">
        <v>8422</v>
      </c>
      <c r="G1545" s="535" t="str">
        <f t="shared" si="57"/>
        <v>302Xã Than Uyên</v>
      </c>
      <c r="H1545" s="535" t="str">
        <f t="shared" si="58"/>
        <v>302Xã Than UyênThuế cơ sở 2 tỉnh Lai Châu</v>
      </c>
      <c r="I1545" s="448" t="s">
        <v>11733</v>
      </c>
      <c r="J1545" s="442"/>
      <c r="K1545" s="442"/>
      <c r="M1545" s="435"/>
    </row>
    <row r="1546" spans="1:13" ht="54.6" hidden="1" customHeight="1">
      <c r="A1546" s="441" t="s">
        <v>11805</v>
      </c>
      <c r="B1546" s="442">
        <v>2</v>
      </c>
      <c r="C1546" s="448" t="s">
        <v>11733</v>
      </c>
      <c r="D1546" s="444" t="s">
        <v>22892</v>
      </c>
      <c r="E1546" s="444"/>
      <c r="F1546" s="444" t="s">
        <v>8423</v>
      </c>
      <c r="G1546" s="535" t="str">
        <f t="shared" si="57"/>
        <v>302Xã Mường Than</v>
      </c>
      <c r="H1546" s="535" t="str">
        <f t="shared" si="58"/>
        <v>302Xã Mường ThanThuế cơ sở 2 tỉnh Lai Châu</v>
      </c>
      <c r="I1546" s="448" t="s">
        <v>11733</v>
      </c>
      <c r="J1546" s="442"/>
      <c r="K1546" s="442"/>
      <c r="M1546" s="435"/>
    </row>
    <row r="1547" spans="1:13" ht="54.6" hidden="1" customHeight="1">
      <c r="A1547" s="441" t="s">
        <v>11805</v>
      </c>
      <c r="B1547" s="442">
        <v>2</v>
      </c>
      <c r="C1547" s="448" t="s">
        <v>11733</v>
      </c>
      <c r="D1547" s="444" t="s">
        <v>22892</v>
      </c>
      <c r="E1547" s="444"/>
      <c r="F1547" s="444" t="s">
        <v>8424</v>
      </c>
      <c r="G1547" s="535" t="str">
        <f t="shared" si="57"/>
        <v>302Xã Pắc Ta</v>
      </c>
      <c r="H1547" s="535" t="str">
        <f t="shared" si="58"/>
        <v>302Xã Pắc TaThuế cơ sở 2 tỉnh Lai Châu</v>
      </c>
      <c r="I1547" s="448" t="s">
        <v>11733</v>
      </c>
      <c r="J1547" s="442"/>
      <c r="K1547" s="442"/>
      <c r="M1547" s="435"/>
    </row>
    <row r="1548" spans="1:13" ht="54.6" hidden="1" customHeight="1">
      <c r="A1548" s="441" t="s">
        <v>11805</v>
      </c>
      <c r="B1548" s="442">
        <v>2</v>
      </c>
      <c r="C1548" s="448" t="s">
        <v>11733</v>
      </c>
      <c r="D1548" s="444" t="s">
        <v>22892</v>
      </c>
      <c r="E1548" s="444"/>
      <c r="F1548" s="444" t="s">
        <v>15354</v>
      </c>
      <c r="G1548" s="535" t="str">
        <f t="shared" si="57"/>
        <v>302Xã Nậm Sỏ</v>
      </c>
      <c r="H1548" s="535" t="str">
        <f t="shared" si="58"/>
        <v>302Xã Nậm SỏThuế cơ sở 2 tỉnh Lai Châu</v>
      </c>
      <c r="I1548" s="448" t="s">
        <v>11733</v>
      </c>
      <c r="J1548" s="442"/>
      <c r="K1548" s="442"/>
      <c r="M1548" s="435"/>
    </row>
    <row r="1549" spans="1:13" ht="54.6" hidden="1" customHeight="1">
      <c r="A1549" s="441" t="s">
        <v>11805</v>
      </c>
      <c r="B1549" s="442">
        <v>2</v>
      </c>
      <c r="C1549" s="448" t="s">
        <v>11733</v>
      </c>
      <c r="D1549" s="444" t="s">
        <v>22892</v>
      </c>
      <c r="E1549" s="444"/>
      <c r="F1549" s="444" t="s">
        <v>8425</v>
      </c>
      <c r="G1549" s="535" t="str">
        <f t="shared" si="57"/>
        <v>302Xã Tân Uyên</v>
      </c>
      <c r="H1549" s="535" t="str">
        <f t="shared" si="58"/>
        <v>302Xã Tân UyênThuế cơ sở 2 tỉnh Lai Châu</v>
      </c>
      <c r="I1549" s="448" t="s">
        <v>11733</v>
      </c>
      <c r="J1549" s="442"/>
      <c r="K1549" s="442"/>
      <c r="M1549" s="435"/>
    </row>
    <row r="1550" spans="1:13" ht="54.6" hidden="1" customHeight="1">
      <c r="A1550" s="441" t="s">
        <v>11805</v>
      </c>
      <c r="B1550" s="442">
        <v>2</v>
      </c>
      <c r="C1550" s="448" t="s">
        <v>11733</v>
      </c>
      <c r="D1550" s="444" t="s">
        <v>22892</v>
      </c>
      <c r="E1550" s="444"/>
      <c r="F1550" s="444" t="s">
        <v>8426</v>
      </c>
      <c r="G1550" s="535" t="str">
        <f t="shared" si="57"/>
        <v>302Xã Mường Khoa</v>
      </c>
      <c r="H1550" s="535" t="str">
        <f t="shared" si="58"/>
        <v>302Xã Mường KhoaThuế cơ sở 2 tỉnh Lai Châu</v>
      </c>
      <c r="I1550" s="448" t="s">
        <v>11733</v>
      </c>
      <c r="J1550" s="442"/>
      <c r="K1550" s="442"/>
      <c r="M1550" s="435"/>
    </row>
    <row r="1551" spans="1:13" ht="54.6" hidden="1" customHeight="1">
      <c r="A1551" s="441" t="s">
        <v>11811</v>
      </c>
      <c r="B1551" s="442">
        <v>3</v>
      </c>
      <c r="C1551" s="448" t="s">
        <v>11727</v>
      </c>
      <c r="D1551" s="444" t="s">
        <v>22893</v>
      </c>
      <c r="E1551" s="444"/>
      <c r="F1551" s="444" t="s">
        <v>8433</v>
      </c>
      <c r="G1551" s="535" t="str">
        <f t="shared" si="57"/>
        <v>302Xã Sin Suối Hồ</v>
      </c>
      <c r="H1551" s="535" t="str">
        <f t="shared" si="58"/>
        <v>302Xã Sin Suối HồThuế cơ sở 3 tỉnh Lai Châu</v>
      </c>
      <c r="I1551" s="448" t="s">
        <v>11727</v>
      </c>
      <c r="J1551" s="442" t="s">
        <v>8434</v>
      </c>
      <c r="K1551" s="442">
        <v>13</v>
      </c>
      <c r="M1551" s="435"/>
    </row>
    <row r="1552" spans="1:13" ht="54.6" hidden="1" customHeight="1">
      <c r="A1552" s="441" t="s">
        <v>11811</v>
      </c>
      <c r="B1552" s="442">
        <v>3</v>
      </c>
      <c r="C1552" s="448" t="s">
        <v>11727</v>
      </c>
      <c r="D1552" s="444" t="s">
        <v>22893</v>
      </c>
      <c r="E1552" s="444"/>
      <c r="F1552" s="444" t="s">
        <v>8434</v>
      </c>
      <c r="G1552" s="535" t="str">
        <f t="shared" si="57"/>
        <v>302Xã Phong Thổ</v>
      </c>
      <c r="H1552" s="535" t="str">
        <f t="shared" si="58"/>
        <v>302Xã Phong ThổThuế cơ sở 3 tỉnh Lai Châu</v>
      </c>
      <c r="I1552" s="448" t="s">
        <v>11727</v>
      </c>
      <c r="J1552" s="442"/>
      <c r="K1552" s="442"/>
      <c r="M1552" s="435"/>
    </row>
    <row r="1553" spans="1:13" ht="54.6" hidden="1" customHeight="1">
      <c r="A1553" s="441" t="s">
        <v>11811</v>
      </c>
      <c r="B1553" s="442">
        <v>3</v>
      </c>
      <c r="C1553" s="448" t="s">
        <v>11727</v>
      </c>
      <c r="D1553" s="444" t="s">
        <v>22893</v>
      </c>
      <c r="E1553" s="444"/>
      <c r="F1553" s="444" t="s">
        <v>8436</v>
      </c>
      <c r="G1553" s="535" t="str">
        <f t="shared" si="57"/>
        <v>302Xã Dào San</v>
      </c>
      <c r="H1553" s="535" t="str">
        <f t="shared" si="58"/>
        <v>302Xã Dào SanThuế cơ sở 3 tỉnh Lai Châu</v>
      </c>
      <c r="I1553" s="448" t="s">
        <v>11727</v>
      </c>
      <c r="J1553" s="442"/>
      <c r="K1553" s="442"/>
      <c r="M1553" s="435"/>
    </row>
    <row r="1554" spans="1:13" ht="54.6" hidden="1" customHeight="1">
      <c r="A1554" s="441" t="s">
        <v>11811</v>
      </c>
      <c r="B1554" s="442">
        <v>3</v>
      </c>
      <c r="C1554" s="448" t="s">
        <v>11727</v>
      </c>
      <c r="D1554" s="444" t="s">
        <v>22893</v>
      </c>
      <c r="E1554" s="444"/>
      <c r="F1554" s="444" t="s">
        <v>8435</v>
      </c>
      <c r="G1554" s="535" t="str">
        <f t="shared" si="57"/>
        <v>302Xã Sì Lở Lầu</v>
      </c>
      <c r="H1554" s="535" t="str">
        <f t="shared" si="58"/>
        <v>302Xã Sì Lở LầuThuế cơ sở 3 tỉnh Lai Châu</v>
      </c>
      <c r="I1554" s="448" t="s">
        <v>11727</v>
      </c>
      <c r="J1554" s="442"/>
      <c r="K1554" s="442"/>
      <c r="M1554" s="435"/>
    </row>
    <row r="1555" spans="1:13" ht="54.6" hidden="1" customHeight="1">
      <c r="A1555" s="441" t="s">
        <v>11811</v>
      </c>
      <c r="B1555" s="442">
        <v>3</v>
      </c>
      <c r="C1555" s="448" t="s">
        <v>11727</v>
      </c>
      <c r="D1555" s="444" t="s">
        <v>22893</v>
      </c>
      <c r="E1555" s="444"/>
      <c r="F1555" s="444" t="s">
        <v>8437</v>
      </c>
      <c r="G1555" s="535" t="str">
        <f t="shared" si="57"/>
        <v>302Xã Khổng Lào</v>
      </c>
      <c r="H1555" s="535" t="str">
        <f t="shared" si="58"/>
        <v>302Xã Khổng LàoThuế cơ sở 3 tỉnh Lai Châu</v>
      </c>
      <c r="I1555" s="448" t="s">
        <v>11727</v>
      </c>
      <c r="J1555" s="442"/>
      <c r="K1555" s="442"/>
      <c r="M1555" s="435"/>
    </row>
    <row r="1556" spans="1:13" ht="54.6" hidden="1" customHeight="1">
      <c r="A1556" s="441" t="s">
        <v>11811</v>
      </c>
      <c r="B1556" s="442">
        <v>3</v>
      </c>
      <c r="C1556" s="448" t="s">
        <v>11727</v>
      </c>
      <c r="D1556" s="444" t="s">
        <v>22893</v>
      </c>
      <c r="E1556" s="444"/>
      <c r="F1556" s="444" t="s">
        <v>8438</v>
      </c>
      <c r="G1556" s="535" t="str">
        <f t="shared" si="57"/>
        <v>302Xã Tủa Sín Chải</v>
      </c>
      <c r="H1556" s="535" t="str">
        <f t="shared" si="58"/>
        <v>302Xã Tủa Sín ChảiThuế cơ sở 3 tỉnh Lai Châu</v>
      </c>
      <c r="I1556" s="448" t="s">
        <v>11727</v>
      </c>
      <c r="J1556" s="442"/>
      <c r="K1556" s="442"/>
      <c r="M1556" s="435"/>
    </row>
    <row r="1557" spans="1:13" ht="54.6" hidden="1" customHeight="1">
      <c r="A1557" s="441" t="s">
        <v>11811</v>
      </c>
      <c r="B1557" s="442">
        <v>3</v>
      </c>
      <c r="C1557" s="448" t="s">
        <v>11727</v>
      </c>
      <c r="D1557" s="444" t="s">
        <v>22893</v>
      </c>
      <c r="E1557" s="444"/>
      <c r="F1557" s="444" t="s">
        <v>8439</v>
      </c>
      <c r="G1557" s="535" t="str">
        <f t="shared" si="57"/>
        <v>302Xã Sìn Hồ</v>
      </c>
      <c r="H1557" s="535" t="str">
        <f t="shared" si="58"/>
        <v>302Xã Sìn HồThuế cơ sở 3 tỉnh Lai Châu</v>
      </c>
      <c r="I1557" s="448" t="s">
        <v>11727</v>
      </c>
      <c r="J1557" s="442"/>
      <c r="K1557" s="442"/>
      <c r="M1557" s="435"/>
    </row>
    <row r="1558" spans="1:13" ht="54.6" hidden="1" customHeight="1">
      <c r="A1558" s="441" t="s">
        <v>11811</v>
      </c>
      <c r="B1558" s="442">
        <v>3</v>
      </c>
      <c r="C1558" s="448" t="s">
        <v>11727</v>
      </c>
      <c r="D1558" s="444" t="s">
        <v>22893</v>
      </c>
      <c r="E1558" s="444"/>
      <c r="F1558" s="444" t="s">
        <v>8440</v>
      </c>
      <c r="G1558" s="535" t="str">
        <f t="shared" si="57"/>
        <v>302Xã Hồng Thu</v>
      </c>
      <c r="H1558" s="535" t="str">
        <f t="shared" si="58"/>
        <v>302Xã Hồng ThuThuế cơ sở 3 tỉnh Lai Châu</v>
      </c>
      <c r="I1558" s="448" t="s">
        <v>11727</v>
      </c>
      <c r="J1558" s="442"/>
      <c r="K1558" s="442"/>
      <c r="M1558" s="435"/>
    </row>
    <row r="1559" spans="1:13" ht="54.6" hidden="1" customHeight="1">
      <c r="A1559" s="441" t="s">
        <v>11811</v>
      </c>
      <c r="B1559" s="442">
        <v>3</v>
      </c>
      <c r="C1559" s="448" t="s">
        <v>11727</v>
      </c>
      <c r="D1559" s="444" t="s">
        <v>22893</v>
      </c>
      <c r="E1559" s="444"/>
      <c r="F1559" s="444" t="s">
        <v>8441</v>
      </c>
      <c r="G1559" s="535" t="str">
        <f t="shared" si="57"/>
        <v>302Xã Nậm Tăm</v>
      </c>
      <c r="H1559" s="535" t="str">
        <f t="shared" si="58"/>
        <v>302Xã Nậm TămThuế cơ sở 3 tỉnh Lai Châu</v>
      </c>
      <c r="I1559" s="448" t="s">
        <v>11727</v>
      </c>
      <c r="J1559" s="442"/>
      <c r="K1559" s="442"/>
      <c r="M1559" s="435"/>
    </row>
    <row r="1560" spans="1:13" ht="54.6" hidden="1" customHeight="1">
      <c r="A1560" s="441" t="s">
        <v>11811</v>
      </c>
      <c r="B1560" s="442">
        <v>3</v>
      </c>
      <c r="C1560" s="448" t="s">
        <v>11727</v>
      </c>
      <c r="D1560" s="444" t="s">
        <v>22893</v>
      </c>
      <c r="E1560" s="444"/>
      <c r="F1560" s="444" t="s">
        <v>8442</v>
      </c>
      <c r="G1560" s="535" t="str">
        <f t="shared" si="57"/>
        <v>302Xã Pu Sam Cáp</v>
      </c>
      <c r="H1560" s="535" t="str">
        <f t="shared" si="58"/>
        <v>302Xã Pu Sam CápThuế cơ sở 3 tỉnh Lai Châu</v>
      </c>
      <c r="I1560" s="448" t="s">
        <v>11727</v>
      </c>
      <c r="J1560" s="442"/>
      <c r="K1560" s="442"/>
      <c r="M1560" s="435"/>
    </row>
    <row r="1561" spans="1:13" ht="54.6" hidden="1" customHeight="1">
      <c r="A1561" s="441" t="s">
        <v>11811</v>
      </c>
      <c r="B1561" s="442">
        <v>3</v>
      </c>
      <c r="C1561" s="448" t="s">
        <v>11727</v>
      </c>
      <c r="D1561" s="444" t="s">
        <v>22893</v>
      </c>
      <c r="E1561" s="444"/>
      <c r="F1561" s="444" t="s">
        <v>8443</v>
      </c>
      <c r="G1561" s="535" t="str">
        <f t="shared" si="57"/>
        <v>302Xã Nậm Cuổi</v>
      </c>
      <c r="H1561" s="535" t="str">
        <f t="shared" si="58"/>
        <v>302Xã Nậm CuổiThuế cơ sở 3 tỉnh Lai Châu</v>
      </c>
      <c r="I1561" s="448" t="s">
        <v>11727</v>
      </c>
      <c r="J1561" s="442"/>
      <c r="K1561" s="442"/>
      <c r="M1561" s="435"/>
    </row>
    <row r="1562" spans="1:13" ht="54.6" hidden="1" customHeight="1">
      <c r="A1562" s="441" t="s">
        <v>11811</v>
      </c>
      <c r="B1562" s="442">
        <v>3</v>
      </c>
      <c r="C1562" s="448" t="s">
        <v>11727</v>
      </c>
      <c r="D1562" s="444" t="s">
        <v>22893</v>
      </c>
      <c r="E1562" s="444"/>
      <c r="F1562" s="444" t="s">
        <v>8444</v>
      </c>
      <c r="G1562" s="535" t="str">
        <f t="shared" si="57"/>
        <v>302Xã Nậm Mạ</v>
      </c>
      <c r="H1562" s="535" t="str">
        <f t="shared" si="58"/>
        <v>302Xã Nậm MạThuế cơ sở 3 tỉnh Lai Châu</v>
      </c>
      <c r="I1562" s="448" t="s">
        <v>11727</v>
      </c>
      <c r="J1562" s="442"/>
      <c r="K1562" s="442"/>
      <c r="M1562" s="435"/>
    </row>
    <row r="1563" spans="1:13" ht="54.6" hidden="1" customHeight="1">
      <c r="A1563" s="441" t="s">
        <v>11811</v>
      </c>
      <c r="B1563" s="442">
        <v>3</v>
      </c>
      <c r="C1563" s="448" t="s">
        <v>11727</v>
      </c>
      <c r="D1563" s="444" t="s">
        <v>22893</v>
      </c>
      <c r="E1563" s="444"/>
      <c r="F1563" s="444" t="s">
        <v>8449</v>
      </c>
      <c r="G1563" s="535" t="str">
        <f t="shared" si="57"/>
        <v>302Xã Pa Tần</v>
      </c>
      <c r="H1563" s="535" t="str">
        <f t="shared" si="58"/>
        <v>302Xã Pa TầnThuế cơ sở 3 tỉnh Lai Châu</v>
      </c>
      <c r="I1563" s="448" t="s">
        <v>11727</v>
      </c>
      <c r="J1563" s="442"/>
      <c r="K1563" s="442"/>
      <c r="M1563" s="435"/>
    </row>
    <row r="1564" spans="1:13" s="437" customFormat="1" ht="54.6" hidden="1" customHeight="1">
      <c r="A1564" s="441" t="s">
        <v>11818</v>
      </c>
      <c r="B1564" s="442">
        <v>4</v>
      </c>
      <c r="C1564" s="448" t="s">
        <v>11721</v>
      </c>
      <c r="D1564" s="444" t="s">
        <v>22894</v>
      </c>
      <c r="E1564" s="444"/>
      <c r="F1564" s="444" t="s">
        <v>8451</v>
      </c>
      <c r="G1564" s="535" t="str">
        <f t="shared" si="57"/>
        <v>302Xã Bum Tở</v>
      </c>
      <c r="H1564" s="535" t="str">
        <f t="shared" si="58"/>
        <v>302Xã Bum TởThuế cơ sở 4 tỉnh Lai Châu</v>
      </c>
      <c r="I1564" s="448" t="s">
        <v>11721</v>
      </c>
      <c r="J1564" s="442" t="s">
        <v>8451</v>
      </c>
      <c r="K1564" s="442">
        <v>11</v>
      </c>
    </row>
    <row r="1565" spans="1:13" s="437" customFormat="1" ht="54.6" hidden="1" customHeight="1">
      <c r="A1565" s="513" t="s">
        <v>11818</v>
      </c>
      <c r="B1565" s="514">
        <v>4</v>
      </c>
      <c r="C1565" s="523" t="s">
        <v>11721</v>
      </c>
      <c r="D1565" s="516" t="s">
        <v>22894</v>
      </c>
      <c r="E1565" s="516"/>
      <c r="F1565" s="516" t="s">
        <v>22895</v>
      </c>
      <c r="G1565" s="535" t="str">
        <f t="shared" si="57"/>
        <v>302xã Bum Nưa</v>
      </c>
      <c r="H1565" s="535" t="str">
        <f t="shared" si="58"/>
        <v>302xã Bum NưaThuế cơ sở 4 tỉnh Lai Châu</v>
      </c>
      <c r="I1565" s="523" t="s">
        <v>11721</v>
      </c>
      <c r="J1565" s="514"/>
      <c r="K1565" s="514"/>
    </row>
    <row r="1566" spans="1:13" s="437" customFormat="1" ht="54.6" hidden="1" customHeight="1">
      <c r="A1566" s="513" t="s">
        <v>11818</v>
      </c>
      <c r="B1566" s="514">
        <v>4</v>
      </c>
      <c r="C1566" s="523" t="s">
        <v>11721</v>
      </c>
      <c r="D1566" s="516" t="s">
        <v>22894</v>
      </c>
      <c r="E1566" s="516"/>
      <c r="F1566" s="516" t="s">
        <v>22896</v>
      </c>
      <c r="G1566" s="535" t="str">
        <f t="shared" si="57"/>
        <v>302xã Mường Tè</v>
      </c>
      <c r="H1566" s="535" t="str">
        <f t="shared" si="58"/>
        <v>302xã Mường TèThuế cơ sở 4 tỉnh Lai Châu</v>
      </c>
      <c r="I1566" s="523" t="s">
        <v>11721</v>
      </c>
      <c r="J1566" s="514"/>
      <c r="K1566" s="514"/>
    </row>
    <row r="1567" spans="1:13" s="437" customFormat="1" ht="54.6" hidden="1" customHeight="1">
      <c r="A1567" s="513" t="s">
        <v>11818</v>
      </c>
      <c r="B1567" s="514">
        <v>4</v>
      </c>
      <c r="C1567" s="523" t="s">
        <v>11721</v>
      </c>
      <c r="D1567" s="516" t="s">
        <v>22894</v>
      </c>
      <c r="E1567" s="516"/>
      <c r="F1567" s="516" t="s">
        <v>22897</v>
      </c>
      <c r="G1567" s="535" t="str">
        <f t="shared" si="57"/>
        <v>302xã Thu Lũm</v>
      </c>
      <c r="H1567" s="535" t="str">
        <f t="shared" si="58"/>
        <v>302xã Thu LũmThuế cơ sở 4 tỉnh Lai Châu</v>
      </c>
      <c r="I1567" s="523" t="s">
        <v>11721</v>
      </c>
      <c r="J1567" s="514"/>
      <c r="K1567" s="514"/>
    </row>
    <row r="1568" spans="1:13" s="437" customFormat="1" ht="54.6" hidden="1" customHeight="1">
      <c r="A1568" s="513" t="s">
        <v>11818</v>
      </c>
      <c r="B1568" s="514">
        <v>4</v>
      </c>
      <c r="C1568" s="523" t="s">
        <v>11721</v>
      </c>
      <c r="D1568" s="516" t="s">
        <v>22894</v>
      </c>
      <c r="E1568" s="516"/>
      <c r="F1568" s="516" t="s">
        <v>22898</v>
      </c>
      <c r="G1568" s="535" t="str">
        <f t="shared" si="57"/>
        <v>302xã Pa Ủ</v>
      </c>
      <c r="H1568" s="535" t="str">
        <f t="shared" si="58"/>
        <v>302xã Pa ỦThuế cơ sở 4 tỉnh Lai Châu</v>
      </c>
      <c r="I1568" s="523" t="s">
        <v>11721</v>
      </c>
      <c r="J1568" s="514"/>
      <c r="K1568" s="514"/>
    </row>
    <row r="1569" spans="1:41" s="437" customFormat="1" ht="54.6" hidden="1" customHeight="1">
      <c r="A1569" s="513" t="s">
        <v>11818</v>
      </c>
      <c r="B1569" s="514">
        <v>4</v>
      </c>
      <c r="C1569" s="523" t="s">
        <v>11721</v>
      </c>
      <c r="D1569" s="516" t="s">
        <v>22894</v>
      </c>
      <c r="E1569" s="516"/>
      <c r="F1569" s="516" t="s">
        <v>22899</v>
      </c>
      <c r="G1569" s="535" t="str">
        <f t="shared" si="57"/>
        <v>302xã Mù Cả</v>
      </c>
      <c r="H1569" s="535" t="str">
        <f t="shared" si="58"/>
        <v>302xã Mù CảThuế cơ sở 4 tỉnh Lai Châu</v>
      </c>
      <c r="I1569" s="523" t="s">
        <v>11721</v>
      </c>
      <c r="J1569" s="514"/>
      <c r="K1569" s="514"/>
    </row>
    <row r="1570" spans="1:41" s="437" customFormat="1" ht="54.6" hidden="1" customHeight="1">
      <c r="A1570" s="513" t="s">
        <v>11818</v>
      </c>
      <c r="B1570" s="514">
        <v>4</v>
      </c>
      <c r="C1570" s="523" t="s">
        <v>11721</v>
      </c>
      <c r="D1570" s="516" t="s">
        <v>22894</v>
      </c>
      <c r="E1570" s="516"/>
      <c r="F1570" s="516" t="s">
        <v>22900</v>
      </c>
      <c r="G1570" s="535" t="str">
        <f t="shared" si="57"/>
        <v>302xã Tà Tổng</v>
      </c>
      <c r="H1570" s="535" t="str">
        <f t="shared" si="58"/>
        <v>302xã Tà TổngThuế cơ sở 4 tỉnh Lai Châu</v>
      </c>
      <c r="I1570" s="523" t="s">
        <v>11721</v>
      </c>
      <c r="J1570" s="514"/>
      <c r="K1570" s="514"/>
    </row>
    <row r="1571" spans="1:41" s="437" customFormat="1" ht="54.6" hidden="1" customHeight="1">
      <c r="A1571" s="513" t="s">
        <v>11818</v>
      </c>
      <c r="B1571" s="514">
        <v>4</v>
      </c>
      <c r="C1571" s="523" t="s">
        <v>11721</v>
      </c>
      <c r="D1571" s="516" t="s">
        <v>22894</v>
      </c>
      <c r="E1571" s="516"/>
      <c r="F1571" s="516" t="s">
        <v>8445</v>
      </c>
      <c r="G1571" s="535" t="str">
        <f t="shared" si="57"/>
        <v>302Xã Lê Lợi</v>
      </c>
      <c r="H1571" s="535" t="str">
        <f t="shared" si="58"/>
        <v>302Xã Lê LợiThuế cơ sở 4 tỉnh Lai Châu</v>
      </c>
      <c r="I1571" s="523" t="s">
        <v>11721</v>
      </c>
      <c r="J1571" s="514"/>
      <c r="K1571" s="514"/>
    </row>
    <row r="1572" spans="1:41" s="437" customFormat="1" ht="54.6" hidden="1" customHeight="1">
      <c r="A1572" s="513" t="s">
        <v>11818</v>
      </c>
      <c r="B1572" s="514">
        <v>4</v>
      </c>
      <c r="C1572" s="523" t="s">
        <v>11721</v>
      </c>
      <c r="D1572" s="516" t="s">
        <v>22894</v>
      </c>
      <c r="E1572" s="516"/>
      <c r="F1572" s="516" t="s">
        <v>8446</v>
      </c>
      <c r="G1572" s="535" t="str">
        <f t="shared" si="57"/>
        <v>302Xã Nậm Hàng</v>
      </c>
      <c r="H1572" s="535" t="str">
        <f t="shared" si="58"/>
        <v>302Xã Nậm HàngThuế cơ sở 4 tỉnh Lai Châu</v>
      </c>
      <c r="I1572" s="523" t="s">
        <v>11721</v>
      </c>
      <c r="J1572" s="514"/>
      <c r="K1572" s="514"/>
    </row>
    <row r="1573" spans="1:41" s="437" customFormat="1" ht="54.6" hidden="1" customHeight="1">
      <c r="A1573" s="513" t="s">
        <v>11818</v>
      </c>
      <c r="B1573" s="514">
        <v>4</v>
      </c>
      <c r="C1573" s="523" t="s">
        <v>11721</v>
      </c>
      <c r="D1573" s="516" t="s">
        <v>22894</v>
      </c>
      <c r="E1573" s="516"/>
      <c r="F1573" s="516" t="s">
        <v>8447</v>
      </c>
      <c r="G1573" s="535" t="str">
        <f t="shared" si="57"/>
        <v>302Xã Mường Mô</v>
      </c>
      <c r="H1573" s="535" t="str">
        <f t="shared" si="58"/>
        <v>302Xã Mường MôThuế cơ sở 4 tỉnh Lai Châu</v>
      </c>
      <c r="I1573" s="523" t="s">
        <v>11721</v>
      </c>
      <c r="J1573" s="514"/>
      <c r="K1573" s="514"/>
    </row>
    <row r="1574" spans="1:41" s="437" customFormat="1" ht="54.6" hidden="1" customHeight="1">
      <c r="A1574" s="513" t="s">
        <v>11818</v>
      </c>
      <c r="B1574" s="514">
        <v>4</v>
      </c>
      <c r="C1574" s="523" t="s">
        <v>11721</v>
      </c>
      <c r="D1574" s="516" t="s">
        <v>22894</v>
      </c>
      <c r="E1574" s="516"/>
      <c r="F1574" s="516" t="s">
        <v>8448</v>
      </c>
      <c r="G1574" s="535" t="str">
        <f t="shared" si="57"/>
        <v>302Xã Hua Bum</v>
      </c>
      <c r="H1574" s="535" t="str">
        <f t="shared" si="58"/>
        <v>302Xã Hua BumThuế cơ sở 4 tỉnh Lai Châu</v>
      </c>
      <c r="I1574" s="523" t="s">
        <v>11721</v>
      </c>
      <c r="J1574" s="514"/>
      <c r="K1574" s="514"/>
    </row>
    <row r="1575" spans="1:41" ht="40.15" hidden="1" customHeight="1">
      <c r="A1575" s="590">
        <v>19</v>
      </c>
      <c r="B1575" s="591"/>
      <c r="C1575" s="562" t="s">
        <v>22901</v>
      </c>
      <c r="D1575" s="592" t="s">
        <v>12216</v>
      </c>
      <c r="E1575" s="592">
        <v>703</v>
      </c>
      <c r="F1575" s="592" t="s">
        <v>155</v>
      </c>
      <c r="G1575" s="535"/>
      <c r="H1575" s="535" t="str">
        <f t="shared" si="58"/>
        <v>THUẾ TỈNH LÂM ĐỒNG</v>
      </c>
      <c r="I1575" s="562" t="s">
        <v>22901</v>
      </c>
      <c r="J1575" s="591"/>
      <c r="K1575" s="592">
        <f>SUM(K1576:K1693)</f>
        <v>124</v>
      </c>
      <c r="L1575" s="434"/>
      <c r="M1575" s="435"/>
      <c r="T1575" s="496"/>
      <c r="U1575" s="496"/>
      <c r="V1575" s="496"/>
    </row>
    <row r="1576" spans="1:41" s="496" customFormat="1" ht="59.45" hidden="1" customHeight="1">
      <c r="A1576" s="441" t="s">
        <v>11824</v>
      </c>
      <c r="B1576" s="532">
        <v>1</v>
      </c>
      <c r="C1576" s="563" t="s">
        <v>12229</v>
      </c>
      <c r="D1576" s="534" t="s">
        <v>22902</v>
      </c>
      <c r="E1576" s="534"/>
      <c r="F1576" s="534" t="s">
        <v>10033</v>
      </c>
      <c r="G1576" s="535" t="str">
        <f>$E$1575&amp;F1576</f>
        <v>703Phường Xuân Hương - Đà Lạt</v>
      </c>
      <c r="H1576" s="535" t="str">
        <f t="shared" si="58"/>
        <v>703Phường Xuân Hương - Đà LạtThuế cơ sở 1 tỉnh Lâm Đồng</v>
      </c>
      <c r="I1576" s="563" t="s">
        <v>12229</v>
      </c>
      <c r="J1576" s="593" t="s">
        <v>10033</v>
      </c>
      <c r="K1576" s="532">
        <v>6</v>
      </c>
      <c r="AN1576" s="601"/>
      <c r="AO1576" s="524"/>
    </row>
    <row r="1577" spans="1:41" s="496" customFormat="1" ht="59.45" hidden="1" customHeight="1">
      <c r="A1577" s="441" t="s">
        <v>11824</v>
      </c>
      <c r="B1577" s="430">
        <v>1</v>
      </c>
      <c r="C1577" s="439" t="s">
        <v>12229</v>
      </c>
      <c r="D1577" s="464" t="s">
        <v>22902</v>
      </c>
      <c r="E1577" s="464"/>
      <c r="F1577" s="464" t="s">
        <v>10034</v>
      </c>
      <c r="G1577" s="535" t="str">
        <f t="shared" ref="G1577:G1640" si="59">$E$1575&amp;F1577</f>
        <v>703Phường Cam Ly - Đà Lạt</v>
      </c>
      <c r="H1577" s="535" t="str">
        <f t="shared" si="58"/>
        <v>703Phường Cam Ly - Đà LạtThuế cơ sở 1 tỉnh Lâm Đồng</v>
      </c>
      <c r="I1577" s="439" t="s">
        <v>12229</v>
      </c>
      <c r="J1577" s="429"/>
      <c r="K1577" s="430"/>
      <c r="AN1577" s="601"/>
      <c r="AO1577" s="524"/>
    </row>
    <row r="1578" spans="1:41" s="496" customFormat="1" ht="59.45" hidden="1" customHeight="1">
      <c r="A1578" s="441" t="s">
        <v>11824</v>
      </c>
      <c r="B1578" s="430">
        <v>1</v>
      </c>
      <c r="C1578" s="439" t="s">
        <v>12229</v>
      </c>
      <c r="D1578" s="464" t="s">
        <v>22902</v>
      </c>
      <c r="E1578" s="464"/>
      <c r="F1578" s="464" t="s">
        <v>10035</v>
      </c>
      <c r="G1578" s="535" t="str">
        <f t="shared" si="59"/>
        <v>703Phường Lâm Viên - Đà Lạt</v>
      </c>
      <c r="H1578" s="535" t="str">
        <f t="shared" si="58"/>
        <v>703Phường Lâm Viên - Đà LạtThuế cơ sở 1 tỉnh Lâm Đồng</v>
      </c>
      <c r="I1578" s="439" t="s">
        <v>12229</v>
      </c>
      <c r="J1578" s="429"/>
      <c r="K1578" s="430"/>
      <c r="AN1578" s="601"/>
      <c r="AO1578" s="524"/>
    </row>
    <row r="1579" spans="1:41" s="496" customFormat="1" ht="59.45" hidden="1" customHeight="1">
      <c r="A1579" s="441" t="s">
        <v>11824</v>
      </c>
      <c r="B1579" s="430">
        <v>1</v>
      </c>
      <c r="C1579" s="439" t="s">
        <v>12229</v>
      </c>
      <c r="D1579" s="464" t="s">
        <v>22902</v>
      </c>
      <c r="E1579" s="464"/>
      <c r="F1579" s="464" t="s">
        <v>10036</v>
      </c>
      <c r="G1579" s="535" t="str">
        <f t="shared" si="59"/>
        <v>703Phường Xuân Trường - Đà Lạt</v>
      </c>
      <c r="H1579" s="535" t="str">
        <f t="shared" si="58"/>
        <v>703Phường Xuân Trường - Đà LạtThuế cơ sở 1 tỉnh Lâm Đồng</v>
      </c>
      <c r="I1579" s="439" t="s">
        <v>12229</v>
      </c>
      <c r="J1579" s="429"/>
      <c r="K1579" s="430"/>
      <c r="AN1579" s="601"/>
      <c r="AO1579" s="524"/>
    </row>
    <row r="1580" spans="1:41" s="496" customFormat="1" ht="59.45" hidden="1" customHeight="1">
      <c r="A1580" s="441" t="s">
        <v>11824</v>
      </c>
      <c r="B1580" s="430">
        <v>1</v>
      </c>
      <c r="C1580" s="439" t="s">
        <v>12229</v>
      </c>
      <c r="D1580" s="464" t="s">
        <v>22902</v>
      </c>
      <c r="E1580" s="464"/>
      <c r="F1580" s="464" t="s">
        <v>15419</v>
      </c>
      <c r="G1580" s="535" t="str">
        <f t="shared" si="59"/>
        <v>703Phường Lang Biang - Đà Lạt</v>
      </c>
      <c r="H1580" s="535" t="str">
        <f t="shared" si="58"/>
        <v>703Phường Lang Biang - Đà LạtThuế cơ sở 1 tỉnh Lâm Đồng</v>
      </c>
      <c r="I1580" s="439" t="s">
        <v>12229</v>
      </c>
      <c r="J1580" s="429"/>
      <c r="K1580" s="430"/>
      <c r="AN1580" s="601"/>
      <c r="AO1580" s="524"/>
    </row>
    <row r="1581" spans="1:41" s="496" customFormat="1" ht="59.45" hidden="1" customHeight="1">
      <c r="A1581" s="441" t="s">
        <v>11824</v>
      </c>
      <c r="B1581" s="430">
        <v>1</v>
      </c>
      <c r="C1581" s="439" t="s">
        <v>12229</v>
      </c>
      <c r="D1581" s="464" t="s">
        <v>22902</v>
      </c>
      <c r="E1581" s="464"/>
      <c r="F1581" s="464" t="s">
        <v>10040</v>
      </c>
      <c r="G1581" s="535" t="str">
        <f t="shared" si="59"/>
        <v>703Xã Lạc Dương</v>
      </c>
      <c r="H1581" s="535" t="str">
        <f t="shared" si="58"/>
        <v>703Xã Lạc DươngThuế cơ sở 1 tỉnh Lâm Đồng</v>
      </c>
      <c r="I1581" s="439" t="s">
        <v>12229</v>
      </c>
      <c r="J1581" s="429"/>
      <c r="K1581" s="430"/>
      <c r="AN1581" s="601"/>
      <c r="AO1581" s="524"/>
    </row>
    <row r="1582" spans="1:41" s="496" customFormat="1" ht="65.45" hidden="1" customHeight="1">
      <c r="A1582" s="441" t="s">
        <v>11832</v>
      </c>
      <c r="B1582" s="445">
        <v>2</v>
      </c>
      <c r="C1582" s="446" t="s">
        <v>12218</v>
      </c>
      <c r="D1582" s="447" t="s">
        <v>22903</v>
      </c>
      <c r="E1582" s="447"/>
      <c r="F1582" s="447" t="s">
        <v>10037</v>
      </c>
      <c r="G1582" s="535" t="str">
        <f t="shared" si="59"/>
        <v>703Phường 1 Bảo Lộc</v>
      </c>
      <c r="H1582" s="535" t="str">
        <f t="shared" si="58"/>
        <v>703Phường 1 Bảo LộcThuế cơ sở 2 tỉnh Lâm Đồng</v>
      </c>
      <c r="I1582" s="446" t="s">
        <v>12218</v>
      </c>
      <c r="J1582" s="445" t="s">
        <v>10037</v>
      </c>
      <c r="K1582" s="445">
        <v>16</v>
      </c>
      <c r="AN1582" s="601"/>
      <c r="AO1582" s="524"/>
    </row>
    <row r="1583" spans="1:41" s="496" customFormat="1" ht="65.45" hidden="1" customHeight="1">
      <c r="A1583" s="441" t="s">
        <v>11832</v>
      </c>
      <c r="B1583" s="445">
        <v>2</v>
      </c>
      <c r="C1583" s="446" t="s">
        <v>12218</v>
      </c>
      <c r="D1583" s="447" t="s">
        <v>22903</v>
      </c>
      <c r="E1583" s="447"/>
      <c r="F1583" s="447" t="s">
        <v>10038</v>
      </c>
      <c r="G1583" s="535" t="str">
        <f t="shared" si="59"/>
        <v>703Phường 2 Bảo Lộc</v>
      </c>
      <c r="H1583" s="535" t="str">
        <f t="shared" si="58"/>
        <v>703Phường 2 Bảo LộcThuế cơ sở 2 tỉnh Lâm Đồng</v>
      </c>
      <c r="I1583" s="446" t="s">
        <v>12218</v>
      </c>
      <c r="J1583" s="445"/>
      <c r="K1583" s="445"/>
      <c r="AN1583" s="601"/>
      <c r="AO1583" s="524"/>
    </row>
    <row r="1584" spans="1:41" s="496" customFormat="1" ht="65.45" hidden="1" customHeight="1">
      <c r="A1584" s="441" t="s">
        <v>11832</v>
      </c>
      <c r="B1584" s="445">
        <v>2</v>
      </c>
      <c r="C1584" s="446" t="s">
        <v>12218</v>
      </c>
      <c r="D1584" s="447" t="s">
        <v>22903</v>
      </c>
      <c r="E1584" s="447"/>
      <c r="F1584" s="447" t="s">
        <v>10039</v>
      </c>
      <c r="G1584" s="535" t="str">
        <f t="shared" si="59"/>
        <v>703Phường 3 Bảo Lộc</v>
      </c>
      <c r="H1584" s="535" t="str">
        <f t="shared" si="58"/>
        <v>703Phường 3 Bảo LộcThuế cơ sở 2 tỉnh Lâm Đồng</v>
      </c>
      <c r="I1584" s="446" t="s">
        <v>12218</v>
      </c>
      <c r="J1584" s="445"/>
      <c r="K1584" s="445"/>
      <c r="AN1584" s="601"/>
      <c r="AO1584" s="524"/>
    </row>
    <row r="1585" spans="1:41" s="496" customFormat="1" ht="65.45" hidden="1" customHeight="1">
      <c r="A1585" s="441" t="s">
        <v>11832</v>
      </c>
      <c r="B1585" s="445">
        <v>2</v>
      </c>
      <c r="C1585" s="446" t="s">
        <v>12218</v>
      </c>
      <c r="D1585" s="447" t="s">
        <v>22903</v>
      </c>
      <c r="E1585" s="447"/>
      <c r="F1585" s="447" t="s">
        <v>15418</v>
      </c>
      <c r="G1585" s="535" t="str">
        <f t="shared" si="59"/>
        <v>703Phường B'Lao</v>
      </c>
      <c r="H1585" s="535" t="str">
        <f t="shared" si="58"/>
        <v>703Phường B'LaoThuế cơ sở 2 tỉnh Lâm Đồng</v>
      </c>
      <c r="I1585" s="446" t="s">
        <v>12218</v>
      </c>
      <c r="J1585" s="445"/>
      <c r="K1585" s="445"/>
      <c r="AN1585" s="601"/>
      <c r="AO1585" s="524"/>
    </row>
    <row r="1586" spans="1:41" s="496" customFormat="1" ht="65.45" hidden="1" customHeight="1">
      <c r="A1586" s="441" t="s">
        <v>11832</v>
      </c>
      <c r="B1586" s="445">
        <v>2</v>
      </c>
      <c r="C1586" s="446" t="s">
        <v>12218</v>
      </c>
      <c r="D1586" s="447" t="s">
        <v>22903</v>
      </c>
      <c r="E1586" s="447"/>
      <c r="F1586" s="447" t="s">
        <v>10059</v>
      </c>
      <c r="G1586" s="535" t="str">
        <f t="shared" si="59"/>
        <v>703Xã Bảo Lâm 1</v>
      </c>
      <c r="H1586" s="535" t="str">
        <f t="shared" si="58"/>
        <v>703Xã Bảo Lâm 1Thuế cơ sở 2 tỉnh Lâm Đồng</v>
      </c>
      <c r="I1586" s="446" t="s">
        <v>12218</v>
      </c>
      <c r="J1586" s="445"/>
      <c r="K1586" s="445"/>
      <c r="AN1586" s="601"/>
      <c r="AO1586" s="524"/>
    </row>
    <row r="1587" spans="1:41" s="496" customFormat="1" ht="65.45" hidden="1" customHeight="1">
      <c r="A1587" s="441" t="s">
        <v>11832</v>
      </c>
      <c r="B1587" s="445">
        <v>2</v>
      </c>
      <c r="C1587" s="446" t="s">
        <v>12218</v>
      </c>
      <c r="D1587" s="447" t="s">
        <v>22903</v>
      </c>
      <c r="E1587" s="447"/>
      <c r="F1587" s="447" t="s">
        <v>10060</v>
      </c>
      <c r="G1587" s="535" t="str">
        <f t="shared" si="59"/>
        <v>703Xã Bảo Lâm 2</v>
      </c>
      <c r="H1587" s="535" t="str">
        <f t="shared" si="58"/>
        <v>703Xã Bảo Lâm 2Thuế cơ sở 2 tỉnh Lâm Đồng</v>
      </c>
      <c r="I1587" s="446" t="s">
        <v>12218</v>
      </c>
      <c r="J1587" s="445"/>
      <c r="K1587" s="445"/>
      <c r="AN1587" s="601"/>
      <c r="AO1587" s="524"/>
    </row>
    <row r="1588" spans="1:41" s="496" customFormat="1" ht="65.45" hidden="1" customHeight="1">
      <c r="A1588" s="441" t="s">
        <v>11832</v>
      </c>
      <c r="B1588" s="445">
        <v>2</v>
      </c>
      <c r="C1588" s="446" t="s">
        <v>12218</v>
      </c>
      <c r="D1588" s="447" t="s">
        <v>22903</v>
      </c>
      <c r="E1588" s="447"/>
      <c r="F1588" s="447" t="s">
        <v>10061</v>
      </c>
      <c r="G1588" s="535" t="str">
        <f t="shared" si="59"/>
        <v>703Xã Bảo Lâm 3</v>
      </c>
      <c r="H1588" s="535" t="str">
        <f t="shared" si="58"/>
        <v>703Xã Bảo Lâm 3Thuế cơ sở 2 tỉnh Lâm Đồng</v>
      </c>
      <c r="I1588" s="446" t="s">
        <v>12218</v>
      </c>
      <c r="J1588" s="445"/>
      <c r="K1588" s="445"/>
      <c r="AN1588" s="601"/>
      <c r="AO1588" s="524"/>
    </row>
    <row r="1589" spans="1:41" s="496" customFormat="1" ht="65.45" hidden="1" customHeight="1">
      <c r="A1589" s="441" t="s">
        <v>11832</v>
      </c>
      <c r="B1589" s="445">
        <v>2</v>
      </c>
      <c r="C1589" s="446" t="s">
        <v>12218</v>
      </c>
      <c r="D1589" s="447" t="s">
        <v>22903</v>
      </c>
      <c r="E1589" s="447"/>
      <c r="F1589" s="447" t="s">
        <v>10062</v>
      </c>
      <c r="G1589" s="535" t="str">
        <f t="shared" si="59"/>
        <v>703Xã Bảo Lâm 4</v>
      </c>
      <c r="H1589" s="535" t="str">
        <f t="shared" si="58"/>
        <v>703Xã Bảo Lâm 4Thuế cơ sở 2 tỉnh Lâm Đồng</v>
      </c>
      <c r="I1589" s="446" t="s">
        <v>12218</v>
      </c>
      <c r="J1589" s="445"/>
      <c r="K1589" s="445"/>
      <c r="AN1589" s="601"/>
      <c r="AO1589" s="524"/>
    </row>
    <row r="1590" spans="1:41" s="496" customFormat="1" ht="65.45" hidden="1" customHeight="1">
      <c r="A1590" s="441" t="s">
        <v>11832</v>
      </c>
      <c r="B1590" s="445">
        <v>2</v>
      </c>
      <c r="C1590" s="446" t="s">
        <v>12218</v>
      </c>
      <c r="D1590" s="447" t="s">
        <v>22903</v>
      </c>
      <c r="E1590" s="447"/>
      <c r="F1590" s="447" t="s">
        <v>10063</v>
      </c>
      <c r="G1590" s="535" t="str">
        <f t="shared" si="59"/>
        <v>703Xã Bảo Lâm 5</v>
      </c>
      <c r="H1590" s="535" t="str">
        <f t="shared" si="58"/>
        <v>703Xã Bảo Lâm 5Thuế cơ sở 2 tỉnh Lâm Đồng</v>
      </c>
      <c r="I1590" s="446" t="s">
        <v>12218</v>
      </c>
      <c r="J1590" s="445"/>
      <c r="K1590" s="445"/>
      <c r="AN1590" s="601"/>
      <c r="AO1590" s="524"/>
    </row>
    <row r="1591" spans="1:41" s="496" customFormat="1" ht="65.45" hidden="1" customHeight="1">
      <c r="A1591" s="441" t="s">
        <v>11832</v>
      </c>
      <c r="B1591" s="445">
        <v>2</v>
      </c>
      <c r="C1591" s="446" t="s">
        <v>12218</v>
      </c>
      <c r="D1591" s="447" t="s">
        <v>22903</v>
      </c>
      <c r="E1591" s="447"/>
      <c r="F1591" s="447" t="s">
        <v>10054</v>
      </c>
      <c r="G1591" s="535" t="str">
        <f t="shared" si="59"/>
        <v>703Xã Di Linh</v>
      </c>
      <c r="H1591" s="535" t="str">
        <f t="shared" si="58"/>
        <v>703Xã Di LinhThuế cơ sở 2 tỉnh Lâm Đồng</v>
      </c>
      <c r="I1591" s="446" t="s">
        <v>12218</v>
      </c>
      <c r="J1591" s="445"/>
      <c r="K1591" s="445"/>
      <c r="AN1591" s="601"/>
      <c r="AO1591" s="524"/>
    </row>
    <row r="1592" spans="1:41" s="496" customFormat="1" ht="65.45" hidden="1" customHeight="1">
      <c r="A1592" s="441" t="s">
        <v>11832</v>
      </c>
      <c r="B1592" s="445">
        <v>2</v>
      </c>
      <c r="C1592" s="446" t="s">
        <v>12218</v>
      </c>
      <c r="D1592" s="447" t="s">
        <v>22903</v>
      </c>
      <c r="E1592" s="447"/>
      <c r="F1592" s="447" t="s">
        <v>15384</v>
      </c>
      <c r="G1592" s="535" t="str">
        <f t="shared" si="59"/>
        <v>703Xã Hòa Ninh</v>
      </c>
      <c r="H1592" s="535" t="str">
        <f t="shared" si="58"/>
        <v>703Xã Hòa NinhThuế cơ sở 2 tỉnh Lâm Đồng</v>
      </c>
      <c r="I1592" s="446" t="s">
        <v>12218</v>
      </c>
      <c r="J1592" s="445"/>
      <c r="K1592" s="445"/>
      <c r="AN1592" s="601"/>
      <c r="AO1592" s="524"/>
    </row>
    <row r="1593" spans="1:41" s="496" customFormat="1" ht="65.45" hidden="1" customHeight="1">
      <c r="A1593" s="441" t="s">
        <v>11832</v>
      </c>
      <c r="B1593" s="445">
        <v>2</v>
      </c>
      <c r="C1593" s="446" t="s">
        <v>12218</v>
      </c>
      <c r="D1593" s="447" t="s">
        <v>22903</v>
      </c>
      <c r="E1593" s="447"/>
      <c r="F1593" s="447" t="s">
        <v>15385</v>
      </c>
      <c r="G1593" s="535" t="str">
        <f t="shared" si="59"/>
        <v>703Xã Hòa Bắc</v>
      </c>
      <c r="H1593" s="535" t="str">
        <f t="shared" si="58"/>
        <v>703Xã Hòa BắcThuế cơ sở 2 tỉnh Lâm Đồng</v>
      </c>
      <c r="I1593" s="446" t="s">
        <v>12218</v>
      </c>
      <c r="J1593" s="445"/>
      <c r="K1593" s="445"/>
      <c r="AN1593" s="601"/>
      <c r="AO1593" s="524"/>
    </row>
    <row r="1594" spans="1:41" s="496" customFormat="1" ht="65.45" hidden="1" customHeight="1">
      <c r="A1594" s="441" t="s">
        <v>11832</v>
      </c>
      <c r="B1594" s="445">
        <v>2</v>
      </c>
      <c r="C1594" s="446" t="s">
        <v>12218</v>
      </c>
      <c r="D1594" s="447" t="s">
        <v>22903</v>
      </c>
      <c r="E1594" s="447"/>
      <c r="F1594" s="447" t="s">
        <v>10055</v>
      </c>
      <c r="G1594" s="535" t="str">
        <f t="shared" si="59"/>
        <v>703Xã Đinh Trang Thượng</v>
      </c>
      <c r="H1594" s="535" t="str">
        <f t="shared" si="58"/>
        <v>703Xã Đinh Trang ThượngThuế cơ sở 2 tỉnh Lâm Đồng</v>
      </c>
      <c r="I1594" s="446" t="s">
        <v>12218</v>
      </c>
      <c r="J1594" s="445"/>
      <c r="K1594" s="445"/>
      <c r="AN1594" s="601"/>
      <c r="AO1594" s="524"/>
    </row>
    <row r="1595" spans="1:41" s="496" customFormat="1" ht="65.45" hidden="1" customHeight="1">
      <c r="A1595" s="441" t="s">
        <v>11832</v>
      </c>
      <c r="B1595" s="445">
        <v>2</v>
      </c>
      <c r="C1595" s="446" t="s">
        <v>12218</v>
      </c>
      <c r="D1595" s="447" t="s">
        <v>22903</v>
      </c>
      <c r="E1595" s="447"/>
      <c r="F1595" s="447" t="s">
        <v>10056</v>
      </c>
      <c r="G1595" s="535" t="str">
        <f t="shared" si="59"/>
        <v>703Xã Bảo Thuận</v>
      </c>
      <c r="H1595" s="535" t="str">
        <f t="shared" si="58"/>
        <v>703Xã Bảo ThuậnThuế cơ sở 2 tỉnh Lâm Đồng</v>
      </c>
      <c r="I1595" s="446" t="s">
        <v>12218</v>
      </c>
      <c r="J1595" s="445"/>
      <c r="K1595" s="445"/>
      <c r="AN1595" s="601"/>
      <c r="AO1595" s="524"/>
    </row>
    <row r="1596" spans="1:41" s="496" customFormat="1" ht="65.45" hidden="1" customHeight="1">
      <c r="A1596" s="441" t="s">
        <v>11832</v>
      </c>
      <c r="B1596" s="445">
        <v>2</v>
      </c>
      <c r="C1596" s="446" t="s">
        <v>12218</v>
      </c>
      <c r="D1596" s="447" t="s">
        <v>22903</v>
      </c>
      <c r="E1596" s="447"/>
      <c r="F1596" s="447" t="s">
        <v>10057</v>
      </c>
      <c r="G1596" s="535" t="str">
        <f t="shared" si="59"/>
        <v>703Xã Sơn Điền</v>
      </c>
      <c r="H1596" s="535" t="str">
        <f t="shared" si="58"/>
        <v>703Xã Sơn ĐiềnThuế cơ sở 2 tỉnh Lâm Đồng</v>
      </c>
      <c r="I1596" s="446" t="s">
        <v>12218</v>
      </c>
      <c r="J1596" s="445"/>
      <c r="K1596" s="445"/>
      <c r="AN1596" s="601"/>
      <c r="AO1596" s="524"/>
    </row>
    <row r="1597" spans="1:41" s="496" customFormat="1" ht="65.45" hidden="1" customHeight="1">
      <c r="A1597" s="441" t="s">
        <v>11832</v>
      </c>
      <c r="B1597" s="445">
        <v>2</v>
      </c>
      <c r="C1597" s="446" t="s">
        <v>12218</v>
      </c>
      <c r="D1597" s="447" t="s">
        <v>22903</v>
      </c>
      <c r="E1597" s="447"/>
      <c r="F1597" s="447" t="s">
        <v>10058</v>
      </c>
      <c r="G1597" s="535" t="str">
        <f t="shared" si="59"/>
        <v>703Xã Gia Hiệp</v>
      </c>
      <c r="H1597" s="535" t="str">
        <f t="shared" si="58"/>
        <v>703Xã Gia HiệpThuế cơ sở 2 tỉnh Lâm Đồng</v>
      </c>
      <c r="I1597" s="446" t="s">
        <v>12218</v>
      </c>
      <c r="J1597" s="445"/>
      <c r="K1597" s="445"/>
      <c r="AN1597" s="601"/>
      <c r="AO1597" s="524"/>
    </row>
    <row r="1598" spans="1:41" s="496" customFormat="1" ht="49.15" hidden="1" customHeight="1">
      <c r="A1598" s="441" t="s">
        <v>11842</v>
      </c>
      <c r="B1598" s="442">
        <v>3</v>
      </c>
      <c r="C1598" s="448" t="s">
        <v>12235</v>
      </c>
      <c r="D1598" s="444" t="s">
        <v>22904</v>
      </c>
      <c r="E1598" s="444"/>
      <c r="F1598" s="444" t="s">
        <v>10045</v>
      </c>
      <c r="G1598" s="535" t="str">
        <f t="shared" si="59"/>
        <v>703Xã Hiệp Thạnh</v>
      </c>
      <c r="H1598" s="535" t="str">
        <f t="shared" si="58"/>
        <v>703Xã Hiệp ThạnhThuế cơ sở 3 tỉnh Lâm Đồng</v>
      </c>
      <c r="I1598" s="448" t="s">
        <v>12235</v>
      </c>
      <c r="J1598" s="442" t="s">
        <v>10046</v>
      </c>
      <c r="K1598" s="442">
        <v>10</v>
      </c>
      <c r="AN1598" s="601"/>
      <c r="AO1598" s="524"/>
    </row>
    <row r="1599" spans="1:41" s="496" customFormat="1" ht="49.15" hidden="1" customHeight="1">
      <c r="A1599" s="441" t="s">
        <v>11842</v>
      </c>
      <c r="B1599" s="442">
        <v>3</v>
      </c>
      <c r="C1599" s="448" t="s">
        <v>12235</v>
      </c>
      <c r="D1599" s="444" t="s">
        <v>22904</v>
      </c>
      <c r="E1599" s="444"/>
      <c r="F1599" s="444" t="s">
        <v>10046</v>
      </c>
      <c r="G1599" s="535" t="str">
        <f t="shared" si="59"/>
        <v>703Xã Đức Trọng</v>
      </c>
      <c r="H1599" s="535" t="str">
        <f t="shared" si="58"/>
        <v>703Xã Đức TrọngThuế cơ sở 3 tỉnh Lâm Đồng</v>
      </c>
      <c r="I1599" s="448" t="s">
        <v>12235</v>
      </c>
      <c r="J1599" s="442"/>
      <c r="K1599" s="442"/>
      <c r="AN1599" s="601"/>
      <c r="AO1599" s="524"/>
    </row>
    <row r="1600" spans="1:41" s="496" customFormat="1" ht="49.15" hidden="1" customHeight="1">
      <c r="A1600" s="441" t="s">
        <v>11842</v>
      </c>
      <c r="B1600" s="442">
        <v>3</v>
      </c>
      <c r="C1600" s="448" t="s">
        <v>12235</v>
      </c>
      <c r="D1600" s="444" t="s">
        <v>22904</v>
      </c>
      <c r="E1600" s="444"/>
      <c r="F1600" s="444" t="s">
        <v>10047</v>
      </c>
      <c r="G1600" s="535" t="str">
        <f t="shared" si="59"/>
        <v>703Xã Tân Hội</v>
      </c>
      <c r="H1600" s="535" t="str">
        <f t="shared" si="58"/>
        <v>703Xã Tân HộiThuế cơ sở 3 tỉnh Lâm Đồng</v>
      </c>
      <c r="I1600" s="448" t="s">
        <v>12235</v>
      </c>
      <c r="J1600" s="442"/>
      <c r="K1600" s="442"/>
      <c r="AN1600" s="601"/>
      <c r="AO1600" s="524"/>
    </row>
    <row r="1601" spans="1:41" s="496" customFormat="1" ht="49.15" hidden="1" customHeight="1">
      <c r="A1601" s="441" t="s">
        <v>11842</v>
      </c>
      <c r="B1601" s="442">
        <v>3</v>
      </c>
      <c r="C1601" s="448" t="s">
        <v>12235</v>
      </c>
      <c r="D1601" s="444" t="s">
        <v>22904</v>
      </c>
      <c r="E1601" s="444"/>
      <c r="F1601" s="444" t="s">
        <v>10073</v>
      </c>
      <c r="G1601" s="535" t="str">
        <f t="shared" si="59"/>
        <v>703Xã Ninh Gia</v>
      </c>
      <c r="H1601" s="535" t="str">
        <f t="shared" si="58"/>
        <v>703Xã Ninh GiaThuế cơ sở 3 tỉnh Lâm Đồng</v>
      </c>
      <c r="I1601" s="448" t="s">
        <v>12235</v>
      </c>
      <c r="J1601" s="442"/>
      <c r="K1601" s="442"/>
      <c r="AN1601" s="601"/>
      <c r="AO1601" s="524"/>
    </row>
    <row r="1602" spans="1:41" s="496" customFormat="1" ht="49.15" hidden="1" customHeight="1">
      <c r="A1602" s="441" t="s">
        <v>11842</v>
      </c>
      <c r="B1602" s="442">
        <v>3</v>
      </c>
      <c r="C1602" s="448" t="s">
        <v>12235</v>
      </c>
      <c r="D1602" s="444" t="s">
        <v>22904</v>
      </c>
      <c r="E1602" s="444"/>
      <c r="F1602" s="444" t="s">
        <v>10048</v>
      </c>
      <c r="G1602" s="535" t="str">
        <f t="shared" si="59"/>
        <v>703Xã Tà Hine</v>
      </c>
      <c r="H1602" s="535" t="str">
        <f t="shared" si="58"/>
        <v>703Xã Tà HineThuế cơ sở 3 tỉnh Lâm Đồng</v>
      </c>
      <c r="I1602" s="448" t="s">
        <v>12235</v>
      </c>
      <c r="J1602" s="442"/>
      <c r="K1602" s="442"/>
      <c r="AN1602" s="601"/>
      <c r="AO1602" s="524"/>
    </row>
    <row r="1603" spans="1:41" s="496" customFormat="1" ht="49.15" hidden="1" customHeight="1">
      <c r="A1603" s="441" t="s">
        <v>11842</v>
      </c>
      <c r="B1603" s="442">
        <v>3</v>
      </c>
      <c r="C1603" s="448" t="s">
        <v>12235</v>
      </c>
      <c r="D1603" s="444" t="s">
        <v>22904</v>
      </c>
      <c r="E1603" s="444"/>
      <c r="F1603" s="444" t="s">
        <v>10049</v>
      </c>
      <c r="G1603" s="535" t="str">
        <f t="shared" si="59"/>
        <v>703Xã Tà Năng</v>
      </c>
      <c r="H1603" s="535" t="str">
        <f t="shared" si="58"/>
        <v>703Xã Tà NăngThuế cơ sở 3 tỉnh Lâm Đồng</v>
      </c>
      <c r="I1603" s="448" t="s">
        <v>12235</v>
      </c>
      <c r="J1603" s="442"/>
      <c r="K1603" s="442"/>
      <c r="AN1603" s="601"/>
      <c r="AO1603" s="524"/>
    </row>
    <row r="1604" spans="1:41" s="496" customFormat="1" ht="49.15" hidden="1" customHeight="1">
      <c r="A1604" s="441" t="s">
        <v>11842</v>
      </c>
      <c r="B1604" s="442">
        <v>3</v>
      </c>
      <c r="C1604" s="448" t="s">
        <v>12235</v>
      </c>
      <c r="D1604" s="444" t="s">
        <v>22904</v>
      </c>
      <c r="E1604" s="444"/>
      <c r="F1604" s="444" t="s">
        <v>10041</v>
      </c>
      <c r="G1604" s="535" t="str">
        <f t="shared" si="59"/>
        <v>703Xã Đơn Dương</v>
      </c>
      <c r="H1604" s="535" t="str">
        <f t="shared" si="58"/>
        <v>703Xã Đơn DươngThuế cơ sở 3 tỉnh Lâm Đồng</v>
      </c>
      <c r="I1604" s="448" t="s">
        <v>12235</v>
      </c>
      <c r="J1604" s="442"/>
      <c r="K1604" s="442"/>
      <c r="AN1604" s="601"/>
      <c r="AO1604" s="524"/>
    </row>
    <row r="1605" spans="1:41" s="496" customFormat="1" ht="49.15" hidden="1" customHeight="1">
      <c r="A1605" s="441" t="s">
        <v>11842</v>
      </c>
      <c r="B1605" s="442">
        <v>3</v>
      </c>
      <c r="C1605" s="448" t="s">
        <v>12235</v>
      </c>
      <c r="D1605" s="444" t="s">
        <v>22904</v>
      </c>
      <c r="E1605" s="444"/>
      <c r="F1605" s="444" t="s">
        <v>10042</v>
      </c>
      <c r="G1605" s="535" t="str">
        <f t="shared" si="59"/>
        <v>703Xã Ka Đô</v>
      </c>
      <c r="H1605" s="535" t="str">
        <f t="shared" si="58"/>
        <v>703Xã Ka ĐôThuế cơ sở 3 tỉnh Lâm Đồng</v>
      </c>
      <c r="I1605" s="448" t="s">
        <v>12235</v>
      </c>
      <c r="J1605" s="442"/>
      <c r="K1605" s="442"/>
      <c r="AN1605" s="601"/>
      <c r="AO1605" s="524"/>
    </row>
    <row r="1606" spans="1:41" s="496" customFormat="1" ht="49.15" hidden="1" customHeight="1">
      <c r="A1606" s="441" t="s">
        <v>11842</v>
      </c>
      <c r="B1606" s="442">
        <v>3</v>
      </c>
      <c r="C1606" s="448" t="s">
        <v>12235</v>
      </c>
      <c r="D1606" s="444" t="s">
        <v>22904</v>
      </c>
      <c r="E1606" s="444"/>
      <c r="F1606" s="444" t="s">
        <v>10043</v>
      </c>
      <c r="G1606" s="535" t="str">
        <f t="shared" si="59"/>
        <v>703Xã Quảng Lập</v>
      </c>
      <c r="H1606" s="535" t="str">
        <f t="shared" ref="H1606:H1669" si="60">G1606&amp;C1606</f>
        <v>703Xã Quảng LậpThuế cơ sở 3 tỉnh Lâm Đồng</v>
      </c>
      <c r="I1606" s="448" t="s">
        <v>12235</v>
      </c>
      <c r="J1606" s="442"/>
      <c r="K1606" s="442"/>
      <c r="AN1606" s="601"/>
      <c r="AO1606" s="524"/>
    </row>
    <row r="1607" spans="1:41" s="496" customFormat="1" ht="49.15" hidden="1" customHeight="1">
      <c r="A1607" s="441" t="s">
        <v>11842</v>
      </c>
      <c r="B1607" s="442">
        <v>3</v>
      </c>
      <c r="C1607" s="448" t="s">
        <v>12235</v>
      </c>
      <c r="D1607" s="444" t="s">
        <v>22904</v>
      </c>
      <c r="E1607" s="444"/>
      <c r="F1607" s="444" t="s">
        <v>10044</v>
      </c>
      <c r="G1607" s="535" t="str">
        <f t="shared" si="59"/>
        <v>703Xã D'Ran</v>
      </c>
      <c r="H1607" s="535" t="str">
        <f t="shared" si="60"/>
        <v>703Xã D'RanThuế cơ sở 3 tỉnh Lâm Đồng</v>
      </c>
      <c r="I1607" s="448" t="s">
        <v>12235</v>
      </c>
      <c r="J1607" s="442"/>
      <c r="K1607" s="442"/>
      <c r="AN1607" s="601"/>
      <c r="AO1607" s="524"/>
    </row>
    <row r="1608" spans="1:41" ht="55.15" hidden="1" customHeight="1">
      <c r="A1608" s="441" t="s">
        <v>11847</v>
      </c>
      <c r="B1608" s="442">
        <v>4</v>
      </c>
      <c r="C1608" s="448" t="s">
        <v>12241</v>
      </c>
      <c r="D1608" s="444" t="s">
        <v>22905</v>
      </c>
      <c r="E1608" s="444"/>
      <c r="F1608" s="444" t="s">
        <v>12243</v>
      </c>
      <c r="G1608" s="535" t="str">
        <f t="shared" si="59"/>
        <v>703Xã Đinh Văn Lâm Hà</v>
      </c>
      <c r="H1608" s="535" t="str">
        <f t="shared" si="60"/>
        <v>703Xã Đinh Văn Lâm HàThuế cơ sở 4 tỉnh Lâm Đồng</v>
      </c>
      <c r="I1608" s="448" t="s">
        <v>12241</v>
      </c>
      <c r="J1608" s="442" t="s">
        <v>12243</v>
      </c>
      <c r="K1608" s="442">
        <v>10</v>
      </c>
      <c r="L1608" s="496"/>
      <c r="M1608" s="435"/>
      <c r="AN1608" s="601"/>
      <c r="AO1608" s="524"/>
    </row>
    <row r="1609" spans="1:41" ht="55.15" hidden="1" customHeight="1">
      <c r="A1609" s="441" t="s">
        <v>11847</v>
      </c>
      <c r="B1609" s="442">
        <v>4</v>
      </c>
      <c r="C1609" s="448" t="s">
        <v>12241</v>
      </c>
      <c r="D1609" s="444" t="s">
        <v>22905</v>
      </c>
      <c r="E1609" s="444"/>
      <c r="F1609" s="444" t="s">
        <v>15379</v>
      </c>
      <c r="G1609" s="535" t="str">
        <f t="shared" si="59"/>
        <v>703Xã Phú Sơn Lâm Hà</v>
      </c>
      <c r="H1609" s="535" t="str">
        <f t="shared" si="60"/>
        <v>703Xã Phú Sơn Lâm HàThuế cơ sở 4 tỉnh Lâm Đồng</v>
      </c>
      <c r="I1609" s="448" t="s">
        <v>12241</v>
      </c>
      <c r="J1609" s="442"/>
      <c r="K1609" s="442"/>
      <c r="L1609" s="496"/>
      <c r="M1609" s="435"/>
      <c r="AN1609" s="601"/>
      <c r="AO1609" s="524"/>
    </row>
    <row r="1610" spans="1:41" ht="55.15" hidden="1" customHeight="1">
      <c r="A1610" s="441" t="s">
        <v>11847</v>
      </c>
      <c r="B1610" s="442">
        <v>4</v>
      </c>
      <c r="C1610" s="448" t="s">
        <v>12241</v>
      </c>
      <c r="D1610" s="444" t="s">
        <v>22905</v>
      </c>
      <c r="E1610" s="444"/>
      <c r="F1610" s="444" t="s">
        <v>15380</v>
      </c>
      <c r="G1610" s="535" t="str">
        <f t="shared" si="59"/>
        <v>703Xã Nam Hà Lâm Hà</v>
      </c>
      <c r="H1610" s="535" t="str">
        <f t="shared" si="60"/>
        <v>703Xã Nam Hà Lâm HàThuế cơ sở 4 tỉnh Lâm Đồng</v>
      </c>
      <c r="I1610" s="448" t="s">
        <v>12241</v>
      </c>
      <c r="J1610" s="442"/>
      <c r="K1610" s="442"/>
      <c r="L1610" s="496"/>
      <c r="M1610" s="435"/>
      <c r="AN1610" s="601"/>
      <c r="AO1610" s="524"/>
    </row>
    <row r="1611" spans="1:41" ht="55.15" hidden="1" customHeight="1">
      <c r="A1611" s="441" t="s">
        <v>11847</v>
      </c>
      <c r="B1611" s="442">
        <v>4</v>
      </c>
      <c r="C1611" s="448" t="s">
        <v>12241</v>
      </c>
      <c r="D1611" s="444" t="s">
        <v>22905</v>
      </c>
      <c r="E1611" s="444"/>
      <c r="F1611" s="444" t="s">
        <v>15381</v>
      </c>
      <c r="G1611" s="535" t="str">
        <f t="shared" si="59"/>
        <v>703Xã Nam Ban Lâm Hà</v>
      </c>
      <c r="H1611" s="535" t="str">
        <f t="shared" si="60"/>
        <v>703Xã Nam Ban Lâm HàThuế cơ sở 4 tỉnh Lâm Đồng</v>
      </c>
      <c r="I1611" s="448" t="s">
        <v>12241</v>
      </c>
      <c r="J1611" s="442"/>
      <c r="K1611" s="442"/>
      <c r="L1611" s="496"/>
      <c r="M1611" s="435"/>
      <c r="AN1611" s="601"/>
      <c r="AO1611" s="524"/>
    </row>
    <row r="1612" spans="1:41" ht="55.15" hidden="1" customHeight="1">
      <c r="A1612" s="441" t="s">
        <v>11847</v>
      </c>
      <c r="B1612" s="442">
        <v>4</v>
      </c>
      <c r="C1612" s="448" t="s">
        <v>12241</v>
      </c>
      <c r="D1612" s="444" t="s">
        <v>22905</v>
      </c>
      <c r="E1612" s="444"/>
      <c r="F1612" s="444" t="s">
        <v>15382</v>
      </c>
      <c r="G1612" s="535" t="str">
        <f t="shared" si="59"/>
        <v>703Xã Tân Hà Lâm Hà</v>
      </c>
      <c r="H1612" s="535" t="str">
        <f t="shared" si="60"/>
        <v>703Xã Tân Hà Lâm HàThuế cơ sở 4 tỉnh Lâm Đồng</v>
      </c>
      <c r="I1612" s="448" t="s">
        <v>12241</v>
      </c>
      <c r="J1612" s="442"/>
      <c r="K1612" s="442"/>
      <c r="L1612" s="496"/>
      <c r="M1612" s="435"/>
      <c r="AN1612" s="601"/>
      <c r="AO1612" s="524"/>
    </row>
    <row r="1613" spans="1:41" ht="55.15" hidden="1" customHeight="1">
      <c r="A1613" s="441" t="s">
        <v>11847</v>
      </c>
      <c r="B1613" s="442">
        <v>4</v>
      </c>
      <c r="C1613" s="448" t="s">
        <v>12241</v>
      </c>
      <c r="D1613" s="444" t="s">
        <v>22905</v>
      </c>
      <c r="E1613" s="444"/>
      <c r="F1613" s="444" t="s">
        <v>15383</v>
      </c>
      <c r="G1613" s="535" t="str">
        <f t="shared" si="59"/>
        <v>703Xã Phúc Thọ Lâm Hà</v>
      </c>
      <c r="H1613" s="535" t="str">
        <f t="shared" si="60"/>
        <v>703Xã Phúc Thọ Lâm HàThuế cơ sở 4 tỉnh Lâm Đồng</v>
      </c>
      <c r="I1613" s="448" t="s">
        <v>12241</v>
      </c>
      <c r="J1613" s="442"/>
      <c r="K1613" s="442"/>
      <c r="L1613" s="496"/>
      <c r="M1613" s="435"/>
      <c r="AN1613" s="601"/>
      <c r="AO1613" s="524"/>
    </row>
    <row r="1614" spans="1:41" ht="55.15" hidden="1" customHeight="1">
      <c r="A1614" s="441" t="s">
        <v>11847</v>
      </c>
      <c r="B1614" s="442">
        <v>4</v>
      </c>
      <c r="C1614" s="448" t="s">
        <v>12241</v>
      </c>
      <c r="D1614" s="444" t="s">
        <v>22905</v>
      </c>
      <c r="E1614" s="444"/>
      <c r="F1614" s="444" t="s">
        <v>10050</v>
      </c>
      <c r="G1614" s="535" t="str">
        <f t="shared" si="59"/>
        <v>703Xã Đam Rông 1</v>
      </c>
      <c r="H1614" s="535" t="str">
        <f t="shared" si="60"/>
        <v>703Xã Đam Rông 1Thuế cơ sở 4 tỉnh Lâm Đồng</v>
      </c>
      <c r="I1614" s="448" t="s">
        <v>12241</v>
      </c>
      <c r="J1614" s="442"/>
      <c r="K1614" s="442"/>
      <c r="L1614" s="496"/>
      <c r="M1614" s="435"/>
      <c r="AN1614" s="601"/>
      <c r="AO1614" s="524"/>
    </row>
    <row r="1615" spans="1:41" ht="55.15" hidden="1" customHeight="1">
      <c r="A1615" s="441" t="s">
        <v>11847</v>
      </c>
      <c r="B1615" s="442">
        <v>4</v>
      </c>
      <c r="C1615" s="448" t="s">
        <v>12241</v>
      </c>
      <c r="D1615" s="444" t="s">
        <v>22905</v>
      </c>
      <c r="E1615" s="444"/>
      <c r="F1615" s="444" t="s">
        <v>10051</v>
      </c>
      <c r="G1615" s="535" t="str">
        <f t="shared" si="59"/>
        <v>703Xã Đam Rông 2</v>
      </c>
      <c r="H1615" s="535" t="str">
        <f t="shared" si="60"/>
        <v>703Xã Đam Rông 2Thuế cơ sở 4 tỉnh Lâm Đồng</v>
      </c>
      <c r="I1615" s="448" t="s">
        <v>12241</v>
      </c>
      <c r="J1615" s="442"/>
      <c r="K1615" s="442"/>
      <c r="L1615" s="496"/>
      <c r="M1615" s="435"/>
      <c r="AN1615" s="601"/>
      <c r="AO1615" s="524"/>
    </row>
    <row r="1616" spans="1:41" ht="55.15" hidden="1" customHeight="1">
      <c r="A1616" s="441" t="s">
        <v>11847</v>
      </c>
      <c r="B1616" s="442">
        <v>4</v>
      </c>
      <c r="C1616" s="448" t="s">
        <v>12241</v>
      </c>
      <c r="D1616" s="444" t="s">
        <v>22905</v>
      </c>
      <c r="E1616" s="444"/>
      <c r="F1616" s="444" t="s">
        <v>10052</v>
      </c>
      <c r="G1616" s="535" t="str">
        <f t="shared" si="59"/>
        <v>703Xã Đam Rông 3</v>
      </c>
      <c r="H1616" s="535" t="str">
        <f t="shared" si="60"/>
        <v>703Xã Đam Rông 3Thuế cơ sở 4 tỉnh Lâm Đồng</v>
      </c>
      <c r="I1616" s="448" t="s">
        <v>12241</v>
      </c>
      <c r="J1616" s="442"/>
      <c r="K1616" s="442"/>
      <c r="L1616" s="496"/>
      <c r="M1616" s="435"/>
      <c r="AN1616" s="601"/>
      <c r="AO1616" s="524"/>
    </row>
    <row r="1617" spans="1:41" ht="55.15" hidden="1" customHeight="1">
      <c r="A1617" s="441" t="s">
        <v>11847</v>
      </c>
      <c r="B1617" s="442">
        <v>4</v>
      </c>
      <c r="C1617" s="448" t="s">
        <v>12241</v>
      </c>
      <c r="D1617" s="444" t="s">
        <v>22905</v>
      </c>
      <c r="E1617" s="444"/>
      <c r="F1617" s="444" t="s">
        <v>10053</v>
      </c>
      <c r="G1617" s="535" t="str">
        <f t="shared" si="59"/>
        <v>703Xã Đam Rông 4</v>
      </c>
      <c r="H1617" s="535" t="str">
        <f t="shared" si="60"/>
        <v>703Xã Đam Rông 4Thuế cơ sở 4 tỉnh Lâm Đồng</v>
      </c>
      <c r="I1617" s="448" t="s">
        <v>12241</v>
      </c>
      <c r="J1617" s="442"/>
      <c r="K1617" s="442"/>
      <c r="L1617" s="496"/>
      <c r="M1617" s="435"/>
      <c r="AN1617" s="601"/>
      <c r="AO1617" s="524"/>
    </row>
    <row r="1618" spans="1:41" ht="57" hidden="1" customHeight="1">
      <c r="A1618" s="441" t="s">
        <v>11850</v>
      </c>
      <c r="B1618" s="442">
        <v>5</v>
      </c>
      <c r="C1618" s="448" t="s">
        <v>12225</v>
      </c>
      <c r="D1618" s="444" t="s">
        <v>12226</v>
      </c>
      <c r="E1618" s="444"/>
      <c r="F1618" s="444" t="s">
        <v>10064</v>
      </c>
      <c r="G1618" s="535" t="str">
        <f t="shared" si="59"/>
        <v>703Xã Đạ Huoai</v>
      </c>
      <c r="H1618" s="535" t="str">
        <f t="shared" si="60"/>
        <v>703Xã Đạ HuoaiThuế cơ sở 5 tỉnh Lâm Đồng</v>
      </c>
      <c r="I1618" s="448" t="s">
        <v>12225</v>
      </c>
      <c r="J1618" s="442" t="s">
        <v>10067</v>
      </c>
      <c r="K1618" s="442">
        <v>9</v>
      </c>
      <c r="L1618" s="496"/>
      <c r="M1618" s="435"/>
      <c r="AN1618" s="601"/>
      <c r="AO1618" s="524"/>
    </row>
    <row r="1619" spans="1:41" ht="57" hidden="1" customHeight="1">
      <c r="A1619" s="441" t="s">
        <v>11850</v>
      </c>
      <c r="B1619" s="442">
        <v>5</v>
      </c>
      <c r="C1619" s="448" t="s">
        <v>12225</v>
      </c>
      <c r="D1619" s="444" t="s">
        <v>12226</v>
      </c>
      <c r="E1619" s="444"/>
      <c r="F1619" s="444" t="s">
        <v>10065</v>
      </c>
      <c r="G1619" s="535" t="str">
        <f t="shared" si="59"/>
        <v>703Xã Đạ Huoai 2</v>
      </c>
      <c r="H1619" s="535" t="str">
        <f t="shared" si="60"/>
        <v>703Xã Đạ Huoai 2Thuế cơ sở 5 tỉnh Lâm Đồng</v>
      </c>
      <c r="I1619" s="448" t="s">
        <v>12225</v>
      </c>
      <c r="J1619" s="442"/>
      <c r="K1619" s="442"/>
      <c r="L1619" s="496"/>
      <c r="M1619" s="435"/>
      <c r="AN1619" s="491"/>
      <c r="AO1619" s="524"/>
    </row>
    <row r="1620" spans="1:41" ht="57" hidden="1" customHeight="1">
      <c r="A1620" s="441" t="s">
        <v>11850</v>
      </c>
      <c r="B1620" s="442">
        <v>5</v>
      </c>
      <c r="C1620" s="448" t="s">
        <v>12225</v>
      </c>
      <c r="D1620" s="444" t="s">
        <v>12226</v>
      </c>
      <c r="E1620" s="444"/>
      <c r="F1620" s="444" t="s">
        <v>10066</v>
      </c>
      <c r="G1620" s="535" t="str">
        <f t="shared" si="59"/>
        <v>703Xã Đạ Huoai 3</v>
      </c>
      <c r="H1620" s="535" t="str">
        <f t="shared" si="60"/>
        <v>703Xã Đạ Huoai 3Thuế cơ sở 5 tỉnh Lâm Đồng</v>
      </c>
      <c r="I1620" s="448" t="s">
        <v>12225</v>
      </c>
      <c r="J1620" s="442"/>
      <c r="K1620" s="442"/>
      <c r="L1620" s="496"/>
      <c r="M1620" s="435"/>
      <c r="AN1620" s="491"/>
      <c r="AO1620" s="524"/>
    </row>
    <row r="1621" spans="1:41" ht="57" hidden="1" customHeight="1">
      <c r="A1621" s="441" t="s">
        <v>11850</v>
      </c>
      <c r="B1621" s="442">
        <v>5</v>
      </c>
      <c r="C1621" s="448" t="s">
        <v>12225</v>
      </c>
      <c r="D1621" s="444" t="s">
        <v>12226</v>
      </c>
      <c r="E1621" s="444"/>
      <c r="F1621" s="444" t="s">
        <v>10067</v>
      </c>
      <c r="G1621" s="535" t="str">
        <f t="shared" si="59"/>
        <v>703Xã Đạ Tẻh</v>
      </c>
      <c r="H1621" s="535" t="str">
        <f t="shared" si="60"/>
        <v>703Xã Đạ TẻhThuế cơ sở 5 tỉnh Lâm Đồng</v>
      </c>
      <c r="I1621" s="448" t="s">
        <v>12225</v>
      </c>
      <c r="J1621" s="442"/>
      <c r="K1621" s="442"/>
      <c r="L1621" s="496"/>
      <c r="M1621" s="435"/>
      <c r="AN1621" s="491"/>
      <c r="AO1621" s="524"/>
    </row>
    <row r="1622" spans="1:41" ht="57" hidden="1" customHeight="1">
      <c r="A1622" s="441" t="s">
        <v>11850</v>
      </c>
      <c r="B1622" s="442">
        <v>5</v>
      </c>
      <c r="C1622" s="448" t="s">
        <v>12225</v>
      </c>
      <c r="D1622" s="444" t="s">
        <v>12226</v>
      </c>
      <c r="E1622" s="444"/>
      <c r="F1622" s="444" t="s">
        <v>10068</v>
      </c>
      <c r="G1622" s="535" t="str">
        <f t="shared" si="59"/>
        <v>703Xã Đạ Tẻh 2</v>
      </c>
      <c r="H1622" s="535" t="str">
        <f t="shared" si="60"/>
        <v>703Xã Đạ Tẻh 2Thuế cơ sở 5 tỉnh Lâm Đồng</v>
      </c>
      <c r="I1622" s="448" t="s">
        <v>12225</v>
      </c>
      <c r="J1622" s="442"/>
      <c r="K1622" s="442"/>
      <c r="L1622" s="496"/>
      <c r="M1622" s="435"/>
      <c r="AN1622" s="491"/>
      <c r="AO1622" s="524"/>
    </row>
    <row r="1623" spans="1:41" ht="57" hidden="1" customHeight="1">
      <c r="A1623" s="441" t="s">
        <v>11850</v>
      </c>
      <c r="B1623" s="442">
        <v>5</v>
      </c>
      <c r="C1623" s="448" t="s">
        <v>12225</v>
      </c>
      <c r="D1623" s="444" t="s">
        <v>12226</v>
      </c>
      <c r="E1623" s="444"/>
      <c r="F1623" s="444" t="s">
        <v>10069</v>
      </c>
      <c r="G1623" s="535" t="str">
        <f t="shared" si="59"/>
        <v>703Xã Đạ Tẻh 3</v>
      </c>
      <c r="H1623" s="535" t="str">
        <f t="shared" si="60"/>
        <v>703Xã Đạ Tẻh 3Thuế cơ sở 5 tỉnh Lâm Đồng</v>
      </c>
      <c r="I1623" s="448" t="s">
        <v>12225</v>
      </c>
      <c r="J1623" s="442"/>
      <c r="K1623" s="442"/>
      <c r="L1623" s="496"/>
      <c r="M1623" s="435"/>
      <c r="AN1623" s="491"/>
      <c r="AO1623" s="524"/>
    </row>
    <row r="1624" spans="1:41" ht="57" hidden="1" customHeight="1">
      <c r="A1624" s="441" t="s">
        <v>11850</v>
      </c>
      <c r="B1624" s="442">
        <v>5</v>
      </c>
      <c r="C1624" s="448" t="s">
        <v>12225</v>
      </c>
      <c r="D1624" s="444" t="s">
        <v>12226</v>
      </c>
      <c r="E1624" s="444"/>
      <c r="F1624" s="444" t="s">
        <v>10070</v>
      </c>
      <c r="G1624" s="535" t="str">
        <f t="shared" si="59"/>
        <v>703Xã Cát Tiên</v>
      </c>
      <c r="H1624" s="535" t="str">
        <f t="shared" si="60"/>
        <v>703Xã Cát TiênThuế cơ sở 5 tỉnh Lâm Đồng</v>
      </c>
      <c r="I1624" s="448" t="s">
        <v>12225</v>
      </c>
      <c r="J1624" s="442"/>
      <c r="K1624" s="442"/>
      <c r="L1624" s="496"/>
      <c r="M1624" s="435"/>
      <c r="AN1624" s="491"/>
      <c r="AO1624" s="524"/>
    </row>
    <row r="1625" spans="1:41" ht="57" hidden="1" customHeight="1">
      <c r="A1625" s="441" t="s">
        <v>11850</v>
      </c>
      <c r="B1625" s="442">
        <v>5</v>
      </c>
      <c r="C1625" s="448" t="s">
        <v>12225</v>
      </c>
      <c r="D1625" s="444" t="s">
        <v>12226</v>
      </c>
      <c r="E1625" s="444"/>
      <c r="F1625" s="444" t="s">
        <v>10071</v>
      </c>
      <c r="G1625" s="535" t="str">
        <f t="shared" si="59"/>
        <v>703Xã Cát Tiên 2</v>
      </c>
      <c r="H1625" s="535" t="str">
        <f t="shared" si="60"/>
        <v>703Xã Cát Tiên 2Thuế cơ sở 5 tỉnh Lâm Đồng</v>
      </c>
      <c r="I1625" s="448" t="s">
        <v>12225</v>
      </c>
      <c r="J1625" s="442"/>
      <c r="K1625" s="442"/>
      <c r="L1625" s="496"/>
      <c r="M1625" s="435"/>
      <c r="AN1625" s="491"/>
      <c r="AO1625" s="524"/>
    </row>
    <row r="1626" spans="1:41" ht="57" hidden="1" customHeight="1">
      <c r="A1626" s="441" t="s">
        <v>11850</v>
      </c>
      <c r="B1626" s="442">
        <v>5</v>
      </c>
      <c r="C1626" s="448" t="s">
        <v>12225</v>
      </c>
      <c r="D1626" s="444" t="s">
        <v>12226</v>
      </c>
      <c r="E1626" s="444"/>
      <c r="F1626" s="444" t="s">
        <v>10072</v>
      </c>
      <c r="G1626" s="535" t="str">
        <f t="shared" si="59"/>
        <v>703Xã Cát Tiên 3</v>
      </c>
      <c r="H1626" s="535" t="str">
        <f t="shared" si="60"/>
        <v>703Xã Cát Tiên 3Thuế cơ sở 5 tỉnh Lâm Đồng</v>
      </c>
      <c r="I1626" s="448" t="s">
        <v>12225</v>
      </c>
      <c r="J1626" s="442"/>
      <c r="K1626" s="442"/>
      <c r="L1626" s="496"/>
      <c r="M1626" s="435"/>
      <c r="AN1626" s="491"/>
      <c r="AO1626" s="524"/>
    </row>
    <row r="1627" spans="1:41" ht="82.9" hidden="1" customHeight="1">
      <c r="A1627" s="441" t="s">
        <v>11856</v>
      </c>
      <c r="B1627" s="442">
        <v>6</v>
      </c>
      <c r="C1627" s="448" t="s">
        <v>12430</v>
      </c>
      <c r="D1627" s="444" t="s">
        <v>22906</v>
      </c>
      <c r="E1627" s="444"/>
      <c r="F1627" s="444" t="s">
        <v>10096</v>
      </c>
      <c r="G1627" s="535" t="str">
        <f t="shared" si="59"/>
        <v>703Phường Hàm Thắng</v>
      </c>
      <c r="H1627" s="535" t="str">
        <f t="shared" si="60"/>
        <v>703Phường Hàm ThắngThuế cơ sở 6 tỉnh Lâm Đồng</v>
      </c>
      <c r="I1627" s="448" t="s">
        <v>12430</v>
      </c>
      <c r="J1627" s="442" t="s">
        <v>12432</v>
      </c>
      <c r="K1627" s="442">
        <v>18</v>
      </c>
      <c r="M1627" s="435"/>
    </row>
    <row r="1628" spans="1:41" ht="82.9" hidden="1" customHeight="1">
      <c r="A1628" s="441" t="s">
        <v>11856</v>
      </c>
      <c r="B1628" s="442">
        <v>6</v>
      </c>
      <c r="C1628" s="448" t="s">
        <v>12430</v>
      </c>
      <c r="D1628" s="444" t="s">
        <v>22906</v>
      </c>
      <c r="E1628" s="444"/>
      <c r="F1628" s="444" t="s">
        <v>8073</v>
      </c>
      <c r="G1628" s="535" t="str">
        <f t="shared" si="59"/>
        <v>703Phường Bình Thuận</v>
      </c>
      <c r="H1628" s="535" t="str">
        <f t="shared" si="60"/>
        <v>703Phường Bình ThuậnThuế cơ sở 6 tỉnh Lâm Đồng</v>
      </c>
      <c r="I1628" s="448" t="s">
        <v>12430</v>
      </c>
      <c r="J1628" s="442"/>
      <c r="K1628" s="442"/>
      <c r="M1628" s="435"/>
    </row>
    <row r="1629" spans="1:41" ht="82.9" hidden="1" customHeight="1">
      <c r="A1629" s="441" t="s">
        <v>11856</v>
      </c>
      <c r="B1629" s="442">
        <v>6</v>
      </c>
      <c r="C1629" s="448" t="s">
        <v>12430</v>
      </c>
      <c r="D1629" s="444" t="s">
        <v>22906</v>
      </c>
      <c r="E1629" s="444"/>
      <c r="F1629" s="444" t="s">
        <v>10097</v>
      </c>
      <c r="G1629" s="535" t="str">
        <f t="shared" si="59"/>
        <v>703Phường Mũi Né</v>
      </c>
      <c r="H1629" s="535" t="str">
        <f t="shared" si="60"/>
        <v>703Phường Mũi NéThuế cơ sở 6 tỉnh Lâm Đồng</v>
      </c>
      <c r="I1629" s="448" t="s">
        <v>12430</v>
      </c>
      <c r="J1629" s="442"/>
      <c r="K1629" s="442"/>
      <c r="M1629" s="435"/>
    </row>
    <row r="1630" spans="1:41" ht="82.9" hidden="1" customHeight="1">
      <c r="A1630" s="441" t="s">
        <v>11856</v>
      </c>
      <c r="B1630" s="442">
        <v>6</v>
      </c>
      <c r="C1630" s="448" t="s">
        <v>12430</v>
      </c>
      <c r="D1630" s="444" t="s">
        <v>22906</v>
      </c>
      <c r="E1630" s="444"/>
      <c r="F1630" s="444" t="s">
        <v>12432</v>
      </c>
      <c r="G1630" s="535" t="str">
        <f t="shared" si="59"/>
        <v>703Phường Phú Thủy</v>
      </c>
      <c r="H1630" s="535" t="str">
        <f t="shared" si="60"/>
        <v>703Phường Phú ThủyThuế cơ sở 6 tỉnh Lâm Đồng</v>
      </c>
      <c r="I1630" s="448" t="s">
        <v>12430</v>
      </c>
      <c r="J1630" s="442"/>
      <c r="K1630" s="442"/>
      <c r="M1630" s="435"/>
    </row>
    <row r="1631" spans="1:41" ht="82.9" hidden="1" customHeight="1">
      <c r="A1631" s="441" t="s">
        <v>11856</v>
      </c>
      <c r="B1631" s="442">
        <v>6</v>
      </c>
      <c r="C1631" s="448" t="s">
        <v>12430</v>
      </c>
      <c r="D1631" s="444" t="s">
        <v>22906</v>
      </c>
      <c r="E1631" s="444"/>
      <c r="F1631" s="444" t="s">
        <v>10098</v>
      </c>
      <c r="G1631" s="535" t="str">
        <f t="shared" si="59"/>
        <v>703Phường Phan Thiết</v>
      </c>
      <c r="H1631" s="535" t="str">
        <f t="shared" si="60"/>
        <v>703Phường Phan ThiếtThuế cơ sở 6 tỉnh Lâm Đồng</v>
      </c>
      <c r="I1631" s="448" t="s">
        <v>12430</v>
      </c>
      <c r="J1631" s="442"/>
      <c r="K1631" s="442"/>
      <c r="M1631" s="435"/>
    </row>
    <row r="1632" spans="1:41" ht="82.9" hidden="1" customHeight="1">
      <c r="A1632" s="441" t="s">
        <v>11856</v>
      </c>
      <c r="B1632" s="442">
        <v>6</v>
      </c>
      <c r="C1632" s="448" t="s">
        <v>12430</v>
      </c>
      <c r="D1632" s="444" t="s">
        <v>22906</v>
      </c>
      <c r="E1632" s="444"/>
      <c r="F1632" s="444" t="s">
        <v>10099</v>
      </c>
      <c r="G1632" s="535" t="str">
        <f t="shared" si="59"/>
        <v>703Phường Tiến Thành</v>
      </c>
      <c r="H1632" s="535" t="str">
        <f t="shared" si="60"/>
        <v>703Phường Tiến ThànhThuế cơ sở 6 tỉnh Lâm Đồng</v>
      </c>
      <c r="I1632" s="448" t="s">
        <v>12430</v>
      </c>
      <c r="J1632" s="442"/>
      <c r="K1632" s="442"/>
      <c r="M1632" s="435"/>
    </row>
    <row r="1633" spans="1:13" ht="82.9" hidden="1" customHeight="1">
      <c r="A1633" s="441" t="s">
        <v>11856</v>
      </c>
      <c r="B1633" s="442">
        <v>6</v>
      </c>
      <c r="C1633" s="448" t="s">
        <v>12430</v>
      </c>
      <c r="D1633" s="444" t="s">
        <v>22906</v>
      </c>
      <c r="E1633" s="444"/>
      <c r="F1633" s="444" t="s">
        <v>10102</v>
      </c>
      <c r="G1633" s="535" t="str">
        <f t="shared" si="59"/>
        <v>703Xã Tuyên Quang</v>
      </c>
      <c r="H1633" s="535" t="str">
        <f t="shared" si="60"/>
        <v>703Xã Tuyên QuangThuế cơ sở 6 tỉnh Lâm Đồng</v>
      </c>
      <c r="I1633" s="448" t="s">
        <v>12430</v>
      </c>
      <c r="J1633" s="442"/>
      <c r="K1633" s="442"/>
      <c r="M1633" s="435"/>
    </row>
    <row r="1634" spans="1:13" ht="82.9" hidden="1" customHeight="1">
      <c r="A1634" s="441" t="s">
        <v>11856</v>
      </c>
      <c r="B1634" s="442">
        <v>6</v>
      </c>
      <c r="C1634" s="448" t="s">
        <v>12430</v>
      </c>
      <c r="D1634" s="444" t="s">
        <v>22906</v>
      </c>
      <c r="E1634" s="444"/>
      <c r="F1634" s="444" t="s">
        <v>10115</v>
      </c>
      <c r="G1634" s="535" t="str">
        <f t="shared" si="59"/>
        <v>703Xã Hàm Thạnh</v>
      </c>
      <c r="H1634" s="535" t="str">
        <f t="shared" si="60"/>
        <v>703Xã Hàm ThạnhThuế cơ sở 6 tỉnh Lâm Đồng</v>
      </c>
      <c r="I1634" s="448" t="s">
        <v>12430</v>
      </c>
      <c r="J1634" s="442"/>
      <c r="K1634" s="442"/>
      <c r="M1634" s="435"/>
    </row>
    <row r="1635" spans="1:13" ht="82.9" hidden="1" customHeight="1">
      <c r="A1635" s="441" t="s">
        <v>11856</v>
      </c>
      <c r="B1635" s="442">
        <v>6</v>
      </c>
      <c r="C1635" s="448" t="s">
        <v>12430</v>
      </c>
      <c r="D1635" s="444" t="s">
        <v>22906</v>
      </c>
      <c r="E1635" s="444"/>
      <c r="F1635" s="444" t="s">
        <v>10116</v>
      </c>
      <c r="G1635" s="535" t="str">
        <f t="shared" si="59"/>
        <v>703Xã Hàm Kiệm</v>
      </c>
      <c r="H1635" s="535" t="str">
        <f t="shared" si="60"/>
        <v>703Xã Hàm KiệmThuế cơ sở 6 tỉnh Lâm Đồng</v>
      </c>
      <c r="I1635" s="448" t="s">
        <v>12430</v>
      </c>
      <c r="J1635" s="442"/>
      <c r="K1635" s="442"/>
      <c r="M1635" s="435"/>
    </row>
    <row r="1636" spans="1:13" ht="82.9" hidden="1" customHeight="1">
      <c r="A1636" s="441" t="s">
        <v>11856</v>
      </c>
      <c r="B1636" s="442">
        <v>6</v>
      </c>
      <c r="C1636" s="448" t="s">
        <v>12430</v>
      </c>
      <c r="D1636" s="444" t="s">
        <v>22906</v>
      </c>
      <c r="E1636" s="444"/>
      <c r="F1636" s="444" t="s">
        <v>8218</v>
      </c>
      <c r="G1636" s="535" t="str">
        <f t="shared" si="59"/>
        <v>703Xã Tân Thành</v>
      </c>
      <c r="H1636" s="535" t="str">
        <f t="shared" si="60"/>
        <v>703Xã Tân ThànhThuế cơ sở 6 tỉnh Lâm Đồng</v>
      </c>
      <c r="I1636" s="448" t="s">
        <v>12430</v>
      </c>
      <c r="J1636" s="442"/>
      <c r="K1636" s="442"/>
      <c r="M1636" s="435"/>
    </row>
    <row r="1637" spans="1:13" ht="82.9" hidden="1" customHeight="1">
      <c r="A1637" s="441" t="s">
        <v>11856</v>
      </c>
      <c r="B1637" s="442">
        <v>6</v>
      </c>
      <c r="C1637" s="448" t="s">
        <v>12430</v>
      </c>
      <c r="D1637" s="444" t="s">
        <v>22906</v>
      </c>
      <c r="E1637" s="444"/>
      <c r="F1637" s="444" t="s">
        <v>10117</v>
      </c>
      <c r="G1637" s="535" t="str">
        <f t="shared" si="59"/>
        <v>703Xã Hàm Thuận Nam</v>
      </c>
      <c r="H1637" s="535" t="str">
        <f t="shared" si="60"/>
        <v>703Xã Hàm Thuận NamThuế cơ sở 6 tỉnh Lâm Đồng</v>
      </c>
      <c r="I1637" s="448" t="s">
        <v>12430</v>
      </c>
      <c r="J1637" s="442"/>
      <c r="K1637" s="442"/>
      <c r="M1637" s="435"/>
    </row>
    <row r="1638" spans="1:13" ht="82.9" hidden="1" customHeight="1">
      <c r="A1638" s="441" t="s">
        <v>11856</v>
      </c>
      <c r="B1638" s="442">
        <v>6</v>
      </c>
      <c r="C1638" s="448" t="s">
        <v>12430</v>
      </c>
      <c r="D1638" s="444" t="s">
        <v>22906</v>
      </c>
      <c r="E1638" s="444"/>
      <c r="F1638" s="444" t="s">
        <v>9535</v>
      </c>
      <c r="G1638" s="535" t="str">
        <f t="shared" si="59"/>
        <v>703Xã Tân Lập</v>
      </c>
      <c r="H1638" s="535" t="str">
        <f t="shared" si="60"/>
        <v>703Xã Tân LậpThuế cơ sở 6 tỉnh Lâm Đồng</v>
      </c>
      <c r="I1638" s="448" t="s">
        <v>12430</v>
      </c>
      <c r="J1638" s="442"/>
      <c r="K1638" s="442"/>
      <c r="M1638" s="435"/>
    </row>
    <row r="1639" spans="1:13" ht="82.9" hidden="1" customHeight="1">
      <c r="A1639" s="441" t="s">
        <v>11856</v>
      </c>
      <c r="B1639" s="442">
        <v>6</v>
      </c>
      <c r="C1639" s="448" t="s">
        <v>12430</v>
      </c>
      <c r="D1639" s="444" t="s">
        <v>22906</v>
      </c>
      <c r="E1639" s="444"/>
      <c r="F1639" s="444" t="s">
        <v>9666</v>
      </c>
      <c r="G1639" s="535" t="str">
        <f t="shared" si="59"/>
        <v>703Xã Đông Giang</v>
      </c>
      <c r="H1639" s="535" t="str">
        <f t="shared" si="60"/>
        <v>703Xã Đông GiangThuế cơ sở 6 tỉnh Lâm Đồng</v>
      </c>
      <c r="I1639" s="448" t="s">
        <v>12430</v>
      </c>
      <c r="J1639" s="442"/>
      <c r="K1639" s="442"/>
      <c r="M1639" s="435"/>
    </row>
    <row r="1640" spans="1:13" ht="82.9" hidden="1" customHeight="1">
      <c r="A1640" s="441" t="s">
        <v>11856</v>
      </c>
      <c r="B1640" s="442">
        <v>6</v>
      </c>
      <c r="C1640" s="448" t="s">
        <v>12430</v>
      </c>
      <c r="D1640" s="444" t="s">
        <v>22906</v>
      </c>
      <c r="E1640" s="444"/>
      <c r="F1640" s="444" t="s">
        <v>10111</v>
      </c>
      <c r="G1640" s="535" t="str">
        <f t="shared" si="59"/>
        <v>703Xã La Dạ</v>
      </c>
      <c r="H1640" s="535" t="str">
        <f t="shared" si="60"/>
        <v>703Xã La DạThuế cơ sở 6 tỉnh Lâm Đồng</v>
      </c>
      <c r="I1640" s="448" t="s">
        <v>12430</v>
      </c>
      <c r="J1640" s="442"/>
      <c r="K1640" s="442"/>
      <c r="M1640" s="435"/>
    </row>
    <row r="1641" spans="1:13" ht="82.9" hidden="1" customHeight="1">
      <c r="A1641" s="441" t="s">
        <v>11856</v>
      </c>
      <c r="B1641" s="442">
        <v>6</v>
      </c>
      <c r="C1641" s="448" t="s">
        <v>12430</v>
      </c>
      <c r="D1641" s="444" t="s">
        <v>22906</v>
      </c>
      <c r="E1641" s="444"/>
      <c r="F1641" s="444" t="s">
        <v>10112</v>
      </c>
      <c r="G1641" s="535" t="str">
        <f t="shared" ref="G1641:G1672" si="61">$E$1575&amp;F1641</f>
        <v>703Xã Hàm Thuận Bắc</v>
      </c>
      <c r="H1641" s="535" t="str">
        <f t="shared" si="60"/>
        <v>703Xã Hàm Thuận BắcThuế cơ sở 6 tỉnh Lâm Đồng</v>
      </c>
      <c r="I1641" s="448" t="s">
        <v>12430</v>
      </c>
      <c r="J1641" s="442"/>
      <c r="K1641" s="442"/>
      <c r="M1641" s="435"/>
    </row>
    <row r="1642" spans="1:13" ht="82.9" hidden="1" customHeight="1">
      <c r="A1642" s="441" t="s">
        <v>11856</v>
      </c>
      <c r="B1642" s="442">
        <v>6</v>
      </c>
      <c r="C1642" s="448" t="s">
        <v>12430</v>
      </c>
      <c r="D1642" s="444" t="s">
        <v>22906</v>
      </c>
      <c r="E1642" s="444"/>
      <c r="F1642" s="444" t="s">
        <v>10113</v>
      </c>
      <c r="G1642" s="535" t="str">
        <f t="shared" si="61"/>
        <v>703Xã Hàm Thuận</v>
      </c>
      <c r="H1642" s="535" t="str">
        <f t="shared" si="60"/>
        <v>703Xã Hàm ThuậnThuế cơ sở 6 tỉnh Lâm Đồng</v>
      </c>
      <c r="I1642" s="448" t="s">
        <v>12430</v>
      </c>
      <c r="J1642" s="442"/>
      <c r="K1642" s="442"/>
      <c r="M1642" s="435"/>
    </row>
    <row r="1643" spans="1:13" ht="82.9" hidden="1" customHeight="1">
      <c r="A1643" s="441" t="s">
        <v>11856</v>
      </c>
      <c r="B1643" s="442">
        <v>6</v>
      </c>
      <c r="C1643" s="448" t="s">
        <v>12430</v>
      </c>
      <c r="D1643" s="444" t="s">
        <v>22906</v>
      </c>
      <c r="E1643" s="444"/>
      <c r="F1643" s="444" t="s">
        <v>72</v>
      </c>
      <c r="G1643" s="535" t="str">
        <f t="shared" si="61"/>
        <v>703Xã Hồng Sơn</v>
      </c>
      <c r="H1643" s="535" t="str">
        <f t="shared" si="60"/>
        <v>703Xã Hồng SơnThuế cơ sở 6 tỉnh Lâm Đồng</v>
      </c>
      <c r="I1643" s="448" t="s">
        <v>12430</v>
      </c>
      <c r="J1643" s="442"/>
      <c r="K1643" s="442"/>
      <c r="M1643" s="435"/>
    </row>
    <row r="1644" spans="1:13" ht="82.9" hidden="1" customHeight="1">
      <c r="A1644" s="441" t="s">
        <v>11856</v>
      </c>
      <c r="B1644" s="442">
        <v>6</v>
      </c>
      <c r="C1644" s="448" t="s">
        <v>12430</v>
      </c>
      <c r="D1644" s="444" t="s">
        <v>22906</v>
      </c>
      <c r="E1644" s="444"/>
      <c r="F1644" s="444" t="s">
        <v>10114</v>
      </c>
      <c r="G1644" s="535" t="str">
        <f t="shared" si="61"/>
        <v>703Xã Hàm Liêm</v>
      </c>
      <c r="H1644" s="535" t="str">
        <f t="shared" si="60"/>
        <v>703Xã Hàm LiêmThuế cơ sở 6 tỉnh Lâm Đồng</v>
      </c>
      <c r="I1644" s="448" t="s">
        <v>12430</v>
      </c>
      <c r="J1644" s="442"/>
      <c r="K1644" s="442"/>
      <c r="M1644" s="435"/>
    </row>
    <row r="1645" spans="1:13" ht="36.6" hidden="1" customHeight="1">
      <c r="A1645" s="441" t="s">
        <v>11862</v>
      </c>
      <c r="B1645" s="445">
        <v>7</v>
      </c>
      <c r="C1645" s="446" t="s">
        <v>12439</v>
      </c>
      <c r="D1645" s="447" t="s">
        <v>10127</v>
      </c>
      <c r="E1645" s="447"/>
      <c r="F1645" s="447" t="s">
        <v>10127</v>
      </c>
      <c r="G1645" s="535" t="str">
        <f t="shared" si="61"/>
        <v>703Đặc khu Phú Quý</v>
      </c>
      <c r="H1645" s="535" t="str">
        <f t="shared" si="60"/>
        <v>703Đặc khu Phú QuýThuế cơ sở 7 tỉnh Lâm Đồng</v>
      </c>
      <c r="I1645" s="446" t="s">
        <v>12439</v>
      </c>
      <c r="J1645" s="445" t="s">
        <v>10127</v>
      </c>
      <c r="K1645" s="445">
        <v>1</v>
      </c>
      <c r="M1645" s="435"/>
    </row>
    <row r="1646" spans="1:13" ht="57.6" hidden="1" customHeight="1">
      <c r="A1646" s="441" t="s">
        <v>11870</v>
      </c>
      <c r="B1646" s="442">
        <v>8</v>
      </c>
      <c r="C1646" s="448" t="s">
        <v>12442</v>
      </c>
      <c r="D1646" s="444" t="s">
        <v>22907</v>
      </c>
      <c r="E1646" s="444"/>
      <c r="F1646" s="444" t="s">
        <v>10108</v>
      </c>
      <c r="G1646" s="535" t="str">
        <f t="shared" si="61"/>
        <v>703Xã Bắc Bình</v>
      </c>
      <c r="H1646" s="535" t="str">
        <f t="shared" si="60"/>
        <v>703Xã Bắc BìnhThuế cơ sở 8 tỉnh Lâm Đồng</v>
      </c>
      <c r="I1646" s="448" t="s">
        <v>12442</v>
      </c>
      <c r="J1646" s="442" t="s">
        <v>10108</v>
      </c>
      <c r="K1646" s="442">
        <v>11</v>
      </c>
      <c r="M1646" s="435"/>
    </row>
    <row r="1647" spans="1:13" ht="57.6" hidden="1" customHeight="1">
      <c r="A1647" s="441" t="s">
        <v>11870</v>
      </c>
      <c r="B1647" s="442">
        <v>8</v>
      </c>
      <c r="C1647" s="448" t="s">
        <v>12442</v>
      </c>
      <c r="D1647" s="444" t="s">
        <v>22907</v>
      </c>
      <c r="E1647" s="444"/>
      <c r="F1647" s="444" t="s">
        <v>8034</v>
      </c>
      <c r="G1647" s="535" t="str">
        <f t="shared" si="61"/>
        <v>703Xã Hồng Thái</v>
      </c>
      <c r="H1647" s="535" t="str">
        <f t="shared" si="60"/>
        <v>703Xã Hồng TháiThuế cơ sở 8 tỉnh Lâm Đồng</v>
      </c>
      <c r="I1647" s="448" t="s">
        <v>12442</v>
      </c>
      <c r="J1647" s="442"/>
      <c r="K1647" s="442"/>
      <c r="M1647" s="435"/>
    </row>
    <row r="1648" spans="1:13" ht="57.6" hidden="1" customHeight="1">
      <c r="A1648" s="441" t="s">
        <v>11870</v>
      </c>
      <c r="B1648" s="442">
        <v>8</v>
      </c>
      <c r="C1648" s="448" t="s">
        <v>12442</v>
      </c>
      <c r="D1648" s="444" t="s">
        <v>22907</v>
      </c>
      <c r="E1648" s="444"/>
      <c r="F1648" s="444" t="s">
        <v>8761</v>
      </c>
      <c r="G1648" s="535" t="str">
        <f t="shared" si="61"/>
        <v>703Xã Hải Ninh</v>
      </c>
      <c r="H1648" s="535" t="str">
        <f t="shared" si="60"/>
        <v>703Xã Hải NinhThuế cơ sở 8 tỉnh Lâm Đồng</v>
      </c>
      <c r="I1648" s="448" t="s">
        <v>12442</v>
      </c>
      <c r="J1648" s="442"/>
      <c r="K1648" s="442"/>
      <c r="M1648" s="435"/>
    </row>
    <row r="1649" spans="1:13" ht="57.6" hidden="1" customHeight="1">
      <c r="A1649" s="441" t="s">
        <v>11870</v>
      </c>
      <c r="B1649" s="442">
        <v>8</v>
      </c>
      <c r="C1649" s="448" t="s">
        <v>12442</v>
      </c>
      <c r="D1649" s="444" t="s">
        <v>22907</v>
      </c>
      <c r="E1649" s="444"/>
      <c r="F1649" s="444" t="s">
        <v>10109</v>
      </c>
      <c r="G1649" s="535" t="str">
        <f t="shared" si="61"/>
        <v>703Xã Phan Sơn</v>
      </c>
      <c r="H1649" s="535" t="str">
        <f t="shared" si="60"/>
        <v>703Xã Phan SơnThuế cơ sở 8 tỉnh Lâm Đồng</v>
      </c>
      <c r="I1649" s="448" t="s">
        <v>12442</v>
      </c>
      <c r="J1649" s="442"/>
      <c r="K1649" s="442"/>
      <c r="M1649" s="435"/>
    </row>
    <row r="1650" spans="1:13" ht="57.6" hidden="1" customHeight="1">
      <c r="A1650" s="441" t="s">
        <v>11870</v>
      </c>
      <c r="B1650" s="442">
        <v>8</v>
      </c>
      <c r="C1650" s="448" t="s">
        <v>12442</v>
      </c>
      <c r="D1650" s="444" t="s">
        <v>22907</v>
      </c>
      <c r="E1650" s="444"/>
      <c r="F1650" s="444" t="s">
        <v>10110</v>
      </c>
      <c r="G1650" s="535" t="str">
        <f t="shared" si="61"/>
        <v>703Xã Sông Lũy</v>
      </c>
      <c r="H1650" s="535" t="str">
        <f t="shared" si="60"/>
        <v>703Xã Sông LũyThuế cơ sở 8 tỉnh Lâm Đồng</v>
      </c>
      <c r="I1650" s="448" t="s">
        <v>12442</v>
      </c>
      <c r="J1650" s="442"/>
      <c r="K1650" s="442"/>
      <c r="M1650" s="435"/>
    </row>
    <row r="1651" spans="1:13" ht="57.6" hidden="1" customHeight="1">
      <c r="A1651" s="441" t="s">
        <v>11870</v>
      </c>
      <c r="B1651" s="442">
        <v>8</v>
      </c>
      <c r="C1651" s="448" t="s">
        <v>12442</v>
      </c>
      <c r="D1651" s="444" t="s">
        <v>22907</v>
      </c>
      <c r="E1651" s="444"/>
      <c r="F1651" s="444" t="s">
        <v>8647</v>
      </c>
      <c r="G1651" s="535" t="str">
        <f t="shared" si="61"/>
        <v>703Xã Lương Sơn</v>
      </c>
      <c r="H1651" s="535" t="str">
        <f t="shared" si="60"/>
        <v>703Xã Lương SơnThuế cơ sở 8 tỉnh Lâm Đồng</v>
      </c>
      <c r="I1651" s="448" t="s">
        <v>12442</v>
      </c>
      <c r="J1651" s="442"/>
      <c r="K1651" s="442"/>
      <c r="M1651" s="435"/>
    </row>
    <row r="1652" spans="1:13" ht="57.6" hidden="1" customHeight="1">
      <c r="A1652" s="441" t="s">
        <v>11870</v>
      </c>
      <c r="B1652" s="442">
        <v>8</v>
      </c>
      <c r="C1652" s="448" t="s">
        <v>12442</v>
      </c>
      <c r="D1652" s="444" t="s">
        <v>22907</v>
      </c>
      <c r="E1652" s="444"/>
      <c r="F1652" s="444" t="s">
        <v>15389</v>
      </c>
      <c r="G1652" s="535" t="str">
        <f t="shared" si="61"/>
        <v>703Xã Hòa Thắng</v>
      </c>
      <c r="H1652" s="535" t="str">
        <f t="shared" si="60"/>
        <v>703Xã Hòa ThắngThuế cơ sở 8 tỉnh Lâm Đồng</v>
      </c>
      <c r="I1652" s="448" t="s">
        <v>12442</v>
      </c>
      <c r="J1652" s="442"/>
      <c r="K1652" s="442"/>
      <c r="M1652" s="435"/>
    </row>
    <row r="1653" spans="1:13" ht="57.6" hidden="1" customHeight="1">
      <c r="A1653" s="441" t="s">
        <v>11870</v>
      </c>
      <c r="B1653" s="442">
        <v>8</v>
      </c>
      <c r="C1653" s="448" t="s">
        <v>12442</v>
      </c>
      <c r="D1653" s="444" t="s">
        <v>22907</v>
      </c>
      <c r="E1653" s="444"/>
      <c r="F1653" s="444" t="s">
        <v>10104</v>
      </c>
      <c r="G1653" s="535" t="str">
        <f t="shared" si="61"/>
        <v>703Xã Vĩnh Hảo</v>
      </c>
      <c r="H1653" s="535" t="str">
        <f t="shared" si="60"/>
        <v>703Xã Vĩnh HảoThuế cơ sở 8 tỉnh Lâm Đồng</v>
      </c>
      <c r="I1653" s="448" t="s">
        <v>12442</v>
      </c>
      <c r="J1653" s="442"/>
      <c r="K1653" s="442"/>
      <c r="M1653" s="435"/>
    </row>
    <row r="1654" spans="1:13" ht="57.6" hidden="1" customHeight="1">
      <c r="A1654" s="441" t="s">
        <v>11870</v>
      </c>
      <c r="B1654" s="442">
        <v>8</v>
      </c>
      <c r="C1654" s="448" t="s">
        <v>12442</v>
      </c>
      <c r="D1654" s="444" t="s">
        <v>22907</v>
      </c>
      <c r="E1654" s="444"/>
      <c r="F1654" s="444" t="s">
        <v>10105</v>
      </c>
      <c r="G1654" s="535" t="str">
        <f t="shared" si="61"/>
        <v>703Xã Liên Hương</v>
      </c>
      <c r="H1654" s="535" t="str">
        <f t="shared" si="60"/>
        <v>703Xã Liên HươngThuế cơ sở 8 tỉnh Lâm Đồng</v>
      </c>
      <c r="I1654" s="448" t="s">
        <v>12442</v>
      </c>
      <c r="J1654" s="442"/>
      <c r="K1654" s="442"/>
      <c r="M1654" s="435"/>
    </row>
    <row r="1655" spans="1:13" ht="57.6" hidden="1" customHeight="1">
      <c r="A1655" s="441" t="s">
        <v>11870</v>
      </c>
      <c r="B1655" s="442">
        <v>8</v>
      </c>
      <c r="C1655" s="448" t="s">
        <v>12442</v>
      </c>
      <c r="D1655" s="444" t="s">
        <v>22907</v>
      </c>
      <c r="E1655" s="444"/>
      <c r="F1655" s="444" t="s">
        <v>10106</v>
      </c>
      <c r="G1655" s="535" t="str">
        <f t="shared" si="61"/>
        <v>703Xã Tuy Phong</v>
      </c>
      <c r="H1655" s="535" t="str">
        <f t="shared" si="60"/>
        <v>703Xã Tuy PhongThuế cơ sở 8 tỉnh Lâm Đồng</v>
      </c>
      <c r="I1655" s="448" t="s">
        <v>12442</v>
      </c>
      <c r="J1655" s="442"/>
      <c r="K1655" s="442"/>
      <c r="M1655" s="435"/>
    </row>
    <row r="1656" spans="1:13" ht="57.6" hidden="1" customHeight="1">
      <c r="A1656" s="441" t="s">
        <v>11870</v>
      </c>
      <c r="B1656" s="442">
        <v>8</v>
      </c>
      <c r="C1656" s="448" t="s">
        <v>12442</v>
      </c>
      <c r="D1656" s="444" t="s">
        <v>22907</v>
      </c>
      <c r="E1656" s="444"/>
      <c r="F1656" s="444" t="s">
        <v>10107</v>
      </c>
      <c r="G1656" s="535" t="str">
        <f t="shared" si="61"/>
        <v>703Xã Phan Rí Cửa</v>
      </c>
      <c r="H1656" s="535" t="str">
        <f t="shared" si="60"/>
        <v>703Xã Phan Rí CửaThuế cơ sở 8 tỉnh Lâm Đồng</v>
      </c>
      <c r="I1656" s="448" t="s">
        <v>12442</v>
      </c>
      <c r="J1656" s="442"/>
      <c r="K1656" s="442"/>
      <c r="M1656" s="435"/>
    </row>
    <row r="1657" spans="1:13" ht="69.599999999999994" hidden="1" customHeight="1">
      <c r="A1657" s="441" t="s">
        <v>11877</v>
      </c>
      <c r="B1657" s="442">
        <v>9</v>
      </c>
      <c r="C1657" s="448" t="s">
        <v>12448</v>
      </c>
      <c r="D1657" s="444" t="s">
        <v>22908</v>
      </c>
      <c r="E1657" s="444"/>
      <c r="F1657" s="444" t="s">
        <v>10100</v>
      </c>
      <c r="G1657" s="535" t="str">
        <f t="shared" si="61"/>
        <v>703Phường La Gi</v>
      </c>
      <c r="H1657" s="535" t="str">
        <f t="shared" si="60"/>
        <v>703Phường La GiThuế cơ sở 9 tỉnh Lâm Đồng</v>
      </c>
      <c r="I1657" s="448" t="s">
        <v>12448</v>
      </c>
      <c r="J1657" s="442" t="s">
        <v>10100</v>
      </c>
      <c r="K1657" s="442">
        <v>15</v>
      </c>
      <c r="M1657" s="435"/>
    </row>
    <row r="1658" spans="1:13" ht="69.599999999999994" hidden="1" customHeight="1">
      <c r="A1658" s="441" t="s">
        <v>11877</v>
      </c>
      <c r="B1658" s="442">
        <v>9</v>
      </c>
      <c r="C1658" s="448" t="s">
        <v>12448</v>
      </c>
      <c r="D1658" s="444" t="s">
        <v>22908</v>
      </c>
      <c r="E1658" s="444"/>
      <c r="F1658" s="444" t="s">
        <v>10101</v>
      </c>
      <c r="G1658" s="535" t="str">
        <f t="shared" si="61"/>
        <v>703Phường Phước Hội</v>
      </c>
      <c r="H1658" s="535" t="str">
        <f t="shared" si="60"/>
        <v>703Phường Phước HộiThuế cơ sở 9 tỉnh Lâm Đồng</v>
      </c>
      <c r="I1658" s="448" t="s">
        <v>12448</v>
      </c>
      <c r="J1658" s="442"/>
      <c r="K1658" s="442"/>
      <c r="M1658" s="435"/>
    </row>
    <row r="1659" spans="1:13" ht="69.599999999999994" hidden="1" customHeight="1">
      <c r="A1659" s="441" t="s">
        <v>11877</v>
      </c>
      <c r="B1659" s="442">
        <v>9</v>
      </c>
      <c r="C1659" s="448" t="s">
        <v>12448</v>
      </c>
      <c r="D1659" s="444" t="s">
        <v>22908</v>
      </c>
      <c r="E1659" s="444"/>
      <c r="F1659" s="444" t="s">
        <v>10103</v>
      </c>
      <c r="G1659" s="535" t="str">
        <f t="shared" si="61"/>
        <v>703Xã Tân Hải</v>
      </c>
      <c r="H1659" s="535" t="str">
        <f t="shared" si="60"/>
        <v>703Xã Tân HảiThuế cơ sở 9 tỉnh Lâm Đồng</v>
      </c>
      <c r="I1659" s="448" t="s">
        <v>12448</v>
      </c>
      <c r="J1659" s="442"/>
      <c r="K1659" s="442"/>
      <c r="M1659" s="435"/>
    </row>
    <row r="1660" spans="1:13" ht="69.599999999999994" hidden="1" customHeight="1">
      <c r="A1660" s="441" t="s">
        <v>11877</v>
      </c>
      <c r="B1660" s="442">
        <v>9</v>
      </c>
      <c r="C1660" s="448" t="s">
        <v>12448</v>
      </c>
      <c r="D1660" s="444" t="s">
        <v>22908</v>
      </c>
      <c r="E1660" s="444"/>
      <c r="F1660" s="444" t="s">
        <v>8890</v>
      </c>
      <c r="G1660" s="535" t="str">
        <f t="shared" si="61"/>
        <v>703Xã Tân Minh</v>
      </c>
      <c r="H1660" s="535" t="str">
        <f t="shared" si="60"/>
        <v>703Xã Tân MinhThuế cơ sở 9 tỉnh Lâm Đồng</v>
      </c>
      <c r="I1660" s="448" t="s">
        <v>12448</v>
      </c>
      <c r="J1660" s="442"/>
      <c r="K1660" s="442"/>
      <c r="M1660" s="435"/>
    </row>
    <row r="1661" spans="1:13" ht="69.599999999999994" hidden="1" customHeight="1">
      <c r="A1661" s="441" t="s">
        <v>11877</v>
      </c>
      <c r="B1661" s="442">
        <v>9</v>
      </c>
      <c r="C1661" s="448" t="s">
        <v>12448</v>
      </c>
      <c r="D1661" s="444" t="s">
        <v>22908</v>
      </c>
      <c r="E1661" s="444"/>
      <c r="F1661" s="444" t="s">
        <v>10118</v>
      </c>
      <c r="G1661" s="535" t="str">
        <f t="shared" si="61"/>
        <v>703Xã Hàm Tân</v>
      </c>
      <c r="H1661" s="535" t="str">
        <f t="shared" si="60"/>
        <v>703Xã Hàm TânThuế cơ sở 9 tỉnh Lâm Đồng</v>
      </c>
      <c r="I1661" s="448" t="s">
        <v>12448</v>
      </c>
      <c r="J1661" s="442"/>
      <c r="K1661" s="442"/>
      <c r="M1661" s="435"/>
    </row>
    <row r="1662" spans="1:13" ht="69.599999999999994" hidden="1" customHeight="1">
      <c r="A1662" s="441" t="s">
        <v>11877</v>
      </c>
      <c r="B1662" s="442">
        <v>9</v>
      </c>
      <c r="C1662" s="448" t="s">
        <v>12448</v>
      </c>
      <c r="D1662" s="444" t="s">
        <v>22908</v>
      </c>
      <c r="E1662" s="444"/>
      <c r="F1662" s="444" t="s">
        <v>10119</v>
      </c>
      <c r="G1662" s="535" t="str">
        <f t="shared" si="61"/>
        <v>703Xã Sơn Mỹ</v>
      </c>
      <c r="H1662" s="535" t="str">
        <f t="shared" si="60"/>
        <v>703Xã Sơn MỹThuế cơ sở 9 tỉnh Lâm Đồng</v>
      </c>
      <c r="I1662" s="448" t="s">
        <v>12448</v>
      </c>
      <c r="J1662" s="442"/>
      <c r="K1662" s="442"/>
      <c r="M1662" s="435"/>
    </row>
    <row r="1663" spans="1:13" ht="69.599999999999994" hidden="1" customHeight="1">
      <c r="A1663" s="441" t="s">
        <v>11877</v>
      </c>
      <c r="B1663" s="442">
        <v>9</v>
      </c>
      <c r="C1663" s="448" t="s">
        <v>12448</v>
      </c>
      <c r="D1663" s="444" t="s">
        <v>22908</v>
      </c>
      <c r="E1663" s="444"/>
      <c r="F1663" s="444" t="s">
        <v>10125</v>
      </c>
      <c r="G1663" s="535" t="str">
        <f t="shared" si="61"/>
        <v>703Xã Nam Thành</v>
      </c>
      <c r="H1663" s="535" t="str">
        <f t="shared" si="60"/>
        <v>703Xã Nam ThànhThuế cơ sở 9 tỉnh Lâm Đồng</v>
      </c>
      <c r="I1663" s="448" t="s">
        <v>12448</v>
      </c>
      <c r="J1663" s="442"/>
      <c r="K1663" s="442"/>
      <c r="M1663" s="435"/>
    </row>
    <row r="1664" spans="1:13" ht="69.599999999999994" hidden="1" customHeight="1">
      <c r="A1664" s="441" t="s">
        <v>11877</v>
      </c>
      <c r="B1664" s="442">
        <v>9</v>
      </c>
      <c r="C1664" s="448" t="s">
        <v>12448</v>
      </c>
      <c r="D1664" s="444" t="s">
        <v>22908</v>
      </c>
      <c r="E1664" s="444"/>
      <c r="F1664" s="444" t="s">
        <v>10126</v>
      </c>
      <c r="G1664" s="535" t="str">
        <f t="shared" si="61"/>
        <v>703Xã Đức Linh</v>
      </c>
      <c r="H1664" s="535" t="str">
        <f t="shared" si="60"/>
        <v>703Xã Đức LinhThuế cơ sở 9 tỉnh Lâm Đồng</v>
      </c>
      <c r="I1664" s="448" t="s">
        <v>12448</v>
      </c>
      <c r="J1664" s="442"/>
      <c r="K1664" s="442"/>
      <c r="M1664" s="435"/>
    </row>
    <row r="1665" spans="1:13" ht="69.599999999999994" hidden="1" customHeight="1">
      <c r="A1665" s="441" t="s">
        <v>11877</v>
      </c>
      <c r="B1665" s="442">
        <v>9</v>
      </c>
      <c r="C1665" s="448" t="s">
        <v>12448</v>
      </c>
      <c r="D1665" s="444" t="s">
        <v>22908</v>
      </c>
      <c r="E1665" s="444"/>
      <c r="F1665" s="444" t="s">
        <v>102</v>
      </c>
      <c r="G1665" s="535" t="str">
        <f t="shared" si="61"/>
        <v>703Xã Hoài Đức</v>
      </c>
      <c r="H1665" s="535" t="str">
        <f t="shared" si="60"/>
        <v>703Xã Hoài ĐứcThuế cơ sở 9 tỉnh Lâm Đồng</v>
      </c>
      <c r="I1665" s="448" t="s">
        <v>12448</v>
      </c>
      <c r="J1665" s="442"/>
      <c r="K1665" s="442"/>
      <c r="M1665" s="435"/>
    </row>
    <row r="1666" spans="1:13" ht="69.599999999999994" hidden="1" customHeight="1">
      <c r="A1666" s="441" t="s">
        <v>11877</v>
      </c>
      <c r="B1666" s="442">
        <v>9</v>
      </c>
      <c r="C1666" s="448" t="s">
        <v>12448</v>
      </c>
      <c r="D1666" s="444" t="s">
        <v>22908</v>
      </c>
      <c r="E1666" s="444"/>
      <c r="F1666" s="444" t="s">
        <v>9622</v>
      </c>
      <c r="G1666" s="535" t="str">
        <f t="shared" si="61"/>
        <v>703Xã Trà Tân</v>
      </c>
      <c r="H1666" s="535" t="str">
        <f t="shared" si="60"/>
        <v>703Xã Trà TânThuế cơ sở 9 tỉnh Lâm Đồng</v>
      </c>
      <c r="I1666" s="448" t="s">
        <v>12448</v>
      </c>
      <c r="J1666" s="442"/>
      <c r="K1666" s="442"/>
      <c r="M1666" s="435"/>
    </row>
    <row r="1667" spans="1:13" ht="69.599999999999994" hidden="1" customHeight="1">
      <c r="A1667" s="441" t="s">
        <v>11877</v>
      </c>
      <c r="B1667" s="442">
        <v>9</v>
      </c>
      <c r="C1667" s="448" t="s">
        <v>12448</v>
      </c>
      <c r="D1667" s="444" t="s">
        <v>22908</v>
      </c>
      <c r="E1667" s="444"/>
      <c r="F1667" s="444" t="s">
        <v>10121</v>
      </c>
      <c r="G1667" s="535" t="str">
        <f t="shared" si="61"/>
        <v>703Xã Nghị Đức</v>
      </c>
      <c r="H1667" s="535" t="str">
        <f t="shared" si="60"/>
        <v>703Xã Nghị ĐứcThuế cơ sở 9 tỉnh Lâm Đồng</v>
      </c>
      <c r="I1667" s="448" t="s">
        <v>12448</v>
      </c>
      <c r="J1667" s="442"/>
      <c r="K1667" s="442"/>
      <c r="M1667" s="435"/>
    </row>
    <row r="1668" spans="1:13" ht="69.599999999999994" hidden="1" customHeight="1">
      <c r="A1668" s="441" t="s">
        <v>11877</v>
      </c>
      <c r="B1668" s="442">
        <v>9</v>
      </c>
      <c r="C1668" s="448" t="s">
        <v>12448</v>
      </c>
      <c r="D1668" s="444" t="s">
        <v>22908</v>
      </c>
      <c r="E1668" s="444"/>
      <c r="F1668" s="444" t="s">
        <v>10120</v>
      </c>
      <c r="G1668" s="535" t="str">
        <f t="shared" si="61"/>
        <v>703Xã Bắc Ruộng</v>
      </c>
      <c r="H1668" s="535" t="str">
        <f t="shared" si="60"/>
        <v>703Xã Bắc RuộngThuế cơ sở 9 tỉnh Lâm Đồng</v>
      </c>
      <c r="I1668" s="448" t="s">
        <v>12448</v>
      </c>
      <c r="J1668" s="442"/>
      <c r="K1668" s="442"/>
      <c r="M1668" s="435"/>
    </row>
    <row r="1669" spans="1:13" ht="69.599999999999994" hidden="1" customHeight="1">
      <c r="A1669" s="441" t="s">
        <v>11877</v>
      </c>
      <c r="B1669" s="442">
        <v>9</v>
      </c>
      <c r="C1669" s="448" t="s">
        <v>12448</v>
      </c>
      <c r="D1669" s="444" t="s">
        <v>22908</v>
      </c>
      <c r="E1669" s="444"/>
      <c r="F1669" s="444" t="s">
        <v>10122</v>
      </c>
      <c r="G1669" s="535" t="str">
        <f t="shared" si="61"/>
        <v>703Xã Đồng Kho</v>
      </c>
      <c r="H1669" s="535" t="str">
        <f t="shared" si="60"/>
        <v>703Xã Đồng KhoThuế cơ sở 9 tỉnh Lâm Đồng</v>
      </c>
      <c r="I1669" s="448" t="s">
        <v>12448</v>
      </c>
      <c r="J1669" s="442"/>
      <c r="K1669" s="442"/>
      <c r="M1669" s="435"/>
    </row>
    <row r="1670" spans="1:13" ht="69.599999999999994" hidden="1" customHeight="1">
      <c r="A1670" s="441" t="s">
        <v>11877</v>
      </c>
      <c r="B1670" s="442">
        <v>9</v>
      </c>
      <c r="C1670" s="448" t="s">
        <v>12448</v>
      </c>
      <c r="D1670" s="444" t="s">
        <v>22908</v>
      </c>
      <c r="E1670" s="444"/>
      <c r="F1670" s="444" t="s">
        <v>10123</v>
      </c>
      <c r="G1670" s="535" t="str">
        <f t="shared" si="61"/>
        <v>703Xã Tánh Linh</v>
      </c>
      <c r="H1670" s="535" t="str">
        <f t="shared" ref="H1670:H1733" si="62">G1670&amp;C1670</f>
        <v>703Xã Tánh LinhThuế cơ sở 9 tỉnh Lâm Đồng</v>
      </c>
      <c r="I1670" s="448" t="s">
        <v>12448</v>
      </c>
      <c r="J1670" s="442"/>
      <c r="K1670" s="442"/>
      <c r="M1670" s="435"/>
    </row>
    <row r="1671" spans="1:13" ht="69.599999999999994" hidden="1" customHeight="1">
      <c r="A1671" s="441" t="s">
        <v>11877</v>
      </c>
      <c r="B1671" s="442">
        <v>9</v>
      </c>
      <c r="C1671" s="448" t="s">
        <v>12448</v>
      </c>
      <c r="D1671" s="444" t="s">
        <v>22908</v>
      </c>
      <c r="E1671" s="444"/>
      <c r="F1671" s="444" t="s">
        <v>10124</v>
      </c>
      <c r="G1671" s="535" t="str">
        <f t="shared" si="61"/>
        <v>703Xã Suối Kiết</v>
      </c>
      <c r="H1671" s="535" t="str">
        <f t="shared" si="62"/>
        <v>703Xã Suối KiếtThuế cơ sở 9 tỉnh Lâm Đồng</v>
      </c>
      <c r="I1671" s="448" t="s">
        <v>12448</v>
      </c>
      <c r="J1671" s="442"/>
      <c r="K1671" s="442"/>
      <c r="M1671" s="435"/>
    </row>
    <row r="1672" spans="1:13" ht="60.6" hidden="1" customHeight="1">
      <c r="A1672" s="441" t="s">
        <v>11885</v>
      </c>
      <c r="B1672" s="442">
        <v>10</v>
      </c>
      <c r="C1672" s="448" t="s">
        <v>12394</v>
      </c>
      <c r="D1672" s="444" t="s">
        <v>22909</v>
      </c>
      <c r="E1672" s="444"/>
      <c r="F1672" s="444" t="s">
        <v>10074</v>
      </c>
      <c r="G1672" s="535" t="str">
        <f t="shared" si="61"/>
        <v>703Phường Bắc Gia Nghĩa</v>
      </c>
      <c r="H1672" s="535" t="str">
        <f t="shared" si="62"/>
        <v>703Phường Bắc Gia NghĩaThuế cơ sở 10 tỉnh Lâm Đồng</v>
      </c>
      <c r="I1672" s="448" t="s">
        <v>12394</v>
      </c>
      <c r="J1672" s="442" t="s">
        <v>12396</v>
      </c>
      <c r="K1672" s="442">
        <v>7</v>
      </c>
      <c r="M1672" s="435"/>
    </row>
    <row r="1673" spans="1:13" ht="60.6" hidden="1" customHeight="1">
      <c r="A1673" s="441" t="s">
        <v>11885</v>
      </c>
      <c r="B1673" s="442">
        <v>10</v>
      </c>
      <c r="C1673" s="448" t="s">
        <v>12394</v>
      </c>
      <c r="D1673" s="444" t="s">
        <v>22909</v>
      </c>
      <c r="E1673" s="444"/>
      <c r="F1673" s="444" t="s">
        <v>10075</v>
      </c>
      <c r="G1673" s="535" t="str">
        <f t="shared" ref="G1673:G1699" si="63">$E$1575&amp;F1673</f>
        <v>703Phường Nam Gia Nghĩa</v>
      </c>
      <c r="H1673" s="535" t="str">
        <f t="shared" si="62"/>
        <v>703Phường Nam Gia NghĩaThuế cơ sở 10 tỉnh Lâm Đồng</v>
      </c>
      <c r="I1673" s="448" t="s">
        <v>12394</v>
      </c>
      <c r="J1673" s="442"/>
      <c r="K1673" s="442"/>
      <c r="M1673" s="435"/>
    </row>
    <row r="1674" spans="1:13" ht="60.6" hidden="1" customHeight="1">
      <c r="A1674" s="441" t="s">
        <v>11885</v>
      </c>
      <c r="B1674" s="442">
        <v>10</v>
      </c>
      <c r="C1674" s="448" t="s">
        <v>12394</v>
      </c>
      <c r="D1674" s="444" t="s">
        <v>22909</v>
      </c>
      <c r="E1674" s="444"/>
      <c r="F1674" s="444" t="s">
        <v>10076</v>
      </c>
      <c r="G1674" s="535" t="str">
        <f t="shared" si="63"/>
        <v>703Phường Đông Gia Nghĩa</v>
      </c>
      <c r="H1674" s="535" t="str">
        <f t="shared" si="62"/>
        <v>703Phường Đông Gia NghĩaThuế cơ sở 10 tỉnh Lâm Đồng</v>
      </c>
      <c r="I1674" s="448" t="s">
        <v>12394</v>
      </c>
      <c r="J1674" s="442"/>
      <c r="K1674" s="442"/>
      <c r="M1674" s="435"/>
    </row>
    <row r="1675" spans="1:13" ht="60.6" hidden="1" customHeight="1">
      <c r="A1675" s="441" t="s">
        <v>11885</v>
      </c>
      <c r="B1675" s="442">
        <v>10</v>
      </c>
      <c r="C1675" s="448" t="s">
        <v>12394</v>
      </c>
      <c r="D1675" s="444" t="s">
        <v>22909</v>
      </c>
      <c r="E1675" s="444"/>
      <c r="F1675" s="444" t="s">
        <v>10094</v>
      </c>
      <c r="G1675" s="535" t="str">
        <f t="shared" si="63"/>
        <v>703Xã Quảng Sơn</v>
      </c>
      <c r="H1675" s="535" t="str">
        <f t="shared" si="62"/>
        <v>703Xã Quảng SơnThuế cơ sở 10 tỉnh Lâm Đồng</v>
      </c>
      <c r="I1675" s="448" t="s">
        <v>12394</v>
      </c>
      <c r="J1675" s="442"/>
      <c r="K1675" s="442"/>
      <c r="M1675" s="435"/>
    </row>
    <row r="1676" spans="1:13" ht="60.6" hidden="1" customHeight="1">
      <c r="A1676" s="441" t="s">
        <v>11885</v>
      </c>
      <c r="B1676" s="442">
        <v>10</v>
      </c>
      <c r="C1676" s="448" t="s">
        <v>12394</v>
      </c>
      <c r="D1676" s="444" t="s">
        <v>22909</v>
      </c>
      <c r="E1676" s="444"/>
      <c r="F1676" s="444" t="s">
        <v>15388</v>
      </c>
      <c r="G1676" s="535" t="str">
        <f t="shared" si="63"/>
        <v>703Xã Quảng Hòa</v>
      </c>
      <c r="H1676" s="535" t="str">
        <f t="shared" si="62"/>
        <v>703Xã Quảng HòaThuế cơ sở 10 tỉnh Lâm Đồng</v>
      </c>
      <c r="I1676" s="448" t="s">
        <v>12394</v>
      </c>
      <c r="J1676" s="442"/>
      <c r="K1676" s="442"/>
      <c r="M1676" s="435"/>
    </row>
    <row r="1677" spans="1:13" ht="60.6" hidden="1" customHeight="1">
      <c r="A1677" s="441" t="s">
        <v>11885</v>
      </c>
      <c r="B1677" s="442">
        <v>10</v>
      </c>
      <c r="C1677" s="448" t="s">
        <v>12394</v>
      </c>
      <c r="D1677" s="444" t="s">
        <v>22909</v>
      </c>
      <c r="E1677" s="444"/>
      <c r="F1677" s="444" t="s">
        <v>10089</v>
      </c>
      <c r="G1677" s="535" t="str">
        <f t="shared" si="63"/>
        <v>703Xã Quảng Khê</v>
      </c>
      <c r="H1677" s="535" t="str">
        <f t="shared" si="62"/>
        <v>703Xã Quảng KhêThuế cơ sở 10 tỉnh Lâm Đồng</v>
      </c>
      <c r="I1677" s="448" t="s">
        <v>12394</v>
      </c>
      <c r="J1677" s="442"/>
      <c r="K1677" s="442"/>
      <c r="M1677" s="435"/>
    </row>
    <row r="1678" spans="1:13" ht="60.6" hidden="1" customHeight="1">
      <c r="A1678" s="441" t="s">
        <v>11885</v>
      </c>
      <c r="B1678" s="442">
        <v>10</v>
      </c>
      <c r="C1678" s="448" t="s">
        <v>12394</v>
      </c>
      <c r="D1678" s="444" t="s">
        <v>22909</v>
      </c>
      <c r="E1678" s="444"/>
      <c r="F1678" s="444" t="s">
        <v>10088</v>
      </c>
      <c r="G1678" s="535" t="str">
        <f t="shared" si="63"/>
        <v>703Xã Tà Đùng</v>
      </c>
      <c r="H1678" s="535" t="str">
        <f t="shared" si="62"/>
        <v>703Xã Tà ĐùngThuế cơ sở 10 tỉnh Lâm Đồng</v>
      </c>
      <c r="I1678" s="448" t="s">
        <v>12394</v>
      </c>
      <c r="J1678" s="442"/>
      <c r="K1678" s="442"/>
      <c r="M1678" s="435"/>
    </row>
    <row r="1679" spans="1:13" ht="37.15" hidden="1" customHeight="1">
      <c r="A1679" s="441" t="s">
        <v>11895</v>
      </c>
      <c r="B1679" s="442">
        <v>11</v>
      </c>
      <c r="C1679" s="448" t="s">
        <v>12387</v>
      </c>
      <c r="D1679" s="444" t="s">
        <v>22910</v>
      </c>
      <c r="E1679" s="444"/>
      <c r="F1679" s="444" t="s">
        <v>10091</v>
      </c>
      <c r="G1679" s="535" t="str">
        <f t="shared" si="63"/>
        <v>703Xã Kiến Đức</v>
      </c>
      <c r="H1679" s="535" t="str">
        <f t="shared" si="62"/>
        <v>703Xã Kiến ĐứcThuế cơ sở 11 tỉnh Lâm Đồng</v>
      </c>
      <c r="I1679" s="448" t="s">
        <v>12387</v>
      </c>
      <c r="J1679" s="442" t="s">
        <v>12389</v>
      </c>
      <c r="K1679" s="442">
        <v>6</v>
      </c>
      <c r="M1679" s="435"/>
    </row>
    <row r="1680" spans="1:13" ht="37.15" hidden="1" customHeight="1">
      <c r="A1680" s="441" t="s">
        <v>11895</v>
      </c>
      <c r="B1680" s="442">
        <v>11</v>
      </c>
      <c r="C1680" s="448" t="s">
        <v>12387</v>
      </c>
      <c r="D1680" s="444" t="s">
        <v>22910</v>
      </c>
      <c r="E1680" s="444"/>
      <c r="F1680" s="444" t="s">
        <v>10092</v>
      </c>
      <c r="G1680" s="535" t="str">
        <f t="shared" si="63"/>
        <v>703Xã Nhân Cơ</v>
      </c>
      <c r="H1680" s="535" t="str">
        <f t="shared" si="62"/>
        <v>703Xã Nhân CơThuế cơ sở 11 tỉnh Lâm Đồng</v>
      </c>
      <c r="I1680" s="448" t="s">
        <v>12387</v>
      </c>
      <c r="J1680" s="442"/>
      <c r="K1680" s="442"/>
      <c r="M1680" s="435"/>
    </row>
    <row r="1681" spans="1:13" ht="37.15" hidden="1" customHeight="1">
      <c r="A1681" s="441" t="s">
        <v>11895</v>
      </c>
      <c r="B1681" s="442">
        <v>11</v>
      </c>
      <c r="C1681" s="448" t="s">
        <v>12387</v>
      </c>
      <c r="D1681" s="444" t="s">
        <v>22910</v>
      </c>
      <c r="E1681" s="444"/>
      <c r="F1681" s="444" t="s">
        <v>10093</v>
      </c>
      <c r="G1681" s="535" t="str">
        <f t="shared" si="63"/>
        <v>703Xã Quảng Tín</v>
      </c>
      <c r="H1681" s="535" t="str">
        <f t="shared" si="62"/>
        <v>703Xã Quảng TínThuế cơ sở 11 tỉnh Lâm Đồng</v>
      </c>
      <c r="I1681" s="448" t="s">
        <v>12387</v>
      </c>
      <c r="J1681" s="442"/>
      <c r="K1681" s="442"/>
      <c r="M1681" s="435"/>
    </row>
    <row r="1682" spans="1:13" ht="37.15" hidden="1" customHeight="1">
      <c r="A1682" s="441" t="s">
        <v>11895</v>
      </c>
      <c r="B1682" s="442">
        <v>11</v>
      </c>
      <c r="C1682" s="448" t="s">
        <v>12387</v>
      </c>
      <c r="D1682" s="444" t="s">
        <v>22910</v>
      </c>
      <c r="E1682" s="444"/>
      <c r="F1682" s="444" t="s">
        <v>10095</v>
      </c>
      <c r="G1682" s="535" t="str">
        <f t="shared" si="63"/>
        <v>703Xã Quảng Trực</v>
      </c>
      <c r="H1682" s="535" t="str">
        <f t="shared" si="62"/>
        <v>703Xã Quảng TrựcThuế cơ sở 11 tỉnh Lâm Đồng</v>
      </c>
      <c r="I1682" s="448" t="s">
        <v>12387</v>
      </c>
      <c r="J1682" s="442"/>
      <c r="K1682" s="442"/>
      <c r="M1682" s="435"/>
    </row>
    <row r="1683" spans="1:13" ht="37.15" hidden="1" customHeight="1">
      <c r="A1683" s="441" t="s">
        <v>11895</v>
      </c>
      <c r="B1683" s="442">
        <v>11</v>
      </c>
      <c r="C1683" s="448" t="s">
        <v>12387</v>
      </c>
      <c r="D1683" s="444" t="s">
        <v>22910</v>
      </c>
      <c r="E1683" s="444"/>
      <c r="F1683" s="444" t="s">
        <v>10090</v>
      </c>
      <c r="G1683" s="535" t="str">
        <f t="shared" si="63"/>
        <v>703Xã Tuy Đức</v>
      </c>
      <c r="H1683" s="535" t="str">
        <f t="shared" si="62"/>
        <v>703Xã Tuy ĐứcThuế cơ sở 11 tỉnh Lâm Đồng</v>
      </c>
      <c r="I1683" s="448" t="s">
        <v>12387</v>
      </c>
      <c r="J1683" s="442"/>
      <c r="K1683" s="442"/>
      <c r="M1683" s="435"/>
    </row>
    <row r="1684" spans="1:13" ht="37.15" hidden="1" customHeight="1">
      <c r="A1684" s="441" t="s">
        <v>11895</v>
      </c>
      <c r="B1684" s="442">
        <v>11</v>
      </c>
      <c r="C1684" s="448" t="s">
        <v>12387</v>
      </c>
      <c r="D1684" s="444" t="s">
        <v>22910</v>
      </c>
      <c r="E1684" s="444"/>
      <c r="F1684" s="444" t="s">
        <v>8752</v>
      </c>
      <c r="G1684" s="535" t="str">
        <f t="shared" si="63"/>
        <v>703Xã Quảng Tân</v>
      </c>
      <c r="H1684" s="535" t="str">
        <f t="shared" si="62"/>
        <v>703Xã Quảng TânThuế cơ sở 11 tỉnh Lâm Đồng</v>
      </c>
      <c r="I1684" s="448" t="s">
        <v>12387</v>
      </c>
      <c r="J1684" s="442"/>
      <c r="K1684" s="442"/>
      <c r="M1684" s="435"/>
    </row>
    <row r="1685" spans="1:13" ht="57" hidden="1" customHeight="1">
      <c r="A1685" s="441" t="s">
        <v>11902</v>
      </c>
      <c r="B1685" s="442">
        <v>12</v>
      </c>
      <c r="C1685" s="448" t="s">
        <v>12381</v>
      </c>
      <c r="D1685" s="444" t="s">
        <v>22911</v>
      </c>
      <c r="E1685" s="444"/>
      <c r="F1685" s="444" t="s">
        <v>10080</v>
      </c>
      <c r="G1685" s="535" t="str">
        <f t="shared" si="63"/>
        <v>703Xã Đức Lập</v>
      </c>
      <c r="H1685" s="535" t="str">
        <f t="shared" si="62"/>
        <v>703Xã Đức LậpThuế cơ sở 12 tỉnh Lâm Đồng</v>
      </c>
      <c r="I1685" s="448" t="s">
        <v>12381</v>
      </c>
      <c r="J1685" s="442" t="s">
        <v>10080</v>
      </c>
      <c r="K1685" s="442">
        <v>8</v>
      </c>
      <c r="M1685" s="435"/>
    </row>
    <row r="1686" spans="1:13" ht="57" hidden="1" customHeight="1">
      <c r="A1686" s="441" t="s">
        <v>11902</v>
      </c>
      <c r="B1686" s="452">
        <v>12</v>
      </c>
      <c r="C1686" s="453" t="s">
        <v>12381</v>
      </c>
      <c r="D1686" s="454" t="s">
        <v>22911</v>
      </c>
      <c r="E1686" s="454"/>
      <c r="F1686" s="454" t="s">
        <v>10081</v>
      </c>
      <c r="G1686" s="535" t="str">
        <f t="shared" si="63"/>
        <v>703Xã Đắk Mil</v>
      </c>
      <c r="H1686" s="535" t="str">
        <f t="shared" si="62"/>
        <v>703Xã Đắk MilThuế cơ sở 12 tỉnh Lâm Đồng</v>
      </c>
      <c r="I1686" s="453" t="s">
        <v>12381</v>
      </c>
      <c r="J1686" s="452"/>
      <c r="K1686" s="452"/>
      <c r="M1686" s="435"/>
    </row>
    <row r="1687" spans="1:13" ht="57" hidden="1" customHeight="1">
      <c r="A1687" s="441" t="s">
        <v>11902</v>
      </c>
      <c r="B1687" s="452">
        <v>12</v>
      </c>
      <c r="C1687" s="453" t="s">
        <v>12381</v>
      </c>
      <c r="D1687" s="454" t="s">
        <v>22911</v>
      </c>
      <c r="E1687" s="454"/>
      <c r="F1687" s="454" t="s">
        <v>109</v>
      </c>
      <c r="G1687" s="535" t="str">
        <f t="shared" si="63"/>
        <v>703Xã Thuận An</v>
      </c>
      <c r="H1687" s="535" t="str">
        <f t="shared" si="62"/>
        <v>703Xã Thuận AnThuế cơ sở 12 tỉnh Lâm Đồng</v>
      </c>
      <c r="I1687" s="453" t="s">
        <v>12381</v>
      </c>
      <c r="J1687" s="452"/>
      <c r="K1687" s="452"/>
      <c r="M1687" s="435"/>
    </row>
    <row r="1688" spans="1:13" ht="57" hidden="1" customHeight="1">
      <c r="A1688" s="441" t="s">
        <v>11902</v>
      </c>
      <c r="B1688" s="452">
        <v>12</v>
      </c>
      <c r="C1688" s="453" t="s">
        <v>12381</v>
      </c>
      <c r="D1688" s="454" t="s">
        <v>22911</v>
      </c>
      <c r="E1688" s="454"/>
      <c r="F1688" s="454" t="s">
        <v>10082</v>
      </c>
      <c r="G1688" s="535" t="str">
        <f t="shared" si="63"/>
        <v>703Xã Đắk Sắk</v>
      </c>
      <c r="H1688" s="535" t="str">
        <f t="shared" si="62"/>
        <v>703Xã Đắk SắkThuế cơ sở 12 tỉnh Lâm Đồng</v>
      </c>
      <c r="I1688" s="453" t="s">
        <v>12381</v>
      </c>
      <c r="J1688" s="452"/>
      <c r="K1688" s="452"/>
      <c r="M1688" s="435"/>
    </row>
    <row r="1689" spans="1:13" ht="57" hidden="1" customHeight="1">
      <c r="A1689" s="441" t="s">
        <v>11902</v>
      </c>
      <c r="B1689" s="452">
        <v>12</v>
      </c>
      <c r="C1689" s="453" t="s">
        <v>12381</v>
      </c>
      <c r="D1689" s="454" t="s">
        <v>22911</v>
      </c>
      <c r="E1689" s="454"/>
      <c r="F1689" s="454" t="s">
        <v>10085</v>
      </c>
      <c r="G1689" s="535" t="str">
        <f t="shared" si="63"/>
        <v>703Xã Đức An</v>
      </c>
      <c r="H1689" s="535" t="str">
        <f t="shared" si="62"/>
        <v>703Xã Đức AnThuế cơ sở 12 tỉnh Lâm Đồng</v>
      </c>
      <c r="I1689" s="453" t="s">
        <v>12381</v>
      </c>
      <c r="J1689" s="452"/>
      <c r="K1689" s="452"/>
      <c r="M1689" s="435"/>
    </row>
    <row r="1690" spans="1:13" ht="57" hidden="1" customHeight="1">
      <c r="A1690" s="441" t="s">
        <v>11902</v>
      </c>
      <c r="B1690" s="452">
        <v>12</v>
      </c>
      <c r="C1690" s="453" t="s">
        <v>12381</v>
      </c>
      <c r="D1690" s="454" t="s">
        <v>22911</v>
      </c>
      <c r="E1690" s="454"/>
      <c r="F1690" s="454" t="s">
        <v>15387</v>
      </c>
      <c r="G1690" s="535" t="str">
        <f t="shared" si="63"/>
        <v>703Xã Đắk Song</v>
      </c>
      <c r="H1690" s="535" t="str">
        <f t="shared" si="62"/>
        <v>703Xã Đắk SongThuế cơ sở 12 tỉnh Lâm Đồng</v>
      </c>
      <c r="I1690" s="453" t="s">
        <v>12381</v>
      </c>
      <c r="J1690" s="452"/>
      <c r="K1690" s="452"/>
      <c r="M1690" s="435"/>
    </row>
    <row r="1691" spans="1:13" ht="57" hidden="1" customHeight="1">
      <c r="A1691" s="441" t="s">
        <v>11902</v>
      </c>
      <c r="B1691" s="452">
        <v>12</v>
      </c>
      <c r="C1691" s="453" t="s">
        <v>12381</v>
      </c>
      <c r="D1691" s="454" t="s">
        <v>22911</v>
      </c>
      <c r="E1691" s="454"/>
      <c r="F1691" s="454" t="s">
        <v>10086</v>
      </c>
      <c r="G1691" s="535" t="str">
        <f t="shared" si="63"/>
        <v>703Xã Thuận Hạnh</v>
      </c>
      <c r="H1691" s="535" t="str">
        <f t="shared" si="62"/>
        <v>703Xã Thuận HạnhThuế cơ sở 12 tỉnh Lâm Đồng</v>
      </c>
      <c r="I1691" s="453" t="s">
        <v>12381</v>
      </c>
      <c r="J1691" s="452"/>
      <c r="K1691" s="452"/>
      <c r="M1691" s="435"/>
    </row>
    <row r="1692" spans="1:13" ht="57" hidden="1" customHeight="1">
      <c r="A1692" s="441" t="s">
        <v>11902</v>
      </c>
      <c r="B1692" s="452">
        <v>12</v>
      </c>
      <c r="C1692" s="453" t="s">
        <v>12381</v>
      </c>
      <c r="D1692" s="454" t="s">
        <v>22911</v>
      </c>
      <c r="E1692" s="454"/>
      <c r="F1692" s="454" t="s">
        <v>10087</v>
      </c>
      <c r="G1692" s="535" t="str">
        <f t="shared" si="63"/>
        <v>703Xã Trường Xuân</v>
      </c>
      <c r="H1692" s="535" t="str">
        <f t="shared" si="62"/>
        <v>703Xã Trường XuânThuế cơ sở 12 tỉnh Lâm Đồng</v>
      </c>
      <c r="I1692" s="453" t="s">
        <v>12381</v>
      </c>
      <c r="J1692" s="452"/>
      <c r="K1692" s="452"/>
      <c r="M1692" s="435"/>
    </row>
    <row r="1693" spans="1:13" ht="43.9" hidden="1" customHeight="1">
      <c r="A1693" s="441" t="s">
        <v>11908</v>
      </c>
      <c r="B1693" s="456">
        <v>13</v>
      </c>
      <c r="C1693" s="457" t="s">
        <v>12374</v>
      </c>
      <c r="D1693" s="468" t="s">
        <v>22912</v>
      </c>
      <c r="E1693" s="468"/>
      <c r="F1693" s="468" t="s">
        <v>10079</v>
      </c>
      <c r="G1693" s="535" t="str">
        <f t="shared" si="63"/>
        <v>703Xã Cư Jút</v>
      </c>
      <c r="H1693" s="535" t="str">
        <f t="shared" si="62"/>
        <v>703Xã Cư JútThuế cơ sở 13 tỉnh Lâm Đồng</v>
      </c>
      <c r="I1693" s="457" t="s">
        <v>12374</v>
      </c>
      <c r="J1693" s="456" t="s">
        <v>12376</v>
      </c>
      <c r="K1693" s="456">
        <v>7</v>
      </c>
      <c r="M1693" s="435"/>
    </row>
    <row r="1694" spans="1:13" ht="43.9" hidden="1" customHeight="1">
      <c r="A1694" s="513" t="s">
        <v>11908</v>
      </c>
      <c r="B1694" s="460">
        <v>13</v>
      </c>
      <c r="C1694" s="461" t="s">
        <v>12374</v>
      </c>
      <c r="D1694" s="470" t="s">
        <v>22912</v>
      </c>
      <c r="E1694" s="470"/>
      <c r="F1694" s="470" t="s">
        <v>10077</v>
      </c>
      <c r="G1694" s="535" t="str">
        <f t="shared" si="63"/>
        <v>703Xã Đắk Wil</v>
      </c>
      <c r="H1694" s="535" t="str">
        <f t="shared" si="62"/>
        <v>703Xã Đắk WilThuế cơ sở 13 tỉnh Lâm Đồng</v>
      </c>
      <c r="I1694" s="461" t="s">
        <v>12374</v>
      </c>
      <c r="J1694" s="460"/>
      <c r="K1694" s="460"/>
      <c r="M1694" s="435"/>
    </row>
    <row r="1695" spans="1:13" ht="43.9" hidden="1" customHeight="1">
      <c r="A1695" s="513" t="s">
        <v>11908</v>
      </c>
      <c r="B1695" s="460">
        <v>13</v>
      </c>
      <c r="C1695" s="461" t="s">
        <v>12374</v>
      </c>
      <c r="D1695" s="470" t="s">
        <v>22912</v>
      </c>
      <c r="E1695" s="470"/>
      <c r="F1695" s="470" t="s">
        <v>10078</v>
      </c>
      <c r="G1695" s="535" t="str">
        <f t="shared" si="63"/>
        <v>703Xã Nam Dong</v>
      </c>
      <c r="H1695" s="535" t="str">
        <f t="shared" si="62"/>
        <v>703Xã Nam DongThuế cơ sở 13 tỉnh Lâm Đồng</v>
      </c>
      <c r="I1695" s="461" t="s">
        <v>12374</v>
      </c>
      <c r="J1695" s="460"/>
      <c r="K1695" s="460"/>
      <c r="M1695" s="435"/>
    </row>
    <row r="1696" spans="1:13" ht="43.9" hidden="1" customHeight="1">
      <c r="A1696" s="513" t="s">
        <v>11908</v>
      </c>
      <c r="B1696" s="460">
        <v>13</v>
      </c>
      <c r="C1696" s="461" t="s">
        <v>12374</v>
      </c>
      <c r="D1696" s="470" t="s">
        <v>22912</v>
      </c>
      <c r="E1696" s="470"/>
      <c r="F1696" s="470" t="s">
        <v>9939</v>
      </c>
      <c r="G1696" s="535" t="str">
        <f t="shared" si="63"/>
        <v>703Xã Krông Nô</v>
      </c>
      <c r="H1696" s="535" t="str">
        <f t="shared" si="62"/>
        <v>703Xã Krông NôThuế cơ sở 13 tỉnh Lâm Đồng</v>
      </c>
      <c r="I1696" s="461" t="s">
        <v>12374</v>
      </c>
      <c r="J1696" s="460"/>
      <c r="K1696" s="460"/>
      <c r="M1696" s="435"/>
    </row>
    <row r="1697" spans="1:13" ht="43.9" hidden="1" customHeight="1">
      <c r="A1697" s="513" t="s">
        <v>11908</v>
      </c>
      <c r="B1697" s="460">
        <v>13</v>
      </c>
      <c r="C1697" s="461" t="s">
        <v>12374</v>
      </c>
      <c r="D1697" s="470" t="s">
        <v>22912</v>
      </c>
      <c r="E1697" s="470"/>
      <c r="F1697" s="470" t="s">
        <v>10083</v>
      </c>
      <c r="G1697" s="535" t="str">
        <f t="shared" si="63"/>
        <v>703Xã Nam Đà</v>
      </c>
      <c r="H1697" s="535" t="str">
        <f t="shared" si="62"/>
        <v>703Xã Nam ĐàThuế cơ sở 13 tỉnh Lâm Đồng</v>
      </c>
      <c r="I1697" s="461" t="s">
        <v>12374</v>
      </c>
      <c r="J1697" s="460"/>
      <c r="K1697" s="460"/>
      <c r="M1697" s="435"/>
    </row>
    <row r="1698" spans="1:13" ht="43.9" hidden="1" customHeight="1">
      <c r="A1698" s="513" t="s">
        <v>11908</v>
      </c>
      <c r="B1698" s="460">
        <v>13</v>
      </c>
      <c r="C1698" s="461" t="s">
        <v>12374</v>
      </c>
      <c r="D1698" s="470" t="s">
        <v>22912</v>
      </c>
      <c r="E1698" s="470"/>
      <c r="F1698" s="470" t="s">
        <v>10084</v>
      </c>
      <c r="G1698" s="535" t="str">
        <f t="shared" si="63"/>
        <v>703Xã Nâm Nung</v>
      </c>
      <c r="H1698" s="535" t="str">
        <f t="shared" si="62"/>
        <v>703Xã Nâm NungThuế cơ sở 13 tỉnh Lâm Đồng</v>
      </c>
      <c r="I1698" s="461" t="s">
        <v>12374</v>
      </c>
      <c r="J1698" s="460"/>
      <c r="K1698" s="460"/>
      <c r="M1698" s="435"/>
    </row>
    <row r="1699" spans="1:13" ht="43.9" hidden="1" customHeight="1">
      <c r="A1699" s="513" t="s">
        <v>11908</v>
      </c>
      <c r="B1699" s="460">
        <v>13</v>
      </c>
      <c r="C1699" s="461" t="s">
        <v>12374</v>
      </c>
      <c r="D1699" s="470" t="s">
        <v>22912</v>
      </c>
      <c r="E1699" s="470"/>
      <c r="F1699" s="470" t="s">
        <v>9905</v>
      </c>
      <c r="G1699" s="535" t="str">
        <f t="shared" si="63"/>
        <v>703Xã Quảng Phú</v>
      </c>
      <c r="H1699" s="535" t="str">
        <f t="shared" si="62"/>
        <v>703Xã Quảng PhúThuế cơ sở 13 tỉnh Lâm Đồng</v>
      </c>
      <c r="I1699" s="461" t="s">
        <v>12374</v>
      </c>
      <c r="J1699" s="460"/>
      <c r="K1699" s="460"/>
      <c r="M1699" s="435"/>
    </row>
    <row r="1700" spans="1:13" ht="40.9" hidden="1" customHeight="1">
      <c r="A1700" s="590">
        <v>20</v>
      </c>
      <c r="B1700" s="591"/>
      <c r="C1700" s="562" t="s">
        <v>22913</v>
      </c>
      <c r="D1700" s="592" t="s">
        <v>11368</v>
      </c>
      <c r="E1700" s="592">
        <v>209</v>
      </c>
      <c r="F1700" s="592" t="s">
        <v>155</v>
      </c>
      <c r="G1700" s="535"/>
      <c r="H1700" s="535" t="str">
        <f t="shared" si="62"/>
        <v>THUẾ TỈNH LẠNG SƠN</v>
      </c>
      <c r="I1700" s="562" t="s">
        <v>22913</v>
      </c>
      <c r="J1700" s="591"/>
      <c r="K1700" s="592">
        <f>SUM(K1701:K1758)</f>
        <v>65</v>
      </c>
      <c r="L1700" s="434"/>
      <c r="M1700" s="435"/>
    </row>
    <row r="1701" spans="1:13" ht="64.900000000000006" hidden="1" customHeight="1">
      <c r="A1701" s="441" t="s">
        <v>11915</v>
      </c>
      <c r="B1701" s="532">
        <v>1</v>
      </c>
      <c r="C1701" s="594" t="s">
        <v>11370</v>
      </c>
      <c r="D1701" s="534" t="s">
        <v>22914</v>
      </c>
      <c r="E1701" s="534"/>
      <c r="F1701" s="534" t="s">
        <v>8707</v>
      </c>
      <c r="G1701" s="535" t="str">
        <f>$E$1700&amp;F1701</f>
        <v>209Xã Chi Lăng</v>
      </c>
      <c r="H1701" s="535" t="str">
        <f t="shared" si="62"/>
        <v>209Xã Chi LăngThuế cơ sở 1 tỉnh Lạng Sơn</v>
      </c>
      <c r="I1701" s="594" t="s">
        <v>11370</v>
      </c>
      <c r="J1701" s="532" t="s">
        <v>8701</v>
      </c>
      <c r="K1701" s="532">
        <v>14</v>
      </c>
      <c r="M1701" s="435"/>
    </row>
    <row r="1702" spans="1:13" ht="64.900000000000006" hidden="1" customHeight="1">
      <c r="A1702" s="441" t="s">
        <v>11915</v>
      </c>
      <c r="B1702" s="430">
        <v>1</v>
      </c>
      <c r="C1702" s="463" t="s">
        <v>11370</v>
      </c>
      <c r="D1702" s="464" t="s">
        <v>22914</v>
      </c>
      <c r="E1702" s="464"/>
      <c r="F1702" s="464" t="s">
        <v>8710</v>
      </c>
      <c r="G1702" s="535" t="str">
        <f t="shared" ref="G1702:G1765" si="64">$E$1700&amp;F1702</f>
        <v>209Xã Quan Sơn</v>
      </c>
      <c r="H1702" s="535" t="str">
        <f t="shared" si="62"/>
        <v>209Xã Quan SơnThuế cơ sở 1 tỉnh Lạng Sơn</v>
      </c>
      <c r="I1702" s="463" t="s">
        <v>11370</v>
      </c>
      <c r="J1702" s="430"/>
      <c r="K1702" s="430"/>
      <c r="M1702" s="435"/>
    </row>
    <row r="1703" spans="1:13" ht="64.900000000000006" hidden="1" customHeight="1">
      <c r="A1703" s="441" t="s">
        <v>11915</v>
      </c>
      <c r="B1703" s="430">
        <v>1</v>
      </c>
      <c r="C1703" s="463" t="s">
        <v>11370</v>
      </c>
      <c r="D1703" s="464" t="s">
        <v>22914</v>
      </c>
      <c r="E1703" s="464"/>
      <c r="F1703" s="464" t="s">
        <v>8709</v>
      </c>
      <c r="G1703" s="535" t="str">
        <f t="shared" si="64"/>
        <v>209Xã Chiến Thắng</v>
      </c>
      <c r="H1703" s="535" t="str">
        <f t="shared" si="62"/>
        <v>209Xã Chiến ThắngThuế cơ sở 1 tỉnh Lạng Sơn</v>
      </c>
      <c r="I1703" s="463" t="s">
        <v>11370</v>
      </c>
      <c r="J1703" s="430"/>
      <c r="K1703" s="430"/>
      <c r="M1703" s="435"/>
    </row>
    <row r="1704" spans="1:13" ht="64.900000000000006" hidden="1" customHeight="1">
      <c r="A1704" s="441" t="s">
        <v>11915</v>
      </c>
      <c r="B1704" s="430">
        <v>1</v>
      </c>
      <c r="C1704" s="463" t="s">
        <v>11370</v>
      </c>
      <c r="D1704" s="464" t="s">
        <v>22914</v>
      </c>
      <c r="E1704" s="464"/>
      <c r="F1704" s="464" t="s">
        <v>8708</v>
      </c>
      <c r="G1704" s="535" t="str">
        <f t="shared" si="64"/>
        <v>209Xã Nhân Lý</v>
      </c>
      <c r="H1704" s="535" t="str">
        <f t="shared" si="62"/>
        <v>209Xã Nhân LýThuế cơ sở 1 tỉnh Lạng Sơn</v>
      </c>
      <c r="I1704" s="463" t="s">
        <v>11370</v>
      </c>
      <c r="J1704" s="430"/>
      <c r="K1704" s="430"/>
      <c r="M1704" s="435"/>
    </row>
    <row r="1705" spans="1:13" ht="64.900000000000006" hidden="1" customHeight="1">
      <c r="A1705" s="441" t="s">
        <v>11915</v>
      </c>
      <c r="B1705" s="430">
        <v>1</v>
      </c>
      <c r="C1705" s="463" t="s">
        <v>11370</v>
      </c>
      <c r="D1705" s="464" t="s">
        <v>22914</v>
      </c>
      <c r="E1705" s="464"/>
      <c r="F1705" s="464" t="s">
        <v>8711</v>
      </c>
      <c r="G1705" s="535" t="str">
        <f t="shared" si="64"/>
        <v>209Xã Bằng Mạc</v>
      </c>
      <c r="H1705" s="535" t="str">
        <f t="shared" si="62"/>
        <v>209Xã Bằng MạcThuế cơ sở 1 tỉnh Lạng Sơn</v>
      </c>
      <c r="I1705" s="463" t="s">
        <v>11370</v>
      </c>
      <c r="J1705" s="430"/>
      <c r="K1705" s="430"/>
      <c r="M1705" s="435"/>
    </row>
    <row r="1706" spans="1:13" ht="64.900000000000006" hidden="1" customHeight="1">
      <c r="A1706" s="441" t="s">
        <v>11915</v>
      </c>
      <c r="B1706" s="430">
        <v>1</v>
      </c>
      <c r="C1706" s="463" t="s">
        <v>11370</v>
      </c>
      <c r="D1706" s="464" t="s">
        <v>22914</v>
      </c>
      <c r="E1706" s="464"/>
      <c r="F1706" s="464" t="s">
        <v>8712</v>
      </c>
      <c r="G1706" s="535" t="str">
        <f t="shared" si="64"/>
        <v>209Xã Vạn Linh</v>
      </c>
      <c r="H1706" s="535" t="str">
        <f t="shared" si="62"/>
        <v>209Xã Vạn LinhThuế cơ sở 1 tỉnh Lạng Sơn</v>
      </c>
      <c r="I1706" s="463" t="s">
        <v>11370</v>
      </c>
      <c r="J1706" s="430"/>
      <c r="K1706" s="430"/>
      <c r="M1706" s="435"/>
    </row>
    <row r="1707" spans="1:13" ht="64.900000000000006" hidden="1" customHeight="1">
      <c r="A1707" s="441" t="s">
        <v>11915</v>
      </c>
      <c r="B1707" s="430">
        <v>1</v>
      </c>
      <c r="C1707" s="463" t="s">
        <v>11370</v>
      </c>
      <c r="D1707" s="464" t="s">
        <v>22914</v>
      </c>
      <c r="E1707" s="464"/>
      <c r="F1707" s="464" t="s">
        <v>8701</v>
      </c>
      <c r="G1707" s="535" t="str">
        <f t="shared" si="64"/>
        <v>209Xã Hữu Lũng</v>
      </c>
      <c r="H1707" s="535" t="str">
        <f t="shared" si="62"/>
        <v>209Xã Hữu LũngThuế cơ sở 1 tỉnh Lạng Sơn</v>
      </c>
      <c r="I1707" s="463" t="s">
        <v>11370</v>
      </c>
      <c r="J1707" s="430"/>
      <c r="K1707" s="430"/>
      <c r="M1707" s="435"/>
    </row>
    <row r="1708" spans="1:13" ht="64.900000000000006" hidden="1" customHeight="1">
      <c r="A1708" s="441" t="s">
        <v>11915</v>
      </c>
      <c r="B1708" s="430">
        <v>1</v>
      </c>
      <c r="C1708" s="463" t="s">
        <v>11370</v>
      </c>
      <c r="D1708" s="464" t="s">
        <v>22914</v>
      </c>
      <c r="E1708" s="464"/>
      <c r="F1708" s="464" t="s">
        <v>8702</v>
      </c>
      <c r="G1708" s="535" t="str">
        <f t="shared" si="64"/>
        <v>209Xã Tuấn Sơn</v>
      </c>
      <c r="H1708" s="535" t="str">
        <f t="shared" si="62"/>
        <v>209Xã Tuấn SơnThuế cơ sở 1 tỉnh Lạng Sơn</v>
      </c>
      <c r="I1708" s="463" t="s">
        <v>11370</v>
      </c>
      <c r="J1708" s="430"/>
      <c r="K1708" s="430"/>
      <c r="M1708" s="435"/>
    </row>
    <row r="1709" spans="1:13" ht="64.900000000000006" hidden="1" customHeight="1">
      <c r="A1709" s="441" t="s">
        <v>11915</v>
      </c>
      <c r="B1709" s="430">
        <v>1</v>
      </c>
      <c r="C1709" s="463" t="s">
        <v>11370</v>
      </c>
      <c r="D1709" s="464" t="s">
        <v>22914</v>
      </c>
      <c r="E1709" s="464"/>
      <c r="F1709" s="464" t="s">
        <v>8218</v>
      </c>
      <c r="G1709" s="535" t="str">
        <f t="shared" si="64"/>
        <v>209Xã Tân Thành</v>
      </c>
      <c r="H1709" s="535" t="str">
        <f t="shared" si="62"/>
        <v>209Xã Tân ThànhThuế cơ sở 1 tỉnh Lạng Sơn</v>
      </c>
      <c r="I1709" s="463" t="s">
        <v>11370</v>
      </c>
      <c r="J1709" s="430"/>
      <c r="K1709" s="430"/>
      <c r="M1709" s="435"/>
    </row>
    <row r="1710" spans="1:13" ht="64.900000000000006" hidden="1" customHeight="1">
      <c r="A1710" s="441" t="s">
        <v>11915</v>
      </c>
      <c r="B1710" s="430">
        <v>1</v>
      </c>
      <c r="C1710" s="463" t="s">
        <v>11370</v>
      </c>
      <c r="D1710" s="464" t="s">
        <v>22914</v>
      </c>
      <c r="E1710" s="464"/>
      <c r="F1710" s="464" t="s">
        <v>8703</v>
      </c>
      <c r="G1710" s="535" t="str">
        <f t="shared" si="64"/>
        <v>209Xã Vân Nham</v>
      </c>
      <c r="H1710" s="535" t="str">
        <f t="shared" si="62"/>
        <v>209Xã Vân NhamThuế cơ sở 1 tỉnh Lạng Sơn</v>
      </c>
      <c r="I1710" s="463" t="s">
        <v>11370</v>
      </c>
      <c r="J1710" s="430"/>
      <c r="K1710" s="430"/>
      <c r="M1710" s="435"/>
    </row>
    <row r="1711" spans="1:13" ht="64.900000000000006" hidden="1" customHeight="1">
      <c r="A1711" s="441" t="s">
        <v>11915</v>
      </c>
      <c r="B1711" s="430">
        <v>1</v>
      </c>
      <c r="C1711" s="463" t="s">
        <v>11370</v>
      </c>
      <c r="D1711" s="464" t="s">
        <v>22914</v>
      </c>
      <c r="E1711" s="464"/>
      <c r="F1711" s="464" t="s">
        <v>8704</v>
      </c>
      <c r="G1711" s="535" t="str">
        <f t="shared" si="64"/>
        <v>209Xã Thiện Tân</v>
      </c>
      <c r="H1711" s="535" t="str">
        <f t="shared" si="62"/>
        <v>209Xã Thiện TânThuế cơ sở 1 tỉnh Lạng Sơn</v>
      </c>
      <c r="I1711" s="463" t="s">
        <v>11370</v>
      </c>
      <c r="J1711" s="430"/>
      <c r="K1711" s="430"/>
      <c r="M1711" s="435"/>
    </row>
    <row r="1712" spans="1:13" ht="64.900000000000006" hidden="1" customHeight="1">
      <c r="A1712" s="441" t="s">
        <v>11915</v>
      </c>
      <c r="B1712" s="430">
        <v>1</v>
      </c>
      <c r="C1712" s="463" t="s">
        <v>11370</v>
      </c>
      <c r="D1712" s="464" t="s">
        <v>22914</v>
      </c>
      <c r="E1712" s="464"/>
      <c r="F1712" s="464" t="s">
        <v>8257</v>
      </c>
      <c r="G1712" s="535" t="str">
        <f t="shared" si="64"/>
        <v>209Xã Yên Bình</v>
      </c>
      <c r="H1712" s="535" t="str">
        <f t="shared" si="62"/>
        <v>209Xã Yên BìnhThuế cơ sở 1 tỉnh Lạng Sơn</v>
      </c>
      <c r="I1712" s="463" t="s">
        <v>11370</v>
      </c>
      <c r="J1712" s="430"/>
      <c r="K1712" s="430"/>
      <c r="M1712" s="435"/>
    </row>
    <row r="1713" spans="1:13" ht="64.900000000000006" hidden="1" customHeight="1">
      <c r="A1713" s="441" t="s">
        <v>11915</v>
      </c>
      <c r="B1713" s="430">
        <v>1</v>
      </c>
      <c r="C1713" s="463" t="s">
        <v>11370</v>
      </c>
      <c r="D1713" s="464" t="s">
        <v>22914</v>
      </c>
      <c r="E1713" s="464"/>
      <c r="F1713" s="464" t="s">
        <v>8705</v>
      </c>
      <c r="G1713" s="535" t="str">
        <f t="shared" si="64"/>
        <v>209Xã Hữu Liên</v>
      </c>
      <c r="H1713" s="535" t="str">
        <f t="shared" si="62"/>
        <v>209Xã Hữu LiênThuế cơ sở 1 tỉnh Lạng Sơn</v>
      </c>
      <c r="I1713" s="463" t="s">
        <v>11370</v>
      </c>
      <c r="J1713" s="430"/>
      <c r="K1713" s="430"/>
      <c r="M1713" s="435"/>
    </row>
    <row r="1714" spans="1:13" ht="64.900000000000006" hidden="1" customHeight="1">
      <c r="A1714" s="441" t="s">
        <v>11915</v>
      </c>
      <c r="B1714" s="430">
        <v>1</v>
      </c>
      <c r="C1714" s="463" t="s">
        <v>11370</v>
      </c>
      <c r="D1714" s="464" t="s">
        <v>22914</v>
      </c>
      <c r="E1714" s="464"/>
      <c r="F1714" s="464" t="s">
        <v>8706</v>
      </c>
      <c r="G1714" s="535" t="str">
        <f t="shared" si="64"/>
        <v>209Xã Cai Kinh</v>
      </c>
      <c r="H1714" s="535" t="str">
        <f t="shared" si="62"/>
        <v>209Xã Cai KinhThuế cơ sở 1 tỉnh Lạng Sơn</v>
      </c>
      <c r="I1714" s="463" t="s">
        <v>11370</v>
      </c>
      <c r="J1714" s="430"/>
      <c r="K1714" s="430"/>
      <c r="M1714" s="435"/>
    </row>
    <row r="1715" spans="1:13" s="437" customFormat="1" ht="64.900000000000006" hidden="1" customHeight="1">
      <c r="A1715" s="441" t="s">
        <v>11921</v>
      </c>
      <c r="B1715" s="442">
        <v>2</v>
      </c>
      <c r="C1715" s="449" t="s">
        <v>11376</v>
      </c>
      <c r="D1715" s="444" t="s">
        <v>22915</v>
      </c>
      <c r="E1715" s="444"/>
      <c r="F1715" s="444" t="s">
        <v>8692</v>
      </c>
      <c r="G1715" s="535" t="str">
        <f t="shared" si="64"/>
        <v>209Xã Lộc Bình</v>
      </c>
      <c r="H1715" s="535" t="str">
        <f t="shared" si="62"/>
        <v>209Xã Lộc BìnhThuế cơ sở 2 tỉnh Lạng Sơn</v>
      </c>
      <c r="I1715" s="449" t="s">
        <v>11376</v>
      </c>
      <c r="J1715" s="442" t="s">
        <v>8692</v>
      </c>
      <c r="K1715" s="442">
        <v>11</v>
      </c>
    </row>
    <row r="1716" spans="1:13" s="437" customFormat="1" ht="64.900000000000006" hidden="1" customHeight="1">
      <c r="A1716" s="441" t="s">
        <v>11921</v>
      </c>
      <c r="B1716" s="442">
        <v>2</v>
      </c>
      <c r="C1716" s="449" t="s">
        <v>11376</v>
      </c>
      <c r="D1716" s="444" t="s">
        <v>22915</v>
      </c>
      <c r="E1716" s="444"/>
      <c r="F1716" s="444" t="s">
        <v>8693</v>
      </c>
      <c r="G1716" s="535" t="str">
        <f t="shared" si="64"/>
        <v>209Xã Mẫu Sơn</v>
      </c>
      <c r="H1716" s="535" t="str">
        <f t="shared" si="62"/>
        <v>209Xã Mẫu SơnThuế cơ sở 2 tỉnh Lạng Sơn</v>
      </c>
      <c r="I1716" s="449" t="s">
        <v>11376</v>
      </c>
      <c r="J1716" s="442"/>
      <c r="K1716" s="442"/>
    </row>
    <row r="1717" spans="1:13" s="437" customFormat="1" ht="64.900000000000006" hidden="1" customHeight="1">
      <c r="A1717" s="441" t="s">
        <v>11921</v>
      </c>
      <c r="B1717" s="442">
        <v>2</v>
      </c>
      <c r="C1717" s="449" t="s">
        <v>11376</v>
      </c>
      <c r="D1717" s="444" t="s">
        <v>22915</v>
      </c>
      <c r="E1717" s="444"/>
      <c r="F1717" s="444" t="s">
        <v>8694</v>
      </c>
      <c r="G1717" s="535" t="str">
        <f t="shared" si="64"/>
        <v>209Xã Na Dương</v>
      </c>
      <c r="H1717" s="535" t="str">
        <f t="shared" si="62"/>
        <v>209Xã Na DươngThuế cơ sở 2 tỉnh Lạng Sơn</v>
      </c>
      <c r="I1717" s="449" t="s">
        <v>11376</v>
      </c>
      <c r="J1717" s="442"/>
      <c r="K1717" s="442"/>
    </row>
    <row r="1718" spans="1:13" s="437" customFormat="1" ht="64.900000000000006" hidden="1" customHeight="1">
      <c r="A1718" s="441" t="s">
        <v>11921</v>
      </c>
      <c r="B1718" s="442">
        <v>2</v>
      </c>
      <c r="C1718" s="449" t="s">
        <v>11376</v>
      </c>
      <c r="D1718" s="444" t="s">
        <v>22915</v>
      </c>
      <c r="E1718" s="444"/>
      <c r="F1718" s="444" t="s">
        <v>8695</v>
      </c>
      <c r="G1718" s="535" t="str">
        <f t="shared" si="64"/>
        <v>209Xã Lợi Bác</v>
      </c>
      <c r="H1718" s="535" t="str">
        <f t="shared" si="62"/>
        <v>209Xã Lợi BácThuế cơ sở 2 tỉnh Lạng Sơn</v>
      </c>
      <c r="I1718" s="449" t="s">
        <v>11376</v>
      </c>
      <c r="J1718" s="442"/>
      <c r="K1718" s="442"/>
    </row>
    <row r="1719" spans="1:13" s="437" customFormat="1" ht="64.900000000000006" hidden="1" customHeight="1">
      <c r="A1719" s="441" t="s">
        <v>11921</v>
      </c>
      <c r="B1719" s="442">
        <v>2</v>
      </c>
      <c r="C1719" s="449" t="s">
        <v>11376</v>
      </c>
      <c r="D1719" s="444" t="s">
        <v>22915</v>
      </c>
      <c r="E1719" s="444"/>
      <c r="F1719" s="444" t="s">
        <v>8696</v>
      </c>
      <c r="G1719" s="535" t="str">
        <f t="shared" si="64"/>
        <v>209Xã Thống Nhất</v>
      </c>
      <c r="H1719" s="535" t="str">
        <f t="shared" si="62"/>
        <v>209Xã Thống NhấtThuế cơ sở 2 tỉnh Lạng Sơn</v>
      </c>
      <c r="I1719" s="449" t="s">
        <v>11376</v>
      </c>
      <c r="J1719" s="442"/>
      <c r="K1719" s="442"/>
    </row>
    <row r="1720" spans="1:13" s="437" customFormat="1" ht="64.900000000000006" hidden="1" customHeight="1">
      <c r="A1720" s="441" t="s">
        <v>11921</v>
      </c>
      <c r="B1720" s="442">
        <v>2</v>
      </c>
      <c r="C1720" s="449" t="s">
        <v>11376</v>
      </c>
      <c r="D1720" s="444" t="s">
        <v>22915</v>
      </c>
      <c r="E1720" s="444"/>
      <c r="F1720" s="444" t="s">
        <v>8279</v>
      </c>
      <c r="G1720" s="535" t="str">
        <f t="shared" si="64"/>
        <v>209Xã Xuân Dương</v>
      </c>
      <c r="H1720" s="535" t="str">
        <f t="shared" si="62"/>
        <v>209Xã Xuân DươngThuế cơ sở 2 tỉnh Lạng Sơn</v>
      </c>
      <c r="I1720" s="449" t="s">
        <v>11376</v>
      </c>
      <c r="J1720" s="442"/>
      <c r="K1720" s="442"/>
    </row>
    <row r="1721" spans="1:13" s="437" customFormat="1" ht="64.900000000000006" hidden="1" customHeight="1">
      <c r="A1721" s="441" t="s">
        <v>11921</v>
      </c>
      <c r="B1721" s="442">
        <v>2</v>
      </c>
      <c r="C1721" s="449" t="s">
        <v>11376</v>
      </c>
      <c r="D1721" s="444" t="s">
        <v>22915</v>
      </c>
      <c r="E1721" s="444"/>
      <c r="F1721" s="444" t="s">
        <v>8697</v>
      </c>
      <c r="G1721" s="535" t="str">
        <f t="shared" si="64"/>
        <v>209Xã Khuất Xá</v>
      </c>
      <c r="H1721" s="535" t="str">
        <f t="shared" si="62"/>
        <v>209Xã Khuất XáThuế cơ sở 2 tỉnh Lạng Sơn</v>
      </c>
      <c r="I1721" s="449" t="s">
        <v>11376</v>
      </c>
      <c r="J1721" s="442"/>
      <c r="K1721" s="442"/>
    </row>
    <row r="1722" spans="1:13" s="437" customFormat="1" ht="64.900000000000006" hidden="1" customHeight="1">
      <c r="A1722" s="441" t="s">
        <v>11921</v>
      </c>
      <c r="B1722" s="442">
        <v>2</v>
      </c>
      <c r="C1722" s="449" t="s">
        <v>11376</v>
      </c>
      <c r="D1722" s="444" t="s">
        <v>22915</v>
      </c>
      <c r="E1722" s="444"/>
      <c r="F1722" s="444" t="s">
        <v>8698</v>
      </c>
      <c r="G1722" s="535" t="str">
        <f t="shared" si="64"/>
        <v>209Xã Đình Lập</v>
      </c>
      <c r="H1722" s="535" t="str">
        <f t="shared" si="62"/>
        <v>209Xã Đình LậpThuế cơ sở 2 tỉnh Lạng Sơn</v>
      </c>
      <c r="I1722" s="449" t="s">
        <v>11376</v>
      </c>
      <c r="J1722" s="442"/>
      <c r="K1722" s="442"/>
    </row>
    <row r="1723" spans="1:13" s="437" customFormat="1" ht="64.900000000000006" hidden="1" customHeight="1">
      <c r="A1723" s="441" t="s">
        <v>11921</v>
      </c>
      <c r="B1723" s="442">
        <v>2</v>
      </c>
      <c r="C1723" s="449" t="s">
        <v>11376</v>
      </c>
      <c r="D1723" s="444" t="s">
        <v>22915</v>
      </c>
      <c r="E1723" s="444"/>
      <c r="F1723" s="444" t="s">
        <v>8054</v>
      </c>
      <c r="G1723" s="535" t="str">
        <f t="shared" si="64"/>
        <v>209Xã Thái Bình</v>
      </c>
      <c r="H1723" s="535" t="str">
        <f t="shared" si="62"/>
        <v>209Xã Thái BìnhThuế cơ sở 2 tỉnh Lạng Sơn</v>
      </c>
      <c r="I1723" s="449" t="s">
        <v>11376</v>
      </c>
      <c r="J1723" s="442"/>
      <c r="K1723" s="442"/>
    </row>
    <row r="1724" spans="1:13" s="437" customFormat="1" ht="64.900000000000006" hidden="1" customHeight="1">
      <c r="A1724" s="441" t="s">
        <v>11921</v>
      </c>
      <c r="B1724" s="442">
        <v>2</v>
      </c>
      <c r="C1724" s="449" t="s">
        <v>11376</v>
      </c>
      <c r="D1724" s="444" t="s">
        <v>22915</v>
      </c>
      <c r="E1724" s="444"/>
      <c r="F1724" s="444" t="s">
        <v>8699</v>
      </c>
      <c r="G1724" s="535" t="str">
        <f t="shared" si="64"/>
        <v>209Xã Châu Sơn</v>
      </c>
      <c r="H1724" s="535" t="str">
        <f t="shared" si="62"/>
        <v>209Xã Châu SơnThuế cơ sở 2 tỉnh Lạng Sơn</v>
      </c>
      <c r="I1724" s="449" t="s">
        <v>11376</v>
      </c>
      <c r="J1724" s="442"/>
      <c r="K1724" s="442"/>
    </row>
    <row r="1725" spans="1:13" s="437" customFormat="1" ht="64.900000000000006" hidden="1" customHeight="1">
      <c r="A1725" s="441" t="s">
        <v>11921</v>
      </c>
      <c r="B1725" s="442">
        <v>2</v>
      </c>
      <c r="C1725" s="449" t="s">
        <v>11376</v>
      </c>
      <c r="D1725" s="444" t="s">
        <v>22915</v>
      </c>
      <c r="E1725" s="444"/>
      <c r="F1725" s="444" t="s">
        <v>8700</v>
      </c>
      <c r="G1725" s="535" t="str">
        <f t="shared" si="64"/>
        <v>209Xã Kiên Mộc</v>
      </c>
      <c r="H1725" s="535" t="str">
        <f t="shared" si="62"/>
        <v>209Xã Kiên MộcThuế cơ sở 2 tỉnh Lạng Sơn</v>
      </c>
      <c r="I1725" s="449" t="s">
        <v>11376</v>
      </c>
      <c r="J1725" s="442"/>
      <c r="K1725" s="442"/>
    </row>
    <row r="1726" spans="1:13" ht="64.900000000000006" hidden="1" customHeight="1">
      <c r="A1726" s="441" t="s">
        <v>11927</v>
      </c>
      <c r="B1726" s="442">
        <v>3</v>
      </c>
      <c r="C1726" s="449" t="s">
        <v>11382</v>
      </c>
      <c r="D1726" s="444" t="s">
        <v>22916</v>
      </c>
      <c r="E1726" s="444"/>
      <c r="F1726" s="444" t="s">
        <v>8687</v>
      </c>
      <c r="G1726" s="535" t="str">
        <f t="shared" si="64"/>
        <v>209Xã Na Sầm</v>
      </c>
      <c r="H1726" s="535" t="str">
        <f t="shared" si="62"/>
        <v>209Xã Na SầmThuế cơ sở 3 tỉnh Lạng Sơn</v>
      </c>
      <c r="I1726" s="449" t="s">
        <v>11382</v>
      </c>
      <c r="J1726" s="442" t="s">
        <v>8687</v>
      </c>
      <c r="K1726" s="442">
        <v>12</v>
      </c>
      <c r="M1726" s="435"/>
    </row>
    <row r="1727" spans="1:13" ht="64.900000000000006" hidden="1" customHeight="1">
      <c r="A1727" s="441" t="s">
        <v>11927</v>
      </c>
      <c r="B1727" s="442">
        <v>3</v>
      </c>
      <c r="C1727" s="449" t="s">
        <v>11382</v>
      </c>
      <c r="D1727" s="444" t="s">
        <v>22916</v>
      </c>
      <c r="E1727" s="444"/>
      <c r="F1727" s="444" t="s">
        <v>8691</v>
      </c>
      <c r="G1727" s="535" t="str">
        <f t="shared" si="64"/>
        <v>209Xã Hoàng Văn Thụ</v>
      </c>
      <c r="H1727" s="535" t="str">
        <f t="shared" si="62"/>
        <v>209Xã Hoàng Văn ThụThuế cơ sở 3 tỉnh Lạng Sơn</v>
      </c>
      <c r="I1727" s="449" t="s">
        <v>11382</v>
      </c>
      <c r="J1727" s="442"/>
      <c r="K1727" s="442"/>
      <c r="M1727" s="435"/>
    </row>
    <row r="1728" spans="1:13" ht="64.900000000000006" hidden="1" customHeight="1">
      <c r="A1728" s="441" t="s">
        <v>11927</v>
      </c>
      <c r="B1728" s="442">
        <v>3</v>
      </c>
      <c r="C1728" s="449" t="s">
        <v>11382</v>
      </c>
      <c r="D1728" s="444" t="s">
        <v>22916</v>
      </c>
      <c r="E1728" s="444"/>
      <c r="F1728" s="444" t="s">
        <v>8690</v>
      </c>
      <c r="G1728" s="535" t="str">
        <f t="shared" si="64"/>
        <v>209Xã Thụy Hùng</v>
      </c>
      <c r="H1728" s="535" t="str">
        <f t="shared" si="62"/>
        <v>209Xã Thụy HùngThuế cơ sở 3 tỉnh Lạng Sơn</v>
      </c>
      <c r="I1728" s="449" t="s">
        <v>11382</v>
      </c>
      <c r="J1728" s="442"/>
      <c r="K1728" s="442"/>
      <c r="M1728" s="435"/>
    </row>
    <row r="1729" spans="1:13" ht="64.900000000000006" hidden="1" customHeight="1">
      <c r="A1729" s="441" t="s">
        <v>11927</v>
      </c>
      <c r="B1729" s="442">
        <v>3</v>
      </c>
      <c r="C1729" s="449" t="s">
        <v>11382</v>
      </c>
      <c r="D1729" s="444" t="s">
        <v>22916</v>
      </c>
      <c r="E1729" s="444"/>
      <c r="F1729" s="444" t="s">
        <v>8688</v>
      </c>
      <c r="G1729" s="535" t="str">
        <f t="shared" si="64"/>
        <v>209Xã Văn Lãng</v>
      </c>
      <c r="H1729" s="535" t="str">
        <f t="shared" si="62"/>
        <v>209Xã Văn LãngThuế cơ sở 3 tỉnh Lạng Sơn</v>
      </c>
      <c r="I1729" s="449" t="s">
        <v>11382</v>
      </c>
      <c r="J1729" s="442"/>
      <c r="K1729" s="442"/>
      <c r="M1729" s="435"/>
    </row>
    <row r="1730" spans="1:13" ht="64.900000000000006" hidden="1" customHeight="1">
      <c r="A1730" s="441" t="s">
        <v>11927</v>
      </c>
      <c r="B1730" s="442">
        <v>3</v>
      </c>
      <c r="C1730" s="449" t="s">
        <v>11382</v>
      </c>
      <c r="D1730" s="444" t="s">
        <v>22916</v>
      </c>
      <c r="E1730" s="444"/>
      <c r="F1730" s="444" t="s">
        <v>8689</v>
      </c>
      <c r="G1730" s="535" t="str">
        <f t="shared" si="64"/>
        <v>209Xã Hội Hoan</v>
      </c>
      <c r="H1730" s="535" t="str">
        <f t="shared" si="62"/>
        <v>209Xã Hội HoanThuế cơ sở 3 tỉnh Lạng Sơn</v>
      </c>
      <c r="I1730" s="449" t="s">
        <v>11382</v>
      </c>
      <c r="J1730" s="442"/>
      <c r="K1730" s="442"/>
      <c r="M1730" s="435"/>
    </row>
    <row r="1731" spans="1:13" ht="64.900000000000006" hidden="1" customHeight="1">
      <c r="A1731" s="441" t="s">
        <v>11927</v>
      </c>
      <c r="B1731" s="442">
        <v>3</v>
      </c>
      <c r="C1731" s="449" t="s">
        <v>11382</v>
      </c>
      <c r="D1731" s="444" t="s">
        <v>22916</v>
      </c>
      <c r="E1731" s="444"/>
      <c r="F1731" s="444" t="s">
        <v>8665</v>
      </c>
      <c r="G1731" s="535" t="str">
        <f t="shared" si="64"/>
        <v>209Xã Thất Khê</v>
      </c>
      <c r="H1731" s="535" t="str">
        <f t="shared" si="62"/>
        <v>209Xã Thất KhêThuế cơ sở 3 tỉnh Lạng Sơn</v>
      </c>
      <c r="I1731" s="449" t="s">
        <v>11382</v>
      </c>
      <c r="J1731" s="442"/>
      <c r="K1731" s="442"/>
      <c r="M1731" s="435"/>
    </row>
    <row r="1732" spans="1:13" ht="64.900000000000006" hidden="1" customHeight="1">
      <c r="A1732" s="441" t="s">
        <v>11927</v>
      </c>
      <c r="B1732" s="442">
        <v>3</v>
      </c>
      <c r="C1732" s="449" t="s">
        <v>11382</v>
      </c>
      <c r="D1732" s="444" t="s">
        <v>22916</v>
      </c>
      <c r="E1732" s="444"/>
      <c r="F1732" s="444" t="s">
        <v>8465</v>
      </c>
      <c r="G1732" s="535" t="str">
        <f t="shared" si="64"/>
        <v>209Xã Đoàn Kết</v>
      </c>
      <c r="H1732" s="535" t="str">
        <f t="shared" si="62"/>
        <v>209Xã Đoàn KếtThuế cơ sở 3 tỉnh Lạng Sơn</v>
      </c>
      <c r="I1732" s="449" t="s">
        <v>11382</v>
      </c>
      <c r="J1732" s="442"/>
      <c r="K1732" s="442"/>
      <c r="M1732" s="435"/>
    </row>
    <row r="1733" spans="1:13" ht="64.900000000000006" hidden="1" customHeight="1">
      <c r="A1733" s="441" t="s">
        <v>11927</v>
      </c>
      <c r="B1733" s="442">
        <v>3</v>
      </c>
      <c r="C1733" s="449" t="s">
        <v>11382</v>
      </c>
      <c r="D1733" s="444" t="s">
        <v>22916</v>
      </c>
      <c r="E1733" s="444"/>
      <c r="F1733" s="444" t="s">
        <v>8134</v>
      </c>
      <c r="G1733" s="535" t="str">
        <f t="shared" si="64"/>
        <v>209Xã Tân Tiến</v>
      </c>
      <c r="H1733" s="535" t="str">
        <f t="shared" si="62"/>
        <v>209Xã Tân TiếnThuế cơ sở 3 tỉnh Lạng Sơn</v>
      </c>
      <c r="I1733" s="449" t="s">
        <v>11382</v>
      </c>
      <c r="J1733" s="442"/>
      <c r="K1733" s="442"/>
      <c r="M1733" s="435"/>
    </row>
    <row r="1734" spans="1:13" ht="64.900000000000006" hidden="1" customHeight="1">
      <c r="A1734" s="441" t="s">
        <v>11927</v>
      </c>
      <c r="B1734" s="442">
        <v>3</v>
      </c>
      <c r="C1734" s="449" t="s">
        <v>11382</v>
      </c>
      <c r="D1734" s="444" t="s">
        <v>22916</v>
      </c>
      <c r="E1734" s="444"/>
      <c r="F1734" s="444" t="s">
        <v>8666</v>
      </c>
      <c r="G1734" s="535" t="str">
        <f t="shared" si="64"/>
        <v>209Xã Tràng Định</v>
      </c>
      <c r="H1734" s="535" t="str">
        <f t="shared" ref="H1734:H1797" si="65">G1734&amp;C1734</f>
        <v>209Xã Tràng ĐịnhThuế cơ sở 3 tỉnh Lạng Sơn</v>
      </c>
      <c r="I1734" s="449" t="s">
        <v>11382</v>
      </c>
      <c r="J1734" s="442"/>
      <c r="K1734" s="442"/>
      <c r="M1734" s="435"/>
    </row>
    <row r="1735" spans="1:13" ht="64.900000000000006" hidden="1" customHeight="1">
      <c r="A1735" s="441" t="s">
        <v>11927</v>
      </c>
      <c r="B1735" s="442">
        <v>3</v>
      </c>
      <c r="C1735" s="449" t="s">
        <v>11382</v>
      </c>
      <c r="D1735" s="444" t="s">
        <v>22916</v>
      </c>
      <c r="E1735" s="444"/>
      <c r="F1735" s="444" t="s">
        <v>8667</v>
      </c>
      <c r="G1735" s="535" t="str">
        <f t="shared" si="64"/>
        <v>209Xã Quốc Khánh</v>
      </c>
      <c r="H1735" s="535" t="str">
        <f t="shared" si="65"/>
        <v>209Xã Quốc KhánhThuế cơ sở 3 tỉnh Lạng Sơn</v>
      </c>
      <c r="I1735" s="449" t="s">
        <v>11382</v>
      </c>
      <c r="J1735" s="442"/>
      <c r="K1735" s="442"/>
      <c r="M1735" s="435"/>
    </row>
    <row r="1736" spans="1:13" ht="64.900000000000006" hidden="1" customHeight="1">
      <c r="A1736" s="441" t="s">
        <v>11927</v>
      </c>
      <c r="B1736" s="442">
        <v>3</v>
      </c>
      <c r="C1736" s="449" t="s">
        <v>11382</v>
      </c>
      <c r="D1736" s="444" t="s">
        <v>22916</v>
      </c>
      <c r="E1736" s="444"/>
      <c r="F1736" s="444" t="s">
        <v>8668</v>
      </c>
      <c r="G1736" s="535" t="str">
        <f t="shared" si="64"/>
        <v>209Xã Kháng Chiến</v>
      </c>
      <c r="H1736" s="535" t="str">
        <f t="shared" si="65"/>
        <v>209Xã Kháng ChiếnThuế cơ sở 3 tỉnh Lạng Sơn</v>
      </c>
      <c r="I1736" s="449" t="s">
        <v>11382</v>
      </c>
      <c r="J1736" s="442"/>
      <c r="K1736" s="442"/>
      <c r="M1736" s="435"/>
    </row>
    <row r="1737" spans="1:13" ht="64.900000000000006" hidden="1" customHeight="1">
      <c r="A1737" s="441" t="s">
        <v>11927</v>
      </c>
      <c r="B1737" s="442">
        <v>3</v>
      </c>
      <c r="C1737" s="449" t="s">
        <v>11382</v>
      </c>
      <c r="D1737" s="444" t="s">
        <v>22916</v>
      </c>
      <c r="E1737" s="444"/>
      <c r="F1737" s="444" t="s">
        <v>8669</v>
      </c>
      <c r="G1737" s="535" t="str">
        <f t="shared" si="64"/>
        <v>209Xã Quốc Việt</v>
      </c>
      <c r="H1737" s="535" t="str">
        <f t="shared" si="65"/>
        <v>209Xã Quốc ViệtThuế cơ sở 3 tỉnh Lạng Sơn</v>
      </c>
      <c r="I1737" s="449" t="s">
        <v>11382</v>
      </c>
      <c r="J1737" s="442"/>
      <c r="K1737" s="442"/>
      <c r="M1737" s="435"/>
    </row>
    <row r="1738" spans="1:13" ht="65.45" hidden="1" customHeight="1">
      <c r="A1738" s="441" t="s">
        <v>11934</v>
      </c>
      <c r="B1738" s="442">
        <v>4</v>
      </c>
      <c r="C1738" s="449" t="s">
        <v>11388</v>
      </c>
      <c r="D1738" s="444" t="s">
        <v>22917</v>
      </c>
      <c r="E1738" s="444"/>
      <c r="F1738" s="444" t="s">
        <v>8681</v>
      </c>
      <c r="G1738" s="535" t="str">
        <f t="shared" si="64"/>
        <v>209Xã Văn Quan</v>
      </c>
      <c r="H1738" s="535" t="str">
        <f t="shared" si="65"/>
        <v>209Xã Văn QuanThuế cơ sở 4 tỉnh Lạng Sơn</v>
      </c>
      <c r="I1738" s="449" t="s">
        <v>11388</v>
      </c>
      <c r="J1738" s="442" t="s">
        <v>8670</v>
      </c>
      <c r="K1738" s="442">
        <v>20</v>
      </c>
      <c r="M1738" s="435"/>
    </row>
    <row r="1739" spans="1:13" ht="65.45" hidden="1" customHeight="1">
      <c r="A1739" s="441" t="s">
        <v>11934</v>
      </c>
      <c r="B1739" s="452">
        <v>4</v>
      </c>
      <c r="C1739" s="476" t="s">
        <v>11388</v>
      </c>
      <c r="D1739" s="454" t="s">
        <v>22917</v>
      </c>
      <c r="E1739" s="454"/>
      <c r="F1739" s="454" t="s">
        <v>8682</v>
      </c>
      <c r="G1739" s="535" t="str">
        <f t="shared" si="64"/>
        <v>209Xã Điềm He</v>
      </c>
      <c r="H1739" s="535" t="str">
        <f t="shared" si="65"/>
        <v>209Xã Điềm HeThuế cơ sở 4 tỉnh Lạng Sơn</v>
      </c>
      <c r="I1739" s="476" t="s">
        <v>11388</v>
      </c>
      <c r="J1739" s="452"/>
      <c r="K1739" s="452"/>
      <c r="M1739" s="435"/>
    </row>
    <row r="1740" spans="1:13" ht="65.45" hidden="1" customHeight="1">
      <c r="A1740" s="441" t="s">
        <v>11934</v>
      </c>
      <c r="B1740" s="452">
        <v>4</v>
      </c>
      <c r="C1740" s="476" t="s">
        <v>11388</v>
      </c>
      <c r="D1740" s="454" t="s">
        <v>22917</v>
      </c>
      <c r="E1740" s="454"/>
      <c r="F1740" s="454" t="s">
        <v>8684</v>
      </c>
      <c r="G1740" s="535" t="str">
        <f t="shared" si="64"/>
        <v>209Xã Yên Phúc</v>
      </c>
      <c r="H1740" s="535" t="str">
        <f t="shared" si="65"/>
        <v>209Xã Yên PhúcThuế cơ sở 4 tỉnh Lạng Sơn</v>
      </c>
      <c r="I1740" s="476" t="s">
        <v>11388</v>
      </c>
      <c r="J1740" s="452"/>
      <c r="K1740" s="452"/>
      <c r="M1740" s="435"/>
    </row>
    <row r="1741" spans="1:13" ht="65.45" hidden="1" customHeight="1">
      <c r="A1741" s="441" t="s">
        <v>11934</v>
      </c>
      <c r="B1741" s="452">
        <v>4</v>
      </c>
      <c r="C1741" s="476" t="s">
        <v>11388</v>
      </c>
      <c r="D1741" s="454" t="s">
        <v>22917</v>
      </c>
      <c r="E1741" s="454"/>
      <c r="F1741" s="454" t="s">
        <v>8683</v>
      </c>
      <c r="G1741" s="535" t="str">
        <f t="shared" si="64"/>
        <v>209Xã Tri Lễ</v>
      </c>
      <c r="H1741" s="535" t="str">
        <f t="shared" si="65"/>
        <v>209Xã Tri LễThuế cơ sở 4 tỉnh Lạng Sơn</v>
      </c>
      <c r="I1741" s="476" t="s">
        <v>11388</v>
      </c>
      <c r="J1741" s="452"/>
      <c r="K1741" s="452"/>
      <c r="M1741" s="435"/>
    </row>
    <row r="1742" spans="1:13" ht="65.45" hidden="1" customHeight="1">
      <c r="A1742" s="441" t="s">
        <v>11934</v>
      </c>
      <c r="B1742" s="452">
        <v>4</v>
      </c>
      <c r="C1742" s="476" t="s">
        <v>11388</v>
      </c>
      <c r="D1742" s="454" t="s">
        <v>22917</v>
      </c>
      <c r="E1742" s="454"/>
      <c r="F1742" s="454" t="s">
        <v>8685</v>
      </c>
      <c r="G1742" s="535" t="str">
        <f t="shared" si="64"/>
        <v>209Xã Tân Đoàn</v>
      </c>
      <c r="H1742" s="535" t="str">
        <f t="shared" si="65"/>
        <v>209Xã Tân ĐoànThuế cơ sở 4 tỉnh Lạng Sơn</v>
      </c>
      <c r="I1742" s="476" t="s">
        <v>11388</v>
      </c>
      <c r="J1742" s="452"/>
      <c r="K1742" s="452"/>
      <c r="M1742" s="435"/>
    </row>
    <row r="1743" spans="1:13" ht="65.45" hidden="1" customHeight="1">
      <c r="A1743" s="441" t="s">
        <v>11934</v>
      </c>
      <c r="B1743" s="452">
        <v>4</v>
      </c>
      <c r="C1743" s="476" t="s">
        <v>11388</v>
      </c>
      <c r="D1743" s="454" t="s">
        <v>22917</v>
      </c>
      <c r="E1743" s="454"/>
      <c r="F1743" s="454" t="s">
        <v>8686</v>
      </c>
      <c r="G1743" s="535" t="str">
        <f t="shared" si="64"/>
        <v>209Xã Khánh Khê</v>
      </c>
      <c r="H1743" s="535" t="str">
        <f t="shared" si="65"/>
        <v>209Xã Khánh KhêThuế cơ sở 4 tỉnh Lạng Sơn</v>
      </c>
      <c r="I1743" s="476" t="s">
        <v>11388</v>
      </c>
      <c r="J1743" s="452"/>
      <c r="K1743" s="452"/>
      <c r="M1743" s="435"/>
    </row>
    <row r="1744" spans="1:13" ht="65.45" hidden="1" customHeight="1">
      <c r="A1744" s="441" t="s">
        <v>11934</v>
      </c>
      <c r="B1744" s="452">
        <v>4</v>
      </c>
      <c r="C1744" s="476" t="s">
        <v>11388</v>
      </c>
      <c r="D1744" s="454" t="s">
        <v>22917</v>
      </c>
      <c r="E1744" s="454"/>
      <c r="F1744" s="454" t="s">
        <v>8670</v>
      </c>
      <c r="G1744" s="535" t="str">
        <f t="shared" si="64"/>
        <v>209Xã Bình Gia</v>
      </c>
      <c r="H1744" s="535" t="str">
        <f t="shared" si="65"/>
        <v>209Xã Bình GiaThuế cơ sở 4 tỉnh Lạng Sơn</v>
      </c>
      <c r="I1744" s="476" t="s">
        <v>11388</v>
      </c>
      <c r="J1744" s="452"/>
      <c r="K1744" s="452"/>
      <c r="M1744" s="435"/>
    </row>
    <row r="1745" spans="1:13" ht="65.45" hidden="1" customHeight="1">
      <c r="A1745" s="441" t="s">
        <v>11934</v>
      </c>
      <c r="B1745" s="452">
        <v>4</v>
      </c>
      <c r="C1745" s="476" t="s">
        <v>11388</v>
      </c>
      <c r="D1745" s="454" t="s">
        <v>22917</v>
      </c>
      <c r="E1745" s="454"/>
      <c r="F1745" s="454" t="s">
        <v>8671</v>
      </c>
      <c r="G1745" s="535" t="str">
        <f t="shared" si="64"/>
        <v>209Xã Tân Văn</v>
      </c>
      <c r="H1745" s="535" t="str">
        <f t="shared" si="65"/>
        <v>209Xã Tân VănThuế cơ sở 4 tỉnh Lạng Sơn</v>
      </c>
      <c r="I1745" s="476" t="s">
        <v>11388</v>
      </c>
      <c r="J1745" s="452"/>
      <c r="K1745" s="452"/>
      <c r="M1745" s="435"/>
    </row>
    <row r="1746" spans="1:13" ht="65.45" hidden="1" customHeight="1">
      <c r="A1746" s="441" t="s">
        <v>11934</v>
      </c>
      <c r="B1746" s="452">
        <v>4</v>
      </c>
      <c r="C1746" s="476" t="s">
        <v>11388</v>
      </c>
      <c r="D1746" s="454" t="s">
        <v>22917</v>
      </c>
      <c r="E1746" s="454"/>
      <c r="F1746" s="454" t="s">
        <v>8672</v>
      </c>
      <c r="G1746" s="535" t="str">
        <f t="shared" si="64"/>
        <v>209Xã Hồng Phong</v>
      </c>
      <c r="H1746" s="535" t="str">
        <f t="shared" si="65"/>
        <v>209Xã Hồng PhongThuế cơ sở 4 tỉnh Lạng Sơn</v>
      </c>
      <c r="I1746" s="476" t="s">
        <v>11388</v>
      </c>
      <c r="J1746" s="452"/>
      <c r="K1746" s="452"/>
      <c r="M1746" s="435"/>
    </row>
    <row r="1747" spans="1:13" ht="65.45" hidden="1" customHeight="1">
      <c r="A1747" s="441" t="s">
        <v>11934</v>
      </c>
      <c r="B1747" s="452">
        <v>4</v>
      </c>
      <c r="C1747" s="476" t="s">
        <v>11388</v>
      </c>
      <c r="D1747" s="454" t="s">
        <v>22917</v>
      </c>
      <c r="E1747" s="454"/>
      <c r="F1747" s="454" t="s">
        <v>8673</v>
      </c>
      <c r="G1747" s="535" t="str">
        <f t="shared" si="64"/>
        <v>209Xã Hoa Thám</v>
      </c>
      <c r="H1747" s="535" t="str">
        <f t="shared" si="65"/>
        <v>209Xã Hoa ThámThuế cơ sở 4 tỉnh Lạng Sơn</v>
      </c>
      <c r="I1747" s="476" t="s">
        <v>11388</v>
      </c>
      <c r="J1747" s="452"/>
      <c r="K1747" s="452"/>
      <c r="M1747" s="435"/>
    </row>
    <row r="1748" spans="1:13" ht="65.45" hidden="1" customHeight="1">
      <c r="A1748" s="441" t="s">
        <v>11934</v>
      </c>
      <c r="B1748" s="452">
        <v>4</v>
      </c>
      <c r="C1748" s="476" t="s">
        <v>11388</v>
      </c>
      <c r="D1748" s="454" t="s">
        <v>22917</v>
      </c>
      <c r="E1748" s="454"/>
      <c r="F1748" s="454" t="s">
        <v>15341</v>
      </c>
      <c r="G1748" s="535" t="str">
        <f t="shared" si="64"/>
        <v>209Xã Quý Hòa</v>
      </c>
      <c r="H1748" s="535" t="str">
        <f t="shared" si="65"/>
        <v>209Xã Quý HòaThuế cơ sở 4 tỉnh Lạng Sơn</v>
      </c>
      <c r="I1748" s="476" t="s">
        <v>11388</v>
      </c>
      <c r="J1748" s="452"/>
      <c r="K1748" s="452"/>
      <c r="M1748" s="435"/>
    </row>
    <row r="1749" spans="1:13" ht="65.45" hidden="1" customHeight="1">
      <c r="A1749" s="441" t="s">
        <v>11934</v>
      </c>
      <c r="B1749" s="452">
        <v>4</v>
      </c>
      <c r="C1749" s="476" t="s">
        <v>11388</v>
      </c>
      <c r="D1749" s="454" t="s">
        <v>22917</v>
      </c>
      <c r="E1749" s="454"/>
      <c r="F1749" s="454" t="s">
        <v>15342</v>
      </c>
      <c r="G1749" s="535" t="str">
        <f t="shared" si="64"/>
        <v>209Xã Thiện Hòa</v>
      </c>
      <c r="H1749" s="535" t="str">
        <f t="shared" si="65"/>
        <v>209Xã Thiện HòaThuế cơ sở 4 tỉnh Lạng Sơn</v>
      </c>
      <c r="I1749" s="476" t="s">
        <v>11388</v>
      </c>
      <c r="J1749" s="452"/>
      <c r="K1749" s="452"/>
      <c r="M1749" s="435"/>
    </row>
    <row r="1750" spans="1:13" ht="65.45" hidden="1" customHeight="1">
      <c r="A1750" s="441" t="s">
        <v>11934</v>
      </c>
      <c r="B1750" s="452">
        <v>4</v>
      </c>
      <c r="C1750" s="476" t="s">
        <v>11388</v>
      </c>
      <c r="D1750" s="454" t="s">
        <v>22917</v>
      </c>
      <c r="E1750" s="454"/>
      <c r="F1750" s="454" t="s">
        <v>8674</v>
      </c>
      <c r="G1750" s="535" t="str">
        <f t="shared" si="64"/>
        <v>209Xã Thiện Thuật</v>
      </c>
      <c r="H1750" s="535" t="str">
        <f t="shared" si="65"/>
        <v>209Xã Thiện ThuậtThuế cơ sở 4 tỉnh Lạng Sơn</v>
      </c>
      <c r="I1750" s="476" t="s">
        <v>11388</v>
      </c>
      <c r="J1750" s="452"/>
      <c r="K1750" s="452"/>
      <c r="M1750" s="435"/>
    </row>
    <row r="1751" spans="1:13" ht="65.45" hidden="1" customHeight="1">
      <c r="A1751" s="441" t="s">
        <v>11934</v>
      </c>
      <c r="B1751" s="452">
        <v>4</v>
      </c>
      <c r="C1751" s="476" t="s">
        <v>11388</v>
      </c>
      <c r="D1751" s="454" t="s">
        <v>22917</v>
      </c>
      <c r="E1751" s="454"/>
      <c r="F1751" s="454" t="s">
        <v>8675</v>
      </c>
      <c r="G1751" s="535" t="str">
        <f t="shared" si="64"/>
        <v>209Xã Thiện Long</v>
      </c>
      <c r="H1751" s="535" t="str">
        <f t="shared" si="65"/>
        <v>209Xã Thiện LongThuế cơ sở 4 tỉnh Lạng Sơn</v>
      </c>
      <c r="I1751" s="476" t="s">
        <v>11388</v>
      </c>
      <c r="J1751" s="452"/>
      <c r="K1751" s="452"/>
      <c r="M1751" s="435"/>
    </row>
    <row r="1752" spans="1:13" ht="65.45" hidden="1" customHeight="1">
      <c r="A1752" s="441" t="s">
        <v>11934</v>
      </c>
      <c r="B1752" s="452">
        <v>4</v>
      </c>
      <c r="C1752" s="476" t="s">
        <v>11388</v>
      </c>
      <c r="D1752" s="454" t="s">
        <v>22917</v>
      </c>
      <c r="E1752" s="454"/>
      <c r="F1752" s="454" t="s">
        <v>8676</v>
      </c>
      <c r="G1752" s="535" t="str">
        <f t="shared" si="64"/>
        <v>209Xã Bắc Sơn</v>
      </c>
      <c r="H1752" s="535" t="str">
        <f t="shared" si="65"/>
        <v>209Xã Bắc SơnThuế cơ sở 4 tỉnh Lạng Sơn</v>
      </c>
      <c r="I1752" s="476" t="s">
        <v>11388</v>
      </c>
      <c r="J1752" s="452"/>
      <c r="K1752" s="452"/>
      <c r="M1752" s="435"/>
    </row>
    <row r="1753" spans="1:13" ht="65.45" hidden="1" customHeight="1">
      <c r="A1753" s="441" t="s">
        <v>11934</v>
      </c>
      <c r="B1753" s="452">
        <v>4</v>
      </c>
      <c r="C1753" s="476" t="s">
        <v>11388</v>
      </c>
      <c r="D1753" s="454" t="s">
        <v>22917</v>
      </c>
      <c r="E1753" s="454"/>
      <c r="F1753" s="454" t="s">
        <v>8677</v>
      </c>
      <c r="G1753" s="535" t="str">
        <f t="shared" si="64"/>
        <v>209Xã Hưng Vũ</v>
      </c>
      <c r="H1753" s="535" t="str">
        <f t="shared" si="65"/>
        <v>209Xã Hưng VũThuế cơ sở 4 tỉnh Lạng Sơn</v>
      </c>
      <c r="I1753" s="476" t="s">
        <v>11388</v>
      </c>
      <c r="J1753" s="452"/>
      <c r="K1753" s="452"/>
      <c r="M1753" s="435"/>
    </row>
    <row r="1754" spans="1:13" ht="65.45" hidden="1" customHeight="1">
      <c r="A1754" s="441" t="s">
        <v>11934</v>
      </c>
      <c r="B1754" s="452">
        <v>4</v>
      </c>
      <c r="C1754" s="476" t="s">
        <v>11388</v>
      </c>
      <c r="D1754" s="454" t="s">
        <v>22917</v>
      </c>
      <c r="E1754" s="454"/>
      <c r="F1754" s="454" t="s">
        <v>8678</v>
      </c>
      <c r="G1754" s="535" t="str">
        <f t="shared" si="64"/>
        <v>209Xã Vũ Lăng</v>
      </c>
      <c r="H1754" s="535" t="str">
        <f t="shared" si="65"/>
        <v>209Xã Vũ LăngThuế cơ sở 4 tỉnh Lạng Sơn</v>
      </c>
      <c r="I1754" s="476" t="s">
        <v>11388</v>
      </c>
      <c r="J1754" s="452"/>
      <c r="K1754" s="452"/>
      <c r="M1754" s="435"/>
    </row>
    <row r="1755" spans="1:13" ht="65.45" hidden="1" customHeight="1">
      <c r="A1755" s="441" t="s">
        <v>11934</v>
      </c>
      <c r="B1755" s="452">
        <v>4</v>
      </c>
      <c r="C1755" s="476" t="s">
        <v>11388</v>
      </c>
      <c r="D1755" s="454" t="s">
        <v>22917</v>
      </c>
      <c r="E1755" s="454"/>
      <c r="F1755" s="454" t="s">
        <v>15343</v>
      </c>
      <c r="G1755" s="535" t="str">
        <f t="shared" si="64"/>
        <v>209Xã Nhất Hòa</v>
      </c>
      <c r="H1755" s="535" t="str">
        <f t="shared" si="65"/>
        <v>209Xã Nhất HòaThuế cơ sở 4 tỉnh Lạng Sơn</v>
      </c>
      <c r="I1755" s="476" t="s">
        <v>11388</v>
      </c>
      <c r="J1755" s="452"/>
      <c r="K1755" s="452"/>
      <c r="M1755" s="435"/>
    </row>
    <row r="1756" spans="1:13" ht="65.45" hidden="1" customHeight="1">
      <c r="A1756" s="441" t="s">
        <v>11934</v>
      </c>
      <c r="B1756" s="452">
        <v>4</v>
      </c>
      <c r="C1756" s="476" t="s">
        <v>11388</v>
      </c>
      <c r="D1756" s="454" t="s">
        <v>22917</v>
      </c>
      <c r="E1756" s="454"/>
      <c r="F1756" s="454" t="s">
        <v>8679</v>
      </c>
      <c r="G1756" s="535" t="str">
        <f t="shared" si="64"/>
        <v>209Xã Vũ Lễ</v>
      </c>
      <c r="H1756" s="535" t="str">
        <f t="shared" si="65"/>
        <v>209Xã Vũ LễThuế cơ sở 4 tỉnh Lạng Sơn</v>
      </c>
      <c r="I1756" s="476" t="s">
        <v>11388</v>
      </c>
      <c r="J1756" s="452"/>
      <c r="K1756" s="452"/>
      <c r="M1756" s="435"/>
    </row>
    <row r="1757" spans="1:13" ht="65.45" hidden="1" customHeight="1">
      <c r="A1757" s="441" t="s">
        <v>11934</v>
      </c>
      <c r="B1757" s="452">
        <v>4</v>
      </c>
      <c r="C1757" s="476" t="s">
        <v>11388</v>
      </c>
      <c r="D1757" s="454" t="s">
        <v>22917</v>
      </c>
      <c r="E1757" s="454"/>
      <c r="F1757" s="454" t="s">
        <v>8680</v>
      </c>
      <c r="G1757" s="535" t="str">
        <f t="shared" si="64"/>
        <v>209Xã Tân Tri</v>
      </c>
      <c r="H1757" s="535" t="str">
        <f t="shared" si="65"/>
        <v>209Xã Tân TriThuế cơ sở 4 tỉnh Lạng Sơn</v>
      </c>
      <c r="I1757" s="476" t="s">
        <v>11388</v>
      </c>
      <c r="J1757" s="452"/>
      <c r="K1757" s="452"/>
      <c r="M1757" s="435"/>
    </row>
    <row r="1758" spans="1:13" ht="49.9" hidden="1" customHeight="1">
      <c r="A1758" s="441" t="s">
        <v>11938</v>
      </c>
      <c r="B1758" s="479">
        <v>5</v>
      </c>
      <c r="C1758" s="472" t="s">
        <v>11396</v>
      </c>
      <c r="D1758" s="481" t="s">
        <v>22918</v>
      </c>
      <c r="E1758" s="481"/>
      <c r="F1758" s="481" t="s">
        <v>8717</v>
      </c>
      <c r="G1758" s="535" t="str">
        <f t="shared" si="64"/>
        <v>209Phường Tam Thanh</v>
      </c>
      <c r="H1758" s="535" t="str">
        <f t="shared" si="65"/>
        <v>209Phường Tam ThanhThuế cơ sở 5 tỉnh Lạng Sơn</v>
      </c>
      <c r="I1758" s="472" t="s">
        <v>11396</v>
      </c>
      <c r="J1758" s="479" t="s">
        <v>8720</v>
      </c>
      <c r="K1758" s="479">
        <v>8</v>
      </c>
      <c r="M1758" s="435"/>
    </row>
    <row r="1759" spans="1:13" ht="49.9" hidden="1" customHeight="1">
      <c r="A1759" s="513" t="s">
        <v>11938</v>
      </c>
      <c r="B1759" s="482">
        <v>5</v>
      </c>
      <c r="C1759" s="473" t="s">
        <v>11396</v>
      </c>
      <c r="D1759" s="484" t="s">
        <v>22918</v>
      </c>
      <c r="E1759" s="484"/>
      <c r="F1759" s="484" t="s">
        <v>8718</v>
      </c>
      <c r="G1759" s="535" t="str">
        <f t="shared" si="64"/>
        <v>209Phường Lương Văn Tri</v>
      </c>
      <c r="H1759" s="535" t="str">
        <f t="shared" si="65"/>
        <v>209Phường Lương Văn TriThuế cơ sở 5 tỉnh Lạng Sơn</v>
      </c>
      <c r="I1759" s="473" t="s">
        <v>11396</v>
      </c>
      <c r="J1759" s="482"/>
      <c r="K1759" s="482"/>
      <c r="M1759" s="435"/>
    </row>
    <row r="1760" spans="1:13" ht="49.9" hidden="1" customHeight="1">
      <c r="A1760" s="513" t="s">
        <v>11938</v>
      </c>
      <c r="B1760" s="482">
        <v>5</v>
      </c>
      <c r="C1760" s="473" t="s">
        <v>11396</v>
      </c>
      <c r="D1760" s="484" t="s">
        <v>22918</v>
      </c>
      <c r="E1760" s="484"/>
      <c r="F1760" s="484" t="s">
        <v>8719</v>
      </c>
      <c r="G1760" s="535" t="str">
        <f t="shared" si="64"/>
        <v>209Phường Kỳ Lừa</v>
      </c>
      <c r="H1760" s="535" t="str">
        <f t="shared" si="65"/>
        <v>209Phường Kỳ LừaThuế cơ sở 5 tỉnh Lạng Sơn</v>
      </c>
      <c r="I1760" s="473" t="s">
        <v>11396</v>
      </c>
      <c r="J1760" s="482"/>
      <c r="K1760" s="482"/>
      <c r="M1760" s="435"/>
    </row>
    <row r="1761" spans="1:13" ht="49.9" hidden="1" customHeight="1">
      <c r="A1761" s="513" t="s">
        <v>11938</v>
      </c>
      <c r="B1761" s="482">
        <v>5</v>
      </c>
      <c r="C1761" s="473" t="s">
        <v>11396</v>
      </c>
      <c r="D1761" s="484" t="s">
        <v>22918</v>
      </c>
      <c r="E1761" s="484"/>
      <c r="F1761" s="484" t="s">
        <v>8720</v>
      </c>
      <c r="G1761" s="535" t="str">
        <f t="shared" si="64"/>
        <v>209Phường Đông Kinh</v>
      </c>
      <c r="H1761" s="535" t="str">
        <f t="shared" si="65"/>
        <v>209Phường Đông KinhThuế cơ sở 5 tỉnh Lạng Sơn</v>
      </c>
      <c r="I1761" s="473" t="s">
        <v>11396</v>
      </c>
      <c r="J1761" s="482"/>
      <c r="K1761" s="482"/>
      <c r="M1761" s="435"/>
    </row>
    <row r="1762" spans="1:13" ht="49.9" hidden="1" customHeight="1">
      <c r="A1762" s="513" t="s">
        <v>11938</v>
      </c>
      <c r="B1762" s="482">
        <v>5</v>
      </c>
      <c r="C1762" s="473" t="s">
        <v>11396</v>
      </c>
      <c r="D1762" s="484" t="s">
        <v>22918</v>
      </c>
      <c r="E1762" s="484"/>
      <c r="F1762" s="484" t="s">
        <v>8713</v>
      </c>
      <c r="G1762" s="535" t="str">
        <f t="shared" si="64"/>
        <v>209Xã Đồng Đăng</v>
      </c>
      <c r="H1762" s="535" t="str">
        <f t="shared" si="65"/>
        <v>209Xã Đồng ĐăngThuế cơ sở 5 tỉnh Lạng Sơn</v>
      </c>
      <c r="I1762" s="473" t="s">
        <v>11396</v>
      </c>
      <c r="J1762" s="482"/>
      <c r="K1762" s="482"/>
      <c r="M1762" s="435"/>
    </row>
    <row r="1763" spans="1:13" ht="49.9" hidden="1" customHeight="1">
      <c r="A1763" s="513" t="s">
        <v>11938</v>
      </c>
      <c r="B1763" s="482">
        <v>5</v>
      </c>
      <c r="C1763" s="473" t="s">
        <v>11396</v>
      </c>
      <c r="D1763" s="484" t="s">
        <v>22918</v>
      </c>
      <c r="E1763" s="484"/>
      <c r="F1763" s="484" t="s">
        <v>8714</v>
      </c>
      <c r="G1763" s="535" t="str">
        <f t="shared" si="64"/>
        <v>209Xã Cao Lộc</v>
      </c>
      <c r="H1763" s="535" t="str">
        <f t="shared" si="65"/>
        <v>209Xã Cao LộcThuế cơ sở 5 tỉnh Lạng Sơn</v>
      </c>
      <c r="I1763" s="473" t="s">
        <v>11396</v>
      </c>
      <c r="J1763" s="482"/>
      <c r="K1763" s="482"/>
      <c r="M1763" s="435"/>
    </row>
    <row r="1764" spans="1:13" ht="49.9" hidden="1" customHeight="1">
      <c r="A1764" s="513" t="s">
        <v>11938</v>
      </c>
      <c r="B1764" s="482">
        <v>5</v>
      </c>
      <c r="C1764" s="473" t="s">
        <v>11396</v>
      </c>
      <c r="D1764" s="484" t="s">
        <v>22918</v>
      </c>
      <c r="E1764" s="484"/>
      <c r="F1764" s="484" t="s">
        <v>8715</v>
      </c>
      <c r="G1764" s="535" t="str">
        <f t="shared" si="64"/>
        <v>209Xã Công Sơn</v>
      </c>
      <c r="H1764" s="535" t="str">
        <f t="shared" si="65"/>
        <v>209Xã Công SơnThuế cơ sở 5 tỉnh Lạng Sơn</v>
      </c>
      <c r="I1764" s="473" t="s">
        <v>11396</v>
      </c>
      <c r="J1764" s="482"/>
      <c r="K1764" s="482"/>
      <c r="M1764" s="435"/>
    </row>
    <row r="1765" spans="1:13" ht="49.9" hidden="1" customHeight="1">
      <c r="A1765" s="513" t="s">
        <v>11938</v>
      </c>
      <c r="B1765" s="482">
        <v>5</v>
      </c>
      <c r="C1765" s="473" t="s">
        <v>11396</v>
      </c>
      <c r="D1765" s="484" t="s">
        <v>22918</v>
      </c>
      <c r="E1765" s="484"/>
      <c r="F1765" s="484" t="s">
        <v>8716</v>
      </c>
      <c r="G1765" s="535" t="str">
        <f t="shared" si="64"/>
        <v>209Xã Ba Sơn</v>
      </c>
      <c r="H1765" s="535" t="str">
        <f t="shared" si="65"/>
        <v>209Xã Ba SơnThuế cơ sở 5 tỉnh Lạng Sơn</v>
      </c>
      <c r="I1765" s="473" t="s">
        <v>11396</v>
      </c>
      <c r="J1765" s="482"/>
      <c r="K1765" s="482"/>
      <c r="M1765" s="435"/>
    </row>
    <row r="1766" spans="1:13" ht="40.15" hidden="1" customHeight="1">
      <c r="A1766" s="590">
        <v>21</v>
      </c>
      <c r="B1766" s="591"/>
      <c r="C1766" s="562" t="s">
        <v>22919</v>
      </c>
      <c r="D1766" s="590" t="s">
        <v>11626</v>
      </c>
      <c r="E1766" s="590">
        <v>213</v>
      </c>
      <c r="F1766" s="590" t="s">
        <v>155</v>
      </c>
      <c r="G1766" s="535"/>
      <c r="H1766" s="535" t="str">
        <f t="shared" si="65"/>
        <v>THUẾ TỈNH LÀO CAI</v>
      </c>
      <c r="I1766" s="562" t="s">
        <v>22919</v>
      </c>
      <c r="J1766" s="591"/>
      <c r="K1766" s="592">
        <f>SUM(K1767:K1860)</f>
        <v>99</v>
      </c>
      <c r="L1766" s="434"/>
      <c r="M1766" s="435"/>
    </row>
    <row r="1767" spans="1:13" ht="57.6" hidden="1" customHeight="1">
      <c r="A1767" s="441" t="s">
        <v>11944</v>
      </c>
      <c r="B1767" s="532">
        <v>1</v>
      </c>
      <c r="C1767" s="533" t="s">
        <v>11642</v>
      </c>
      <c r="D1767" s="534" t="s">
        <v>22920</v>
      </c>
      <c r="E1767" s="534"/>
      <c r="F1767" s="534" t="s">
        <v>8336</v>
      </c>
      <c r="G1767" s="535" t="str">
        <f>$E$1766&amp;F1767</f>
        <v>213Phường Cam Đường</v>
      </c>
      <c r="H1767" s="535" t="str">
        <f t="shared" si="65"/>
        <v>213Phường Cam ĐườngThuế cơ sở 1 tỉnh Lào Cai</v>
      </c>
      <c r="I1767" s="533" t="s">
        <v>11642</v>
      </c>
      <c r="J1767" s="532" t="s">
        <v>8337</v>
      </c>
      <c r="K1767" s="532">
        <v>8</v>
      </c>
      <c r="M1767" s="435"/>
    </row>
    <row r="1768" spans="1:13" ht="57.6" hidden="1" customHeight="1">
      <c r="A1768" s="441" t="s">
        <v>11944</v>
      </c>
      <c r="B1768" s="430">
        <v>1</v>
      </c>
      <c r="C1768" s="471" t="s">
        <v>11642</v>
      </c>
      <c r="D1768" s="464" t="s">
        <v>22920</v>
      </c>
      <c r="E1768" s="464"/>
      <c r="F1768" s="464" t="s">
        <v>8337</v>
      </c>
      <c r="G1768" s="535" t="str">
        <f t="shared" ref="G1768:G1831" si="66">$E$1766&amp;F1768</f>
        <v>213Phường Lào Cai</v>
      </c>
      <c r="H1768" s="535" t="str">
        <f t="shared" si="65"/>
        <v>213Phường Lào CaiThuế cơ sở 1 tỉnh Lào Cai</v>
      </c>
      <c r="I1768" s="471" t="s">
        <v>11642</v>
      </c>
      <c r="J1768" s="430"/>
      <c r="K1768" s="430"/>
      <c r="M1768" s="435"/>
    </row>
    <row r="1769" spans="1:13" ht="57.6" hidden="1" customHeight="1">
      <c r="A1769" s="441" t="s">
        <v>11944</v>
      </c>
      <c r="B1769" s="430">
        <v>1</v>
      </c>
      <c r="C1769" s="471" t="s">
        <v>11642</v>
      </c>
      <c r="D1769" s="464" t="s">
        <v>22920</v>
      </c>
      <c r="E1769" s="464"/>
      <c r="F1769" s="464" t="s">
        <v>8335</v>
      </c>
      <c r="G1769" s="535" t="str">
        <f t="shared" si="66"/>
        <v>213Xã Cốc San</v>
      </c>
      <c r="H1769" s="535" t="str">
        <f t="shared" si="65"/>
        <v>213Xã Cốc SanThuế cơ sở 1 tỉnh Lào Cai</v>
      </c>
      <c r="I1769" s="471" t="s">
        <v>11642</v>
      </c>
      <c r="J1769" s="430"/>
      <c r="K1769" s="430"/>
      <c r="M1769" s="435"/>
    </row>
    <row r="1770" spans="1:13" ht="57.6" hidden="1" customHeight="1">
      <c r="A1770" s="441" t="s">
        <v>11944</v>
      </c>
      <c r="B1770" s="430">
        <v>1</v>
      </c>
      <c r="C1770" s="471" t="s">
        <v>11642</v>
      </c>
      <c r="D1770" s="464" t="s">
        <v>22920</v>
      </c>
      <c r="E1770" s="464"/>
      <c r="F1770" s="464" t="s">
        <v>8232</v>
      </c>
      <c r="G1770" s="535" t="str">
        <f t="shared" si="66"/>
        <v>213Xã Hợp Thành</v>
      </c>
      <c r="H1770" s="535" t="str">
        <f t="shared" si="65"/>
        <v>213Xã Hợp ThànhThuế cơ sở 1 tỉnh Lào Cai</v>
      </c>
      <c r="I1770" s="471" t="s">
        <v>11642</v>
      </c>
      <c r="J1770" s="430"/>
      <c r="K1770" s="430"/>
      <c r="M1770" s="435"/>
    </row>
    <row r="1771" spans="1:13" ht="57.6" hidden="1" customHeight="1">
      <c r="A1771" s="441" t="s">
        <v>11944</v>
      </c>
      <c r="B1771" s="430">
        <v>1</v>
      </c>
      <c r="C1771" s="471" t="s">
        <v>11642</v>
      </c>
      <c r="D1771" s="464" t="s">
        <v>22920</v>
      </c>
      <c r="E1771" s="464"/>
      <c r="F1771" s="464" t="s">
        <v>8368</v>
      </c>
      <c r="G1771" s="535" t="str">
        <f t="shared" si="66"/>
        <v>213Xã Pha Long</v>
      </c>
      <c r="H1771" s="535" t="str">
        <f t="shared" si="65"/>
        <v>213Xã Pha LongThuế cơ sở 1 tỉnh Lào Cai</v>
      </c>
      <c r="I1771" s="471" t="s">
        <v>11642</v>
      </c>
      <c r="J1771" s="430"/>
      <c r="K1771" s="430"/>
      <c r="M1771" s="435"/>
    </row>
    <row r="1772" spans="1:13" ht="57.6" hidden="1" customHeight="1">
      <c r="A1772" s="441" t="s">
        <v>11944</v>
      </c>
      <c r="B1772" s="430">
        <v>1</v>
      </c>
      <c r="C1772" s="471" t="s">
        <v>11642</v>
      </c>
      <c r="D1772" s="464" t="s">
        <v>22920</v>
      </c>
      <c r="E1772" s="464"/>
      <c r="F1772" s="464" t="s">
        <v>8369</v>
      </c>
      <c r="G1772" s="535" t="str">
        <f t="shared" si="66"/>
        <v>213Xã Mường Khương</v>
      </c>
      <c r="H1772" s="535" t="str">
        <f t="shared" si="65"/>
        <v>213Xã Mường KhươngThuế cơ sở 1 tỉnh Lào Cai</v>
      </c>
      <c r="I1772" s="471" t="s">
        <v>11642</v>
      </c>
      <c r="J1772" s="430"/>
      <c r="K1772" s="430"/>
      <c r="M1772" s="435"/>
    </row>
    <row r="1773" spans="1:13" ht="57.6" hidden="1" customHeight="1">
      <c r="A1773" s="441" t="s">
        <v>11944</v>
      </c>
      <c r="B1773" s="430">
        <v>1</v>
      </c>
      <c r="C1773" s="471" t="s">
        <v>11642</v>
      </c>
      <c r="D1773" s="464" t="s">
        <v>22920</v>
      </c>
      <c r="E1773" s="464"/>
      <c r="F1773" s="464" t="s">
        <v>8370</v>
      </c>
      <c r="G1773" s="535" t="str">
        <f t="shared" si="66"/>
        <v>213Xã Bản Lầu</v>
      </c>
      <c r="H1773" s="535" t="str">
        <f t="shared" si="65"/>
        <v>213Xã Bản LầuThuế cơ sở 1 tỉnh Lào Cai</v>
      </c>
      <c r="I1773" s="471" t="s">
        <v>11642</v>
      </c>
      <c r="J1773" s="430"/>
      <c r="K1773" s="430"/>
      <c r="M1773" s="435"/>
    </row>
    <row r="1774" spans="1:13" ht="57.6" hidden="1" customHeight="1">
      <c r="A1774" s="441" t="s">
        <v>11944</v>
      </c>
      <c r="B1774" s="430">
        <v>1</v>
      </c>
      <c r="C1774" s="471" t="s">
        <v>11642</v>
      </c>
      <c r="D1774" s="464" t="s">
        <v>22920</v>
      </c>
      <c r="E1774" s="464"/>
      <c r="F1774" s="464" t="s">
        <v>8371</v>
      </c>
      <c r="G1774" s="535" t="str">
        <f t="shared" si="66"/>
        <v>213Xã Cao Sơn</v>
      </c>
      <c r="H1774" s="535" t="str">
        <f t="shared" si="65"/>
        <v>213Xã Cao SơnThuế cơ sở 1 tỉnh Lào Cai</v>
      </c>
      <c r="I1774" s="471" t="s">
        <v>11642</v>
      </c>
      <c r="J1774" s="430"/>
      <c r="K1774" s="430"/>
      <c r="M1774" s="435"/>
    </row>
    <row r="1775" spans="1:13" ht="57.6" hidden="1" customHeight="1">
      <c r="A1775" s="441" t="s">
        <v>11948</v>
      </c>
      <c r="B1775" s="442">
        <v>2</v>
      </c>
      <c r="C1775" s="446" t="s">
        <v>11648</v>
      </c>
      <c r="D1775" s="444" t="s">
        <v>22921</v>
      </c>
      <c r="E1775" s="444"/>
      <c r="F1775" s="444" t="s">
        <v>8338</v>
      </c>
      <c r="G1775" s="535" t="str">
        <f t="shared" si="66"/>
        <v>213Xã Mường Hum</v>
      </c>
      <c r="H1775" s="535" t="str">
        <f t="shared" si="65"/>
        <v>213Xã Mường HumThuế cơ sở 2 tỉnh Lào Cai</v>
      </c>
      <c r="I1775" s="446" t="s">
        <v>11648</v>
      </c>
      <c r="J1775" s="442" t="s">
        <v>8344</v>
      </c>
      <c r="K1775" s="442">
        <v>7</v>
      </c>
      <c r="M1775" s="435"/>
    </row>
    <row r="1776" spans="1:13" ht="57.6" hidden="1" customHeight="1">
      <c r="A1776" s="441" t="s">
        <v>11948</v>
      </c>
      <c r="B1776" s="442">
        <v>2</v>
      </c>
      <c r="C1776" s="446" t="s">
        <v>11648</v>
      </c>
      <c r="D1776" s="444" t="s">
        <v>22921</v>
      </c>
      <c r="E1776" s="444"/>
      <c r="F1776" s="444" t="s">
        <v>8339</v>
      </c>
      <c r="G1776" s="535" t="str">
        <f t="shared" si="66"/>
        <v>213Xã Dền Sáng</v>
      </c>
      <c r="H1776" s="535" t="str">
        <f t="shared" si="65"/>
        <v>213Xã Dền SángThuế cơ sở 2 tỉnh Lào Cai</v>
      </c>
      <c r="I1776" s="446" t="s">
        <v>11648</v>
      </c>
      <c r="J1776" s="442"/>
      <c r="K1776" s="442"/>
      <c r="M1776" s="435"/>
    </row>
    <row r="1777" spans="1:22" ht="57.6" hidden="1" customHeight="1">
      <c r="A1777" s="441" t="s">
        <v>11948</v>
      </c>
      <c r="B1777" s="442">
        <v>2</v>
      </c>
      <c r="C1777" s="446" t="s">
        <v>11648</v>
      </c>
      <c r="D1777" s="444" t="s">
        <v>22921</v>
      </c>
      <c r="E1777" s="444"/>
      <c r="F1777" s="444" t="s">
        <v>8340</v>
      </c>
      <c r="G1777" s="535" t="str">
        <f t="shared" si="66"/>
        <v>213Xã Y Tý</v>
      </c>
      <c r="H1777" s="535" t="str">
        <f t="shared" si="65"/>
        <v>213Xã Y TýThuế cơ sở 2 tỉnh Lào Cai</v>
      </c>
      <c r="I1777" s="446" t="s">
        <v>11648</v>
      </c>
      <c r="J1777" s="442"/>
      <c r="K1777" s="442"/>
      <c r="M1777" s="435"/>
    </row>
    <row r="1778" spans="1:22" ht="57.6" hidden="1" customHeight="1">
      <c r="A1778" s="441" t="s">
        <v>11948</v>
      </c>
      <c r="B1778" s="442">
        <v>2</v>
      </c>
      <c r="C1778" s="446" t="s">
        <v>11648</v>
      </c>
      <c r="D1778" s="444" t="s">
        <v>22921</v>
      </c>
      <c r="E1778" s="444"/>
      <c r="F1778" s="444" t="s">
        <v>8341</v>
      </c>
      <c r="G1778" s="535" t="str">
        <f t="shared" si="66"/>
        <v>213Xã A Mú Sung</v>
      </c>
      <c r="H1778" s="535" t="str">
        <f t="shared" si="65"/>
        <v>213Xã A Mú SungThuế cơ sở 2 tỉnh Lào Cai</v>
      </c>
      <c r="I1778" s="446" t="s">
        <v>11648</v>
      </c>
      <c r="J1778" s="442"/>
      <c r="K1778" s="442"/>
      <c r="M1778" s="435"/>
    </row>
    <row r="1779" spans="1:22" ht="57.6" hidden="1" customHeight="1">
      <c r="A1779" s="441" t="s">
        <v>11948</v>
      </c>
      <c r="B1779" s="442">
        <v>2</v>
      </c>
      <c r="C1779" s="446" t="s">
        <v>11648</v>
      </c>
      <c r="D1779" s="444" t="s">
        <v>22921</v>
      </c>
      <c r="E1779" s="444"/>
      <c r="F1779" s="444" t="s">
        <v>8342</v>
      </c>
      <c r="G1779" s="535" t="str">
        <f t="shared" si="66"/>
        <v>213Xã Trịnh Tường</v>
      </c>
      <c r="H1779" s="535" t="str">
        <f t="shared" si="65"/>
        <v>213Xã Trịnh TườngThuế cơ sở 2 tỉnh Lào Cai</v>
      </c>
      <c r="I1779" s="446" t="s">
        <v>11648</v>
      </c>
      <c r="J1779" s="442"/>
      <c r="K1779" s="442"/>
      <c r="M1779" s="435"/>
    </row>
    <row r="1780" spans="1:22" ht="57.6" hidden="1" customHeight="1">
      <c r="A1780" s="441" t="s">
        <v>11948</v>
      </c>
      <c r="B1780" s="442">
        <v>2</v>
      </c>
      <c r="C1780" s="446" t="s">
        <v>11648</v>
      </c>
      <c r="D1780" s="444" t="s">
        <v>22921</v>
      </c>
      <c r="E1780" s="444"/>
      <c r="F1780" s="444" t="s">
        <v>8343</v>
      </c>
      <c r="G1780" s="535" t="str">
        <f t="shared" si="66"/>
        <v>213Xã Bản Xèo</v>
      </c>
      <c r="H1780" s="535" t="str">
        <f t="shared" si="65"/>
        <v>213Xã Bản XèoThuế cơ sở 2 tỉnh Lào Cai</v>
      </c>
      <c r="I1780" s="446" t="s">
        <v>11648</v>
      </c>
      <c r="J1780" s="442"/>
      <c r="K1780" s="442"/>
      <c r="M1780" s="435"/>
    </row>
    <row r="1781" spans="1:22" ht="57.6" hidden="1" customHeight="1">
      <c r="A1781" s="441" t="s">
        <v>11948</v>
      </c>
      <c r="B1781" s="442">
        <v>2</v>
      </c>
      <c r="C1781" s="446" t="s">
        <v>11648</v>
      </c>
      <c r="D1781" s="444" t="s">
        <v>22921</v>
      </c>
      <c r="E1781" s="444"/>
      <c r="F1781" s="444" t="s">
        <v>8344</v>
      </c>
      <c r="G1781" s="535" t="str">
        <f t="shared" si="66"/>
        <v>213Xã Bát Xát</v>
      </c>
      <c r="H1781" s="535" t="str">
        <f t="shared" si="65"/>
        <v>213Xã Bát XátThuế cơ sở 2 tỉnh Lào Cai</v>
      </c>
      <c r="I1781" s="446" t="s">
        <v>11648</v>
      </c>
      <c r="J1781" s="442"/>
      <c r="K1781" s="442"/>
      <c r="M1781" s="435"/>
    </row>
    <row r="1782" spans="1:22" s="437" customFormat="1" ht="57.6" hidden="1" customHeight="1">
      <c r="A1782" s="441" t="s">
        <v>11954</v>
      </c>
      <c r="B1782" s="442">
        <v>3</v>
      </c>
      <c r="C1782" s="446" t="s">
        <v>11652</v>
      </c>
      <c r="D1782" s="444" t="s">
        <v>22922</v>
      </c>
      <c r="E1782" s="444"/>
      <c r="F1782" s="444" t="s">
        <v>8361</v>
      </c>
      <c r="G1782" s="535" t="str">
        <f t="shared" si="66"/>
        <v>213Phường Sa Pa</v>
      </c>
      <c r="H1782" s="535" t="str">
        <f t="shared" si="65"/>
        <v>213Phường Sa PaThuế cơ sở 3 tỉnh Lào Cai</v>
      </c>
      <c r="I1782" s="446" t="s">
        <v>11652</v>
      </c>
      <c r="J1782" s="442" t="s">
        <v>8361</v>
      </c>
      <c r="K1782" s="442">
        <v>6</v>
      </c>
    </row>
    <row r="1783" spans="1:22" s="437" customFormat="1" ht="57.6" hidden="1" customHeight="1">
      <c r="A1783" s="441" t="s">
        <v>11954</v>
      </c>
      <c r="B1783" s="442">
        <v>3</v>
      </c>
      <c r="C1783" s="446" t="s">
        <v>11652</v>
      </c>
      <c r="D1783" s="444" t="s">
        <v>22922</v>
      </c>
      <c r="E1783" s="444"/>
      <c r="F1783" s="444" t="s">
        <v>8357</v>
      </c>
      <c r="G1783" s="535" t="str">
        <f t="shared" si="66"/>
        <v>213Xã Mường Bo</v>
      </c>
      <c r="H1783" s="535" t="str">
        <f t="shared" si="65"/>
        <v>213Xã Mường BoThuế cơ sở 3 tỉnh Lào Cai</v>
      </c>
      <c r="I1783" s="446" t="s">
        <v>11652</v>
      </c>
      <c r="J1783" s="442"/>
      <c r="K1783" s="442"/>
    </row>
    <row r="1784" spans="1:22" s="437" customFormat="1" ht="57.6" hidden="1" customHeight="1">
      <c r="A1784" s="441" t="s">
        <v>11954</v>
      </c>
      <c r="B1784" s="442">
        <v>3</v>
      </c>
      <c r="C1784" s="446" t="s">
        <v>11652</v>
      </c>
      <c r="D1784" s="444" t="s">
        <v>22922</v>
      </c>
      <c r="E1784" s="444"/>
      <c r="F1784" s="444" t="s">
        <v>8358</v>
      </c>
      <c r="G1784" s="535" t="str">
        <f t="shared" si="66"/>
        <v>213Xã Bản Hồ</v>
      </c>
      <c r="H1784" s="535" t="str">
        <f t="shared" si="65"/>
        <v>213Xã Bản HồThuế cơ sở 3 tỉnh Lào Cai</v>
      </c>
      <c r="I1784" s="446" t="s">
        <v>11652</v>
      </c>
      <c r="J1784" s="442"/>
      <c r="K1784" s="442"/>
    </row>
    <row r="1785" spans="1:22" s="437" customFormat="1" ht="57.6" hidden="1" customHeight="1">
      <c r="A1785" s="441" t="s">
        <v>11954</v>
      </c>
      <c r="B1785" s="442">
        <v>3</v>
      </c>
      <c r="C1785" s="446" t="s">
        <v>11652</v>
      </c>
      <c r="D1785" s="444" t="s">
        <v>22922</v>
      </c>
      <c r="E1785" s="444"/>
      <c r="F1785" s="444" t="s">
        <v>8359</v>
      </c>
      <c r="G1785" s="535" t="str">
        <f t="shared" si="66"/>
        <v>213Xã Tả Phìn</v>
      </c>
      <c r="H1785" s="535" t="str">
        <f t="shared" si="65"/>
        <v>213Xã Tả PhìnThuế cơ sở 3 tỉnh Lào Cai</v>
      </c>
      <c r="I1785" s="446" t="s">
        <v>11652</v>
      </c>
      <c r="J1785" s="442"/>
      <c r="K1785" s="442"/>
    </row>
    <row r="1786" spans="1:22" s="437" customFormat="1" ht="57.6" hidden="1" customHeight="1">
      <c r="A1786" s="441" t="s">
        <v>11954</v>
      </c>
      <c r="B1786" s="442">
        <v>3</v>
      </c>
      <c r="C1786" s="446" t="s">
        <v>11652</v>
      </c>
      <c r="D1786" s="444" t="s">
        <v>22922</v>
      </c>
      <c r="E1786" s="444"/>
      <c r="F1786" s="444" t="s">
        <v>8360</v>
      </c>
      <c r="G1786" s="535" t="str">
        <f t="shared" si="66"/>
        <v>213Xã Tả Van</v>
      </c>
      <c r="H1786" s="535" t="str">
        <f t="shared" si="65"/>
        <v>213Xã Tả VanThuế cơ sở 3 tỉnh Lào Cai</v>
      </c>
      <c r="I1786" s="446" t="s">
        <v>11652</v>
      </c>
      <c r="J1786" s="442"/>
      <c r="K1786" s="442"/>
    </row>
    <row r="1787" spans="1:22" s="437" customFormat="1" ht="57.6" hidden="1" customHeight="1">
      <c r="A1787" s="441" t="s">
        <v>11954</v>
      </c>
      <c r="B1787" s="442">
        <v>3</v>
      </c>
      <c r="C1787" s="446" t="s">
        <v>11652</v>
      </c>
      <c r="D1787" s="444" t="s">
        <v>22922</v>
      </c>
      <c r="E1787" s="444"/>
      <c r="F1787" s="444" t="s">
        <v>8375</v>
      </c>
      <c r="G1787" s="535" t="str">
        <f t="shared" si="66"/>
        <v>213Xã Ngũ Chỉ Sơn</v>
      </c>
      <c r="H1787" s="535" t="str">
        <f t="shared" si="65"/>
        <v>213Xã Ngũ Chỉ SơnThuế cơ sở 3 tỉnh Lào Cai</v>
      </c>
      <c r="I1787" s="446" t="s">
        <v>11652</v>
      </c>
      <c r="J1787" s="442"/>
      <c r="K1787" s="442"/>
    </row>
    <row r="1788" spans="1:22" ht="57.6" hidden="1" customHeight="1">
      <c r="A1788" s="441" t="s">
        <v>11961</v>
      </c>
      <c r="B1788" s="442">
        <v>4</v>
      </c>
      <c r="C1788" s="448" t="s">
        <v>11636</v>
      </c>
      <c r="D1788" s="444" t="s">
        <v>22923</v>
      </c>
      <c r="E1788" s="444"/>
      <c r="F1788" s="444" t="s">
        <v>8362</v>
      </c>
      <c r="G1788" s="535" t="str">
        <f t="shared" si="66"/>
        <v>213Xã Cốc Lầu</v>
      </c>
      <c r="H1788" s="535" t="str">
        <f t="shared" si="65"/>
        <v>213Xã Cốc LầuThuế cơ sở 4 tỉnh Lào Cai</v>
      </c>
      <c r="I1788" s="448" t="s">
        <v>11636</v>
      </c>
      <c r="J1788" s="442" t="s">
        <v>8365</v>
      </c>
      <c r="K1788" s="442">
        <v>8</v>
      </c>
      <c r="M1788" s="435"/>
      <c r="T1788" s="437"/>
      <c r="U1788" s="437"/>
      <c r="V1788" s="437"/>
    </row>
    <row r="1789" spans="1:22" ht="57.6" hidden="1" customHeight="1">
      <c r="A1789" s="441" t="s">
        <v>11961</v>
      </c>
      <c r="B1789" s="442">
        <v>4</v>
      </c>
      <c r="C1789" s="448" t="s">
        <v>11636</v>
      </c>
      <c r="D1789" s="444" t="s">
        <v>22923</v>
      </c>
      <c r="E1789" s="444"/>
      <c r="F1789" s="444" t="s">
        <v>8363</v>
      </c>
      <c r="G1789" s="535" t="str">
        <f t="shared" si="66"/>
        <v>213Xã Bảo Nhai</v>
      </c>
      <c r="H1789" s="535" t="str">
        <f t="shared" si="65"/>
        <v>213Xã Bảo NhaiThuế cơ sở 4 tỉnh Lào Cai</v>
      </c>
      <c r="I1789" s="448" t="s">
        <v>11636</v>
      </c>
      <c r="J1789" s="442"/>
      <c r="K1789" s="442"/>
      <c r="M1789" s="435"/>
      <c r="T1789" s="437"/>
      <c r="U1789" s="437"/>
      <c r="V1789" s="437"/>
    </row>
    <row r="1790" spans="1:22" ht="57.6" hidden="1" customHeight="1">
      <c r="A1790" s="441" t="s">
        <v>11961</v>
      </c>
      <c r="B1790" s="442">
        <v>4</v>
      </c>
      <c r="C1790" s="448" t="s">
        <v>11636</v>
      </c>
      <c r="D1790" s="444" t="s">
        <v>22923</v>
      </c>
      <c r="E1790" s="444"/>
      <c r="F1790" s="671" t="s">
        <v>8364</v>
      </c>
      <c r="G1790" s="535" t="str">
        <f t="shared" si="66"/>
        <v>213Xã Bản Liền</v>
      </c>
      <c r="H1790" s="535" t="str">
        <f t="shared" si="65"/>
        <v>213Xã Bản LiềnThuế cơ sở 4 tỉnh Lào Cai</v>
      </c>
      <c r="I1790" s="448" t="s">
        <v>11636</v>
      </c>
      <c r="J1790" s="442"/>
      <c r="K1790" s="442"/>
      <c r="M1790" s="435"/>
      <c r="T1790" s="437"/>
      <c r="U1790" s="437"/>
      <c r="V1790" s="437"/>
    </row>
    <row r="1791" spans="1:22" ht="57.6" hidden="1" customHeight="1">
      <c r="A1791" s="441" t="s">
        <v>11961</v>
      </c>
      <c r="B1791" s="442">
        <v>4</v>
      </c>
      <c r="C1791" s="448" t="s">
        <v>11636</v>
      </c>
      <c r="D1791" s="444" t="s">
        <v>22923</v>
      </c>
      <c r="E1791" s="444"/>
      <c r="F1791" s="444" t="s">
        <v>8365</v>
      </c>
      <c r="G1791" s="535" t="str">
        <f t="shared" si="66"/>
        <v>213Xã Bắc Hà</v>
      </c>
      <c r="H1791" s="535" t="str">
        <f t="shared" si="65"/>
        <v>213Xã Bắc HàThuế cơ sở 4 tỉnh Lào Cai</v>
      </c>
      <c r="I1791" s="448" t="s">
        <v>11636</v>
      </c>
      <c r="J1791" s="442"/>
      <c r="K1791" s="442"/>
      <c r="M1791" s="435"/>
      <c r="T1791" s="437"/>
      <c r="U1791" s="437"/>
      <c r="V1791" s="437"/>
    </row>
    <row r="1792" spans="1:22" ht="57.6" hidden="1" customHeight="1">
      <c r="A1792" s="441" t="s">
        <v>11961</v>
      </c>
      <c r="B1792" s="442">
        <v>4</v>
      </c>
      <c r="C1792" s="448" t="s">
        <v>11636</v>
      </c>
      <c r="D1792" s="444" t="s">
        <v>22923</v>
      </c>
      <c r="E1792" s="444"/>
      <c r="F1792" s="444" t="s">
        <v>8366</v>
      </c>
      <c r="G1792" s="535" t="str">
        <f t="shared" si="66"/>
        <v>213Xã Tả Củ Tỷ</v>
      </c>
      <c r="H1792" s="535" t="str">
        <f t="shared" si="65"/>
        <v>213Xã Tả Củ TỷThuế cơ sở 4 tỉnh Lào Cai</v>
      </c>
      <c r="I1792" s="448" t="s">
        <v>11636</v>
      </c>
      <c r="J1792" s="442"/>
      <c r="K1792" s="442"/>
      <c r="M1792" s="435"/>
      <c r="T1792" s="437"/>
      <c r="U1792" s="437"/>
      <c r="V1792" s="437"/>
    </row>
    <row r="1793" spans="1:22" ht="57.6" hidden="1" customHeight="1">
      <c r="A1793" s="441" t="s">
        <v>11961</v>
      </c>
      <c r="B1793" s="442">
        <v>4</v>
      </c>
      <c r="C1793" s="448" t="s">
        <v>11636</v>
      </c>
      <c r="D1793" s="444" t="s">
        <v>22923</v>
      </c>
      <c r="E1793" s="444"/>
      <c r="F1793" s="444" t="s">
        <v>8367</v>
      </c>
      <c r="G1793" s="535" t="str">
        <f t="shared" si="66"/>
        <v>213Xã Lùng Phình</v>
      </c>
      <c r="H1793" s="535" t="str">
        <f t="shared" si="65"/>
        <v>213Xã Lùng PhìnhThuế cơ sở 4 tỉnh Lào Cai</v>
      </c>
      <c r="I1793" s="448" t="s">
        <v>11636</v>
      </c>
      <c r="J1793" s="442"/>
      <c r="K1793" s="442"/>
      <c r="M1793" s="435"/>
      <c r="T1793" s="437"/>
      <c r="U1793" s="437"/>
      <c r="V1793" s="437"/>
    </row>
    <row r="1794" spans="1:22" ht="57.6" hidden="1" customHeight="1">
      <c r="A1794" s="441" t="s">
        <v>11961</v>
      </c>
      <c r="B1794" s="442">
        <v>4</v>
      </c>
      <c r="C1794" s="448" t="s">
        <v>11636</v>
      </c>
      <c r="D1794" s="444" t="s">
        <v>22923</v>
      </c>
      <c r="E1794" s="444"/>
      <c r="F1794" s="444" t="s">
        <v>8372</v>
      </c>
      <c r="G1794" s="535" t="str">
        <f t="shared" si="66"/>
        <v>213Xã Si Ma Cai</v>
      </c>
      <c r="H1794" s="535" t="str">
        <f t="shared" si="65"/>
        <v>213Xã Si Ma CaiThuế cơ sở 4 tỉnh Lào Cai</v>
      </c>
      <c r="I1794" s="448" t="s">
        <v>11636</v>
      </c>
      <c r="J1794" s="442"/>
      <c r="K1794" s="442"/>
      <c r="M1794" s="435"/>
      <c r="T1794" s="437"/>
      <c r="U1794" s="437"/>
      <c r="V1794" s="437"/>
    </row>
    <row r="1795" spans="1:22" ht="57.6" hidden="1" customHeight="1">
      <c r="A1795" s="441" t="s">
        <v>11961</v>
      </c>
      <c r="B1795" s="442">
        <v>4</v>
      </c>
      <c r="C1795" s="448" t="s">
        <v>11636</v>
      </c>
      <c r="D1795" s="444" t="s">
        <v>22923</v>
      </c>
      <c r="E1795" s="444"/>
      <c r="F1795" s="444" t="s">
        <v>8373</v>
      </c>
      <c r="G1795" s="535" t="str">
        <f t="shared" si="66"/>
        <v>213Xã Sín Chéng</v>
      </c>
      <c r="H1795" s="535" t="str">
        <f t="shared" si="65"/>
        <v>213Xã Sín ChéngThuế cơ sở 4 tỉnh Lào Cai</v>
      </c>
      <c r="I1795" s="448" t="s">
        <v>11636</v>
      </c>
      <c r="J1795" s="442"/>
      <c r="K1795" s="442"/>
      <c r="M1795" s="435"/>
      <c r="T1795" s="437"/>
      <c r="U1795" s="437"/>
      <c r="V1795" s="437"/>
    </row>
    <row r="1796" spans="1:22" s="437" customFormat="1" ht="94.9" hidden="1" customHeight="1">
      <c r="A1796" s="441" t="s">
        <v>11968</v>
      </c>
      <c r="B1796" s="445">
        <v>5</v>
      </c>
      <c r="C1796" s="446" t="s">
        <v>11628</v>
      </c>
      <c r="D1796" s="447" t="s">
        <v>22924</v>
      </c>
      <c r="E1796" s="447"/>
      <c r="F1796" s="447" t="s">
        <v>8331</v>
      </c>
      <c r="G1796" s="535" t="str">
        <f t="shared" si="66"/>
        <v>213Xã Phong Hải</v>
      </c>
      <c r="H1796" s="535" t="str">
        <f t="shared" si="65"/>
        <v>213Xã Phong HảiThuế cơ sở 5 tỉnh Lào Cai</v>
      </c>
      <c r="I1796" s="446" t="s">
        <v>11628</v>
      </c>
      <c r="J1796" s="445" t="s">
        <v>8333</v>
      </c>
      <c r="K1796" s="445">
        <v>19</v>
      </c>
      <c r="T1796" s="435"/>
      <c r="U1796" s="435"/>
      <c r="V1796" s="435"/>
    </row>
    <row r="1797" spans="1:22" s="437" customFormat="1" ht="94.9" hidden="1" customHeight="1">
      <c r="A1797" s="441" t="s">
        <v>11968</v>
      </c>
      <c r="B1797" s="445">
        <v>5</v>
      </c>
      <c r="C1797" s="446" t="s">
        <v>11628</v>
      </c>
      <c r="D1797" s="447" t="s">
        <v>22924</v>
      </c>
      <c r="E1797" s="447"/>
      <c r="F1797" s="447" t="s">
        <v>8332</v>
      </c>
      <c r="G1797" s="535" t="str">
        <f t="shared" si="66"/>
        <v>213Xã Xuân Quang</v>
      </c>
      <c r="H1797" s="535" t="str">
        <f t="shared" si="65"/>
        <v>213Xã Xuân QuangThuế cơ sở 5 tỉnh Lào Cai</v>
      </c>
      <c r="I1797" s="446" t="s">
        <v>11628</v>
      </c>
      <c r="J1797" s="445"/>
      <c r="K1797" s="445"/>
      <c r="T1797" s="435"/>
      <c r="U1797" s="435"/>
      <c r="V1797" s="435"/>
    </row>
    <row r="1798" spans="1:22" s="437" customFormat="1" ht="94.9" hidden="1" customHeight="1">
      <c r="A1798" s="441" t="s">
        <v>11968</v>
      </c>
      <c r="B1798" s="445">
        <v>5</v>
      </c>
      <c r="C1798" s="446" t="s">
        <v>11628</v>
      </c>
      <c r="D1798" s="447" t="s">
        <v>22924</v>
      </c>
      <c r="E1798" s="447"/>
      <c r="F1798" s="447" t="s">
        <v>8333</v>
      </c>
      <c r="G1798" s="535" t="str">
        <f t="shared" si="66"/>
        <v>213Xã Bảo Thắng</v>
      </c>
      <c r="H1798" s="535" t="str">
        <f t="shared" ref="H1798:H1861" si="67">G1798&amp;C1798</f>
        <v>213Xã Bảo ThắngThuế cơ sở 5 tỉnh Lào Cai</v>
      </c>
      <c r="I1798" s="446" t="s">
        <v>11628</v>
      </c>
      <c r="J1798" s="445"/>
      <c r="K1798" s="445"/>
      <c r="T1798" s="435"/>
      <c r="U1798" s="435"/>
      <c r="V1798" s="435"/>
    </row>
    <row r="1799" spans="1:22" s="437" customFormat="1" ht="94.9" hidden="1" customHeight="1">
      <c r="A1799" s="441" t="s">
        <v>11968</v>
      </c>
      <c r="B1799" s="445">
        <v>5</v>
      </c>
      <c r="C1799" s="446" t="s">
        <v>11628</v>
      </c>
      <c r="D1799" s="447" t="s">
        <v>22924</v>
      </c>
      <c r="E1799" s="447"/>
      <c r="F1799" s="447" t="s">
        <v>15352</v>
      </c>
      <c r="G1799" s="535" t="str">
        <f t="shared" si="66"/>
        <v>213Xã Tằng Loỏng</v>
      </c>
      <c r="H1799" s="535" t="str">
        <f t="shared" si="67"/>
        <v>213Xã Tằng LoỏngThuế cơ sở 5 tỉnh Lào Cai</v>
      </c>
      <c r="I1799" s="446" t="s">
        <v>11628</v>
      </c>
      <c r="J1799" s="445"/>
      <c r="K1799" s="445"/>
      <c r="T1799" s="435"/>
      <c r="U1799" s="435"/>
      <c r="V1799" s="435"/>
    </row>
    <row r="1800" spans="1:22" s="437" customFormat="1" ht="94.9" hidden="1" customHeight="1">
      <c r="A1800" s="441" t="s">
        <v>11968</v>
      </c>
      <c r="B1800" s="445">
        <v>5</v>
      </c>
      <c r="C1800" s="446" t="s">
        <v>11628</v>
      </c>
      <c r="D1800" s="447" t="s">
        <v>22924</v>
      </c>
      <c r="E1800" s="447"/>
      <c r="F1800" s="447" t="s">
        <v>8334</v>
      </c>
      <c r="G1800" s="535" t="str">
        <f t="shared" si="66"/>
        <v>213Xã Gia Phú</v>
      </c>
      <c r="H1800" s="535" t="str">
        <f t="shared" si="67"/>
        <v>213Xã Gia PhúThuế cơ sở 5 tỉnh Lào Cai</v>
      </c>
      <c r="I1800" s="446" t="s">
        <v>11628</v>
      </c>
      <c r="J1800" s="445"/>
      <c r="K1800" s="445"/>
      <c r="T1800" s="435"/>
      <c r="U1800" s="435"/>
      <c r="V1800" s="435"/>
    </row>
    <row r="1801" spans="1:22" s="437" customFormat="1" ht="94.9" hidden="1" customHeight="1">
      <c r="A1801" s="441" t="s">
        <v>11968</v>
      </c>
      <c r="B1801" s="445">
        <v>5</v>
      </c>
      <c r="C1801" s="446" t="s">
        <v>11628</v>
      </c>
      <c r="D1801" s="447" t="s">
        <v>22924</v>
      </c>
      <c r="E1801" s="447"/>
      <c r="F1801" s="447" t="s">
        <v>8347</v>
      </c>
      <c r="G1801" s="535" t="str">
        <f t="shared" si="66"/>
        <v>213Xã Bảo Yên</v>
      </c>
      <c r="H1801" s="535" t="str">
        <f t="shared" si="67"/>
        <v>213Xã Bảo YênThuế cơ sở 5 tỉnh Lào Cai</v>
      </c>
      <c r="I1801" s="446" t="s">
        <v>11628</v>
      </c>
      <c r="J1801" s="445"/>
      <c r="K1801" s="445"/>
      <c r="T1801" s="435"/>
      <c r="U1801" s="435"/>
      <c r="V1801" s="435"/>
    </row>
    <row r="1802" spans="1:22" s="437" customFormat="1" ht="94.9" hidden="1" customHeight="1">
      <c r="A1802" s="441" t="s">
        <v>11968</v>
      </c>
      <c r="B1802" s="445">
        <v>5</v>
      </c>
      <c r="C1802" s="446" t="s">
        <v>11628</v>
      </c>
      <c r="D1802" s="447" t="s">
        <v>22924</v>
      </c>
      <c r="E1802" s="447"/>
      <c r="F1802" s="447" t="s">
        <v>8345</v>
      </c>
      <c r="G1802" s="535" t="str">
        <f t="shared" si="66"/>
        <v>213Xã Nghĩa Đô</v>
      </c>
      <c r="H1802" s="535" t="str">
        <f t="shared" si="67"/>
        <v>213Xã Nghĩa ĐôThuế cơ sở 5 tỉnh Lào Cai</v>
      </c>
      <c r="I1802" s="446" t="s">
        <v>11628</v>
      </c>
      <c r="J1802" s="445"/>
      <c r="K1802" s="445"/>
      <c r="T1802" s="435"/>
      <c r="U1802" s="435"/>
      <c r="V1802" s="435"/>
    </row>
    <row r="1803" spans="1:22" s="437" customFormat="1" ht="94.9" hidden="1" customHeight="1">
      <c r="A1803" s="441" t="s">
        <v>11968</v>
      </c>
      <c r="B1803" s="445">
        <v>5</v>
      </c>
      <c r="C1803" s="446" t="s">
        <v>11628</v>
      </c>
      <c r="D1803" s="447" t="s">
        <v>22924</v>
      </c>
      <c r="E1803" s="447"/>
      <c r="F1803" s="447" t="s">
        <v>8346</v>
      </c>
      <c r="G1803" s="535" t="str">
        <f t="shared" si="66"/>
        <v>213Xã Thượng Hà</v>
      </c>
      <c r="H1803" s="535" t="str">
        <f t="shared" si="67"/>
        <v>213Xã Thượng HàThuế cơ sở 5 tỉnh Lào Cai</v>
      </c>
      <c r="I1803" s="446" t="s">
        <v>11628</v>
      </c>
      <c r="J1803" s="445"/>
      <c r="K1803" s="445"/>
      <c r="T1803" s="435"/>
      <c r="U1803" s="435"/>
      <c r="V1803" s="435"/>
    </row>
    <row r="1804" spans="1:22" s="437" customFormat="1" ht="94.9" hidden="1" customHeight="1">
      <c r="A1804" s="441" t="s">
        <v>11968</v>
      </c>
      <c r="B1804" s="445">
        <v>5</v>
      </c>
      <c r="C1804" s="446" t="s">
        <v>11628</v>
      </c>
      <c r="D1804" s="447" t="s">
        <v>22924</v>
      </c>
      <c r="E1804" s="447"/>
      <c r="F1804" s="447" t="s">
        <v>15353</v>
      </c>
      <c r="G1804" s="535" t="str">
        <f t="shared" si="66"/>
        <v>213Xã Xuân Hòa</v>
      </c>
      <c r="H1804" s="535" t="str">
        <f t="shared" si="67"/>
        <v>213Xã Xuân HòaThuế cơ sở 5 tỉnh Lào Cai</v>
      </c>
      <c r="I1804" s="446" t="s">
        <v>11628</v>
      </c>
      <c r="J1804" s="445"/>
      <c r="K1804" s="445"/>
      <c r="T1804" s="435"/>
      <c r="U1804" s="435"/>
      <c r="V1804" s="435"/>
    </row>
    <row r="1805" spans="1:22" s="437" customFormat="1" ht="94.9" hidden="1" customHeight="1">
      <c r="A1805" s="441" t="s">
        <v>11968</v>
      </c>
      <c r="B1805" s="445">
        <v>5</v>
      </c>
      <c r="C1805" s="446" t="s">
        <v>11628</v>
      </c>
      <c r="D1805" s="447" t="s">
        <v>22924</v>
      </c>
      <c r="E1805" s="447"/>
      <c r="F1805" s="447" t="s">
        <v>8348</v>
      </c>
      <c r="G1805" s="535" t="str">
        <f t="shared" si="66"/>
        <v>213Xã Phúc Khánh</v>
      </c>
      <c r="H1805" s="535" t="str">
        <f t="shared" si="67"/>
        <v>213Xã Phúc KhánhThuế cơ sở 5 tỉnh Lào Cai</v>
      </c>
      <c r="I1805" s="446" t="s">
        <v>11628</v>
      </c>
      <c r="J1805" s="445"/>
      <c r="K1805" s="445"/>
      <c r="T1805" s="435"/>
      <c r="U1805" s="435"/>
      <c r="V1805" s="435"/>
    </row>
    <row r="1806" spans="1:22" s="437" customFormat="1" ht="94.9" hidden="1" customHeight="1">
      <c r="A1806" s="441" t="s">
        <v>11968</v>
      </c>
      <c r="B1806" s="445">
        <v>5</v>
      </c>
      <c r="C1806" s="446" t="s">
        <v>11628</v>
      </c>
      <c r="D1806" s="447" t="s">
        <v>22924</v>
      </c>
      <c r="E1806" s="447"/>
      <c r="F1806" s="447" t="s">
        <v>8349</v>
      </c>
      <c r="G1806" s="535" t="str">
        <f t="shared" si="66"/>
        <v>213Xã Bảo Hà</v>
      </c>
      <c r="H1806" s="535" t="str">
        <f t="shared" si="67"/>
        <v>213Xã Bảo HàThuế cơ sở 5 tỉnh Lào Cai</v>
      </c>
      <c r="I1806" s="446" t="s">
        <v>11628</v>
      </c>
      <c r="J1806" s="445"/>
      <c r="K1806" s="445"/>
      <c r="T1806" s="435"/>
      <c r="U1806" s="435"/>
      <c r="V1806" s="435"/>
    </row>
    <row r="1807" spans="1:22" s="437" customFormat="1" ht="94.9" hidden="1" customHeight="1">
      <c r="A1807" s="441" t="s">
        <v>11968</v>
      </c>
      <c r="B1807" s="445">
        <v>5</v>
      </c>
      <c r="C1807" s="446" t="s">
        <v>11628</v>
      </c>
      <c r="D1807" s="447" t="s">
        <v>22924</v>
      </c>
      <c r="E1807" s="447"/>
      <c r="F1807" s="447" t="s">
        <v>8352</v>
      </c>
      <c r="G1807" s="535" t="str">
        <f t="shared" si="66"/>
        <v>213Xã Văn Bàn</v>
      </c>
      <c r="H1807" s="535" t="str">
        <f t="shared" si="67"/>
        <v>213Xã Văn BànThuế cơ sở 5 tỉnh Lào Cai</v>
      </c>
      <c r="I1807" s="446" t="s">
        <v>11628</v>
      </c>
      <c r="J1807" s="445"/>
      <c r="K1807" s="445"/>
      <c r="T1807" s="435"/>
      <c r="U1807" s="435"/>
      <c r="V1807" s="435"/>
    </row>
    <row r="1808" spans="1:22" s="437" customFormat="1" ht="94.9" hidden="1" customHeight="1">
      <c r="A1808" s="441" t="s">
        <v>11968</v>
      </c>
      <c r="B1808" s="445">
        <v>5</v>
      </c>
      <c r="C1808" s="446" t="s">
        <v>11628</v>
      </c>
      <c r="D1808" s="447" t="s">
        <v>22924</v>
      </c>
      <c r="E1808" s="447"/>
      <c r="F1808" s="447" t="s">
        <v>8350</v>
      </c>
      <c r="G1808" s="535" t="str">
        <f t="shared" si="66"/>
        <v>213Xã Võ Lao</v>
      </c>
      <c r="H1808" s="535" t="str">
        <f t="shared" si="67"/>
        <v>213Xã Võ LaoThuế cơ sở 5 tỉnh Lào Cai</v>
      </c>
      <c r="I1808" s="446" t="s">
        <v>11628</v>
      </c>
      <c r="J1808" s="445"/>
      <c r="K1808" s="445"/>
      <c r="T1808" s="435"/>
      <c r="U1808" s="435"/>
      <c r="V1808" s="435"/>
    </row>
    <row r="1809" spans="1:40" s="437" customFormat="1" ht="94.9" hidden="1" customHeight="1">
      <c r="A1809" s="441" t="s">
        <v>11968</v>
      </c>
      <c r="B1809" s="445">
        <v>5</v>
      </c>
      <c r="C1809" s="446" t="s">
        <v>11628</v>
      </c>
      <c r="D1809" s="447" t="s">
        <v>22924</v>
      </c>
      <c r="E1809" s="447"/>
      <c r="F1809" s="447" t="s">
        <v>8351</v>
      </c>
      <c r="G1809" s="535" t="str">
        <f t="shared" si="66"/>
        <v>213Xã Khánh Yên</v>
      </c>
      <c r="H1809" s="535" t="str">
        <f t="shared" si="67"/>
        <v>213Xã Khánh YênThuế cơ sở 5 tỉnh Lào Cai</v>
      </c>
      <c r="I1809" s="446" t="s">
        <v>11628</v>
      </c>
      <c r="J1809" s="445"/>
      <c r="K1809" s="445"/>
      <c r="T1809" s="435"/>
      <c r="U1809" s="435"/>
      <c r="V1809" s="435"/>
    </row>
    <row r="1810" spans="1:40" s="437" customFormat="1" ht="94.9" hidden="1" customHeight="1">
      <c r="A1810" s="441" t="s">
        <v>11968</v>
      </c>
      <c r="B1810" s="445">
        <v>5</v>
      </c>
      <c r="C1810" s="446" t="s">
        <v>11628</v>
      </c>
      <c r="D1810" s="447" t="s">
        <v>22924</v>
      </c>
      <c r="E1810" s="447"/>
      <c r="F1810" s="447" t="s">
        <v>8353</v>
      </c>
      <c r="G1810" s="535" t="str">
        <f t="shared" si="66"/>
        <v>213Xã Dương Quỳ</v>
      </c>
      <c r="H1810" s="535" t="str">
        <f t="shared" si="67"/>
        <v>213Xã Dương QuỳThuế cơ sở 5 tỉnh Lào Cai</v>
      </c>
      <c r="I1810" s="446" t="s">
        <v>11628</v>
      </c>
      <c r="J1810" s="445"/>
      <c r="K1810" s="445"/>
      <c r="T1810" s="435"/>
      <c r="U1810" s="435"/>
      <c r="V1810" s="435"/>
    </row>
    <row r="1811" spans="1:40" s="437" customFormat="1" ht="94.9" hidden="1" customHeight="1">
      <c r="A1811" s="441" t="s">
        <v>11968</v>
      </c>
      <c r="B1811" s="445">
        <v>5</v>
      </c>
      <c r="C1811" s="446" t="s">
        <v>11628</v>
      </c>
      <c r="D1811" s="447" t="s">
        <v>22924</v>
      </c>
      <c r="E1811" s="447"/>
      <c r="F1811" s="447" t="s">
        <v>8354</v>
      </c>
      <c r="G1811" s="535" t="str">
        <f t="shared" si="66"/>
        <v>213Xã Chiềng Ken</v>
      </c>
      <c r="H1811" s="535" t="str">
        <f t="shared" si="67"/>
        <v>213Xã Chiềng KenThuế cơ sở 5 tỉnh Lào Cai</v>
      </c>
      <c r="I1811" s="446" t="s">
        <v>11628</v>
      </c>
      <c r="J1811" s="445"/>
      <c r="K1811" s="445"/>
      <c r="T1811" s="435"/>
      <c r="U1811" s="435"/>
      <c r="V1811" s="435"/>
    </row>
    <row r="1812" spans="1:40" s="437" customFormat="1" ht="94.9" hidden="1" customHeight="1">
      <c r="A1812" s="441" t="s">
        <v>11968</v>
      </c>
      <c r="B1812" s="445">
        <v>5</v>
      </c>
      <c r="C1812" s="446" t="s">
        <v>11628</v>
      </c>
      <c r="D1812" s="447" t="s">
        <v>22924</v>
      </c>
      <c r="E1812" s="447"/>
      <c r="F1812" s="447" t="s">
        <v>8355</v>
      </c>
      <c r="G1812" s="535" t="str">
        <f t="shared" si="66"/>
        <v>213Xã Minh Lương</v>
      </c>
      <c r="H1812" s="535" t="str">
        <f t="shared" si="67"/>
        <v>213Xã Minh LươngThuế cơ sở 5 tỉnh Lào Cai</v>
      </c>
      <c r="I1812" s="446" t="s">
        <v>11628</v>
      </c>
      <c r="J1812" s="445"/>
      <c r="K1812" s="445"/>
      <c r="T1812" s="435"/>
      <c r="U1812" s="435"/>
      <c r="V1812" s="435"/>
    </row>
    <row r="1813" spans="1:40" s="437" customFormat="1" ht="94.9" hidden="1" customHeight="1">
      <c r="A1813" s="441" t="s">
        <v>11968</v>
      </c>
      <c r="B1813" s="445">
        <v>5</v>
      </c>
      <c r="C1813" s="446" t="s">
        <v>11628</v>
      </c>
      <c r="D1813" s="447" t="s">
        <v>22924</v>
      </c>
      <c r="E1813" s="447"/>
      <c r="F1813" s="447" t="s">
        <v>8356</v>
      </c>
      <c r="G1813" s="535" t="str">
        <f t="shared" si="66"/>
        <v>213Xã Nậm Chày</v>
      </c>
      <c r="H1813" s="535" t="str">
        <f t="shared" si="67"/>
        <v>213Xã Nậm ChàyThuế cơ sở 5 tỉnh Lào Cai</v>
      </c>
      <c r="I1813" s="446" t="s">
        <v>11628</v>
      </c>
      <c r="J1813" s="445"/>
      <c r="K1813" s="445"/>
      <c r="T1813" s="435"/>
      <c r="U1813" s="435"/>
      <c r="V1813" s="435"/>
    </row>
    <row r="1814" spans="1:40" s="437" customFormat="1" ht="94.9" hidden="1" customHeight="1">
      <c r="A1814" s="441" t="s">
        <v>11968</v>
      </c>
      <c r="B1814" s="445">
        <v>5</v>
      </c>
      <c r="C1814" s="446" t="s">
        <v>11628</v>
      </c>
      <c r="D1814" s="447" t="s">
        <v>22924</v>
      </c>
      <c r="E1814" s="447"/>
      <c r="F1814" s="447" t="s">
        <v>8374</v>
      </c>
      <c r="G1814" s="535" t="str">
        <f t="shared" si="66"/>
        <v>213Xã Nậm Xé</v>
      </c>
      <c r="H1814" s="535" t="str">
        <f t="shared" si="67"/>
        <v>213Xã Nậm XéThuế cơ sở 5 tỉnh Lào Cai</v>
      </c>
      <c r="I1814" s="446" t="s">
        <v>11628</v>
      </c>
      <c r="J1814" s="445"/>
      <c r="K1814" s="445"/>
      <c r="T1814" s="435"/>
      <c r="U1814" s="435"/>
      <c r="V1814" s="435"/>
    </row>
    <row r="1815" spans="1:40" ht="75.599999999999994" hidden="1" customHeight="1">
      <c r="A1815" s="441" t="s">
        <v>11972</v>
      </c>
      <c r="B1815" s="445">
        <v>6</v>
      </c>
      <c r="C1815" s="446" t="s">
        <v>11600</v>
      </c>
      <c r="D1815" s="447" t="s">
        <v>22925</v>
      </c>
      <c r="E1815" s="447"/>
      <c r="F1815" s="447" t="s">
        <v>8318</v>
      </c>
      <c r="G1815" s="535" t="str">
        <f t="shared" si="66"/>
        <v>213Phường Yên Bái</v>
      </c>
      <c r="H1815" s="535" t="str">
        <f t="shared" si="67"/>
        <v>213Phường Yên BáiThuế cơ sở 6 tỉnh Lào Cai</v>
      </c>
      <c r="I1815" s="446" t="s">
        <v>11600</v>
      </c>
      <c r="J1815" s="445" t="s">
        <v>8318</v>
      </c>
      <c r="K1815" s="445">
        <v>9</v>
      </c>
      <c r="M1815" s="435"/>
      <c r="AN1815" s="625" t="e">
        <f>AL1815&amp;","&amp;" "&amp;#REF!&amp;","&amp;" "&amp;AL1824&amp;","&amp;" "&amp;#REF!&amp;","&amp;" "&amp;#REF!&amp;","&amp;" "&amp;#REF!&amp;","&amp;" "&amp;AL1838&amp;","&amp;" "&amp;AL1860&amp;","&amp;" "&amp;#REF!&amp;","&amp;" "&amp;#REF!&amp;","&amp;" "&amp;AL1767&amp;","&amp;" "&amp;#REF!&amp;","&amp;" "&amp;#REF!&amp;","&amp;" "&amp;AL1775&amp;","&amp;" "&amp;#REF!&amp;","&amp;" "&amp;AL1782&amp;","&amp;" "&amp;#REF!&amp;","&amp;" "&amp;AL1788&amp;","&amp;" "&amp;AL1796</f>
        <v>#REF!</v>
      </c>
    </row>
    <row r="1816" spans="1:40" ht="75.599999999999994" hidden="1" customHeight="1">
      <c r="A1816" s="441" t="s">
        <v>11972</v>
      </c>
      <c r="B1816" s="445">
        <v>6</v>
      </c>
      <c r="C1816" s="446" t="s">
        <v>11600</v>
      </c>
      <c r="D1816" s="447" t="s">
        <v>22925</v>
      </c>
      <c r="E1816" s="447"/>
      <c r="F1816" s="447" t="s">
        <v>8317</v>
      </c>
      <c r="G1816" s="535" t="str">
        <f t="shared" si="66"/>
        <v>213Phường Văn Phú</v>
      </c>
      <c r="H1816" s="535" t="str">
        <f t="shared" si="67"/>
        <v>213Phường Văn PhúThuế cơ sở 6 tỉnh Lào Cai</v>
      </c>
      <c r="I1816" s="446" t="s">
        <v>11600</v>
      </c>
      <c r="J1816" s="445"/>
      <c r="K1816" s="445"/>
      <c r="M1816" s="435"/>
      <c r="AN1816" s="525"/>
    </row>
    <row r="1817" spans="1:40" ht="75.599999999999994" hidden="1" customHeight="1">
      <c r="A1817" s="441" t="s">
        <v>11972</v>
      </c>
      <c r="B1817" s="445">
        <v>6</v>
      </c>
      <c r="C1817" s="446" t="s">
        <v>11600</v>
      </c>
      <c r="D1817" s="447" t="s">
        <v>22925</v>
      </c>
      <c r="E1817" s="447"/>
      <c r="F1817" s="447" t="s">
        <v>8319</v>
      </c>
      <c r="G1817" s="535" t="str">
        <f t="shared" si="66"/>
        <v>213Phường Nam Cường</v>
      </c>
      <c r="H1817" s="535" t="str">
        <f t="shared" si="67"/>
        <v>213Phường Nam CườngThuế cơ sở 6 tỉnh Lào Cai</v>
      </c>
      <c r="I1817" s="446" t="s">
        <v>11600</v>
      </c>
      <c r="J1817" s="445"/>
      <c r="K1817" s="445"/>
      <c r="M1817" s="435"/>
      <c r="AN1817" s="525"/>
    </row>
    <row r="1818" spans="1:40" ht="75.599999999999994" hidden="1" customHeight="1">
      <c r="A1818" s="441" t="s">
        <v>11972</v>
      </c>
      <c r="B1818" s="445">
        <v>6</v>
      </c>
      <c r="C1818" s="446" t="s">
        <v>11600</v>
      </c>
      <c r="D1818" s="447" t="s">
        <v>22925</v>
      </c>
      <c r="E1818" s="447"/>
      <c r="F1818" s="447" t="s">
        <v>8320</v>
      </c>
      <c r="G1818" s="535" t="str">
        <f t="shared" si="66"/>
        <v>213Phường Âu Lâu</v>
      </c>
      <c r="H1818" s="535" t="str">
        <f t="shared" si="67"/>
        <v>213Phường Âu LâuThuế cơ sở 6 tỉnh Lào Cai</v>
      </c>
      <c r="I1818" s="446" t="s">
        <v>11600</v>
      </c>
      <c r="J1818" s="445"/>
      <c r="K1818" s="445"/>
      <c r="M1818" s="435"/>
      <c r="AN1818" s="525"/>
    </row>
    <row r="1819" spans="1:40" ht="75.599999999999994" hidden="1" customHeight="1">
      <c r="A1819" s="441" t="s">
        <v>11972</v>
      </c>
      <c r="B1819" s="445">
        <v>6</v>
      </c>
      <c r="C1819" s="446" t="s">
        <v>11600</v>
      </c>
      <c r="D1819" s="447" t="s">
        <v>22925</v>
      </c>
      <c r="E1819" s="447"/>
      <c r="F1819" s="447" t="s">
        <v>8314</v>
      </c>
      <c r="G1819" s="535" t="str">
        <f t="shared" si="66"/>
        <v>213Xã Cảm Nhân</v>
      </c>
      <c r="H1819" s="535" t="str">
        <f t="shared" si="67"/>
        <v>213Xã Cảm NhânThuế cơ sở 6 tỉnh Lào Cai</v>
      </c>
      <c r="I1819" s="446" t="s">
        <v>11600</v>
      </c>
      <c r="J1819" s="445"/>
      <c r="K1819" s="445"/>
      <c r="M1819" s="435"/>
      <c r="AN1819" s="525"/>
    </row>
    <row r="1820" spans="1:40" ht="75.599999999999994" hidden="1" customHeight="1">
      <c r="A1820" s="441" t="s">
        <v>11972</v>
      </c>
      <c r="B1820" s="445">
        <v>6</v>
      </c>
      <c r="C1820" s="446" t="s">
        <v>11600</v>
      </c>
      <c r="D1820" s="447" t="s">
        <v>22925</v>
      </c>
      <c r="E1820" s="447"/>
      <c r="F1820" s="447" t="s">
        <v>8127</v>
      </c>
      <c r="G1820" s="535" t="str">
        <f t="shared" si="66"/>
        <v>213Xã Yên Thành</v>
      </c>
      <c r="H1820" s="535" t="str">
        <f t="shared" si="67"/>
        <v>213Xã Yên ThànhThuế cơ sở 6 tỉnh Lào Cai</v>
      </c>
      <c r="I1820" s="446" t="s">
        <v>11600</v>
      </c>
      <c r="J1820" s="445"/>
      <c r="K1820" s="445"/>
      <c r="M1820" s="435"/>
      <c r="AN1820" s="525"/>
    </row>
    <row r="1821" spans="1:40" ht="75.599999999999994" hidden="1" customHeight="1">
      <c r="A1821" s="441" t="s">
        <v>11972</v>
      </c>
      <c r="B1821" s="445">
        <v>6</v>
      </c>
      <c r="C1821" s="446" t="s">
        <v>11600</v>
      </c>
      <c r="D1821" s="447" t="s">
        <v>22925</v>
      </c>
      <c r="E1821" s="447"/>
      <c r="F1821" s="447" t="s">
        <v>8315</v>
      </c>
      <c r="G1821" s="535" t="str">
        <f t="shared" si="66"/>
        <v>213Xã Thác Bà</v>
      </c>
      <c r="H1821" s="535" t="str">
        <f t="shared" si="67"/>
        <v>213Xã Thác BàThuế cơ sở 6 tỉnh Lào Cai</v>
      </c>
      <c r="I1821" s="446" t="s">
        <v>11600</v>
      </c>
      <c r="J1821" s="445"/>
      <c r="K1821" s="445"/>
      <c r="M1821" s="435"/>
      <c r="AN1821" s="525"/>
    </row>
    <row r="1822" spans="1:40" ht="75.599999999999994" hidden="1" customHeight="1">
      <c r="A1822" s="441" t="s">
        <v>11972</v>
      </c>
      <c r="B1822" s="445">
        <v>6</v>
      </c>
      <c r="C1822" s="446" t="s">
        <v>11600</v>
      </c>
      <c r="D1822" s="447" t="s">
        <v>22925</v>
      </c>
      <c r="E1822" s="447"/>
      <c r="F1822" s="447" t="s">
        <v>8257</v>
      </c>
      <c r="G1822" s="535" t="str">
        <f t="shared" si="66"/>
        <v>213Xã Yên Bình</v>
      </c>
      <c r="H1822" s="535" t="str">
        <f t="shared" si="67"/>
        <v>213Xã Yên BìnhThuế cơ sở 6 tỉnh Lào Cai</v>
      </c>
      <c r="I1822" s="446" t="s">
        <v>11600</v>
      </c>
      <c r="J1822" s="445"/>
      <c r="K1822" s="445"/>
      <c r="M1822" s="435"/>
      <c r="AN1822" s="525"/>
    </row>
    <row r="1823" spans="1:40" ht="75.599999999999994" hidden="1" customHeight="1">
      <c r="A1823" s="441" t="s">
        <v>11972</v>
      </c>
      <c r="B1823" s="445">
        <v>6</v>
      </c>
      <c r="C1823" s="446" t="s">
        <v>11600</v>
      </c>
      <c r="D1823" s="447" t="s">
        <v>22925</v>
      </c>
      <c r="E1823" s="447"/>
      <c r="F1823" s="447" t="s">
        <v>8316</v>
      </c>
      <c r="G1823" s="535" t="str">
        <f t="shared" si="66"/>
        <v>213Xã Bảo Ái</v>
      </c>
      <c r="H1823" s="535" t="str">
        <f t="shared" si="67"/>
        <v>213Xã Bảo ÁiThuế cơ sở 6 tỉnh Lào Cai</v>
      </c>
      <c r="I1823" s="446" t="s">
        <v>11600</v>
      </c>
      <c r="J1823" s="445"/>
      <c r="K1823" s="445"/>
      <c r="M1823" s="435"/>
      <c r="AN1823" s="525"/>
    </row>
    <row r="1824" spans="1:40" ht="94.9" hidden="1" customHeight="1">
      <c r="A1824" s="441" t="s">
        <v>11978</v>
      </c>
      <c r="B1824" s="442">
        <v>7</v>
      </c>
      <c r="C1824" s="448" t="s">
        <v>11621</v>
      </c>
      <c r="D1824" s="444" t="s">
        <v>22926</v>
      </c>
      <c r="E1824" s="444"/>
      <c r="F1824" s="444" t="s">
        <v>8321</v>
      </c>
      <c r="G1824" s="535" t="str">
        <f t="shared" si="66"/>
        <v>213Xã Trấn Yên</v>
      </c>
      <c r="H1824" s="535" t="str">
        <f t="shared" si="67"/>
        <v>213Xã Trấn YênThuế cơ sở 7 tỉnh Lào Cai</v>
      </c>
      <c r="I1824" s="448" t="s">
        <v>11621</v>
      </c>
      <c r="J1824" s="442" t="s">
        <v>8307</v>
      </c>
      <c r="K1824" s="442">
        <v>14</v>
      </c>
      <c r="M1824" s="435"/>
    </row>
    <row r="1825" spans="1:13" ht="94.9" hidden="1" customHeight="1">
      <c r="A1825" s="441" t="s">
        <v>11978</v>
      </c>
      <c r="B1825" s="442">
        <v>7</v>
      </c>
      <c r="C1825" s="448" t="s">
        <v>11621</v>
      </c>
      <c r="D1825" s="444" t="s">
        <v>22926</v>
      </c>
      <c r="E1825" s="444"/>
      <c r="F1825" s="444" t="s">
        <v>8323</v>
      </c>
      <c r="G1825" s="535" t="str">
        <f t="shared" si="66"/>
        <v>213Xã Lương Thịnh</v>
      </c>
      <c r="H1825" s="535" t="str">
        <f t="shared" si="67"/>
        <v>213Xã Lương ThịnhThuế cơ sở 7 tỉnh Lào Cai</v>
      </c>
      <c r="I1825" s="448" t="s">
        <v>11621</v>
      </c>
      <c r="J1825" s="442"/>
      <c r="K1825" s="442"/>
      <c r="M1825" s="435"/>
    </row>
    <row r="1826" spans="1:13" ht="94.9" hidden="1" customHeight="1">
      <c r="A1826" s="441" t="s">
        <v>11978</v>
      </c>
      <c r="B1826" s="442">
        <v>7</v>
      </c>
      <c r="C1826" s="448" t="s">
        <v>11621</v>
      </c>
      <c r="D1826" s="444" t="s">
        <v>22926</v>
      </c>
      <c r="E1826" s="444"/>
      <c r="F1826" s="444" t="s">
        <v>8322</v>
      </c>
      <c r="G1826" s="535" t="str">
        <f t="shared" si="66"/>
        <v>213Xã Hưng Khánh</v>
      </c>
      <c r="H1826" s="535" t="str">
        <f t="shared" si="67"/>
        <v>213Xã Hưng KhánhThuế cơ sở 7 tỉnh Lào Cai</v>
      </c>
      <c r="I1826" s="448" t="s">
        <v>11621</v>
      </c>
      <c r="J1826" s="442"/>
      <c r="K1826" s="442"/>
      <c r="M1826" s="435"/>
    </row>
    <row r="1827" spans="1:13" ht="94.9" hidden="1" customHeight="1">
      <c r="A1827" s="441" t="s">
        <v>11978</v>
      </c>
      <c r="B1827" s="442">
        <v>7</v>
      </c>
      <c r="C1827" s="448" t="s">
        <v>11621</v>
      </c>
      <c r="D1827" s="444" t="s">
        <v>22926</v>
      </c>
      <c r="E1827" s="444"/>
      <c r="F1827" s="444" t="s">
        <v>8324</v>
      </c>
      <c r="G1827" s="535" t="str">
        <f t="shared" si="66"/>
        <v>213Xã Việt Hồng</v>
      </c>
      <c r="H1827" s="535" t="str">
        <f t="shared" si="67"/>
        <v>213Xã Việt HồngThuế cơ sở 7 tỉnh Lào Cai</v>
      </c>
      <c r="I1827" s="448" t="s">
        <v>11621</v>
      </c>
      <c r="J1827" s="442"/>
      <c r="K1827" s="442"/>
      <c r="M1827" s="435"/>
    </row>
    <row r="1828" spans="1:13" ht="94.9" hidden="1" customHeight="1">
      <c r="A1828" s="441" t="s">
        <v>11978</v>
      </c>
      <c r="B1828" s="442">
        <v>7</v>
      </c>
      <c r="C1828" s="448" t="s">
        <v>11621</v>
      </c>
      <c r="D1828" s="444" t="s">
        <v>22926</v>
      </c>
      <c r="E1828" s="444"/>
      <c r="F1828" s="444" t="s">
        <v>8325</v>
      </c>
      <c r="G1828" s="535" t="str">
        <f t="shared" si="66"/>
        <v>213Xã Quy Mông</v>
      </c>
      <c r="H1828" s="535" t="str">
        <f t="shared" si="67"/>
        <v>213Xã Quy MôngThuế cơ sở 7 tỉnh Lào Cai</v>
      </c>
      <c r="I1828" s="448" t="s">
        <v>11621</v>
      </c>
      <c r="J1828" s="442"/>
      <c r="K1828" s="442"/>
      <c r="M1828" s="435"/>
    </row>
    <row r="1829" spans="1:13" ht="94.9" hidden="1" customHeight="1">
      <c r="A1829" s="441" t="s">
        <v>11978</v>
      </c>
      <c r="B1829" s="442">
        <v>7</v>
      </c>
      <c r="C1829" s="448" t="s">
        <v>11621</v>
      </c>
      <c r="D1829" s="444" t="s">
        <v>22926</v>
      </c>
      <c r="E1829" s="444"/>
      <c r="F1829" s="444" t="s">
        <v>8302</v>
      </c>
      <c r="G1829" s="535" t="str">
        <f t="shared" si="66"/>
        <v>213Xã Phong Dụ Hạ</v>
      </c>
      <c r="H1829" s="535" t="str">
        <f t="shared" si="67"/>
        <v>213Xã Phong Dụ HạThuế cơ sở 7 tỉnh Lào Cai</v>
      </c>
      <c r="I1829" s="448" t="s">
        <v>11621</v>
      </c>
      <c r="J1829" s="442"/>
      <c r="K1829" s="442"/>
      <c r="M1829" s="435"/>
    </row>
    <row r="1830" spans="1:13" ht="94.9" hidden="1" customHeight="1">
      <c r="A1830" s="441" t="s">
        <v>11978</v>
      </c>
      <c r="B1830" s="442">
        <v>7</v>
      </c>
      <c r="C1830" s="448" t="s">
        <v>11621</v>
      </c>
      <c r="D1830" s="444" t="s">
        <v>22926</v>
      </c>
      <c r="E1830" s="444"/>
      <c r="F1830" s="444" t="s">
        <v>8329</v>
      </c>
      <c r="G1830" s="535" t="str">
        <f t="shared" si="66"/>
        <v>213Xã Phong Dụ Thượng</v>
      </c>
      <c r="H1830" s="535" t="str">
        <f t="shared" si="67"/>
        <v>213Xã Phong Dụ ThượngThuế cơ sở 7 tỉnh Lào Cai</v>
      </c>
      <c r="I1830" s="448" t="s">
        <v>11621</v>
      </c>
      <c r="J1830" s="442"/>
      <c r="K1830" s="442"/>
      <c r="M1830" s="435"/>
    </row>
    <row r="1831" spans="1:13" ht="94.9" hidden="1" customHeight="1">
      <c r="A1831" s="441" t="s">
        <v>11978</v>
      </c>
      <c r="B1831" s="442">
        <v>7</v>
      </c>
      <c r="C1831" s="448" t="s">
        <v>11621</v>
      </c>
      <c r="D1831" s="444" t="s">
        <v>22926</v>
      </c>
      <c r="E1831" s="444"/>
      <c r="F1831" s="444" t="s">
        <v>8303</v>
      </c>
      <c r="G1831" s="535" t="str">
        <f t="shared" si="66"/>
        <v>213Xã Châu Quế</v>
      </c>
      <c r="H1831" s="535" t="str">
        <f t="shared" si="67"/>
        <v>213Xã Châu QuếThuế cơ sở 7 tỉnh Lào Cai</v>
      </c>
      <c r="I1831" s="448" t="s">
        <v>11621</v>
      </c>
      <c r="J1831" s="442"/>
      <c r="K1831" s="442"/>
      <c r="M1831" s="435"/>
    </row>
    <row r="1832" spans="1:13" ht="94.9" hidden="1" customHeight="1">
      <c r="A1832" s="441" t="s">
        <v>11978</v>
      </c>
      <c r="B1832" s="442">
        <v>7</v>
      </c>
      <c r="C1832" s="448" t="s">
        <v>11621</v>
      </c>
      <c r="D1832" s="444" t="s">
        <v>22926</v>
      </c>
      <c r="E1832" s="444"/>
      <c r="F1832" s="444" t="s">
        <v>8304</v>
      </c>
      <c r="G1832" s="535" t="str">
        <f t="shared" ref="G1832:G1865" si="68">$E$1766&amp;F1832</f>
        <v>213Xã Lâm Giang</v>
      </c>
      <c r="H1832" s="535" t="str">
        <f t="shared" si="67"/>
        <v>213Xã Lâm GiangThuế cơ sở 7 tỉnh Lào Cai</v>
      </c>
      <c r="I1832" s="448" t="s">
        <v>11621</v>
      </c>
      <c r="J1832" s="442"/>
      <c r="K1832" s="442"/>
      <c r="M1832" s="435"/>
    </row>
    <row r="1833" spans="1:13" ht="94.9" hidden="1" customHeight="1">
      <c r="A1833" s="441" t="s">
        <v>11978</v>
      </c>
      <c r="B1833" s="442">
        <v>7</v>
      </c>
      <c r="C1833" s="448" t="s">
        <v>11621</v>
      </c>
      <c r="D1833" s="444" t="s">
        <v>22926</v>
      </c>
      <c r="E1833" s="444"/>
      <c r="F1833" s="444" t="s">
        <v>8305</v>
      </c>
      <c r="G1833" s="535" t="str">
        <f t="shared" si="68"/>
        <v>213Xã Đông Cuông</v>
      </c>
      <c r="H1833" s="535" t="str">
        <f t="shared" si="67"/>
        <v>213Xã Đông CuôngThuế cơ sở 7 tỉnh Lào Cai</v>
      </c>
      <c r="I1833" s="448" t="s">
        <v>11621</v>
      </c>
      <c r="J1833" s="442"/>
      <c r="K1833" s="442"/>
      <c r="M1833" s="435"/>
    </row>
    <row r="1834" spans="1:13" ht="94.9" hidden="1" customHeight="1">
      <c r="A1834" s="441" t="s">
        <v>11978</v>
      </c>
      <c r="B1834" s="442">
        <v>7</v>
      </c>
      <c r="C1834" s="448" t="s">
        <v>11621</v>
      </c>
      <c r="D1834" s="444" t="s">
        <v>22926</v>
      </c>
      <c r="E1834" s="444"/>
      <c r="F1834" s="444" t="s">
        <v>8306</v>
      </c>
      <c r="G1834" s="535" t="str">
        <f t="shared" si="68"/>
        <v>213Xã Tân Hợp</v>
      </c>
      <c r="H1834" s="535" t="str">
        <f t="shared" si="67"/>
        <v>213Xã Tân HợpThuế cơ sở 7 tỉnh Lào Cai</v>
      </c>
      <c r="I1834" s="448" t="s">
        <v>11621</v>
      </c>
      <c r="J1834" s="442"/>
      <c r="K1834" s="442"/>
      <c r="M1834" s="435"/>
    </row>
    <row r="1835" spans="1:13" ht="94.9" hidden="1" customHeight="1">
      <c r="A1835" s="441" t="s">
        <v>11978</v>
      </c>
      <c r="B1835" s="442">
        <v>7</v>
      </c>
      <c r="C1835" s="448" t="s">
        <v>11621</v>
      </c>
      <c r="D1835" s="444" t="s">
        <v>22926</v>
      </c>
      <c r="E1835" s="444"/>
      <c r="F1835" s="444" t="s">
        <v>8307</v>
      </c>
      <c r="G1835" s="535" t="str">
        <f t="shared" si="68"/>
        <v>213Xã Mậu A</v>
      </c>
      <c r="H1835" s="535" t="str">
        <f t="shared" si="67"/>
        <v>213Xã Mậu AThuế cơ sở 7 tỉnh Lào Cai</v>
      </c>
      <c r="I1835" s="448" t="s">
        <v>11621</v>
      </c>
      <c r="J1835" s="442"/>
      <c r="K1835" s="442"/>
      <c r="M1835" s="435"/>
    </row>
    <row r="1836" spans="1:13" ht="94.9" hidden="1" customHeight="1">
      <c r="A1836" s="441" t="s">
        <v>11978</v>
      </c>
      <c r="B1836" s="442">
        <v>7</v>
      </c>
      <c r="C1836" s="448" t="s">
        <v>11621</v>
      </c>
      <c r="D1836" s="444" t="s">
        <v>22926</v>
      </c>
      <c r="E1836" s="444"/>
      <c r="F1836" s="444" t="s">
        <v>8308</v>
      </c>
      <c r="G1836" s="535" t="str">
        <f t="shared" si="68"/>
        <v>213Xã Xuân Ái</v>
      </c>
      <c r="H1836" s="535" t="str">
        <f t="shared" si="67"/>
        <v>213Xã Xuân ÁiThuế cơ sở 7 tỉnh Lào Cai</v>
      </c>
      <c r="I1836" s="448" t="s">
        <v>11621</v>
      </c>
      <c r="J1836" s="442"/>
      <c r="K1836" s="442"/>
      <c r="M1836" s="435"/>
    </row>
    <row r="1837" spans="1:13" ht="94.9" hidden="1" customHeight="1">
      <c r="A1837" s="441" t="s">
        <v>11978</v>
      </c>
      <c r="B1837" s="442">
        <v>7</v>
      </c>
      <c r="C1837" s="448" t="s">
        <v>11621</v>
      </c>
      <c r="D1837" s="444" t="s">
        <v>22926</v>
      </c>
      <c r="E1837" s="444"/>
      <c r="F1837" s="444" t="s">
        <v>13648</v>
      </c>
      <c r="G1837" s="535" t="str">
        <f t="shared" si="68"/>
        <v>213Xã Mỏ Vàng</v>
      </c>
      <c r="H1837" s="535" t="str">
        <f t="shared" si="67"/>
        <v>213Xã Mỏ VàngThuế cơ sở 7 tỉnh Lào Cai</v>
      </c>
      <c r="I1837" s="448" t="s">
        <v>11621</v>
      </c>
      <c r="J1837" s="442"/>
      <c r="K1837" s="442"/>
      <c r="M1837" s="435"/>
    </row>
    <row r="1838" spans="1:13" ht="94.9" hidden="1" customHeight="1">
      <c r="A1838" s="441" t="s">
        <v>11985</v>
      </c>
      <c r="B1838" s="442">
        <v>8</v>
      </c>
      <c r="C1838" s="449" t="s">
        <v>11606</v>
      </c>
      <c r="D1838" s="444" t="s">
        <v>22927</v>
      </c>
      <c r="E1838" s="444"/>
      <c r="F1838" s="444" t="s">
        <v>8292</v>
      </c>
      <c r="G1838" s="535" t="str">
        <f t="shared" si="68"/>
        <v>213Phường Nghĩa Lộ</v>
      </c>
      <c r="H1838" s="535" t="str">
        <f t="shared" si="67"/>
        <v>213Phường Nghĩa LộThuế cơ sở 8 tỉnh Lào Cai</v>
      </c>
      <c r="I1838" s="449" t="s">
        <v>11606</v>
      </c>
      <c r="J1838" s="442" t="s">
        <v>8292</v>
      </c>
      <c r="K1838" s="442">
        <v>22</v>
      </c>
      <c r="M1838" s="435"/>
    </row>
    <row r="1839" spans="1:13" ht="94.9" hidden="1" customHeight="1">
      <c r="A1839" s="441" t="s">
        <v>11985</v>
      </c>
      <c r="B1839" s="452">
        <v>8</v>
      </c>
      <c r="C1839" s="476" t="s">
        <v>11606</v>
      </c>
      <c r="D1839" s="454" t="s">
        <v>22927</v>
      </c>
      <c r="E1839" s="454"/>
      <c r="F1839" s="454" t="s">
        <v>8294</v>
      </c>
      <c r="G1839" s="535" t="str">
        <f t="shared" si="68"/>
        <v>213Phường Cầu Thia</v>
      </c>
      <c r="H1839" s="535" t="str">
        <f t="shared" si="67"/>
        <v>213Phường Cầu ThiaThuế cơ sở 8 tỉnh Lào Cai</v>
      </c>
      <c r="I1839" s="476" t="s">
        <v>11606</v>
      </c>
      <c r="J1839" s="452"/>
      <c r="K1839" s="452"/>
      <c r="M1839" s="435"/>
    </row>
    <row r="1840" spans="1:13" ht="94.9" hidden="1" customHeight="1">
      <c r="A1840" s="441" t="s">
        <v>11985</v>
      </c>
      <c r="B1840" s="452">
        <v>8</v>
      </c>
      <c r="C1840" s="476" t="s">
        <v>11606</v>
      </c>
      <c r="D1840" s="454" t="s">
        <v>22927</v>
      </c>
      <c r="E1840" s="454"/>
      <c r="F1840" s="454" t="s">
        <v>8293</v>
      </c>
      <c r="G1840" s="535" t="str">
        <f t="shared" si="68"/>
        <v>213Phường Trung Tâm</v>
      </c>
      <c r="H1840" s="535" t="str">
        <f t="shared" si="67"/>
        <v>213Phường Trung TâmThuế cơ sở 8 tỉnh Lào Cai</v>
      </c>
      <c r="I1840" s="476" t="s">
        <v>11606</v>
      </c>
      <c r="J1840" s="452"/>
      <c r="K1840" s="452"/>
      <c r="M1840" s="435"/>
    </row>
    <row r="1841" spans="1:13" ht="94.9" hidden="1" customHeight="1">
      <c r="A1841" s="441" t="s">
        <v>11985</v>
      </c>
      <c r="B1841" s="452">
        <v>8</v>
      </c>
      <c r="C1841" s="476" t="s">
        <v>11606</v>
      </c>
      <c r="D1841" s="454" t="s">
        <v>22927</v>
      </c>
      <c r="E1841" s="454"/>
      <c r="F1841" s="454" t="s">
        <v>8295</v>
      </c>
      <c r="G1841" s="535" t="str">
        <f t="shared" si="68"/>
        <v>213Xã Liên Sơn</v>
      </c>
      <c r="H1841" s="535" t="str">
        <f t="shared" si="67"/>
        <v>213Xã Liên SơnThuế cơ sở 8 tỉnh Lào Cai</v>
      </c>
      <c r="I1841" s="476" t="s">
        <v>11606</v>
      </c>
      <c r="J1841" s="452"/>
      <c r="K1841" s="452"/>
      <c r="M1841" s="435"/>
    </row>
    <row r="1842" spans="1:13" ht="94.9" hidden="1" customHeight="1">
      <c r="A1842" s="441" t="s">
        <v>11985</v>
      </c>
      <c r="B1842" s="452">
        <v>8</v>
      </c>
      <c r="C1842" s="476" t="s">
        <v>11606</v>
      </c>
      <c r="D1842" s="454" t="s">
        <v>22927</v>
      </c>
      <c r="E1842" s="454"/>
      <c r="F1842" s="454" t="s">
        <v>8301</v>
      </c>
      <c r="G1842" s="535" t="str">
        <f t="shared" si="68"/>
        <v>213Xã Văn Chấn</v>
      </c>
      <c r="H1842" s="535" t="str">
        <f t="shared" si="67"/>
        <v>213Xã Văn ChấnThuế cơ sở 8 tỉnh Lào Cai</v>
      </c>
      <c r="I1842" s="476" t="s">
        <v>11606</v>
      </c>
      <c r="J1842" s="452"/>
      <c r="K1842" s="452"/>
      <c r="M1842" s="435"/>
    </row>
    <row r="1843" spans="1:13" ht="94.9" hidden="1" customHeight="1">
      <c r="A1843" s="441" t="s">
        <v>11985</v>
      </c>
      <c r="B1843" s="452">
        <v>8</v>
      </c>
      <c r="C1843" s="476" t="s">
        <v>11606</v>
      </c>
      <c r="D1843" s="454" t="s">
        <v>22927</v>
      </c>
      <c r="E1843" s="454"/>
      <c r="F1843" s="454" t="s">
        <v>8296</v>
      </c>
      <c r="G1843" s="535" t="str">
        <f t="shared" si="68"/>
        <v>213Xã Gia Hội</v>
      </c>
      <c r="H1843" s="535" t="str">
        <f t="shared" si="67"/>
        <v>213Xã Gia HộiThuế cơ sở 8 tỉnh Lào Cai</v>
      </c>
      <c r="I1843" s="476" t="s">
        <v>11606</v>
      </c>
      <c r="J1843" s="452"/>
      <c r="K1843" s="452"/>
      <c r="M1843" s="435"/>
    </row>
    <row r="1844" spans="1:13" ht="94.9" hidden="1" customHeight="1">
      <c r="A1844" s="441" t="s">
        <v>11985</v>
      </c>
      <c r="B1844" s="452">
        <v>8</v>
      </c>
      <c r="C1844" s="476" t="s">
        <v>11606</v>
      </c>
      <c r="D1844" s="454" t="s">
        <v>22927</v>
      </c>
      <c r="E1844" s="454"/>
      <c r="F1844" s="454" t="s">
        <v>8298</v>
      </c>
      <c r="G1844" s="535" t="str">
        <f t="shared" si="68"/>
        <v>213Xã Thượng Bằng La</v>
      </c>
      <c r="H1844" s="535" t="str">
        <f t="shared" si="67"/>
        <v>213Xã Thượng Bằng LaThuế cơ sở 8 tỉnh Lào Cai</v>
      </c>
      <c r="I1844" s="476" t="s">
        <v>11606</v>
      </c>
      <c r="J1844" s="452"/>
      <c r="K1844" s="452"/>
      <c r="M1844" s="435"/>
    </row>
    <row r="1845" spans="1:13" ht="94.9" hidden="1" customHeight="1">
      <c r="A1845" s="441" t="s">
        <v>11985</v>
      </c>
      <c r="B1845" s="452">
        <v>8</v>
      </c>
      <c r="C1845" s="476" t="s">
        <v>11606</v>
      </c>
      <c r="D1845" s="454" t="s">
        <v>22927</v>
      </c>
      <c r="E1845" s="454"/>
      <c r="F1845" s="454" t="s">
        <v>8299</v>
      </c>
      <c r="G1845" s="535" t="str">
        <f t="shared" si="68"/>
        <v>213Xã Chấn Thịnh</v>
      </c>
      <c r="H1845" s="535" t="str">
        <f t="shared" si="67"/>
        <v>213Xã Chấn ThịnhThuế cơ sở 8 tỉnh Lào Cai</v>
      </c>
      <c r="I1845" s="476" t="s">
        <v>11606</v>
      </c>
      <c r="J1845" s="452"/>
      <c r="K1845" s="452"/>
      <c r="M1845" s="435"/>
    </row>
    <row r="1846" spans="1:13" ht="94.9" hidden="1" customHeight="1">
      <c r="A1846" s="441" t="s">
        <v>11985</v>
      </c>
      <c r="B1846" s="452">
        <v>8</v>
      </c>
      <c r="C1846" s="476" t="s">
        <v>11606</v>
      </c>
      <c r="D1846" s="454" t="s">
        <v>22927</v>
      </c>
      <c r="E1846" s="454"/>
      <c r="F1846" s="454" t="s">
        <v>8300</v>
      </c>
      <c r="G1846" s="535" t="str">
        <f t="shared" si="68"/>
        <v>213Xã Nghĩa Tâm</v>
      </c>
      <c r="H1846" s="535" t="str">
        <f t="shared" si="67"/>
        <v>213Xã Nghĩa TâmThuế cơ sở 8 tỉnh Lào Cai</v>
      </c>
      <c r="I1846" s="476" t="s">
        <v>11606</v>
      </c>
      <c r="J1846" s="452"/>
      <c r="K1846" s="452"/>
      <c r="M1846" s="435"/>
    </row>
    <row r="1847" spans="1:13" ht="94.9" hidden="1" customHeight="1">
      <c r="A1847" s="441" t="s">
        <v>11985</v>
      </c>
      <c r="B1847" s="452">
        <v>8</v>
      </c>
      <c r="C1847" s="476" t="s">
        <v>11606</v>
      </c>
      <c r="D1847" s="454" t="s">
        <v>22927</v>
      </c>
      <c r="E1847" s="454"/>
      <c r="F1847" s="454" t="s">
        <v>8297</v>
      </c>
      <c r="G1847" s="535" t="str">
        <f t="shared" si="68"/>
        <v>213Xã Sơn Lương</v>
      </c>
      <c r="H1847" s="535" t="str">
        <f t="shared" si="67"/>
        <v>213Xã Sơn LươngThuế cơ sở 8 tỉnh Lào Cai</v>
      </c>
      <c r="I1847" s="476" t="s">
        <v>11606</v>
      </c>
      <c r="J1847" s="452"/>
      <c r="K1847" s="452"/>
      <c r="M1847" s="435"/>
    </row>
    <row r="1848" spans="1:13" ht="94.9" hidden="1" customHeight="1">
      <c r="A1848" s="441" t="s">
        <v>11985</v>
      </c>
      <c r="B1848" s="452">
        <v>8</v>
      </c>
      <c r="C1848" s="476" t="s">
        <v>11606</v>
      </c>
      <c r="D1848" s="454" t="s">
        <v>22927</v>
      </c>
      <c r="E1848" s="454"/>
      <c r="F1848" s="454" t="s">
        <v>8330</v>
      </c>
      <c r="G1848" s="535" t="str">
        <f t="shared" si="68"/>
        <v>213Xã Cát Thịnh</v>
      </c>
      <c r="H1848" s="535" t="str">
        <f t="shared" si="67"/>
        <v>213Xã Cát ThịnhThuế cơ sở 8 tỉnh Lào Cai</v>
      </c>
      <c r="I1848" s="476" t="s">
        <v>11606</v>
      </c>
      <c r="J1848" s="452"/>
      <c r="K1848" s="452"/>
      <c r="M1848" s="435"/>
    </row>
    <row r="1849" spans="1:13" ht="94.9" hidden="1" customHeight="1">
      <c r="A1849" s="441" t="s">
        <v>11985</v>
      </c>
      <c r="B1849" s="452">
        <v>8</v>
      </c>
      <c r="C1849" s="476" t="s">
        <v>11606</v>
      </c>
      <c r="D1849" s="454" t="s">
        <v>22927</v>
      </c>
      <c r="E1849" s="454"/>
      <c r="F1849" s="454" t="s">
        <v>8290</v>
      </c>
      <c r="G1849" s="535" t="str">
        <f t="shared" si="68"/>
        <v>213Xã Trạm Tấu</v>
      </c>
      <c r="H1849" s="535" t="str">
        <f t="shared" si="67"/>
        <v>213Xã Trạm TấuThuế cơ sở 8 tỉnh Lào Cai</v>
      </c>
      <c r="I1849" s="476" t="s">
        <v>11606</v>
      </c>
      <c r="J1849" s="452"/>
      <c r="K1849" s="452"/>
      <c r="M1849" s="435"/>
    </row>
    <row r="1850" spans="1:13" ht="94.9" hidden="1" customHeight="1">
      <c r="A1850" s="441" t="s">
        <v>11985</v>
      </c>
      <c r="B1850" s="452">
        <v>8</v>
      </c>
      <c r="C1850" s="476" t="s">
        <v>11606</v>
      </c>
      <c r="D1850" s="454" t="s">
        <v>22927</v>
      </c>
      <c r="E1850" s="454"/>
      <c r="F1850" s="454" t="s">
        <v>8187</v>
      </c>
      <c r="G1850" s="535" t="str">
        <f t="shared" si="68"/>
        <v>213Xã Hạnh Phúc</v>
      </c>
      <c r="H1850" s="535" t="str">
        <f t="shared" si="67"/>
        <v>213Xã Hạnh PhúcThuế cơ sở 8 tỉnh Lào Cai</v>
      </c>
      <c r="I1850" s="476" t="s">
        <v>11606</v>
      </c>
      <c r="J1850" s="452"/>
      <c r="K1850" s="452"/>
      <c r="M1850" s="435"/>
    </row>
    <row r="1851" spans="1:13" ht="94.9" hidden="1" customHeight="1">
      <c r="A1851" s="441" t="s">
        <v>11985</v>
      </c>
      <c r="B1851" s="452">
        <v>8</v>
      </c>
      <c r="C1851" s="476" t="s">
        <v>11606</v>
      </c>
      <c r="D1851" s="454" t="s">
        <v>22927</v>
      </c>
      <c r="E1851" s="454"/>
      <c r="F1851" s="454" t="s">
        <v>8291</v>
      </c>
      <c r="G1851" s="535" t="str">
        <f t="shared" si="68"/>
        <v>213Xã Phình Hồ</v>
      </c>
      <c r="H1851" s="535" t="str">
        <f t="shared" si="67"/>
        <v>213Xã Phình HồThuế cơ sở 8 tỉnh Lào Cai</v>
      </c>
      <c r="I1851" s="476" t="s">
        <v>11606</v>
      </c>
      <c r="J1851" s="452"/>
      <c r="K1851" s="452"/>
      <c r="M1851" s="435"/>
    </row>
    <row r="1852" spans="1:13" ht="94.9" hidden="1" customHeight="1">
      <c r="A1852" s="441" t="s">
        <v>11985</v>
      </c>
      <c r="B1852" s="452">
        <v>8</v>
      </c>
      <c r="C1852" s="476" t="s">
        <v>11606</v>
      </c>
      <c r="D1852" s="454" t="s">
        <v>22927</v>
      </c>
      <c r="E1852" s="454"/>
      <c r="F1852" s="454" t="s">
        <v>8328</v>
      </c>
      <c r="G1852" s="535" t="str">
        <f t="shared" si="68"/>
        <v>213Xã Tà Xi Láng</v>
      </c>
      <c r="H1852" s="535" t="str">
        <f t="shared" si="67"/>
        <v>213Xã Tà Xi LángThuế cơ sở 8 tỉnh Lào Cai</v>
      </c>
      <c r="I1852" s="476" t="s">
        <v>11606</v>
      </c>
      <c r="J1852" s="452"/>
      <c r="K1852" s="452"/>
      <c r="M1852" s="435"/>
    </row>
    <row r="1853" spans="1:13" ht="94.9" hidden="1" customHeight="1">
      <c r="A1853" s="441" t="s">
        <v>11985</v>
      </c>
      <c r="B1853" s="452">
        <v>8</v>
      </c>
      <c r="C1853" s="476" t="s">
        <v>11606</v>
      </c>
      <c r="D1853" s="454" t="s">
        <v>22927</v>
      </c>
      <c r="E1853" s="454"/>
      <c r="F1853" s="454" t="s">
        <v>8287</v>
      </c>
      <c r="G1853" s="535" t="str">
        <f t="shared" si="68"/>
        <v>213Xã Mù Cang Chải</v>
      </c>
      <c r="H1853" s="535" t="str">
        <f t="shared" si="67"/>
        <v>213Xã Mù Cang ChảiThuế cơ sở 8 tỉnh Lào Cai</v>
      </c>
      <c r="I1853" s="476" t="s">
        <v>11606</v>
      </c>
      <c r="J1853" s="452"/>
      <c r="K1853" s="452"/>
      <c r="M1853" s="435"/>
    </row>
    <row r="1854" spans="1:13" ht="94.9" hidden="1" customHeight="1">
      <c r="A1854" s="441" t="s">
        <v>11985</v>
      </c>
      <c r="B1854" s="452">
        <v>8</v>
      </c>
      <c r="C1854" s="476" t="s">
        <v>11606</v>
      </c>
      <c r="D1854" s="454" t="s">
        <v>22927</v>
      </c>
      <c r="E1854" s="454"/>
      <c r="F1854" s="454" t="s">
        <v>8286</v>
      </c>
      <c r="G1854" s="535" t="str">
        <f t="shared" si="68"/>
        <v>213Xã Khao Mang</v>
      </c>
      <c r="H1854" s="535" t="str">
        <f t="shared" si="67"/>
        <v>213Xã Khao MangThuế cơ sở 8 tỉnh Lào Cai</v>
      </c>
      <c r="I1854" s="476" t="s">
        <v>11606</v>
      </c>
      <c r="J1854" s="452"/>
      <c r="K1854" s="452"/>
      <c r="M1854" s="435"/>
    </row>
    <row r="1855" spans="1:13" ht="94.9" hidden="1" customHeight="1">
      <c r="A1855" s="441" t="s">
        <v>11985</v>
      </c>
      <c r="B1855" s="452">
        <v>8</v>
      </c>
      <c r="C1855" s="476" t="s">
        <v>11606</v>
      </c>
      <c r="D1855" s="454" t="s">
        <v>22927</v>
      </c>
      <c r="E1855" s="454"/>
      <c r="F1855" s="454" t="s">
        <v>8288</v>
      </c>
      <c r="G1855" s="535" t="str">
        <f t="shared" si="68"/>
        <v>213Xã Púng Luông</v>
      </c>
      <c r="H1855" s="535" t="str">
        <f t="shared" si="67"/>
        <v>213Xã Púng LuôngThuế cơ sở 8 tỉnh Lào Cai</v>
      </c>
      <c r="I1855" s="476" t="s">
        <v>11606</v>
      </c>
      <c r="J1855" s="452"/>
      <c r="K1855" s="452"/>
      <c r="M1855" s="435"/>
    </row>
    <row r="1856" spans="1:13" ht="94.9" hidden="1" customHeight="1">
      <c r="A1856" s="441" t="s">
        <v>11985</v>
      </c>
      <c r="B1856" s="452">
        <v>8</v>
      </c>
      <c r="C1856" s="476" t="s">
        <v>11606</v>
      </c>
      <c r="D1856" s="454" t="s">
        <v>22927</v>
      </c>
      <c r="E1856" s="454"/>
      <c r="F1856" s="454" t="s">
        <v>8327</v>
      </c>
      <c r="G1856" s="535" t="str">
        <f t="shared" si="68"/>
        <v>213Xã Nậm Có</v>
      </c>
      <c r="H1856" s="535" t="str">
        <f t="shared" si="67"/>
        <v>213Xã Nậm CóThuế cơ sở 8 tỉnh Lào Cai</v>
      </c>
      <c r="I1856" s="476" t="s">
        <v>11606</v>
      </c>
      <c r="J1856" s="452"/>
      <c r="K1856" s="452"/>
      <c r="M1856" s="435"/>
    </row>
    <row r="1857" spans="1:13" ht="94.9" hidden="1" customHeight="1">
      <c r="A1857" s="441" t="s">
        <v>11985</v>
      </c>
      <c r="B1857" s="452">
        <v>8</v>
      </c>
      <c r="C1857" s="476" t="s">
        <v>11606</v>
      </c>
      <c r="D1857" s="454" t="s">
        <v>22927</v>
      </c>
      <c r="E1857" s="454"/>
      <c r="F1857" s="454" t="s">
        <v>8326</v>
      </c>
      <c r="G1857" s="535" t="str">
        <f t="shared" si="68"/>
        <v>213Xã Chế Tạo</v>
      </c>
      <c r="H1857" s="535" t="str">
        <f t="shared" si="67"/>
        <v>213Xã Chế TạoThuế cơ sở 8 tỉnh Lào Cai</v>
      </c>
      <c r="I1857" s="476" t="s">
        <v>11606</v>
      </c>
      <c r="J1857" s="452"/>
      <c r="K1857" s="452"/>
      <c r="M1857" s="435"/>
    </row>
    <row r="1858" spans="1:13" ht="94.9" hidden="1" customHeight="1">
      <c r="A1858" s="441" t="s">
        <v>11985</v>
      </c>
      <c r="B1858" s="452">
        <v>8</v>
      </c>
      <c r="C1858" s="476" t="s">
        <v>11606</v>
      </c>
      <c r="D1858" s="454" t="s">
        <v>22927</v>
      </c>
      <c r="E1858" s="454"/>
      <c r="F1858" s="454" t="s">
        <v>8106</v>
      </c>
      <c r="G1858" s="535" t="str">
        <f t="shared" si="68"/>
        <v>213Xã Lao Chải</v>
      </c>
      <c r="H1858" s="535" t="str">
        <f t="shared" si="67"/>
        <v>213Xã Lao ChảiThuế cơ sở 8 tỉnh Lào Cai</v>
      </c>
      <c r="I1858" s="476" t="s">
        <v>11606</v>
      </c>
      <c r="J1858" s="452"/>
      <c r="K1858" s="452"/>
      <c r="M1858" s="435"/>
    </row>
    <row r="1859" spans="1:13" ht="94.9" hidden="1" customHeight="1">
      <c r="A1859" s="441" t="s">
        <v>11985</v>
      </c>
      <c r="B1859" s="452">
        <v>8</v>
      </c>
      <c r="C1859" s="476" t="s">
        <v>11606</v>
      </c>
      <c r="D1859" s="454" t="s">
        <v>22927</v>
      </c>
      <c r="E1859" s="454"/>
      <c r="F1859" s="454" t="s">
        <v>8289</v>
      </c>
      <c r="G1859" s="535" t="str">
        <f t="shared" si="68"/>
        <v>213Xã Tú Lệ</v>
      </c>
      <c r="H1859" s="535" t="str">
        <f t="shared" si="67"/>
        <v>213Xã Tú LệThuế cơ sở 8 tỉnh Lào Cai</v>
      </c>
      <c r="I1859" s="476" t="s">
        <v>11606</v>
      </c>
      <c r="J1859" s="452"/>
      <c r="K1859" s="452"/>
      <c r="M1859" s="435"/>
    </row>
    <row r="1860" spans="1:13" ht="40.9" hidden="1" customHeight="1">
      <c r="A1860" s="441" t="s">
        <v>11997</v>
      </c>
      <c r="B1860" s="456">
        <v>9</v>
      </c>
      <c r="C1860" s="480" t="s">
        <v>11617</v>
      </c>
      <c r="D1860" s="468" t="s">
        <v>22928</v>
      </c>
      <c r="E1860" s="468"/>
      <c r="F1860" s="468" t="s">
        <v>8309</v>
      </c>
      <c r="G1860" s="535" t="str">
        <f t="shared" si="68"/>
        <v>213Xã Lâm Thượng</v>
      </c>
      <c r="H1860" s="535" t="str">
        <f t="shared" si="67"/>
        <v>213Xã Lâm ThượngThuế cơ sở 9 tỉnh Lào Cai</v>
      </c>
      <c r="I1860" s="480" t="s">
        <v>11617</v>
      </c>
      <c r="J1860" s="456" t="s">
        <v>8310</v>
      </c>
      <c r="K1860" s="456">
        <v>6</v>
      </c>
      <c r="M1860" s="435"/>
    </row>
    <row r="1861" spans="1:13" ht="40.9" hidden="1" customHeight="1">
      <c r="A1861" s="513" t="s">
        <v>11997</v>
      </c>
      <c r="B1861" s="460">
        <v>9</v>
      </c>
      <c r="C1861" s="483" t="s">
        <v>11617</v>
      </c>
      <c r="D1861" s="470" t="s">
        <v>22928</v>
      </c>
      <c r="E1861" s="470"/>
      <c r="F1861" s="470" t="s">
        <v>8310</v>
      </c>
      <c r="G1861" s="535" t="str">
        <f t="shared" si="68"/>
        <v>213Xã Lục Yên</v>
      </c>
      <c r="H1861" s="535" t="str">
        <f t="shared" si="67"/>
        <v>213Xã Lục YênThuế cơ sở 9 tỉnh Lào Cai</v>
      </c>
      <c r="I1861" s="483" t="s">
        <v>11617</v>
      </c>
      <c r="J1861" s="460"/>
      <c r="K1861" s="460"/>
      <c r="M1861" s="435"/>
    </row>
    <row r="1862" spans="1:13" ht="40.9" hidden="1" customHeight="1">
      <c r="A1862" s="513" t="s">
        <v>11997</v>
      </c>
      <c r="B1862" s="460">
        <v>9</v>
      </c>
      <c r="C1862" s="483" t="s">
        <v>11617</v>
      </c>
      <c r="D1862" s="470" t="s">
        <v>22928</v>
      </c>
      <c r="E1862" s="470"/>
      <c r="F1862" s="470" t="s">
        <v>8311</v>
      </c>
      <c r="G1862" s="535" t="str">
        <f t="shared" si="68"/>
        <v>213Xã Tân Lĩnh</v>
      </c>
      <c r="H1862" s="535" t="str">
        <f t="shared" ref="H1862:H1925" si="69">G1862&amp;C1862</f>
        <v>213Xã Tân LĩnhThuế cơ sở 9 tỉnh Lào Cai</v>
      </c>
      <c r="I1862" s="483" t="s">
        <v>11617</v>
      </c>
      <c r="J1862" s="460"/>
      <c r="K1862" s="460"/>
      <c r="M1862" s="435"/>
    </row>
    <row r="1863" spans="1:13" ht="40.9" hidden="1" customHeight="1">
      <c r="A1863" s="513" t="s">
        <v>11997</v>
      </c>
      <c r="B1863" s="460">
        <v>9</v>
      </c>
      <c r="C1863" s="483" t="s">
        <v>11617</v>
      </c>
      <c r="D1863" s="470" t="s">
        <v>22928</v>
      </c>
      <c r="E1863" s="470"/>
      <c r="F1863" s="470" t="s">
        <v>15351</v>
      </c>
      <c r="G1863" s="535" t="str">
        <f t="shared" si="68"/>
        <v>213Xã Khánh Hòa</v>
      </c>
      <c r="H1863" s="535" t="str">
        <f t="shared" si="69"/>
        <v>213Xã Khánh HòaThuế cơ sở 9 tỉnh Lào Cai</v>
      </c>
      <c r="I1863" s="483" t="s">
        <v>11617</v>
      </c>
      <c r="J1863" s="460"/>
      <c r="K1863" s="460"/>
      <c r="M1863" s="435"/>
    </row>
    <row r="1864" spans="1:13" ht="40.9" hidden="1" customHeight="1">
      <c r="A1864" s="513" t="s">
        <v>11997</v>
      </c>
      <c r="B1864" s="460">
        <v>9</v>
      </c>
      <c r="C1864" s="483" t="s">
        <v>11617</v>
      </c>
      <c r="D1864" s="470" t="s">
        <v>22928</v>
      </c>
      <c r="E1864" s="470"/>
      <c r="F1864" s="470" t="s">
        <v>8312</v>
      </c>
      <c r="G1864" s="535" t="str">
        <f t="shared" si="68"/>
        <v>213Xã Phúc Lợi</v>
      </c>
      <c r="H1864" s="535" t="str">
        <f t="shared" si="69"/>
        <v>213Xã Phúc LợiThuế cơ sở 9 tỉnh Lào Cai</v>
      </c>
      <c r="I1864" s="483" t="s">
        <v>11617</v>
      </c>
      <c r="J1864" s="460"/>
      <c r="K1864" s="460"/>
      <c r="M1864" s="435"/>
    </row>
    <row r="1865" spans="1:13" ht="40.9" hidden="1" customHeight="1">
      <c r="A1865" s="513" t="s">
        <v>11997</v>
      </c>
      <c r="B1865" s="460">
        <v>9</v>
      </c>
      <c r="C1865" s="483" t="s">
        <v>11617</v>
      </c>
      <c r="D1865" s="470" t="s">
        <v>22928</v>
      </c>
      <c r="E1865" s="470"/>
      <c r="F1865" s="470" t="s">
        <v>8313</v>
      </c>
      <c r="G1865" s="535" t="str">
        <f t="shared" si="68"/>
        <v>213Xã Mường Lai</v>
      </c>
      <c r="H1865" s="535" t="str">
        <f t="shared" si="69"/>
        <v>213Xã Mường LaiThuế cơ sở 9 tỉnh Lào Cai</v>
      </c>
      <c r="I1865" s="483" t="s">
        <v>11617</v>
      </c>
      <c r="J1865" s="460"/>
      <c r="K1865" s="460"/>
      <c r="M1865" s="435"/>
    </row>
    <row r="1866" spans="1:13" ht="47.45" hidden="1" customHeight="1">
      <c r="A1866" s="590">
        <v>22</v>
      </c>
      <c r="B1866" s="591"/>
      <c r="C1866" s="562" t="s">
        <v>22929</v>
      </c>
      <c r="D1866" s="590" t="s">
        <v>11831</v>
      </c>
      <c r="E1866" s="590">
        <v>403</v>
      </c>
      <c r="F1866" s="590" t="s">
        <v>155</v>
      </c>
      <c r="G1866" s="535"/>
      <c r="H1866" s="535" t="str">
        <f t="shared" si="69"/>
        <v>THUẾ TỈNH NGHỆ AN</v>
      </c>
      <c r="I1866" s="562" t="s">
        <v>22929</v>
      </c>
      <c r="J1866" s="591"/>
      <c r="K1866" s="592">
        <f>SUM(K1867:K1989)</f>
        <v>130</v>
      </c>
      <c r="L1866" s="434"/>
      <c r="M1866" s="435"/>
    </row>
    <row r="1867" spans="1:13" ht="57.6" hidden="1" customHeight="1">
      <c r="A1867" s="441" t="s">
        <v>12002</v>
      </c>
      <c r="B1867" s="593">
        <v>1</v>
      </c>
      <c r="C1867" s="563" t="s">
        <v>11849</v>
      </c>
      <c r="D1867" s="535" t="s">
        <v>22930</v>
      </c>
      <c r="E1867" s="535"/>
      <c r="F1867" s="535" t="s">
        <v>9408</v>
      </c>
      <c r="G1867" s="535" t="str">
        <f>$E$1866&amp;F1867</f>
        <v>403Phường Trường Vinh</v>
      </c>
      <c r="H1867" s="535" t="str">
        <f t="shared" si="69"/>
        <v>403Phường Trường VinhThuế cơ sở 1 tỉnh Nghệ An</v>
      </c>
      <c r="I1867" s="563" t="s">
        <v>11849</v>
      </c>
      <c r="J1867" s="593" t="s">
        <v>9409</v>
      </c>
      <c r="K1867" s="593">
        <v>5</v>
      </c>
      <c r="M1867" s="435"/>
    </row>
    <row r="1868" spans="1:13" ht="57.6" hidden="1" customHeight="1">
      <c r="A1868" s="441" t="s">
        <v>12002</v>
      </c>
      <c r="B1868" s="429">
        <v>1</v>
      </c>
      <c r="C1868" s="439" t="s">
        <v>11849</v>
      </c>
      <c r="D1868" s="440" t="s">
        <v>22930</v>
      </c>
      <c r="E1868" s="440"/>
      <c r="F1868" s="440" t="s">
        <v>9409</v>
      </c>
      <c r="G1868" s="535" t="str">
        <f t="shared" ref="G1868:G1931" si="70">$E$1866&amp;F1868</f>
        <v>403Phường Thành Vinh</v>
      </c>
      <c r="H1868" s="535" t="str">
        <f t="shared" si="69"/>
        <v>403Phường Thành VinhThuế cơ sở 1 tỉnh Nghệ An</v>
      </c>
      <c r="I1868" s="439" t="s">
        <v>11849</v>
      </c>
      <c r="J1868" s="429"/>
      <c r="K1868" s="429"/>
      <c r="M1868" s="435"/>
    </row>
    <row r="1869" spans="1:13" ht="57.6" hidden="1" customHeight="1">
      <c r="A1869" s="441" t="s">
        <v>12002</v>
      </c>
      <c r="B1869" s="429">
        <v>1</v>
      </c>
      <c r="C1869" s="439" t="s">
        <v>11849</v>
      </c>
      <c r="D1869" s="440" t="s">
        <v>22930</v>
      </c>
      <c r="E1869" s="440"/>
      <c r="F1869" s="440" t="s">
        <v>9410</v>
      </c>
      <c r="G1869" s="535" t="str">
        <f t="shared" si="70"/>
        <v>403Phường Vinh Hưng</v>
      </c>
      <c r="H1869" s="535" t="str">
        <f t="shared" si="69"/>
        <v>403Phường Vinh HưngThuế cơ sở 1 tỉnh Nghệ An</v>
      </c>
      <c r="I1869" s="439" t="s">
        <v>11849</v>
      </c>
      <c r="J1869" s="429"/>
      <c r="K1869" s="429"/>
      <c r="M1869" s="435"/>
    </row>
    <row r="1870" spans="1:13" ht="57.6" hidden="1" customHeight="1">
      <c r="A1870" s="441" t="s">
        <v>12002</v>
      </c>
      <c r="B1870" s="429">
        <v>1</v>
      </c>
      <c r="C1870" s="439" t="s">
        <v>11849</v>
      </c>
      <c r="D1870" s="440" t="s">
        <v>22930</v>
      </c>
      <c r="E1870" s="440"/>
      <c r="F1870" s="440" t="s">
        <v>9411</v>
      </c>
      <c r="G1870" s="535" t="str">
        <f t="shared" si="70"/>
        <v>403Phường Vinh Phú</v>
      </c>
      <c r="H1870" s="535" t="str">
        <f t="shared" si="69"/>
        <v>403Phường Vinh PhúThuế cơ sở 1 tỉnh Nghệ An</v>
      </c>
      <c r="I1870" s="439" t="s">
        <v>11849</v>
      </c>
      <c r="J1870" s="429"/>
      <c r="K1870" s="429"/>
      <c r="M1870" s="435"/>
    </row>
    <row r="1871" spans="1:13" ht="57.6" hidden="1" customHeight="1">
      <c r="A1871" s="441" t="s">
        <v>12002</v>
      </c>
      <c r="B1871" s="429">
        <v>1</v>
      </c>
      <c r="C1871" s="439" t="s">
        <v>11849</v>
      </c>
      <c r="D1871" s="440" t="s">
        <v>22930</v>
      </c>
      <c r="E1871" s="440"/>
      <c r="F1871" s="440" t="s">
        <v>9412</v>
      </c>
      <c r="G1871" s="535" t="str">
        <f t="shared" si="70"/>
        <v>403Phường Vinh Lộc</v>
      </c>
      <c r="H1871" s="535" t="str">
        <f t="shared" si="69"/>
        <v>403Phường Vinh LộcThuế cơ sở 1 tỉnh Nghệ An</v>
      </c>
      <c r="I1871" s="439" t="s">
        <v>11849</v>
      </c>
      <c r="J1871" s="429"/>
      <c r="K1871" s="429"/>
      <c r="M1871" s="435"/>
    </row>
    <row r="1872" spans="1:13" ht="49.15" hidden="1" customHeight="1">
      <c r="A1872" s="441" t="s">
        <v>12006</v>
      </c>
      <c r="B1872" s="442">
        <v>2</v>
      </c>
      <c r="C1872" s="449" t="s">
        <v>11886</v>
      </c>
      <c r="D1872" s="444" t="s">
        <v>22931</v>
      </c>
      <c r="E1872" s="444"/>
      <c r="F1872" s="444" t="s">
        <v>9335</v>
      </c>
      <c r="G1872" s="535" t="str">
        <f t="shared" si="70"/>
        <v>403Xã Hưng Nguyên</v>
      </c>
      <c r="H1872" s="535" t="str">
        <f t="shared" si="69"/>
        <v>403Xã Hưng NguyênThuế cơ sở 2 tỉnh Nghệ An</v>
      </c>
      <c r="I1872" s="449" t="s">
        <v>11886</v>
      </c>
      <c r="J1872" s="442" t="s">
        <v>9335</v>
      </c>
      <c r="K1872" s="442">
        <v>9</v>
      </c>
      <c r="M1872" s="435"/>
    </row>
    <row r="1873" spans="1:13" ht="49.15" hidden="1" customHeight="1">
      <c r="A1873" s="441" t="s">
        <v>12006</v>
      </c>
      <c r="B1873" s="442">
        <v>2</v>
      </c>
      <c r="C1873" s="449" t="s">
        <v>11886</v>
      </c>
      <c r="D1873" s="444" t="s">
        <v>22931</v>
      </c>
      <c r="E1873" s="444"/>
      <c r="F1873" s="444" t="s">
        <v>8843</v>
      </c>
      <c r="G1873" s="535" t="str">
        <f t="shared" si="70"/>
        <v>403Xã Yên Trung</v>
      </c>
      <c r="H1873" s="535" t="str">
        <f t="shared" si="69"/>
        <v>403Xã Yên TrungThuế cơ sở 2 tỉnh Nghệ An</v>
      </c>
      <c r="I1873" s="449" t="s">
        <v>11886</v>
      </c>
      <c r="J1873" s="442"/>
      <c r="K1873" s="442"/>
      <c r="M1873" s="435"/>
    </row>
    <row r="1874" spans="1:13" ht="49.15" hidden="1" customHeight="1">
      <c r="A1874" s="441" t="s">
        <v>12006</v>
      </c>
      <c r="B1874" s="442">
        <v>2</v>
      </c>
      <c r="C1874" s="449" t="s">
        <v>11886</v>
      </c>
      <c r="D1874" s="444" t="s">
        <v>22931</v>
      </c>
      <c r="E1874" s="444"/>
      <c r="F1874" s="444" t="s">
        <v>9336</v>
      </c>
      <c r="G1874" s="535" t="str">
        <f t="shared" si="70"/>
        <v>403Xã Hưng Nguyên Nam</v>
      </c>
      <c r="H1874" s="535" t="str">
        <f t="shared" si="69"/>
        <v>403Xã Hưng Nguyên NamThuế cơ sở 2 tỉnh Nghệ An</v>
      </c>
      <c r="I1874" s="449" t="s">
        <v>11886</v>
      </c>
      <c r="J1874" s="442"/>
      <c r="K1874" s="442"/>
      <c r="M1874" s="435"/>
    </row>
    <row r="1875" spans="1:13" ht="49.15" hidden="1" customHeight="1">
      <c r="A1875" s="441" t="s">
        <v>12006</v>
      </c>
      <c r="B1875" s="442">
        <v>2</v>
      </c>
      <c r="C1875" s="449" t="s">
        <v>11886</v>
      </c>
      <c r="D1875" s="444" t="s">
        <v>22931</v>
      </c>
      <c r="E1875" s="444"/>
      <c r="F1875" s="444" t="s">
        <v>9337</v>
      </c>
      <c r="G1875" s="535" t="str">
        <f t="shared" si="70"/>
        <v>403Xã Lam Thành</v>
      </c>
      <c r="H1875" s="535" t="str">
        <f t="shared" si="69"/>
        <v>403Xã Lam ThànhThuế cơ sở 2 tỉnh Nghệ An</v>
      </c>
      <c r="I1875" s="449" t="s">
        <v>11886</v>
      </c>
      <c r="J1875" s="442"/>
      <c r="K1875" s="442"/>
      <c r="M1875" s="435"/>
    </row>
    <row r="1876" spans="1:13" ht="49.15" hidden="1" customHeight="1">
      <c r="A1876" s="441" t="s">
        <v>12006</v>
      </c>
      <c r="B1876" s="442">
        <v>2</v>
      </c>
      <c r="C1876" s="449" t="s">
        <v>11886</v>
      </c>
      <c r="D1876" s="444" t="s">
        <v>22931</v>
      </c>
      <c r="E1876" s="444"/>
      <c r="F1876" s="444" t="s">
        <v>9349</v>
      </c>
      <c r="G1876" s="535" t="str">
        <f t="shared" si="70"/>
        <v>403Xã Vạn An</v>
      </c>
      <c r="H1876" s="535" t="str">
        <f t="shared" si="69"/>
        <v>403Xã Vạn AnThuế cơ sở 2 tỉnh Nghệ An</v>
      </c>
      <c r="I1876" s="449" t="s">
        <v>11886</v>
      </c>
      <c r="J1876" s="442"/>
      <c r="K1876" s="442"/>
      <c r="M1876" s="435"/>
    </row>
    <row r="1877" spans="1:13" ht="49.15" hidden="1" customHeight="1">
      <c r="A1877" s="441" t="s">
        <v>12006</v>
      </c>
      <c r="B1877" s="442">
        <v>2</v>
      </c>
      <c r="C1877" s="449" t="s">
        <v>11886</v>
      </c>
      <c r="D1877" s="444" t="s">
        <v>22931</v>
      </c>
      <c r="E1877" s="444"/>
      <c r="F1877" s="444" t="s">
        <v>9350</v>
      </c>
      <c r="G1877" s="535" t="str">
        <f t="shared" si="70"/>
        <v>403Xã Nam Đàn</v>
      </c>
      <c r="H1877" s="535" t="str">
        <f t="shared" si="69"/>
        <v>403Xã Nam ĐànThuế cơ sở 2 tỉnh Nghệ An</v>
      </c>
      <c r="I1877" s="449" t="s">
        <v>11886</v>
      </c>
      <c r="J1877" s="442"/>
      <c r="K1877" s="442"/>
      <c r="M1877" s="435"/>
    </row>
    <row r="1878" spans="1:13" ht="49.15" hidden="1" customHeight="1">
      <c r="A1878" s="441" t="s">
        <v>12006</v>
      </c>
      <c r="B1878" s="442">
        <v>2</v>
      </c>
      <c r="C1878" s="449" t="s">
        <v>11886</v>
      </c>
      <c r="D1878" s="444" t="s">
        <v>22931</v>
      </c>
      <c r="E1878" s="444"/>
      <c r="F1878" s="444" t="s">
        <v>9351</v>
      </c>
      <c r="G1878" s="535" t="str">
        <f t="shared" si="70"/>
        <v>403Xã Đại Huệ</v>
      </c>
      <c r="H1878" s="535" t="str">
        <f t="shared" si="69"/>
        <v>403Xã Đại HuệThuế cơ sở 2 tỉnh Nghệ An</v>
      </c>
      <c r="I1878" s="449" t="s">
        <v>11886</v>
      </c>
      <c r="J1878" s="442"/>
      <c r="K1878" s="442"/>
      <c r="M1878" s="435"/>
    </row>
    <row r="1879" spans="1:13" ht="49.15" hidden="1" customHeight="1">
      <c r="A1879" s="441" t="s">
        <v>12006</v>
      </c>
      <c r="B1879" s="442">
        <v>2</v>
      </c>
      <c r="C1879" s="449" t="s">
        <v>11886</v>
      </c>
      <c r="D1879" s="444" t="s">
        <v>22931</v>
      </c>
      <c r="E1879" s="444"/>
      <c r="F1879" s="444" t="s">
        <v>9352</v>
      </c>
      <c r="G1879" s="535" t="str">
        <f t="shared" si="70"/>
        <v>403Xã Thiên Nhẫn</v>
      </c>
      <c r="H1879" s="535" t="str">
        <f t="shared" si="69"/>
        <v>403Xã Thiên NhẫnThuế cơ sở 2 tỉnh Nghệ An</v>
      </c>
      <c r="I1879" s="449" t="s">
        <v>11886</v>
      </c>
      <c r="J1879" s="442"/>
      <c r="K1879" s="442"/>
      <c r="M1879" s="435"/>
    </row>
    <row r="1880" spans="1:13" ht="49.15" hidden="1" customHeight="1">
      <c r="A1880" s="441" t="s">
        <v>12006</v>
      </c>
      <c r="B1880" s="442">
        <v>2</v>
      </c>
      <c r="C1880" s="449" t="s">
        <v>11886</v>
      </c>
      <c r="D1880" s="444" t="s">
        <v>22931</v>
      </c>
      <c r="E1880" s="444"/>
      <c r="F1880" s="444" t="s">
        <v>9353</v>
      </c>
      <c r="G1880" s="535" t="str">
        <f t="shared" si="70"/>
        <v>403Xã Kim Liên</v>
      </c>
      <c r="H1880" s="535" t="str">
        <f t="shared" si="69"/>
        <v>403Xã Kim LiênThuế cơ sở 2 tỉnh Nghệ An</v>
      </c>
      <c r="I1880" s="449" t="s">
        <v>11886</v>
      </c>
      <c r="J1880" s="442"/>
      <c r="K1880" s="442"/>
      <c r="M1880" s="435"/>
    </row>
    <row r="1881" spans="1:13" ht="108.6" hidden="1" customHeight="1">
      <c r="A1881" s="441" t="s">
        <v>12010</v>
      </c>
      <c r="B1881" s="442">
        <v>3</v>
      </c>
      <c r="C1881" s="449" t="s">
        <v>11878</v>
      </c>
      <c r="D1881" s="444" t="s">
        <v>22932</v>
      </c>
      <c r="E1881" s="444"/>
      <c r="F1881" s="444" t="s">
        <v>9329</v>
      </c>
      <c r="G1881" s="535" t="str">
        <f t="shared" si="70"/>
        <v>403Xã Đô Lương</v>
      </c>
      <c r="H1881" s="535" t="str">
        <f t="shared" si="69"/>
        <v>403Xã Đô LươngThuế cơ sở 3 tỉnh Nghệ An</v>
      </c>
      <c r="I1881" s="449" t="s">
        <v>11878</v>
      </c>
      <c r="J1881" s="442" t="s">
        <v>9329</v>
      </c>
      <c r="K1881" s="442">
        <v>22</v>
      </c>
      <c r="M1881" s="435"/>
    </row>
    <row r="1882" spans="1:13" ht="108.6" hidden="1" customHeight="1">
      <c r="A1882" s="441" t="s">
        <v>12010</v>
      </c>
      <c r="B1882" s="442">
        <v>3</v>
      </c>
      <c r="C1882" s="449" t="s">
        <v>11878</v>
      </c>
      <c r="D1882" s="444" t="s">
        <v>22932</v>
      </c>
      <c r="E1882" s="444"/>
      <c r="F1882" s="444" t="s">
        <v>8111</v>
      </c>
      <c r="G1882" s="535" t="str">
        <f t="shared" si="70"/>
        <v>403Xã Bạch Ngọc</v>
      </c>
      <c r="H1882" s="535" t="str">
        <f t="shared" si="69"/>
        <v>403Xã Bạch NgọcThuế cơ sở 3 tỉnh Nghệ An</v>
      </c>
      <c r="I1882" s="449" t="s">
        <v>11878</v>
      </c>
      <c r="J1882" s="442"/>
      <c r="K1882" s="442"/>
      <c r="M1882" s="435"/>
    </row>
    <row r="1883" spans="1:13" ht="108.6" hidden="1" customHeight="1">
      <c r="A1883" s="441" t="s">
        <v>12010</v>
      </c>
      <c r="B1883" s="442">
        <v>3</v>
      </c>
      <c r="C1883" s="449" t="s">
        <v>11878</v>
      </c>
      <c r="D1883" s="444" t="s">
        <v>22932</v>
      </c>
      <c r="E1883" s="444"/>
      <c r="F1883" s="444" t="s">
        <v>9330</v>
      </c>
      <c r="G1883" s="535" t="str">
        <f t="shared" si="70"/>
        <v>403Xã Văn Hiến</v>
      </c>
      <c r="H1883" s="535" t="str">
        <f t="shared" si="69"/>
        <v>403Xã Văn HiếnThuế cơ sở 3 tỉnh Nghệ An</v>
      </c>
      <c r="I1883" s="449" t="s">
        <v>11878</v>
      </c>
      <c r="J1883" s="442"/>
      <c r="K1883" s="442"/>
      <c r="M1883" s="435"/>
    </row>
    <row r="1884" spans="1:13" ht="108.6" hidden="1" customHeight="1">
      <c r="A1884" s="441" t="s">
        <v>12010</v>
      </c>
      <c r="B1884" s="442">
        <v>3</v>
      </c>
      <c r="C1884" s="449" t="s">
        <v>11878</v>
      </c>
      <c r="D1884" s="444" t="s">
        <v>22932</v>
      </c>
      <c r="E1884" s="444"/>
      <c r="F1884" s="444" t="s">
        <v>9331</v>
      </c>
      <c r="G1884" s="535" t="str">
        <f t="shared" si="70"/>
        <v>403Xã Bạch Hà</v>
      </c>
      <c r="H1884" s="535" t="str">
        <f t="shared" si="69"/>
        <v>403Xã Bạch HàThuế cơ sở 3 tỉnh Nghệ An</v>
      </c>
      <c r="I1884" s="449" t="s">
        <v>11878</v>
      </c>
      <c r="J1884" s="442"/>
      <c r="K1884" s="442"/>
      <c r="M1884" s="435"/>
    </row>
    <row r="1885" spans="1:13" ht="108.6" hidden="1" customHeight="1">
      <c r="A1885" s="441" t="s">
        <v>12010</v>
      </c>
      <c r="B1885" s="442">
        <v>3</v>
      </c>
      <c r="C1885" s="449" t="s">
        <v>11878</v>
      </c>
      <c r="D1885" s="444" t="s">
        <v>22932</v>
      </c>
      <c r="E1885" s="444"/>
      <c r="F1885" s="444" t="s">
        <v>9332</v>
      </c>
      <c r="G1885" s="535" t="str">
        <f t="shared" si="70"/>
        <v>403Xã Thuần Trung</v>
      </c>
      <c r="H1885" s="535" t="str">
        <f t="shared" si="69"/>
        <v>403Xã Thuần TrungThuế cơ sở 3 tỉnh Nghệ An</v>
      </c>
      <c r="I1885" s="449" t="s">
        <v>11878</v>
      </c>
      <c r="J1885" s="442"/>
      <c r="K1885" s="442"/>
      <c r="M1885" s="435"/>
    </row>
    <row r="1886" spans="1:13" ht="108.6" hidden="1" customHeight="1">
      <c r="A1886" s="441" t="s">
        <v>12010</v>
      </c>
      <c r="B1886" s="442">
        <v>3</v>
      </c>
      <c r="C1886" s="449" t="s">
        <v>11878</v>
      </c>
      <c r="D1886" s="444" t="s">
        <v>22932</v>
      </c>
      <c r="E1886" s="444"/>
      <c r="F1886" s="444" t="s">
        <v>8647</v>
      </c>
      <c r="G1886" s="535" t="str">
        <f t="shared" si="70"/>
        <v>403Xã Lương Sơn</v>
      </c>
      <c r="H1886" s="535" t="str">
        <f t="shared" si="69"/>
        <v>403Xã Lương SơnThuế cơ sở 3 tỉnh Nghệ An</v>
      </c>
      <c r="I1886" s="449" t="s">
        <v>11878</v>
      </c>
      <c r="J1886" s="442"/>
      <c r="K1886" s="442"/>
      <c r="M1886" s="435"/>
    </row>
    <row r="1887" spans="1:13" ht="108.6" hidden="1" customHeight="1">
      <c r="A1887" s="441" t="s">
        <v>12010</v>
      </c>
      <c r="B1887" s="442">
        <v>3</v>
      </c>
      <c r="C1887" s="449" t="s">
        <v>11878</v>
      </c>
      <c r="D1887" s="444" t="s">
        <v>22932</v>
      </c>
      <c r="E1887" s="444"/>
      <c r="F1887" s="444" t="s">
        <v>9392</v>
      </c>
      <c r="G1887" s="535" t="str">
        <f t="shared" si="70"/>
        <v>403Xã Cát Ngạn</v>
      </c>
      <c r="H1887" s="535" t="str">
        <f t="shared" si="69"/>
        <v>403Xã Cát NgạnThuế cơ sở 3 tỉnh Nghệ An</v>
      </c>
      <c r="I1887" s="449" t="s">
        <v>11878</v>
      </c>
      <c r="J1887" s="442"/>
      <c r="K1887" s="442"/>
      <c r="M1887" s="435"/>
    </row>
    <row r="1888" spans="1:13" ht="108.6" hidden="1" customHeight="1">
      <c r="A1888" s="441" t="s">
        <v>12010</v>
      </c>
      <c r="B1888" s="442">
        <v>3</v>
      </c>
      <c r="C1888" s="449" t="s">
        <v>11878</v>
      </c>
      <c r="D1888" s="444" t="s">
        <v>22932</v>
      </c>
      <c r="E1888" s="444"/>
      <c r="F1888" s="444" t="s">
        <v>9393</v>
      </c>
      <c r="G1888" s="535" t="str">
        <f t="shared" si="70"/>
        <v>403Xã Tam Đồng</v>
      </c>
      <c r="H1888" s="535" t="str">
        <f t="shared" si="69"/>
        <v>403Xã Tam ĐồngThuế cơ sở 3 tỉnh Nghệ An</v>
      </c>
      <c r="I1888" s="449" t="s">
        <v>11878</v>
      </c>
      <c r="J1888" s="442"/>
      <c r="K1888" s="442"/>
      <c r="M1888" s="435"/>
    </row>
    <row r="1889" spans="1:13" ht="108.6" hidden="1" customHeight="1">
      <c r="A1889" s="441" t="s">
        <v>12010</v>
      </c>
      <c r="B1889" s="442">
        <v>3</v>
      </c>
      <c r="C1889" s="449" t="s">
        <v>11878</v>
      </c>
      <c r="D1889" s="444" t="s">
        <v>22932</v>
      </c>
      <c r="E1889" s="444"/>
      <c r="F1889" s="444" t="s">
        <v>9394</v>
      </c>
      <c r="G1889" s="535" t="str">
        <f t="shared" si="70"/>
        <v>403Xã Hạnh Lâm</v>
      </c>
      <c r="H1889" s="535" t="str">
        <f t="shared" si="69"/>
        <v>403Xã Hạnh LâmThuế cơ sở 3 tỉnh Nghệ An</v>
      </c>
      <c r="I1889" s="449" t="s">
        <v>11878</v>
      </c>
      <c r="J1889" s="442"/>
      <c r="K1889" s="442"/>
      <c r="M1889" s="435"/>
    </row>
    <row r="1890" spans="1:13" ht="108.6" hidden="1" customHeight="1">
      <c r="A1890" s="441" t="s">
        <v>12010</v>
      </c>
      <c r="B1890" s="442">
        <v>3</v>
      </c>
      <c r="C1890" s="449" t="s">
        <v>11878</v>
      </c>
      <c r="D1890" s="444" t="s">
        <v>22932</v>
      </c>
      <c r="E1890" s="444"/>
      <c r="F1890" s="444" t="s">
        <v>9395</v>
      </c>
      <c r="G1890" s="535" t="str">
        <f t="shared" si="70"/>
        <v>403Xã Sơn Lâm</v>
      </c>
      <c r="H1890" s="535" t="str">
        <f t="shared" si="69"/>
        <v>403Xã Sơn LâmThuế cơ sở 3 tỉnh Nghệ An</v>
      </c>
      <c r="I1890" s="449" t="s">
        <v>11878</v>
      </c>
      <c r="J1890" s="442"/>
      <c r="K1890" s="442"/>
      <c r="M1890" s="435"/>
    </row>
    <row r="1891" spans="1:13" ht="108.6" hidden="1" customHeight="1">
      <c r="A1891" s="441" t="s">
        <v>12010</v>
      </c>
      <c r="B1891" s="442">
        <v>3</v>
      </c>
      <c r="C1891" s="449" t="s">
        <v>11878</v>
      </c>
      <c r="D1891" s="444" t="s">
        <v>22932</v>
      </c>
      <c r="E1891" s="444"/>
      <c r="F1891" s="444" t="s">
        <v>9396</v>
      </c>
      <c r="G1891" s="535" t="str">
        <f t="shared" si="70"/>
        <v>403Xã Hoa Quân</v>
      </c>
      <c r="H1891" s="535" t="str">
        <f t="shared" si="69"/>
        <v>403Xã Hoa QuânThuế cơ sở 3 tỉnh Nghệ An</v>
      </c>
      <c r="I1891" s="449" t="s">
        <v>11878</v>
      </c>
      <c r="J1891" s="442"/>
      <c r="K1891" s="442"/>
      <c r="M1891" s="435"/>
    </row>
    <row r="1892" spans="1:13" ht="108.6" hidden="1" customHeight="1">
      <c r="A1892" s="441" t="s">
        <v>12010</v>
      </c>
      <c r="B1892" s="442">
        <v>3</v>
      </c>
      <c r="C1892" s="449" t="s">
        <v>11878</v>
      </c>
      <c r="D1892" s="444" t="s">
        <v>22932</v>
      </c>
      <c r="E1892" s="444"/>
      <c r="F1892" s="444" t="s">
        <v>9397</v>
      </c>
      <c r="G1892" s="535" t="str">
        <f t="shared" si="70"/>
        <v>403Xã Kim Bảng</v>
      </c>
      <c r="H1892" s="535" t="str">
        <f t="shared" si="69"/>
        <v>403Xã Kim BảngThuế cơ sở 3 tỉnh Nghệ An</v>
      </c>
      <c r="I1892" s="449" t="s">
        <v>11878</v>
      </c>
      <c r="J1892" s="442"/>
      <c r="K1892" s="442"/>
      <c r="M1892" s="435"/>
    </row>
    <row r="1893" spans="1:13" ht="108.6" hidden="1" customHeight="1">
      <c r="A1893" s="441" t="s">
        <v>12010</v>
      </c>
      <c r="B1893" s="442">
        <v>3</v>
      </c>
      <c r="C1893" s="449" t="s">
        <v>11878</v>
      </c>
      <c r="D1893" s="444" t="s">
        <v>22932</v>
      </c>
      <c r="E1893" s="444"/>
      <c r="F1893" s="444" t="s">
        <v>9398</v>
      </c>
      <c r="G1893" s="535" t="str">
        <f t="shared" si="70"/>
        <v>403Xã Bích Hào</v>
      </c>
      <c r="H1893" s="535" t="str">
        <f t="shared" si="69"/>
        <v>403Xã Bích HàoThuế cơ sở 3 tỉnh Nghệ An</v>
      </c>
      <c r="I1893" s="449" t="s">
        <v>11878</v>
      </c>
      <c r="J1893" s="442"/>
      <c r="K1893" s="442"/>
      <c r="M1893" s="435"/>
    </row>
    <row r="1894" spans="1:13" ht="108.6" hidden="1" customHeight="1">
      <c r="A1894" s="441" t="s">
        <v>12010</v>
      </c>
      <c r="B1894" s="442">
        <v>3</v>
      </c>
      <c r="C1894" s="449" t="s">
        <v>11878</v>
      </c>
      <c r="D1894" s="444" t="s">
        <v>22932</v>
      </c>
      <c r="E1894" s="444"/>
      <c r="F1894" s="444" t="s">
        <v>8639</v>
      </c>
      <c r="G1894" s="535" t="str">
        <f t="shared" si="70"/>
        <v>403Xã Đại Đồng</v>
      </c>
      <c r="H1894" s="535" t="str">
        <f t="shared" si="69"/>
        <v>403Xã Đại ĐồngThuế cơ sở 3 tỉnh Nghệ An</v>
      </c>
      <c r="I1894" s="449" t="s">
        <v>11878</v>
      </c>
      <c r="J1894" s="442"/>
      <c r="K1894" s="442"/>
      <c r="M1894" s="435"/>
    </row>
    <row r="1895" spans="1:13" ht="108.6" hidden="1" customHeight="1">
      <c r="A1895" s="441" t="s">
        <v>12010</v>
      </c>
      <c r="B1895" s="442">
        <v>3</v>
      </c>
      <c r="C1895" s="449" t="s">
        <v>11878</v>
      </c>
      <c r="D1895" s="444" t="s">
        <v>22932</v>
      </c>
      <c r="E1895" s="444"/>
      <c r="F1895" s="444" t="s">
        <v>9399</v>
      </c>
      <c r="G1895" s="535" t="str">
        <f t="shared" si="70"/>
        <v>403Xã Xuân Lâm</v>
      </c>
      <c r="H1895" s="535" t="str">
        <f t="shared" si="69"/>
        <v>403Xã Xuân LâmThuế cơ sở 3 tỉnh Nghệ An</v>
      </c>
      <c r="I1895" s="449" t="s">
        <v>11878</v>
      </c>
      <c r="J1895" s="442"/>
      <c r="K1895" s="442"/>
      <c r="M1895" s="435"/>
    </row>
    <row r="1896" spans="1:13" ht="108.6" hidden="1" customHeight="1">
      <c r="A1896" s="441" t="s">
        <v>12010</v>
      </c>
      <c r="B1896" s="442">
        <v>3</v>
      </c>
      <c r="C1896" s="449" t="s">
        <v>11878</v>
      </c>
      <c r="D1896" s="444" t="s">
        <v>22932</v>
      </c>
      <c r="E1896" s="444"/>
      <c r="F1896" s="444" t="s">
        <v>8280</v>
      </c>
      <c r="G1896" s="535" t="str">
        <f t="shared" si="70"/>
        <v>403Xã Tân Kỳ</v>
      </c>
      <c r="H1896" s="535" t="str">
        <f t="shared" si="69"/>
        <v>403Xã Tân KỳThuế cơ sở 3 tỉnh Nghệ An</v>
      </c>
      <c r="I1896" s="449" t="s">
        <v>11878</v>
      </c>
      <c r="J1896" s="442"/>
      <c r="K1896" s="442"/>
      <c r="M1896" s="435"/>
    </row>
    <row r="1897" spans="1:13" ht="108.6" hidden="1" customHeight="1">
      <c r="A1897" s="441" t="s">
        <v>12010</v>
      </c>
      <c r="B1897" s="442">
        <v>3</v>
      </c>
      <c r="C1897" s="449" t="s">
        <v>11878</v>
      </c>
      <c r="D1897" s="444" t="s">
        <v>22932</v>
      </c>
      <c r="E1897" s="444"/>
      <c r="F1897" s="444" t="s">
        <v>9385</v>
      </c>
      <c r="G1897" s="535" t="str">
        <f t="shared" si="70"/>
        <v>403Xã Tân Phú</v>
      </c>
      <c r="H1897" s="535" t="str">
        <f t="shared" si="69"/>
        <v>403Xã Tân PhúThuế cơ sở 3 tỉnh Nghệ An</v>
      </c>
      <c r="I1897" s="449" t="s">
        <v>11878</v>
      </c>
      <c r="J1897" s="442"/>
      <c r="K1897" s="442"/>
      <c r="M1897" s="435"/>
    </row>
    <row r="1898" spans="1:13" ht="108.6" hidden="1" customHeight="1">
      <c r="A1898" s="441" t="s">
        <v>12010</v>
      </c>
      <c r="B1898" s="442">
        <v>3</v>
      </c>
      <c r="C1898" s="449" t="s">
        <v>11878</v>
      </c>
      <c r="D1898" s="444" t="s">
        <v>22932</v>
      </c>
      <c r="E1898" s="444"/>
      <c r="F1898" s="444" t="s">
        <v>8038</v>
      </c>
      <c r="G1898" s="535" t="str">
        <f t="shared" si="70"/>
        <v>403Xã Tân An</v>
      </c>
      <c r="H1898" s="535" t="str">
        <f t="shared" si="69"/>
        <v>403Xã Tân AnThuế cơ sở 3 tỉnh Nghệ An</v>
      </c>
      <c r="I1898" s="449" t="s">
        <v>11878</v>
      </c>
      <c r="J1898" s="442"/>
      <c r="K1898" s="442"/>
      <c r="M1898" s="435"/>
    </row>
    <row r="1899" spans="1:13" ht="108.6" hidden="1" customHeight="1">
      <c r="A1899" s="441" t="s">
        <v>12010</v>
      </c>
      <c r="B1899" s="442">
        <v>3</v>
      </c>
      <c r="C1899" s="449" t="s">
        <v>11878</v>
      </c>
      <c r="D1899" s="444" t="s">
        <v>22932</v>
      </c>
      <c r="E1899" s="444"/>
      <c r="F1899" s="444" t="s">
        <v>9386</v>
      </c>
      <c r="G1899" s="535" t="str">
        <f t="shared" si="70"/>
        <v>403Xã Nghĩa Đồng</v>
      </c>
      <c r="H1899" s="535" t="str">
        <f t="shared" si="69"/>
        <v>403Xã Nghĩa ĐồngThuế cơ sở 3 tỉnh Nghệ An</v>
      </c>
      <c r="I1899" s="449" t="s">
        <v>11878</v>
      </c>
      <c r="J1899" s="442"/>
      <c r="K1899" s="442"/>
      <c r="M1899" s="435"/>
    </row>
    <row r="1900" spans="1:13" ht="108.6" hidden="1" customHeight="1">
      <c r="A1900" s="441" t="s">
        <v>12010</v>
      </c>
      <c r="B1900" s="442">
        <v>3</v>
      </c>
      <c r="C1900" s="449" t="s">
        <v>11878</v>
      </c>
      <c r="D1900" s="444" t="s">
        <v>22932</v>
      </c>
      <c r="E1900" s="444"/>
      <c r="F1900" s="444" t="s">
        <v>9387</v>
      </c>
      <c r="G1900" s="535" t="str">
        <f t="shared" si="70"/>
        <v>403Xã Giai Xuân</v>
      </c>
      <c r="H1900" s="535" t="str">
        <f t="shared" si="69"/>
        <v>403Xã Giai XuânThuế cơ sở 3 tỉnh Nghệ An</v>
      </c>
      <c r="I1900" s="449" t="s">
        <v>11878</v>
      </c>
      <c r="J1900" s="442"/>
      <c r="K1900" s="442"/>
      <c r="M1900" s="435"/>
    </row>
    <row r="1901" spans="1:13" ht="108.6" hidden="1" customHeight="1">
      <c r="A1901" s="441" t="s">
        <v>12010</v>
      </c>
      <c r="B1901" s="442">
        <v>3</v>
      </c>
      <c r="C1901" s="449" t="s">
        <v>11878</v>
      </c>
      <c r="D1901" s="444" t="s">
        <v>22932</v>
      </c>
      <c r="E1901" s="444"/>
      <c r="F1901" s="444" t="s">
        <v>9388</v>
      </c>
      <c r="G1901" s="535" t="str">
        <f t="shared" si="70"/>
        <v>403Xã Nghĩa Hành</v>
      </c>
      <c r="H1901" s="535" t="str">
        <f t="shared" si="69"/>
        <v>403Xã Nghĩa HànhThuế cơ sở 3 tỉnh Nghệ An</v>
      </c>
      <c r="I1901" s="449" t="s">
        <v>11878</v>
      </c>
      <c r="J1901" s="442"/>
      <c r="K1901" s="442"/>
      <c r="M1901" s="435"/>
    </row>
    <row r="1902" spans="1:13" ht="108.6" hidden="1" customHeight="1">
      <c r="A1902" s="441" t="s">
        <v>12010</v>
      </c>
      <c r="B1902" s="442">
        <v>3</v>
      </c>
      <c r="C1902" s="449" t="s">
        <v>11878</v>
      </c>
      <c r="D1902" s="444" t="s">
        <v>22932</v>
      </c>
      <c r="E1902" s="444"/>
      <c r="F1902" s="444" t="s">
        <v>9389</v>
      </c>
      <c r="G1902" s="535" t="str">
        <f t="shared" si="70"/>
        <v>403Xã Tiên Đồng</v>
      </c>
      <c r="H1902" s="535" t="str">
        <f t="shared" si="69"/>
        <v>403Xã Tiên ĐồngThuế cơ sở 3 tỉnh Nghệ An</v>
      </c>
      <c r="I1902" s="449" t="s">
        <v>11878</v>
      </c>
      <c r="J1902" s="442"/>
      <c r="K1902" s="442"/>
      <c r="M1902" s="435"/>
    </row>
    <row r="1903" spans="1:13" ht="108.6" hidden="1" customHeight="1">
      <c r="A1903" s="441" t="s">
        <v>12019</v>
      </c>
      <c r="B1903" s="442">
        <v>4</v>
      </c>
      <c r="C1903" s="448" t="s">
        <v>11833</v>
      </c>
      <c r="D1903" s="444" t="s">
        <v>22933</v>
      </c>
      <c r="E1903" s="444"/>
      <c r="F1903" s="444" t="s">
        <v>9313</v>
      </c>
      <c r="G1903" s="535" t="str">
        <f t="shared" si="70"/>
        <v>403Xã Anh Sơn</v>
      </c>
      <c r="H1903" s="535" t="str">
        <f t="shared" si="69"/>
        <v>403Xã Anh SơnThuế cơ sở 4 tỉnh Nghệ An</v>
      </c>
      <c r="I1903" s="448" t="s">
        <v>11833</v>
      </c>
      <c r="J1903" s="442" t="s">
        <v>9313</v>
      </c>
      <c r="K1903" s="442">
        <v>33</v>
      </c>
      <c r="M1903" s="435"/>
    </row>
    <row r="1904" spans="1:13" ht="108.6" hidden="1" customHeight="1">
      <c r="A1904" s="441" t="s">
        <v>12019</v>
      </c>
      <c r="B1904" s="442">
        <v>4</v>
      </c>
      <c r="C1904" s="448" t="s">
        <v>11833</v>
      </c>
      <c r="D1904" s="444" t="s">
        <v>22933</v>
      </c>
      <c r="E1904" s="444"/>
      <c r="F1904" s="444" t="s">
        <v>97</v>
      </c>
      <c r="G1904" s="535" t="str">
        <f t="shared" si="70"/>
        <v>403Xã Yên Xuân</v>
      </c>
      <c r="H1904" s="535" t="str">
        <f t="shared" si="69"/>
        <v>403Xã Yên XuânThuế cơ sở 4 tỉnh Nghệ An</v>
      </c>
      <c r="I1904" s="448" t="s">
        <v>11833</v>
      </c>
      <c r="J1904" s="442"/>
      <c r="K1904" s="442"/>
      <c r="M1904" s="435"/>
    </row>
    <row r="1905" spans="1:13" ht="108.6" hidden="1" customHeight="1">
      <c r="A1905" s="441" t="s">
        <v>12019</v>
      </c>
      <c r="B1905" s="442">
        <v>4</v>
      </c>
      <c r="C1905" s="448" t="s">
        <v>11833</v>
      </c>
      <c r="D1905" s="444" t="s">
        <v>22933</v>
      </c>
      <c r="E1905" s="444"/>
      <c r="F1905" s="444" t="s">
        <v>15359</v>
      </c>
      <c r="G1905" s="535" t="str">
        <f t="shared" si="70"/>
        <v>403Xã Nhân Hòa</v>
      </c>
      <c r="H1905" s="535" t="str">
        <f t="shared" si="69"/>
        <v>403Xã Nhân HòaThuế cơ sở 4 tỉnh Nghệ An</v>
      </c>
      <c r="I1905" s="448" t="s">
        <v>11833</v>
      </c>
      <c r="J1905" s="442"/>
      <c r="K1905" s="442"/>
      <c r="M1905" s="435"/>
    </row>
    <row r="1906" spans="1:13" ht="108.6" hidden="1" customHeight="1">
      <c r="A1906" s="441" t="s">
        <v>12019</v>
      </c>
      <c r="B1906" s="442">
        <v>4</v>
      </c>
      <c r="C1906" s="448" t="s">
        <v>11833</v>
      </c>
      <c r="D1906" s="444" t="s">
        <v>22933</v>
      </c>
      <c r="E1906" s="444"/>
      <c r="F1906" s="444" t="s">
        <v>9314</v>
      </c>
      <c r="G1906" s="535" t="str">
        <f t="shared" si="70"/>
        <v>403Xã Anh Sơn Đông</v>
      </c>
      <c r="H1906" s="535" t="str">
        <f t="shared" si="69"/>
        <v>403Xã Anh Sơn ĐôngThuế cơ sở 4 tỉnh Nghệ An</v>
      </c>
      <c r="I1906" s="448" t="s">
        <v>11833</v>
      </c>
      <c r="J1906" s="442"/>
      <c r="K1906" s="442"/>
      <c r="M1906" s="435"/>
    </row>
    <row r="1907" spans="1:13" ht="108.6" hidden="1" customHeight="1">
      <c r="A1907" s="441" t="s">
        <v>12019</v>
      </c>
      <c r="B1907" s="442">
        <v>4</v>
      </c>
      <c r="C1907" s="448" t="s">
        <v>11833</v>
      </c>
      <c r="D1907" s="444" t="s">
        <v>22933</v>
      </c>
      <c r="E1907" s="444"/>
      <c r="F1907" s="444" t="s">
        <v>8605</v>
      </c>
      <c r="G1907" s="535" t="str">
        <f t="shared" si="70"/>
        <v>403Xã Vĩnh Tường</v>
      </c>
      <c r="H1907" s="535" t="str">
        <f t="shared" si="69"/>
        <v>403Xã Vĩnh TườngThuế cơ sở 4 tỉnh Nghệ An</v>
      </c>
      <c r="I1907" s="448" t="s">
        <v>11833</v>
      </c>
      <c r="J1907" s="442"/>
      <c r="K1907" s="442"/>
      <c r="M1907" s="435"/>
    </row>
    <row r="1908" spans="1:13" ht="108.6" hidden="1" customHeight="1">
      <c r="A1908" s="441" t="s">
        <v>12019</v>
      </c>
      <c r="B1908" s="442">
        <v>4</v>
      </c>
      <c r="C1908" s="448" t="s">
        <v>11833</v>
      </c>
      <c r="D1908" s="444" t="s">
        <v>22933</v>
      </c>
      <c r="E1908" s="444"/>
      <c r="F1908" s="444" t="s">
        <v>9315</v>
      </c>
      <c r="G1908" s="535" t="str">
        <f t="shared" si="70"/>
        <v>403Xã Thành Bình Thọ</v>
      </c>
      <c r="H1908" s="535" t="str">
        <f t="shared" si="69"/>
        <v>403Xã Thành Bình ThọThuế cơ sở 4 tỉnh Nghệ An</v>
      </c>
      <c r="I1908" s="448" t="s">
        <v>11833</v>
      </c>
      <c r="J1908" s="442"/>
      <c r="K1908" s="442"/>
      <c r="M1908" s="435"/>
    </row>
    <row r="1909" spans="1:13" ht="108.6" hidden="1" customHeight="1">
      <c r="A1909" s="441" t="s">
        <v>12019</v>
      </c>
      <c r="B1909" s="442">
        <v>4</v>
      </c>
      <c r="C1909" s="448" t="s">
        <v>11833</v>
      </c>
      <c r="D1909" s="444" t="s">
        <v>22933</v>
      </c>
      <c r="E1909" s="444"/>
      <c r="F1909" s="444" t="s">
        <v>9338</v>
      </c>
      <c r="G1909" s="535" t="str">
        <f t="shared" si="70"/>
        <v>403Xã Mường Xén</v>
      </c>
      <c r="H1909" s="535" t="str">
        <f t="shared" si="69"/>
        <v>403Xã Mường XénThuế cơ sở 4 tỉnh Nghệ An</v>
      </c>
      <c r="I1909" s="448" t="s">
        <v>11833</v>
      </c>
      <c r="J1909" s="442"/>
      <c r="K1909" s="442"/>
      <c r="M1909" s="435"/>
    </row>
    <row r="1910" spans="1:13" ht="108.6" hidden="1" customHeight="1">
      <c r="A1910" s="441" t="s">
        <v>12019</v>
      </c>
      <c r="B1910" s="442">
        <v>4</v>
      </c>
      <c r="C1910" s="448" t="s">
        <v>11833</v>
      </c>
      <c r="D1910" s="444" t="s">
        <v>22933</v>
      </c>
      <c r="E1910" s="444"/>
      <c r="F1910" s="444" t="s">
        <v>9339</v>
      </c>
      <c r="G1910" s="535" t="str">
        <f t="shared" si="70"/>
        <v>403Xã Hữu Kiệm</v>
      </c>
      <c r="H1910" s="535" t="str">
        <f t="shared" si="69"/>
        <v>403Xã Hữu KiệmThuế cơ sở 4 tỉnh Nghệ An</v>
      </c>
      <c r="I1910" s="448" t="s">
        <v>11833</v>
      </c>
      <c r="J1910" s="442"/>
      <c r="K1910" s="442"/>
      <c r="M1910" s="435"/>
    </row>
    <row r="1911" spans="1:13" ht="108.6" hidden="1" customHeight="1">
      <c r="A1911" s="441" t="s">
        <v>12019</v>
      </c>
      <c r="B1911" s="442">
        <v>4</v>
      </c>
      <c r="C1911" s="448" t="s">
        <v>11833</v>
      </c>
      <c r="D1911" s="444" t="s">
        <v>22933</v>
      </c>
      <c r="E1911" s="444"/>
      <c r="F1911" s="444" t="s">
        <v>9340</v>
      </c>
      <c r="G1911" s="535" t="str">
        <f t="shared" si="70"/>
        <v>403Xã Nậm Cắn</v>
      </c>
      <c r="H1911" s="535" t="str">
        <f t="shared" si="69"/>
        <v>403Xã Nậm CắnThuế cơ sở 4 tỉnh Nghệ An</v>
      </c>
      <c r="I1911" s="448" t="s">
        <v>11833</v>
      </c>
      <c r="J1911" s="442"/>
      <c r="K1911" s="442"/>
      <c r="M1911" s="435"/>
    </row>
    <row r="1912" spans="1:13" ht="108.6" hidden="1" customHeight="1">
      <c r="A1912" s="441" t="s">
        <v>12019</v>
      </c>
      <c r="B1912" s="442">
        <v>4</v>
      </c>
      <c r="C1912" s="448" t="s">
        <v>11833</v>
      </c>
      <c r="D1912" s="444" t="s">
        <v>22933</v>
      </c>
      <c r="E1912" s="444"/>
      <c r="F1912" s="444" t="s">
        <v>9341</v>
      </c>
      <c r="G1912" s="535" t="str">
        <f t="shared" si="70"/>
        <v>403Xã Chiêu Lưu</v>
      </c>
      <c r="H1912" s="535" t="str">
        <f t="shared" si="69"/>
        <v>403Xã Chiêu LưuThuế cơ sở 4 tỉnh Nghệ An</v>
      </c>
      <c r="I1912" s="448" t="s">
        <v>11833</v>
      </c>
      <c r="J1912" s="442"/>
      <c r="K1912" s="442"/>
      <c r="M1912" s="435"/>
    </row>
    <row r="1913" spans="1:13" ht="108.6" hidden="1" customHeight="1">
      <c r="A1913" s="441" t="s">
        <v>12019</v>
      </c>
      <c r="B1913" s="442">
        <v>4</v>
      </c>
      <c r="C1913" s="448" t="s">
        <v>11833</v>
      </c>
      <c r="D1913" s="444" t="s">
        <v>22933</v>
      </c>
      <c r="E1913" s="444"/>
      <c r="F1913" s="444" t="s">
        <v>9342</v>
      </c>
      <c r="G1913" s="535" t="str">
        <f t="shared" si="70"/>
        <v>403Xã Na Loi</v>
      </c>
      <c r="H1913" s="535" t="str">
        <f t="shared" si="69"/>
        <v>403Xã Na LoiThuế cơ sở 4 tỉnh Nghệ An</v>
      </c>
      <c r="I1913" s="448" t="s">
        <v>11833</v>
      </c>
      <c r="J1913" s="442"/>
      <c r="K1913" s="442"/>
      <c r="M1913" s="435"/>
    </row>
    <row r="1914" spans="1:13" ht="108.6" hidden="1" customHeight="1">
      <c r="A1914" s="441" t="s">
        <v>12019</v>
      </c>
      <c r="B1914" s="442">
        <v>4</v>
      </c>
      <c r="C1914" s="448" t="s">
        <v>11833</v>
      </c>
      <c r="D1914" s="444" t="s">
        <v>22933</v>
      </c>
      <c r="E1914" s="444"/>
      <c r="F1914" s="444" t="s">
        <v>9343</v>
      </c>
      <c r="G1914" s="535" t="str">
        <f t="shared" si="70"/>
        <v>403Xã Mường Típ</v>
      </c>
      <c r="H1914" s="535" t="str">
        <f t="shared" si="69"/>
        <v>403Xã Mường TípThuế cơ sở 4 tỉnh Nghệ An</v>
      </c>
      <c r="I1914" s="448" t="s">
        <v>11833</v>
      </c>
      <c r="J1914" s="442"/>
      <c r="K1914" s="442"/>
      <c r="M1914" s="435"/>
    </row>
    <row r="1915" spans="1:13" ht="108.6" hidden="1" customHeight="1">
      <c r="A1915" s="441" t="s">
        <v>12019</v>
      </c>
      <c r="B1915" s="442">
        <v>4</v>
      </c>
      <c r="C1915" s="448" t="s">
        <v>11833</v>
      </c>
      <c r="D1915" s="444" t="s">
        <v>22933</v>
      </c>
      <c r="E1915" s="444"/>
      <c r="F1915" s="444" t="s">
        <v>9344</v>
      </c>
      <c r="G1915" s="535" t="str">
        <f t="shared" si="70"/>
        <v>403Xã Na Ngoi</v>
      </c>
      <c r="H1915" s="535" t="str">
        <f t="shared" si="69"/>
        <v>403Xã Na NgoiThuế cơ sở 4 tỉnh Nghệ An</v>
      </c>
      <c r="I1915" s="448" t="s">
        <v>11833</v>
      </c>
      <c r="J1915" s="442"/>
      <c r="K1915" s="442"/>
      <c r="M1915" s="435"/>
    </row>
    <row r="1916" spans="1:13" ht="108.6" hidden="1" customHeight="1">
      <c r="A1916" s="441" t="s">
        <v>12019</v>
      </c>
      <c r="B1916" s="442">
        <v>4</v>
      </c>
      <c r="C1916" s="448" t="s">
        <v>11833</v>
      </c>
      <c r="D1916" s="444" t="s">
        <v>22933</v>
      </c>
      <c r="E1916" s="444"/>
      <c r="F1916" s="444" t="s">
        <v>9345</v>
      </c>
      <c r="G1916" s="535" t="str">
        <f t="shared" si="70"/>
        <v>403Xã Mỹ Lý</v>
      </c>
      <c r="H1916" s="535" t="str">
        <f t="shared" si="69"/>
        <v>403Xã Mỹ LýThuế cơ sở 4 tỉnh Nghệ An</v>
      </c>
      <c r="I1916" s="448" t="s">
        <v>11833</v>
      </c>
      <c r="J1916" s="442"/>
      <c r="K1916" s="442"/>
      <c r="M1916" s="435"/>
    </row>
    <row r="1917" spans="1:13" ht="108.6" hidden="1" customHeight="1">
      <c r="A1917" s="441" t="s">
        <v>12019</v>
      </c>
      <c r="B1917" s="442">
        <v>4</v>
      </c>
      <c r="C1917" s="448" t="s">
        <v>11833</v>
      </c>
      <c r="D1917" s="444" t="s">
        <v>22933</v>
      </c>
      <c r="E1917" s="444"/>
      <c r="F1917" s="444" t="s">
        <v>9100</v>
      </c>
      <c r="G1917" s="535" t="str">
        <f t="shared" si="70"/>
        <v>403Xã Bắc Lý</v>
      </c>
      <c r="H1917" s="535" t="str">
        <f t="shared" si="69"/>
        <v>403Xã Bắc LýThuế cơ sở 4 tỉnh Nghệ An</v>
      </c>
      <c r="I1917" s="448" t="s">
        <v>11833</v>
      </c>
      <c r="J1917" s="442"/>
      <c r="K1917" s="442"/>
      <c r="M1917" s="435"/>
    </row>
    <row r="1918" spans="1:13" ht="108.6" hidden="1" customHeight="1">
      <c r="A1918" s="441" t="s">
        <v>12019</v>
      </c>
      <c r="B1918" s="442">
        <v>4</v>
      </c>
      <c r="C1918" s="448" t="s">
        <v>11833</v>
      </c>
      <c r="D1918" s="444" t="s">
        <v>22933</v>
      </c>
      <c r="E1918" s="444"/>
      <c r="F1918" s="444" t="s">
        <v>9346</v>
      </c>
      <c r="G1918" s="535" t="str">
        <f t="shared" si="70"/>
        <v>403Xã Keng Đu</v>
      </c>
      <c r="H1918" s="535" t="str">
        <f t="shared" si="69"/>
        <v>403Xã Keng ĐuThuế cơ sở 4 tỉnh Nghệ An</v>
      </c>
      <c r="I1918" s="448" t="s">
        <v>11833</v>
      </c>
      <c r="J1918" s="442"/>
      <c r="K1918" s="442"/>
      <c r="M1918" s="435"/>
    </row>
    <row r="1919" spans="1:13" ht="108.6" hidden="1" customHeight="1">
      <c r="A1919" s="441" t="s">
        <v>12019</v>
      </c>
      <c r="B1919" s="442">
        <v>4</v>
      </c>
      <c r="C1919" s="448" t="s">
        <v>11833</v>
      </c>
      <c r="D1919" s="444" t="s">
        <v>22933</v>
      </c>
      <c r="E1919" s="444"/>
      <c r="F1919" s="444" t="s">
        <v>9347</v>
      </c>
      <c r="G1919" s="535" t="str">
        <f t="shared" si="70"/>
        <v>403Xã Huồi Tụ</v>
      </c>
      <c r="H1919" s="535" t="str">
        <f t="shared" si="69"/>
        <v>403Xã Huồi TụThuế cơ sở 4 tỉnh Nghệ An</v>
      </c>
      <c r="I1919" s="448" t="s">
        <v>11833</v>
      </c>
      <c r="J1919" s="442"/>
      <c r="K1919" s="442"/>
      <c r="M1919" s="435"/>
    </row>
    <row r="1920" spans="1:13" ht="108.6" hidden="1" customHeight="1">
      <c r="A1920" s="441" t="s">
        <v>12019</v>
      </c>
      <c r="B1920" s="442">
        <v>4</v>
      </c>
      <c r="C1920" s="448" t="s">
        <v>11833</v>
      </c>
      <c r="D1920" s="444" t="s">
        <v>22933</v>
      </c>
      <c r="E1920" s="444"/>
      <c r="F1920" s="444" t="s">
        <v>9348</v>
      </c>
      <c r="G1920" s="535" t="str">
        <f t="shared" si="70"/>
        <v>403Xã Mường Lống</v>
      </c>
      <c r="H1920" s="535" t="str">
        <f t="shared" si="69"/>
        <v>403Xã Mường LốngThuế cơ sở 4 tỉnh Nghệ An</v>
      </c>
      <c r="I1920" s="448" t="s">
        <v>11833</v>
      </c>
      <c r="J1920" s="442"/>
      <c r="K1920" s="442"/>
      <c r="M1920" s="435"/>
    </row>
    <row r="1921" spans="1:13" ht="108.6" hidden="1" customHeight="1">
      <c r="A1921" s="441" t="s">
        <v>12019</v>
      </c>
      <c r="B1921" s="442">
        <v>4</v>
      </c>
      <c r="C1921" s="448" t="s">
        <v>11833</v>
      </c>
      <c r="D1921" s="444" t="s">
        <v>22933</v>
      </c>
      <c r="E1921" s="444"/>
      <c r="F1921" s="444" t="s">
        <v>9400</v>
      </c>
      <c r="G1921" s="535" t="str">
        <f t="shared" si="70"/>
        <v>403Xã Tam Quang</v>
      </c>
      <c r="H1921" s="535" t="str">
        <f t="shared" si="69"/>
        <v>403Xã Tam QuangThuế cơ sở 4 tỉnh Nghệ An</v>
      </c>
      <c r="I1921" s="448" t="s">
        <v>11833</v>
      </c>
      <c r="J1921" s="442"/>
      <c r="K1921" s="442"/>
      <c r="M1921" s="435"/>
    </row>
    <row r="1922" spans="1:13" ht="108.6" hidden="1" customHeight="1">
      <c r="A1922" s="441" t="s">
        <v>12019</v>
      </c>
      <c r="B1922" s="442">
        <v>4</v>
      </c>
      <c r="C1922" s="448" t="s">
        <v>11833</v>
      </c>
      <c r="D1922" s="444" t="s">
        <v>22933</v>
      </c>
      <c r="E1922" s="444"/>
      <c r="F1922" s="444" t="s">
        <v>9401</v>
      </c>
      <c r="G1922" s="535" t="str">
        <f t="shared" si="70"/>
        <v>403Xã Tam Thái</v>
      </c>
      <c r="H1922" s="535" t="str">
        <f t="shared" si="69"/>
        <v>403Xã Tam TháiThuế cơ sở 4 tỉnh Nghệ An</v>
      </c>
      <c r="I1922" s="448" t="s">
        <v>11833</v>
      </c>
      <c r="J1922" s="442"/>
      <c r="K1922" s="442"/>
      <c r="M1922" s="435"/>
    </row>
    <row r="1923" spans="1:13" ht="108.6" hidden="1" customHeight="1">
      <c r="A1923" s="441" t="s">
        <v>12019</v>
      </c>
      <c r="B1923" s="442">
        <v>4</v>
      </c>
      <c r="C1923" s="448" t="s">
        <v>11833</v>
      </c>
      <c r="D1923" s="444" t="s">
        <v>22933</v>
      </c>
      <c r="E1923" s="444"/>
      <c r="F1923" s="444" t="s">
        <v>9402</v>
      </c>
      <c r="G1923" s="535" t="str">
        <f t="shared" si="70"/>
        <v>403Xã Tương Dương</v>
      </c>
      <c r="H1923" s="535" t="str">
        <f t="shared" si="69"/>
        <v>403Xã Tương DươngThuế cơ sở 4 tỉnh Nghệ An</v>
      </c>
      <c r="I1923" s="448" t="s">
        <v>11833</v>
      </c>
      <c r="J1923" s="442"/>
      <c r="K1923" s="442"/>
      <c r="M1923" s="435"/>
    </row>
    <row r="1924" spans="1:13" ht="108.6" hidden="1" customHeight="1">
      <c r="A1924" s="441" t="s">
        <v>12019</v>
      </c>
      <c r="B1924" s="442">
        <v>4</v>
      </c>
      <c r="C1924" s="448" t="s">
        <v>11833</v>
      </c>
      <c r="D1924" s="444" t="s">
        <v>22933</v>
      </c>
      <c r="E1924" s="444"/>
      <c r="F1924" s="444" t="s">
        <v>9403</v>
      </c>
      <c r="G1924" s="535" t="str">
        <f t="shared" si="70"/>
        <v>403Xã Lượng Minh</v>
      </c>
      <c r="H1924" s="535" t="str">
        <f t="shared" si="69"/>
        <v>403Xã Lượng MinhThuế cơ sở 4 tỉnh Nghệ An</v>
      </c>
      <c r="I1924" s="448" t="s">
        <v>11833</v>
      </c>
      <c r="J1924" s="442"/>
      <c r="K1924" s="442"/>
      <c r="M1924" s="435"/>
    </row>
    <row r="1925" spans="1:13" ht="108.6" hidden="1" customHeight="1">
      <c r="A1925" s="441" t="s">
        <v>12019</v>
      </c>
      <c r="B1925" s="442">
        <v>4</v>
      </c>
      <c r="C1925" s="448" t="s">
        <v>11833</v>
      </c>
      <c r="D1925" s="444" t="s">
        <v>22933</v>
      </c>
      <c r="E1925" s="444"/>
      <c r="F1925" s="444" t="s">
        <v>15360</v>
      </c>
      <c r="G1925" s="535" t="str">
        <f t="shared" si="70"/>
        <v>403Xã Yên Hòa</v>
      </c>
      <c r="H1925" s="535" t="str">
        <f t="shared" si="69"/>
        <v>403Xã Yên HòaThuế cơ sở 4 tỉnh Nghệ An</v>
      </c>
      <c r="I1925" s="448" t="s">
        <v>11833</v>
      </c>
      <c r="J1925" s="442"/>
      <c r="K1925" s="442"/>
      <c r="M1925" s="435"/>
    </row>
    <row r="1926" spans="1:13" ht="108.6" hidden="1" customHeight="1">
      <c r="A1926" s="441" t="s">
        <v>12019</v>
      </c>
      <c r="B1926" s="442">
        <v>4</v>
      </c>
      <c r="C1926" s="448" t="s">
        <v>11833</v>
      </c>
      <c r="D1926" s="444" t="s">
        <v>22933</v>
      </c>
      <c r="E1926" s="444"/>
      <c r="F1926" s="444" t="s">
        <v>9404</v>
      </c>
      <c r="G1926" s="535" t="str">
        <f t="shared" si="70"/>
        <v>403Xã Yên Na</v>
      </c>
      <c r="H1926" s="535" t="str">
        <f t="shared" ref="H1926:H1989" si="71">G1926&amp;C1926</f>
        <v>403Xã Yên NaThuế cơ sở 4 tỉnh Nghệ An</v>
      </c>
      <c r="I1926" s="448" t="s">
        <v>11833</v>
      </c>
      <c r="J1926" s="442"/>
      <c r="K1926" s="442"/>
      <c r="M1926" s="435"/>
    </row>
    <row r="1927" spans="1:13" ht="108.6" hidden="1" customHeight="1">
      <c r="A1927" s="441" t="s">
        <v>12019</v>
      </c>
      <c r="B1927" s="442">
        <v>4</v>
      </c>
      <c r="C1927" s="448" t="s">
        <v>11833</v>
      </c>
      <c r="D1927" s="444" t="s">
        <v>22933</v>
      </c>
      <c r="E1927" s="444"/>
      <c r="F1927" s="444" t="s">
        <v>9405</v>
      </c>
      <c r="G1927" s="535" t="str">
        <f t="shared" si="70"/>
        <v>403Xã Nga My</v>
      </c>
      <c r="H1927" s="535" t="str">
        <f t="shared" si="71"/>
        <v>403Xã Nga MyThuế cơ sở 4 tỉnh Nghệ An</v>
      </c>
      <c r="I1927" s="448" t="s">
        <v>11833</v>
      </c>
      <c r="J1927" s="442"/>
      <c r="K1927" s="442"/>
      <c r="M1927" s="435"/>
    </row>
    <row r="1928" spans="1:13" ht="108.6" hidden="1" customHeight="1">
      <c r="A1928" s="441" t="s">
        <v>12019</v>
      </c>
      <c r="B1928" s="442">
        <v>4</v>
      </c>
      <c r="C1928" s="448" t="s">
        <v>11833</v>
      </c>
      <c r="D1928" s="444" t="s">
        <v>22933</v>
      </c>
      <c r="E1928" s="444"/>
      <c r="F1928" s="444" t="s">
        <v>9407</v>
      </c>
      <c r="G1928" s="535" t="str">
        <f t="shared" si="70"/>
        <v>403Xã Nhôn Mai</v>
      </c>
      <c r="H1928" s="535" t="str">
        <f t="shared" si="71"/>
        <v>403Xã Nhôn MaiThuế cơ sở 4 tỉnh Nghệ An</v>
      </c>
      <c r="I1928" s="448" t="s">
        <v>11833</v>
      </c>
      <c r="J1928" s="442"/>
      <c r="K1928" s="442"/>
      <c r="M1928" s="435"/>
    </row>
    <row r="1929" spans="1:13" ht="108.6" hidden="1" customHeight="1">
      <c r="A1929" s="441" t="s">
        <v>12019</v>
      </c>
      <c r="B1929" s="442">
        <v>4</v>
      </c>
      <c r="C1929" s="448" t="s">
        <v>11833</v>
      </c>
      <c r="D1929" s="444" t="s">
        <v>22933</v>
      </c>
      <c r="E1929" s="444"/>
      <c r="F1929" s="444" t="s">
        <v>9406</v>
      </c>
      <c r="G1929" s="535" t="str">
        <f t="shared" si="70"/>
        <v>403Xã Hữu Khuông</v>
      </c>
      <c r="H1929" s="535" t="str">
        <f t="shared" si="71"/>
        <v>403Xã Hữu KhuôngThuế cơ sở 4 tỉnh Nghệ An</v>
      </c>
      <c r="I1929" s="448" t="s">
        <v>11833</v>
      </c>
      <c r="J1929" s="442"/>
      <c r="K1929" s="442"/>
      <c r="M1929" s="435"/>
    </row>
    <row r="1930" spans="1:13" ht="108.6" hidden="1" customHeight="1">
      <c r="A1930" s="441" t="s">
        <v>12019</v>
      </c>
      <c r="B1930" s="442">
        <v>4</v>
      </c>
      <c r="C1930" s="448" t="s">
        <v>11833</v>
      </c>
      <c r="D1930" s="444" t="s">
        <v>22933</v>
      </c>
      <c r="E1930" s="444"/>
      <c r="F1930" s="444" t="s">
        <v>9316</v>
      </c>
      <c r="G1930" s="535" t="str">
        <f t="shared" si="70"/>
        <v>403Xã Con Cuông</v>
      </c>
      <c r="H1930" s="535" t="str">
        <f t="shared" si="71"/>
        <v>403Xã Con CuôngThuế cơ sở 4 tỉnh Nghệ An</v>
      </c>
      <c r="I1930" s="448" t="s">
        <v>11833</v>
      </c>
      <c r="J1930" s="442"/>
      <c r="K1930" s="442"/>
      <c r="M1930" s="435"/>
    </row>
    <row r="1931" spans="1:13" ht="108.6" hidden="1" customHeight="1">
      <c r="A1931" s="441" t="s">
        <v>12019</v>
      </c>
      <c r="B1931" s="442">
        <v>4</v>
      </c>
      <c r="C1931" s="448" t="s">
        <v>11833</v>
      </c>
      <c r="D1931" s="444" t="s">
        <v>22933</v>
      </c>
      <c r="E1931" s="444"/>
      <c r="F1931" s="444" t="s">
        <v>9317</v>
      </c>
      <c r="G1931" s="535" t="str">
        <f t="shared" si="70"/>
        <v>403Xã Môn Sơn</v>
      </c>
      <c r="H1931" s="535" t="str">
        <f t="shared" si="71"/>
        <v>403Xã Môn SơnThuế cơ sở 4 tỉnh Nghệ An</v>
      </c>
      <c r="I1931" s="448" t="s">
        <v>11833</v>
      </c>
      <c r="J1931" s="442"/>
      <c r="K1931" s="442"/>
      <c r="M1931" s="435"/>
    </row>
    <row r="1932" spans="1:13" ht="108.6" hidden="1" customHeight="1">
      <c r="A1932" s="441" t="s">
        <v>12019</v>
      </c>
      <c r="B1932" s="442">
        <v>4</v>
      </c>
      <c r="C1932" s="448" t="s">
        <v>11833</v>
      </c>
      <c r="D1932" s="444" t="s">
        <v>22933</v>
      </c>
      <c r="E1932" s="444"/>
      <c r="F1932" s="444" t="s">
        <v>9318</v>
      </c>
      <c r="G1932" s="535" t="str">
        <f t="shared" ref="G1932:G1995" si="72">$E$1866&amp;F1932</f>
        <v>403Xã Mậu Thạch</v>
      </c>
      <c r="H1932" s="535" t="str">
        <f t="shared" si="71"/>
        <v>403Xã Mậu ThạchThuế cơ sở 4 tỉnh Nghệ An</v>
      </c>
      <c r="I1932" s="448" t="s">
        <v>11833</v>
      </c>
      <c r="J1932" s="442"/>
      <c r="K1932" s="442"/>
      <c r="M1932" s="435"/>
    </row>
    <row r="1933" spans="1:13" ht="108.6" hidden="1" customHeight="1">
      <c r="A1933" s="441" t="s">
        <v>12019</v>
      </c>
      <c r="B1933" s="442">
        <v>4</v>
      </c>
      <c r="C1933" s="448" t="s">
        <v>11833</v>
      </c>
      <c r="D1933" s="444" t="s">
        <v>22933</v>
      </c>
      <c r="E1933" s="444"/>
      <c r="F1933" s="444" t="s">
        <v>9319</v>
      </c>
      <c r="G1933" s="535" t="str">
        <f t="shared" si="72"/>
        <v>403Xã Cam Phục</v>
      </c>
      <c r="H1933" s="535" t="str">
        <f t="shared" si="71"/>
        <v>403Xã Cam PhụcThuế cơ sở 4 tỉnh Nghệ An</v>
      </c>
      <c r="I1933" s="448" t="s">
        <v>11833</v>
      </c>
      <c r="J1933" s="442"/>
      <c r="K1933" s="442"/>
      <c r="M1933" s="435"/>
    </row>
    <row r="1934" spans="1:13" ht="108.6" hidden="1" customHeight="1">
      <c r="A1934" s="441" t="s">
        <v>12019</v>
      </c>
      <c r="B1934" s="442">
        <v>4</v>
      </c>
      <c r="C1934" s="448" t="s">
        <v>11833</v>
      </c>
      <c r="D1934" s="444" t="s">
        <v>22933</v>
      </c>
      <c r="E1934" s="444"/>
      <c r="F1934" s="444" t="s">
        <v>9320</v>
      </c>
      <c r="G1934" s="535" t="str">
        <f t="shared" si="72"/>
        <v>403Xã Châu Khê</v>
      </c>
      <c r="H1934" s="535" t="str">
        <f t="shared" si="71"/>
        <v>403Xã Châu KhêThuế cơ sở 4 tỉnh Nghệ An</v>
      </c>
      <c r="I1934" s="448" t="s">
        <v>11833</v>
      </c>
      <c r="J1934" s="442"/>
      <c r="K1934" s="442"/>
      <c r="M1934" s="435"/>
    </row>
    <row r="1935" spans="1:13" ht="108.6" hidden="1" customHeight="1">
      <c r="A1935" s="441" t="s">
        <v>12019</v>
      </c>
      <c r="B1935" s="442">
        <v>4</v>
      </c>
      <c r="C1935" s="448" t="s">
        <v>11833</v>
      </c>
      <c r="D1935" s="444" t="s">
        <v>22933</v>
      </c>
      <c r="E1935" s="444"/>
      <c r="F1935" s="444" t="s">
        <v>9321</v>
      </c>
      <c r="G1935" s="535" t="str">
        <f t="shared" si="72"/>
        <v>403Xã Bình Chuẩn</v>
      </c>
      <c r="H1935" s="535" t="str">
        <f t="shared" si="71"/>
        <v>403Xã Bình ChuẩnThuế cơ sở 4 tỉnh Nghệ An</v>
      </c>
      <c r="I1935" s="448" t="s">
        <v>11833</v>
      </c>
      <c r="J1935" s="442"/>
      <c r="K1935" s="442"/>
      <c r="M1935" s="435"/>
    </row>
    <row r="1936" spans="1:13" ht="69.599999999999994" hidden="1" customHeight="1">
      <c r="A1936" s="441" t="s">
        <v>12025</v>
      </c>
      <c r="B1936" s="442">
        <v>5</v>
      </c>
      <c r="C1936" s="449" t="s">
        <v>11863</v>
      </c>
      <c r="D1936" s="444" t="s">
        <v>22934</v>
      </c>
      <c r="E1936" s="444"/>
      <c r="F1936" s="444" t="s">
        <v>9372</v>
      </c>
      <c r="G1936" s="535" t="str">
        <f t="shared" si="72"/>
        <v>403Xã Quỳ Hợp</v>
      </c>
      <c r="H1936" s="535" t="str">
        <f t="shared" si="71"/>
        <v>403Xã Quỳ HợpThuế cơ sở 5 tỉnh Nghệ An</v>
      </c>
      <c r="I1936" s="449" t="s">
        <v>11863</v>
      </c>
      <c r="J1936" s="442" t="s">
        <v>9372</v>
      </c>
      <c r="K1936" s="442">
        <v>16</v>
      </c>
      <c r="M1936" s="435"/>
    </row>
    <row r="1937" spans="1:13" ht="69.599999999999994" hidden="1" customHeight="1">
      <c r="A1937" s="441" t="s">
        <v>12025</v>
      </c>
      <c r="B1937" s="442">
        <v>5</v>
      </c>
      <c r="C1937" s="449" t="s">
        <v>11863</v>
      </c>
      <c r="D1937" s="444" t="s">
        <v>22934</v>
      </c>
      <c r="E1937" s="444"/>
      <c r="F1937" s="444" t="s">
        <v>9375</v>
      </c>
      <c r="G1937" s="535" t="str">
        <f t="shared" si="72"/>
        <v>403Xã Châu Hồng</v>
      </c>
      <c r="H1937" s="535" t="str">
        <f t="shared" si="71"/>
        <v>403Xã Châu HồngThuế cơ sở 5 tỉnh Nghệ An</v>
      </c>
      <c r="I1937" s="449" t="s">
        <v>11863</v>
      </c>
      <c r="J1937" s="442"/>
      <c r="K1937" s="442"/>
      <c r="M1937" s="435"/>
    </row>
    <row r="1938" spans="1:13" ht="69.599999999999994" hidden="1" customHeight="1">
      <c r="A1938" s="441" t="s">
        <v>12025</v>
      </c>
      <c r="B1938" s="442">
        <v>5</v>
      </c>
      <c r="C1938" s="449" t="s">
        <v>11863</v>
      </c>
      <c r="D1938" s="444" t="s">
        <v>22934</v>
      </c>
      <c r="E1938" s="444"/>
      <c r="F1938" s="444" t="s">
        <v>9374</v>
      </c>
      <c r="G1938" s="535" t="str">
        <f t="shared" si="72"/>
        <v>403Xã Châu Lộc</v>
      </c>
      <c r="H1938" s="535" t="str">
        <f t="shared" si="71"/>
        <v>403Xã Châu LộcThuế cơ sở 5 tỉnh Nghệ An</v>
      </c>
      <c r="I1938" s="449" t="s">
        <v>11863</v>
      </c>
      <c r="J1938" s="442"/>
      <c r="K1938" s="442"/>
      <c r="M1938" s="435"/>
    </row>
    <row r="1939" spans="1:13" ht="69.599999999999994" hidden="1" customHeight="1">
      <c r="A1939" s="441" t="s">
        <v>12025</v>
      </c>
      <c r="B1939" s="442">
        <v>5</v>
      </c>
      <c r="C1939" s="449" t="s">
        <v>11863</v>
      </c>
      <c r="D1939" s="444" t="s">
        <v>22934</v>
      </c>
      <c r="E1939" s="444"/>
      <c r="F1939" s="444" t="s">
        <v>9373</v>
      </c>
      <c r="G1939" s="535" t="str">
        <f t="shared" si="72"/>
        <v>403Xã Tam Hợp</v>
      </c>
      <c r="H1939" s="535" t="str">
        <f t="shared" si="71"/>
        <v>403Xã Tam HợpThuế cơ sở 5 tỉnh Nghệ An</v>
      </c>
      <c r="I1939" s="449" t="s">
        <v>11863</v>
      </c>
      <c r="J1939" s="442"/>
      <c r="K1939" s="442"/>
      <c r="M1939" s="435"/>
    </row>
    <row r="1940" spans="1:13" ht="69.599999999999994" hidden="1" customHeight="1">
      <c r="A1940" s="441" t="s">
        <v>12025</v>
      </c>
      <c r="B1940" s="442">
        <v>5</v>
      </c>
      <c r="C1940" s="449" t="s">
        <v>11863</v>
      </c>
      <c r="D1940" s="444" t="s">
        <v>22934</v>
      </c>
      <c r="E1940" s="444"/>
      <c r="F1940" s="444" t="s">
        <v>9378</v>
      </c>
      <c r="G1940" s="535" t="str">
        <f t="shared" si="72"/>
        <v>403Xã Minh Hợp</v>
      </c>
      <c r="H1940" s="535" t="str">
        <f t="shared" si="71"/>
        <v>403Xã Minh HợpThuế cơ sở 5 tỉnh Nghệ An</v>
      </c>
      <c r="I1940" s="449" t="s">
        <v>11863</v>
      </c>
      <c r="J1940" s="442"/>
      <c r="K1940" s="442"/>
      <c r="M1940" s="435"/>
    </row>
    <row r="1941" spans="1:13" ht="69.599999999999994" hidden="1" customHeight="1">
      <c r="A1941" s="441" t="s">
        <v>12025</v>
      </c>
      <c r="B1941" s="442">
        <v>5</v>
      </c>
      <c r="C1941" s="449" t="s">
        <v>11863</v>
      </c>
      <c r="D1941" s="444" t="s">
        <v>22934</v>
      </c>
      <c r="E1941" s="444"/>
      <c r="F1941" s="444" t="s">
        <v>9376</v>
      </c>
      <c r="G1941" s="535" t="str">
        <f t="shared" si="72"/>
        <v>403Xã Mường Ham</v>
      </c>
      <c r="H1941" s="535" t="str">
        <f t="shared" si="71"/>
        <v>403Xã Mường HamThuế cơ sở 5 tỉnh Nghệ An</v>
      </c>
      <c r="I1941" s="449" t="s">
        <v>11863</v>
      </c>
      <c r="J1941" s="442"/>
      <c r="K1941" s="442"/>
      <c r="M1941" s="435"/>
    </row>
    <row r="1942" spans="1:13" ht="69.599999999999994" hidden="1" customHeight="1">
      <c r="A1942" s="441" t="s">
        <v>12025</v>
      </c>
      <c r="B1942" s="442">
        <v>5</v>
      </c>
      <c r="C1942" s="449" t="s">
        <v>11863</v>
      </c>
      <c r="D1942" s="444" t="s">
        <v>22934</v>
      </c>
      <c r="E1942" s="444"/>
      <c r="F1942" s="444" t="s">
        <v>9377</v>
      </c>
      <c r="G1942" s="535" t="str">
        <f t="shared" si="72"/>
        <v>403Xã Mường Chọng</v>
      </c>
      <c r="H1942" s="535" t="str">
        <f t="shared" si="71"/>
        <v>403Xã Mường ChọngThuế cơ sở 5 tỉnh Nghệ An</v>
      </c>
      <c r="I1942" s="449" t="s">
        <v>11863</v>
      </c>
      <c r="J1942" s="442"/>
      <c r="K1942" s="442"/>
      <c r="M1942" s="435"/>
    </row>
    <row r="1943" spans="1:13" ht="69.599999999999994" hidden="1" customHeight="1">
      <c r="A1943" s="441" t="s">
        <v>12025</v>
      </c>
      <c r="B1943" s="442">
        <v>5</v>
      </c>
      <c r="C1943" s="449" t="s">
        <v>11863</v>
      </c>
      <c r="D1943" s="444" t="s">
        <v>22934</v>
      </c>
      <c r="E1943" s="444"/>
      <c r="F1943" s="444" t="s">
        <v>9368</v>
      </c>
      <c r="G1943" s="535" t="str">
        <f t="shared" si="72"/>
        <v>403Xã Quỳ Châu</v>
      </c>
      <c r="H1943" s="535" t="str">
        <f t="shared" si="71"/>
        <v>403Xã Quỳ ChâuThuế cơ sở 5 tỉnh Nghệ An</v>
      </c>
      <c r="I1943" s="449" t="s">
        <v>11863</v>
      </c>
      <c r="J1943" s="442"/>
      <c r="K1943" s="442"/>
      <c r="M1943" s="435"/>
    </row>
    <row r="1944" spans="1:13" ht="69.599999999999994" hidden="1" customHeight="1">
      <c r="A1944" s="441" t="s">
        <v>12025</v>
      </c>
      <c r="B1944" s="442">
        <v>5</v>
      </c>
      <c r="C1944" s="449" t="s">
        <v>11863</v>
      </c>
      <c r="D1944" s="444" t="s">
        <v>22934</v>
      </c>
      <c r="E1944" s="444"/>
      <c r="F1944" s="444" t="s">
        <v>9369</v>
      </c>
      <c r="G1944" s="535" t="str">
        <f t="shared" si="72"/>
        <v>403Xã Châu Tiến</v>
      </c>
      <c r="H1944" s="535" t="str">
        <f t="shared" si="71"/>
        <v>403Xã Châu TiếnThuế cơ sở 5 tỉnh Nghệ An</v>
      </c>
      <c r="I1944" s="449" t="s">
        <v>11863</v>
      </c>
      <c r="J1944" s="442"/>
      <c r="K1944" s="442"/>
      <c r="M1944" s="435"/>
    </row>
    <row r="1945" spans="1:13" ht="69.599999999999994" hidden="1" customHeight="1">
      <c r="A1945" s="441" t="s">
        <v>12025</v>
      </c>
      <c r="B1945" s="442">
        <v>5</v>
      </c>
      <c r="C1945" s="449" t="s">
        <v>11863</v>
      </c>
      <c r="D1945" s="444" t="s">
        <v>22934</v>
      </c>
      <c r="E1945" s="444"/>
      <c r="F1945" s="444" t="s">
        <v>9370</v>
      </c>
      <c r="G1945" s="535" t="str">
        <f t="shared" si="72"/>
        <v>403Xã Hùng Chân</v>
      </c>
      <c r="H1945" s="535" t="str">
        <f t="shared" si="71"/>
        <v>403Xã Hùng ChânThuế cơ sở 5 tỉnh Nghệ An</v>
      </c>
      <c r="I1945" s="449" t="s">
        <v>11863</v>
      </c>
      <c r="J1945" s="442"/>
      <c r="K1945" s="442"/>
      <c r="M1945" s="435"/>
    </row>
    <row r="1946" spans="1:13" ht="69.599999999999994" hidden="1" customHeight="1">
      <c r="A1946" s="441" t="s">
        <v>12025</v>
      </c>
      <c r="B1946" s="442">
        <v>5</v>
      </c>
      <c r="C1946" s="449" t="s">
        <v>11863</v>
      </c>
      <c r="D1946" s="444" t="s">
        <v>22934</v>
      </c>
      <c r="E1946" s="444"/>
      <c r="F1946" s="444" t="s">
        <v>9371</v>
      </c>
      <c r="G1946" s="535" t="str">
        <f t="shared" si="72"/>
        <v>403Xã Châu Bình</v>
      </c>
      <c r="H1946" s="535" t="str">
        <f t="shared" si="71"/>
        <v>403Xã Châu BìnhThuế cơ sở 5 tỉnh Nghệ An</v>
      </c>
      <c r="I1946" s="449" t="s">
        <v>11863</v>
      </c>
      <c r="J1946" s="442"/>
      <c r="K1946" s="442"/>
      <c r="M1946" s="435"/>
    </row>
    <row r="1947" spans="1:13" ht="69.599999999999994" hidden="1" customHeight="1">
      <c r="A1947" s="441" t="s">
        <v>12025</v>
      </c>
      <c r="B1947" s="442">
        <v>5</v>
      </c>
      <c r="C1947" s="449" t="s">
        <v>11863</v>
      </c>
      <c r="D1947" s="444" t="s">
        <v>22934</v>
      </c>
      <c r="E1947" s="444"/>
      <c r="F1947" s="444" t="s">
        <v>9365</v>
      </c>
      <c r="G1947" s="535" t="str">
        <f t="shared" si="72"/>
        <v>403Xã Quế Phong</v>
      </c>
      <c r="H1947" s="535" t="str">
        <f t="shared" si="71"/>
        <v>403Xã Quế PhongThuế cơ sở 5 tỉnh Nghệ An</v>
      </c>
      <c r="I1947" s="449" t="s">
        <v>11863</v>
      </c>
      <c r="J1947" s="442"/>
      <c r="K1947" s="442"/>
      <c r="M1947" s="435"/>
    </row>
    <row r="1948" spans="1:13" ht="69.599999999999994" hidden="1" customHeight="1">
      <c r="A1948" s="441" t="s">
        <v>12025</v>
      </c>
      <c r="B1948" s="442">
        <v>5</v>
      </c>
      <c r="C1948" s="449" t="s">
        <v>11863</v>
      </c>
      <c r="D1948" s="444" t="s">
        <v>22934</v>
      </c>
      <c r="E1948" s="444"/>
      <c r="F1948" s="444" t="s">
        <v>8631</v>
      </c>
      <c r="G1948" s="535" t="str">
        <f t="shared" si="72"/>
        <v>403Xã Tiền Phong</v>
      </c>
      <c r="H1948" s="535" t="str">
        <f t="shared" si="71"/>
        <v>403Xã Tiền PhongThuế cơ sở 5 tỉnh Nghệ An</v>
      </c>
      <c r="I1948" s="449" t="s">
        <v>11863</v>
      </c>
      <c r="J1948" s="442"/>
      <c r="K1948" s="442"/>
      <c r="M1948" s="435"/>
    </row>
    <row r="1949" spans="1:13" ht="69.599999999999994" hidden="1" customHeight="1">
      <c r="A1949" s="441" t="s">
        <v>12025</v>
      </c>
      <c r="B1949" s="442">
        <v>5</v>
      </c>
      <c r="C1949" s="449" t="s">
        <v>11863</v>
      </c>
      <c r="D1949" s="444" t="s">
        <v>22934</v>
      </c>
      <c r="E1949" s="444"/>
      <c r="F1949" s="444" t="s">
        <v>8683</v>
      </c>
      <c r="G1949" s="535" t="str">
        <f t="shared" si="72"/>
        <v>403Xã Tri Lễ</v>
      </c>
      <c r="H1949" s="535" t="str">
        <f t="shared" si="71"/>
        <v>403Xã Tri LễThuế cơ sở 5 tỉnh Nghệ An</v>
      </c>
      <c r="I1949" s="449" t="s">
        <v>11863</v>
      </c>
      <c r="J1949" s="442"/>
      <c r="K1949" s="442"/>
      <c r="M1949" s="435"/>
    </row>
    <row r="1950" spans="1:13" ht="69.599999999999994" hidden="1" customHeight="1">
      <c r="A1950" s="441" t="s">
        <v>12025</v>
      </c>
      <c r="B1950" s="442">
        <v>5</v>
      </c>
      <c r="C1950" s="449" t="s">
        <v>11863</v>
      </c>
      <c r="D1950" s="444" t="s">
        <v>22934</v>
      </c>
      <c r="E1950" s="444"/>
      <c r="F1950" s="444" t="s">
        <v>9366</v>
      </c>
      <c r="G1950" s="535" t="str">
        <f t="shared" si="72"/>
        <v>403Xã Mường Quàng</v>
      </c>
      <c r="H1950" s="535" t="str">
        <f t="shared" si="71"/>
        <v>403Xã Mường QuàngThuế cơ sở 5 tỉnh Nghệ An</v>
      </c>
      <c r="I1950" s="449" t="s">
        <v>11863</v>
      </c>
      <c r="J1950" s="442"/>
      <c r="K1950" s="442"/>
      <c r="M1950" s="435"/>
    </row>
    <row r="1951" spans="1:13" ht="69.599999999999994" hidden="1" customHeight="1">
      <c r="A1951" s="441" t="s">
        <v>12025</v>
      </c>
      <c r="B1951" s="442">
        <v>5</v>
      </c>
      <c r="C1951" s="449" t="s">
        <v>11863</v>
      </c>
      <c r="D1951" s="444" t="s">
        <v>22934</v>
      </c>
      <c r="E1951" s="444"/>
      <c r="F1951" s="444" t="s">
        <v>9367</v>
      </c>
      <c r="G1951" s="535" t="str">
        <f t="shared" si="72"/>
        <v>403Xã Thông Thụ</v>
      </c>
      <c r="H1951" s="535" t="str">
        <f t="shared" si="71"/>
        <v>403Xã Thông ThụThuế cơ sở 5 tỉnh Nghệ An</v>
      </c>
      <c r="I1951" s="449" t="s">
        <v>11863</v>
      </c>
      <c r="J1951" s="442"/>
      <c r="K1951" s="442"/>
      <c r="M1951" s="435"/>
    </row>
    <row r="1952" spans="1:13" ht="60" hidden="1" customHeight="1">
      <c r="A1952" s="441" t="s">
        <v>12028</v>
      </c>
      <c r="B1952" s="442">
        <v>6</v>
      </c>
      <c r="C1952" s="449" t="s">
        <v>11871</v>
      </c>
      <c r="D1952" s="444" t="s">
        <v>22935</v>
      </c>
      <c r="E1952" s="444"/>
      <c r="F1952" s="444" t="s">
        <v>15358</v>
      </c>
      <c r="G1952" s="535" t="str">
        <f t="shared" si="72"/>
        <v>403Phường Thái Hòa</v>
      </c>
      <c r="H1952" s="535" t="str">
        <f t="shared" si="71"/>
        <v>403Phường Thái HòaThuế cơ sở 6 tỉnh Nghệ An</v>
      </c>
      <c r="I1952" s="449" t="s">
        <v>11871</v>
      </c>
      <c r="J1952" s="442" t="s">
        <v>11873</v>
      </c>
      <c r="K1952" s="442">
        <v>10</v>
      </c>
      <c r="M1952" s="435"/>
    </row>
    <row r="1953" spans="1:13" ht="60" hidden="1" customHeight="1">
      <c r="A1953" s="441" t="s">
        <v>12028</v>
      </c>
      <c r="B1953" s="442">
        <v>6</v>
      </c>
      <c r="C1953" s="449" t="s">
        <v>11871</v>
      </c>
      <c r="D1953" s="444" t="s">
        <v>22935</v>
      </c>
      <c r="E1953" s="444"/>
      <c r="F1953" s="444" t="s">
        <v>9390</v>
      </c>
      <c r="G1953" s="535" t="str">
        <f t="shared" si="72"/>
        <v>403Phường Tây Hiếu</v>
      </c>
      <c r="H1953" s="535" t="str">
        <f t="shared" si="71"/>
        <v>403Phường Tây HiếuThuế cơ sở 6 tỉnh Nghệ An</v>
      </c>
      <c r="I1953" s="449" t="s">
        <v>11871</v>
      </c>
      <c r="J1953" s="442"/>
      <c r="K1953" s="442"/>
      <c r="M1953" s="435"/>
    </row>
    <row r="1954" spans="1:13" ht="60" hidden="1" customHeight="1">
      <c r="A1954" s="441" t="s">
        <v>12028</v>
      </c>
      <c r="B1954" s="442">
        <v>6</v>
      </c>
      <c r="C1954" s="449" t="s">
        <v>11871</v>
      </c>
      <c r="D1954" s="444" t="s">
        <v>22935</v>
      </c>
      <c r="E1954" s="444"/>
      <c r="F1954" s="444" t="s">
        <v>9391</v>
      </c>
      <c r="G1954" s="535" t="str">
        <f t="shared" si="72"/>
        <v>403Xã Đông Hiếu</v>
      </c>
      <c r="H1954" s="535" t="str">
        <f t="shared" si="71"/>
        <v>403Xã Đông HiếuThuế cơ sở 6 tỉnh Nghệ An</v>
      </c>
      <c r="I1954" s="449" t="s">
        <v>11871</v>
      </c>
      <c r="J1954" s="442"/>
      <c r="K1954" s="442"/>
      <c r="M1954" s="435"/>
    </row>
    <row r="1955" spans="1:13" ht="60" hidden="1" customHeight="1">
      <c r="A1955" s="441" t="s">
        <v>12028</v>
      </c>
      <c r="B1955" s="442">
        <v>6</v>
      </c>
      <c r="C1955" s="449" t="s">
        <v>11871</v>
      </c>
      <c r="D1955" s="444" t="s">
        <v>22935</v>
      </c>
      <c r="E1955" s="444"/>
      <c r="F1955" s="444" t="s">
        <v>9354</v>
      </c>
      <c r="G1955" s="535" t="str">
        <f t="shared" si="72"/>
        <v>403Xã Nghĩa Đàn</v>
      </c>
      <c r="H1955" s="535" t="str">
        <f t="shared" si="71"/>
        <v>403Xã Nghĩa ĐànThuế cơ sở 6 tỉnh Nghệ An</v>
      </c>
      <c r="I1955" s="449" t="s">
        <v>11871</v>
      </c>
      <c r="J1955" s="442"/>
      <c r="K1955" s="442"/>
      <c r="M1955" s="435"/>
    </row>
    <row r="1956" spans="1:13" ht="60" hidden="1" customHeight="1">
      <c r="A1956" s="441" t="s">
        <v>12028</v>
      </c>
      <c r="B1956" s="442">
        <v>6</v>
      </c>
      <c r="C1956" s="449" t="s">
        <v>11871</v>
      </c>
      <c r="D1956" s="444" t="s">
        <v>22935</v>
      </c>
      <c r="E1956" s="444"/>
      <c r="F1956" s="444" t="s">
        <v>9355</v>
      </c>
      <c r="G1956" s="535" t="str">
        <f t="shared" si="72"/>
        <v>403Xã Nghĩa Thọ</v>
      </c>
      <c r="H1956" s="535" t="str">
        <f t="shared" si="71"/>
        <v>403Xã Nghĩa ThọThuế cơ sở 6 tỉnh Nghệ An</v>
      </c>
      <c r="I1956" s="449" t="s">
        <v>11871</v>
      </c>
      <c r="J1956" s="442"/>
      <c r="K1956" s="442"/>
      <c r="M1956" s="435"/>
    </row>
    <row r="1957" spans="1:13" ht="60" hidden="1" customHeight="1">
      <c r="A1957" s="441" t="s">
        <v>12028</v>
      </c>
      <c r="B1957" s="442">
        <v>6</v>
      </c>
      <c r="C1957" s="449" t="s">
        <v>11871</v>
      </c>
      <c r="D1957" s="444" t="s">
        <v>22935</v>
      </c>
      <c r="E1957" s="444"/>
      <c r="F1957" s="444" t="s">
        <v>9156</v>
      </c>
      <c r="G1957" s="535" t="str">
        <f t="shared" si="72"/>
        <v>403Xã Nghĩa Lâm</v>
      </c>
      <c r="H1957" s="535" t="str">
        <f t="shared" si="71"/>
        <v>403Xã Nghĩa LâmThuế cơ sở 6 tỉnh Nghệ An</v>
      </c>
      <c r="I1957" s="449" t="s">
        <v>11871</v>
      </c>
      <c r="J1957" s="442"/>
      <c r="K1957" s="442"/>
      <c r="M1957" s="435"/>
    </row>
    <row r="1958" spans="1:13" ht="60" hidden="1" customHeight="1">
      <c r="A1958" s="441" t="s">
        <v>12028</v>
      </c>
      <c r="B1958" s="442">
        <v>6</v>
      </c>
      <c r="C1958" s="449" t="s">
        <v>11871</v>
      </c>
      <c r="D1958" s="444" t="s">
        <v>22935</v>
      </c>
      <c r="E1958" s="444"/>
      <c r="F1958" s="444" t="s">
        <v>9356</v>
      </c>
      <c r="G1958" s="535" t="str">
        <f t="shared" si="72"/>
        <v>403Xã Nghĩa Mai</v>
      </c>
      <c r="H1958" s="535" t="str">
        <f t="shared" si="71"/>
        <v>403Xã Nghĩa MaiThuế cơ sở 6 tỉnh Nghệ An</v>
      </c>
      <c r="I1958" s="449" t="s">
        <v>11871</v>
      </c>
      <c r="J1958" s="442"/>
      <c r="K1958" s="442"/>
      <c r="M1958" s="435"/>
    </row>
    <row r="1959" spans="1:13" ht="60" hidden="1" customHeight="1">
      <c r="A1959" s="441" t="s">
        <v>12028</v>
      </c>
      <c r="B1959" s="442">
        <v>6</v>
      </c>
      <c r="C1959" s="449" t="s">
        <v>11871</v>
      </c>
      <c r="D1959" s="444" t="s">
        <v>22935</v>
      </c>
      <c r="E1959" s="444"/>
      <c r="F1959" s="444" t="s">
        <v>9153</v>
      </c>
      <c r="G1959" s="535" t="str">
        <f t="shared" si="72"/>
        <v>403Xã Nghĩa Hưng</v>
      </c>
      <c r="H1959" s="535" t="str">
        <f t="shared" si="71"/>
        <v>403Xã Nghĩa HưngThuế cơ sở 6 tỉnh Nghệ An</v>
      </c>
      <c r="I1959" s="449" t="s">
        <v>11871</v>
      </c>
      <c r="J1959" s="442"/>
      <c r="K1959" s="442"/>
      <c r="M1959" s="435"/>
    </row>
    <row r="1960" spans="1:13" ht="60" hidden="1" customHeight="1">
      <c r="A1960" s="441" t="s">
        <v>12028</v>
      </c>
      <c r="B1960" s="442">
        <v>6</v>
      </c>
      <c r="C1960" s="449" t="s">
        <v>11871</v>
      </c>
      <c r="D1960" s="444" t="s">
        <v>22935</v>
      </c>
      <c r="E1960" s="444"/>
      <c r="F1960" s="444" t="s">
        <v>9357</v>
      </c>
      <c r="G1960" s="535" t="str">
        <f t="shared" si="72"/>
        <v>403Xã Nghĩa Khánh</v>
      </c>
      <c r="H1960" s="535" t="str">
        <f t="shared" si="71"/>
        <v>403Xã Nghĩa KhánhThuế cơ sở 6 tỉnh Nghệ An</v>
      </c>
      <c r="I1960" s="449" t="s">
        <v>11871</v>
      </c>
      <c r="J1960" s="442"/>
      <c r="K1960" s="442"/>
      <c r="M1960" s="435"/>
    </row>
    <row r="1961" spans="1:13" ht="60" hidden="1" customHeight="1">
      <c r="A1961" s="441" t="s">
        <v>12028</v>
      </c>
      <c r="B1961" s="442">
        <v>6</v>
      </c>
      <c r="C1961" s="449" t="s">
        <v>11871</v>
      </c>
      <c r="D1961" s="444" t="s">
        <v>22935</v>
      </c>
      <c r="E1961" s="444"/>
      <c r="F1961" s="444" t="s">
        <v>9358</v>
      </c>
      <c r="G1961" s="535" t="str">
        <f t="shared" si="72"/>
        <v>403Xã Nghĩa Lộc</v>
      </c>
      <c r="H1961" s="535" t="str">
        <f t="shared" si="71"/>
        <v>403Xã Nghĩa LộcThuế cơ sở 6 tỉnh Nghệ An</v>
      </c>
      <c r="I1961" s="449" t="s">
        <v>11871</v>
      </c>
      <c r="J1961" s="442"/>
      <c r="K1961" s="442"/>
      <c r="M1961" s="435"/>
    </row>
    <row r="1962" spans="1:13" ht="55.15" hidden="1" customHeight="1">
      <c r="A1962" s="441" t="s">
        <v>12032</v>
      </c>
      <c r="B1962" s="442">
        <v>7</v>
      </c>
      <c r="C1962" s="449" t="s">
        <v>11851</v>
      </c>
      <c r="D1962" s="444" t="s">
        <v>22936</v>
      </c>
      <c r="E1962" s="444"/>
      <c r="F1962" s="444" t="s">
        <v>22</v>
      </c>
      <c r="G1962" s="535" t="str">
        <f t="shared" si="72"/>
        <v>403Phường Hoàng Mai</v>
      </c>
      <c r="H1962" s="535" t="str">
        <f t="shared" si="71"/>
        <v>403Phường Hoàng MaiThuế cơ sở 7 tỉnh Nghệ An</v>
      </c>
      <c r="I1962" s="449" t="s">
        <v>11851</v>
      </c>
      <c r="J1962" s="442" t="s">
        <v>9067</v>
      </c>
      <c r="K1962" s="442">
        <v>10</v>
      </c>
      <c r="M1962" s="435"/>
    </row>
    <row r="1963" spans="1:13" ht="55.15" hidden="1" customHeight="1">
      <c r="A1963" s="441" t="s">
        <v>12032</v>
      </c>
      <c r="B1963" s="442">
        <v>7</v>
      </c>
      <c r="C1963" s="449" t="s">
        <v>11851</v>
      </c>
      <c r="D1963" s="444" t="s">
        <v>22936</v>
      </c>
      <c r="E1963" s="444"/>
      <c r="F1963" s="444" t="s">
        <v>9333</v>
      </c>
      <c r="G1963" s="535" t="str">
        <f t="shared" si="72"/>
        <v>403Phường Tân Mai</v>
      </c>
      <c r="H1963" s="535" t="str">
        <f t="shared" si="71"/>
        <v>403Phường Tân MaiThuế cơ sở 7 tỉnh Nghệ An</v>
      </c>
      <c r="I1963" s="449" t="s">
        <v>11851</v>
      </c>
      <c r="J1963" s="442"/>
      <c r="K1963" s="442"/>
      <c r="M1963" s="435"/>
    </row>
    <row r="1964" spans="1:13" ht="55.15" hidden="1" customHeight="1">
      <c r="A1964" s="441" t="s">
        <v>12032</v>
      </c>
      <c r="B1964" s="442">
        <v>7</v>
      </c>
      <c r="C1964" s="449" t="s">
        <v>11851</v>
      </c>
      <c r="D1964" s="444" t="s">
        <v>22936</v>
      </c>
      <c r="E1964" s="444"/>
      <c r="F1964" s="444" t="s">
        <v>9334</v>
      </c>
      <c r="G1964" s="535" t="str">
        <f t="shared" si="72"/>
        <v>403Phường Quỳnh Mai</v>
      </c>
      <c r="H1964" s="535" t="str">
        <f t="shared" si="71"/>
        <v>403Phường Quỳnh MaiThuế cơ sở 7 tỉnh Nghệ An</v>
      </c>
      <c r="I1964" s="449" t="s">
        <v>11851</v>
      </c>
      <c r="J1964" s="442"/>
      <c r="K1964" s="442"/>
      <c r="M1964" s="435"/>
    </row>
    <row r="1965" spans="1:13" ht="55.15" hidden="1" customHeight="1">
      <c r="A1965" s="441" t="s">
        <v>12032</v>
      </c>
      <c r="B1965" s="442">
        <v>7</v>
      </c>
      <c r="C1965" s="449" t="s">
        <v>11851</v>
      </c>
      <c r="D1965" s="444" t="s">
        <v>22936</v>
      </c>
      <c r="E1965" s="444"/>
      <c r="F1965" s="444" t="s">
        <v>9067</v>
      </c>
      <c r="G1965" s="535" t="str">
        <f t="shared" si="72"/>
        <v>403Xã Quỳnh Lưu</v>
      </c>
      <c r="H1965" s="535" t="str">
        <f t="shared" si="71"/>
        <v>403Xã Quỳnh LưuThuế cơ sở 7 tỉnh Nghệ An</v>
      </c>
      <c r="I1965" s="449" t="s">
        <v>11851</v>
      </c>
      <c r="J1965" s="442"/>
      <c r="K1965" s="442"/>
      <c r="M1965" s="435"/>
    </row>
    <row r="1966" spans="1:13" ht="55.15" hidden="1" customHeight="1">
      <c r="A1966" s="441" t="s">
        <v>12032</v>
      </c>
      <c r="B1966" s="442">
        <v>7</v>
      </c>
      <c r="C1966" s="449" t="s">
        <v>11851</v>
      </c>
      <c r="D1966" s="444" t="s">
        <v>22936</v>
      </c>
      <c r="E1966" s="444"/>
      <c r="F1966" s="444" t="s">
        <v>9379</v>
      </c>
      <c r="G1966" s="535" t="str">
        <f t="shared" si="72"/>
        <v>403Xã Quỳnh Văn</v>
      </c>
      <c r="H1966" s="535" t="str">
        <f t="shared" si="71"/>
        <v>403Xã Quỳnh VănThuế cơ sở 7 tỉnh Nghệ An</v>
      </c>
      <c r="I1966" s="449" t="s">
        <v>11851</v>
      </c>
      <c r="J1966" s="442"/>
      <c r="K1966" s="442"/>
      <c r="M1966" s="435"/>
    </row>
    <row r="1967" spans="1:13" ht="55.15" hidden="1" customHeight="1">
      <c r="A1967" s="441" t="s">
        <v>12032</v>
      </c>
      <c r="B1967" s="442">
        <v>7</v>
      </c>
      <c r="C1967" s="449" t="s">
        <v>11851</v>
      </c>
      <c r="D1967" s="444" t="s">
        <v>22936</v>
      </c>
      <c r="E1967" s="444"/>
      <c r="F1967" s="444" t="s">
        <v>9380</v>
      </c>
      <c r="G1967" s="535" t="str">
        <f t="shared" si="72"/>
        <v>403Xã Quỳnh Anh</v>
      </c>
      <c r="H1967" s="535" t="str">
        <f t="shared" si="71"/>
        <v>403Xã Quỳnh AnhThuế cơ sở 7 tỉnh Nghệ An</v>
      </c>
      <c r="I1967" s="449" t="s">
        <v>11851</v>
      </c>
      <c r="J1967" s="442"/>
      <c r="K1967" s="442"/>
      <c r="M1967" s="435"/>
    </row>
    <row r="1968" spans="1:13" ht="55.15" hidden="1" customHeight="1">
      <c r="A1968" s="441" t="s">
        <v>12032</v>
      </c>
      <c r="B1968" s="442">
        <v>7</v>
      </c>
      <c r="C1968" s="449" t="s">
        <v>11851</v>
      </c>
      <c r="D1968" s="444" t="s">
        <v>22936</v>
      </c>
      <c r="E1968" s="444"/>
      <c r="F1968" s="444" t="s">
        <v>9381</v>
      </c>
      <c r="G1968" s="535" t="str">
        <f t="shared" si="72"/>
        <v>403Xã Quỳnh Tam</v>
      </c>
      <c r="H1968" s="535" t="str">
        <f t="shared" si="71"/>
        <v>403Xã Quỳnh TamThuế cơ sở 7 tỉnh Nghệ An</v>
      </c>
      <c r="I1968" s="449" t="s">
        <v>11851</v>
      </c>
      <c r="J1968" s="442"/>
      <c r="K1968" s="442"/>
      <c r="M1968" s="435"/>
    </row>
    <row r="1969" spans="1:13" ht="55.15" hidden="1" customHeight="1">
      <c r="A1969" s="441" t="s">
        <v>12032</v>
      </c>
      <c r="B1969" s="442">
        <v>7</v>
      </c>
      <c r="C1969" s="449" t="s">
        <v>11851</v>
      </c>
      <c r="D1969" s="444" t="s">
        <v>22936</v>
      </c>
      <c r="E1969" s="444"/>
      <c r="F1969" s="444" t="s">
        <v>9382</v>
      </c>
      <c r="G1969" s="535" t="str">
        <f t="shared" si="72"/>
        <v>403Xã Quỳnh Phú</v>
      </c>
      <c r="H1969" s="535" t="str">
        <f t="shared" si="71"/>
        <v>403Xã Quỳnh PhúThuế cơ sở 7 tỉnh Nghệ An</v>
      </c>
      <c r="I1969" s="449" t="s">
        <v>11851</v>
      </c>
      <c r="J1969" s="442"/>
      <c r="K1969" s="442"/>
      <c r="M1969" s="435"/>
    </row>
    <row r="1970" spans="1:13" ht="55.15" hidden="1" customHeight="1">
      <c r="A1970" s="441" t="s">
        <v>12032</v>
      </c>
      <c r="B1970" s="442">
        <v>7</v>
      </c>
      <c r="C1970" s="449" t="s">
        <v>11851</v>
      </c>
      <c r="D1970" s="444" t="s">
        <v>22936</v>
      </c>
      <c r="E1970" s="444"/>
      <c r="F1970" s="444" t="s">
        <v>9383</v>
      </c>
      <c r="G1970" s="535" t="str">
        <f t="shared" si="72"/>
        <v>403Xã Quỳnh Sơn</v>
      </c>
      <c r="H1970" s="535" t="str">
        <f t="shared" si="71"/>
        <v>403Xã Quỳnh SơnThuế cơ sở 7 tỉnh Nghệ An</v>
      </c>
      <c r="I1970" s="449" t="s">
        <v>11851</v>
      </c>
      <c r="J1970" s="442"/>
      <c r="K1970" s="442"/>
      <c r="M1970" s="435"/>
    </row>
    <row r="1971" spans="1:13" ht="55.15" hidden="1" customHeight="1">
      <c r="A1971" s="441" t="s">
        <v>12032</v>
      </c>
      <c r="B1971" s="442">
        <v>7</v>
      </c>
      <c r="C1971" s="449" t="s">
        <v>11851</v>
      </c>
      <c r="D1971" s="444" t="s">
        <v>22936</v>
      </c>
      <c r="E1971" s="444"/>
      <c r="F1971" s="444" t="s">
        <v>9384</v>
      </c>
      <c r="G1971" s="535" t="str">
        <f t="shared" si="72"/>
        <v>403Xã Quỳnh Thắng</v>
      </c>
      <c r="H1971" s="535" t="str">
        <f t="shared" si="71"/>
        <v>403Xã Quỳnh ThắngThuế cơ sở 7 tỉnh Nghệ An</v>
      </c>
      <c r="I1971" s="449" t="s">
        <v>11851</v>
      </c>
      <c r="J1971" s="442"/>
      <c r="K1971" s="442"/>
      <c r="M1971" s="435"/>
    </row>
    <row r="1972" spans="1:13" ht="76.150000000000006" hidden="1" customHeight="1">
      <c r="A1972" s="441" t="s">
        <v>12037</v>
      </c>
      <c r="B1972" s="442">
        <v>8</v>
      </c>
      <c r="C1972" s="449" t="s">
        <v>11857</v>
      </c>
      <c r="D1972" s="444" t="s">
        <v>22937</v>
      </c>
      <c r="E1972" s="444"/>
      <c r="F1972" s="444" t="s">
        <v>9322</v>
      </c>
      <c r="G1972" s="535" t="str">
        <f t="shared" si="72"/>
        <v>403Xã Diễn Châu</v>
      </c>
      <c r="H1972" s="535" t="str">
        <f t="shared" si="71"/>
        <v>403Xã Diễn ChâuThuế cơ sở 8 tỉnh Nghệ An</v>
      </c>
      <c r="I1972" s="449" t="s">
        <v>11857</v>
      </c>
      <c r="J1972" s="442" t="s">
        <v>9322</v>
      </c>
      <c r="K1972" s="442">
        <v>17</v>
      </c>
      <c r="M1972" s="435"/>
    </row>
    <row r="1973" spans="1:13" ht="76.150000000000006" hidden="1" customHeight="1">
      <c r="A1973" s="441" t="s">
        <v>12037</v>
      </c>
      <c r="B1973" s="452">
        <v>8</v>
      </c>
      <c r="C1973" s="476" t="s">
        <v>11857</v>
      </c>
      <c r="D1973" s="454" t="s">
        <v>22937</v>
      </c>
      <c r="E1973" s="454"/>
      <c r="F1973" s="454" t="s">
        <v>9323</v>
      </c>
      <c r="G1973" s="535" t="str">
        <f t="shared" si="72"/>
        <v>403Xã Đức Châu</v>
      </c>
      <c r="H1973" s="535" t="str">
        <f t="shared" si="71"/>
        <v>403Xã Đức ChâuThuế cơ sở 8 tỉnh Nghệ An</v>
      </c>
      <c r="I1973" s="476" t="s">
        <v>11857</v>
      </c>
      <c r="J1973" s="452"/>
      <c r="K1973" s="452"/>
      <c r="M1973" s="435"/>
    </row>
    <row r="1974" spans="1:13" ht="76.150000000000006" hidden="1" customHeight="1">
      <c r="A1974" s="441" t="s">
        <v>12037</v>
      </c>
      <c r="B1974" s="452">
        <v>8</v>
      </c>
      <c r="C1974" s="476" t="s">
        <v>11857</v>
      </c>
      <c r="D1974" s="454" t="s">
        <v>22937</v>
      </c>
      <c r="E1974" s="454"/>
      <c r="F1974" s="454" t="s">
        <v>9324</v>
      </c>
      <c r="G1974" s="535" t="str">
        <f t="shared" si="72"/>
        <v>403Xã Quảng Châu</v>
      </c>
      <c r="H1974" s="535" t="str">
        <f t="shared" si="71"/>
        <v>403Xã Quảng ChâuThuế cơ sở 8 tỉnh Nghệ An</v>
      </c>
      <c r="I1974" s="476" t="s">
        <v>11857</v>
      </c>
      <c r="J1974" s="452"/>
      <c r="K1974" s="452"/>
      <c r="M1974" s="435"/>
    </row>
    <row r="1975" spans="1:13" ht="76.150000000000006" hidden="1" customHeight="1">
      <c r="A1975" s="441" t="s">
        <v>12037</v>
      </c>
      <c r="B1975" s="452">
        <v>8</v>
      </c>
      <c r="C1975" s="476" t="s">
        <v>11857</v>
      </c>
      <c r="D1975" s="454" t="s">
        <v>22937</v>
      </c>
      <c r="E1975" s="454"/>
      <c r="F1975" s="454" t="s">
        <v>9325</v>
      </c>
      <c r="G1975" s="535" t="str">
        <f t="shared" si="72"/>
        <v>403Xã Hải Châu</v>
      </c>
      <c r="H1975" s="535" t="str">
        <f t="shared" si="71"/>
        <v>403Xã Hải ChâuThuế cơ sở 8 tỉnh Nghệ An</v>
      </c>
      <c r="I1975" s="476" t="s">
        <v>11857</v>
      </c>
      <c r="J1975" s="452"/>
      <c r="K1975" s="452"/>
      <c r="M1975" s="435"/>
    </row>
    <row r="1976" spans="1:13" ht="76.150000000000006" hidden="1" customHeight="1">
      <c r="A1976" s="441" t="s">
        <v>12037</v>
      </c>
      <c r="B1976" s="452">
        <v>8</v>
      </c>
      <c r="C1976" s="476" t="s">
        <v>11857</v>
      </c>
      <c r="D1976" s="454" t="s">
        <v>22937</v>
      </c>
      <c r="E1976" s="454"/>
      <c r="F1976" s="454" t="s">
        <v>9326</v>
      </c>
      <c r="G1976" s="535" t="str">
        <f t="shared" si="72"/>
        <v>403Xã Tân Châu</v>
      </c>
      <c r="H1976" s="535" t="str">
        <f t="shared" si="71"/>
        <v>403Xã Tân ChâuThuế cơ sở 8 tỉnh Nghệ An</v>
      </c>
      <c r="I1976" s="476" t="s">
        <v>11857</v>
      </c>
      <c r="J1976" s="452"/>
      <c r="K1976" s="452"/>
      <c r="M1976" s="435"/>
    </row>
    <row r="1977" spans="1:13" ht="76.150000000000006" hidden="1" customHeight="1">
      <c r="A1977" s="441" t="s">
        <v>12037</v>
      </c>
      <c r="B1977" s="452">
        <v>8</v>
      </c>
      <c r="C1977" s="476" t="s">
        <v>11857</v>
      </c>
      <c r="D1977" s="454" t="s">
        <v>22937</v>
      </c>
      <c r="E1977" s="454"/>
      <c r="F1977" s="454" t="s">
        <v>9327</v>
      </c>
      <c r="G1977" s="535" t="str">
        <f t="shared" si="72"/>
        <v>403Xã An Châu</v>
      </c>
      <c r="H1977" s="535" t="str">
        <f t="shared" si="71"/>
        <v>403Xã An ChâuThuế cơ sở 8 tỉnh Nghệ An</v>
      </c>
      <c r="I1977" s="476" t="s">
        <v>11857</v>
      </c>
      <c r="J1977" s="452"/>
      <c r="K1977" s="452"/>
      <c r="M1977" s="435"/>
    </row>
    <row r="1978" spans="1:13" ht="76.150000000000006" hidden="1" customHeight="1">
      <c r="A1978" s="441" t="s">
        <v>12037</v>
      </c>
      <c r="B1978" s="452">
        <v>8</v>
      </c>
      <c r="C1978" s="476" t="s">
        <v>11857</v>
      </c>
      <c r="D1978" s="454" t="s">
        <v>22937</v>
      </c>
      <c r="E1978" s="454"/>
      <c r="F1978" s="454" t="s">
        <v>80</v>
      </c>
      <c r="G1978" s="535" t="str">
        <f t="shared" si="72"/>
        <v>403Xã Minh Châu</v>
      </c>
      <c r="H1978" s="535" t="str">
        <f t="shared" si="71"/>
        <v>403Xã Minh ChâuThuế cơ sở 8 tỉnh Nghệ An</v>
      </c>
      <c r="I1978" s="476" t="s">
        <v>11857</v>
      </c>
      <c r="J1978" s="452"/>
      <c r="K1978" s="452"/>
      <c r="M1978" s="435"/>
    </row>
    <row r="1979" spans="1:13" ht="76.150000000000006" hidden="1" customHeight="1">
      <c r="A1979" s="441" t="s">
        <v>12037</v>
      </c>
      <c r="B1979" s="452">
        <v>8</v>
      </c>
      <c r="C1979" s="476" t="s">
        <v>11857</v>
      </c>
      <c r="D1979" s="454" t="s">
        <v>22937</v>
      </c>
      <c r="E1979" s="454"/>
      <c r="F1979" s="454" t="s">
        <v>9328</v>
      </c>
      <c r="G1979" s="535" t="str">
        <f t="shared" si="72"/>
        <v>403Xã Hùng Châu</v>
      </c>
      <c r="H1979" s="535" t="str">
        <f t="shared" si="71"/>
        <v>403Xã Hùng ChâuThuế cơ sở 8 tỉnh Nghệ An</v>
      </c>
      <c r="I1979" s="476" t="s">
        <v>11857</v>
      </c>
      <c r="J1979" s="452"/>
      <c r="K1979" s="452"/>
      <c r="M1979" s="435"/>
    </row>
    <row r="1980" spans="1:13" ht="76.150000000000006" hidden="1" customHeight="1">
      <c r="A1980" s="441" t="s">
        <v>12037</v>
      </c>
      <c r="B1980" s="452">
        <v>8</v>
      </c>
      <c r="C1980" s="476" t="s">
        <v>11857</v>
      </c>
      <c r="D1980" s="454" t="s">
        <v>22937</v>
      </c>
      <c r="E1980" s="454"/>
      <c r="F1980" s="454" t="s">
        <v>8127</v>
      </c>
      <c r="G1980" s="535" t="str">
        <f t="shared" si="72"/>
        <v>403Xã Yên Thành</v>
      </c>
      <c r="H1980" s="535" t="str">
        <f t="shared" si="71"/>
        <v>403Xã Yên ThànhThuế cơ sở 8 tỉnh Nghệ An</v>
      </c>
      <c r="I1980" s="476" t="s">
        <v>11857</v>
      </c>
      <c r="J1980" s="452"/>
      <c r="K1980" s="452"/>
      <c r="M1980" s="435"/>
    </row>
    <row r="1981" spans="1:13" ht="76.150000000000006" hidden="1" customHeight="1">
      <c r="A1981" s="441" t="s">
        <v>12037</v>
      </c>
      <c r="B1981" s="452">
        <v>8</v>
      </c>
      <c r="C1981" s="476" t="s">
        <v>11857</v>
      </c>
      <c r="D1981" s="454" t="s">
        <v>22937</v>
      </c>
      <c r="E1981" s="454"/>
      <c r="F1981" s="454" t="s">
        <v>9414</v>
      </c>
      <c r="G1981" s="535" t="str">
        <f t="shared" si="72"/>
        <v>403Xã Quan Thành</v>
      </c>
      <c r="H1981" s="535" t="str">
        <f t="shared" si="71"/>
        <v>403Xã Quan ThànhThuế cơ sở 8 tỉnh Nghệ An</v>
      </c>
      <c r="I1981" s="476" t="s">
        <v>11857</v>
      </c>
      <c r="J1981" s="452"/>
      <c r="K1981" s="452"/>
      <c r="M1981" s="435"/>
    </row>
    <row r="1982" spans="1:13" ht="76.150000000000006" hidden="1" customHeight="1">
      <c r="A1982" s="441" t="s">
        <v>12037</v>
      </c>
      <c r="B1982" s="452">
        <v>8</v>
      </c>
      <c r="C1982" s="476" t="s">
        <v>11857</v>
      </c>
      <c r="D1982" s="454" t="s">
        <v>22937</v>
      </c>
      <c r="E1982" s="454"/>
      <c r="F1982" s="454" t="s">
        <v>9415</v>
      </c>
      <c r="G1982" s="535" t="str">
        <f t="shared" si="72"/>
        <v>403Xã Hợp Minh</v>
      </c>
      <c r="H1982" s="535" t="str">
        <f t="shared" si="71"/>
        <v>403Xã Hợp MinhThuế cơ sở 8 tỉnh Nghệ An</v>
      </c>
      <c r="I1982" s="476" t="s">
        <v>11857</v>
      </c>
      <c r="J1982" s="452"/>
      <c r="K1982" s="452"/>
      <c r="M1982" s="435"/>
    </row>
    <row r="1983" spans="1:13" ht="76.150000000000006" hidden="1" customHeight="1">
      <c r="A1983" s="441" t="s">
        <v>12037</v>
      </c>
      <c r="B1983" s="452">
        <v>8</v>
      </c>
      <c r="C1983" s="476" t="s">
        <v>11857</v>
      </c>
      <c r="D1983" s="454" t="s">
        <v>22937</v>
      </c>
      <c r="E1983" s="454"/>
      <c r="F1983" s="454" t="s">
        <v>9416</v>
      </c>
      <c r="G1983" s="535" t="str">
        <f t="shared" si="72"/>
        <v>403Xã Vân Tụ</v>
      </c>
      <c r="H1983" s="535" t="str">
        <f t="shared" si="71"/>
        <v>403Xã Vân TụThuế cơ sở 8 tỉnh Nghệ An</v>
      </c>
      <c r="I1983" s="476" t="s">
        <v>11857</v>
      </c>
      <c r="J1983" s="452"/>
      <c r="K1983" s="452"/>
      <c r="M1983" s="435"/>
    </row>
    <row r="1984" spans="1:13" ht="76.150000000000006" hidden="1" customHeight="1">
      <c r="A1984" s="441" t="s">
        <v>12037</v>
      </c>
      <c r="B1984" s="452">
        <v>8</v>
      </c>
      <c r="C1984" s="476" t="s">
        <v>11857</v>
      </c>
      <c r="D1984" s="454" t="s">
        <v>22937</v>
      </c>
      <c r="E1984" s="454"/>
      <c r="F1984" s="454" t="s">
        <v>9290</v>
      </c>
      <c r="G1984" s="535" t="str">
        <f t="shared" si="72"/>
        <v>403Xã Vân Du</v>
      </c>
      <c r="H1984" s="535" t="str">
        <f t="shared" si="71"/>
        <v>403Xã Vân DuThuế cơ sở 8 tỉnh Nghệ An</v>
      </c>
      <c r="I1984" s="476" t="s">
        <v>11857</v>
      </c>
      <c r="J1984" s="452"/>
      <c r="K1984" s="452"/>
      <c r="M1984" s="435"/>
    </row>
    <row r="1985" spans="1:13" ht="76.150000000000006" hidden="1" customHeight="1">
      <c r="A1985" s="441" t="s">
        <v>12037</v>
      </c>
      <c r="B1985" s="452">
        <v>8</v>
      </c>
      <c r="C1985" s="476" t="s">
        <v>11857</v>
      </c>
      <c r="D1985" s="454" t="s">
        <v>22937</v>
      </c>
      <c r="E1985" s="454"/>
      <c r="F1985" s="454" t="s">
        <v>9417</v>
      </c>
      <c r="G1985" s="535" t="str">
        <f t="shared" si="72"/>
        <v>403Xã Quang Đồng</v>
      </c>
      <c r="H1985" s="535" t="str">
        <f t="shared" si="71"/>
        <v>403Xã Quang ĐồngThuế cơ sở 8 tỉnh Nghệ An</v>
      </c>
      <c r="I1985" s="476" t="s">
        <v>11857</v>
      </c>
      <c r="J1985" s="452"/>
      <c r="K1985" s="452"/>
      <c r="M1985" s="435"/>
    </row>
    <row r="1986" spans="1:13" ht="76.150000000000006" hidden="1" customHeight="1">
      <c r="A1986" s="441" t="s">
        <v>12037</v>
      </c>
      <c r="B1986" s="452">
        <v>8</v>
      </c>
      <c r="C1986" s="476" t="s">
        <v>11857</v>
      </c>
      <c r="D1986" s="454" t="s">
        <v>22937</v>
      </c>
      <c r="E1986" s="454"/>
      <c r="F1986" s="454" t="s">
        <v>9418</v>
      </c>
      <c r="G1986" s="535" t="str">
        <f t="shared" si="72"/>
        <v>403Xã Giai Lạc</v>
      </c>
      <c r="H1986" s="535" t="str">
        <f t="shared" si="71"/>
        <v>403Xã Giai LạcThuế cơ sở 8 tỉnh Nghệ An</v>
      </c>
      <c r="I1986" s="476" t="s">
        <v>11857</v>
      </c>
      <c r="J1986" s="452"/>
      <c r="K1986" s="452"/>
      <c r="M1986" s="435"/>
    </row>
    <row r="1987" spans="1:13" ht="76.150000000000006" hidden="1" customHeight="1">
      <c r="A1987" s="441" t="s">
        <v>12037</v>
      </c>
      <c r="B1987" s="452">
        <v>8</v>
      </c>
      <c r="C1987" s="476" t="s">
        <v>11857</v>
      </c>
      <c r="D1987" s="454" t="s">
        <v>22937</v>
      </c>
      <c r="E1987" s="454"/>
      <c r="F1987" s="454" t="s">
        <v>67</v>
      </c>
      <c r="G1987" s="535" t="str">
        <f t="shared" si="72"/>
        <v>403Xã Bình Minh</v>
      </c>
      <c r="H1987" s="535" t="str">
        <f t="shared" si="71"/>
        <v>403Xã Bình MinhThuế cơ sở 8 tỉnh Nghệ An</v>
      </c>
      <c r="I1987" s="476" t="s">
        <v>11857</v>
      </c>
      <c r="J1987" s="452"/>
      <c r="K1987" s="452"/>
      <c r="M1987" s="435"/>
    </row>
    <row r="1988" spans="1:13" ht="76.150000000000006" hidden="1" customHeight="1">
      <c r="A1988" s="441" t="s">
        <v>12037</v>
      </c>
      <c r="B1988" s="452">
        <v>8</v>
      </c>
      <c r="C1988" s="476" t="s">
        <v>11857</v>
      </c>
      <c r="D1988" s="454" t="s">
        <v>22937</v>
      </c>
      <c r="E1988" s="454"/>
      <c r="F1988" s="454" t="s">
        <v>8550</v>
      </c>
      <c r="G1988" s="535" t="str">
        <f t="shared" si="72"/>
        <v>403Xã Đông Thành</v>
      </c>
      <c r="H1988" s="535" t="str">
        <f t="shared" si="71"/>
        <v>403Xã Đông ThànhThuế cơ sở 8 tỉnh Nghệ An</v>
      </c>
      <c r="I1988" s="476" t="s">
        <v>11857</v>
      </c>
      <c r="J1988" s="452"/>
      <c r="K1988" s="452"/>
      <c r="M1988" s="435"/>
    </row>
    <row r="1989" spans="1:13" ht="61.9" hidden="1" customHeight="1">
      <c r="A1989" s="441" t="s">
        <v>12044</v>
      </c>
      <c r="B1989" s="456">
        <v>9</v>
      </c>
      <c r="C1989" s="472" t="s">
        <v>11843</v>
      </c>
      <c r="D1989" s="468" t="s">
        <v>22938</v>
      </c>
      <c r="E1989" s="468"/>
      <c r="F1989" s="468" t="s">
        <v>9359</v>
      </c>
      <c r="G1989" s="535" t="str">
        <f t="shared" si="72"/>
        <v>403Xã Nghi Lộc</v>
      </c>
      <c r="H1989" s="535" t="str">
        <f t="shared" si="71"/>
        <v>403Xã Nghi LộcThuế cơ sở 9 tỉnh Nghệ An</v>
      </c>
      <c r="I1989" s="472" t="s">
        <v>11843</v>
      </c>
      <c r="J1989" s="456" t="s">
        <v>11845</v>
      </c>
      <c r="K1989" s="456">
        <v>8</v>
      </c>
      <c r="M1989" s="435"/>
    </row>
    <row r="1990" spans="1:13" ht="61.9" hidden="1" customHeight="1">
      <c r="A1990" s="513" t="s">
        <v>12044</v>
      </c>
      <c r="B1990" s="460">
        <v>9</v>
      </c>
      <c r="C1990" s="473" t="s">
        <v>11843</v>
      </c>
      <c r="D1990" s="470" t="s">
        <v>22938</v>
      </c>
      <c r="E1990" s="470"/>
      <c r="F1990" s="470" t="s">
        <v>92</v>
      </c>
      <c r="G1990" s="535" t="str">
        <f t="shared" si="72"/>
        <v>403Xã Phúc Lộc</v>
      </c>
      <c r="H1990" s="535" t="str">
        <f t="shared" ref="H1990:H2053" si="73">G1990&amp;C1990</f>
        <v>403Xã Phúc LộcThuế cơ sở 9 tỉnh Nghệ An</v>
      </c>
      <c r="I1990" s="473" t="s">
        <v>11843</v>
      </c>
      <c r="J1990" s="460"/>
      <c r="K1990" s="460"/>
      <c r="M1990" s="435"/>
    </row>
    <row r="1991" spans="1:13" ht="61.9" hidden="1" customHeight="1">
      <c r="A1991" s="513" t="s">
        <v>12044</v>
      </c>
      <c r="B1991" s="460">
        <v>9</v>
      </c>
      <c r="C1991" s="473" t="s">
        <v>11843</v>
      </c>
      <c r="D1991" s="470" t="s">
        <v>22938</v>
      </c>
      <c r="E1991" s="470"/>
      <c r="F1991" s="470" t="s">
        <v>9360</v>
      </c>
      <c r="G1991" s="535" t="str">
        <f t="shared" si="72"/>
        <v>403Xã Đông Lộc</v>
      </c>
      <c r="H1991" s="535" t="str">
        <f t="shared" si="73"/>
        <v>403Xã Đông LộcThuế cơ sở 9 tỉnh Nghệ An</v>
      </c>
      <c r="I1991" s="473" t="s">
        <v>11843</v>
      </c>
      <c r="J1991" s="460"/>
      <c r="K1991" s="460"/>
      <c r="M1991" s="435"/>
    </row>
    <row r="1992" spans="1:13" ht="61.9" hidden="1" customHeight="1">
      <c r="A1992" s="513" t="s">
        <v>12044</v>
      </c>
      <c r="B1992" s="460">
        <v>9</v>
      </c>
      <c r="C1992" s="473" t="s">
        <v>11843</v>
      </c>
      <c r="D1992" s="470" t="s">
        <v>22938</v>
      </c>
      <c r="E1992" s="470"/>
      <c r="F1992" s="470" t="s">
        <v>9361</v>
      </c>
      <c r="G1992" s="535" t="str">
        <f t="shared" si="72"/>
        <v>403Xã Trung Lộc</v>
      </c>
      <c r="H1992" s="535" t="str">
        <f t="shared" si="73"/>
        <v>403Xã Trung LộcThuế cơ sở 9 tỉnh Nghệ An</v>
      </c>
      <c r="I1992" s="473" t="s">
        <v>11843</v>
      </c>
      <c r="J1992" s="460"/>
      <c r="K1992" s="460"/>
      <c r="M1992" s="435"/>
    </row>
    <row r="1993" spans="1:13" ht="61.9" hidden="1" customHeight="1">
      <c r="A1993" s="513" t="s">
        <v>12044</v>
      </c>
      <c r="B1993" s="460">
        <v>9</v>
      </c>
      <c r="C1993" s="473" t="s">
        <v>11843</v>
      </c>
      <c r="D1993" s="470" t="s">
        <v>22938</v>
      </c>
      <c r="E1993" s="470"/>
      <c r="F1993" s="470" t="s">
        <v>9362</v>
      </c>
      <c r="G1993" s="535" t="str">
        <f t="shared" si="72"/>
        <v>403Xã Thần Lĩnh</v>
      </c>
      <c r="H1993" s="535" t="str">
        <f t="shared" si="73"/>
        <v>403Xã Thần LĩnhThuế cơ sở 9 tỉnh Nghệ An</v>
      </c>
      <c r="I1993" s="473" t="s">
        <v>11843</v>
      </c>
      <c r="J1993" s="460"/>
      <c r="K1993" s="460"/>
      <c r="M1993" s="435"/>
    </row>
    <row r="1994" spans="1:13" ht="61.9" hidden="1" customHeight="1">
      <c r="A1994" s="513" t="s">
        <v>12044</v>
      </c>
      <c r="B1994" s="460">
        <v>9</v>
      </c>
      <c r="C1994" s="473" t="s">
        <v>11843</v>
      </c>
      <c r="D1994" s="470" t="s">
        <v>22938</v>
      </c>
      <c r="E1994" s="470"/>
      <c r="F1994" s="470" t="s">
        <v>9363</v>
      </c>
      <c r="G1994" s="535" t="str">
        <f t="shared" si="72"/>
        <v>403Xã Hải Lộc</v>
      </c>
      <c r="H1994" s="535" t="str">
        <f t="shared" si="73"/>
        <v>403Xã Hải LộcThuế cơ sở 9 tỉnh Nghệ An</v>
      </c>
      <c r="I1994" s="473" t="s">
        <v>11843</v>
      </c>
      <c r="J1994" s="460"/>
      <c r="K1994" s="460"/>
      <c r="M1994" s="435"/>
    </row>
    <row r="1995" spans="1:13" ht="61.9" hidden="1" customHeight="1">
      <c r="A1995" s="513" t="s">
        <v>12044</v>
      </c>
      <c r="B1995" s="460">
        <v>9</v>
      </c>
      <c r="C1995" s="473" t="s">
        <v>11843</v>
      </c>
      <c r="D1995" s="470" t="s">
        <v>22938</v>
      </c>
      <c r="E1995" s="470"/>
      <c r="F1995" s="470" t="s">
        <v>9364</v>
      </c>
      <c r="G1995" s="535" t="str">
        <f t="shared" si="72"/>
        <v>403Xã Văn Kiều</v>
      </c>
      <c r="H1995" s="535" t="str">
        <f t="shared" si="73"/>
        <v>403Xã Văn KiềuThuế cơ sở 9 tỉnh Nghệ An</v>
      </c>
      <c r="I1995" s="473" t="s">
        <v>11843</v>
      </c>
      <c r="J1995" s="460"/>
      <c r="K1995" s="460"/>
      <c r="M1995" s="435"/>
    </row>
    <row r="1996" spans="1:13" ht="61.9" hidden="1" customHeight="1">
      <c r="A1996" s="513" t="s">
        <v>12044</v>
      </c>
      <c r="B1996" s="460">
        <v>9</v>
      </c>
      <c r="C1996" s="473" t="s">
        <v>11843</v>
      </c>
      <c r="D1996" s="470" t="s">
        <v>22938</v>
      </c>
      <c r="E1996" s="470"/>
      <c r="F1996" s="470" t="s">
        <v>9413</v>
      </c>
      <c r="G1996" s="535" t="str">
        <f>$E$1866&amp;F1996</f>
        <v>403Phường Cửa Lò</v>
      </c>
      <c r="H1996" s="535" t="str">
        <f t="shared" si="73"/>
        <v>403Phường Cửa LòThuế cơ sở 9 tỉnh Nghệ An</v>
      </c>
      <c r="I1996" s="473" t="s">
        <v>11843</v>
      </c>
      <c r="J1996" s="460"/>
      <c r="K1996" s="460"/>
      <c r="M1996" s="435"/>
    </row>
    <row r="1997" spans="1:13" ht="48" hidden="1" customHeight="1">
      <c r="A1997" s="590">
        <v>23</v>
      </c>
      <c r="B1997" s="591"/>
      <c r="C1997" s="562" t="s">
        <v>22939</v>
      </c>
      <c r="D1997" s="592" t="s">
        <v>11218</v>
      </c>
      <c r="E1997" s="592">
        <v>117</v>
      </c>
      <c r="F1997" s="592" t="s">
        <v>155</v>
      </c>
      <c r="G1997" s="535"/>
      <c r="H1997" s="535" t="str">
        <f t="shared" si="73"/>
        <v>THUẾ TỈNH NINH BÌNH</v>
      </c>
      <c r="I1997" s="562" t="s">
        <v>22939</v>
      </c>
      <c r="J1997" s="591"/>
      <c r="K1997" s="592">
        <f>SUM(K1998:K2115)</f>
        <v>129</v>
      </c>
      <c r="L1997" s="434"/>
      <c r="M1997" s="435"/>
    </row>
    <row r="1998" spans="1:13" ht="51" hidden="1" customHeight="1">
      <c r="A1998" s="441" t="s">
        <v>12052</v>
      </c>
      <c r="B1998" s="532">
        <v>1</v>
      </c>
      <c r="C1998" s="594" t="s">
        <v>11220</v>
      </c>
      <c r="D1998" s="534" t="s">
        <v>22940</v>
      </c>
      <c r="E1998" s="534"/>
      <c r="F1998" s="534" t="s">
        <v>9084</v>
      </c>
      <c r="G1998" s="535" t="str">
        <f>$E$1997&amp;F1998</f>
        <v>117Phường Hoa Lư</v>
      </c>
      <c r="H1998" s="535" t="str">
        <f t="shared" si="73"/>
        <v>117Phường Hoa LưThuế cơ sở 1 tỉnh Ninh Bình</v>
      </c>
      <c r="I1998" s="594" t="s">
        <v>11220</v>
      </c>
      <c r="J1998" s="532" t="s">
        <v>9084</v>
      </c>
      <c r="K1998" s="532">
        <v>4</v>
      </c>
      <c r="M1998" s="435"/>
    </row>
    <row r="1999" spans="1:13" ht="51" hidden="1" customHeight="1">
      <c r="A1999" s="441" t="s">
        <v>12052</v>
      </c>
      <c r="B1999" s="430">
        <v>1</v>
      </c>
      <c r="C1999" s="463" t="s">
        <v>11220</v>
      </c>
      <c r="D1999" s="464" t="s">
        <v>22940</v>
      </c>
      <c r="E1999" s="464"/>
      <c r="F1999" s="464" t="s">
        <v>9083</v>
      </c>
      <c r="G1999" s="535" t="str">
        <f t="shared" ref="G1999:G2062" si="74">$E$1997&amp;F1999</f>
        <v>117Phường Tây Hoa Lư</v>
      </c>
      <c r="H1999" s="535" t="str">
        <f t="shared" si="73"/>
        <v>117Phường Tây Hoa LưThuế cơ sở 1 tỉnh Ninh Bình</v>
      </c>
      <c r="I1999" s="463" t="s">
        <v>11220</v>
      </c>
      <c r="J1999" s="430"/>
      <c r="K1999" s="430"/>
      <c r="M1999" s="435"/>
    </row>
    <row r="2000" spans="1:13" ht="51" hidden="1" customHeight="1">
      <c r="A2000" s="441" t="s">
        <v>12052</v>
      </c>
      <c r="B2000" s="430">
        <v>1</v>
      </c>
      <c r="C2000" s="463" t="s">
        <v>11220</v>
      </c>
      <c r="D2000" s="464" t="s">
        <v>22940</v>
      </c>
      <c r="E2000" s="464"/>
      <c r="F2000" s="464" t="s">
        <v>9086</v>
      </c>
      <c r="G2000" s="535" t="str">
        <f t="shared" si="74"/>
        <v>117Phường Đông Hoa Lư</v>
      </c>
      <c r="H2000" s="535" t="str">
        <f t="shared" si="73"/>
        <v>117Phường Đông Hoa LưThuế cơ sở 1 tỉnh Ninh Bình</v>
      </c>
      <c r="I2000" s="463" t="s">
        <v>11220</v>
      </c>
      <c r="J2000" s="430"/>
      <c r="K2000" s="430"/>
      <c r="M2000" s="435"/>
    </row>
    <row r="2001" spans="1:13" ht="51" hidden="1" customHeight="1">
      <c r="A2001" s="441" t="s">
        <v>12052</v>
      </c>
      <c r="B2001" s="430">
        <v>1</v>
      </c>
      <c r="C2001" s="463" t="s">
        <v>11220</v>
      </c>
      <c r="D2001" s="464" t="s">
        <v>22940</v>
      </c>
      <c r="E2001" s="464"/>
      <c r="F2001" s="464" t="s">
        <v>9085</v>
      </c>
      <c r="G2001" s="535" t="str">
        <f t="shared" si="74"/>
        <v>117Phường Nam Hoa Lư</v>
      </c>
      <c r="H2001" s="535" t="str">
        <f t="shared" si="73"/>
        <v>117Phường Nam Hoa LưThuế cơ sở 1 tỉnh Ninh Bình</v>
      </c>
      <c r="I2001" s="463" t="s">
        <v>11220</v>
      </c>
      <c r="J2001" s="430"/>
      <c r="K2001" s="430"/>
      <c r="M2001" s="435"/>
    </row>
    <row r="2002" spans="1:13" ht="56.45" hidden="1" customHeight="1">
      <c r="A2002" s="441" t="s">
        <v>12058</v>
      </c>
      <c r="B2002" s="442">
        <v>2</v>
      </c>
      <c r="C2002" s="526" t="s">
        <v>11224</v>
      </c>
      <c r="D2002" s="444" t="s">
        <v>22941</v>
      </c>
      <c r="E2002" s="444"/>
      <c r="F2002" s="444" t="s">
        <v>9087</v>
      </c>
      <c r="G2002" s="535" t="str">
        <f t="shared" si="74"/>
        <v>117Phường Tam Điệp</v>
      </c>
      <c r="H2002" s="535" t="str">
        <f t="shared" si="73"/>
        <v>117Phường Tam ĐiệpThuế cơ sở 2 tỉnh Ninh Bình</v>
      </c>
      <c r="I2002" s="526" t="s">
        <v>11224</v>
      </c>
      <c r="J2002" s="442" t="s">
        <v>9087</v>
      </c>
      <c r="K2002" s="442">
        <v>8</v>
      </c>
      <c r="M2002" s="435"/>
    </row>
    <row r="2003" spans="1:13" ht="56.45" hidden="1" customHeight="1">
      <c r="A2003" s="441" t="s">
        <v>12058</v>
      </c>
      <c r="B2003" s="442">
        <v>2</v>
      </c>
      <c r="C2003" s="526" t="s">
        <v>11224</v>
      </c>
      <c r="D2003" s="444" t="s">
        <v>22941</v>
      </c>
      <c r="E2003" s="444"/>
      <c r="F2003" s="444" t="s">
        <v>9088</v>
      </c>
      <c r="G2003" s="535" t="str">
        <f t="shared" si="74"/>
        <v>117Phường Yên Sơn</v>
      </c>
      <c r="H2003" s="535" t="str">
        <f t="shared" si="73"/>
        <v>117Phường Yên SơnThuế cơ sở 2 tỉnh Ninh Bình</v>
      </c>
      <c r="I2003" s="526" t="s">
        <v>11224</v>
      </c>
      <c r="J2003" s="442"/>
      <c r="K2003" s="442"/>
      <c r="M2003" s="435"/>
    </row>
    <row r="2004" spans="1:13" ht="56.45" hidden="1" customHeight="1">
      <c r="A2004" s="441" t="s">
        <v>12058</v>
      </c>
      <c r="B2004" s="442">
        <v>2</v>
      </c>
      <c r="C2004" s="526" t="s">
        <v>11224</v>
      </c>
      <c r="D2004" s="444" t="s">
        <v>22941</v>
      </c>
      <c r="E2004" s="444"/>
      <c r="F2004" s="444" t="s">
        <v>9089</v>
      </c>
      <c r="G2004" s="535" t="str">
        <f t="shared" si="74"/>
        <v>117Phường Trung Sơn</v>
      </c>
      <c r="H2004" s="535" t="str">
        <f t="shared" si="73"/>
        <v>117Phường Trung SơnThuế cơ sở 2 tỉnh Ninh Bình</v>
      </c>
      <c r="I2004" s="526" t="s">
        <v>11224</v>
      </c>
      <c r="J2004" s="442"/>
      <c r="K2004" s="442"/>
      <c r="M2004" s="435"/>
    </row>
    <row r="2005" spans="1:13" ht="56.45" hidden="1" customHeight="1">
      <c r="A2005" s="441" t="s">
        <v>12058</v>
      </c>
      <c r="B2005" s="442">
        <v>2</v>
      </c>
      <c r="C2005" s="526" t="s">
        <v>11224</v>
      </c>
      <c r="D2005" s="444" t="s">
        <v>22941</v>
      </c>
      <c r="E2005" s="444"/>
      <c r="F2005" s="444" t="s">
        <v>9090</v>
      </c>
      <c r="G2005" s="535" t="str">
        <f t="shared" si="74"/>
        <v>117Phường Yên Thắng</v>
      </c>
      <c r="H2005" s="535" t="str">
        <f t="shared" si="73"/>
        <v>117Phường Yên ThắngThuế cơ sở 2 tỉnh Ninh Bình</v>
      </c>
      <c r="I2005" s="526" t="s">
        <v>11224</v>
      </c>
      <c r="J2005" s="442"/>
      <c r="K2005" s="442"/>
      <c r="M2005" s="435"/>
    </row>
    <row r="2006" spans="1:13" ht="56.45" hidden="1" customHeight="1">
      <c r="A2006" s="441" t="s">
        <v>12058</v>
      </c>
      <c r="B2006" s="442">
        <v>2</v>
      </c>
      <c r="C2006" s="526" t="s">
        <v>11224</v>
      </c>
      <c r="D2006" s="444" t="s">
        <v>22941</v>
      </c>
      <c r="E2006" s="444"/>
      <c r="F2006" s="444" t="s">
        <v>9073</v>
      </c>
      <c r="G2006" s="535" t="str">
        <f t="shared" si="74"/>
        <v>117Xã Yên Mô</v>
      </c>
      <c r="H2006" s="535" t="str">
        <f t="shared" si="73"/>
        <v>117Xã Yên MôThuế cơ sở 2 tỉnh Ninh Bình</v>
      </c>
      <c r="I2006" s="526" t="s">
        <v>11224</v>
      </c>
      <c r="J2006" s="442"/>
      <c r="K2006" s="442"/>
      <c r="M2006" s="435"/>
    </row>
    <row r="2007" spans="1:13" ht="56.45" hidden="1" customHeight="1">
      <c r="A2007" s="441" t="s">
        <v>12058</v>
      </c>
      <c r="B2007" s="442">
        <v>2</v>
      </c>
      <c r="C2007" s="526" t="s">
        <v>11224</v>
      </c>
      <c r="D2007" s="444" t="s">
        <v>22941</v>
      </c>
      <c r="E2007" s="444"/>
      <c r="F2007" s="444" t="s">
        <v>9075</v>
      </c>
      <c r="G2007" s="535" t="str">
        <f t="shared" si="74"/>
        <v>117Xã Yên Mạc</v>
      </c>
      <c r="H2007" s="535" t="str">
        <f t="shared" si="73"/>
        <v>117Xã Yên MạcThuế cơ sở 2 tỉnh Ninh Bình</v>
      </c>
      <c r="I2007" s="526" t="s">
        <v>11224</v>
      </c>
      <c r="J2007" s="442"/>
      <c r="K2007" s="442"/>
      <c r="M2007" s="435"/>
    </row>
    <row r="2008" spans="1:13" ht="56.45" hidden="1" customHeight="1">
      <c r="A2008" s="441" t="s">
        <v>12058</v>
      </c>
      <c r="B2008" s="442">
        <v>2</v>
      </c>
      <c r="C2008" s="526" t="s">
        <v>11224</v>
      </c>
      <c r="D2008" s="444" t="s">
        <v>22941</v>
      </c>
      <c r="E2008" s="444"/>
      <c r="F2008" s="444" t="s">
        <v>9074</v>
      </c>
      <c r="G2008" s="535" t="str">
        <f t="shared" si="74"/>
        <v>117Xã Yên Từ</v>
      </c>
      <c r="H2008" s="535" t="str">
        <f t="shared" si="73"/>
        <v>117Xã Yên TừThuế cơ sở 2 tỉnh Ninh Bình</v>
      </c>
      <c r="I2008" s="526" t="s">
        <v>11224</v>
      </c>
      <c r="J2008" s="442"/>
      <c r="K2008" s="442"/>
      <c r="M2008" s="435"/>
    </row>
    <row r="2009" spans="1:13" ht="56.45" hidden="1" customHeight="1">
      <c r="A2009" s="441" t="s">
        <v>12058</v>
      </c>
      <c r="B2009" s="442">
        <v>2</v>
      </c>
      <c r="C2009" s="526" t="s">
        <v>11224</v>
      </c>
      <c r="D2009" s="444" t="s">
        <v>22941</v>
      </c>
      <c r="E2009" s="444"/>
      <c r="F2009" s="444" t="s">
        <v>9076</v>
      </c>
      <c r="G2009" s="535" t="str">
        <f t="shared" si="74"/>
        <v>117Xã Đồng Thái</v>
      </c>
      <c r="H2009" s="535" t="str">
        <f t="shared" si="73"/>
        <v>117Xã Đồng TháiThuế cơ sở 2 tỉnh Ninh Bình</v>
      </c>
      <c r="I2009" s="526" t="s">
        <v>11224</v>
      </c>
      <c r="J2009" s="442"/>
      <c r="K2009" s="442"/>
      <c r="M2009" s="435"/>
    </row>
    <row r="2010" spans="1:13" ht="69.599999999999994" hidden="1" customHeight="1">
      <c r="A2010" s="441" t="s">
        <v>12066</v>
      </c>
      <c r="B2010" s="442">
        <v>3</v>
      </c>
      <c r="C2010" s="526" t="s">
        <v>11229</v>
      </c>
      <c r="D2010" s="444" t="s">
        <v>22942</v>
      </c>
      <c r="E2010" s="444"/>
      <c r="F2010" s="444" t="s">
        <v>9078</v>
      </c>
      <c r="G2010" s="535" t="str">
        <f t="shared" si="74"/>
        <v>117Xã Kim Sơn</v>
      </c>
      <c r="H2010" s="535" t="str">
        <f t="shared" si="73"/>
        <v>117Xã Kim SơnThuế cơ sở 3 tỉnh Ninh Bình</v>
      </c>
      <c r="I2010" s="526" t="s">
        <v>11229</v>
      </c>
      <c r="J2010" s="442" t="s">
        <v>9080</v>
      </c>
      <c r="K2010" s="442">
        <v>13</v>
      </c>
      <c r="M2010" s="435"/>
    </row>
    <row r="2011" spans="1:13" ht="69.599999999999994" hidden="1" customHeight="1">
      <c r="A2011" s="441" t="s">
        <v>12066</v>
      </c>
      <c r="B2011" s="442">
        <v>3</v>
      </c>
      <c r="C2011" s="526" t="s">
        <v>11229</v>
      </c>
      <c r="D2011" s="444" t="s">
        <v>22942</v>
      </c>
      <c r="E2011" s="444"/>
      <c r="F2011" s="444" t="s">
        <v>9079</v>
      </c>
      <c r="G2011" s="535" t="str">
        <f t="shared" si="74"/>
        <v>117Xã Quang Thiện</v>
      </c>
      <c r="H2011" s="535" t="str">
        <f t="shared" si="73"/>
        <v>117Xã Quang ThiệnThuế cơ sở 3 tỉnh Ninh Bình</v>
      </c>
      <c r="I2011" s="526" t="s">
        <v>11229</v>
      </c>
      <c r="J2011" s="442"/>
      <c r="K2011" s="442"/>
      <c r="M2011" s="435"/>
    </row>
    <row r="2012" spans="1:13" ht="69.599999999999994" hidden="1" customHeight="1">
      <c r="A2012" s="441" t="s">
        <v>12066</v>
      </c>
      <c r="B2012" s="442">
        <v>3</v>
      </c>
      <c r="C2012" s="526" t="s">
        <v>11229</v>
      </c>
      <c r="D2012" s="444" t="s">
        <v>22942</v>
      </c>
      <c r="E2012" s="444"/>
      <c r="F2012" s="444" t="s">
        <v>9080</v>
      </c>
      <c r="G2012" s="535" t="str">
        <f t="shared" si="74"/>
        <v>117Xã Phát Diệm</v>
      </c>
      <c r="H2012" s="535" t="str">
        <f t="shared" si="73"/>
        <v>117Xã Phát DiệmThuế cơ sở 3 tỉnh Ninh Bình</v>
      </c>
      <c r="I2012" s="526" t="s">
        <v>11229</v>
      </c>
      <c r="J2012" s="442"/>
      <c r="K2012" s="442"/>
      <c r="M2012" s="435"/>
    </row>
    <row r="2013" spans="1:13" ht="69.599999999999994" hidden="1" customHeight="1">
      <c r="A2013" s="441" t="s">
        <v>12066</v>
      </c>
      <c r="B2013" s="442">
        <v>3</v>
      </c>
      <c r="C2013" s="526" t="s">
        <v>11229</v>
      </c>
      <c r="D2013" s="444" t="s">
        <v>22942</v>
      </c>
      <c r="E2013" s="444"/>
      <c r="F2013" s="444" t="s">
        <v>9081</v>
      </c>
      <c r="G2013" s="535" t="str">
        <f t="shared" si="74"/>
        <v>117Xã Lai Thành</v>
      </c>
      <c r="H2013" s="535" t="str">
        <f t="shared" si="73"/>
        <v>117Xã Lai ThànhThuế cơ sở 3 tỉnh Ninh Bình</v>
      </c>
      <c r="I2013" s="526" t="s">
        <v>11229</v>
      </c>
      <c r="J2013" s="442"/>
      <c r="K2013" s="442"/>
      <c r="M2013" s="435"/>
    </row>
    <row r="2014" spans="1:13" ht="69.599999999999994" hidden="1" customHeight="1">
      <c r="A2014" s="441" t="s">
        <v>12066</v>
      </c>
      <c r="B2014" s="442">
        <v>3</v>
      </c>
      <c r="C2014" s="526" t="s">
        <v>11229</v>
      </c>
      <c r="D2014" s="444" t="s">
        <v>22942</v>
      </c>
      <c r="E2014" s="444"/>
      <c r="F2014" s="444" t="s">
        <v>8233</v>
      </c>
      <c r="G2014" s="535" t="str">
        <f t="shared" si="74"/>
        <v>117Xã Định Hóa</v>
      </c>
      <c r="H2014" s="535" t="str">
        <f t="shared" si="73"/>
        <v>117Xã Định HóaThuế cơ sở 3 tỉnh Ninh Bình</v>
      </c>
      <c r="I2014" s="526" t="s">
        <v>11229</v>
      </c>
      <c r="J2014" s="442"/>
      <c r="K2014" s="442"/>
      <c r="M2014" s="435"/>
    </row>
    <row r="2015" spans="1:13" ht="69.599999999999994" hidden="1" customHeight="1">
      <c r="A2015" s="441" t="s">
        <v>12066</v>
      </c>
      <c r="B2015" s="442">
        <v>3</v>
      </c>
      <c r="C2015" s="526" t="s">
        <v>11229</v>
      </c>
      <c r="D2015" s="444" t="s">
        <v>22942</v>
      </c>
      <c r="E2015" s="444"/>
      <c r="F2015" s="444" t="s">
        <v>67</v>
      </c>
      <c r="G2015" s="535" t="str">
        <f t="shared" si="74"/>
        <v>117Xã Bình Minh</v>
      </c>
      <c r="H2015" s="535" t="str">
        <f t="shared" si="73"/>
        <v>117Xã Bình MinhThuế cơ sở 3 tỉnh Ninh Bình</v>
      </c>
      <c r="I2015" s="526" t="s">
        <v>11229</v>
      </c>
      <c r="J2015" s="442"/>
      <c r="K2015" s="442"/>
      <c r="M2015" s="435"/>
    </row>
    <row r="2016" spans="1:13" ht="69.599999999999994" hidden="1" customHeight="1">
      <c r="A2016" s="441" t="s">
        <v>12066</v>
      </c>
      <c r="B2016" s="442">
        <v>3</v>
      </c>
      <c r="C2016" s="526" t="s">
        <v>11229</v>
      </c>
      <c r="D2016" s="444" t="s">
        <v>22942</v>
      </c>
      <c r="E2016" s="444"/>
      <c r="F2016" s="444" t="s">
        <v>9082</v>
      </c>
      <c r="G2016" s="535" t="str">
        <f t="shared" si="74"/>
        <v>117Xã Kim Đông</v>
      </c>
      <c r="H2016" s="535" t="str">
        <f t="shared" si="73"/>
        <v>117Xã Kim ĐôngThuế cơ sở 3 tỉnh Ninh Bình</v>
      </c>
      <c r="I2016" s="526" t="s">
        <v>11229</v>
      </c>
      <c r="J2016" s="442"/>
      <c r="K2016" s="442"/>
      <c r="M2016" s="435"/>
    </row>
    <row r="2017" spans="1:13" ht="69.599999999999994" hidden="1" customHeight="1">
      <c r="A2017" s="441" t="s">
        <v>12066</v>
      </c>
      <c r="B2017" s="442">
        <v>3</v>
      </c>
      <c r="C2017" s="526" t="s">
        <v>11229</v>
      </c>
      <c r="D2017" s="444" t="s">
        <v>22942</v>
      </c>
      <c r="E2017" s="444"/>
      <c r="F2017" s="444" t="s">
        <v>9077</v>
      </c>
      <c r="G2017" s="535" t="str">
        <f t="shared" si="74"/>
        <v>117Xã Chất Bình</v>
      </c>
      <c r="H2017" s="535" t="str">
        <f t="shared" si="73"/>
        <v>117Xã Chất BìnhThuế cơ sở 3 tỉnh Ninh Bình</v>
      </c>
      <c r="I2017" s="526" t="s">
        <v>11229</v>
      </c>
      <c r="J2017" s="442"/>
      <c r="K2017" s="442"/>
      <c r="M2017" s="435"/>
    </row>
    <row r="2018" spans="1:13" ht="69.599999999999994" hidden="1" customHeight="1">
      <c r="A2018" s="441" t="s">
        <v>12066</v>
      </c>
      <c r="B2018" s="442">
        <v>3</v>
      </c>
      <c r="C2018" s="526" t="s">
        <v>11229</v>
      </c>
      <c r="D2018" s="444" t="s">
        <v>22942</v>
      </c>
      <c r="E2018" s="444"/>
      <c r="F2018" s="444" t="s">
        <v>9068</v>
      </c>
      <c r="G2018" s="535" t="str">
        <f t="shared" si="74"/>
        <v>117Xã Yên Khánh</v>
      </c>
      <c r="H2018" s="535" t="str">
        <f t="shared" si="73"/>
        <v>117Xã Yên KhánhThuế cơ sở 3 tỉnh Ninh Bình</v>
      </c>
      <c r="I2018" s="526" t="s">
        <v>11229</v>
      </c>
      <c r="J2018" s="442"/>
      <c r="K2018" s="442"/>
      <c r="M2018" s="435"/>
    </row>
    <row r="2019" spans="1:13" ht="69.599999999999994" hidden="1" customHeight="1">
      <c r="A2019" s="441" t="s">
        <v>12066</v>
      </c>
      <c r="B2019" s="442">
        <v>3</v>
      </c>
      <c r="C2019" s="526" t="s">
        <v>11229</v>
      </c>
      <c r="D2019" s="444" t="s">
        <v>22942</v>
      </c>
      <c r="E2019" s="444"/>
      <c r="F2019" s="444" t="s">
        <v>9069</v>
      </c>
      <c r="G2019" s="535" t="str">
        <f t="shared" si="74"/>
        <v>117Xã Khánh Nhạc</v>
      </c>
      <c r="H2019" s="535" t="str">
        <f t="shared" si="73"/>
        <v>117Xã Khánh NhạcThuế cơ sở 3 tỉnh Ninh Bình</v>
      </c>
      <c r="I2019" s="526" t="s">
        <v>11229</v>
      </c>
      <c r="J2019" s="442"/>
      <c r="K2019" s="442"/>
      <c r="M2019" s="435"/>
    </row>
    <row r="2020" spans="1:13" ht="69.599999999999994" hidden="1" customHeight="1">
      <c r="A2020" s="441" t="s">
        <v>12066</v>
      </c>
      <c r="B2020" s="442">
        <v>3</v>
      </c>
      <c r="C2020" s="526" t="s">
        <v>11229</v>
      </c>
      <c r="D2020" s="444" t="s">
        <v>22942</v>
      </c>
      <c r="E2020" s="444"/>
      <c r="F2020" s="444" t="s">
        <v>9070</v>
      </c>
      <c r="G2020" s="535" t="str">
        <f t="shared" si="74"/>
        <v>117Xã Khánh Thiện</v>
      </c>
      <c r="H2020" s="535" t="str">
        <f t="shared" si="73"/>
        <v>117Xã Khánh ThiệnThuế cơ sở 3 tỉnh Ninh Bình</v>
      </c>
      <c r="I2020" s="526" t="s">
        <v>11229</v>
      </c>
      <c r="J2020" s="442"/>
      <c r="K2020" s="442"/>
      <c r="M2020" s="435"/>
    </row>
    <row r="2021" spans="1:13" ht="69.599999999999994" hidden="1" customHeight="1">
      <c r="A2021" s="441" t="s">
        <v>12066</v>
      </c>
      <c r="B2021" s="442">
        <v>3</v>
      </c>
      <c r="C2021" s="526" t="s">
        <v>11229</v>
      </c>
      <c r="D2021" s="444" t="s">
        <v>22942</v>
      </c>
      <c r="E2021" s="444"/>
      <c r="F2021" s="444" t="s">
        <v>9071</v>
      </c>
      <c r="G2021" s="535" t="str">
        <f t="shared" si="74"/>
        <v>117Xã Khánh Hội</v>
      </c>
      <c r="H2021" s="535" t="str">
        <f t="shared" si="73"/>
        <v>117Xã Khánh HộiThuế cơ sở 3 tỉnh Ninh Bình</v>
      </c>
      <c r="I2021" s="526" t="s">
        <v>11229</v>
      </c>
      <c r="J2021" s="442"/>
      <c r="K2021" s="442"/>
      <c r="M2021" s="435"/>
    </row>
    <row r="2022" spans="1:13" ht="69.599999999999994" hidden="1" customHeight="1">
      <c r="A2022" s="441" t="s">
        <v>12066</v>
      </c>
      <c r="B2022" s="442">
        <v>3</v>
      </c>
      <c r="C2022" s="526" t="s">
        <v>11229</v>
      </c>
      <c r="D2022" s="444" t="s">
        <v>22942</v>
      </c>
      <c r="E2022" s="444"/>
      <c r="F2022" s="444" t="s">
        <v>9072</v>
      </c>
      <c r="G2022" s="535" t="str">
        <f t="shared" si="74"/>
        <v>117Xã Khánh Trung</v>
      </c>
      <c r="H2022" s="535" t="str">
        <f t="shared" si="73"/>
        <v>117Xã Khánh TrungThuế cơ sở 3 tỉnh Ninh Bình</v>
      </c>
      <c r="I2022" s="526" t="s">
        <v>11229</v>
      </c>
      <c r="J2022" s="442"/>
      <c r="K2022" s="442"/>
      <c r="M2022" s="435"/>
    </row>
    <row r="2023" spans="1:13" ht="56.45" hidden="1" customHeight="1">
      <c r="A2023" s="441" t="s">
        <v>12074</v>
      </c>
      <c r="B2023" s="442">
        <v>4</v>
      </c>
      <c r="C2023" s="526" t="s">
        <v>23333</v>
      </c>
      <c r="D2023" s="444" t="s">
        <v>22943</v>
      </c>
      <c r="E2023" s="444"/>
      <c r="F2023" s="444" t="s">
        <v>9062</v>
      </c>
      <c r="G2023" s="535" t="str">
        <f t="shared" si="74"/>
        <v>117Xã Nho Quan</v>
      </c>
      <c r="H2023" s="535" t="str">
        <f t="shared" si="73"/>
        <v>117Xã Nho QuanThuế cơ sở 4 tỉnh Ninh Bình</v>
      </c>
      <c r="I2023" s="526" t="s">
        <v>23333</v>
      </c>
      <c r="J2023" s="442" t="s">
        <v>9062</v>
      </c>
      <c r="K2023" s="442">
        <v>14</v>
      </c>
      <c r="M2023" s="435"/>
    </row>
    <row r="2024" spans="1:13" ht="56.45" hidden="1" customHeight="1">
      <c r="A2024" s="441" t="s">
        <v>12074</v>
      </c>
      <c r="B2024" s="442">
        <v>4</v>
      </c>
      <c r="C2024" s="526" t="s">
        <v>23333</v>
      </c>
      <c r="D2024" s="444" t="s">
        <v>22943</v>
      </c>
      <c r="E2024" s="444"/>
      <c r="F2024" s="444" t="s">
        <v>108</v>
      </c>
      <c r="G2024" s="535" t="str">
        <f t="shared" si="74"/>
        <v>117Xã Gia Lâm</v>
      </c>
      <c r="H2024" s="535" t="str">
        <f t="shared" si="73"/>
        <v>117Xã Gia LâmThuế cơ sở 4 tỉnh Ninh Bình</v>
      </c>
      <c r="I2024" s="526" t="s">
        <v>23333</v>
      </c>
      <c r="J2024" s="442"/>
      <c r="K2024" s="442"/>
      <c r="M2024" s="435"/>
    </row>
    <row r="2025" spans="1:13" ht="56.45" hidden="1" customHeight="1">
      <c r="A2025" s="441" t="s">
        <v>12074</v>
      </c>
      <c r="B2025" s="442">
        <v>4</v>
      </c>
      <c r="C2025" s="526" t="s">
        <v>23333</v>
      </c>
      <c r="D2025" s="444" t="s">
        <v>22943</v>
      </c>
      <c r="E2025" s="444"/>
      <c r="F2025" s="444" t="s">
        <v>9063</v>
      </c>
      <c r="G2025" s="535" t="str">
        <f t="shared" si="74"/>
        <v>117Xã Gia Tường</v>
      </c>
      <c r="H2025" s="535" t="str">
        <f t="shared" si="73"/>
        <v>117Xã Gia TườngThuế cơ sở 4 tỉnh Ninh Bình</v>
      </c>
      <c r="I2025" s="526" t="s">
        <v>23333</v>
      </c>
      <c r="J2025" s="442"/>
      <c r="K2025" s="442"/>
      <c r="M2025" s="435"/>
    </row>
    <row r="2026" spans="1:13" ht="56.45" hidden="1" customHeight="1">
      <c r="A2026" s="441" t="s">
        <v>12074</v>
      </c>
      <c r="B2026" s="442">
        <v>4</v>
      </c>
      <c r="C2026" s="526" t="s">
        <v>23333</v>
      </c>
      <c r="D2026" s="444" t="s">
        <v>22943</v>
      </c>
      <c r="E2026" s="444"/>
      <c r="F2026" s="444" t="s">
        <v>9064</v>
      </c>
      <c r="G2026" s="535" t="str">
        <f t="shared" si="74"/>
        <v>117Xã Phú Sơn</v>
      </c>
      <c r="H2026" s="535" t="str">
        <f t="shared" si="73"/>
        <v>117Xã Phú SơnThuế cơ sở 4 tỉnh Ninh Bình</v>
      </c>
      <c r="I2026" s="526" t="s">
        <v>23333</v>
      </c>
      <c r="J2026" s="442"/>
      <c r="K2026" s="442"/>
      <c r="M2026" s="435"/>
    </row>
    <row r="2027" spans="1:13" ht="56.45" hidden="1" customHeight="1">
      <c r="A2027" s="441" t="s">
        <v>12074</v>
      </c>
      <c r="B2027" s="442">
        <v>4</v>
      </c>
      <c r="C2027" s="526" t="s">
        <v>23333</v>
      </c>
      <c r="D2027" s="444" t="s">
        <v>22943</v>
      </c>
      <c r="E2027" s="444"/>
      <c r="F2027" s="444" t="s">
        <v>9065</v>
      </c>
      <c r="G2027" s="535" t="str">
        <f t="shared" si="74"/>
        <v>117Xã Cúc Phương</v>
      </c>
      <c r="H2027" s="535" t="str">
        <f t="shared" si="73"/>
        <v>117Xã Cúc PhươngThuế cơ sở 4 tỉnh Ninh Bình</v>
      </c>
      <c r="I2027" s="526" t="s">
        <v>23333</v>
      </c>
      <c r="J2027" s="442"/>
      <c r="K2027" s="442"/>
      <c r="M2027" s="435"/>
    </row>
    <row r="2028" spans="1:13" ht="56.45" hidden="1" customHeight="1">
      <c r="A2028" s="441" t="s">
        <v>12074</v>
      </c>
      <c r="B2028" s="442">
        <v>4</v>
      </c>
      <c r="C2028" s="526" t="s">
        <v>23333</v>
      </c>
      <c r="D2028" s="444" t="s">
        <v>22943</v>
      </c>
      <c r="E2028" s="444"/>
      <c r="F2028" s="444" t="s">
        <v>9066</v>
      </c>
      <c r="G2028" s="535" t="str">
        <f t="shared" si="74"/>
        <v>117Xã Phú Long</v>
      </c>
      <c r="H2028" s="535" t="str">
        <f t="shared" si="73"/>
        <v>117Xã Phú LongThuế cơ sở 4 tỉnh Ninh Bình</v>
      </c>
      <c r="I2028" s="526" t="s">
        <v>23333</v>
      </c>
      <c r="J2028" s="442"/>
      <c r="K2028" s="442"/>
      <c r="M2028" s="435"/>
    </row>
    <row r="2029" spans="1:13" ht="56.45" hidden="1" customHeight="1">
      <c r="A2029" s="441" t="s">
        <v>12074</v>
      </c>
      <c r="B2029" s="442">
        <v>4</v>
      </c>
      <c r="C2029" s="526" t="s">
        <v>23333</v>
      </c>
      <c r="D2029" s="444" t="s">
        <v>22943</v>
      </c>
      <c r="E2029" s="444"/>
      <c r="F2029" s="444" t="s">
        <v>8574</v>
      </c>
      <c r="G2029" s="535" t="str">
        <f t="shared" si="74"/>
        <v>117Xã Thanh Sơn</v>
      </c>
      <c r="H2029" s="535" t="str">
        <f t="shared" si="73"/>
        <v>117Xã Thanh SơnThuế cơ sở 4 tỉnh Ninh Bình</v>
      </c>
      <c r="I2029" s="526" t="s">
        <v>23333</v>
      </c>
      <c r="J2029" s="442"/>
      <c r="K2029" s="442"/>
      <c r="M2029" s="435"/>
    </row>
    <row r="2030" spans="1:13" ht="56.45" hidden="1" customHeight="1">
      <c r="A2030" s="441" t="s">
        <v>12074</v>
      </c>
      <c r="B2030" s="442">
        <v>4</v>
      </c>
      <c r="C2030" s="526" t="s">
        <v>23333</v>
      </c>
      <c r="D2030" s="444" t="s">
        <v>22943</v>
      </c>
      <c r="E2030" s="444"/>
      <c r="F2030" s="444" t="s">
        <v>9067</v>
      </c>
      <c r="G2030" s="535" t="str">
        <f t="shared" si="74"/>
        <v>117Xã Quỳnh Lưu</v>
      </c>
      <c r="H2030" s="535" t="str">
        <f t="shared" si="73"/>
        <v>117Xã Quỳnh LưuThuế cơ sở 4 tỉnh Ninh Bình</v>
      </c>
      <c r="I2030" s="526" t="s">
        <v>23333</v>
      </c>
      <c r="J2030" s="442"/>
      <c r="K2030" s="442"/>
      <c r="M2030" s="435"/>
    </row>
    <row r="2031" spans="1:13" ht="56.45" hidden="1" customHeight="1">
      <c r="A2031" s="441" t="s">
        <v>12074</v>
      </c>
      <c r="B2031" s="442">
        <v>4</v>
      </c>
      <c r="C2031" s="526" t="s">
        <v>23333</v>
      </c>
      <c r="D2031" s="444" t="s">
        <v>22943</v>
      </c>
      <c r="E2031" s="444"/>
      <c r="F2031" s="444" t="s">
        <v>9056</v>
      </c>
      <c r="G2031" s="535" t="str">
        <f t="shared" si="74"/>
        <v>117Xã Gia Viễn</v>
      </c>
      <c r="H2031" s="535" t="str">
        <f t="shared" si="73"/>
        <v>117Xã Gia ViễnThuế cơ sở 4 tỉnh Ninh Bình</v>
      </c>
      <c r="I2031" s="526" t="s">
        <v>23333</v>
      </c>
      <c r="J2031" s="442"/>
      <c r="K2031" s="442"/>
      <c r="M2031" s="435"/>
    </row>
    <row r="2032" spans="1:13" ht="56.45" hidden="1" customHeight="1">
      <c r="A2032" s="441" t="s">
        <v>12074</v>
      </c>
      <c r="B2032" s="442">
        <v>4</v>
      </c>
      <c r="C2032" s="526" t="s">
        <v>23333</v>
      </c>
      <c r="D2032" s="444" t="s">
        <v>22943</v>
      </c>
      <c r="E2032" s="444"/>
      <c r="F2032" s="444" t="s">
        <v>9057</v>
      </c>
      <c r="G2032" s="535" t="str">
        <f t="shared" si="74"/>
        <v>117Xã Đại Hoàng</v>
      </c>
      <c r="H2032" s="535" t="str">
        <f t="shared" si="73"/>
        <v>117Xã Đại HoàngThuế cơ sở 4 tỉnh Ninh Bình</v>
      </c>
      <c r="I2032" s="526" t="s">
        <v>23333</v>
      </c>
      <c r="J2032" s="442"/>
      <c r="K2032" s="442"/>
      <c r="M2032" s="435"/>
    </row>
    <row r="2033" spans="1:13" ht="56.45" hidden="1" customHeight="1">
      <c r="A2033" s="441" t="s">
        <v>12074</v>
      </c>
      <c r="B2033" s="442">
        <v>4</v>
      </c>
      <c r="C2033" s="526" t="s">
        <v>23333</v>
      </c>
      <c r="D2033" s="444" t="s">
        <v>22943</v>
      </c>
      <c r="E2033" s="444"/>
      <c r="F2033" s="444" t="s">
        <v>9058</v>
      </c>
      <c r="G2033" s="535" t="str">
        <f t="shared" si="74"/>
        <v>117Xã Gia Hưng</v>
      </c>
      <c r="H2033" s="535" t="str">
        <f t="shared" si="73"/>
        <v>117Xã Gia HưngThuế cơ sở 4 tỉnh Ninh Bình</v>
      </c>
      <c r="I2033" s="526" t="s">
        <v>23333</v>
      </c>
      <c r="J2033" s="442"/>
      <c r="K2033" s="442"/>
      <c r="M2033" s="435"/>
    </row>
    <row r="2034" spans="1:13" ht="56.45" hidden="1" customHeight="1">
      <c r="A2034" s="441" t="s">
        <v>12074</v>
      </c>
      <c r="B2034" s="442">
        <v>4</v>
      </c>
      <c r="C2034" s="526" t="s">
        <v>23333</v>
      </c>
      <c r="D2034" s="444" t="s">
        <v>22943</v>
      </c>
      <c r="E2034" s="444"/>
      <c r="F2034" s="444" t="s">
        <v>9059</v>
      </c>
      <c r="G2034" s="535" t="str">
        <f t="shared" si="74"/>
        <v>117Xã Gia Phong</v>
      </c>
      <c r="H2034" s="535" t="str">
        <f t="shared" si="73"/>
        <v>117Xã Gia PhongThuế cơ sở 4 tỉnh Ninh Bình</v>
      </c>
      <c r="I2034" s="526" t="s">
        <v>23333</v>
      </c>
      <c r="J2034" s="442"/>
      <c r="K2034" s="442"/>
      <c r="M2034" s="435"/>
    </row>
    <row r="2035" spans="1:13" ht="56.45" hidden="1" customHeight="1">
      <c r="A2035" s="441" t="s">
        <v>12074</v>
      </c>
      <c r="B2035" s="442">
        <v>4</v>
      </c>
      <c r="C2035" s="526" t="s">
        <v>23333</v>
      </c>
      <c r="D2035" s="444" t="s">
        <v>22943</v>
      </c>
      <c r="E2035" s="444"/>
      <c r="F2035" s="444" t="s">
        <v>9060</v>
      </c>
      <c r="G2035" s="535" t="str">
        <f t="shared" si="74"/>
        <v>117Xã Gia Vân</v>
      </c>
      <c r="H2035" s="535" t="str">
        <f t="shared" si="73"/>
        <v>117Xã Gia VânThuế cơ sở 4 tỉnh Ninh Bình</v>
      </c>
      <c r="I2035" s="526" t="s">
        <v>23333</v>
      </c>
      <c r="J2035" s="442"/>
      <c r="K2035" s="442"/>
      <c r="M2035" s="435"/>
    </row>
    <row r="2036" spans="1:13" ht="56.45" hidden="1" customHeight="1">
      <c r="A2036" s="441" t="s">
        <v>12074</v>
      </c>
      <c r="B2036" s="442">
        <v>4</v>
      </c>
      <c r="C2036" s="526" t="s">
        <v>23333</v>
      </c>
      <c r="D2036" s="444" t="s">
        <v>22943</v>
      </c>
      <c r="E2036" s="444"/>
      <c r="F2036" s="444" t="s">
        <v>9061</v>
      </c>
      <c r="G2036" s="535" t="str">
        <f t="shared" si="74"/>
        <v>117Xã Gia Trấn</v>
      </c>
      <c r="H2036" s="535" t="str">
        <f t="shared" si="73"/>
        <v>117Xã Gia TrấnThuế cơ sở 4 tỉnh Ninh Bình</v>
      </c>
      <c r="I2036" s="526" t="s">
        <v>23333</v>
      </c>
      <c r="J2036" s="442"/>
      <c r="K2036" s="442"/>
      <c r="M2036" s="435"/>
    </row>
    <row r="2037" spans="1:13" ht="58.15" hidden="1" customHeight="1">
      <c r="A2037" s="441" t="s">
        <v>12082</v>
      </c>
      <c r="B2037" s="442">
        <v>5</v>
      </c>
      <c r="C2037" s="448" t="s">
        <v>11197</v>
      </c>
      <c r="D2037" s="444" t="s">
        <v>22944</v>
      </c>
      <c r="E2037" s="444"/>
      <c r="F2037" s="444" t="s">
        <v>9158</v>
      </c>
      <c r="G2037" s="535" t="str">
        <f t="shared" si="74"/>
        <v>117Phường Nam Định</v>
      </c>
      <c r="H2037" s="535" t="str">
        <f t="shared" si="73"/>
        <v>117Phường Nam ĐịnhThuế cơ sở 5 tỉnh Ninh Bình</v>
      </c>
      <c r="I2037" s="448" t="s">
        <v>11197</v>
      </c>
      <c r="J2037" s="442" t="s">
        <v>9158</v>
      </c>
      <c r="K2037" s="442">
        <v>8</v>
      </c>
      <c r="M2037" s="435"/>
    </row>
    <row r="2038" spans="1:13" ht="58.15" hidden="1" customHeight="1">
      <c r="A2038" s="441" t="s">
        <v>12082</v>
      </c>
      <c r="B2038" s="442">
        <v>5</v>
      </c>
      <c r="C2038" s="448" t="s">
        <v>11197</v>
      </c>
      <c r="D2038" s="444" t="s">
        <v>22944</v>
      </c>
      <c r="E2038" s="444"/>
      <c r="F2038" s="444" t="s">
        <v>9159</v>
      </c>
      <c r="G2038" s="535" t="str">
        <f t="shared" si="74"/>
        <v>117Phường Thiên Trường</v>
      </c>
      <c r="H2038" s="535" t="str">
        <f t="shared" si="73"/>
        <v>117Phường Thiên TrườngThuế cơ sở 5 tỉnh Ninh Bình</v>
      </c>
      <c r="I2038" s="448" t="s">
        <v>11197</v>
      </c>
      <c r="J2038" s="442"/>
      <c r="K2038" s="442"/>
      <c r="M2038" s="435"/>
    </row>
    <row r="2039" spans="1:13" ht="58.15" hidden="1" customHeight="1">
      <c r="A2039" s="441" t="s">
        <v>12082</v>
      </c>
      <c r="B2039" s="442">
        <v>5</v>
      </c>
      <c r="C2039" s="448" t="s">
        <v>11197</v>
      </c>
      <c r="D2039" s="444" t="s">
        <v>22944</v>
      </c>
      <c r="E2039" s="444"/>
      <c r="F2039" s="444" t="s">
        <v>9160</v>
      </c>
      <c r="G2039" s="535" t="str">
        <f t="shared" si="74"/>
        <v>117Phường Đông A</v>
      </c>
      <c r="H2039" s="535" t="str">
        <f t="shared" si="73"/>
        <v>117Phường Đông AThuế cơ sở 5 tỉnh Ninh Bình</v>
      </c>
      <c r="I2039" s="448" t="s">
        <v>11197</v>
      </c>
      <c r="J2039" s="442"/>
      <c r="K2039" s="442"/>
      <c r="M2039" s="435"/>
    </row>
    <row r="2040" spans="1:13" ht="58.15" hidden="1" customHeight="1">
      <c r="A2040" s="441" t="s">
        <v>12082</v>
      </c>
      <c r="B2040" s="442">
        <v>5</v>
      </c>
      <c r="C2040" s="448" t="s">
        <v>11197</v>
      </c>
      <c r="D2040" s="444" t="s">
        <v>22944</v>
      </c>
      <c r="E2040" s="444"/>
      <c r="F2040" s="444" t="s">
        <v>9161</v>
      </c>
      <c r="G2040" s="535" t="str">
        <f t="shared" si="74"/>
        <v>117Phường Vị Khê</v>
      </c>
      <c r="H2040" s="535" t="str">
        <f t="shared" si="73"/>
        <v>117Phường Vị KhêThuế cơ sở 5 tỉnh Ninh Bình</v>
      </c>
      <c r="I2040" s="448" t="s">
        <v>11197</v>
      </c>
      <c r="J2040" s="442"/>
      <c r="K2040" s="442"/>
      <c r="M2040" s="435"/>
    </row>
    <row r="2041" spans="1:13" ht="58.15" hidden="1" customHeight="1">
      <c r="A2041" s="441" t="s">
        <v>12082</v>
      </c>
      <c r="B2041" s="442">
        <v>5</v>
      </c>
      <c r="C2041" s="448" t="s">
        <v>11197</v>
      </c>
      <c r="D2041" s="444" t="s">
        <v>22944</v>
      </c>
      <c r="E2041" s="444"/>
      <c r="F2041" s="444" t="s">
        <v>9162</v>
      </c>
      <c r="G2041" s="535" t="str">
        <f t="shared" si="74"/>
        <v>117Phường Thành Nam</v>
      </c>
      <c r="H2041" s="535" t="str">
        <f t="shared" si="73"/>
        <v>117Phường Thành NamThuế cơ sở 5 tỉnh Ninh Bình</v>
      </c>
      <c r="I2041" s="448" t="s">
        <v>11197</v>
      </c>
      <c r="J2041" s="442"/>
      <c r="K2041" s="442"/>
      <c r="M2041" s="435"/>
    </row>
    <row r="2042" spans="1:13" ht="58.15" hidden="1" customHeight="1">
      <c r="A2042" s="441" t="s">
        <v>12082</v>
      </c>
      <c r="B2042" s="442">
        <v>5</v>
      </c>
      <c r="C2042" s="448" t="s">
        <v>11197</v>
      </c>
      <c r="D2042" s="444" t="s">
        <v>22944</v>
      </c>
      <c r="E2042" s="444"/>
      <c r="F2042" s="444" t="s">
        <v>9163</v>
      </c>
      <c r="G2042" s="535" t="str">
        <f t="shared" si="74"/>
        <v>117Phường Trường Thi</v>
      </c>
      <c r="H2042" s="535" t="str">
        <f t="shared" si="73"/>
        <v>117Phường Trường ThiThuế cơ sở 5 tỉnh Ninh Bình</v>
      </c>
      <c r="I2042" s="448" t="s">
        <v>11197</v>
      </c>
      <c r="J2042" s="442"/>
      <c r="K2042" s="442"/>
      <c r="M2042" s="435"/>
    </row>
    <row r="2043" spans="1:13" ht="58.15" hidden="1" customHeight="1">
      <c r="A2043" s="441" t="s">
        <v>12082</v>
      </c>
      <c r="B2043" s="442">
        <v>5</v>
      </c>
      <c r="C2043" s="448" t="s">
        <v>11197</v>
      </c>
      <c r="D2043" s="444" t="s">
        <v>22944</v>
      </c>
      <c r="E2043" s="444"/>
      <c r="F2043" s="444" t="s">
        <v>9164</v>
      </c>
      <c r="G2043" s="535" t="str">
        <f t="shared" si="74"/>
        <v>117Phường Hồng Quang</v>
      </c>
      <c r="H2043" s="535" t="str">
        <f t="shared" si="73"/>
        <v>117Phường Hồng QuangThuế cơ sở 5 tỉnh Ninh Bình</v>
      </c>
      <c r="I2043" s="448" t="s">
        <v>11197</v>
      </c>
      <c r="J2043" s="442"/>
      <c r="K2043" s="442"/>
      <c r="M2043" s="435"/>
    </row>
    <row r="2044" spans="1:13" ht="58.15" hidden="1" customHeight="1">
      <c r="A2044" s="441" t="s">
        <v>12082</v>
      </c>
      <c r="B2044" s="442">
        <v>5</v>
      </c>
      <c r="C2044" s="448" t="s">
        <v>11197</v>
      </c>
      <c r="D2044" s="444" t="s">
        <v>22944</v>
      </c>
      <c r="E2044" s="444"/>
      <c r="F2044" s="444" t="s">
        <v>9165</v>
      </c>
      <c r="G2044" s="535" t="str">
        <f t="shared" si="74"/>
        <v>117Phường Mỹ Lộc</v>
      </c>
      <c r="H2044" s="535" t="str">
        <f t="shared" si="73"/>
        <v>117Phường Mỹ LộcThuế cơ sở 5 tỉnh Ninh Bình</v>
      </c>
      <c r="I2044" s="448" t="s">
        <v>11197</v>
      </c>
      <c r="J2044" s="442"/>
      <c r="K2044" s="442"/>
      <c r="M2044" s="435"/>
    </row>
    <row r="2045" spans="1:13" ht="58.15" hidden="1" customHeight="1">
      <c r="A2045" s="441" t="s">
        <v>12092</v>
      </c>
      <c r="B2045" s="442">
        <v>6</v>
      </c>
      <c r="C2045" s="448" t="s">
        <v>11207</v>
      </c>
      <c r="D2045" s="444" t="s">
        <v>22945</v>
      </c>
      <c r="E2045" s="444"/>
      <c r="F2045" s="444" t="s">
        <v>9121</v>
      </c>
      <c r="G2045" s="535" t="str">
        <f t="shared" si="74"/>
        <v>117Xã Nam Trực</v>
      </c>
      <c r="H2045" s="535" t="str">
        <f t="shared" si="73"/>
        <v>117Xã Nam TrựcThuế cơ sở 6 tỉnh Ninh Bình</v>
      </c>
      <c r="I2045" s="448" t="s">
        <v>11207</v>
      </c>
      <c r="J2045" s="442" t="s">
        <v>9121</v>
      </c>
      <c r="K2045" s="442">
        <v>12</v>
      </c>
      <c r="M2045" s="435"/>
    </row>
    <row r="2046" spans="1:13" ht="58.15" hidden="1" customHeight="1">
      <c r="A2046" s="441" t="s">
        <v>12092</v>
      </c>
      <c r="B2046" s="442">
        <v>6</v>
      </c>
      <c r="C2046" s="448" t="s">
        <v>11207</v>
      </c>
      <c r="D2046" s="444" t="s">
        <v>22945</v>
      </c>
      <c r="E2046" s="444"/>
      <c r="F2046" s="444" t="s">
        <v>9122</v>
      </c>
      <c r="G2046" s="535" t="str">
        <f t="shared" si="74"/>
        <v>117Xã Nam Minh</v>
      </c>
      <c r="H2046" s="535" t="str">
        <f t="shared" si="73"/>
        <v>117Xã Nam MinhThuế cơ sở 6 tỉnh Ninh Bình</v>
      </c>
      <c r="I2046" s="448" t="s">
        <v>11207</v>
      </c>
      <c r="J2046" s="442"/>
      <c r="K2046" s="442"/>
      <c r="M2046" s="435"/>
    </row>
    <row r="2047" spans="1:13" ht="58.15" hidden="1" customHeight="1">
      <c r="A2047" s="441" t="s">
        <v>12092</v>
      </c>
      <c r="B2047" s="442">
        <v>6</v>
      </c>
      <c r="C2047" s="448" t="s">
        <v>11207</v>
      </c>
      <c r="D2047" s="444" t="s">
        <v>22945</v>
      </c>
      <c r="E2047" s="444"/>
      <c r="F2047" s="444" t="s">
        <v>9123</v>
      </c>
      <c r="G2047" s="535" t="str">
        <f t="shared" si="74"/>
        <v>117Xã Nam Đồng</v>
      </c>
      <c r="H2047" s="535" t="str">
        <f t="shared" si="73"/>
        <v>117Xã Nam ĐồngThuế cơ sở 6 tỉnh Ninh Bình</v>
      </c>
      <c r="I2047" s="448" t="s">
        <v>11207</v>
      </c>
      <c r="J2047" s="442"/>
      <c r="K2047" s="442"/>
      <c r="M2047" s="435"/>
    </row>
    <row r="2048" spans="1:13" ht="58.15" hidden="1" customHeight="1">
      <c r="A2048" s="441" t="s">
        <v>12092</v>
      </c>
      <c r="B2048" s="442">
        <v>6</v>
      </c>
      <c r="C2048" s="448" t="s">
        <v>11207</v>
      </c>
      <c r="D2048" s="444" t="s">
        <v>22945</v>
      </c>
      <c r="E2048" s="444"/>
      <c r="F2048" s="444" t="s">
        <v>9124</v>
      </c>
      <c r="G2048" s="535" t="str">
        <f t="shared" si="74"/>
        <v>117Xã Nam Ninh</v>
      </c>
      <c r="H2048" s="535" t="str">
        <f t="shared" si="73"/>
        <v>117Xã Nam NinhThuế cơ sở 6 tỉnh Ninh Bình</v>
      </c>
      <c r="I2048" s="448" t="s">
        <v>11207</v>
      </c>
      <c r="J2048" s="442"/>
      <c r="K2048" s="442"/>
      <c r="M2048" s="435"/>
    </row>
    <row r="2049" spans="1:13" ht="58.15" hidden="1" customHeight="1">
      <c r="A2049" s="441" t="s">
        <v>12092</v>
      </c>
      <c r="B2049" s="442">
        <v>6</v>
      </c>
      <c r="C2049" s="448" t="s">
        <v>11207</v>
      </c>
      <c r="D2049" s="444" t="s">
        <v>22945</v>
      </c>
      <c r="E2049" s="444"/>
      <c r="F2049" s="444" t="s">
        <v>9125</v>
      </c>
      <c r="G2049" s="535" t="str">
        <f t="shared" si="74"/>
        <v>117Xã Nam Hồng</v>
      </c>
      <c r="H2049" s="535" t="str">
        <f t="shared" si="73"/>
        <v>117Xã Nam HồngThuế cơ sở 6 tỉnh Ninh Bình</v>
      </c>
      <c r="I2049" s="448" t="s">
        <v>11207</v>
      </c>
      <c r="J2049" s="442"/>
      <c r="K2049" s="442"/>
      <c r="M2049" s="435"/>
    </row>
    <row r="2050" spans="1:13" ht="58.15" hidden="1" customHeight="1">
      <c r="A2050" s="441" t="s">
        <v>12092</v>
      </c>
      <c r="B2050" s="442">
        <v>6</v>
      </c>
      <c r="C2050" s="448" t="s">
        <v>11207</v>
      </c>
      <c r="D2050" s="444" t="s">
        <v>22945</v>
      </c>
      <c r="E2050" s="444"/>
      <c r="F2050" s="444" t="s">
        <v>9135</v>
      </c>
      <c r="G2050" s="535" t="str">
        <f t="shared" si="74"/>
        <v>117Xã Trực Ninh</v>
      </c>
      <c r="H2050" s="535" t="str">
        <f t="shared" si="73"/>
        <v>117Xã Trực NinhThuế cơ sở 6 tỉnh Ninh Bình</v>
      </c>
      <c r="I2050" s="448" t="s">
        <v>11207</v>
      </c>
      <c r="J2050" s="442"/>
      <c r="K2050" s="442"/>
      <c r="M2050" s="435"/>
    </row>
    <row r="2051" spans="1:13" ht="58.15" hidden="1" customHeight="1">
      <c r="A2051" s="441" t="s">
        <v>12092</v>
      </c>
      <c r="B2051" s="442">
        <v>6</v>
      </c>
      <c r="C2051" s="448" t="s">
        <v>11207</v>
      </c>
      <c r="D2051" s="444" t="s">
        <v>22945</v>
      </c>
      <c r="E2051" s="444"/>
      <c r="F2051" s="444" t="s">
        <v>9133</v>
      </c>
      <c r="G2051" s="535" t="str">
        <f t="shared" si="74"/>
        <v>117Xã Cổ Lễ</v>
      </c>
      <c r="H2051" s="535" t="str">
        <f t="shared" si="73"/>
        <v>117Xã Cổ LễThuế cơ sở 6 tỉnh Ninh Bình</v>
      </c>
      <c r="I2051" s="448" t="s">
        <v>11207</v>
      </c>
      <c r="J2051" s="442"/>
      <c r="K2051" s="442"/>
      <c r="M2051" s="435"/>
    </row>
    <row r="2052" spans="1:13" ht="58.15" hidden="1" customHeight="1">
      <c r="A2052" s="441" t="s">
        <v>12092</v>
      </c>
      <c r="B2052" s="442">
        <v>6</v>
      </c>
      <c r="C2052" s="448" t="s">
        <v>11207</v>
      </c>
      <c r="D2052" s="444" t="s">
        <v>22945</v>
      </c>
      <c r="E2052" s="444"/>
      <c r="F2052" s="444" t="s">
        <v>8948</v>
      </c>
      <c r="G2052" s="535" t="str">
        <f t="shared" si="74"/>
        <v>117Xã Ninh Giang</v>
      </c>
      <c r="H2052" s="535" t="str">
        <f t="shared" si="73"/>
        <v>117Xã Ninh GiangThuế cơ sở 6 tỉnh Ninh Bình</v>
      </c>
      <c r="I2052" s="448" t="s">
        <v>11207</v>
      </c>
      <c r="J2052" s="442"/>
      <c r="K2052" s="442"/>
      <c r="M2052" s="435"/>
    </row>
    <row r="2053" spans="1:13" ht="58.15" hidden="1" customHeight="1">
      <c r="A2053" s="441" t="s">
        <v>12092</v>
      </c>
      <c r="B2053" s="442">
        <v>6</v>
      </c>
      <c r="C2053" s="448" t="s">
        <v>11207</v>
      </c>
      <c r="D2053" s="444" t="s">
        <v>22945</v>
      </c>
      <c r="E2053" s="444"/>
      <c r="F2053" s="444" t="s">
        <v>9134</v>
      </c>
      <c r="G2053" s="535" t="str">
        <f t="shared" si="74"/>
        <v>117Xã Cát Thành</v>
      </c>
      <c r="H2053" s="535" t="str">
        <f t="shared" si="73"/>
        <v>117Xã Cát ThànhThuế cơ sở 6 tỉnh Ninh Bình</v>
      </c>
      <c r="I2053" s="448" t="s">
        <v>11207</v>
      </c>
      <c r="J2053" s="442"/>
      <c r="K2053" s="442"/>
      <c r="M2053" s="435"/>
    </row>
    <row r="2054" spans="1:13" ht="58.15" hidden="1" customHeight="1">
      <c r="A2054" s="441" t="s">
        <v>12092</v>
      </c>
      <c r="B2054" s="442">
        <v>6</v>
      </c>
      <c r="C2054" s="448" t="s">
        <v>11207</v>
      </c>
      <c r="D2054" s="444" t="s">
        <v>22945</v>
      </c>
      <c r="E2054" s="444"/>
      <c r="F2054" s="444" t="s">
        <v>8970</v>
      </c>
      <c r="G2054" s="535" t="str">
        <f t="shared" si="74"/>
        <v>117Xã Quang Hưng</v>
      </c>
      <c r="H2054" s="535" t="str">
        <f t="shared" ref="H2054:H2117" si="75">G2054&amp;C2054</f>
        <v>117Xã Quang HưngThuế cơ sở 6 tỉnh Ninh Bình</v>
      </c>
      <c r="I2054" s="448" t="s">
        <v>11207</v>
      </c>
      <c r="J2054" s="442"/>
      <c r="K2054" s="442"/>
      <c r="M2054" s="435"/>
    </row>
    <row r="2055" spans="1:13" ht="58.15" hidden="1" customHeight="1">
      <c r="A2055" s="441" t="s">
        <v>12092</v>
      </c>
      <c r="B2055" s="442">
        <v>6</v>
      </c>
      <c r="C2055" s="448" t="s">
        <v>11207</v>
      </c>
      <c r="D2055" s="444" t="s">
        <v>22945</v>
      </c>
      <c r="E2055" s="444"/>
      <c r="F2055" s="444" t="s">
        <v>9136</v>
      </c>
      <c r="G2055" s="535" t="str">
        <f t="shared" si="74"/>
        <v>117Xã Minh Thái</v>
      </c>
      <c r="H2055" s="535" t="str">
        <f t="shared" si="75"/>
        <v>117Xã Minh TháiThuế cơ sở 6 tỉnh Ninh Bình</v>
      </c>
      <c r="I2055" s="448" t="s">
        <v>11207</v>
      </c>
      <c r="J2055" s="442"/>
      <c r="K2055" s="442"/>
      <c r="M2055" s="435"/>
    </row>
    <row r="2056" spans="1:13" ht="58.15" hidden="1" customHeight="1">
      <c r="A2056" s="441" t="s">
        <v>12092</v>
      </c>
      <c r="B2056" s="442">
        <v>6</v>
      </c>
      <c r="C2056" s="448" t="s">
        <v>11207</v>
      </c>
      <c r="D2056" s="444" t="s">
        <v>22945</v>
      </c>
      <c r="E2056" s="444"/>
      <c r="F2056" s="444" t="s">
        <v>9137</v>
      </c>
      <c r="G2056" s="535" t="str">
        <f t="shared" si="74"/>
        <v>117Xã Ninh Cường</v>
      </c>
      <c r="H2056" s="535" t="str">
        <f t="shared" si="75"/>
        <v>117Xã Ninh CườngThuế cơ sở 6 tỉnh Ninh Bình</v>
      </c>
      <c r="I2056" s="448" t="s">
        <v>11207</v>
      </c>
      <c r="J2056" s="442"/>
      <c r="K2056" s="442"/>
      <c r="M2056" s="435"/>
    </row>
    <row r="2057" spans="1:13" ht="58.15" hidden="1" customHeight="1">
      <c r="A2057" s="441" t="s">
        <v>12098</v>
      </c>
      <c r="B2057" s="442">
        <v>7</v>
      </c>
      <c r="C2057" s="448" t="s">
        <v>11201</v>
      </c>
      <c r="D2057" s="444" t="s">
        <v>22946</v>
      </c>
      <c r="E2057" s="444"/>
      <c r="F2057" s="444" t="s">
        <v>9128</v>
      </c>
      <c r="G2057" s="535" t="str">
        <f t="shared" si="74"/>
        <v>117Xã Ý Yên</v>
      </c>
      <c r="H2057" s="535" t="str">
        <f t="shared" si="75"/>
        <v>117Xã Ý YênThuế cơ sở 7 tỉnh Ninh Bình</v>
      </c>
      <c r="I2057" s="448" t="s">
        <v>11201</v>
      </c>
      <c r="J2057" s="442" t="s">
        <v>9128</v>
      </c>
      <c r="K2057" s="442">
        <v>11</v>
      </c>
      <c r="M2057" s="435"/>
    </row>
    <row r="2058" spans="1:13" ht="58.15" hidden="1" customHeight="1">
      <c r="A2058" s="441" t="s">
        <v>12098</v>
      </c>
      <c r="B2058" s="442">
        <v>7</v>
      </c>
      <c r="C2058" s="448" t="s">
        <v>11201</v>
      </c>
      <c r="D2058" s="444" t="s">
        <v>22946</v>
      </c>
      <c r="E2058" s="444"/>
      <c r="F2058" s="444" t="s">
        <v>9129</v>
      </c>
      <c r="G2058" s="535" t="str">
        <f t="shared" si="74"/>
        <v>117Xã Yên Đồng</v>
      </c>
      <c r="H2058" s="535" t="str">
        <f t="shared" si="75"/>
        <v>117Xã Yên ĐồngThuế cơ sở 7 tỉnh Ninh Bình</v>
      </c>
      <c r="I2058" s="448" t="s">
        <v>11201</v>
      </c>
      <c r="J2058" s="442"/>
      <c r="K2058" s="442"/>
      <c r="M2058" s="435"/>
    </row>
    <row r="2059" spans="1:13" ht="58.15" hidden="1" customHeight="1">
      <c r="A2059" s="441" t="s">
        <v>12098</v>
      </c>
      <c r="B2059" s="442">
        <v>7</v>
      </c>
      <c r="C2059" s="448" t="s">
        <v>11201</v>
      </c>
      <c r="D2059" s="444" t="s">
        <v>22946</v>
      </c>
      <c r="E2059" s="444"/>
      <c r="F2059" s="444" t="s">
        <v>8097</v>
      </c>
      <c r="G2059" s="535" t="str">
        <f t="shared" si="74"/>
        <v>117Xã Yên Cường</v>
      </c>
      <c r="H2059" s="535" t="str">
        <f t="shared" si="75"/>
        <v>117Xã Yên CườngThuế cơ sở 7 tỉnh Ninh Bình</v>
      </c>
      <c r="I2059" s="448" t="s">
        <v>11201</v>
      </c>
      <c r="J2059" s="442"/>
      <c r="K2059" s="442"/>
      <c r="M2059" s="435"/>
    </row>
    <row r="2060" spans="1:13" ht="58.15" hidden="1" customHeight="1">
      <c r="A2060" s="441" t="s">
        <v>12098</v>
      </c>
      <c r="B2060" s="442">
        <v>7</v>
      </c>
      <c r="C2060" s="448" t="s">
        <v>11201</v>
      </c>
      <c r="D2060" s="444" t="s">
        <v>22946</v>
      </c>
      <c r="E2060" s="444"/>
      <c r="F2060" s="444" t="s">
        <v>9130</v>
      </c>
      <c r="G2060" s="535" t="str">
        <f t="shared" si="74"/>
        <v>117Xã Vạn Thắng</v>
      </c>
      <c r="H2060" s="535" t="str">
        <f t="shared" si="75"/>
        <v>117Xã Vạn ThắngThuế cơ sở 7 tỉnh Ninh Bình</v>
      </c>
      <c r="I2060" s="448" t="s">
        <v>11201</v>
      </c>
      <c r="J2060" s="442"/>
      <c r="K2060" s="442"/>
      <c r="M2060" s="435"/>
    </row>
    <row r="2061" spans="1:13" ht="58.15" hidden="1" customHeight="1">
      <c r="A2061" s="441" t="s">
        <v>12098</v>
      </c>
      <c r="B2061" s="442">
        <v>7</v>
      </c>
      <c r="C2061" s="448" t="s">
        <v>11201</v>
      </c>
      <c r="D2061" s="444" t="s">
        <v>22946</v>
      </c>
      <c r="E2061" s="444"/>
      <c r="F2061" s="444" t="s">
        <v>9131</v>
      </c>
      <c r="G2061" s="535" t="str">
        <f t="shared" si="74"/>
        <v>117Xã Vũ Dương</v>
      </c>
      <c r="H2061" s="535" t="str">
        <f t="shared" si="75"/>
        <v>117Xã Vũ DươngThuế cơ sở 7 tỉnh Ninh Bình</v>
      </c>
      <c r="I2061" s="448" t="s">
        <v>11201</v>
      </c>
      <c r="J2061" s="442"/>
      <c r="K2061" s="442"/>
      <c r="M2061" s="435"/>
    </row>
    <row r="2062" spans="1:13" ht="58.15" hidden="1" customHeight="1">
      <c r="A2062" s="441" t="s">
        <v>12098</v>
      </c>
      <c r="B2062" s="442">
        <v>7</v>
      </c>
      <c r="C2062" s="448" t="s">
        <v>11201</v>
      </c>
      <c r="D2062" s="444" t="s">
        <v>22946</v>
      </c>
      <c r="E2062" s="444"/>
      <c r="F2062" s="444" t="s">
        <v>8890</v>
      </c>
      <c r="G2062" s="535" t="str">
        <f t="shared" si="74"/>
        <v>117Xã Tân Minh</v>
      </c>
      <c r="H2062" s="535" t="str">
        <f t="shared" si="75"/>
        <v>117Xã Tân MinhThuế cơ sở 7 tỉnh Ninh Bình</v>
      </c>
      <c r="I2062" s="448" t="s">
        <v>11201</v>
      </c>
      <c r="J2062" s="442"/>
      <c r="K2062" s="442"/>
      <c r="M2062" s="435"/>
    </row>
    <row r="2063" spans="1:13" ht="58.15" hidden="1" customHeight="1">
      <c r="A2063" s="441" t="s">
        <v>12098</v>
      </c>
      <c r="B2063" s="442">
        <v>7</v>
      </c>
      <c r="C2063" s="448" t="s">
        <v>11201</v>
      </c>
      <c r="D2063" s="444" t="s">
        <v>22946</v>
      </c>
      <c r="E2063" s="444"/>
      <c r="F2063" s="444" t="s">
        <v>9132</v>
      </c>
      <c r="G2063" s="535" t="str">
        <f t="shared" ref="G2063:G2126" si="76">$E$1997&amp;F2063</f>
        <v>117Xã Phong Doanh</v>
      </c>
      <c r="H2063" s="535" t="str">
        <f t="shared" si="75"/>
        <v>117Xã Phong DoanhThuế cơ sở 7 tỉnh Ninh Bình</v>
      </c>
      <c r="I2063" s="448" t="s">
        <v>11201</v>
      </c>
      <c r="J2063" s="442"/>
      <c r="K2063" s="442"/>
      <c r="M2063" s="435"/>
    </row>
    <row r="2064" spans="1:13" ht="58.15" hidden="1" customHeight="1">
      <c r="A2064" s="441" t="s">
        <v>12098</v>
      </c>
      <c r="B2064" s="442">
        <v>7</v>
      </c>
      <c r="C2064" s="448" t="s">
        <v>11201</v>
      </c>
      <c r="D2064" s="444" t="s">
        <v>22946</v>
      </c>
      <c r="E2064" s="444"/>
      <c r="F2064" s="444" t="s">
        <v>9127</v>
      </c>
      <c r="G2064" s="535" t="str">
        <f t="shared" si="76"/>
        <v>117Xã Vụ Bản</v>
      </c>
      <c r="H2064" s="535" t="str">
        <f t="shared" si="75"/>
        <v>117Xã Vụ BảnThuế cơ sở 7 tỉnh Ninh Bình</v>
      </c>
      <c r="I2064" s="448" t="s">
        <v>11201</v>
      </c>
      <c r="J2064" s="442"/>
      <c r="K2064" s="442"/>
      <c r="M2064" s="435"/>
    </row>
    <row r="2065" spans="1:13" ht="58.15" hidden="1" customHeight="1">
      <c r="A2065" s="441" t="s">
        <v>12098</v>
      </c>
      <c r="B2065" s="442">
        <v>7</v>
      </c>
      <c r="C2065" s="448" t="s">
        <v>11201</v>
      </c>
      <c r="D2065" s="444" t="s">
        <v>22946</v>
      </c>
      <c r="E2065" s="444"/>
      <c r="F2065" s="444" t="s">
        <v>8107</v>
      </c>
      <c r="G2065" s="535" t="str">
        <f t="shared" si="76"/>
        <v>117Xã Minh Tân</v>
      </c>
      <c r="H2065" s="535" t="str">
        <f t="shared" si="75"/>
        <v>117Xã Minh TânThuế cơ sở 7 tỉnh Ninh Bình</v>
      </c>
      <c r="I2065" s="448" t="s">
        <v>11201</v>
      </c>
      <c r="J2065" s="442"/>
      <c r="K2065" s="442"/>
      <c r="M2065" s="435"/>
    </row>
    <row r="2066" spans="1:13" ht="58.15" hidden="1" customHeight="1">
      <c r="A2066" s="441" t="s">
        <v>12098</v>
      </c>
      <c r="B2066" s="442">
        <v>7</v>
      </c>
      <c r="C2066" s="448" t="s">
        <v>11201</v>
      </c>
      <c r="D2066" s="444" t="s">
        <v>22946</v>
      </c>
      <c r="E2066" s="444"/>
      <c r="F2066" s="444" t="s">
        <v>9126</v>
      </c>
      <c r="G2066" s="535" t="str">
        <f t="shared" si="76"/>
        <v>117Xã Hiển Khánh</v>
      </c>
      <c r="H2066" s="535" t="str">
        <f t="shared" si="75"/>
        <v>117Xã Hiển KhánhThuế cơ sở 7 tỉnh Ninh Bình</v>
      </c>
      <c r="I2066" s="448" t="s">
        <v>11201</v>
      </c>
      <c r="J2066" s="442"/>
      <c r="K2066" s="442"/>
      <c r="M2066" s="435"/>
    </row>
    <row r="2067" spans="1:13" ht="58.15" hidden="1" customHeight="1">
      <c r="A2067" s="441" t="s">
        <v>12098</v>
      </c>
      <c r="B2067" s="442">
        <v>7</v>
      </c>
      <c r="C2067" s="448" t="s">
        <v>11201</v>
      </c>
      <c r="D2067" s="444" t="s">
        <v>22946</v>
      </c>
      <c r="E2067" s="444"/>
      <c r="F2067" s="444" t="s">
        <v>107</v>
      </c>
      <c r="G2067" s="535" t="str">
        <f t="shared" si="76"/>
        <v>117Xã Liên Minh</v>
      </c>
      <c r="H2067" s="535" t="str">
        <f t="shared" si="75"/>
        <v>117Xã Liên MinhThuế cơ sở 7 tỉnh Ninh Bình</v>
      </c>
      <c r="I2067" s="448" t="s">
        <v>11201</v>
      </c>
      <c r="J2067" s="442"/>
      <c r="K2067" s="442"/>
      <c r="M2067" s="435"/>
    </row>
    <row r="2068" spans="1:13" ht="58.15" hidden="1" customHeight="1">
      <c r="A2068" s="441" t="s">
        <v>12100</v>
      </c>
      <c r="B2068" s="442">
        <v>8</v>
      </c>
      <c r="C2068" s="449" t="s">
        <v>11213</v>
      </c>
      <c r="D2068" s="444" t="s">
        <v>22947</v>
      </c>
      <c r="E2068" s="444"/>
      <c r="F2068" s="444" t="s">
        <v>8159</v>
      </c>
      <c r="G2068" s="535" t="str">
        <f t="shared" si="76"/>
        <v>117Xã Xuân Trường</v>
      </c>
      <c r="H2068" s="535" t="str">
        <f t="shared" si="75"/>
        <v>117Xã Xuân TrườngThuế cơ sở 8 tỉnh Ninh Bình</v>
      </c>
      <c r="I2068" s="449" t="s">
        <v>11213</v>
      </c>
      <c r="J2068" s="442" t="s">
        <v>8159</v>
      </c>
      <c r="K2068" s="442">
        <v>11</v>
      </c>
      <c r="M2068" s="435"/>
    </row>
    <row r="2069" spans="1:13" ht="58.15" hidden="1" customHeight="1">
      <c r="A2069" s="441" t="s">
        <v>12100</v>
      </c>
      <c r="B2069" s="442">
        <v>8</v>
      </c>
      <c r="C2069" s="449" t="s">
        <v>11213</v>
      </c>
      <c r="D2069" s="444" t="s">
        <v>22947</v>
      </c>
      <c r="E2069" s="444"/>
      <c r="F2069" s="444" t="s">
        <v>9138</v>
      </c>
      <c r="G2069" s="535" t="str">
        <f t="shared" si="76"/>
        <v>117Xã Xuân Hưng</v>
      </c>
      <c r="H2069" s="535" t="str">
        <f t="shared" si="75"/>
        <v>117Xã Xuân HưngThuế cơ sở 8 tỉnh Ninh Bình</v>
      </c>
      <c r="I2069" s="449" t="s">
        <v>11213</v>
      </c>
      <c r="J2069" s="442"/>
      <c r="K2069" s="442"/>
      <c r="M2069" s="435"/>
    </row>
    <row r="2070" spans="1:13" ht="58.15" hidden="1" customHeight="1">
      <c r="A2070" s="441" t="s">
        <v>12100</v>
      </c>
      <c r="B2070" s="442">
        <v>8</v>
      </c>
      <c r="C2070" s="449" t="s">
        <v>11213</v>
      </c>
      <c r="D2070" s="444" t="s">
        <v>22947</v>
      </c>
      <c r="E2070" s="444"/>
      <c r="F2070" s="444" t="s">
        <v>8125</v>
      </c>
      <c r="G2070" s="535" t="str">
        <f t="shared" si="76"/>
        <v>117Xã Xuân Giang</v>
      </c>
      <c r="H2070" s="535" t="str">
        <f t="shared" si="75"/>
        <v>117Xã Xuân GiangThuế cơ sở 8 tỉnh Ninh Bình</v>
      </c>
      <c r="I2070" s="449" t="s">
        <v>11213</v>
      </c>
      <c r="J2070" s="442"/>
      <c r="K2070" s="442"/>
      <c r="M2070" s="435"/>
    </row>
    <row r="2071" spans="1:13" ht="58.15" hidden="1" customHeight="1">
      <c r="A2071" s="441" t="s">
        <v>12100</v>
      </c>
      <c r="B2071" s="442">
        <v>8</v>
      </c>
      <c r="C2071" s="449" t="s">
        <v>11213</v>
      </c>
      <c r="D2071" s="444" t="s">
        <v>22947</v>
      </c>
      <c r="E2071" s="444"/>
      <c r="F2071" s="444" t="s">
        <v>9139</v>
      </c>
      <c r="G2071" s="535" t="str">
        <f t="shared" si="76"/>
        <v>117Xã Xuân Hồng</v>
      </c>
      <c r="H2071" s="535" t="str">
        <f t="shared" si="75"/>
        <v>117Xã Xuân HồngThuế cơ sở 8 tỉnh Ninh Bình</v>
      </c>
      <c r="I2071" s="449" t="s">
        <v>11213</v>
      </c>
      <c r="J2071" s="442"/>
      <c r="K2071" s="442"/>
      <c r="M2071" s="435"/>
    </row>
    <row r="2072" spans="1:13" ht="58.15" hidden="1" customHeight="1">
      <c r="A2072" s="441" t="s">
        <v>12100</v>
      </c>
      <c r="B2072" s="442">
        <v>8</v>
      </c>
      <c r="C2072" s="449" t="s">
        <v>11213</v>
      </c>
      <c r="D2072" s="444" t="s">
        <v>22947</v>
      </c>
      <c r="E2072" s="444"/>
      <c r="F2072" s="444" t="s">
        <v>15337</v>
      </c>
      <c r="G2072" s="535" t="str">
        <f t="shared" si="76"/>
        <v>117Xã Giao Thủy</v>
      </c>
      <c r="H2072" s="535" t="str">
        <f t="shared" si="75"/>
        <v>117Xã Giao ThủyThuế cơ sở 8 tỉnh Ninh Bình</v>
      </c>
      <c r="I2072" s="449" t="s">
        <v>11213</v>
      </c>
      <c r="J2072" s="442"/>
      <c r="K2072" s="442"/>
      <c r="M2072" s="435"/>
    </row>
    <row r="2073" spans="1:13" ht="58.15" hidden="1" customHeight="1">
      <c r="A2073" s="441" t="s">
        <v>12100</v>
      </c>
      <c r="B2073" s="442">
        <v>8</v>
      </c>
      <c r="C2073" s="449" t="s">
        <v>11213</v>
      </c>
      <c r="D2073" s="444" t="s">
        <v>22947</v>
      </c>
      <c r="E2073" s="444"/>
      <c r="F2073" s="444" t="s">
        <v>9147</v>
      </c>
      <c r="G2073" s="535" t="str">
        <f t="shared" si="76"/>
        <v>117Xã Giao Minh</v>
      </c>
      <c r="H2073" s="535" t="str">
        <f t="shared" si="75"/>
        <v>117Xã Giao MinhThuế cơ sở 8 tỉnh Ninh Bình</v>
      </c>
      <c r="I2073" s="449" t="s">
        <v>11213</v>
      </c>
      <c r="J2073" s="442"/>
      <c r="K2073" s="442"/>
      <c r="M2073" s="435"/>
    </row>
    <row r="2074" spans="1:13" ht="58.15" hidden="1" customHeight="1">
      <c r="A2074" s="441" t="s">
        <v>12100</v>
      </c>
      <c r="B2074" s="442">
        <v>8</v>
      </c>
      <c r="C2074" s="449" t="s">
        <v>11213</v>
      </c>
      <c r="D2074" s="444" t="s">
        <v>22947</v>
      </c>
      <c r="E2074" s="444"/>
      <c r="F2074" s="444" t="s">
        <v>15338</v>
      </c>
      <c r="G2074" s="535" t="str">
        <f t="shared" si="76"/>
        <v>117Xã Giao Hòa</v>
      </c>
      <c r="H2074" s="535" t="str">
        <f t="shared" si="75"/>
        <v>117Xã Giao HòaThuế cơ sở 8 tỉnh Ninh Bình</v>
      </c>
      <c r="I2074" s="449" t="s">
        <v>11213</v>
      </c>
      <c r="J2074" s="442"/>
      <c r="K2074" s="442"/>
      <c r="M2074" s="435"/>
    </row>
    <row r="2075" spans="1:13" ht="58.15" hidden="1" customHeight="1">
      <c r="A2075" s="441" t="s">
        <v>12100</v>
      </c>
      <c r="B2075" s="442">
        <v>8</v>
      </c>
      <c r="C2075" s="449" t="s">
        <v>11213</v>
      </c>
      <c r="D2075" s="444" t="s">
        <v>22947</v>
      </c>
      <c r="E2075" s="444"/>
      <c r="F2075" s="444" t="s">
        <v>9148</v>
      </c>
      <c r="G2075" s="535" t="str">
        <f t="shared" si="76"/>
        <v>117Xã Giao Phúc</v>
      </c>
      <c r="H2075" s="535" t="str">
        <f t="shared" si="75"/>
        <v>117Xã Giao PhúcThuế cơ sở 8 tỉnh Ninh Bình</v>
      </c>
      <c r="I2075" s="449" t="s">
        <v>11213</v>
      </c>
      <c r="J2075" s="442"/>
      <c r="K2075" s="442"/>
      <c r="M2075" s="435"/>
    </row>
    <row r="2076" spans="1:13" ht="58.15" hidden="1" customHeight="1">
      <c r="A2076" s="441" t="s">
        <v>12100</v>
      </c>
      <c r="B2076" s="442">
        <v>8</v>
      </c>
      <c r="C2076" s="449" t="s">
        <v>11213</v>
      </c>
      <c r="D2076" s="444" t="s">
        <v>22947</v>
      </c>
      <c r="E2076" s="444"/>
      <c r="F2076" s="444" t="s">
        <v>9149</v>
      </c>
      <c r="G2076" s="535" t="str">
        <f t="shared" si="76"/>
        <v>117Xã Giao Hưng</v>
      </c>
      <c r="H2076" s="535" t="str">
        <f t="shared" si="75"/>
        <v>117Xã Giao HưngThuế cơ sở 8 tỉnh Ninh Bình</v>
      </c>
      <c r="I2076" s="449" t="s">
        <v>11213</v>
      </c>
      <c r="J2076" s="442"/>
      <c r="K2076" s="442"/>
      <c r="M2076" s="435"/>
    </row>
    <row r="2077" spans="1:13" ht="58.15" hidden="1" customHeight="1">
      <c r="A2077" s="441" t="s">
        <v>12100</v>
      </c>
      <c r="B2077" s="442">
        <v>8</v>
      </c>
      <c r="C2077" s="449" t="s">
        <v>11213</v>
      </c>
      <c r="D2077" s="444" t="s">
        <v>22947</v>
      </c>
      <c r="E2077" s="444"/>
      <c r="F2077" s="444" t="s">
        <v>9150</v>
      </c>
      <c r="G2077" s="535" t="str">
        <f t="shared" si="76"/>
        <v>117Xã Giao Bình</v>
      </c>
      <c r="H2077" s="535" t="str">
        <f t="shared" si="75"/>
        <v>117Xã Giao BìnhThuế cơ sở 8 tỉnh Ninh Bình</v>
      </c>
      <c r="I2077" s="449" t="s">
        <v>11213</v>
      </c>
      <c r="J2077" s="442"/>
      <c r="K2077" s="442"/>
      <c r="M2077" s="435"/>
    </row>
    <row r="2078" spans="1:13" ht="58.15" hidden="1" customHeight="1">
      <c r="A2078" s="441" t="s">
        <v>12100</v>
      </c>
      <c r="B2078" s="442">
        <v>8</v>
      </c>
      <c r="C2078" s="449" t="s">
        <v>11213</v>
      </c>
      <c r="D2078" s="444" t="s">
        <v>22947</v>
      </c>
      <c r="E2078" s="444"/>
      <c r="F2078" s="444" t="s">
        <v>9151</v>
      </c>
      <c r="G2078" s="535" t="str">
        <f t="shared" si="76"/>
        <v>117Xã Giao Ninh</v>
      </c>
      <c r="H2078" s="535" t="str">
        <f t="shared" si="75"/>
        <v>117Xã Giao NinhThuế cơ sở 8 tỉnh Ninh Bình</v>
      </c>
      <c r="I2078" s="449" t="s">
        <v>11213</v>
      </c>
      <c r="J2078" s="442"/>
      <c r="K2078" s="442"/>
      <c r="M2078" s="435"/>
    </row>
    <row r="2079" spans="1:13" ht="70.900000000000006" hidden="1" customHeight="1">
      <c r="A2079" s="441" t="s">
        <v>12106</v>
      </c>
      <c r="B2079" s="445">
        <v>9</v>
      </c>
      <c r="C2079" s="446" t="s">
        <v>11191</v>
      </c>
      <c r="D2079" s="447" t="s">
        <v>22948</v>
      </c>
      <c r="E2079" s="447"/>
      <c r="F2079" s="447" t="s">
        <v>9140</v>
      </c>
      <c r="G2079" s="535" t="str">
        <f t="shared" si="76"/>
        <v>117Xã Hải Hậu</v>
      </c>
      <c r="H2079" s="535" t="str">
        <f t="shared" si="75"/>
        <v>117Xã Hải HậuThuế cơ sở 9 tỉnh Ninh Bình</v>
      </c>
      <c r="I2079" s="446" t="s">
        <v>11191</v>
      </c>
      <c r="J2079" s="445" t="s">
        <v>9140</v>
      </c>
      <c r="K2079" s="445">
        <v>15</v>
      </c>
      <c r="M2079" s="435"/>
    </row>
    <row r="2080" spans="1:13" ht="70.900000000000006" hidden="1" customHeight="1">
      <c r="A2080" s="441" t="s">
        <v>12106</v>
      </c>
      <c r="B2080" s="445">
        <v>9</v>
      </c>
      <c r="C2080" s="446" t="s">
        <v>11191</v>
      </c>
      <c r="D2080" s="447" t="s">
        <v>22948</v>
      </c>
      <c r="E2080" s="447"/>
      <c r="F2080" s="447" t="s">
        <v>9141</v>
      </c>
      <c r="G2080" s="535" t="str">
        <f t="shared" si="76"/>
        <v>117Xã Hải Anh</v>
      </c>
      <c r="H2080" s="535" t="str">
        <f t="shared" si="75"/>
        <v>117Xã Hải AnhThuế cơ sở 9 tỉnh Ninh Bình</v>
      </c>
      <c r="I2080" s="446" t="s">
        <v>11191</v>
      </c>
      <c r="J2080" s="445"/>
      <c r="K2080" s="445"/>
      <c r="M2080" s="435"/>
    </row>
    <row r="2081" spans="1:13" ht="70.900000000000006" hidden="1" customHeight="1">
      <c r="A2081" s="441" t="s">
        <v>12106</v>
      </c>
      <c r="B2081" s="445">
        <v>9</v>
      </c>
      <c r="C2081" s="446" t="s">
        <v>11191</v>
      </c>
      <c r="D2081" s="447" t="s">
        <v>22948</v>
      </c>
      <c r="E2081" s="447"/>
      <c r="F2081" s="447" t="s">
        <v>9142</v>
      </c>
      <c r="G2081" s="535" t="str">
        <f t="shared" si="76"/>
        <v>117Xã Hải Tiến</v>
      </c>
      <c r="H2081" s="535" t="str">
        <f t="shared" si="75"/>
        <v>117Xã Hải TiếnThuế cơ sở 9 tỉnh Ninh Bình</v>
      </c>
      <c r="I2081" s="446" t="s">
        <v>11191</v>
      </c>
      <c r="J2081" s="445"/>
      <c r="K2081" s="445"/>
      <c r="M2081" s="435"/>
    </row>
    <row r="2082" spans="1:13" ht="70.900000000000006" hidden="1" customHeight="1">
      <c r="A2082" s="441" t="s">
        <v>12106</v>
      </c>
      <c r="B2082" s="445">
        <v>9</v>
      </c>
      <c r="C2082" s="446" t="s">
        <v>11191</v>
      </c>
      <c r="D2082" s="447" t="s">
        <v>22948</v>
      </c>
      <c r="E2082" s="447"/>
      <c r="F2082" s="447" t="s">
        <v>8954</v>
      </c>
      <c r="G2082" s="535" t="str">
        <f t="shared" si="76"/>
        <v>117Xã Hải Hưng</v>
      </c>
      <c r="H2082" s="535" t="str">
        <f t="shared" si="75"/>
        <v>117Xã Hải HưngThuế cơ sở 9 tỉnh Ninh Bình</v>
      </c>
      <c r="I2082" s="446" t="s">
        <v>11191</v>
      </c>
      <c r="J2082" s="445"/>
      <c r="K2082" s="445"/>
      <c r="M2082" s="435"/>
    </row>
    <row r="2083" spans="1:13" ht="70.900000000000006" hidden="1" customHeight="1">
      <c r="A2083" s="441" t="s">
        <v>12106</v>
      </c>
      <c r="B2083" s="445">
        <v>9</v>
      </c>
      <c r="C2083" s="446" t="s">
        <v>11191</v>
      </c>
      <c r="D2083" s="447" t="s">
        <v>22948</v>
      </c>
      <c r="E2083" s="447"/>
      <c r="F2083" s="447" t="s">
        <v>9143</v>
      </c>
      <c r="G2083" s="535" t="str">
        <f t="shared" si="76"/>
        <v>117Xã Hải An</v>
      </c>
      <c r="H2083" s="535" t="str">
        <f t="shared" si="75"/>
        <v>117Xã Hải AnThuế cơ sở 9 tỉnh Ninh Bình</v>
      </c>
      <c r="I2083" s="446" t="s">
        <v>11191</v>
      </c>
      <c r="J2083" s="445"/>
      <c r="K2083" s="445"/>
      <c r="M2083" s="435"/>
    </row>
    <row r="2084" spans="1:13" ht="70.900000000000006" hidden="1" customHeight="1">
      <c r="A2084" s="441" t="s">
        <v>12106</v>
      </c>
      <c r="B2084" s="445">
        <v>9</v>
      </c>
      <c r="C2084" s="446" t="s">
        <v>11191</v>
      </c>
      <c r="D2084" s="447" t="s">
        <v>22948</v>
      </c>
      <c r="E2084" s="447"/>
      <c r="F2084" s="447" t="s">
        <v>9144</v>
      </c>
      <c r="G2084" s="535" t="str">
        <f t="shared" si="76"/>
        <v>117Xã Hải Quang</v>
      </c>
      <c r="H2084" s="535" t="str">
        <f t="shared" si="75"/>
        <v>117Xã Hải QuangThuế cơ sở 9 tỉnh Ninh Bình</v>
      </c>
      <c r="I2084" s="446" t="s">
        <v>11191</v>
      </c>
      <c r="J2084" s="445"/>
      <c r="K2084" s="445"/>
      <c r="M2084" s="435"/>
    </row>
    <row r="2085" spans="1:13" ht="70.900000000000006" hidden="1" customHeight="1">
      <c r="A2085" s="441" t="s">
        <v>12106</v>
      </c>
      <c r="B2085" s="445">
        <v>9</v>
      </c>
      <c r="C2085" s="446" t="s">
        <v>11191</v>
      </c>
      <c r="D2085" s="447" t="s">
        <v>22948</v>
      </c>
      <c r="E2085" s="447"/>
      <c r="F2085" s="447" t="s">
        <v>9145</v>
      </c>
      <c r="G2085" s="535" t="str">
        <f t="shared" si="76"/>
        <v>117Xã Hải Xuân</v>
      </c>
      <c r="H2085" s="535" t="str">
        <f t="shared" si="75"/>
        <v>117Xã Hải XuânThuế cơ sở 9 tỉnh Ninh Bình</v>
      </c>
      <c r="I2085" s="446" t="s">
        <v>11191</v>
      </c>
      <c r="J2085" s="445"/>
      <c r="K2085" s="445"/>
      <c r="M2085" s="435"/>
    </row>
    <row r="2086" spans="1:13" ht="70.900000000000006" hidden="1" customHeight="1">
      <c r="A2086" s="441" t="s">
        <v>12106</v>
      </c>
      <c r="B2086" s="445">
        <v>9</v>
      </c>
      <c r="C2086" s="446" t="s">
        <v>11191</v>
      </c>
      <c r="D2086" s="447" t="s">
        <v>22948</v>
      </c>
      <c r="E2086" s="447"/>
      <c r="F2086" s="447" t="s">
        <v>9146</v>
      </c>
      <c r="G2086" s="535" t="str">
        <f t="shared" si="76"/>
        <v>117Xã Hải Thịnh</v>
      </c>
      <c r="H2086" s="535" t="str">
        <f t="shared" si="75"/>
        <v>117Xã Hải ThịnhThuế cơ sở 9 tỉnh Ninh Bình</v>
      </c>
      <c r="I2086" s="446" t="s">
        <v>11191</v>
      </c>
      <c r="J2086" s="445"/>
      <c r="K2086" s="445"/>
      <c r="M2086" s="435"/>
    </row>
    <row r="2087" spans="1:13" ht="70.900000000000006" hidden="1" customHeight="1">
      <c r="A2087" s="441" t="s">
        <v>12106</v>
      </c>
      <c r="B2087" s="445">
        <v>9</v>
      </c>
      <c r="C2087" s="446" t="s">
        <v>11191</v>
      </c>
      <c r="D2087" s="447" t="s">
        <v>22948</v>
      </c>
      <c r="E2087" s="447"/>
      <c r="F2087" s="447" t="s">
        <v>9153</v>
      </c>
      <c r="G2087" s="535" t="str">
        <f t="shared" si="76"/>
        <v>117Xã Nghĩa Hưng</v>
      </c>
      <c r="H2087" s="535" t="str">
        <f t="shared" si="75"/>
        <v>117Xã Nghĩa HưngThuế cơ sở 9 tỉnh Ninh Bình</v>
      </c>
      <c r="I2087" s="446" t="s">
        <v>11191</v>
      </c>
      <c r="J2087" s="445"/>
      <c r="K2087" s="445"/>
      <c r="M2087" s="435"/>
    </row>
    <row r="2088" spans="1:13" ht="70.900000000000006" hidden="1" customHeight="1">
      <c r="A2088" s="441" t="s">
        <v>12106</v>
      </c>
      <c r="B2088" s="445">
        <v>9</v>
      </c>
      <c r="C2088" s="446" t="s">
        <v>11191</v>
      </c>
      <c r="D2088" s="447" t="s">
        <v>22948</v>
      </c>
      <c r="E2088" s="447"/>
      <c r="F2088" s="447" t="s">
        <v>9152</v>
      </c>
      <c r="G2088" s="535" t="str">
        <f t="shared" si="76"/>
        <v>117Xã Đồng Thịnh</v>
      </c>
      <c r="H2088" s="535" t="str">
        <f t="shared" si="75"/>
        <v>117Xã Đồng ThịnhThuế cơ sở 9 tỉnh Ninh Bình</v>
      </c>
      <c r="I2088" s="446" t="s">
        <v>11191</v>
      </c>
      <c r="J2088" s="445"/>
      <c r="K2088" s="445"/>
      <c r="M2088" s="435"/>
    </row>
    <row r="2089" spans="1:13" ht="70.900000000000006" hidden="1" customHeight="1">
      <c r="A2089" s="441" t="s">
        <v>12106</v>
      </c>
      <c r="B2089" s="445">
        <v>9</v>
      </c>
      <c r="C2089" s="446" t="s">
        <v>11191</v>
      </c>
      <c r="D2089" s="447" t="s">
        <v>22948</v>
      </c>
      <c r="E2089" s="447"/>
      <c r="F2089" s="447" t="s">
        <v>9154</v>
      </c>
      <c r="G2089" s="535" t="str">
        <f t="shared" si="76"/>
        <v>117Xã Nghĩa Sơn</v>
      </c>
      <c r="H2089" s="535" t="str">
        <f t="shared" si="75"/>
        <v>117Xã Nghĩa SơnThuế cơ sở 9 tỉnh Ninh Bình</v>
      </c>
      <c r="I2089" s="446" t="s">
        <v>11191</v>
      </c>
      <c r="J2089" s="445"/>
      <c r="K2089" s="445"/>
      <c r="M2089" s="435"/>
    </row>
    <row r="2090" spans="1:13" ht="70.900000000000006" hidden="1" customHeight="1">
      <c r="A2090" s="441" t="s">
        <v>12106</v>
      </c>
      <c r="B2090" s="445">
        <v>9</v>
      </c>
      <c r="C2090" s="446" t="s">
        <v>11191</v>
      </c>
      <c r="D2090" s="447" t="s">
        <v>22948</v>
      </c>
      <c r="E2090" s="447"/>
      <c r="F2090" s="447" t="s">
        <v>8672</v>
      </c>
      <c r="G2090" s="535" t="str">
        <f t="shared" si="76"/>
        <v>117Xã Hồng Phong</v>
      </c>
      <c r="H2090" s="535" t="str">
        <f t="shared" si="75"/>
        <v>117Xã Hồng PhongThuế cơ sở 9 tỉnh Ninh Bình</v>
      </c>
      <c r="I2090" s="446" t="s">
        <v>11191</v>
      </c>
      <c r="J2090" s="445"/>
      <c r="K2090" s="445"/>
      <c r="M2090" s="435"/>
    </row>
    <row r="2091" spans="1:13" ht="70.900000000000006" hidden="1" customHeight="1">
      <c r="A2091" s="441" t="s">
        <v>12106</v>
      </c>
      <c r="B2091" s="445">
        <v>9</v>
      </c>
      <c r="C2091" s="446" t="s">
        <v>11191</v>
      </c>
      <c r="D2091" s="447" t="s">
        <v>22948</v>
      </c>
      <c r="E2091" s="447"/>
      <c r="F2091" s="447" t="s">
        <v>9156</v>
      </c>
      <c r="G2091" s="535" t="str">
        <f t="shared" si="76"/>
        <v>117Xã Nghĩa Lâm</v>
      </c>
      <c r="H2091" s="535" t="str">
        <f t="shared" si="75"/>
        <v>117Xã Nghĩa LâmThuế cơ sở 9 tỉnh Ninh Bình</v>
      </c>
      <c r="I2091" s="446" t="s">
        <v>11191</v>
      </c>
      <c r="J2091" s="445"/>
      <c r="K2091" s="445"/>
      <c r="M2091" s="435"/>
    </row>
    <row r="2092" spans="1:13" ht="70.900000000000006" hidden="1" customHeight="1">
      <c r="A2092" s="441" t="s">
        <v>12106</v>
      </c>
      <c r="B2092" s="445">
        <v>9</v>
      </c>
      <c r="C2092" s="446" t="s">
        <v>11191</v>
      </c>
      <c r="D2092" s="447" t="s">
        <v>22948</v>
      </c>
      <c r="E2092" s="447"/>
      <c r="F2092" s="447" t="s">
        <v>9155</v>
      </c>
      <c r="G2092" s="535" t="str">
        <f t="shared" si="76"/>
        <v>117Xã Quỹ Nhất</v>
      </c>
      <c r="H2092" s="535" t="str">
        <f t="shared" si="75"/>
        <v>117Xã Quỹ NhấtThuế cơ sở 9 tỉnh Ninh Bình</v>
      </c>
      <c r="I2092" s="446" t="s">
        <v>11191</v>
      </c>
      <c r="J2092" s="445"/>
      <c r="K2092" s="445"/>
      <c r="M2092" s="435"/>
    </row>
    <row r="2093" spans="1:13" ht="70.900000000000006" hidden="1" customHeight="1">
      <c r="A2093" s="441" t="s">
        <v>12106</v>
      </c>
      <c r="B2093" s="445">
        <v>9</v>
      </c>
      <c r="C2093" s="446" t="s">
        <v>11191</v>
      </c>
      <c r="D2093" s="447" t="s">
        <v>22948</v>
      </c>
      <c r="E2093" s="447"/>
      <c r="F2093" s="447" t="s">
        <v>9157</v>
      </c>
      <c r="G2093" s="535" t="str">
        <f t="shared" si="76"/>
        <v>117Xã Rạng Đông</v>
      </c>
      <c r="H2093" s="535" t="str">
        <f t="shared" si="75"/>
        <v>117Xã Rạng ĐôngThuế cơ sở 9 tỉnh Ninh Bình</v>
      </c>
      <c r="I2093" s="446" t="s">
        <v>11191</v>
      </c>
      <c r="J2093" s="445"/>
      <c r="K2093" s="445"/>
      <c r="M2093" s="435"/>
    </row>
    <row r="2094" spans="1:13" s="437" customFormat="1" ht="70.900000000000006" hidden="1" customHeight="1">
      <c r="A2094" s="441" t="s">
        <v>12117</v>
      </c>
      <c r="B2094" s="442">
        <v>10</v>
      </c>
      <c r="C2094" s="448" t="s">
        <v>11184</v>
      </c>
      <c r="D2094" s="444" t="s">
        <v>22949</v>
      </c>
      <c r="E2094" s="444"/>
      <c r="F2094" s="444" t="s">
        <v>9105</v>
      </c>
      <c r="G2094" s="535" t="str">
        <f t="shared" si="76"/>
        <v>117Phường Hà Nam</v>
      </c>
      <c r="H2094" s="535" t="str">
        <f t="shared" si="75"/>
        <v>117Phường Hà NamThuế cơ sở 10 tỉnh Ninh Bình</v>
      </c>
      <c r="I2094" s="448" t="s">
        <v>11184</v>
      </c>
      <c r="J2094" s="442" t="s">
        <v>9106</v>
      </c>
      <c r="K2094" s="442">
        <v>11</v>
      </c>
    </row>
    <row r="2095" spans="1:13" s="437" customFormat="1" ht="70.900000000000006" hidden="1" customHeight="1">
      <c r="A2095" s="441" t="s">
        <v>12117</v>
      </c>
      <c r="B2095" s="442">
        <v>10</v>
      </c>
      <c r="C2095" s="448" t="s">
        <v>11184</v>
      </c>
      <c r="D2095" s="444" t="s">
        <v>22949</v>
      </c>
      <c r="E2095" s="444"/>
      <c r="F2095" s="444" t="s">
        <v>9107</v>
      </c>
      <c r="G2095" s="535" t="str">
        <f t="shared" si="76"/>
        <v>117Phường Phù Vân</v>
      </c>
      <c r="H2095" s="535" t="str">
        <f t="shared" si="75"/>
        <v>117Phường Phù VânThuế cơ sở 10 tỉnh Ninh Bình</v>
      </c>
      <c r="I2095" s="448" t="s">
        <v>11184</v>
      </c>
      <c r="J2095" s="442"/>
      <c r="K2095" s="442"/>
    </row>
    <row r="2096" spans="1:13" s="437" customFormat="1" ht="70.900000000000006" hidden="1" customHeight="1">
      <c r="A2096" s="441" t="s">
        <v>12117</v>
      </c>
      <c r="B2096" s="442">
        <v>10</v>
      </c>
      <c r="C2096" s="448" t="s">
        <v>11184</v>
      </c>
      <c r="D2096" s="444" t="s">
        <v>22949</v>
      </c>
      <c r="E2096" s="444"/>
      <c r="F2096" s="444" t="s">
        <v>9108</v>
      </c>
      <c r="G2096" s="535" t="str">
        <f t="shared" si="76"/>
        <v>117Phường Châu Sơn</v>
      </c>
      <c r="H2096" s="535" t="str">
        <f t="shared" si="75"/>
        <v>117Phường Châu SơnThuế cơ sở 10 tỉnh Ninh Bình</v>
      </c>
      <c r="I2096" s="448" t="s">
        <v>11184</v>
      </c>
      <c r="J2096" s="442"/>
      <c r="K2096" s="442"/>
    </row>
    <row r="2097" spans="1:13" s="437" customFormat="1" ht="70.900000000000006" hidden="1" customHeight="1">
      <c r="A2097" s="441" t="s">
        <v>12117</v>
      </c>
      <c r="B2097" s="442">
        <v>10</v>
      </c>
      <c r="C2097" s="448" t="s">
        <v>11184</v>
      </c>
      <c r="D2097" s="444" t="s">
        <v>22949</v>
      </c>
      <c r="E2097" s="444"/>
      <c r="F2097" s="444" t="s">
        <v>9106</v>
      </c>
      <c r="G2097" s="535" t="str">
        <f t="shared" si="76"/>
        <v>117Phường Phủ Lý</v>
      </c>
      <c r="H2097" s="535" t="str">
        <f t="shared" si="75"/>
        <v>117Phường Phủ LýThuế cơ sở 10 tỉnh Ninh Bình</v>
      </c>
      <c r="I2097" s="448" t="s">
        <v>11184</v>
      </c>
      <c r="J2097" s="442"/>
      <c r="K2097" s="442"/>
    </row>
    <row r="2098" spans="1:13" s="437" customFormat="1" ht="70.900000000000006" hidden="1" customHeight="1">
      <c r="A2098" s="441" t="s">
        <v>12117</v>
      </c>
      <c r="B2098" s="442">
        <v>10</v>
      </c>
      <c r="C2098" s="448" t="s">
        <v>11184</v>
      </c>
      <c r="D2098" s="444" t="s">
        <v>22949</v>
      </c>
      <c r="E2098" s="444"/>
      <c r="F2098" s="444" t="s">
        <v>9109</v>
      </c>
      <c r="G2098" s="535" t="str">
        <f t="shared" si="76"/>
        <v>117Phường Liêm Tuyền</v>
      </c>
      <c r="H2098" s="535" t="str">
        <f t="shared" si="75"/>
        <v>117Phường Liêm TuyềnThuế cơ sở 10 tỉnh Ninh Bình</v>
      </c>
      <c r="I2098" s="448" t="s">
        <v>11184</v>
      </c>
      <c r="J2098" s="442"/>
      <c r="K2098" s="442"/>
    </row>
    <row r="2099" spans="1:13" s="437" customFormat="1" ht="70.900000000000006" hidden="1" customHeight="1">
      <c r="A2099" s="441" t="s">
        <v>12117</v>
      </c>
      <c r="B2099" s="442">
        <v>10</v>
      </c>
      <c r="C2099" s="448" t="s">
        <v>11184</v>
      </c>
      <c r="D2099" s="444" t="s">
        <v>22949</v>
      </c>
      <c r="E2099" s="444"/>
      <c r="F2099" s="444" t="s">
        <v>9115</v>
      </c>
      <c r="G2099" s="535" t="str">
        <f t="shared" si="76"/>
        <v>117Phường Lê Hồ</v>
      </c>
      <c r="H2099" s="535" t="str">
        <f t="shared" si="75"/>
        <v>117Phường Lê HồThuế cơ sở 10 tỉnh Ninh Bình</v>
      </c>
      <c r="I2099" s="448" t="s">
        <v>11184</v>
      </c>
      <c r="J2099" s="442"/>
      <c r="K2099" s="442"/>
    </row>
    <row r="2100" spans="1:13" s="437" customFormat="1" ht="70.900000000000006" hidden="1" customHeight="1">
      <c r="A2100" s="441" t="s">
        <v>12117</v>
      </c>
      <c r="B2100" s="442">
        <v>10</v>
      </c>
      <c r="C2100" s="448" t="s">
        <v>11184</v>
      </c>
      <c r="D2100" s="444" t="s">
        <v>22949</v>
      </c>
      <c r="E2100" s="444"/>
      <c r="F2100" s="444" t="s">
        <v>9116</v>
      </c>
      <c r="G2100" s="535" t="str">
        <f t="shared" si="76"/>
        <v>117Phường Nguyễn Úy</v>
      </c>
      <c r="H2100" s="535" t="str">
        <f t="shared" si="75"/>
        <v>117Phường Nguyễn ÚyThuế cơ sở 10 tỉnh Ninh Bình</v>
      </c>
      <c r="I2100" s="448" t="s">
        <v>11184</v>
      </c>
      <c r="J2100" s="442"/>
      <c r="K2100" s="442"/>
    </row>
    <row r="2101" spans="1:13" s="437" customFormat="1" ht="70.900000000000006" hidden="1" customHeight="1">
      <c r="A2101" s="441" t="s">
        <v>12117</v>
      </c>
      <c r="B2101" s="442">
        <v>10</v>
      </c>
      <c r="C2101" s="448" t="s">
        <v>11184</v>
      </c>
      <c r="D2101" s="444" t="s">
        <v>22949</v>
      </c>
      <c r="E2101" s="444"/>
      <c r="F2101" s="444" t="s">
        <v>9117</v>
      </c>
      <c r="G2101" s="535" t="str">
        <f t="shared" si="76"/>
        <v>117Phường Lý Thường Kiệt</v>
      </c>
      <c r="H2101" s="535" t="str">
        <f t="shared" si="75"/>
        <v>117Phường Lý Thường KiệtThuế cơ sở 10 tỉnh Ninh Bình</v>
      </c>
      <c r="I2101" s="448" t="s">
        <v>11184</v>
      </c>
      <c r="J2101" s="442"/>
      <c r="K2101" s="442"/>
    </row>
    <row r="2102" spans="1:13" s="437" customFormat="1" ht="70.900000000000006" hidden="1" customHeight="1">
      <c r="A2102" s="441" t="s">
        <v>12117</v>
      </c>
      <c r="B2102" s="442">
        <v>10</v>
      </c>
      <c r="C2102" s="448" t="s">
        <v>11184</v>
      </c>
      <c r="D2102" s="444" t="s">
        <v>22949</v>
      </c>
      <c r="E2102" s="444"/>
      <c r="F2102" s="444" t="s">
        <v>9118</v>
      </c>
      <c r="G2102" s="535" t="str">
        <f t="shared" si="76"/>
        <v>117Phường Kim Thanh</v>
      </c>
      <c r="H2102" s="535" t="str">
        <f t="shared" si="75"/>
        <v>117Phường Kim ThanhThuế cơ sở 10 tỉnh Ninh Bình</v>
      </c>
      <c r="I2102" s="448" t="s">
        <v>11184</v>
      </c>
      <c r="J2102" s="442"/>
      <c r="K2102" s="442"/>
    </row>
    <row r="2103" spans="1:13" s="437" customFormat="1" ht="70.900000000000006" hidden="1" customHeight="1">
      <c r="A2103" s="441" t="s">
        <v>12117</v>
      </c>
      <c r="B2103" s="442">
        <v>10</v>
      </c>
      <c r="C2103" s="448" t="s">
        <v>11184</v>
      </c>
      <c r="D2103" s="444" t="s">
        <v>22949</v>
      </c>
      <c r="E2103" s="444"/>
      <c r="F2103" s="444" t="s">
        <v>9119</v>
      </c>
      <c r="G2103" s="535" t="str">
        <f t="shared" si="76"/>
        <v>117Phường Tam Chúc</v>
      </c>
      <c r="H2103" s="535" t="str">
        <f t="shared" si="75"/>
        <v>117Phường Tam ChúcThuế cơ sở 10 tỉnh Ninh Bình</v>
      </c>
      <c r="I2103" s="448" t="s">
        <v>11184</v>
      </c>
      <c r="J2103" s="442"/>
      <c r="K2103" s="442"/>
    </row>
    <row r="2104" spans="1:13" s="437" customFormat="1" ht="70.900000000000006" hidden="1" customHeight="1">
      <c r="A2104" s="441" t="s">
        <v>12117</v>
      </c>
      <c r="B2104" s="442">
        <v>10</v>
      </c>
      <c r="C2104" s="448" t="s">
        <v>11184</v>
      </c>
      <c r="D2104" s="444" t="s">
        <v>22949</v>
      </c>
      <c r="E2104" s="444"/>
      <c r="F2104" s="444" t="s">
        <v>9120</v>
      </c>
      <c r="G2104" s="535" t="str">
        <f t="shared" si="76"/>
        <v>117Phường Kim Bảng</v>
      </c>
      <c r="H2104" s="535" t="str">
        <f t="shared" si="75"/>
        <v>117Phường Kim BảngThuế cơ sở 10 tỉnh Ninh Bình</v>
      </c>
      <c r="I2104" s="448" t="s">
        <v>11184</v>
      </c>
      <c r="J2104" s="442"/>
      <c r="K2104" s="442"/>
    </row>
    <row r="2105" spans="1:13" ht="70.900000000000006" hidden="1" customHeight="1">
      <c r="A2105" s="441" t="s">
        <v>12128</v>
      </c>
      <c r="B2105" s="442">
        <v>11</v>
      </c>
      <c r="C2105" s="448" t="s">
        <v>11177</v>
      </c>
      <c r="D2105" s="444" t="s">
        <v>22950</v>
      </c>
      <c r="E2105" s="444"/>
      <c r="F2105" s="444" t="s">
        <v>9094</v>
      </c>
      <c r="G2105" s="535" t="str">
        <f t="shared" si="76"/>
        <v>117Xã Liêm Hà</v>
      </c>
      <c r="H2105" s="535" t="str">
        <f t="shared" si="75"/>
        <v>117Xã Liêm HàThuế cơ sở 11 tỉnh Ninh Bình</v>
      </c>
      <c r="I2105" s="448" t="s">
        <v>11177</v>
      </c>
      <c r="J2105" s="442" t="s">
        <v>11179</v>
      </c>
      <c r="K2105" s="442">
        <v>10</v>
      </c>
      <c r="M2105" s="435"/>
    </row>
    <row r="2106" spans="1:13" ht="70.900000000000006" hidden="1" customHeight="1">
      <c r="A2106" s="441" t="s">
        <v>12128</v>
      </c>
      <c r="B2106" s="452">
        <v>11</v>
      </c>
      <c r="C2106" s="453" t="s">
        <v>11177</v>
      </c>
      <c r="D2106" s="454" t="s">
        <v>22950</v>
      </c>
      <c r="E2106" s="454"/>
      <c r="F2106" s="454" t="s">
        <v>8065</v>
      </c>
      <c r="G2106" s="535" t="str">
        <f t="shared" si="76"/>
        <v>117Xã Tân Thanh</v>
      </c>
      <c r="H2106" s="535" t="str">
        <f t="shared" si="75"/>
        <v>117Xã Tân ThanhThuế cơ sở 11 tỉnh Ninh Bình</v>
      </c>
      <c r="I2106" s="453" t="s">
        <v>11177</v>
      </c>
      <c r="J2106" s="452"/>
      <c r="K2106" s="452"/>
      <c r="M2106" s="435"/>
    </row>
    <row r="2107" spans="1:13" ht="70.900000000000006" hidden="1" customHeight="1">
      <c r="A2107" s="441" t="s">
        <v>12128</v>
      </c>
      <c r="B2107" s="452">
        <v>11</v>
      </c>
      <c r="C2107" s="453" t="s">
        <v>11177</v>
      </c>
      <c r="D2107" s="454" t="s">
        <v>22950</v>
      </c>
      <c r="E2107" s="454"/>
      <c r="F2107" s="454" t="s">
        <v>9095</v>
      </c>
      <c r="G2107" s="535" t="str">
        <f t="shared" si="76"/>
        <v>117Xã Thanh Bình</v>
      </c>
      <c r="H2107" s="535" t="str">
        <f t="shared" si="75"/>
        <v>117Xã Thanh BìnhThuế cơ sở 11 tỉnh Ninh Bình</v>
      </c>
      <c r="I2107" s="453" t="s">
        <v>11177</v>
      </c>
      <c r="J2107" s="452"/>
      <c r="K2107" s="452"/>
      <c r="M2107" s="435"/>
    </row>
    <row r="2108" spans="1:13" ht="70.900000000000006" hidden="1" customHeight="1">
      <c r="A2108" s="441" t="s">
        <v>12128</v>
      </c>
      <c r="B2108" s="452">
        <v>11</v>
      </c>
      <c r="C2108" s="453" t="s">
        <v>11177</v>
      </c>
      <c r="D2108" s="454" t="s">
        <v>22950</v>
      </c>
      <c r="E2108" s="454"/>
      <c r="F2108" s="454" t="s">
        <v>9096</v>
      </c>
      <c r="G2108" s="535" t="str">
        <f t="shared" si="76"/>
        <v>117Xã Thanh Lâm</v>
      </c>
      <c r="H2108" s="535" t="str">
        <f t="shared" si="75"/>
        <v>117Xã Thanh LâmThuế cơ sở 11 tỉnh Ninh Bình</v>
      </c>
      <c r="I2108" s="453" t="s">
        <v>11177</v>
      </c>
      <c r="J2108" s="452"/>
      <c r="K2108" s="452"/>
      <c r="M2108" s="435"/>
    </row>
    <row r="2109" spans="1:13" ht="70.900000000000006" hidden="1" customHeight="1">
      <c r="A2109" s="441" t="s">
        <v>12128</v>
      </c>
      <c r="B2109" s="452">
        <v>11</v>
      </c>
      <c r="C2109" s="453" t="s">
        <v>11177</v>
      </c>
      <c r="D2109" s="454" t="s">
        <v>22950</v>
      </c>
      <c r="E2109" s="454"/>
      <c r="F2109" s="454" t="s">
        <v>9097</v>
      </c>
      <c r="G2109" s="535" t="str">
        <f t="shared" si="76"/>
        <v>117Xã Thanh Liêm</v>
      </c>
      <c r="H2109" s="535" t="str">
        <f t="shared" si="75"/>
        <v>117Xã Thanh LiêmThuế cơ sở 11 tỉnh Ninh Bình</v>
      </c>
      <c r="I2109" s="453" t="s">
        <v>11177</v>
      </c>
      <c r="J2109" s="452"/>
      <c r="K2109" s="452"/>
      <c r="M2109" s="435"/>
    </row>
    <row r="2110" spans="1:13" ht="70.900000000000006" hidden="1" customHeight="1">
      <c r="A2110" s="441" t="s">
        <v>12128</v>
      </c>
      <c r="B2110" s="452">
        <v>11</v>
      </c>
      <c r="C2110" s="453" t="s">
        <v>11177</v>
      </c>
      <c r="D2110" s="454" t="s">
        <v>22950</v>
      </c>
      <c r="E2110" s="454"/>
      <c r="F2110" s="454" t="s">
        <v>9091</v>
      </c>
      <c r="G2110" s="535" t="str">
        <f t="shared" si="76"/>
        <v>117Xã Bình Lục</v>
      </c>
      <c r="H2110" s="535" t="str">
        <f t="shared" si="75"/>
        <v>117Xã Bình LụcThuế cơ sở 11 tỉnh Ninh Bình</v>
      </c>
      <c r="I2110" s="453" t="s">
        <v>11177</v>
      </c>
      <c r="J2110" s="452"/>
      <c r="K2110" s="452"/>
      <c r="M2110" s="435"/>
    </row>
    <row r="2111" spans="1:13" ht="70.900000000000006" hidden="1" customHeight="1">
      <c r="A2111" s="441" t="s">
        <v>12128</v>
      </c>
      <c r="B2111" s="452">
        <v>11</v>
      </c>
      <c r="C2111" s="453" t="s">
        <v>11177</v>
      </c>
      <c r="D2111" s="454" t="s">
        <v>22950</v>
      </c>
      <c r="E2111" s="454"/>
      <c r="F2111" s="454" t="s">
        <v>9092</v>
      </c>
      <c r="G2111" s="535" t="str">
        <f t="shared" si="76"/>
        <v>117Xã Bình Mỹ</v>
      </c>
      <c r="H2111" s="535" t="str">
        <f t="shared" si="75"/>
        <v>117Xã Bình MỹThuế cơ sở 11 tỉnh Ninh Bình</v>
      </c>
      <c r="I2111" s="453" t="s">
        <v>11177</v>
      </c>
      <c r="J2111" s="452"/>
      <c r="K2111" s="452"/>
      <c r="M2111" s="435"/>
    </row>
    <row r="2112" spans="1:13" ht="70.900000000000006" hidden="1" customHeight="1">
      <c r="A2112" s="441" t="s">
        <v>12128</v>
      </c>
      <c r="B2112" s="452">
        <v>11</v>
      </c>
      <c r="C2112" s="453" t="s">
        <v>11177</v>
      </c>
      <c r="D2112" s="454" t="s">
        <v>22950</v>
      </c>
      <c r="E2112" s="454"/>
      <c r="F2112" s="454" t="s">
        <v>8030</v>
      </c>
      <c r="G2112" s="535" t="str">
        <f t="shared" si="76"/>
        <v>117Xã Bình An</v>
      </c>
      <c r="H2112" s="535" t="str">
        <f t="shared" si="75"/>
        <v>117Xã Bình AnThuế cơ sở 11 tỉnh Ninh Bình</v>
      </c>
      <c r="I2112" s="453" t="s">
        <v>11177</v>
      </c>
      <c r="J2112" s="452"/>
      <c r="K2112" s="452"/>
      <c r="M2112" s="435"/>
    </row>
    <row r="2113" spans="1:40" ht="70.900000000000006" hidden="1" customHeight="1">
      <c r="A2113" s="441" t="s">
        <v>12128</v>
      </c>
      <c r="B2113" s="452">
        <v>11</v>
      </c>
      <c r="C2113" s="453" t="s">
        <v>11177</v>
      </c>
      <c r="D2113" s="454" t="s">
        <v>22950</v>
      </c>
      <c r="E2113" s="454"/>
      <c r="F2113" s="454" t="s">
        <v>8937</v>
      </c>
      <c r="G2113" s="535" t="str">
        <f t="shared" si="76"/>
        <v>117Xã Bình Giang</v>
      </c>
      <c r="H2113" s="535" t="str">
        <f t="shared" si="75"/>
        <v>117Xã Bình GiangThuế cơ sở 11 tỉnh Ninh Bình</v>
      </c>
      <c r="I2113" s="453" t="s">
        <v>11177</v>
      </c>
      <c r="J2113" s="452"/>
      <c r="K2113" s="452"/>
      <c r="M2113" s="435"/>
    </row>
    <row r="2114" spans="1:40" ht="70.900000000000006" hidden="1" customHeight="1">
      <c r="A2114" s="441" t="s">
        <v>12128</v>
      </c>
      <c r="B2114" s="452">
        <v>11</v>
      </c>
      <c r="C2114" s="453" t="s">
        <v>11177</v>
      </c>
      <c r="D2114" s="454" t="s">
        <v>22950</v>
      </c>
      <c r="E2114" s="454"/>
      <c r="F2114" s="454" t="s">
        <v>9093</v>
      </c>
      <c r="G2114" s="535" t="str">
        <f t="shared" si="76"/>
        <v>117Xã Bình Sơn</v>
      </c>
      <c r="H2114" s="535" t="str">
        <f t="shared" si="75"/>
        <v>117Xã Bình SơnThuế cơ sở 11 tỉnh Ninh Bình</v>
      </c>
      <c r="I2114" s="453" t="s">
        <v>11177</v>
      </c>
      <c r="J2114" s="452"/>
      <c r="K2114" s="452"/>
      <c r="M2114" s="435"/>
    </row>
    <row r="2115" spans="1:40" s="437" customFormat="1" ht="70.900000000000006" hidden="1" customHeight="1">
      <c r="A2115" s="441" t="s">
        <v>12136</v>
      </c>
      <c r="B2115" s="456">
        <v>12</v>
      </c>
      <c r="C2115" s="457" t="s">
        <v>11171</v>
      </c>
      <c r="D2115" s="468" t="s">
        <v>22951</v>
      </c>
      <c r="E2115" s="468"/>
      <c r="F2115" s="468" t="s">
        <v>9110</v>
      </c>
      <c r="G2115" s="535" t="str">
        <f t="shared" si="76"/>
        <v>117Phường Duy Tiên</v>
      </c>
      <c r="H2115" s="535" t="str">
        <f t="shared" si="75"/>
        <v>117Phường Duy TiênThuế cơ sở 12 tỉnh Ninh Bình</v>
      </c>
      <c r="I2115" s="457" t="s">
        <v>11171</v>
      </c>
      <c r="J2115" s="456" t="s">
        <v>9110</v>
      </c>
      <c r="K2115" s="456">
        <v>12</v>
      </c>
    </row>
    <row r="2116" spans="1:40" s="437" customFormat="1" ht="70.900000000000006" hidden="1" customHeight="1">
      <c r="A2116" s="513" t="s">
        <v>12136</v>
      </c>
      <c r="B2116" s="460">
        <v>12</v>
      </c>
      <c r="C2116" s="461" t="s">
        <v>11171</v>
      </c>
      <c r="D2116" s="470" t="s">
        <v>22951</v>
      </c>
      <c r="E2116" s="470"/>
      <c r="F2116" s="470" t="s">
        <v>9111</v>
      </c>
      <c r="G2116" s="535" t="str">
        <f t="shared" si="76"/>
        <v>117Phường Duy Tân</v>
      </c>
      <c r="H2116" s="535" t="str">
        <f t="shared" si="75"/>
        <v>117Phường Duy TânThuế cơ sở 12 tỉnh Ninh Bình</v>
      </c>
      <c r="I2116" s="461" t="s">
        <v>11171</v>
      </c>
      <c r="J2116" s="460"/>
      <c r="K2116" s="460"/>
    </row>
    <row r="2117" spans="1:40" s="437" customFormat="1" ht="70.900000000000006" hidden="1" customHeight="1">
      <c r="A2117" s="513" t="s">
        <v>12136</v>
      </c>
      <c r="B2117" s="460">
        <v>12</v>
      </c>
      <c r="C2117" s="461" t="s">
        <v>11171</v>
      </c>
      <c r="D2117" s="470" t="s">
        <v>22951</v>
      </c>
      <c r="E2117" s="470"/>
      <c r="F2117" s="470" t="s">
        <v>9112</v>
      </c>
      <c r="G2117" s="535" t="str">
        <f t="shared" si="76"/>
        <v>117Phường Đồng Văn</v>
      </c>
      <c r="H2117" s="535" t="str">
        <f t="shared" si="75"/>
        <v>117Phường Đồng VănThuế cơ sở 12 tỉnh Ninh Bình</v>
      </c>
      <c r="I2117" s="461" t="s">
        <v>11171</v>
      </c>
      <c r="J2117" s="460"/>
      <c r="K2117" s="460"/>
    </row>
    <row r="2118" spans="1:40" s="437" customFormat="1" ht="70.900000000000006" hidden="1" customHeight="1">
      <c r="A2118" s="513" t="s">
        <v>12136</v>
      </c>
      <c r="B2118" s="460">
        <v>12</v>
      </c>
      <c r="C2118" s="461" t="s">
        <v>11171</v>
      </c>
      <c r="D2118" s="470" t="s">
        <v>22951</v>
      </c>
      <c r="E2118" s="470"/>
      <c r="F2118" s="470" t="s">
        <v>9113</v>
      </c>
      <c r="G2118" s="535" t="str">
        <f t="shared" si="76"/>
        <v>117Phường Duy Hà</v>
      </c>
      <c r="H2118" s="535" t="str">
        <f t="shared" ref="H2118:H2181" si="77">G2118&amp;C2118</f>
        <v>117Phường Duy HàThuế cơ sở 12 tỉnh Ninh Bình</v>
      </c>
      <c r="I2118" s="461" t="s">
        <v>11171</v>
      </c>
      <c r="J2118" s="460"/>
      <c r="K2118" s="460"/>
    </row>
    <row r="2119" spans="1:40" s="437" customFormat="1" ht="70.900000000000006" hidden="1" customHeight="1">
      <c r="A2119" s="513" t="s">
        <v>12136</v>
      </c>
      <c r="B2119" s="460">
        <v>12</v>
      </c>
      <c r="C2119" s="461" t="s">
        <v>11171</v>
      </c>
      <c r="D2119" s="470" t="s">
        <v>22951</v>
      </c>
      <c r="E2119" s="470"/>
      <c r="F2119" s="470" t="s">
        <v>9114</v>
      </c>
      <c r="G2119" s="535" t="str">
        <f t="shared" si="76"/>
        <v>117Phường Tiên Sơn</v>
      </c>
      <c r="H2119" s="535" t="str">
        <f t="shared" si="77"/>
        <v>117Phường Tiên SơnThuế cơ sở 12 tỉnh Ninh Bình</v>
      </c>
      <c r="I2119" s="461" t="s">
        <v>11171</v>
      </c>
      <c r="J2119" s="460"/>
      <c r="K2119" s="460"/>
    </row>
    <row r="2120" spans="1:40" s="437" customFormat="1" ht="70.900000000000006" hidden="1" customHeight="1">
      <c r="A2120" s="513" t="s">
        <v>12136</v>
      </c>
      <c r="B2120" s="460">
        <v>12</v>
      </c>
      <c r="C2120" s="461" t="s">
        <v>11171</v>
      </c>
      <c r="D2120" s="470" t="s">
        <v>22951</v>
      </c>
      <c r="E2120" s="470"/>
      <c r="F2120" s="470" t="s">
        <v>9098</v>
      </c>
      <c r="G2120" s="535" t="str">
        <f t="shared" si="76"/>
        <v>117Xã Lý Nhân</v>
      </c>
      <c r="H2120" s="535" t="str">
        <f t="shared" si="77"/>
        <v>117Xã Lý NhânThuế cơ sở 12 tỉnh Ninh Bình</v>
      </c>
      <c r="I2120" s="461" t="s">
        <v>11171</v>
      </c>
      <c r="J2120" s="460"/>
      <c r="K2120" s="460"/>
    </row>
    <row r="2121" spans="1:40" s="437" customFormat="1" ht="70.900000000000006" hidden="1" customHeight="1">
      <c r="A2121" s="513" t="s">
        <v>12136</v>
      </c>
      <c r="B2121" s="460">
        <v>12</v>
      </c>
      <c r="C2121" s="461" t="s">
        <v>11171</v>
      </c>
      <c r="D2121" s="470" t="s">
        <v>22951</v>
      </c>
      <c r="E2121" s="470"/>
      <c r="F2121" s="470" t="s">
        <v>9099</v>
      </c>
      <c r="G2121" s="535" t="str">
        <f t="shared" si="76"/>
        <v>117Xã Nam Xang</v>
      </c>
      <c r="H2121" s="535" t="str">
        <f t="shared" si="77"/>
        <v>117Xã Nam XangThuế cơ sở 12 tỉnh Ninh Bình</v>
      </c>
      <c r="I2121" s="461" t="s">
        <v>11171</v>
      </c>
      <c r="J2121" s="460"/>
      <c r="K2121" s="460"/>
    </row>
    <row r="2122" spans="1:40" s="437" customFormat="1" ht="70.900000000000006" hidden="1" customHeight="1">
      <c r="A2122" s="513" t="s">
        <v>12136</v>
      </c>
      <c r="B2122" s="460">
        <v>12</v>
      </c>
      <c r="C2122" s="461" t="s">
        <v>11171</v>
      </c>
      <c r="D2122" s="470" t="s">
        <v>22951</v>
      </c>
      <c r="E2122" s="470"/>
      <c r="F2122" s="470" t="s">
        <v>9100</v>
      </c>
      <c r="G2122" s="535" t="str">
        <f t="shared" si="76"/>
        <v>117Xã Bắc Lý</v>
      </c>
      <c r="H2122" s="535" t="str">
        <f t="shared" si="77"/>
        <v>117Xã Bắc LýThuế cơ sở 12 tỉnh Ninh Bình</v>
      </c>
      <c r="I2122" s="461" t="s">
        <v>11171</v>
      </c>
      <c r="J2122" s="460"/>
      <c r="K2122" s="460"/>
    </row>
    <row r="2123" spans="1:40" s="437" customFormat="1" ht="70.900000000000006" hidden="1" customHeight="1">
      <c r="A2123" s="513" t="s">
        <v>12136</v>
      </c>
      <c r="B2123" s="460">
        <v>12</v>
      </c>
      <c r="C2123" s="461" t="s">
        <v>11171</v>
      </c>
      <c r="D2123" s="470" t="s">
        <v>22951</v>
      </c>
      <c r="E2123" s="470"/>
      <c r="F2123" s="470" t="s">
        <v>9101</v>
      </c>
      <c r="G2123" s="535" t="str">
        <f t="shared" si="76"/>
        <v>117Xã Vĩnh Trụ</v>
      </c>
      <c r="H2123" s="535" t="str">
        <f t="shared" si="77"/>
        <v>117Xã Vĩnh TrụThuế cơ sở 12 tỉnh Ninh Bình</v>
      </c>
      <c r="I2123" s="461" t="s">
        <v>11171</v>
      </c>
      <c r="J2123" s="460"/>
      <c r="K2123" s="460"/>
    </row>
    <row r="2124" spans="1:40" s="437" customFormat="1" ht="70.900000000000006" hidden="1" customHeight="1">
      <c r="A2124" s="513" t="s">
        <v>12136</v>
      </c>
      <c r="B2124" s="460">
        <v>12</v>
      </c>
      <c r="C2124" s="461" t="s">
        <v>11171</v>
      </c>
      <c r="D2124" s="470" t="s">
        <v>22951</v>
      </c>
      <c r="E2124" s="470"/>
      <c r="F2124" s="470" t="s">
        <v>9102</v>
      </c>
      <c r="G2124" s="535" t="str">
        <f t="shared" si="76"/>
        <v>117Xã Trần Thương</v>
      </c>
      <c r="H2124" s="535" t="str">
        <f t="shared" si="77"/>
        <v>117Xã Trần ThươngThuế cơ sở 12 tỉnh Ninh Bình</v>
      </c>
      <c r="I2124" s="461" t="s">
        <v>11171</v>
      </c>
      <c r="J2124" s="460"/>
      <c r="K2124" s="460"/>
    </row>
    <row r="2125" spans="1:40" s="437" customFormat="1" ht="70.900000000000006" hidden="1" customHeight="1">
      <c r="A2125" s="513" t="s">
        <v>12136</v>
      </c>
      <c r="B2125" s="460">
        <v>12</v>
      </c>
      <c r="C2125" s="461" t="s">
        <v>11171</v>
      </c>
      <c r="D2125" s="470" t="s">
        <v>22951</v>
      </c>
      <c r="E2125" s="470"/>
      <c r="F2125" s="470" t="s">
        <v>9103</v>
      </c>
      <c r="G2125" s="535" t="str">
        <f t="shared" si="76"/>
        <v>117Xã Nhân Hà</v>
      </c>
      <c r="H2125" s="535" t="str">
        <f t="shared" si="77"/>
        <v>117Xã Nhân HàThuế cơ sở 12 tỉnh Ninh Bình</v>
      </c>
      <c r="I2125" s="461" t="s">
        <v>11171</v>
      </c>
      <c r="J2125" s="460"/>
      <c r="K2125" s="460"/>
    </row>
    <row r="2126" spans="1:40" s="437" customFormat="1" ht="70.900000000000006" hidden="1" customHeight="1">
      <c r="A2126" s="513" t="s">
        <v>12136</v>
      </c>
      <c r="B2126" s="460">
        <v>12</v>
      </c>
      <c r="C2126" s="461" t="s">
        <v>11171</v>
      </c>
      <c r="D2126" s="470" t="s">
        <v>22951</v>
      </c>
      <c r="E2126" s="470"/>
      <c r="F2126" s="470" t="s">
        <v>9104</v>
      </c>
      <c r="G2126" s="535" t="str">
        <f t="shared" si="76"/>
        <v>117Xã Nam Lý</v>
      </c>
      <c r="H2126" s="535" t="str">
        <f t="shared" si="77"/>
        <v>117Xã Nam LýThuế cơ sở 12 tỉnh Ninh Bình</v>
      </c>
      <c r="I2126" s="461" t="s">
        <v>11171</v>
      </c>
      <c r="J2126" s="460"/>
      <c r="K2126" s="460"/>
    </row>
    <row r="2127" spans="1:40" ht="46.9" hidden="1" customHeight="1">
      <c r="A2127" s="590">
        <v>24</v>
      </c>
      <c r="B2127" s="591"/>
      <c r="C2127" s="562" t="s">
        <v>22952</v>
      </c>
      <c r="D2127" s="590" t="s">
        <v>11562</v>
      </c>
      <c r="E2127" s="590">
        <v>217</v>
      </c>
      <c r="F2127" s="590" t="s">
        <v>155</v>
      </c>
      <c r="G2127" s="535"/>
      <c r="H2127" s="535" t="str">
        <f t="shared" si="77"/>
        <v>THUẾ TỈNH PHÚ THỌ</v>
      </c>
      <c r="I2127" s="562" t="s">
        <v>22952</v>
      </c>
      <c r="J2127" s="591"/>
      <c r="K2127" s="592">
        <f>SUM(K2128:K2265)</f>
        <v>148</v>
      </c>
      <c r="L2127" s="434"/>
      <c r="M2127" s="435"/>
    </row>
    <row r="2128" spans="1:40" ht="61.9" hidden="1" customHeight="1">
      <c r="A2128" s="441" t="s">
        <v>12142</v>
      </c>
      <c r="B2128" s="621">
        <v>1</v>
      </c>
      <c r="C2128" s="563" t="s">
        <v>11570</v>
      </c>
      <c r="D2128" s="626" t="s">
        <v>22953</v>
      </c>
      <c r="E2128" s="626"/>
      <c r="F2128" s="626" t="s">
        <v>8530</v>
      </c>
      <c r="G2128" s="535" t="str">
        <f>$E$2127&amp;F2128</f>
        <v>217Phường Việt Trì</v>
      </c>
      <c r="H2128" s="535" t="str">
        <f t="shared" si="77"/>
        <v>217Phường Việt TrìThuế cơ sở 1 tỉnh Phú Thọ</v>
      </c>
      <c r="I2128" s="563" t="s">
        <v>11570</v>
      </c>
      <c r="J2128" s="621" t="s">
        <v>8530</v>
      </c>
      <c r="K2128" s="621">
        <v>9</v>
      </c>
      <c r="M2128" s="435"/>
      <c r="AN2128" s="625" t="e">
        <f>AL2128&amp;","&amp;" "&amp;#REF!&amp;","&amp;" "&amp;AL2137&amp;","&amp;" "&amp;#REF!&amp;","&amp;" "&amp;AL2145&amp;","&amp;" "&amp;#REF!&amp;","&amp;" "&amp;AL2162&amp;","&amp;" "&amp;#REF!&amp;","&amp;" "&amp;AL2169&amp;","&amp;" "&amp;#REF!&amp;","&amp;" "&amp;AL2182&amp;","&amp;" "&amp;#REF!&amp;","&amp;" "&amp;#REF!&amp;","&amp;" "&amp;#REF!&amp;","&amp;" "&amp;AL2230&amp;","&amp;" "&amp;#REF!&amp;","&amp;" "&amp;#REF!&amp;","&amp;" "&amp;AL2241&amp;","&amp;" "&amp;#REF!</f>
        <v>#REF!</v>
      </c>
    </row>
    <row r="2129" spans="1:40" ht="61.9" hidden="1" customHeight="1">
      <c r="A2129" s="441" t="s">
        <v>12142</v>
      </c>
      <c r="B2129" s="521">
        <v>1</v>
      </c>
      <c r="C2129" s="439" t="s">
        <v>11570</v>
      </c>
      <c r="D2129" s="527" t="s">
        <v>22953</v>
      </c>
      <c r="E2129" s="527"/>
      <c r="F2129" s="527" t="s">
        <v>8531</v>
      </c>
      <c r="G2129" s="535" t="str">
        <f t="shared" ref="G2129:G2192" si="78">$E$2127&amp;F2129</f>
        <v>217Phường Nông Trang</v>
      </c>
      <c r="H2129" s="535" t="str">
        <f t="shared" si="77"/>
        <v>217Phường Nông TrangThuế cơ sở 1 tỉnh Phú Thọ</v>
      </c>
      <c r="I2129" s="439" t="s">
        <v>11570</v>
      </c>
      <c r="J2129" s="521"/>
      <c r="K2129" s="521"/>
      <c r="M2129" s="435"/>
      <c r="AN2129" s="525"/>
    </row>
    <row r="2130" spans="1:40" ht="61.9" hidden="1" customHeight="1">
      <c r="A2130" s="441" t="s">
        <v>12142</v>
      </c>
      <c r="B2130" s="521">
        <v>1</v>
      </c>
      <c r="C2130" s="439" t="s">
        <v>11570</v>
      </c>
      <c r="D2130" s="527" t="s">
        <v>22953</v>
      </c>
      <c r="E2130" s="527"/>
      <c r="F2130" s="527" t="s">
        <v>8532</v>
      </c>
      <c r="G2130" s="535" t="str">
        <f t="shared" si="78"/>
        <v>217Phường Thanh Miếu</v>
      </c>
      <c r="H2130" s="535" t="str">
        <f t="shared" si="77"/>
        <v>217Phường Thanh MiếuThuế cơ sở 1 tỉnh Phú Thọ</v>
      </c>
      <c r="I2130" s="439" t="s">
        <v>11570</v>
      </c>
      <c r="J2130" s="521"/>
      <c r="K2130" s="521"/>
      <c r="M2130" s="435"/>
      <c r="AN2130" s="525"/>
    </row>
    <row r="2131" spans="1:40" ht="61.9" hidden="1" customHeight="1">
      <c r="A2131" s="441" t="s">
        <v>12142</v>
      </c>
      <c r="B2131" s="521">
        <v>1</v>
      </c>
      <c r="C2131" s="439" t="s">
        <v>11570</v>
      </c>
      <c r="D2131" s="527" t="s">
        <v>22953</v>
      </c>
      <c r="E2131" s="527"/>
      <c r="F2131" s="527" t="s">
        <v>8533</v>
      </c>
      <c r="G2131" s="535" t="str">
        <f t="shared" si="78"/>
        <v>217Phường Vân Phú</v>
      </c>
      <c r="H2131" s="535" t="str">
        <f t="shared" si="77"/>
        <v>217Phường Vân PhúThuế cơ sở 1 tỉnh Phú Thọ</v>
      </c>
      <c r="I2131" s="439" t="s">
        <v>11570</v>
      </c>
      <c r="J2131" s="521"/>
      <c r="K2131" s="521"/>
      <c r="M2131" s="435"/>
      <c r="AN2131" s="525"/>
    </row>
    <row r="2132" spans="1:40" ht="61.9" hidden="1" customHeight="1">
      <c r="A2132" s="441" t="s">
        <v>12142</v>
      </c>
      <c r="B2132" s="521">
        <v>1</v>
      </c>
      <c r="C2132" s="439" t="s">
        <v>11570</v>
      </c>
      <c r="D2132" s="527" t="s">
        <v>22953</v>
      </c>
      <c r="E2132" s="527"/>
      <c r="F2132" s="527" t="s">
        <v>8534</v>
      </c>
      <c r="G2132" s="535" t="str">
        <f t="shared" si="78"/>
        <v>217Xã Hy Cương</v>
      </c>
      <c r="H2132" s="535" t="str">
        <f t="shared" si="77"/>
        <v>217Xã Hy CươngThuế cơ sở 1 tỉnh Phú Thọ</v>
      </c>
      <c r="I2132" s="439" t="s">
        <v>11570</v>
      </c>
      <c r="J2132" s="521"/>
      <c r="K2132" s="521"/>
      <c r="M2132" s="435"/>
      <c r="AN2132" s="525"/>
    </row>
    <row r="2133" spans="1:40" ht="61.9" hidden="1" customHeight="1">
      <c r="A2133" s="441" t="s">
        <v>12142</v>
      </c>
      <c r="B2133" s="521">
        <v>1</v>
      </c>
      <c r="C2133" s="439" t="s">
        <v>11570</v>
      </c>
      <c r="D2133" s="527" t="s">
        <v>22953</v>
      </c>
      <c r="E2133" s="527"/>
      <c r="F2133" s="527" t="s">
        <v>8536</v>
      </c>
      <c r="G2133" s="535" t="str">
        <f t="shared" si="78"/>
        <v>217Xã Xuân Lũng</v>
      </c>
      <c r="H2133" s="535" t="str">
        <f t="shared" si="77"/>
        <v>217Xã Xuân LũngThuế cơ sở 1 tỉnh Phú Thọ</v>
      </c>
      <c r="I2133" s="439" t="s">
        <v>11570</v>
      </c>
      <c r="J2133" s="521"/>
      <c r="K2133" s="521"/>
      <c r="M2133" s="435"/>
      <c r="AN2133" s="525"/>
    </row>
    <row r="2134" spans="1:40" ht="61.9" hidden="1" customHeight="1">
      <c r="A2134" s="441" t="s">
        <v>12142</v>
      </c>
      <c r="B2134" s="521">
        <v>1</v>
      </c>
      <c r="C2134" s="439" t="s">
        <v>11570</v>
      </c>
      <c r="D2134" s="527" t="s">
        <v>22953</v>
      </c>
      <c r="E2134" s="527"/>
      <c r="F2134" s="527" t="s">
        <v>8535</v>
      </c>
      <c r="G2134" s="535" t="str">
        <f t="shared" si="78"/>
        <v>217Xã Lâm Thao</v>
      </c>
      <c r="H2134" s="535" t="str">
        <f t="shared" si="77"/>
        <v>217Xã Lâm ThaoThuế cơ sở 1 tỉnh Phú Thọ</v>
      </c>
      <c r="I2134" s="439" t="s">
        <v>11570</v>
      </c>
      <c r="J2134" s="521"/>
      <c r="K2134" s="521"/>
      <c r="M2134" s="435"/>
      <c r="AN2134" s="525"/>
    </row>
    <row r="2135" spans="1:40" ht="61.9" hidden="1" customHeight="1">
      <c r="A2135" s="441" t="s">
        <v>12142</v>
      </c>
      <c r="B2135" s="521">
        <v>1</v>
      </c>
      <c r="C2135" s="439" t="s">
        <v>11570</v>
      </c>
      <c r="D2135" s="527" t="s">
        <v>22953</v>
      </c>
      <c r="E2135" s="527"/>
      <c r="F2135" s="527" t="s">
        <v>8537</v>
      </c>
      <c r="G2135" s="535" t="str">
        <f t="shared" si="78"/>
        <v>217Xã Phùng Nguyên</v>
      </c>
      <c r="H2135" s="535" t="str">
        <f t="shared" si="77"/>
        <v>217Xã Phùng NguyênThuế cơ sở 1 tỉnh Phú Thọ</v>
      </c>
      <c r="I2135" s="439" t="s">
        <v>11570</v>
      </c>
      <c r="J2135" s="521"/>
      <c r="K2135" s="521"/>
      <c r="M2135" s="435"/>
      <c r="AN2135" s="525"/>
    </row>
    <row r="2136" spans="1:40" ht="61.9" hidden="1" customHeight="1">
      <c r="A2136" s="441" t="s">
        <v>12142</v>
      </c>
      <c r="B2136" s="521">
        <v>1</v>
      </c>
      <c r="C2136" s="439" t="s">
        <v>11570</v>
      </c>
      <c r="D2136" s="527" t="s">
        <v>22953</v>
      </c>
      <c r="E2136" s="527"/>
      <c r="F2136" s="527" t="s">
        <v>8538</v>
      </c>
      <c r="G2136" s="535" t="str">
        <f t="shared" si="78"/>
        <v>217Xã Bản Nguyên</v>
      </c>
      <c r="H2136" s="535" t="str">
        <f t="shared" si="77"/>
        <v>217Xã Bản NguyênThuế cơ sở 1 tỉnh Phú Thọ</v>
      </c>
      <c r="I2136" s="439" t="s">
        <v>11570</v>
      </c>
      <c r="J2136" s="521"/>
      <c r="K2136" s="521"/>
      <c r="M2136" s="435"/>
      <c r="AN2136" s="525"/>
    </row>
    <row r="2137" spans="1:40" ht="60.6" hidden="1" customHeight="1">
      <c r="A2137" s="441" t="s">
        <v>12146</v>
      </c>
      <c r="B2137" s="445">
        <v>2</v>
      </c>
      <c r="C2137" s="446" t="s">
        <v>11564</v>
      </c>
      <c r="D2137" s="447" t="s">
        <v>22954</v>
      </c>
      <c r="E2137" s="447"/>
      <c r="F2137" s="447" t="s">
        <v>8539</v>
      </c>
      <c r="G2137" s="535" t="str">
        <f t="shared" si="78"/>
        <v>217Phường Phong Châu</v>
      </c>
      <c r="H2137" s="535" t="str">
        <f t="shared" si="77"/>
        <v>217Phường Phong ChâuThuế cơ sở 2 tỉnh Phú Thọ</v>
      </c>
      <c r="I2137" s="446" t="s">
        <v>11564</v>
      </c>
      <c r="J2137" s="445" t="s">
        <v>8539</v>
      </c>
      <c r="K2137" s="445">
        <v>8</v>
      </c>
      <c r="M2137" s="435"/>
    </row>
    <row r="2138" spans="1:40" ht="60.6" hidden="1" customHeight="1">
      <c r="A2138" s="441" t="s">
        <v>12146</v>
      </c>
      <c r="B2138" s="445">
        <v>2</v>
      </c>
      <c r="C2138" s="446" t="s">
        <v>11564</v>
      </c>
      <c r="D2138" s="447" t="s">
        <v>22954</v>
      </c>
      <c r="E2138" s="447"/>
      <c r="F2138" s="447" t="s">
        <v>8540</v>
      </c>
      <c r="G2138" s="535" t="str">
        <f t="shared" si="78"/>
        <v>217Phường Phú Thọ</v>
      </c>
      <c r="H2138" s="535" t="str">
        <f t="shared" si="77"/>
        <v>217Phường Phú ThọThuế cơ sở 2 tỉnh Phú Thọ</v>
      </c>
      <c r="I2138" s="446" t="s">
        <v>11564</v>
      </c>
      <c r="J2138" s="445"/>
      <c r="K2138" s="445"/>
      <c r="M2138" s="435"/>
    </row>
    <row r="2139" spans="1:40" ht="60.6" hidden="1" customHeight="1">
      <c r="A2139" s="441" t="s">
        <v>12146</v>
      </c>
      <c r="B2139" s="445">
        <v>2</v>
      </c>
      <c r="C2139" s="446" t="s">
        <v>11564</v>
      </c>
      <c r="D2139" s="447" t="s">
        <v>22954</v>
      </c>
      <c r="E2139" s="447"/>
      <c r="F2139" s="447" t="s">
        <v>8541</v>
      </c>
      <c r="G2139" s="535" t="str">
        <f t="shared" si="78"/>
        <v>217Phường Âu Cơ</v>
      </c>
      <c r="H2139" s="535" t="str">
        <f t="shared" si="77"/>
        <v>217Phường Âu CơThuế cơ sở 2 tỉnh Phú Thọ</v>
      </c>
      <c r="I2139" s="446" t="s">
        <v>11564</v>
      </c>
      <c r="J2139" s="445"/>
      <c r="K2139" s="445"/>
      <c r="M2139" s="435"/>
    </row>
    <row r="2140" spans="1:40" ht="60.6" hidden="1" customHeight="1">
      <c r="A2140" s="441" t="s">
        <v>12146</v>
      </c>
      <c r="B2140" s="445">
        <v>2</v>
      </c>
      <c r="C2140" s="446" t="s">
        <v>11564</v>
      </c>
      <c r="D2140" s="447" t="s">
        <v>22954</v>
      </c>
      <c r="E2140" s="447"/>
      <c r="F2140" s="447" t="s">
        <v>8542</v>
      </c>
      <c r="G2140" s="535" t="str">
        <f t="shared" si="78"/>
        <v>217Xã Phù Ninh</v>
      </c>
      <c r="H2140" s="535" t="str">
        <f t="shared" si="77"/>
        <v>217Xã Phù NinhThuế cơ sở 2 tỉnh Phú Thọ</v>
      </c>
      <c r="I2140" s="446" t="s">
        <v>11564</v>
      </c>
      <c r="J2140" s="445"/>
      <c r="K2140" s="445"/>
      <c r="M2140" s="435"/>
    </row>
    <row r="2141" spans="1:40" ht="60.6" hidden="1" customHeight="1">
      <c r="A2141" s="441" t="s">
        <v>12146</v>
      </c>
      <c r="B2141" s="445">
        <v>2</v>
      </c>
      <c r="C2141" s="446" t="s">
        <v>11564</v>
      </c>
      <c r="D2141" s="447" t="s">
        <v>22954</v>
      </c>
      <c r="E2141" s="447"/>
      <c r="F2141" s="447" t="s">
        <v>8543</v>
      </c>
      <c r="G2141" s="535" t="str">
        <f t="shared" si="78"/>
        <v>217Xã Dân Chủ</v>
      </c>
      <c r="H2141" s="535" t="str">
        <f t="shared" si="77"/>
        <v>217Xã Dân ChủThuế cơ sở 2 tỉnh Phú Thọ</v>
      </c>
      <c r="I2141" s="446" t="s">
        <v>11564</v>
      </c>
      <c r="J2141" s="445"/>
      <c r="K2141" s="445"/>
      <c r="M2141" s="435"/>
    </row>
    <row r="2142" spans="1:40" ht="60.6" hidden="1" customHeight="1">
      <c r="A2142" s="441" t="s">
        <v>12146</v>
      </c>
      <c r="B2142" s="445">
        <v>2</v>
      </c>
      <c r="C2142" s="446" t="s">
        <v>11564</v>
      </c>
      <c r="D2142" s="447" t="s">
        <v>22954</v>
      </c>
      <c r="E2142" s="447"/>
      <c r="F2142" s="447" t="s">
        <v>8544</v>
      </c>
      <c r="G2142" s="535" t="str">
        <f t="shared" si="78"/>
        <v>217Xã Phú Mỹ</v>
      </c>
      <c r="H2142" s="535" t="str">
        <f t="shared" si="77"/>
        <v>217Xã Phú MỹThuế cơ sở 2 tỉnh Phú Thọ</v>
      </c>
      <c r="I2142" s="446" t="s">
        <v>11564</v>
      </c>
      <c r="J2142" s="445"/>
      <c r="K2142" s="445"/>
      <c r="M2142" s="435"/>
    </row>
    <row r="2143" spans="1:40" ht="60.6" hidden="1" customHeight="1">
      <c r="A2143" s="441" t="s">
        <v>12146</v>
      </c>
      <c r="B2143" s="445">
        <v>2</v>
      </c>
      <c r="C2143" s="446" t="s">
        <v>11564</v>
      </c>
      <c r="D2143" s="447" t="s">
        <v>22954</v>
      </c>
      <c r="E2143" s="447"/>
      <c r="F2143" s="447" t="s">
        <v>8545</v>
      </c>
      <c r="G2143" s="535" t="str">
        <f t="shared" si="78"/>
        <v>217Xã Trạm Thản</v>
      </c>
      <c r="H2143" s="535" t="str">
        <f t="shared" si="77"/>
        <v>217Xã Trạm ThảnThuế cơ sở 2 tỉnh Phú Thọ</v>
      </c>
      <c r="I2143" s="446" t="s">
        <v>11564</v>
      </c>
      <c r="J2143" s="445"/>
      <c r="K2143" s="445"/>
      <c r="M2143" s="435"/>
    </row>
    <row r="2144" spans="1:40" ht="60.6" hidden="1" customHeight="1">
      <c r="A2144" s="441" t="s">
        <v>12146</v>
      </c>
      <c r="B2144" s="445">
        <v>2</v>
      </c>
      <c r="C2144" s="446" t="s">
        <v>11564</v>
      </c>
      <c r="D2144" s="447" t="s">
        <v>22954</v>
      </c>
      <c r="E2144" s="447"/>
      <c r="F2144" s="447" t="s">
        <v>8546</v>
      </c>
      <c r="G2144" s="535" t="str">
        <f t="shared" si="78"/>
        <v>217Xã Bình Phú</v>
      </c>
      <c r="H2144" s="535" t="str">
        <f t="shared" si="77"/>
        <v>217Xã Bình PhúThuế cơ sở 2 tỉnh Phú Thọ</v>
      </c>
      <c r="I2144" s="446" t="s">
        <v>11564</v>
      </c>
      <c r="J2144" s="445"/>
      <c r="K2144" s="445"/>
      <c r="M2144" s="435"/>
    </row>
    <row r="2145" spans="1:13" ht="75.599999999999994" hidden="1" customHeight="1">
      <c r="A2145" s="441" t="s">
        <v>12153</v>
      </c>
      <c r="B2145" s="445">
        <v>3</v>
      </c>
      <c r="C2145" s="448" t="s">
        <v>11593</v>
      </c>
      <c r="D2145" s="447" t="s">
        <v>22955</v>
      </c>
      <c r="E2145" s="447"/>
      <c r="F2145" s="447" t="s">
        <v>8552</v>
      </c>
      <c r="G2145" s="535" t="str">
        <f t="shared" si="78"/>
        <v>217Xã Đoan Hùng</v>
      </c>
      <c r="H2145" s="535" t="str">
        <f t="shared" si="77"/>
        <v>217Xã Đoan HùngThuế cơ sở 3 tỉnh Phú Thọ</v>
      </c>
      <c r="I2145" s="448" t="s">
        <v>11593</v>
      </c>
      <c r="J2145" s="442" t="s">
        <v>8552</v>
      </c>
      <c r="K2145" s="445">
        <v>17</v>
      </c>
      <c r="M2145" s="435"/>
    </row>
    <row r="2146" spans="1:13" ht="75.599999999999994" hidden="1" customHeight="1">
      <c r="A2146" s="441" t="s">
        <v>12153</v>
      </c>
      <c r="B2146" s="445">
        <v>3</v>
      </c>
      <c r="C2146" s="448" t="s">
        <v>11593</v>
      </c>
      <c r="D2146" s="447" t="s">
        <v>22955</v>
      </c>
      <c r="E2146" s="447"/>
      <c r="F2146" s="447" t="s">
        <v>8553</v>
      </c>
      <c r="G2146" s="535" t="str">
        <f t="shared" si="78"/>
        <v>217Xã Tây Cốc</v>
      </c>
      <c r="H2146" s="535" t="str">
        <f t="shared" si="77"/>
        <v>217Xã Tây CốcThuế cơ sở 3 tỉnh Phú Thọ</v>
      </c>
      <c r="I2146" s="448" t="s">
        <v>11593</v>
      </c>
      <c r="J2146" s="442"/>
      <c r="K2146" s="445"/>
      <c r="M2146" s="435"/>
    </row>
    <row r="2147" spans="1:13" ht="75.599999999999994" hidden="1" customHeight="1">
      <c r="A2147" s="441" t="s">
        <v>12153</v>
      </c>
      <c r="B2147" s="445">
        <v>3</v>
      </c>
      <c r="C2147" s="448" t="s">
        <v>11593</v>
      </c>
      <c r="D2147" s="447" t="s">
        <v>22955</v>
      </c>
      <c r="E2147" s="447"/>
      <c r="F2147" s="447" t="s">
        <v>8554</v>
      </c>
      <c r="G2147" s="535" t="str">
        <f t="shared" si="78"/>
        <v>217Xã Chân Mộng</v>
      </c>
      <c r="H2147" s="535" t="str">
        <f t="shared" si="77"/>
        <v>217Xã Chân MộngThuế cơ sở 3 tỉnh Phú Thọ</v>
      </c>
      <c r="I2147" s="448" t="s">
        <v>11593</v>
      </c>
      <c r="J2147" s="442"/>
      <c r="K2147" s="445"/>
      <c r="M2147" s="435"/>
    </row>
    <row r="2148" spans="1:13" ht="75.599999999999994" hidden="1" customHeight="1">
      <c r="A2148" s="441" t="s">
        <v>12153</v>
      </c>
      <c r="B2148" s="445">
        <v>3</v>
      </c>
      <c r="C2148" s="448" t="s">
        <v>11593</v>
      </c>
      <c r="D2148" s="447" t="s">
        <v>22955</v>
      </c>
      <c r="E2148" s="447"/>
      <c r="F2148" s="447" t="s">
        <v>8555</v>
      </c>
      <c r="G2148" s="535" t="str">
        <f t="shared" si="78"/>
        <v>217Xã Chí Đám</v>
      </c>
      <c r="H2148" s="535" t="str">
        <f t="shared" si="77"/>
        <v>217Xã Chí ĐámThuế cơ sở 3 tỉnh Phú Thọ</v>
      </c>
      <c r="I2148" s="448" t="s">
        <v>11593</v>
      </c>
      <c r="J2148" s="442"/>
      <c r="K2148" s="445"/>
      <c r="M2148" s="435"/>
    </row>
    <row r="2149" spans="1:13" ht="75.599999999999994" hidden="1" customHeight="1">
      <c r="A2149" s="441" t="s">
        <v>12153</v>
      </c>
      <c r="B2149" s="445">
        <v>3</v>
      </c>
      <c r="C2149" s="448" t="s">
        <v>11593</v>
      </c>
      <c r="D2149" s="447" t="s">
        <v>22955</v>
      </c>
      <c r="E2149" s="447"/>
      <c r="F2149" s="447" t="s">
        <v>8556</v>
      </c>
      <c r="G2149" s="535" t="str">
        <f t="shared" si="78"/>
        <v>217Xã Bằng Luân</v>
      </c>
      <c r="H2149" s="535" t="str">
        <f t="shared" si="77"/>
        <v>217Xã Bằng LuânThuế cơ sở 3 tỉnh Phú Thọ</v>
      </c>
      <c r="I2149" s="448" t="s">
        <v>11593</v>
      </c>
      <c r="J2149" s="442"/>
      <c r="K2149" s="445"/>
      <c r="M2149" s="435"/>
    </row>
    <row r="2150" spans="1:13" ht="75.599999999999994" hidden="1" customHeight="1">
      <c r="A2150" s="441" t="s">
        <v>12153</v>
      </c>
      <c r="B2150" s="445">
        <v>3</v>
      </c>
      <c r="C2150" s="448" t="s">
        <v>11593</v>
      </c>
      <c r="D2150" s="447" t="s">
        <v>22955</v>
      </c>
      <c r="E2150" s="447"/>
      <c r="F2150" s="447" t="s">
        <v>8547</v>
      </c>
      <c r="G2150" s="535" t="str">
        <f t="shared" si="78"/>
        <v>217Xã Thanh Ba</v>
      </c>
      <c r="H2150" s="535" t="str">
        <f t="shared" si="77"/>
        <v>217Xã Thanh BaThuế cơ sở 3 tỉnh Phú Thọ</v>
      </c>
      <c r="I2150" s="448" t="s">
        <v>11593</v>
      </c>
      <c r="J2150" s="442"/>
      <c r="K2150" s="445"/>
      <c r="M2150" s="435"/>
    </row>
    <row r="2151" spans="1:13" ht="75.599999999999994" hidden="1" customHeight="1">
      <c r="A2151" s="441" t="s">
        <v>12153</v>
      </c>
      <c r="B2151" s="445">
        <v>3</v>
      </c>
      <c r="C2151" s="448" t="s">
        <v>11593</v>
      </c>
      <c r="D2151" s="447" t="s">
        <v>22955</v>
      </c>
      <c r="E2151" s="447"/>
      <c r="F2151" s="447" t="s">
        <v>8548</v>
      </c>
      <c r="G2151" s="535" t="str">
        <f t="shared" si="78"/>
        <v>217Xã Quảng Yên</v>
      </c>
      <c r="H2151" s="535" t="str">
        <f t="shared" si="77"/>
        <v>217Xã Quảng YênThuế cơ sở 3 tỉnh Phú Thọ</v>
      </c>
      <c r="I2151" s="448" t="s">
        <v>11593</v>
      </c>
      <c r="J2151" s="442"/>
      <c r="K2151" s="445"/>
      <c r="M2151" s="435"/>
    </row>
    <row r="2152" spans="1:13" ht="75.599999999999994" hidden="1" customHeight="1">
      <c r="A2152" s="441" t="s">
        <v>12153</v>
      </c>
      <c r="B2152" s="445">
        <v>3</v>
      </c>
      <c r="C2152" s="448" t="s">
        <v>11593</v>
      </c>
      <c r="D2152" s="447" t="s">
        <v>22955</v>
      </c>
      <c r="E2152" s="447"/>
      <c r="F2152" s="447" t="s">
        <v>8549</v>
      </c>
      <c r="G2152" s="535" t="str">
        <f t="shared" si="78"/>
        <v>217Xã Hoàng Cương</v>
      </c>
      <c r="H2152" s="535" t="str">
        <f t="shared" si="77"/>
        <v>217Xã Hoàng CươngThuế cơ sở 3 tỉnh Phú Thọ</v>
      </c>
      <c r="I2152" s="448" t="s">
        <v>11593</v>
      </c>
      <c r="J2152" s="442"/>
      <c r="K2152" s="445"/>
      <c r="M2152" s="435"/>
    </row>
    <row r="2153" spans="1:13" ht="75.599999999999994" hidden="1" customHeight="1">
      <c r="A2153" s="441" t="s">
        <v>12153</v>
      </c>
      <c r="B2153" s="445">
        <v>3</v>
      </c>
      <c r="C2153" s="448" t="s">
        <v>11593</v>
      </c>
      <c r="D2153" s="447" t="s">
        <v>22955</v>
      </c>
      <c r="E2153" s="447"/>
      <c r="F2153" s="447" t="s">
        <v>8550</v>
      </c>
      <c r="G2153" s="535" t="str">
        <f t="shared" si="78"/>
        <v>217Xã Đông Thành</v>
      </c>
      <c r="H2153" s="535" t="str">
        <f t="shared" si="77"/>
        <v>217Xã Đông ThànhThuế cơ sở 3 tỉnh Phú Thọ</v>
      </c>
      <c r="I2153" s="448" t="s">
        <v>11593</v>
      </c>
      <c r="J2153" s="442"/>
      <c r="K2153" s="445"/>
      <c r="M2153" s="435"/>
    </row>
    <row r="2154" spans="1:13" ht="75.599999999999994" hidden="1" customHeight="1">
      <c r="A2154" s="441" t="s">
        <v>12153</v>
      </c>
      <c r="B2154" s="445">
        <v>3</v>
      </c>
      <c r="C2154" s="448" t="s">
        <v>11593</v>
      </c>
      <c r="D2154" s="447" t="s">
        <v>22955</v>
      </c>
      <c r="E2154" s="447"/>
      <c r="F2154" s="447" t="s">
        <v>8551</v>
      </c>
      <c r="G2154" s="535" t="str">
        <f t="shared" si="78"/>
        <v>217Xã Chí Tiên</v>
      </c>
      <c r="H2154" s="535" t="str">
        <f t="shared" si="77"/>
        <v>217Xã Chí TiênThuế cơ sở 3 tỉnh Phú Thọ</v>
      </c>
      <c r="I2154" s="448" t="s">
        <v>11593</v>
      </c>
      <c r="J2154" s="442"/>
      <c r="K2154" s="445"/>
      <c r="M2154" s="435"/>
    </row>
    <row r="2155" spans="1:13" ht="75.599999999999994" hidden="1" customHeight="1">
      <c r="A2155" s="441" t="s">
        <v>12153</v>
      </c>
      <c r="B2155" s="445">
        <v>3</v>
      </c>
      <c r="C2155" s="448" t="s">
        <v>11593</v>
      </c>
      <c r="D2155" s="447" t="s">
        <v>22955</v>
      </c>
      <c r="E2155" s="447"/>
      <c r="F2155" s="447" t="s">
        <v>107</v>
      </c>
      <c r="G2155" s="535" t="str">
        <f t="shared" si="78"/>
        <v>217Xã Liên Minh</v>
      </c>
      <c r="H2155" s="535" t="str">
        <f t="shared" si="77"/>
        <v>217Xã Liên MinhThuế cơ sở 3 tỉnh Phú Thọ</v>
      </c>
      <c r="I2155" s="448" t="s">
        <v>11593</v>
      </c>
      <c r="J2155" s="442"/>
      <c r="K2155" s="445"/>
      <c r="M2155" s="435"/>
    </row>
    <row r="2156" spans="1:13" ht="75.599999999999994" hidden="1" customHeight="1">
      <c r="A2156" s="441" t="s">
        <v>12153</v>
      </c>
      <c r="B2156" s="445">
        <v>3</v>
      </c>
      <c r="C2156" s="448" t="s">
        <v>11593</v>
      </c>
      <c r="D2156" s="447" t="s">
        <v>22955</v>
      </c>
      <c r="E2156" s="447"/>
      <c r="F2156" s="447" t="s">
        <v>8557</v>
      </c>
      <c r="G2156" s="535" t="str">
        <f t="shared" si="78"/>
        <v>217Xã Hạ Hòa</v>
      </c>
      <c r="H2156" s="535" t="str">
        <f t="shared" si="77"/>
        <v>217Xã Hạ HòaThuế cơ sở 3 tỉnh Phú Thọ</v>
      </c>
      <c r="I2156" s="448" t="s">
        <v>11593</v>
      </c>
      <c r="J2156" s="442"/>
      <c r="K2156" s="445"/>
      <c r="M2156" s="435"/>
    </row>
    <row r="2157" spans="1:13" ht="75.599999999999994" hidden="1" customHeight="1">
      <c r="A2157" s="441" t="s">
        <v>12153</v>
      </c>
      <c r="B2157" s="445">
        <v>3</v>
      </c>
      <c r="C2157" s="448" t="s">
        <v>11593</v>
      </c>
      <c r="D2157" s="447" t="s">
        <v>22955</v>
      </c>
      <c r="E2157" s="447"/>
      <c r="F2157" s="447" t="s">
        <v>8558</v>
      </c>
      <c r="G2157" s="535" t="str">
        <f t="shared" si="78"/>
        <v>217Xã Đan Thượng</v>
      </c>
      <c r="H2157" s="535" t="str">
        <f t="shared" si="77"/>
        <v>217Xã Đan ThượngThuế cơ sở 3 tỉnh Phú Thọ</v>
      </c>
      <c r="I2157" s="448" t="s">
        <v>11593</v>
      </c>
      <c r="J2157" s="442"/>
      <c r="K2157" s="445"/>
      <c r="M2157" s="435"/>
    </row>
    <row r="2158" spans="1:13" ht="75.599999999999994" hidden="1" customHeight="1">
      <c r="A2158" s="441" t="s">
        <v>12153</v>
      </c>
      <c r="B2158" s="445">
        <v>3</v>
      </c>
      <c r="C2158" s="448" t="s">
        <v>11593</v>
      </c>
      <c r="D2158" s="447" t="s">
        <v>22955</v>
      </c>
      <c r="E2158" s="447"/>
      <c r="F2158" s="447" t="s">
        <v>8559</v>
      </c>
      <c r="G2158" s="535" t="str">
        <f t="shared" si="78"/>
        <v>217Xã Yên Kỳ</v>
      </c>
      <c r="H2158" s="535" t="str">
        <f t="shared" si="77"/>
        <v>217Xã Yên KỳThuế cơ sở 3 tỉnh Phú Thọ</v>
      </c>
      <c r="I2158" s="448" t="s">
        <v>11593</v>
      </c>
      <c r="J2158" s="442"/>
      <c r="K2158" s="445"/>
      <c r="M2158" s="435"/>
    </row>
    <row r="2159" spans="1:13" ht="75.599999999999994" hidden="1" customHeight="1">
      <c r="A2159" s="441" t="s">
        <v>12153</v>
      </c>
      <c r="B2159" s="445">
        <v>3</v>
      </c>
      <c r="C2159" s="448" t="s">
        <v>11593</v>
      </c>
      <c r="D2159" s="447" t="s">
        <v>22955</v>
      </c>
      <c r="E2159" s="447"/>
      <c r="F2159" s="447" t="s">
        <v>8560</v>
      </c>
      <c r="G2159" s="535" t="str">
        <f t="shared" si="78"/>
        <v>217Xã Vĩnh Chân</v>
      </c>
      <c r="H2159" s="535" t="str">
        <f t="shared" si="77"/>
        <v>217Xã Vĩnh ChânThuế cơ sở 3 tỉnh Phú Thọ</v>
      </c>
      <c r="I2159" s="448" t="s">
        <v>11593</v>
      </c>
      <c r="J2159" s="442"/>
      <c r="K2159" s="445"/>
      <c r="M2159" s="435"/>
    </row>
    <row r="2160" spans="1:13" ht="75.599999999999994" hidden="1" customHeight="1">
      <c r="A2160" s="441" t="s">
        <v>12153</v>
      </c>
      <c r="B2160" s="445">
        <v>3</v>
      </c>
      <c r="C2160" s="448" t="s">
        <v>11593</v>
      </c>
      <c r="D2160" s="447" t="s">
        <v>22955</v>
      </c>
      <c r="E2160" s="447"/>
      <c r="F2160" s="447" t="s">
        <v>8275</v>
      </c>
      <c r="G2160" s="535" t="str">
        <f t="shared" si="78"/>
        <v>217Xã Văn Lang</v>
      </c>
      <c r="H2160" s="535" t="str">
        <f t="shared" si="77"/>
        <v>217Xã Văn LangThuế cơ sở 3 tỉnh Phú Thọ</v>
      </c>
      <c r="I2160" s="448" t="s">
        <v>11593</v>
      </c>
      <c r="J2160" s="442"/>
      <c r="K2160" s="445"/>
      <c r="M2160" s="435"/>
    </row>
    <row r="2161" spans="1:13" ht="75.599999999999994" hidden="1" customHeight="1">
      <c r="A2161" s="441" t="s">
        <v>12153</v>
      </c>
      <c r="B2161" s="445">
        <v>3</v>
      </c>
      <c r="C2161" s="448" t="s">
        <v>11593</v>
      </c>
      <c r="D2161" s="447" t="s">
        <v>22955</v>
      </c>
      <c r="E2161" s="447"/>
      <c r="F2161" s="447" t="s">
        <v>8561</v>
      </c>
      <c r="G2161" s="535" t="str">
        <f t="shared" si="78"/>
        <v>217Xã Hiền Lương</v>
      </c>
      <c r="H2161" s="535" t="str">
        <f t="shared" si="77"/>
        <v>217Xã Hiền LươngThuế cơ sở 3 tỉnh Phú Thọ</v>
      </c>
      <c r="I2161" s="448" t="s">
        <v>11593</v>
      </c>
      <c r="J2161" s="442"/>
      <c r="K2161" s="445"/>
      <c r="M2161" s="435"/>
    </row>
    <row r="2162" spans="1:13" ht="39.6" hidden="1" customHeight="1">
      <c r="A2162" s="441" t="s">
        <v>12161</v>
      </c>
      <c r="B2162" s="442">
        <v>4</v>
      </c>
      <c r="C2162" s="446" t="s">
        <v>11575</v>
      </c>
      <c r="D2162" s="444" t="s">
        <v>22956</v>
      </c>
      <c r="E2162" s="444"/>
      <c r="F2162" s="444" t="s">
        <v>8568</v>
      </c>
      <c r="G2162" s="535" t="str">
        <f t="shared" si="78"/>
        <v>217Xã Tam Nông</v>
      </c>
      <c r="H2162" s="535" t="str">
        <f t="shared" si="77"/>
        <v>217Xã Tam NôngThuế cơ sở 4 tỉnh Phú Thọ</v>
      </c>
      <c r="I2162" s="446" t="s">
        <v>11575</v>
      </c>
      <c r="J2162" s="442" t="s">
        <v>8568</v>
      </c>
      <c r="K2162" s="442">
        <v>7</v>
      </c>
      <c r="M2162" s="435"/>
    </row>
    <row r="2163" spans="1:13" ht="39.6" hidden="1" customHeight="1">
      <c r="A2163" s="441" t="s">
        <v>12161</v>
      </c>
      <c r="B2163" s="442">
        <v>4</v>
      </c>
      <c r="C2163" s="446" t="s">
        <v>11575</v>
      </c>
      <c r="D2163" s="444" t="s">
        <v>22956</v>
      </c>
      <c r="E2163" s="444"/>
      <c r="F2163" s="444" t="s">
        <v>8569</v>
      </c>
      <c r="G2163" s="535" t="str">
        <f t="shared" si="78"/>
        <v>217Xã Thọ Văn</v>
      </c>
      <c r="H2163" s="535" t="str">
        <f t="shared" si="77"/>
        <v>217Xã Thọ VănThuế cơ sở 4 tỉnh Phú Thọ</v>
      </c>
      <c r="I2163" s="446" t="s">
        <v>11575</v>
      </c>
      <c r="J2163" s="442"/>
      <c r="K2163" s="442"/>
      <c r="M2163" s="435"/>
    </row>
    <row r="2164" spans="1:13" ht="39.6" hidden="1" customHeight="1">
      <c r="A2164" s="441" t="s">
        <v>12161</v>
      </c>
      <c r="B2164" s="442">
        <v>4</v>
      </c>
      <c r="C2164" s="446" t="s">
        <v>11575</v>
      </c>
      <c r="D2164" s="444" t="s">
        <v>22956</v>
      </c>
      <c r="E2164" s="444"/>
      <c r="F2164" s="444" t="s">
        <v>8570</v>
      </c>
      <c r="G2164" s="535" t="str">
        <f t="shared" si="78"/>
        <v>217Xã Vạn Xuân</v>
      </c>
      <c r="H2164" s="535" t="str">
        <f t="shared" si="77"/>
        <v>217Xã Vạn XuânThuế cơ sở 4 tỉnh Phú Thọ</v>
      </c>
      <c r="I2164" s="446" t="s">
        <v>11575</v>
      </c>
      <c r="J2164" s="442"/>
      <c r="K2164" s="442"/>
      <c r="M2164" s="435"/>
    </row>
    <row r="2165" spans="1:13" ht="39.6" hidden="1" customHeight="1">
      <c r="A2165" s="441" t="s">
        <v>12161</v>
      </c>
      <c r="B2165" s="442">
        <v>4</v>
      </c>
      <c r="C2165" s="446" t="s">
        <v>11575</v>
      </c>
      <c r="D2165" s="444" t="s">
        <v>22956</v>
      </c>
      <c r="E2165" s="444"/>
      <c r="F2165" s="444" t="s">
        <v>8571</v>
      </c>
      <c r="G2165" s="535" t="str">
        <f t="shared" si="78"/>
        <v>217Xã Hiền Quan</v>
      </c>
      <c r="H2165" s="535" t="str">
        <f t="shared" si="77"/>
        <v>217Xã Hiền QuanThuế cơ sở 4 tỉnh Phú Thọ</v>
      </c>
      <c r="I2165" s="446" t="s">
        <v>11575</v>
      </c>
      <c r="J2165" s="442"/>
      <c r="K2165" s="442"/>
      <c r="M2165" s="435"/>
    </row>
    <row r="2166" spans="1:13" ht="39.6" hidden="1" customHeight="1">
      <c r="A2166" s="441" t="s">
        <v>12161</v>
      </c>
      <c r="B2166" s="442">
        <v>4</v>
      </c>
      <c r="C2166" s="446" t="s">
        <v>11575</v>
      </c>
      <c r="D2166" s="444" t="s">
        <v>22956</v>
      </c>
      <c r="E2166" s="444"/>
      <c r="F2166" s="444" t="s">
        <v>15348</v>
      </c>
      <c r="G2166" s="535" t="str">
        <f t="shared" si="78"/>
        <v>217Xã Thanh Thủy</v>
      </c>
      <c r="H2166" s="535" t="str">
        <f t="shared" si="77"/>
        <v>217Xã Thanh ThủyThuế cơ sở 4 tỉnh Phú Thọ</v>
      </c>
      <c r="I2166" s="446" t="s">
        <v>11575</v>
      </c>
      <c r="J2166" s="442"/>
      <c r="K2166" s="442"/>
      <c r="M2166" s="435"/>
    </row>
    <row r="2167" spans="1:13" ht="39.6" hidden="1" customHeight="1">
      <c r="A2167" s="441" t="s">
        <v>12161</v>
      </c>
      <c r="B2167" s="442">
        <v>4</v>
      </c>
      <c r="C2167" s="446" t="s">
        <v>11575</v>
      </c>
      <c r="D2167" s="444" t="s">
        <v>22956</v>
      </c>
      <c r="E2167" s="444"/>
      <c r="F2167" s="444" t="s">
        <v>8572</v>
      </c>
      <c r="G2167" s="535" t="str">
        <f t="shared" si="78"/>
        <v>217Xã Đào Xá</v>
      </c>
      <c r="H2167" s="535" t="str">
        <f t="shared" si="77"/>
        <v>217Xã Đào XáThuế cơ sở 4 tỉnh Phú Thọ</v>
      </c>
      <c r="I2167" s="446" t="s">
        <v>11575</v>
      </c>
      <c r="J2167" s="442"/>
      <c r="K2167" s="442"/>
      <c r="M2167" s="435"/>
    </row>
    <row r="2168" spans="1:13" ht="39.6" hidden="1" customHeight="1">
      <c r="A2168" s="441" t="s">
        <v>12161</v>
      </c>
      <c r="B2168" s="442">
        <v>4</v>
      </c>
      <c r="C2168" s="446" t="s">
        <v>11575</v>
      </c>
      <c r="D2168" s="444" t="s">
        <v>22956</v>
      </c>
      <c r="E2168" s="444"/>
      <c r="F2168" s="444" t="s">
        <v>8573</v>
      </c>
      <c r="G2168" s="535" t="str">
        <f t="shared" si="78"/>
        <v>217Xã Tu Vũ</v>
      </c>
      <c r="H2168" s="535" t="str">
        <f t="shared" si="77"/>
        <v>217Xã Tu VũThuế cơ sở 4 tỉnh Phú Thọ</v>
      </c>
      <c r="I2168" s="446" t="s">
        <v>11575</v>
      </c>
      <c r="J2168" s="442"/>
      <c r="K2168" s="442"/>
      <c r="M2168" s="435"/>
    </row>
    <row r="2169" spans="1:13" ht="61.15" hidden="1" customHeight="1">
      <c r="A2169" s="441" t="s">
        <v>12171</v>
      </c>
      <c r="B2169" s="442">
        <v>5</v>
      </c>
      <c r="C2169" s="446" t="s">
        <v>11587</v>
      </c>
      <c r="D2169" s="444" t="s">
        <v>22957</v>
      </c>
      <c r="E2169" s="444"/>
      <c r="F2169" s="444" t="s">
        <v>8574</v>
      </c>
      <c r="G2169" s="535" t="str">
        <f t="shared" si="78"/>
        <v>217Xã Thanh Sơn</v>
      </c>
      <c r="H2169" s="535" t="str">
        <f t="shared" si="77"/>
        <v>217Xã Thanh SơnThuế cơ sở 5 tỉnh Phú Thọ</v>
      </c>
      <c r="I2169" s="446" t="s">
        <v>11587</v>
      </c>
      <c r="J2169" s="442" t="s">
        <v>8574</v>
      </c>
      <c r="K2169" s="442">
        <v>13</v>
      </c>
      <c r="M2169" s="435"/>
    </row>
    <row r="2170" spans="1:13" ht="61.15" hidden="1" customHeight="1">
      <c r="A2170" s="441" t="s">
        <v>12171</v>
      </c>
      <c r="B2170" s="442">
        <v>5</v>
      </c>
      <c r="C2170" s="446" t="s">
        <v>11587</v>
      </c>
      <c r="D2170" s="444" t="s">
        <v>22957</v>
      </c>
      <c r="E2170" s="444"/>
      <c r="F2170" s="444" t="s">
        <v>8575</v>
      </c>
      <c r="G2170" s="535" t="str">
        <f t="shared" si="78"/>
        <v>217Xã Võ Miếu</v>
      </c>
      <c r="H2170" s="535" t="str">
        <f t="shared" si="77"/>
        <v>217Xã Võ MiếuThuế cơ sở 5 tỉnh Phú Thọ</v>
      </c>
      <c r="I2170" s="446" t="s">
        <v>11587</v>
      </c>
      <c r="J2170" s="442"/>
      <c r="K2170" s="442"/>
      <c r="M2170" s="435"/>
    </row>
    <row r="2171" spans="1:13" ht="61.15" hidden="1" customHeight="1">
      <c r="A2171" s="441" t="s">
        <v>12171</v>
      </c>
      <c r="B2171" s="442">
        <v>5</v>
      </c>
      <c r="C2171" s="446" t="s">
        <v>11587</v>
      </c>
      <c r="D2171" s="444" t="s">
        <v>22957</v>
      </c>
      <c r="E2171" s="444"/>
      <c r="F2171" s="444" t="s">
        <v>8576</v>
      </c>
      <c r="G2171" s="535" t="str">
        <f t="shared" si="78"/>
        <v>217Xã Văn Miếu</v>
      </c>
      <c r="H2171" s="535" t="str">
        <f t="shared" si="77"/>
        <v>217Xã Văn MiếuThuế cơ sở 5 tỉnh Phú Thọ</v>
      </c>
      <c r="I2171" s="446" t="s">
        <v>11587</v>
      </c>
      <c r="J2171" s="442"/>
      <c r="K2171" s="442"/>
      <c r="M2171" s="435"/>
    </row>
    <row r="2172" spans="1:13" ht="61.15" hidden="1" customHeight="1">
      <c r="A2172" s="441" t="s">
        <v>12171</v>
      </c>
      <c r="B2172" s="442">
        <v>5</v>
      </c>
      <c r="C2172" s="446" t="s">
        <v>11587</v>
      </c>
      <c r="D2172" s="444" t="s">
        <v>22957</v>
      </c>
      <c r="E2172" s="444"/>
      <c r="F2172" s="444" t="s">
        <v>8577</v>
      </c>
      <c r="G2172" s="535" t="str">
        <f t="shared" si="78"/>
        <v>217Xã Cự Đồng</v>
      </c>
      <c r="H2172" s="535" t="str">
        <f t="shared" si="77"/>
        <v>217Xã Cự ĐồngThuế cơ sở 5 tỉnh Phú Thọ</v>
      </c>
      <c r="I2172" s="446" t="s">
        <v>11587</v>
      </c>
      <c r="J2172" s="442"/>
      <c r="K2172" s="442"/>
      <c r="M2172" s="435"/>
    </row>
    <row r="2173" spans="1:13" ht="61.15" hidden="1" customHeight="1">
      <c r="A2173" s="441" t="s">
        <v>12171</v>
      </c>
      <c r="B2173" s="442">
        <v>5</v>
      </c>
      <c r="C2173" s="446" t="s">
        <v>11587</v>
      </c>
      <c r="D2173" s="444" t="s">
        <v>22957</v>
      </c>
      <c r="E2173" s="444"/>
      <c r="F2173" s="444" t="s">
        <v>8578</v>
      </c>
      <c r="G2173" s="535" t="str">
        <f t="shared" si="78"/>
        <v>217Xã Hương Cần</v>
      </c>
      <c r="H2173" s="535" t="str">
        <f t="shared" si="77"/>
        <v>217Xã Hương CầnThuế cơ sở 5 tỉnh Phú Thọ</v>
      </c>
      <c r="I2173" s="446" t="s">
        <v>11587</v>
      </c>
      <c r="J2173" s="442"/>
      <c r="K2173" s="442"/>
      <c r="M2173" s="435"/>
    </row>
    <row r="2174" spans="1:13" ht="61.15" hidden="1" customHeight="1">
      <c r="A2174" s="441" t="s">
        <v>12171</v>
      </c>
      <c r="B2174" s="442">
        <v>5</v>
      </c>
      <c r="C2174" s="446" t="s">
        <v>11587</v>
      </c>
      <c r="D2174" s="444" t="s">
        <v>22957</v>
      </c>
      <c r="E2174" s="444"/>
      <c r="F2174" s="444" t="s">
        <v>8058</v>
      </c>
      <c r="G2174" s="535" t="str">
        <f t="shared" si="78"/>
        <v>217Xã Yên Sơn</v>
      </c>
      <c r="H2174" s="535" t="str">
        <f t="shared" si="77"/>
        <v>217Xã Yên SơnThuế cơ sở 5 tỉnh Phú Thọ</v>
      </c>
      <c r="I2174" s="446" t="s">
        <v>11587</v>
      </c>
      <c r="J2174" s="442"/>
      <c r="K2174" s="442"/>
      <c r="M2174" s="435"/>
    </row>
    <row r="2175" spans="1:13" ht="61.15" hidden="1" customHeight="1">
      <c r="A2175" s="441" t="s">
        <v>12171</v>
      </c>
      <c r="B2175" s="442">
        <v>5</v>
      </c>
      <c r="C2175" s="446" t="s">
        <v>11587</v>
      </c>
      <c r="D2175" s="444" t="s">
        <v>22957</v>
      </c>
      <c r="E2175" s="444"/>
      <c r="F2175" s="444" t="s">
        <v>8579</v>
      </c>
      <c r="G2175" s="535" t="str">
        <f t="shared" si="78"/>
        <v>217Xã Khả Cửu</v>
      </c>
      <c r="H2175" s="535" t="str">
        <f t="shared" si="77"/>
        <v>217Xã Khả CửuThuế cơ sở 5 tỉnh Phú Thọ</v>
      </c>
      <c r="I2175" s="446" t="s">
        <v>11587</v>
      </c>
      <c r="J2175" s="442"/>
      <c r="K2175" s="442"/>
      <c r="M2175" s="435"/>
    </row>
    <row r="2176" spans="1:13" ht="61.15" hidden="1" customHeight="1">
      <c r="A2176" s="441" t="s">
        <v>12171</v>
      </c>
      <c r="B2176" s="442">
        <v>5</v>
      </c>
      <c r="C2176" s="446" t="s">
        <v>11587</v>
      </c>
      <c r="D2176" s="444" t="s">
        <v>22957</v>
      </c>
      <c r="E2176" s="444"/>
      <c r="F2176" s="444" t="s">
        <v>8580</v>
      </c>
      <c r="G2176" s="535" t="str">
        <f t="shared" si="78"/>
        <v>217Xã Tân Sơn</v>
      </c>
      <c r="H2176" s="535" t="str">
        <f t="shared" si="77"/>
        <v>217Xã Tân SơnThuế cơ sở 5 tỉnh Phú Thọ</v>
      </c>
      <c r="I2176" s="446" t="s">
        <v>11587</v>
      </c>
      <c r="J2176" s="442"/>
      <c r="K2176" s="442"/>
      <c r="M2176" s="435"/>
    </row>
    <row r="2177" spans="1:13" ht="61.15" hidden="1" customHeight="1">
      <c r="A2177" s="441" t="s">
        <v>12171</v>
      </c>
      <c r="B2177" s="442">
        <v>5</v>
      </c>
      <c r="C2177" s="446" t="s">
        <v>11587</v>
      </c>
      <c r="D2177" s="444" t="s">
        <v>22957</v>
      </c>
      <c r="E2177" s="444"/>
      <c r="F2177" s="444" t="s">
        <v>8581</v>
      </c>
      <c r="G2177" s="535" t="str">
        <f t="shared" si="78"/>
        <v>217Xã Minh Đài</v>
      </c>
      <c r="H2177" s="535" t="str">
        <f t="shared" si="77"/>
        <v>217Xã Minh ĐàiThuế cơ sở 5 tỉnh Phú Thọ</v>
      </c>
      <c r="I2177" s="446" t="s">
        <v>11587</v>
      </c>
      <c r="J2177" s="442"/>
      <c r="K2177" s="442"/>
      <c r="M2177" s="435"/>
    </row>
    <row r="2178" spans="1:13" ht="61.15" hidden="1" customHeight="1">
      <c r="A2178" s="441" t="s">
        <v>12171</v>
      </c>
      <c r="B2178" s="442">
        <v>5</v>
      </c>
      <c r="C2178" s="446" t="s">
        <v>11587</v>
      </c>
      <c r="D2178" s="444" t="s">
        <v>22957</v>
      </c>
      <c r="E2178" s="444"/>
      <c r="F2178" s="444" t="s">
        <v>8582</v>
      </c>
      <c r="G2178" s="535" t="str">
        <f t="shared" si="78"/>
        <v>217Xã Lai Đồng</v>
      </c>
      <c r="H2178" s="535" t="str">
        <f t="shared" si="77"/>
        <v>217Xã Lai ĐồngThuế cơ sở 5 tỉnh Phú Thọ</v>
      </c>
      <c r="I2178" s="446" t="s">
        <v>11587</v>
      </c>
      <c r="J2178" s="442"/>
      <c r="K2178" s="442"/>
      <c r="M2178" s="435"/>
    </row>
    <row r="2179" spans="1:13" ht="61.15" hidden="1" customHeight="1">
      <c r="A2179" s="441" t="s">
        <v>12171</v>
      </c>
      <c r="B2179" s="442">
        <v>5</v>
      </c>
      <c r="C2179" s="446" t="s">
        <v>11587</v>
      </c>
      <c r="D2179" s="444" t="s">
        <v>22957</v>
      </c>
      <c r="E2179" s="444"/>
      <c r="F2179" s="444" t="s">
        <v>8584</v>
      </c>
      <c r="G2179" s="535" t="str">
        <f t="shared" si="78"/>
        <v>217Xã Xuân Đài</v>
      </c>
      <c r="H2179" s="535" t="str">
        <f t="shared" si="77"/>
        <v>217Xã Xuân ĐàiThuế cơ sở 5 tỉnh Phú Thọ</v>
      </c>
      <c r="I2179" s="446" t="s">
        <v>11587</v>
      </c>
      <c r="J2179" s="442"/>
      <c r="K2179" s="442"/>
      <c r="M2179" s="435"/>
    </row>
    <row r="2180" spans="1:13" ht="61.15" hidden="1" customHeight="1">
      <c r="A2180" s="441" t="s">
        <v>12171</v>
      </c>
      <c r="B2180" s="442">
        <v>5</v>
      </c>
      <c r="C2180" s="446" t="s">
        <v>11587</v>
      </c>
      <c r="D2180" s="444" t="s">
        <v>22957</v>
      </c>
      <c r="E2180" s="444"/>
      <c r="F2180" s="444" t="s">
        <v>8585</v>
      </c>
      <c r="G2180" s="535" t="str">
        <f t="shared" si="78"/>
        <v>217Xã Long Cốc</v>
      </c>
      <c r="H2180" s="535" t="str">
        <f t="shared" si="77"/>
        <v>217Xã Long CốcThuế cơ sở 5 tỉnh Phú Thọ</v>
      </c>
      <c r="I2180" s="446" t="s">
        <v>11587</v>
      </c>
      <c r="J2180" s="442"/>
      <c r="K2180" s="442"/>
      <c r="M2180" s="435"/>
    </row>
    <row r="2181" spans="1:13" ht="61.15" hidden="1" customHeight="1">
      <c r="A2181" s="441" t="s">
        <v>12171</v>
      </c>
      <c r="B2181" s="442">
        <v>5</v>
      </c>
      <c r="C2181" s="446" t="s">
        <v>11587</v>
      </c>
      <c r="D2181" s="444" t="s">
        <v>22957</v>
      </c>
      <c r="E2181" s="444"/>
      <c r="F2181" s="444" t="s">
        <v>8583</v>
      </c>
      <c r="G2181" s="535" t="str">
        <f t="shared" si="78"/>
        <v>217Xã Thu Cúc</v>
      </c>
      <c r="H2181" s="535" t="str">
        <f t="shared" si="77"/>
        <v>217Xã Thu CúcThuế cơ sở 5 tỉnh Phú Thọ</v>
      </c>
      <c r="I2181" s="446" t="s">
        <v>11587</v>
      </c>
      <c r="J2181" s="442"/>
      <c r="K2181" s="442"/>
      <c r="M2181" s="435"/>
    </row>
    <row r="2182" spans="1:13" ht="61.15" hidden="1" customHeight="1">
      <c r="A2182" s="441" t="s">
        <v>12176</v>
      </c>
      <c r="B2182" s="442">
        <v>6</v>
      </c>
      <c r="C2182" s="446" t="s">
        <v>11581</v>
      </c>
      <c r="D2182" s="444" t="s">
        <v>22958</v>
      </c>
      <c r="E2182" s="444"/>
      <c r="F2182" s="444" t="s">
        <v>8562</v>
      </c>
      <c r="G2182" s="535" t="str">
        <f t="shared" si="78"/>
        <v>217Xã Cẩm Khê</v>
      </c>
      <c r="H2182" s="535" t="str">
        <f t="shared" ref="H2182:H2245" si="79">G2182&amp;C2182</f>
        <v>217Xã Cẩm KhêThuế cơ sở 6 tỉnh Phú Thọ</v>
      </c>
      <c r="I2182" s="446" t="s">
        <v>11581</v>
      </c>
      <c r="J2182" s="442" t="s">
        <v>8562</v>
      </c>
      <c r="K2182" s="442">
        <v>12</v>
      </c>
      <c r="M2182" s="435"/>
    </row>
    <row r="2183" spans="1:13" ht="61.15" hidden="1" customHeight="1">
      <c r="A2183" s="441" t="s">
        <v>12176</v>
      </c>
      <c r="B2183" s="442">
        <v>6</v>
      </c>
      <c r="C2183" s="446" t="s">
        <v>11581</v>
      </c>
      <c r="D2183" s="444" t="s">
        <v>22958</v>
      </c>
      <c r="E2183" s="444"/>
      <c r="F2183" s="444" t="s">
        <v>8563</v>
      </c>
      <c r="G2183" s="535" t="str">
        <f t="shared" si="78"/>
        <v>217Xã Phú Khê</v>
      </c>
      <c r="H2183" s="535" t="str">
        <f t="shared" si="79"/>
        <v>217Xã Phú KhêThuế cơ sở 6 tỉnh Phú Thọ</v>
      </c>
      <c r="I2183" s="446" t="s">
        <v>11581</v>
      </c>
      <c r="J2183" s="442"/>
      <c r="K2183" s="442"/>
      <c r="M2183" s="435"/>
    </row>
    <row r="2184" spans="1:13" ht="61.15" hidden="1" customHeight="1">
      <c r="A2184" s="441" t="s">
        <v>12176</v>
      </c>
      <c r="B2184" s="442">
        <v>6</v>
      </c>
      <c r="C2184" s="446" t="s">
        <v>11581</v>
      </c>
      <c r="D2184" s="444" t="s">
        <v>22958</v>
      </c>
      <c r="E2184" s="444"/>
      <c r="F2184" s="444" t="s">
        <v>8564</v>
      </c>
      <c r="G2184" s="535" t="str">
        <f t="shared" si="78"/>
        <v>217Xã Hùng Việt</v>
      </c>
      <c r="H2184" s="535" t="str">
        <f t="shared" si="79"/>
        <v>217Xã Hùng ViệtThuế cơ sở 6 tỉnh Phú Thọ</v>
      </c>
      <c r="I2184" s="446" t="s">
        <v>11581</v>
      </c>
      <c r="J2184" s="442"/>
      <c r="K2184" s="442"/>
      <c r="M2184" s="435"/>
    </row>
    <row r="2185" spans="1:13" ht="61.15" hidden="1" customHeight="1">
      <c r="A2185" s="441" t="s">
        <v>12176</v>
      </c>
      <c r="B2185" s="442">
        <v>6</v>
      </c>
      <c r="C2185" s="446" t="s">
        <v>11581</v>
      </c>
      <c r="D2185" s="444" t="s">
        <v>22958</v>
      </c>
      <c r="E2185" s="444"/>
      <c r="F2185" s="444" t="s">
        <v>8565</v>
      </c>
      <c r="G2185" s="535" t="str">
        <f t="shared" si="78"/>
        <v>217Xã Đồng Lương</v>
      </c>
      <c r="H2185" s="535" t="str">
        <f t="shared" si="79"/>
        <v>217Xã Đồng LươngThuế cơ sở 6 tỉnh Phú Thọ</v>
      </c>
      <c r="I2185" s="446" t="s">
        <v>11581</v>
      </c>
      <c r="J2185" s="442"/>
      <c r="K2185" s="442"/>
      <c r="M2185" s="435"/>
    </row>
    <row r="2186" spans="1:13" ht="61.15" hidden="1" customHeight="1">
      <c r="A2186" s="441" t="s">
        <v>12176</v>
      </c>
      <c r="B2186" s="442">
        <v>6</v>
      </c>
      <c r="C2186" s="446" t="s">
        <v>11581</v>
      </c>
      <c r="D2186" s="444" t="s">
        <v>22958</v>
      </c>
      <c r="E2186" s="444"/>
      <c r="F2186" s="444" t="s">
        <v>8566</v>
      </c>
      <c r="G2186" s="535" t="str">
        <f t="shared" si="78"/>
        <v>217Xã Tiên Lương</v>
      </c>
      <c r="H2186" s="535" t="str">
        <f t="shared" si="79"/>
        <v>217Xã Tiên LươngThuế cơ sở 6 tỉnh Phú Thọ</v>
      </c>
      <c r="I2186" s="446" t="s">
        <v>11581</v>
      </c>
      <c r="J2186" s="442"/>
      <c r="K2186" s="442"/>
      <c r="M2186" s="435"/>
    </row>
    <row r="2187" spans="1:13" ht="61.15" hidden="1" customHeight="1">
      <c r="A2187" s="441" t="s">
        <v>12176</v>
      </c>
      <c r="B2187" s="442">
        <v>6</v>
      </c>
      <c r="C2187" s="446" t="s">
        <v>11581</v>
      </c>
      <c r="D2187" s="444" t="s">
        <v>22958</v>
      </c>
      <c r="E2187" s="444"/>
      <c r="F2187" s="444" t="s">
        <v>8567</v>
      </c>
      <c r="G2187" s="535" t="str">
        <f t="shared" si="78"/>
        <v>217Xã Vân Bán</v>
      </c>
      <c r="H2187" s="535" t="str">
        <f t="shared" si="79"/>
        <v>217Xã Vân BánThuế cơ sở 6 tỉnh Phú Thọ</v>
      </c>
      <c r="I2187" s="446" t="s">
        <v>11581</v>
      </c>
      <c r="J2187" s="442"/>
      <c r="K2187" s="442"/>
      <c r="M2187" s="435"/>
    </row>
    <row r="2188" spans="1:13" ht="61.15" hidden="1" customHeight="1">
      <c r="A2188" s="441" t="s">
        <v>12176</v>
      </c>
      <c r="B2188" s="442">
        <v>6</v>
      </c>
      <c r="C2188" s="446" t="s">
        <v>11581</v>
      </c>
      <c r="D2188" s="444" t="s">
        <v>22958</v>
      </c>
      <c r="E2188" s="444"/>
      <c r="F2188" s="444" t="s">
        <v>8037</v>
      </c>
      <c r="G2188" s="535" t="str">
        <f t="shared" si="78"/>
        <v>217Xã Yên Lập</v>
      </c>
      <c r="H2188" s="535" t="str">
        <f t="shared" si="79"/>
        <v>217Xã Yên LậpThuế cơ sở 6 tỉnh Phú Thọ</v>
      </c>
      <c r="I2188" s="446" t="s">
        <v>11581</v>
      </c>
      <c r="J2188" s="442"/>
      <c r="K2188" s="442"/>
      <c r="M2188" s="435"/>
    </row>
    <row r="2189" spans="1:13" ht="61.15" hidden="1" customHeight="1">
      <c r="A2189" s="441" t="s">
        <v>12176</v>
      </c>
      <c r="B2189" s="442">
        <v>6</v>
      </c>
      <c r="C2189" s="446" t="s">
        <v>11581</v>
      </c>
      <c r="D2189" s="444" t="s">
        <v>22958</v>
      </c>
      <c r="E2189" s="444"/>
      <c r="F2189" s="444" t="s">
        <v>8586</v>
      </c>
      <c r="G2189" s="535" t="str">
        <f t="shared" si="78"/>
        <v>217Xã Thượng Long</v>
      </c>
      <c r="H2189" s="535" t="str">
        <f t="shared" si="79"/>
        <v>217Xã Thượng LongThuế cơ sở 6 tỉnh Phú Thọ</v>
      </c>
      <c r="I2189" s="446" t="s">
        <v>11581</v>
      </c>
      <c r="J2189" s="442"/>
      <c r="K2189" s="442"/>
      <c r="M2189" s="435"/>
    </row>
    <row r="2190" spans="1:13" ht="61.15" hidden="1" customHeight="1">
      <c r="A2190" s="441" t="s">
        <v>12176</v>
      </c>
      <c r="B2190" s="442">
        <v>6</v>
      </c>
      <c r="C2190" s="446" t="s">
        <v>11581</v>
      </c>
      <c r="D2190" s="444" t="s">
        <v>22958</v>
      </c>
      <c r="E2190" s="444"/>
      <c r="F2190" s="444" t="s">
        <v>8297</v>
      </c>
      <c r="G2190" s="535" t="str">
        <f t="shared" si="78"/>
        <v>217Xã Sơn Lương</v>
      </c>
      <c r="H2190" s="535" t="str">
        <f t="shared" si="79"/>
        <v>217Xã Sơn LươngThuế cơ sở 6 tỉnh Phú Thọ</v>
      </c>
      <c r="I2190" s="446" t="s">
        <v>11581</v>
      </c>
      <c r="J2190" s="442"/>
      <c r="K2190" s="442"/>
      <c r="M2190" s="435"/>
    </row>
    <row r="2191" spans="1:13" ht="61.15" hidden="1" customHeight="1">
      <c r="A2191" s="441" t="s">
        <v>12176</v>
      </c>
      <c r="B2191" s="442">
        <v>6</v>
      </c>
      <c r="C2191" s="446" t="s">
        <v>11581</v>
      </c>
      <c r="D2191" s="444" t="s">
        <v>22958</v>
      </c>
      <c r="E2191" s="444"/>
      <c r="F2191" s="444" t="s">
        <v>8587</v>
      </c>
      <c r="G2191" s="535" t="str">
        <f t="shared" si="78"/>
        <v>217Xã Xuân Viên</v>
      </c>
      <c r="H2191" s="535" t="str">
        <f t="shared" si="79"/>
        <v>217Xã Xuân ViênThuế cơ sở 6 tỉnh Phú Thọ</v>
      </c>
      <c r="I2191" s="446" t="s">
        <v>11581</v>
      </c>
      <c r="J2191" s="442"/>
      <c r="K2191" s="442"/>
      <c r="M2191" s="435"/>
    </row>
    <row r="2192" spans="1:13" ht="61.15" hidden="1" customHeight="1">
      <c r="A2192" s="441" t="s">
        <v>12176</v>
      </c>
      <c r="B2192" s="442">
        <v>6</v>
      </c>
      <c r="C2192" s="446" t="s">
        <v>11581</v>
      </c>
      <c r="D2192" s="444" t="s">
        <v>22958</v>
      </c>
      <c r="E2192" s="444"/>
      <c r="F2192" s="444" t="s">
        <v>8588</v>
      </c>
      <c r="G2192" s="535" t="str">
        <f t="shared" si="78"/>
        <v>217Xã Minh Hòa</v>
      </c>
      <c r="H2192" s="535" t="str">
        <f t="shared" si="79"/>
        <v>217Xã Minh HòaThuế cơ sở 6 tỉnh Phú Thọ</v>
      </c>
      <c r="I2192" s="446" t="s">
        <v>11581</v>
      </c>
      <c r="J2192" s="442"/>
      <c r="K2192" s="442"/>
      <c r="M2192" s="435"/>
    </row>
    <row r="2193" spans="1:42" ht="61.15" hidden="1" customHeight="1">
      <c r="A2193" s="441" t="s">
        <v>12176</v>
      </c>
      <c r="B2193" s="442">
        <v>6</v>
      </c>
      <c r="C2193" s="446" t="s">
        <v>11581</v>
      </c>
      <c r="D2193" s="444" t="s">
        <v>22958</v>
      </c>
      <c r="E2193" s="444"/>
      <c r="F2193" s="444" t="s">
        <v>8053</v>
      </c>
      <c r="G2193" s="535" t="str">
        <f t="shared" ref="G2193:G2256" si="80">$E$2127&amp;F2193</f>
        <v>217Xã Trung Sơn</v>
      </c>
      <c r="H2193" s="535" t="str">
        <f t="shared" si="79"/>
        <v>217Xã Trung SơnThuế cơ sở 6 tỉnh Phú Thọ</v>
      </c>
      <c r="I2193" s="446" t="s">
        <v>11581</v>
      </c>
      <c r="J2193" s="442"/>
      <c r="K2193" s="442"/>
      <c r="M2193" s="435"/>
    </row>
    <row r="2194" spans="1:42" ht="61.15" hidden="1" customHeight="1">
      <c r="A2194" s="441" t="s">
        <v>12181</v>
      </c>
      <c r="B2194" s="442">
        <v>7</v>
      </c>
      <c r="C2194" s="446" t="s">
        <v>11551</v>
      </c>
      <c r="D2194" s="444" t="s">
        <v>22959</v>
      </c>
      <c r="E2194" s="444"/>
      <c r="F2194" s="444" t="s">
        <v>8622</v>
      </c>
      <c r="G2194" s="535" t="str">
        <f t="shared" si="80"/>
        <v>217Phường Phúc Yên</v>
      </c>
      <c r="H2194" s="535" t="str">
        <f t="shared" si="79"/>
        <v>217Phường Phúc YênThuế cơ sở 7 tỉnh Phú Thọ</v>
      </c>
      <c r="I2194" s="446" t="s">
        <v>11551</v>
      </c>
      <c r="J2194" s="442" t="s">
        <v>8622</v>
      </c>
      <c r="K2194" s="442">
        <v>6</v>
      </c>
      <c r="M2194" s="435"/>
      <c r="AM2194" s="528" t="s">
        <v>22960</v>
      </c>
      <c r="AO2194" s="625" t="e">
        <f>AM2194&amp;","&amp;" "&amp;#REF!&amp;","&amp;" "&amp;AM2200&amp;","&amp;" "&amp;AM2202&amp;","&amp;" "&amp;#REF!&amp;","&amp;" "&amp;AM2213&amp;","&amp;" "&amp;#REF!&amp;","&amp;" "&amp;AM2220&amp;","&amp;" "&amp;#REF!&amp;","&amp;" "&amp;AM2507&amp;","&amp;" "&amp;AM2508&amp;","&amp;" "&amp;#REF!&amp;","&amp;" "&amp;#REF!&amp;","&amp;" "&amp;#REF!&amp;","&amp;" "&amp;AM2531&amp;","&amp;" "&amp;#REF!&amp;","&amp;" "&amp;AM2544&amp;","&amp;" "&amp;#REF!&amp;","&amp;" "&amp;AM2556</f>
        <v>#REF!</v>
      </c>
      <c r="AP2194" s="625"/>
    </row>
    <row r="2195" spans="1:42" ht="61.15" hidden="1" customHeight="1">
      <c r="A2195" s="441" t="s">
        <v>12181</v>
      </c>
      <c r="B2195" s="442">
        <v>7</v>
      </c>
      <c r="C2195" s="446" t="s">
        <v>11551</v>
      </c>
      <c r="D2195" s="444" t="s">
        <v>22959</v>
      </c>
      <c r="E2195" s="444"/>
      <c r="F2195" s="444" t="s">
        <v>8623</v>
      </c>
      <c r="G2195" s="535" t="str">
        <f t="shared" si="80"/>
        <v>217Phường Xuân Hòa</v>
      </c>
      <c r="H2195" s="535" t="str">
        <f t="shared" si="79"/>
        <v>217Phường Xuân HòaThuế cơ sở 7 tỉnh Phú Thọ</v>
      </c>
      <c r="I2195" s="446" t="s">
        <v>11551</v>
      </c>
      <c r="J2195" s="442"/>
      <c r="K2195" s="442"/>
      <c r="M2195" s="435"/>
      <c r="AM2195" s="528"/>
      <c r="AO2195" s="525"/>
      <c r="AP2195" s="525"/>
    </row>
    <row r="2196" spans="1:42" ht="61.15" hidden="1" customHeight="1">
      <c r="A2196" s="441" t="s">
        <v>12181</v>
      </c>
      <c r="B2196" s="442">
        <v>7</v>
      </c>
      <c r="C2196" s="446" t="s">
        <v>11551</v>
      </c>
      <c r="D2196" s="444" t="s">
        <v>22959</v>
      </c>
      <c r="E2196" s="444"/>
      <c r="F2196" s="444" t="s">
        <v>8616</v>
      </c>
      <c r="G2196" s="535" t="str">
        <f t="shared" si="80"/>
        <v>217Xã Bình Nguyên</v>
      </c>
      <c r="H2196" s="535" t="str">
        <f t="shared" si="79"/>
        <v>217Xã Bình NguyênThuế cơ sở 7 tỉnh Phú Thọ</v>
      </c>
      <c r="I2196" s="446" t="s">
        <v>11551</v>
      </c>
      <c r="J2196" s="442"/>
      <c r="K2196" s="442"/>
      <c r="M2196" s="435"/>
      <c r="AM2196" s="528"/>
      <c r="AO2196" s="525"/>
      <c r="AP2196" s="525"/>
    </row>
    <row r="2197" spans="1:42" ht="61.15" hidden="1" customHeight="1">
      <c r="A2197" s="441" t="s">
        <v>12181</v>
      </c>
      <c r="B2197" s="442">
        <v>7</v>
      </c>
      <c r="C2197" s="446" t="s">
        <v>11551</v>
      </c>
      <c r="D2197" s="444" t="s">
        <v>22959</v>
      </c>
      <c r="E2197" s="444"/>
      <c r="F2197" s="444" t="s">
        <v>8617</v>
      </c>
      <c r="G2197" s="535" t="str">
        <f t="shared" si="80"/>
        <v>217Xã Xuân Lãng</v>
      </c>
      <c r="H2197" s="535" t="str">
        <f t="shared" si="79"/>
        <v>217Xã Xuân LãngThuế cơ sở 7 tỉnh Phú Thọ</v>
      </c>
      <c r="I2197" s="446" t="s">
        <v>11551</v>
      </c>
      <c r="J2197" s="442"/>
      <c r="K2197" s="442"/>
      <c r="M2197" s="435"/>
      <c r="AM2197" s="528"/>
      <c r="AO2197" s="525"/>
      <c r="AP2197" s="525"/>
    </row>
    <row r="2198" spans="1:42" ht="61.15" hidden="1" customHeight="1">
      <c r="A2198" s="441" t="s">
        <v>12181</v>
      </c>
      <c r="B2198" s="442">
        <v>7</v>
      </c>
      <c r="C2198" s="446" t="s">
        <v>11551</v>
      </c>
      <c r="D2198" s="444" t="s">
        <v>22959</v>
      </c>
      <c r="E2198" s="444"/>
      <c r="F2198" s="444" t="s">
        <v>8618</v>
      </c>
      <c r="G2198" s="535" t="str">
        <f t="shared" si="80"/>
        <v>217Xã Bình Xuyên</v>
      </c>
      <c r="H2198" s="535" t="str">
        <f t="shared" si="79"/>
        <v>217Xã Bình XuyênThuế cơ sở 7 tỉnh Phú Thọ</v>
      </c>
      <c r="I2198" s="446" t="s">
        <v>11551</v>
      </c>
      <c r="J2198" s="442"/>
      <c r="K2198" s="442"/>
      <c r="M2198" s="435"/>
      <c r="AM2198" s="528"/>
      <c r="AO2198" s="525"/>
      <c r="AP2198" s="525"/>
    </row>
    <row r="2199" spans="1:42" ht="61.15" hidden="1" customHeight="1">
      <c r="A2199" s="441" t="s">
        <v>12181</v>
      </c>
      <c r="B2199" s="442">
        <v>7</v>
      </c>
      <c r="C2199" s="446" t="s">
        <v>11551</v>
      </c>
      <c r="D2199" s="444" t="s">
        <v>22959</v>
      </c>
      <c r="E2199" s="444"/>
      <c r="F2199" s="444" t="s">
        <v>8619</v>
      </c>
      <c r="G2199" s="535" t="str">
        <f t="shared" si="80"/>
        <v>217Xã Bình Tuyền</v>
      </c>
      <c r="H2199" s="535" t="str">
        <f t="shared" si="79"/>
        <v>217Xã Bình TuyềnThuế cơ sở 7 tỉnh Phú Thọ</v>
      </c>
      <c r="I2199" s="446" t="s">
        <v>11551</v>
      </c>
      <c r="J2199" s="442"/>
      <c r="K2199" s="442"/>
      <c r="M2199" s="435"/>
      <c r="AM2199" s="528"/>
      <c r="AO2199" s="525"/>
      <c r="AP2199" s="525"/>
    </row>
    <row r="2200" spans="1:42" ht="61.15" hidden="1" customHeight="1">
      <c r="A2200" s="441" t="s">
        <v>12187</v>
      </c>
      <c r="B2200" s="442">
        <v>8</v>
      </c>
      <c r="C2200" s="446" t="s">
        <v>11541</v>
      </c>
      <c r="D2200" s="444" t="s">
        <v>22961</v>
      </c>
      <c r="E2200" s="444"/>
      <c r="F2200" s="444" t="s">
        <v>8620</v>
      </c>
      <c r="G2200" s="535" t="str">
        <f t="shared" si="80"/>
        <v>217Phường Vĩnh Phúc</v>
      </c>
      <c r="H2200" s="535" t="str">
        <f t="shared" si="79"/>
        <v>217Phường Vĩnh PhúcThuế cơ sở 8 tỉnh Phú Thọ</v>
      </c>
      <c r="I2200" s="446" t="s">
        <v>11541</v>
      </c>
      <c r="J2200" s="442" t="s">
        <v>8620</v>
      </c>
      <c r="K2200" s="442">
        <v>2</v>
      </c>
      <c r="M2200" s="435"/>
      <c r="AM2200" s="528" t="s">
        <v>8075</v>
      </c>
    </row>
    <row r="2201" spans="1:42" ht="61.15" hidden="1" customHeight="1">
      <c r="A2201" s="441" t="s">
        <v>12187</v>
      </c>
      <c r="B2201" s="442">
        <v>8</v>
      </c>
      <c r="C2201" s="446" t="s">
        <v>11541</v>
      </c>
      <c r="D2201" s="444" t="s">
        <v>22961</v>
      </c>
      <c r="E2201" s="444"/>
      <c r="F2201" s="444" t="s">
        <v>8621</v>
      </c>
      <c r="G2201" s="535" t="str">
        <f t="shared" si="80"/>
        <v>217Phường Vĩnh Yên</v>
      </c>
      <c r="H2201" s="535" t="str">
        <f t="shared" si="79"/>
        <v>217Phường Vĩnh YênThuế cơ sở 8 tỉnh Phú Thọ</v>
      </c>
      <c r="I2201" s="446" t="s">
        <v>11541</v>
      </c>
      <c r="J2201" s="442"/>
      <c r="K2201" s="442"/>
      <c r="M2201" s="435"/>
      <c r="AM2201" s="528"/>
    </row>
    <row r="2202" spans="1:42" ht="61.15" hidden="1" customHeight="1">
      <c r="A2202" s="441" t="s">
        <v>12192</v>
      </c>
      <c r="B2202" s="442">
        <v>9</v>
      </c>
      <c r="C2202" s="446" t="s">
        <v>11557</v>
      </c>
      <c r="D2202" s="444" t="s">
        <v>22962</v>
      </c>
      <c r="E2202" s="444"/>
      <c r="F2202" s="444" t="s">
        <v>8605</v>
      </c>
      <c r="G2202" s="535" t="str">
        <f t="shared" si="80"/>
        <v>217Xã Vĩnh Tường</v>
      </c>
      <c r="H2202" s="535" t="str">
        <f t="shared" si="79"/>
        <v>217Xã Vĩnh TườngThuế cơ sở 9 tỉnh Phú Thọ</v>
      </c>
      <c r="I2202" s="446" t="s">
        <v>11557</v>
      </c>
      <c r="J2202" s="442" t="s">
        <v>8605</v>
      </c>
      <c r="K2202" s="442">
        <v>11</v>
      </c>
      <c r="M2202" s="435"/>
      <c r="AM2202" s="528" t="s">
        <v>9048</v>
      </c>
    </row>
    <row r="2203" spans="1:42" ht="61.15" hidden="1" customHeight="1">
      <c r="A2203" s="441" t="s">
        <v>12192</v>
      </c>
      <c r="B2203" s="442">
        <v>9</v>
      </c>
      <c r="C2203" s="446" t="s">
        <v>11557</v>
      </c>
      <c r="D2203" s="444" t="s">
        <v>22962</v>
      </c>
      <c r="E2203" s="444"/>
      <c r="F2203" s="444" t="s">
        <v>8606</v>
      </c>
      <c r="G2203" s="535" t="str">
        <f t="shared" si="80"/>
        <v>217Xã Thổ Tang</v>
      </c>
      <c r="H2203" s="535" t="str">
        <f t="shared" si="79"/>
        <v>217Xã Thổ TangThuế cơ sở 9 tỉnh Phú Thọ</v>
      </c>
      <c r="I2203" s="446" t="s">
        <v>11557</v>
      </c>
      <c r="J2203" s="442"/>
      <c r="K2203" s="442"/>
      <c r="M2203" s="435"/>
      <c r="AM2203" s="528"/>
    </row>
    <row r="2204" spans="1:42" ht="61.15" hidden="1" customHeight="1">
      <c r="A2204" s="441" t="s">
        <v>12192</v>
      </c>
      <c r="B2204" s="442">
        <v>9</v>
      </c>
      <c r="C2204" s="446" t="s">
        <v>11557</v>
      </c>
      <c r="D2204" s="444" t="s">
        <v>22962</v>
      </c>
      <c r="E2204" s="444"/>
      <c r="F2204" s="444" t="s">
        <v>8607</v>
      </c>
      <c r="G2204" s="535" t="str">
        <f t="shared" si="80"/>
        <v>217Xã Vĩnh Hưng</v>
      </c>
      <c r="H2204" s="535" t="str">
        <f t="shared" si="79"/>
        <v>217Xã Vĩnh HưngThuế cơ sở 9 tỉnh Phú Thọ</v>
      </c>
      <c r="I2204" s="446" t="s">
        <v>11557</v>
      </c>
      <c r="J2204" s="442"/>
      <c r="K2204" s="442"/>
      <c r="M2204" s="435"/>
      <c r="AM2204" s="528"/>
    </row>
    <row r="2205" spans="1:42" ht="61.15" hidden="1" customHeight="1">
      <c r="A2205" s="441" t="s">
        <v>12192</v>
      </c>
      <c r="B2205" s="442">
        <v>9</v>
      </c>
      <c r="C2205" s="446" t="s">
        <v>11557</v>
      </c>
      <c r="D2205" s="444" t="s">
        <v>22962</v>
      </c>
      <c r="E2205" s="444"/>
      <c r="F2205" s="444" t="s">
        <v>8608</v>
      </c>
      <c r="G2205" s="535" t="str">
        <f t="shared" si="80"/>
        <v>217Xã Vĩnh An</v>
      </c>
      <c r="H2205" s="535" t="str">
        <f t="shared" si="79"/>
        <v>217Xã Vĩnh AnThuế cơ sở 9 tỉnh Phú Thọ</v>
      </c>
      <c r="I2205" s="446" t="s">
        <v>11557</v>
      </c>
      <c r="J2205" s="442"/>
      <c r="K2205" s="442"/>
      <c r="M2205" s="435"/>
      <c r="AM2205" s="528"/>
    </row>
    <row r="2206" spans="1:42" ht="61.15" hidden="1" customHeight="1">
      <c r="A2206" s="441" t="s">
        <v>12192</v>
      </c>
      <c r="B2206" s="442">
        <v>9</v>
      </c>
      <c r="C2206" s="446" t="s">
        <v>11557</v>
      </c>
      <c r="D2206" s="444" t="s">
        <v>22962</v>
      </c>
      <c r="E2206" s="444"/>
      <c r="F2206" s="444" t="s">
        <v>8609</v>
      </c>
      <c r="G2206" s="535" t="str">
        <f t="shared" si="80"/>
        <v>217Xã Vĩnh Phú</v>
      </c>
      <c r="H2206" s="535" t="str">
        <f t="shared" si="79"/>
        <v>217Xã Vĩnh PhúThuế cơ sở 9 tỉnh Phú Thọ</v>
      </c>
      <c r="I2206" s="446" t="s">
        <v>11557</v>
      </c>
      <c r="J2206" s="442"/>
      <c r="K2206" s="442"/>
      <c r="M2206" s="435"/>
      <c r="AM2206" s="528"/>
    </row>
    <row r="2207" spans="1:42" ht="61.15" hidden="1" customHeight="1">
      <c r="A2207" s="441" t="s">
        <v>12192</v>
      </c>
      <c r="B2207" s="442">
        <v>9</v>
      </c>
      <c r="C2207" s="446" t="s">
        <v>11557</v>
      </c>
      <c r="D2207" s="444" t="s">
        <v>22962</v>
      </c>
      <c r="E2207" s="444"/>
      <c r="F2207" s="444" t="s">
        <v>8610</v>
      </c>
      <c r="G2207" s="535" t="str">
        <f t="shared" si="80"/>
        <v>217Xã Vĩnh Thành</v>
      </c>
      <c r="H2207" s="535" t="str">
        <f t="shared" si="79"/>
        <v>217Xã Vĩnh ThànhThuế cơ sở 9 tỉnh Phú Thọ</v>
      </c>
      <c r="I2207" s="446" t="s">
        <v>11557</v>
      </c>
      <c r="J2207" s="442"/>
      <c r="K2207" s="442"/>
      <c r="M2207" s="435"/>
      <c r="AM2207" s="528"/>
    </row>
    <row r="2208" spans="1:42" ht="61.15" hidden="1" customHeight="1">
      <c r="A2208" s="441" t="s">
        <v>12192</v>
      </c>
      <c r="B2208" s="442">
        <v>9</v>
      </c>
      <c r="C2208" s="446" t="s">
        <v>11557</v>
      </c>
      <c r="D2208" s="444" t="s">
        <v>22962</v>
      </c>
      <c r="E2208" s="444"/>
      <c r="F2208" s="444" t="s">
        <v>8611</v>
      </c>
      <c r="G2208" s="535" t="str">
        <f t="shared" si="80"/>
        <v>217Xã Yên Lạc</v>
      </c>
      <c r="H2208" s="535" t="str">
        <f t="shared" si="79"/>
        <v>217Xã Yên LạcThuế cơ sở 9 tỉnh Phú Thọ</v>
      </c>
      <c r="I2208" s="446" t="s">
        <v>11557</v>
      </c>
      <c r="J2208" s="442"/>
      <c r="K2208" s="442"/>
      <c r="M2208" s="435"/>
      <c r="AM2208" s="528"/>
    </row>
    <row r="2209" spans="1:39" ht="61.15" hidden="1" customHeight="1">
      <c r="A2209" s="441" t="s">
        <v>12192</v>
      </c>
      <c r="B2209" s="442">
        <v>9</v>
      </c>
      <c r="C2209" s="446" t="s">
        <v>11557</v>
      </c>
      <c r="D2209" s="444" t="s">
        <v>22962</v>
      </c>
      <c r="E2209" s="444"/>
      <c r="F2209" s="444" t="s">
        <v>8612</v>
      </c>
      <c r="G2209" s="535" t="str">
        <f t="shared" si="80"/>
        <v>217Xã Tề Lỗ</v>
      </c>
      <c r="H2209" s="535" t="str">
        <f t="shared" si="79"/>
        <v>217Xã Tề LỗThuế cơ sở 9 tỉnh Phú Thọ</v>
      </c>
      <c r="I2209" s="446" t="s">
        <v>11557</v>
      </c>
      <c r="J2209" s="442"/>
      <c r="K2209" s="442"/>
      <c r="M2209" s="435"/>
      <c r="AM2209" s="528"/>
    </row>
    <row r="2210" spans="1:39" ht="61.15" hidden="1" customHeight="1">
      <c r="A2210" s="441" t="s">
        <v>12192</v>
      </c>
      <c r="B2210" s="442">
        <v>9</v>
      </c>
      <c r="C2210" s="446" t="s">
        <v>11557</v>
      </c>
      <c r="D2210" s="444" t="s">
        <v>22962</v>
      </c>
      <c r="E2210" s="444"/>
      <c r="F2210" s="444" t="s">
        <v>8613</v>
      </c>
      <c r="G2210" s="535" t="str">
        <f t="shared" si="80"/>
        <v>217Xã Liên Châu</v>
      </c>
      <c r="H2210" s="535" t="str">
        <f t="shared" si="79"/>
        <v>217Xã Liên ChâuThuế cơ sở 9 tỉnh Phú Thọ</v>
      </c>
      <c r="I2210" s="446" t="s">
        <v>11557</v>
      </c>
      <c r="J2210" s="442"/>
      <c r="K2210" s="442"/>
      <c r="M2210" s="435"/>
      <c r="AM2210" s="528"/>
    </row>
    <row r="2211" spans="1:39" ht="61.15" hidden="1" customHeight="1">
      <c r="A2211" s="441" t="s">
        <v>12192</v>
      </c>
      <c r="B2211" s="442">
        <v>9</v>
      </c>
      <c r="C2211" s="446" t="s">
        <v>11557</v>
      </c>
      <c r="D2211" s="444" t="s">
        <v>22962</v>
      </c>
      <c r="E2211" s="444"/>
      <c r="F2211" s="444" t="s">
        <v>8614</v>
      </c>
      <c r="G2211" s="535" t="str">
        <f t="shared" si="80"/>
        <v>217Xã Tam Hồng</v>
      </c>
      <c r="H2211" s="535" t="str">
        <f t="shared" si="79"/>
        <v>217Xã Tam HồngThuế cơ sở 9 tỉnh Phú Thọ</v>
      </c>
      <c r="I2211" s="446" t="s">
        <v>11557</v>
      </c>
      <c r="J2211" s="442"/>
      <c r="K2211" s="442"/>
      <c r="M2211" s="435"/>
      <c r="AM2211" s="528"/>
    </row>
    <row r="2212" spans="1:39" ht="61.15" hidden="1" customHeight="1">
      <c r="A2212" s="441" t="s">
        <v>12192</v>
      </c>
      <c r="B2212" s="442">
        <v>9</v>
      </c>
      <c r="C2212" s="446" t="s">
        <v>11557</v>
      </c>
      <c r="D2212" s="444" t="s">
        <v>22962</v>
      </c>
      <c r="E2212" s="444"/>
      <c r="F2212" s="444" t="s">
        <v>8615</v>
      </c>
      <c r="G2212" s="535" t="str">
        <f t="shared" si="80"/>
        <v>217Xã Nguyệt Đức</v>
      </c>
      <c r="H2212" s="535" t="str">
        <f t="shared" si="79"/>
        <v>217Xã Nguyệt ĐứcThuế cơ sở 9 tỉnh Phú Thọ</v>
      </c>
      <c r="I2212" s="446" t="s">
        <v>11557</v>
      </c>
      <c r="J2212" s="442"/>
      <c r="K2212" s="442"/>
      <c r="M2212" s="435"/>
      <c r="AM2212" s="528"/>
    </row>
    <row r="2213" spans="1:39" ht="61.15" hidden="1" customHeight="1">
      <c r="A2213" s="441" t="s">
        <v>12198</v>
      </c>
      <c r="B2213" s="442">
        <v>10</v>
      </c>
      <c r="C2213" s="446" t="s">
        <v>11535</v>
      </c>
      <c r="D2213" s="444" t="s">
        <v>22963</v>
      </c>
      <c r="E2213" s="444"/>
      <c r="F2213" s="444" t="s">
        <v>8598</v>
      </c>
      <c r="G2213" s="535" t="str">
        <f t="shared" si="80"/>
        <v>217Xã Tam Đảo</v>
      </c>
      <c r="H2213" s="535" t="str">
        <f t="shared" si="79"/>
        <v>217Xã Tam ĐảoThuế cơ sở 10 tỉnh Phú Thọ</v>
      </c>
      <c r="I2213" s="446" t="s">
        <v>11535</v>
      </c>
      <c r="J2213" s="445" t="s">
        <v>8598</v>
      </c>
      <c r="K2213" s="442">
        <v>7</v>
      </c>
      <c r="M2213" s="435"/>
      <c r="AM2213" s="528" t="s">
        <v>8612</v>
      </c>
    </row>
    <row r="2214" spans="1:39" ht="61.15" hidden="1" customHeight="1">
      <c r="A2214" s="441" t="s">
        <v>12198</v>
      </c>
      <c r="B2214" s="442">
        <v>10</v>
      </c>
      <c r="C2214" s="446" t="s">
        <v>11535</v>
      </c>
      <c r="D2214" s="444" t="s">
        <v>22963</v>
      </c>
      <c r="E2214" s="444"/>
      <c r="F2214" s="444" t="s">
        <v>8599</v>
      </c>
      <c r="G2214" s="535" t="str">
        <f t="shared" si="80"/>
        <v>217Xã Đại Đình</v>
      </c>
      <c r="H2214" s="535" t="str">
        <f t="shared" si="79"/>
        <v>217Xã Đại ĐìnhThuế cơ sở 10 tỉnh Phú Thọ</v>
      </c>
      <c r="I2214" s="446" t="s">
        <v>11535</v>
      </c>
      <c r="J2214" s="445"/>
      <c r="K2214" s="442"/>
      <c r="M2214" s="435"/>
      <c r="AM2214" s="528"/>
    </row>
    <row r="2215" spans="1:39" ht="61.15" hidden="1" customHeight="1">
      <c r="A2215" s="441" t="s">
        <v>12198</v>
      </c>
      <c r="B2215" s="442">
        <v>10</v>
      </c>
      <c r="C2215" s="446" t="s">
        <v>11535</v>
      </c>
      <c r="D2215" s="444" t="s">
        <v>22963</v>
      </c>
      <c r="E2215" s="444"/>
      <c r="F2215" s="444" t="s">
        <v>8600</v>
      </c>
      <c r="G2215" s="535" t="str">
        <f t="shared" si="80"/>
        <v>217Xã Đạo Trù</v>
      </c>
      <c r="H2215" s="535" t="str">
        <f t="shared" si="79"/>
        <v>217Xã Đạo TrùThuế cơ sở 10 tỉnh Phú Thọ</v>
      </c>
      <c r="I2215" s="446" t="s">
        <v>11535</v>
      </c>
      <c r="J2215" s="445"/>
      <c r="K2215" s="442"/>
      <c r="M2215" s="435"/>
      <c r="AM2215" s="528"/>
    </row>
    <row r="2216" spans="1:39" ht="61.15" hidden="1" customHeight="1">
      <c r="A2216" s="441" t="s">
        <v>12198</v>
      </c>
      <c r="B2216" s="442">
        <v>10</v>
      </c>
      <c r="C2216" s="446" t="s">
        <v>11535</v>
      </c>
      <c r="D2216" s="444" t="s">
        <v>22963</v>
      </c>
      <c r="E2216" s="444"/>
      <c r="F2216" s="444" t="s">
        <v>8601</v>
      </c>
      <c r="G2216" s="535" t="str">
        <f t="shared" si="80"/>
        <v>217Xã Tam Dương</v>
      </c>
      <c r="H2216" s="535" t="str">
        <f t="shared" si="79"/>
        <v>217Xã Tam DươngThuế cơ sở 10 tỉnh Phú Thọ</v>
      </c>
      <c r="I2216" s="446" t="s">
        <v>11535</v>
      </c>
      <c r="J2216" s="445"/>
      <c r="K2216" s="442"/>
      <c r="M2216" s="435"/>
      <c r="AM2216" s="528"/>
    </row>
    <row r="2217" spans="1:39" ht="61.15" hidden="1" customHeight="1">
      <c r="A2217" s="441" t="s">
        <v>12198</v>
      </c>
      <c r="B2217" s="442">
        <v>10</v>
      </c>
      <c r="C2217" s="446" t="s">
        <v>11535</v>
      </c>
      <c r="D2217" s="444" t="s">
        <v>22963</v>
      </c>
      <c r="E2217" s="444"/>
      <c r="F2217" s="444" t="s">
        <v>8602</v>
      </c>
      <c r="G2217" s="535" t="str">
        <f t="shared" si="80"/>
        <v>217Xã Hội Thịnh</v>
      </c>
      <c r="H2217" s="535" t="str">
        <f t="shared" si="79"/>
        <v>217Xã Hội ThịnhThuế cơ sở 10 tỉnh Phú Thọ</v>
      </c>
      <c r="I2217" s="446" t="s">
        <v>11535</v>
      </c>
      <c r="J2217" s="445"/>
      <c r="K2217" s="442"/>
      <c r="M2217" s="435"/>
      <c r="AM2217" s="528"/>
    </row>
    <row r="2218" spans="1:39" ht="61.15" hidden="1" customHeight="1">
      <c r="A2218" s="441" t="s">
        <v>12198</v>
      </c>
      <c r="B2218" s="442">
        <v>10</v>
      </c>
      <c r="C2218" s="446" t="s">
        <v>11535</v>
      </c>
      <c r="D2218" s="444" t="s">
        <v>22963</v>
      </c>
      <c r="E2218" s="444"/>
      <c r="F2218" s="444" t="s">
        <v>8603</v>
      </c>
      <c r="G2218" s="535" t="str">
        <f t="shared" si="80"/>
        <v>217Xã Hoàng An</v>
      </c>
      <c r="H2218" s="535" t="str">
        <f t="shared" si="79"/>
        <v>217Xã Hoàng AnThuế cơ sở 10 tỉnh Phú Thọ</v>
      </c>
      <c r="I2218" s="446" t="s">
        <v>11535</v>
      </c>
      <c r="J2218" s="445"/>
      <c r="K2218" s="442"/>
      <c r="M2218" s="435"/>
      <c r="AM2218" s="528"/>
    </row>
    <row r="2219" spans="1:39" ht="61.15" hidden="1" customHeight="1">
      <c r="A2219" s="441" t="s">
        <v>12198</v>
      </c>
      <c r="B2219" s="442">
        <v>10</v>
      </c>
      <c r="C2219" s="446" t="s">
        <v>11535</v>
      </c>
      <c r="D2219" s="444" t="s">
        <v>22963</v>
      </c>
      <c r="E2219" s="444"/>
      <c r="F2219" s="444" t="s">
        <v>8604</v>
      </c>
      <c r="G2219" s="535" t="str">
        <f t="shared" si="80"/>
        <v>217Xã Tam Dương Bắc</v>
      </c>
      <c r="H2219" s="535" t="str">
        <f t="shared" si="79"/>
        <v>217Xã Tam Dương BắcThuế cơ sở 10 tỉnh Phú Thọ</v>
      </c>
      <c r="I2219" s="446" t="s">
        <v>11535</v>
      </c>
      <c r="J2219" s="445"/>
      <c r="K2219" s="442"/>
      <c r="M2219" s="435"/>
      <c r="AM2219" s="528"/>
    </row>
    <row r="2220" spans="1:39" ht="61.15" hidden="1" customHeight="1">
      <c r="A2220" s="441" t="s">
        <v>12202</v>
      </c>
      <c r="B2220" s="442">
        <v>11</v>
      </c>
      <c r="C2220" s="446" t="s">
        <v>11545</v>
      </c>
      <c r="D2220" s="444" t="s">
        <v>22964</v>
      </c>
      <c r="E2220" s="444"/>
      <c r="F2220" s="444" t="s">
        <v>8592</v>
      </c>
      <c r="G2220" s="535" t="str">
        <f t="shared" si="80"/>
        <v>217Xã Lập Thạch</v>
      </c>
      <c r="H2220" s="535" t="str">
        <f t="shared" si="79"/>
        <v>217Xã Lập ThạchThuế cơ sở 11 tỉnh Phú Thọ</v>
      </c>
      <c r="I2220" s="446" t="s">
        <v>11545</v>
      </c>
      <c r="J2220" s="442" t="s">
        <v>8592</v>
      </c>
      <c r="K2220" s="442">
        <v>10</v>
      </c>
      <c r="M2220" s="435"/>
      <c r="AM2220" s="528" t="s">
        <v>9129</v>
      </c>
    </row>
    <row r="2221" spans="1:39" ht="61.15" hidden="1" customHeight="1">
      <c r="A2221" s="441" t="s">
        <v>12202</v>
      </c>
      <c r="B2221" s="442">
        <v>11</v>
      </c>
      <c r="C2221" s="446" t="s">
        <v>11545</v>
      </c>
      <c r="D2221" s="444" t="s">
        <v>22964</v>
      </c>
      <c r="E2221" s="444"/>
      <c r="F2221" s="444" t="s">
        <v>8593</v>
      </c>
      <c r="G2221" s="535" t="str">
        <f t="shared" si="80"/>
        <v>217Xã Tiên Lữ</v>
      </c>
      <c r="H2221" s="535" t="str">
        <f t="shared" si="79"/>
        <v>217Xã Tiên LữThuế cơ sở 11 tỉnh Phú Thọ</v>
      </c>
      <c r="I2221" s="446" t="s">
        <v>11545</v>
      </c>
      <c r="J2221" s="442"/>
      <c r="K2221" s="442"/>
      <c r="M2221" s="435"/>
      <c r="AM2221" s="431"/>
    </row>
    <row r="2222" spans="1:39" ht="61.15" hidden="1" customHeight="1">
      <c r="A2222" s="441" t="s">
        <v>12202</v>
      </c>
      <c r="B2222" s="442">
        <v>11</v>
      </c>
      <c r="C2222" s="446" t="s">
        <v>11545</v>
      </c>
      <c r="D2222" s="444" t="s">
        <v>22964</v>
      </c>
      <c r="E2222" s="444"/>
      <c r="F2222" s="444" t="s">
        <v>8594</v>
      </c>
      <c r="G2222" s="535" t="str">
        <f t="shared" si="80"/>
        <v>217Xã Thái Hòa</v>
      </c>
      <c r="H2222" s="535" t="str">
        <f t="shared" si="79"/>
        <v>217Xã Thái HòaThuế cơ sở 11 tỉnh Phú Thọ</v>
      </c>
      <c r="I2222" s="446" t="s">
        <v>11545</v>
      </c>
      <c r="J2222" s="442"/>
      <c r="K2222" s="442"/>
      <c r="M2222" s="435"/>
      <c r="AM2222" s="431"/>
    </row>
    <row r="2223" spans="1:39" ht="61.15" hidden="1" customHeight="1">
      <c r="A2223" s="441" t="s">
        <v>12202</v>
      </c>
      <c r="B2223" s="442">
        <v>11</v>
      </c>
      <c r="C2223" s="446" t="s">
        <v>11545</v>
      </c>
      <c r="D2223" s="444" t="s">
        <v>22964</v>
      </c>
      <c r="E2223" s="444"/>
      <c r="F2223" s="444" t="s">
        <v>8595</v>
      </c>
      <c r="G2223" s="535" t="str">
        <f t="shared" si="80"/>
        <v>217Xã Liên Hòa</v>
      </c>
      <c r="H2223" s="535" t="str">
        <f t="shared" si="79"/>
        <v>217Xã Liên HòaThuế cơ sở 11 tỉnh Phú Thọ</v>
      </c>
      <c r="I2223" s="446" t="s">
        <v>11545</v>
      </c>
      <c r="J2223" s="442"/>
      <c r="K2223" s="442"/>
      <c r="M2223" s="435"/>
      <c r="AM2223" s="431"/>
    </row>
    <row r="2224" spans="1:39" ht="61.15" hidden="1" customHeight="1">
      <c r="A2224" s="441" t="s">
        <v>12202</v>
      </c>
      <c r="B2224" s="442">
        <v>11</v>
      </c>
      <c r="C2224" s="446" t="s">
        <v>11545</v>
      </c>
      <c r="D2224" s="444" t="s">
        <v>22964</v>
      </c>
      <c r="E2224" s="444"/>
      <c r="F2224" s="444" t="s">
        <v>8596</v>
      </c>
      <c r="G2224" s="535" t="str">
        <f t="shared" si="80"/>
        <v>217Xã Hợp Lý</v>
      </c>
      <c r="H2224" s="535" t="str">
        <f t="shared" si="79"/>
        <v>217Xã Hợp LýThuế cơ sở 11 tỉnh Phú Thọ</v>
      </c>
      <c r="I2224" s="446" t="s">
        <v>11545</v>
      </c>
      <c r="J2224" s="442"/>
      <c r="K2224" s="442"/>
      <c r="M2224" s="435"/>
      <c r="AM2224" s="431"/>
    </row>
    <row r="2225" spans="1:40" ht="61.15" hidden="1" customHeight="1">
      <c r="A2225" s="441" t="s">
        <v>12202</v>
      </c>
      <c r="B2225" s="442">
        <v>11</v>
      </c>
      <c r="C2225" s="446" t="s">
        <v>11545</v>
      </c>
      <c r="D2225" s="444" t="s">
        <v>22964</v>
      </c>
      <c r="E2225" s="444"/>
      <c r="F2225" s="444" t="s">
        <v>8597</v>
      </c>
      <c r="G2225" s="535" t="str">
        <f t="shared" si="80"/>
        <v>217Xã Sơn Đông</v>
      </c>
      <c r="H2225" s="535" t="str">
        <f t="shared" si="79"/>
        <v>217Xã Sơn ĐôngThuế cơ sở 11 tỉnh Phú Thọ</v>
      </c>
      <c r="I2225" s="446" t="s">
        <v>11545</v>
      </c>
      <c r="J2225" s="442"/>
      <c r="K2225" s="442"/>
      <c r="M2225" s="435"/>
      <c r="AM2225" s="431"/>
    </row>
    <row r="2226" spans="1:40" ht="61.15" hidden="1" customHeight="1">
      <c r="A2226" s="441" t="s">
        <v>12202</v>
      </c>
      <c r="B2226" s="442">
        <v>11</v>
      </c>
      <c r="C2226" s="446" t="s">
        <v>11545</v>
      </c>
      <c r="D2226" s="444" t="s">
        <v>22964</v>
      </c>
      <c r="E2226" s="444"/>
      <c r="F2226" s="444" t="s">
        <v>8589</v>
      </c>
      <c r="G2226" s="535" t="str">
        <f t="shared" si="80"/>
        <v>217Xã Tam Sơn</v>
      </c>
      <c r="H2226" s="535" t="str">
        <f t="shared" si="79"/>
        <v>217Xã Tam SơnThuế cơ sở 11 tỉnh Phú Thọ</v>
      </c>
      <c r="I2226" s="446" t="s">
        <v>11545</v>
      </c>
      <c r="J2226" s="442"/>
      <c r="K2226" s="442"/>
      <c r="M2226" s="435"/>
      <c r="AM2226" s="431"/>
    </row>
    <row r="2227" spans="1:40" ht="61.15" hidden="1" customHeight="1">
      <c r="A2227" s="441" t="s">
        <v>12202</v>
      </c>
      <c r="B2227" s="442">
        <v>11</v>
      </c>
      <c r="C2227" s="446" t="s">
        <v>11545</v>
      </c>
      <c r="D2227" s="444" t="s">
        <v>22964</v>
      </c>
      <c r="E2227" s="444"/>
      <c r="F2227" s="444" t="s">
        <v>8590</v>
      </c>
      <c r="G2227" s="535" t="str">
        <f t="shared" si="80"/>
        <v>217Xã Sông Lô</v>
      </c>
      <c r="H2227" s="535" t="str">
        <f t="shared" si="79"/>
        <v>217Xã Sông LôThuế cơ sở 11 tỉnh Phú Thọ</v>
      </c>
      <c r="I2227" s="446" t="s">
        <v>11545</v>
      </c>
      <c r="J2227" s="442"/>
      <c r="K2227" s="442"/>
      <c r="M2227" s="435"/>
      <c r="AM2227" s="431"/>
    </row>
    <row r="2228" spans="1:40" ht="61.15" hidden="1" customHeight="1">
      <c r="A2228" s="441" t="s">
        <v>12202</v>
      </c>
      <c r="B2228" s="442">
        <v>11</v>
      </c>
      <c r="C2228" s="446" t="s">
        <v>11545</v>
      </c>
      <c r="D2228" s="444" t="s">
        <v>22964</v>
      </c>
      <c r="E2228" s="444"/>
      <c r="F2228" s="444" t="s">
        <v>8591</v>
      </c>
      <c r="G2228" s="535" t="str">
        <f t="shared" si="80"/>
        <v>217Xã Hải Lựu</v>
      </c>
      <c r="H2228" s="535" t="str">
        <f t="shared" si="79"/>
        <v>217Xã Hải LựuThuế cơ sở 11 tỉnh Phú Thọ</v>
      </c>
      <c r="I2228" s="446" t="s">
        <v>11545</v>
      </c>
      <c r="J2228" s="442"/>
      <c r="K2228" s="442"/>
      <c r="M2228" s="435"/>
      <c r="AM2228" s="431"/>
    </row>
    <row r="2229" spans="1:40" ht="61.15" hidden="1" customHeight="1">
      <c r="A2229" s="441" t="s">
        <v>12202</v>
      </c>
      <c r="B2229" s="442">
        <v>11</v>
      </c>
      <c r="C2229" s="446" t="s">
        <v>11545</v>
      </c>
      <c r="D2229" s="444" t="s">
        <v>22964</v>
      </c>
      <c r="E2229" s="444"/>
      <c r="F2229" s="444" t="s">
        <v>118</v>
      </c>
      <c r="G2229" s="535" t="str">
        <f t="shared" si="80"/>
        <v>217Xã Yên Lãng</v>
      </c>
      <c r="H2229" s="535" t="str">
        <f t="shared" si="79"/>
        <v>217Xã Yên LãngThuế cơ sở 11 tỉnh Phú Thọ</v>
      </c>
      <c r="I2229" s="446" t="s">
        <v>11545</v>
      </c>
      <c r="J2229" s="442"/>
      <c r="K2229" s="442"/>
      <c r="M2229" s="435"/>
      <c r="AM2229" s="431"/>
    </row>
    <row r="2230" spans="1:40" ht="61.15" hidden="1" customHeight="1">
      <c r="A2230" s="441" t="s">
        <v>12209</v>
      </c>
      <c r="B2230" s="442">
        <v>12</v>
      </c>
      <c r="C2230" s="448" t="s">
        <v>10935</v>
      </c>
      <c r="D2230" s="444" t="s">
        <v>22965</v>
      </c>
      <c r="E2230" s="444"/>
      <c r="F2230" s="444" t="s">
        <v>8664</v>
      </c>
      <c r="G2230" s="535" t="str">
        <f t="shared" si="80"/>
        <v>217Phường Thống Nhất</v>
      </c>
      <c r="H2230" s="535" t="str">
        <f t="shared" si="79"/>
        <v>217Phường Thống NhấtThuế cơ sở 12 tỉnh Phú Thọ</v>
      </c>
      <c r="I2230" s="448" t="s">
        <v>10935</v>
      </c>
      <c r="J2230" s="442" t="s">
        <v>10937</v>
      </c>
      <c r="K2230" s="442">
        <v>11</v>
      </c>
      <c r="M2230" s="435"/>
      <c r="T2230" s="613"/>
      <c r="U2230" s="614">
        <v>23</v>
      </c>
      <c r="V2230" s="615" t="s">
        <v>2645</v>
      </c>
      <c r="AN2230" s="625" t="e">
        <f>AL2230&amp;","&amp;" "&amp;#REF!&amp;","&amp;" "&amp;#REF!&amp;","&amp;" "&amp;AL2241&amp;","&amp;" "&amp;#REF!&amp;","&amp;" "&amp;AL2254&amp;","&amp;" "&amp;AL2257&amp;","&amp;" "&amp;#REF!&amp;","&amp;" "&amp;AL2265&amp;","&amp;" "&amp;#REF!&amp;","&amp;" "&amp;#REF!&amp;","&amp;" "&amp;AL2194&amp;","&amp;" "&amp;#REF!&amp;","&amp;" "&amp;AL2200&amp;","&amp;" "&amp;AL2202&amp;","&amp;" "&amp;#REF!&amp;","&amp;" "&amp;AL2213&amp;","&amp;" "&amp;#REF!&amp;","&amp;" "&amp;AL2220</f>
        <v>#REF!</v>
      </c>
    </row>
    <row r="2231" spans="1:40" ht="61.15" hidden="1" customHeight="1">
      <c r="A2231" s="441" t="s">
        <v>12209</v>
      </c>
      <c r="B2231" s="442">
        <v>12</v>
      </c>
      <c r="C2231" s="448" t="s">
        <v>10935</v>
      </c>
      <c r="D2231" s="444" t="s">
        <v>22965</v>
      </c>
      <c r="E2231" s="444"/>
      <c r="F2231" s="444" t="s">
        <v>8663</v>
      </c>
      <c r="G2231" s="535" t="str">
        <f t="shared" si="80"/>
        <v>217Phường Kỳ Sơn</v>
      </c>
      <c r="H2231" s="535" t="str">
        <f t="shared" si="79"/>
        <v>217Phường Kỳ SơnThuế cơ sở 12 tỉnh Phú Thọ</v>
      </c>
      <c r="I2231" s="448" t="s">
        <v>10935</v>
      </c>
      <c r="J2231" s="442"/>
      <c r="K2231" s="442"/>
      <c r="M2231" s="435"/>
      <c r="T2231" s="613"/>
      <c r="U2231" s="614"/>
      <c r="V2231" s="615"/>
      <c r="AN2231" s="525"/>
    </row>
    <row r="2232" spans="1:40" ht="61.15" hidden="1" customHeight="1">
      <c r="A2232" s="441" t="s">
        <v>12209</v>
      </c>
      <c r="B2232" s="442">
        <v>12</v>
      </c>
      <c r="C2232" s="448" t="s">
        <v>10935</v>
      </c>
      <c r="D2232" s="444" t="s">
        <v>22965</v>
      </c>
      <c r="E2232" s="444"/>
      <c r="F2232" s="444" t="s">
        <v>10937</v>
      </c>
      <c r="G2232" s="535" t="str">
        <f t="shared" si="80"/>
        <v>217Phường Hòa Bình</v>
      </c>
      <c r="H2232" s="535" t="str">
        <f t="shared" si="79"/>
        <v>217Phường Hòa BìnhThuế cơ sở 12 tỉnh Phú Thọ</v>
      </c>
      <c r="I2232" s="448" t="s">
        <v>10935</v>
      </c>
      <c r="J2232" s="442"/>
      <c r="K2232" s="442"/>
      <c r="M2232" s="435"/>
      <c r="T2232" s="613"/>
      <c r="U2232" s="614"/>
      <c r="V2232" s="615"/>
      <c r="AN2232" s="525"/>
    </row>
    <row r="2233" spans="1:40" ht="61.15" hidden="1" customHeight="1">
      <c r="A2233" s="441" t="s">
        <v>12209</v>
      </c>
      <c r="B2233" s="442">
        <v>12</v>
      </c>
      <c r="C2233" s="448" t="s">
        <v>10935</v>
      </c>
      <c r="D2233" s="444" t="s">
        <v>22965</v>
      </c>
      <c r="E2233" s="444"/>
      <c r="F2233" s="444" t="s">
        <v>15323</v>
      </c>
      <c r="G2233" s="535" t="str">
        <f t="shared" si="80"/>
        <v>217Phường Tân Hòa</v>
      </c>
      <c r="H2233" s="535" t="str">
        <f t="shared" si="79"/>
        <v>217Phường Tân HòaThuế cơ sở 12 tỉnh Phú Thọ</v>
      </c>
      <c r="I2233" s="448" t="s">
        <v>10935</v>
      </c>
      <c r="J2233" s="442"/>
      <c r="K2233" s="442"/>
      <c r="M2233" s="435"/>
      <c r="T2233" s="613"/>
      <c r="U2233" s="614"/>
      <c r="V2233" s="615"/>
      <c r="AN2233" s="525"/>
    </row>
    <row r="2234" spans="1:40" ht="61.15" hidden="1" customHeight="1">
      <c r="A2234" s="441" t="s">
        <v>12209</v>
      </c>
      <c r="B2234" s="442">
        <v>12</v>
      </c>
      <c r="C2234" s="448" t="s">
        <v>10935</v>
      </c>
      <c r="D2234" s="444" t="s">
        <v>22965</v>
      </c>
      <c r="E2234" s="444"/>
      <c r="F2234" s="444" t="s">
        <v>8662</v>
      </c>
      <c r="G2234" s="535" t="str">
        <f t="shared" si="80"/>
        <v>217Xã Thịnh Minh</v>
      </c>
      <c r="H2234" s="535" t="str">
        <f t="shared" si="79"/>
        <v>217Xã Thịnh MinhThuế cơ sở 12 tỉnh Phú Thọ</v>
      </c>
      <c r="I2234" s="448" t="s">
        <v>10935</v>
      </c>
      <c r="J2234" s="442"/>
      <c r="K2234" s="442"/>
      <c r="M2234" s="435"/>
      <c r="T2234" s="613"/>
      <c r="U2234" s="614"/>
      <c r="V2234" s="615"/>
      <c r="AN2234" s="525"/>
    </row>
    <row r="2235" spans="1:40" ht="61.15" hidden="1" customHeight="1">
      <c r="A2235" s="441" t="s">
        <v>12209</v>
      </c>
      <c r="B2235" s="442">
        <v>12</v>
      </c>
      <c r="C2235" s="448" t="s">
        <v>10935</v>
      </c>
      <c r="D2235" s="444" t="s">
        <v>22965</v>
      </c>
      <c r="E2235" s="444"/>
      <c r="F2235" s="444" t="s">
        <v>8627</v>
      </c>
      <c r="G2235" s="535" t="str">
        <f t="shared" si="80"/>
        <v>217Xã Đà Bắc</v>
      </c>
      <c r="H2235" s="535" t="str">
        <f t="shared" si="79"/>
        <v>217Xã Đà BắcThuế cơ sở 12 tỉnh Phú Thọ</v>
      </c>
      <c r="I2235" s="448" t="s">
        <v>10935</v>
      </c>
      <c r="J2235" s="442"/>
      <c r="K2235" s="442"/>
      <c r="M2235" s="435"/>
      <c r="T2235" s="613"/>
      <c r="U2235" s="614"/>
      <c r="V2235" s="615"/>
      <c r="AN2235" s="525"/>
    </row>
    <row r="2236" spans="1:40" ht="61.15" hidden="1" customHeight="1">
      <c r="A2236" s="441" t="s">
        <v>12209</v>
      </c>
      <c r="B2236" s="442">
        <v>12</v>
      </c>
      <c r="C2236" s="448" t="s">
        <v>10935</v>
      </c>
      <c r="D2236" s="444" t="s">
        <v>22965</v>
      </c>
      <c r="E2236" s="444"/>
      <c r="F2236" s="444" t="s">
        <v>8631</v>
      </c>
      <c r="G2236" s="535" t="str">
        <f t="shared" si="80"/>
        <v>217Xã Tiền Phong</v>
      </c>
      <c r="H2236" s="535" t="str">
        <f t="shared" si="79"/>
        <v>217Xã Tiền PhongThuế cơ sở 12 tỉnh Phú Thọ</v>
      </c>
      <c r="I2236" s="448" t="s">
        <v>10935</v>
      </c>
      <c r="J2236" s="442"/>
      <c r="K2236" s="442"/>
      <c r="M2236" s="435"/>
      <c r="T2236" s="613"/>
      <c r="U2236" s="614"/>
      <c r="V2236" s="615"/>
      <c r="AN2236" s="525"/>
    </row>
    <row r="2237" spans="1:40" ht="61.15" hidden="1" customHeight="1">
      <c r="A2237" s="441" t="s">
        <v>12209</v>
      </c>
      <c r="B2237" s="442">
        <v>12</v>
      </c>
      <c r="C2237" s="448" t="s">
        <v>10935</v>
      </c>
      <c r="D2237" s="444" t="s">
        <v>22965</v>
      </c>
      <c r="E2237" s="444"/>
      <c r="F2237" s="444" t="s">
        <v>8371</v>
      </c>
      <c r="G2237" s="535" t="str">
        <f t="shared" si="80"/>
        <v>217Xã Cao Sơn</v>
      </c>
      <c r="H2237" s="535" t="str">
        <f t="shared" si="79"/>
        <v>217Xã Cao SơnThuế cơ sở 12 tỉnh Phú Thọ</v>
      </c>
      <c r="I2237" s="448" t="s">
        <v>10935</v>
      </c>
      <c r="J2237" s="442"/>
      <c r="K2237" s="442"/>
      <c r="M2237" s="435"/>
      <c r="T2237" s="613"/>
      <c r="U2237" s="614"/>
      <c r="V2237" s="615"/>
      <c r="AN2237" s="525"/>
    </row>
    <row r="2238" spans="1:40" ht="61.15" hidden="1" customHeight="1">
      <c r="A2238" s="441" t="s">
        <v>12209</v>
      </c>
      <c r="B2238" s="442">
        <v>12</v>
      </c>
      <c r="C2238" s="448" t="s">
        <v>10935</v>
      </c>
      <c r="D2238" s="444" t="s">
        <v>22965</v>
      </c>
      <c r="E2238" s="444"/>
      <c r="F2238" s="444" t="s">
        <v>8630</v>
      </c>
      <c r="G2238" s="535" t="str">
        <f t="shared" si="80"/>
        <v>217Xã Tân Pheo</v>
      </c>
      <c r="H2238" s="535" t="str">
        <f t="shared" si="79"/>
        <v>217Xã Tân PheoThuế cơ sở 12 tỉnh Phú Thọ</v>
      </c>
      <c r="I2238" s="448" t="s">
        <v>10935</v>
      </c>
      <c r="J2238" s="442"/>
      <c r="K2238" s="442"/>
      <c r="M2238" s="435"/>
      <c r="T2238" s="613"/>
      <c r="U2238" s="614"/>
      <c r="V2238" s="615"/>
      <c r="AN2238" s="525"/>
    </row>
    <row r="2239" spans="1:40" ht="61.15" hidden="1" customHeight="1">
      <c r="A2239" s="441" t="s">
        <v>12209</v>
      </c>
      <c r="B2239" s="442">
        <v>12</v>
      </c>
      <c r="C2239" s="448" t="s">
        <v>10935</v>
      </c>
      <c r="D2239" s="444" t="s">
        <v>22965</v>
      </c>
      <c r="E2239" s="444"/>
      <c r="F2239" s="444" t="s">
        <v>8628</v>
      </c>
      <c r="G2239" s="535" t="str">
        <f t="shared" si="80"/>
        <v>217Xã Đức Nhàn</v>
      </c>
      <c r="H2239" s="535" t="str">
        <f t="shared" si="79"/>
        <v>217Xã Đức NhànThuế cơ sở 12 tỉnh Phú Thọ</v>
      </c>
      <c r="I2239" s="448" t="s">
        <v>10935</v>
      </c>
      <c r="J2239" s="442"/>
      <c r="K2239" s="442"/>
      <c r="M2239" s="435"/>
      <c r="T2239" s="613"/>
      <c r="U2239" s="614"/>
      <c r="V2239" s="615"/>
      <c r="AN2239" s="525"/>
    </row>
    <row r="2240" spans="1:40" ht="61.15" hidden="1" customHeight="1">
      <c r="A2240" s="441" t="s">
        <v>12209</v>
      </c>
      <c r="B2240" s="442">
        <v>12</v>
      </c>
      <c r="C2240" s="448" t="s">
        <v>10935</v>
      </c>
      <c r="D2240" s="444" t="s">
        <v>22965</v>
      </c>
      <c r="E2240" s="444"/>
      <c r="F2240" s="444" t="s">
        <v>8629</v>
      </c>
      <c r="G2240" s="535" t="str">
        <f t="shared" si="80"/>
        <v>217Xã Quy Đức</v>
      </c>
      <c r="H2240" s="535" t="str">
        <f t="shared" si="79"/>
        <v>217Xã Quy ĐứcThuế cơ sở 12 tỉnh Phú Thọ</v>
      </c>
      <c r="I2240" s="448" t="s">
        <v>10935</v>
      </c>
      <c r="J2240" s="442"/>
      <c r="K2240" s="442"/>
      <c r="M2240" s="435"/>
      <c r="T2240" s="613"/>
      <c r="U2240" s="614"/>
      <c r="V2240" s="615"/>
      <c r="AN2240" s="525"/>
    </row>
    <row r="2241" spans="1:22" ht="61.15" hidden="1" customHeight="1">
      <c r="A2241" s="441" t="s">
        <v>12217</v>
      </c>
      <c r="B2241" s="442">
        <v>13</v>
      </c>
      <c r="C2241" s="448" t="s">
        <v>10927</v>
      </c>
      <c r="D2241" s="444" t="s">
        <v>22966</v>
      </c>
      <c r="E2241" s="444"/>
      <c r="F2241" s="444" t="s">
        <v>8654</v>
      </c>
      <c r="G2241" s="535" t="str">
        <f t="shared" si="80"/>
        <v>217Xã Tân Lạc</v>
      </c>
      <c r="H2241" s="535" t="str">
        <f t="shared" si="79"/>
        <v>217Xã Tân LạcThuế cơ sở 13 tỉnh Phú Thọ</v>
      </c>
      <c r="I2241" s="448" t="s">
        <v>10927</v>
      </c>
      <c r="J2241" s="442" t="s">
        <v>8654</v>
      </c>
      <c r="K2241" s="442">
        <v>13</v>
      </c>
      <c r="M2241" s="435"/>
      <c r="T2241" s="604">
        <v>14</v>
      </c>
      <c r="U2241" s="619">
        <v>26</v>
      </c>
      <c r="V2241" s="606" t="s">
        <v>3094</v>
      </c>
    </row>
    <row r="2242" spans="1:22" ht="61.15" hidden="1" customHeight="1">
      <c r="A2242" s="441" t="s">
        <v>12217</v>
      </c>
      <c r="B2242" s="442">
        <v>13</v>
      </c>
      <c r="C2242" s="448" t="s">
        <v>10927</v>
      </c>
      <c r="D2242" s="444" t="s">
        <v>22966</v>
      </c>
      <c r="E2242" s="444"/>
      <c r="F2242" s="444" t="s">
        <v>8655</v>
      </c>
      <c r="G2242" s="535" t="str">
        <f t="shared" si="80"/>
        <v>217Xã Mường Bi</v>
      </c>
      <c r="H2242" s="535" t="str">
        <f t="shared" si="79"/>
        <v>217Xã Mường BiThuế cơ sở 13 tỉnh Phú Thọ</v>
      </c>
      <c r="I2242" s="448" t="s">
        <v>10927</v>
      </c>
      <c r="J2242" s="442"/>
      <c r="K2242" s="442"/>
      <c r="M2242" s="435"/>
      <c r="T2242" s="604"/>
      <c r="U2242" s="619"/>
      <c r="V2242" s="606"/>
    </row>
    <row r="2243" spans="1:22" ht="61.15" hidden="1" customHeight="1">
      <c r="A2243" s="441" t="s">
        <v>12217</v>
      </c>
      <c r="B2243" s="442">
        <v>13</v>
      </c>
      <c r="C2243" s="448" t="s">
        <v>10927</v>
      </c>
      <c r="D2243" s="444" t="s">
        <v>22966</v>
      </c>
      <c r="E2243" s="444"/>
      <c r="F2243" s="444" t="s">
        <v>8656</v>
      </c>
      <c r="G2243" s="535" t="str">
        <f t="shared" si="80"/>
        <v>217Xã Mường Hoa</v>
      </c>
      <c r="H2243" s="535" t="str">
        <f t="shared" si="79"/>
        <v>217Xã Mường HoaThuế cơ sở 13 tỉnh Phú Thọ</v>
      </c>
      <c r="I2243" s="448" t="s">
        <v>10927</v>
      </c>
      <c r="J2243" s="442"/>
      <c r="K2243" s="442"/>
      <c r="M2243" s="435"/>
      <c r="T2243" s="604"/>
      <c r="U2243" s="619"/>
      <c r="V2243" s="606"/>
    </row>
    <row r="2244" spans="1:22" ht="61.15" hidden="1" customHeight="1">
      <c r="A2244" s="441" t="s">
        <v>12217</v>
      </c>
      <c r="B2244" s="442">
        <v>13</v>
      </c>
      <c r="C2244" s="448" t="s">
        <v>10927</v>
      </c>
      <c r="D2244" s="444" t="s">
        <v>22966</v>
      </c>
      <c r="E2244" s="444"/>
      <c r="F2244" s="444" t="s">
        <v>8657</v>
      </c>
      <c r="G2244" s="535" t="str">
        <f t="shared" si="80"/>
        <v>217Xã Toàn Thắng</v>
      </c>
      <c r="H2244" s="535" t="str">
        <f t="shared" si="79"/>
        <v>217Xã Toàn ThắngThuế cơ sở 13 tỉnh Phú Thọ</v>
      </c>
      <c r="I2244" s="448" t="s">
        <v>10927</v>
      </c>
      <c r="J2244" s="442"/>
      <c r="K2244" s="442"/>
      <c r="M2244" s="435"/>
      <c r="T2244" s="604"/>
      <c r="U2244" s="619"/>
      <c r="V2244" s="606"/>
    </row>
    <row r="2245" spans="1:22" ht="61.15" hidden="1" customHeight="1">
      <c r="A2245" s="441" t="s">
        <v>12217</v>
      </c>
      <c r="B2245" s="442">
        <v>13</v>
      </c>
      <c r="C2245" s="448" t="s">
        <v>10927</v>
      </c>
      <c r="D2245" s="444" t="s">
        <v>22966</v>
      </c>
      <c r="E2245" s="444"/>
      <c r="F2245" s="444" t="s">
        <v>8658</v>
      </c>
      <c r="G2245" s="535" t="str">
        <f t="shared" si="80"/>
        <v>217Xã Vân Sơn</v>
      </c>
      <c r="H2245" s="535" t="str">
        <f t="shared" si="79"/>
        <v>217Xã Vân SơnThuế cơ sở 13 tỉnh Phú Thọ</v>
      </c>
      <c r="I2245" s="448" t="s">
        <v>10927</v>
      </c>
      <c r="J2245" s="442"/>
      <c r="K2245" s="442"/>
      <c r="M2245" s="435"/>
      <c r="T2245" s="604"/>
      <c r="U2245" s="619"/>
      <c r="V2245" s="606"/>
    </row>
    <row r="2246" spans="1:22" ht="61.15" hidden="1" customHeight="1">
      <c r="A2246" s="441" t="s">
        <v>12217</v>
      </c>
      <c r="B2246" s="442">
        <v>13</v>
      </c>
      <c r="C2246" s="448" t="s">
        <v>10927</v>
      </c>
      <c r="D2246" s="444" t="s">
        <v>22966</v>
      </c>
      <c r="E2246" s="444"/>
      <c r="F2246" s="444" t="s">
        <v>8624</v>
      </c>
      <c r="G2246" s="535" t="str">
        <f t="shared" si="80"/>
        <v>217Xã Cao Phong</v>
      </c>
      <c r="H2246" s="535" t="str">
        <f t="shared" ref="H2246:H2309" si="81">G2246&amp;C2246</f>
        <v>217Xã Cao PhongThuế cơ sở 13 tỉnh Phú Thọ</v>
      </c>
      <c r="I2246" s="448" t="s">
        <v>10927</v>
      </c>
      <c r="J2246" s="442"/>
      <c r="K2246" s="442"/>
      <c r="M2246" s="435"/>
      <c r="T2246" s="604"/>
      <c r="U2246" s="619"/>
      <c r="V2246" s="606"/>
    </row>
    <row r="2247" spans="1:22" ht="61.15" hidden="1" customHeight="1">
      <c r="A2247" s="441" t="s">
        <v>12217</v>
      </c>
      <c r="B2247" s="442">
        <v>13</v>
      </c>
      <c r="C2247" s="448" t="s">
        <v>10927</v>
      </c>
      <c r="D2247" s="444" t="s">
        <v>22966</v>
      </c>
      <c r="E2247" s="444"/>
      <c r="F2247" s="444" t="s">
        <v>8625</v>
      </c>
      <c r="G2247" s="535" t="str">
        <f t="shared" si="80"/>
        <v>217Xã Mường Thàng</v>
      </c>
      <c r="H2247" s="535" t="str">
        <f t="shared" si="81"/>
        <v>217Xã Mường ThàngThuế cơ sở 13 tỉnh Phú Thọ</v>
      </c>
      <c r="I2247" s="448" t="s">
        <v>10927</v>
      </c>
      <c r="J2247" s="442"/>
      <c r="K2247" s="442"/>
      <c r="M2247" s="435"/>
      <c r="T2247" s="604"/>
      <c r="U2247" s="619"/>
      <c r="V2247" s="606"/>
    </row>
    <row r="2248" spans="1:22" ht="61.15" hidden="1" customHeight="1">
      <c r="A2248" s="441" t="s">
        <v>12217</v>
      </c>
      <c r="B2248" s="442">
        <v>13</v>
      </c>
      <c r="C2248" s="448" t="s">
        <v>10927</v>
      </c>
      <c r="D2248" s="444" t="s">
        <v>22966</v>
      </c>
      <c r="E2248" s="444"/>
      <c r="F2248" s="444" t="s">
        <v>8626</v>
      </c>
      <c r="G2248" s="535" t="str">
        <f t="shared" si="80"/>
        <v>217Xã Thung Nai</v>
      </c>
      <c r="H2248" s="535" t="str">
        <f t="shared" si="81"/>
        <v>217Xã Thung NaiThuế cơ sở 13 tỉnh Phú Thọ</v>
      </c>
      <c r="I2248" s="448" t="s">
        <v>10927</v>
      </c>
      <c r="J2248" s="442"/>
      <c r="K2248" s="442"/>
      <c r="M2248" s="435"/>
      <c r="T2248" s="604"/>
      <c r="U2248" s="619"/>
      <c r="V2248" s="606"/>
    </row>
    <row r="2249" spans="1:22" ht="61.15" hidden="1" customHeight="1">
      <c r="A2249" s="441" t="s">
        <v>12217</v>
      </c>
      <c r="B2249" s="442">
        <v>13</v>
      </c>
      <c r="C2249" s="448" t="s">
        <v>10927</v>
      </c>
      <c r="D2249" s="444" t="s">
        <v>22966</v>
      </c>
      <c r="E2249" s="444"/>
      <c r="F2249" s="444" t="s">
        <v>8652</v>
      </c>
      <c r="G2249" s="535" t="str">
        <f t="shared" si="80"/>
        <v>217Xã Pà Cò</v>
      </c>
      <c r="H2249" s="535" t="str">
        <f t="shared" si="81"/>
        <v>217Xã Pà CòThuế cơ sở 13 tỉnh Phú Thọ</v>
      </c>
      <c r="I2249" s="448" t="s">
        <v>10927</v>
      </c>
      <c r="J2249" s="442"/>
      <c r="K2249" s="442"/>
      <c r="M2249" s="435"/>
      <c r="T2249" s="604"/>
      <c r="U2249" s="619"/>
      <c r="V2249" s="606"/>
    </row>
    <row r="2250" spans="1:22" ht="61.15" hidden="1" customHeight="1">
      <c r="A2250" s="441" t="s">
        <v>12217</v>
      </c>
      <c r="B2250" s="442">
        <v>13</v>
      </c>
      <c r="C2250" s="448" t="s">
        <v>10927</v>
      </c>
      <c r="D2250" s="444" t="s">
        <v>22966</v>
      </c>
      <c r="E2250" s="444"/>
      <c r="F2250" s="444" t="s">
        <v>8650</v>
      </c>
      <c r="G2250" s="535" t="str">
        <f t="shared" si="80"/>
        <v>217Xã Bao La</v>
      </c>
      <c r="H2250" s="535" t="str">
        <f t="shared" si="81"/>
        <v>217Xã Bao LaThuế cơ sở 13 tỉnh Phú Thọ</v>
      </c>
      <c r="I2250" s="448" t="s">
        <v>10927</v>
      </c>
      <c r="J2250" s="442"/>
      <c r="K2250" s="442"/>
      <c r="M2250" s="435"/>
      <c r="T2250" s="604"/>
      <c r="U2250" s="619"/>
      <c r="V2250" s="606"/>
    </row>
    <row r="2251" spans="1:22" ht="61.15" hidden="1" customHeight="1">
      <c r="A2251" s="441" t="s">
        <v>12217</v>
      </c>
      <c r="B2251" s="442">
        <v>13</v>
      </c>
      <c r="C2251" s="448" t="s">
        <v>10927</v>
      </c>
      <c r="D2251" s="444" t="s">
        <v>22966</v>
      </c>
      <c r="E2251" s="444"/>
      <c r="F2251" s="444" t="s">
        <v>8651</v>
      </c>
      <c r="G2251" s="535" t="str">
        <f t="shared" si="80"/>
        <v>217Xã Mai Hạ</v>
      </c>
      <c r="H2251" s="535" t="str">
        <f t="shared" si="81"/>
        <v>217Xã Mai HạThuế cơ sở 13 tỉnh Phú Thọ</v>
      </c>
      <c r="I2251" s="448" t="s">
        <v>10927</v>
      </c>
      <c r="J2251" s="442"/>
      <c r="K2251" s="442"/>
      <c r="M2251" s="435"/>
      <c r="T2251" s="604"/>
      <c r="U2251" s="619"/>
      <c r="V2251" s="606"/>
    </row>
    <row r="2252" spans="1:22" ht="61.15" hidden="1" customHeight="1">
      <c r="A2252" s="441" t="s">
        <v>12217</v>
      </c>
      <c r="B2252" s="442">
        <v>13</v>
      </c>
      <c r="C2252" s="448" t="s">
        <v>10927</v>
      </c>
      <c r="D2252" s="444" t="s">
        <v>22966</v>
      </c>
      <c r="E2252" s="444"/>
      <c r="F2252" s="444" t="s">
        <v>8649</v>
      </c>
      <c r="G2252" s="535" t="str">
        <f t="shared" si="80"/>
        <v>217Xã Mai Châu</v>
      </c>
      <c r="H2252" s="535" t="str">
        <f t="shared" si="81"/>
        <v>217Xã Mai ChâuThuế cơ sở 13 tỉnh Phú Thọ</v>
      </c>
      <c r="I2252" s="448" t="s">
        <v>10927</v>
      </c>
      <c r="J2252" s="442"/>
      <c r="K2252" s="442"/>
      <c r="M2252" s="435"/>
      <c r="T2252" s="604"/>
      <c r="U2252" s="619"/>
      <c r="V2252" s="606"/>
    </row>
    <row r="2253" spans="1:22" ht="61.15" hidden="1" customHeight="1">
      <c r="A2253" s="441" t="s">
        <v>12217</v>
      </c>
      <c r="B2253" s="442">
        <v>13</v>
      </c>
      <c r="C2253" s="448" t="s">
        <v>10927</v>
      </c>
      <c r="D2253" s="444" t="s">
        <v>22966</v>
      </c>
      <c r="E2253" s="444"/>
      <c r="F2253" s="444" t="s">
        <v>8653</v>
      </c>
      <c r="G2253" s="535" t="str">
        <f t="shared" si="80"/>
        <v>217Xã Tân Mai</v>
      </c>
      <c r="H2253" s="535" t="str">
        <f t="shared" si="81"/>
        <v>217Xã Tân MaiThuế cơ sở 13 tỉnh Phú Thọ</v>
      </c>
      <c r="I2253" s="448" t="s">
        <v>10927</v>
      </c>
      <c r="J2253" s="442"/>
      <c r="K2253" s="442"/>
      <c r="M2253" s="435"/>
      <c r="T2253" s="604"/>
      <c r="U2253" s="619"/>
      <c r="V2253" s="606"/>
    </row>
    <row r="2254" spans="1:22" ht="61.15" hidden="1" customHeight="1">
      <c r="A2254" s="441" t="s">
        <v>12224</v>
      </c>
      <c r="B2254" s="442">
        <v>14</v>
      </c>
      <c r="C2254" s="446" t="s">
        <v>10942</v>
      </c>
      <c r="D2254" s="444" t="s">
        <v>22967</v>
      </c>
      <c r="E2254" s="444"/>
      <c r="F2254" s="444" t="s">
        <v>8647</v>
      </c>
      <c r="G2254" s="535" t="str">
        <f t="shared" si="80"/>
        <v>217Xã Lương Sơn</v>
      </c>
      <c r="H2254" s="535" t="str">
        <f t="shared" si="81"/>
        <v>217Xã Lương SơnThuế cơ sở 14 tỉnh Phú Thọ</v>
      </c>
      <c r="I2254" s="446" t="s">
        <v>10942</v>
      </c>
      <c r="J2254" s="442" t="s">
        <v>8647</v>
      </c>
      <c r="K2254" s="442">
        <v>3</v>
      </c>
      <c r="M2254" s="435"/>
      <c r="T2254" s="604">
        <v>16</v>
      </c>
      <c r="U2254" s="619">
        <v>28</v>
      </c>
      <c r="V2254" s="606" t="s">
        <v>14307</v>
      </c>
    </row>
    <row r="2255" spans="1:22" ht="61.15" hidden="1" customHeight="1">
      <c r="A2255" s="441" t="s">
        <v>12224</v>
      </c>
      <c r="B2255" s="442">
        <v>14</v>
      </c>
      <c r="C2255" s="446" t="s">
        <v>10942</v>
      </c>
      <c r="D2255" s="444" t="s">
        <v>22967</v>
      </c>
      <c r="E2255" s="444"/>
      <c r="F2255" s="444" t="s">
        <v>8295</v>
      </c>
      <c r="G2255" s="535" t="str">
        <f t="shared" si="80"/>
        <v>217Xã Liên Sơn</v>
      </c>
      <c r="H2255" s="535" t="str">
        <f t="shared" si="81"/>
        <v>217Xã Liên SơnThuế cơ sở 14 tỉnh Phú Thọ</v>
      </c>
      <c r="I2255" s="446" t="s">
        <v>10942</v>
      </c>
      <c r="J2255" s="442"/>
      <c r="K2255" s="442"/>
      <c r="M2255" s="435"/>
      <c r="T2255" s="604"/>
      <c r="U2255" s="619"/>
      <c r="V2255" s="606"/>
    </row>
    <row r="2256" spans="1:22" ht="61.15" hidden="1" customHeight="1">
      <c r="A2256" s="441" t="s">
        <v>12224</v>
      </c>
      <c r="B2256" s="442">
        <v>14</v>
      </c>
      <c r="C2256" s="446" t="s">
        <v>10942</v>
      </c>
      <c r="D2256" s="444" t="s">
        <v>22967</v>
      </c>
      <c r="E2256" s="444"/>
      <c r="F2256" s="444" t="s">
        <v>8648</v>
      </c>
      <c r="G2256" s="535" t="str">
        <f t="shared" si="80"/>
        <v>217Xã Cao Dương</v>
      </c>
      <c r="H2256" s="535" t="str">
        <f t="shared" si="81"/>
        <v>217Xã Cao DươngThuế cơ sở 14 tỉnh Phú Thọ</v>
      </c>
      <c r="I2256" s="446" t="s">
        <v>10942</v>
      </c>
      <c r="J2256" s="442"/>
      <c r="K2256" s="442"/>
      <c r="M2256" s="435"/>
      <c r="T2256" s="604"/>
      <c r="U2256" s="619"/>
      <c r="V2256" s="606"/>
    </row>
    <row r="2257" spans="1:22" s="437" customFormat="1" ht="61.15" hidden="1" customHeight="1">
      <c r="A2257" s="441" t="s">
        <v>12228</v>
      </c>
      <c r="B2257" s="442">
        <v>15</v>
      </c>
      <c r="C2257" s="448" t="s">
        <v>10946</v>
      </c>
      <c r="D2257" s="444" t="s">
        <v>22968</v>
      </c>
      <c r="E2257" s="444"/>
      <c r="F2257" s="444" t="s">
        <v>8644</v>
      </c>
      <c r="G2257" s="535" t="str">
        <f t="shared" ref="G2257:G2275" si="82">$E$2127&amp;F2257</f>
        <v>217Xã Lạc Thủy</v>
      </c>
      <c r="H2257" s="535" t="str">
        <f t="shared" si="81"/>
        <v>217Xã Lạc ThủyThuế cơ sở 15 tỉnh Phú Thọ</v>
      </c>
      <c r="I2257" s="448" t="s">
        <v>10946</v>
      </c>
      <c r="J2257" s="442" t="s">
        <v>8632</v>
      </c>
      <c r="K2257" s="442">
        <v>8</v>
      </c>
      <c r="T2257" s="604">
        <v>17</v>
      </c>
      <c r="U2257" s="619">
        <v>29</v>
      </c>
      <c r="V2257" s="606" t="s">
        <v>14390</v>
      </c>
    </row>
    <row r="2258" spans="1:22" s="437" customFormat="1" ht="61.15" hidden="1" customHeight="1">
      <c r="A2258" s="441" t="s">
        <v>12228</v>
      </c>
      <c r="B2258" s="452">
        <v>15</v>
      </c>
      <c r="C2258" s="453" t="s">
        <v>10946</v>
      </c>
      <c r="D2258" s="454" t="s">
        <v>22968</v>
      </c>
      <c r="E2258" s="454"/>
      <c r="F2258" s="454" t="s">
        <v>8646</v>
      </c>
      <c r="G2258" s="535" t="str">
        <f t="shared" si="82"/>
        <v>217Xã An Nghĩa</v>
      </c>
      <c r="H2258" s="535" t="str">
        <f t="shared" si="81"/>
        <v>217Xã An NghĩaThuế cơ sở 15 tỉnh Phú Thọ</v>
      </c>
      <c r="I2258" s="453" t="s">
        <v>10946</v>
      </c>
      <c r="J2258" s="452"/>
      <c r="K2258" s="452"/>
      <c r="T2258" s="604"/>
      <c r="U2258" s="619"/>
      <c r="V2258" s="606"/>
    </row>
    <row r="2259" spans="1:22" s="437" customFormat="1" ht="61.15" hidden="1" customHeight="1">
      <c r="A2259" s="441" t="s">
        <v>12228</v>
      </c>
      <c r="B2259" s="452">
        <v>15</v>
      </c>
      <c r="C2259" s="453" t="s">
        <v>10946</v>
      </c>
      <c r="D2259" s="454" t="s">
        <v>22968</v>
      </c>
      <c r="E2259" s="454"/>
      <c r="F2259" s="454" t="s">
        <v>8645</v>
      </c>
      <c r="G2259" s="535" t="str">
        <f t="shared" si="82"/>
        <v>217Xã An Bình</v>
      </c>
      <c r="H2259" s="535" t="str">
        <f t="shared" si="81"/>
        <v>217Xã An BìnhThuế cơ sở 15 tỉnh Phú Thọ</v>
      </c>
      <c r="I2259" s="453" t="s">
        <v>10946</v>
      </c>
      <c r="J2259" s="452"/>
      <c r="K2259" s="452"/>
      <c r="T2259" s="604"/>
      <c r="U2259" s="619"/>
      <c r="V2259" s="606"/>
    </row>
    <row r="2260" spans="1:22" s="437" customFormat="1" ht="61.15" hidden="1" customHeight="1">
      <c r="A2260" s="441" t="s">
        <v>12228</v>
      </c>
      <c r="B2260" s="452">
        <v>15</v>
      </c>
      <c r="C2260" s="453" t="s">
        <v>10946</v>
      </c>
      <c r="D2260" s="454" t="s">
        <v>22968</v>
      </c>
      <c r="E2260" s="454"/>
      <c r="F2260" s="454" t="s">
        <v>8633</v>
      </c>
      <c r="G2260" s="535" t="str">
        <f t="shared" si="82"/>
        <v>217Xã Mường Động</v>
      </c>
      <c r="H2260" s="535" t="str">
        <f t="shared" si="81"/>
        <v>217Xã Mường ĐộngThuế cơ sở 15 tỉnh Phú Thọ</v>
      </c>
      <c r="I2260" s="453" t="s">
        <v>10946</v>
      </c>
      <c r="J2260" s="452"/>
      <c r="K2260" s="452"/>
      <c r="T2260" s="604"/>
      <c r="U2260" s="619"/>
      <c r="V2260" s="606"/>
    </row>
    <row r="2261" spans="1:22" s="437" customFormat="1" ht="61.15" hidden="1" customHeight="1">
      <c r="A2261" s="441" t="s">
        <v>12228</v>
      </c>
      <c r="B2261" s="452">
        <v>15</v>
      </c>
      <c r="C2261" s="453" t="s">
        <v>10946</v>
      </c>
      <c r="D2261" s="454" t="s">
        <v>22968</v>
      </c>
      <c r="E2261" s="454"/>
      <c r="F2261" s="454" t="s">
        <v>8636</v>
      </c>
      <c r="G2261" s="535" t="str">
        <f t="shared" si="82"/>
        <v>217Xã Nật Sơn</v>
      </c>
      <c r="H2261" s="535" t="str">
        <f t="shared" si="81"/>
        <v>217Xã Nật SơnThuế cơ sở 15 tỉnh Phú Thọ</v>
      </c>
      <c r="I2261" s="453" t="s">
        <v>10946</v>
      </c>
      <c r="J2261" s="452"/>
      <c r="K2261" s="452"/>
      <c r="T2261" s="604"/>
      <c r="U2261" s="619"/>
      <c r="V2261" s="606"/>
    </row>
    <row r="2262" spans="1:22" s="437" customFormat="1" ht="61.15" hidden="1" customHeight="1">
      <c r="A2262" s="441" t="s">
        <v>12228</v>
      </c>
      <c r="B2262" s="452">
        <v>15</v>
      </c>
      <c r="C2262" s="453" t="s">
        <v>10946</v>
      </c>
      <c r="D2262" s="454" t="s">
        <v>22968</v>
      </c>
      <c r="E2262" s="454"/>
      <c r="F2262" s="454" t="s">
        <v>8635</v>
      </c>
      <c r="G2262" s="535" t="str">
        <f t="shared" si="82"/>
        <v>217Xã Hợp Kim</v>
      </c>
      <c r="H2262" s="535" t="str">
        <f t="shared" si="81"/>
        <v>217Xã Hợp KimThuế cơ sở 15 tỉnh Phú Thọ</v>
      </c>
      <c r="I2262" s="453" t="s">
        <v>10946</v>
      </c>
      <c r="J2262" s="452"/>
      <c r="K2262" s="452"/>
      <c r="T2262" s="604"/>
      <c r="U2262" s="619"/>
      <c r="V2262" s="606"/>
    </row>
    <row r="2263" spans="1:22" s="437" customFormat="1" ht="61.15" hidden="1" customHeight="1">
      <c r="A2263" s="441" t="s">
        <v>12228</v>
      </c>
      <c r="B2263" s="452">
        <v>15</v>
      </c>
      <c r="C2263" s="453" t="s">
        <v>10946</v>
      </c>
      <c r="D2263" s="454" t="s">
        <v>22968</v>
      </c>
      <c r="E2263" s="454"/>
      <c r="F2263" s="454" t="s">
        <v>8634</v>
      </c>
      <c r="G2263" s="535" t="str">
        <f t="shared" si="82"/>
        <v>217Xã Dũng Tiến</v>
      </c>
      <c r="H2263" s="535" t="str">
        <f t="shared" si="81"/>
        <v>217Xã Dũng TiếnThuế cơ sở 15 tỉnh Phú Thọ</v>
      </c>
      <c r="I2263" s="453" t="s">
        <v>10946</v>
      </c>
      <c r="J2263" s="452"/>
      <c r="K2263" s="452"/>
      <c r="T2263" s="604"/>
      <c r="U2263" s="619"/>
      <c r="V2263" s="606"/>
    </row>
    <row r="2264" spans="1:22" s="437" customFormat="1" ht="61.15" hidden="1" customHeight="1">
      <c r="A2264" s="441" t="s">
        <v>12228</v>
      </c>
      <c r="B2264" s="452">
        <v>15</v>
      </c>
      <c r="C2264" s="453" t="s">
        <v>10946</v>
      </c>
      <c r="D2264" s="454" t="s">
        <v>22968</v>
      </c>
      <c r="E2264" s="454"/>
      <c r="F2264" s="454" t="s">
        <v>8632</v>
      </c>
      <c r="G2264" s="535" t="str">
        <f t="shared" si="82"/>
        <v>217Xã Kim Bôi</v>
      </c>
      <c r="H2264" s="535" t="str">
        <f t="shared" si="81"/>
        <v>217Xã Kim BôiThuế cơ sở 15 tỉnh Phú Thọ</v>
      </c>
      <c r="I2264" s="453" t="s">
        <v>10946</v>
      </c>
      <c r="J2264" s="452"/>
      <c r="K2264" s="452"/>
      <c r="T2264" s="604"/>
      <c r="U2264" s="619"/>
      <c r="V2264" s="606"/>
    </row>
    <row r="2265" spans="1:22" ht="61.15" hidden="1" customHeight="1">
      <c r="A2265" s="441" t="s">
        <v>12234</v>
      </c>
      <c r="B2265" s="456">
        <v>16</v>
      </c>
      <c r="C2265" s="480" t="s">
        <v>10952</v>
      </c>
      <c r="D2265" s="468" t="s">
        <v>22969</v>
      </c>
      <c r="E2265" s="468"/>
      <c r="F2265" s="468" t="s">
        <v>8659</v>
      </c>
      <c r="G2265" s="535" t="str">
        <f t="shared" si="82"/>
        <v>217Xã Yên Thủy</v>
      </c>
      <c r="H2265" s="535" t="str">
        <f t="shared" si="81"/>
        <v>217Xã Yên ThủyThuế cơ sở 16 tỉnh Phú Thọ</v>
      </c>
      <c r="I2265" s="480" t="s">
        <v>10952</v>
      </c>
      <c r="J2265" s="456" t="s">
        <v>8659</v>
      </c>
      <c r="K2265" s="456">
        <v>11</v>
      </c>
      <c r="M2265" s="435"/>
      <c r="T2265" s="607">
        <v>19</v>
      </c>
      <c r="U2265" s="608">
        <v>31</v>
      </c>
      <c r="V2265" s="617" t="s">
        <v>3937</v>
      </c>
    </row>
    <row r="2266" spans="1:22" ht="61.15" hidden="1" customHeight="1">
      <c r="A2266" s="513" t="s">
        <v>12234</v>
      </c>
      <c r="B2266" s="460">
        <v>16</v>
      </c>
      <c r="C2266" s="483" t="s">
        <v>10952</v>
      </c>
      <c r="D2266" s="470" t="s">
        <v>22969</v>
      </c>
      <c r="E2266" s="470"/>
      <c r="F2266" s="470" t="s">
        <v>8661</v>
      </c>
      <c r="G2266" s="535" t="str">
        <f t="shared" si="82"/>
        <v>217Xã Yên Trị</v>
      </c>
      <c r="H2266" s="535" t="str">
        <f t="shared" si="81"/>
        <v>217Xã Yên TrịThuế cơ sở 16 tỉnh Phú Thọ</v>
      </c>
      <c r="I2266" s="483" t="s">
        <v>10952</v>
      </c>
      <c r="J2266" s="460"/>
      <c r="K2266" s="460"/>
      <c r="M2266" s="435"/>
      <c r="T2266" s="517"/>
      <c r="U2266" s="518"/>
      <c r="V2266" s="519"/>
    </row>
    <row r="2267" spans="1:22" ht="61.15" hidden="1" customHeight="1">
      <c r="A2267" s="513" t="s">
        <v>12234</v>
      </c>
      <c r="B2267" s="460">
        <v>16</v>
      </c>
      <c r="C2267" s="483" t="s">
        <v>10952</v>
      </c>
      <c r="D2267" s="470" t="s">
        <v>22969</v>
      </c>
      <c r="E2267" s="470"/>
      <c r="F2267" s="470" t="s">
        <v>8660</v>
      </c>
      <c r="G2267" s="535" t="str">
        <f t="shared" si="82"/>
        <v>217Xã Lạc Lương</v>
      </c>
      <c r="H2267" s="535" t="str">
        <f t="shared" si="81"/>
        <v>217Xã Lạc LươngThuế cơ sở 16 tỉnh Phú Thọ</v>
      </c>
      <c r="I2267" s="483" t="s">
        <v>10952</v>
      </c>
      <c r="J2267" s="460"/>
      <c r="K2267" s="460"/>
      <c r="M2267" s="435"/>
      <c r="T2267" s="517"/>
      <c r="U2267" s="518"/>
      <c r="V2267" s="519"/>
    </row>
    <row r="2268" spans="1:22" ht="61.15" hidden="1" customHeight="1">
      <c r="A2268" s="513" t="s">
        <v>12234</v>
      </c>
      <c r="B2268" s="460">
        <v>16</v>
      </c>
      <c r="C2268" s="483" t="s">
        <v>10952</v>
      </c>
      <c r="D2268" s="470" t="s">
        <v>22969</v>
      </c>
      <c r="E2268" s="470"/>
      <c r="F2268" s="470" t="s">
        <v>8640</v>
      </c>
      <c r="G2268" s="535" t="str">
        <f t="shared" si="82"/>
        <v>217Xã Ngọc Sơn</v>
      </c>
      <c r="H2268" s="535" t="str">
        <f t="shared" si="81"/>
        <v>217Xã Ngọc SơnThuế cơ sở 16 tỉnh Phú Thọ</v>
      </c>
      <c r="I2268" s="483" t="s">
        <v>10952</v>
      </c>
      <c r="J2268" s="460"/>
      <c r="K2268" s="460"/>
      <c r="M2268" s="435"/>
      <c r="T2268" s="517"/>
      <c r="U2268" s="518"/>
      <c r="V2268" s="519"/>
    </row>
    <row r="2269" spans="1:22" ht="61.15" hidden="1" customHeight="1">
      <c r="A2269" s="513" t="s">
        <v>12234</v>
      </c>
      <c r="B2269" s="460">
        <v>16</v>
      </c>
      <c r="C2269" s="483" t="s">
        <v>10952</v>
      </c>
      <c r="D2269" s="470" t="s">
        <v>22969</v>
      </c>
      <c r="E2269" s="470"/>
      <c r="F2269" s="470" t="s">
        <v>8642</v>
      </c>
      <c r="G2269" s="535" t="str">
        <f t="shared" si="82"/>
        <v>217Xã Quyết Thắng</v>
      </c>
      <c r="H2269" s="535" t="str">
        <f t="shared" si="81"/>
        <v>217Xã Quyết ThắngThuế cơ sở 16 tỉnh Phú Thọ</v>
      </c>
      <c r="I2269" s="483" t="s">
        <v>10952</v>
      </c>
      <c r="J2269" s="460"/>
      <c r="K2269" s="460"/>
      <c r="M2269" s="435"/>
      <c r="T2269" s="517"/>
      <c r="U2269" s="518"/>
      <c r="V2269" s="519"/>
    </row>
    <row r="2270" spans="1:22" ht="61.15" hidden="1" customHeight="1">
      <c r="A2270" s="513" t="s">
        <v>12234</v>
      </c>
      <c r="B2270" s="460">
        <v>16</v>
      </c>
      <c r="C2270" s="483" t="s">
        <v>10952</v>
      </c>
      <c r="D2270" s="470" t="s">
        <v>22969</v>
      </c>
      <c r="E2270" s="470"/>
      <c r="F2270" s="470" t="s">
        <v>8643</v>
      </c>
      <c r="G2270" s="535" t="str">
        <f t="shared" si="82"/>
        <v>217Xã Thượng Cốc</v>
      </c>
      <c r="H2270" s="535" t="str">
        <f t="shared" si="81"/>
        <v>217Xã Thượng CốcThuế cơ sở 16 tỉnh Phú Thọ</v>
      </c>
      <c r="I2270" s="483" t="s">
        <v>10952</v>
      </c>
      <c r="J2270" s="460"/>
      <c r="K2270" s="460"/>
      <c r="M2270" s="435"/>
      <c r="T2270" s="517"/>
      <c r="U2270" s="518"/>
      <c r="V2270" s="519"/>
    </row>
    <row r="2271" spans="1:22" ht="61.15" hidden="1" customHeight="1">
      <c r="A2271" s="513" t="s">
        <v>12234</v>
      </c>
      <c r="B2271" s="460">
        <v>16</v>
      </c>
      <c r="C2271" s="483" t="s">
        <v>10952</v>
      </c>
      <c r="D2271" s="470" t="s">
        <v>22969</v>
      </c>
      <c r="E2271" s="470"/>
      <c r="F2271" s="470" t="s">
        <v>8637</v>
      </c>
      <c r="G2271" s="535" t="str">
        <f t="shared" si="82"/>
        <v>217Xã Lạc Sơn</v>
      </c>
      <c r="H2271" s="535" t="str">
        <f t="shared" si="81"/>
        <v>217Xã Lạc SơnThuế cơ sở 16 tỉnh Phú Thọ</v>
      </c>
      <c r="I2271" s="483" t="s">
        <v>10952</v>
      </c>
      <c r="J2271" s="460"/>
      <c r="K2271" s="460"/>
      <c r="M2271" s="435"/>
      <c r="T2271" s="517"/>
      <c r="U2271" s="518"/>
      <c r="V2271" s="519"/>
    </row>
    <row r="2272" spans="1:22" ht="61.15" hidden="1" customHeight="1">
      <c r="A2272" s="513" t="s">
        <v>12234</v>
      </c>
      <c r="B2272" s="460">
        <v>16</v>
      </c>
      <c r="C2272" s="483" t="s">
        <v>10952</v>
      </c>
      <c r="D2272" s="470" t="s">
        <v>22969</v>
      </c>
      <c r="E2272" s="470"/>
      <c r="F2272" s="470" t="s">
        <v>8639</v>
      </c>
      <c r="G2272" s="535" t="str">
        <f t="shared" si="82"/>
        <v>217Xã Đại Đồng</v>
      </c>
      <c r="H2272" s="535" t="str">
        <f t="shared" si="81"/>
        <v>217Xã Đại ĐồngThuế cơ sở 16 tỉnh Phú Thọ</v>
      </c>
      <c r="I2272" s="483" t="s">
        <v>10952</v>
      </c>
      <c r="J2272" s="460"/>
      <c r="K2272" s="460"/>
      <c r="M2272" s="435"/>
      <c r="T2272" s="517"/>
      <c r="U2272" s="518"/>
      <c r="V2272" s="519"/>
    </row>
    <row r="2273" spans="1:22" ht="61.15" hidden="1" customHeight="1">
      <c r="A2273" s="513" t="s">
        <v>12234</v>
      </c>
      <c r="B2273" s="460">
        <v>16</v>
      </c>
      <c r="C2273" s="483" t="s">
        <v>10952</v>
      </c>
      <c r="D2273" s="470" t="s">
        <v>22969</v>
      </c>
      <c r="E2273" s="470"/>
      <c r="F2273" s="470" t="s">
        <v>8045</v>
      </c>
      <c r="G2273" s="535" t="str">
        <f t="shared" si="82"/>
        <v>217Xã Yên Phú</v>
      </c>
      <c r="H2273" s="535" t="str">
        <f t="shared" si="81"/>
        <v>217Xã Yên PhúThuế cơ sở 16 tỉnh Phú Thọ</v>
      </c>
      <c r="I2273" s="483" t="s">
        <v>10952</v>
      </c>
      <c r="J2273" s="460"/>
      <c r="K2273" s="460"/>
      <c r="M2273" s="435"/>
      <c r="T2273" s="517"/>
      <c r="U2273" s="518"/>
      <c r="V2273" s="519"/>
    </row>
    <row r="2274" spans="1:22" ht="61.15" hidden="1" customHeight="1">
      <c r="A2274" s="513" t="s">
        <v>12234</v>
      </c>
      <c r="B2274" s="460">
        <v>16</v>
      </c>
      <c r="C2274" s="483" t="s">
        <v>10952</v>
      </c>
      <c r="D2274" s="470" t="s">
        <v>22969</v>
      </c>
      <c r="E2274" s="470"/>
      <c r="F2274" s="470" t="s">
        <v>8638</v>
      </c>
      <c r="G2274" s="535" t="str">
        <f t="shared" si="82"/>
        <v>217Xã Mường Vang</v>
      </c>
      <c r="H2274" s="535" t="str">
        <f t="shared" si="81"/>
        <v>217Xã Mường VangThuế cơ sở 16 tỉnh Phú Thọ</v>
      </c>
      <c r="I2274" s="483" t="s">
        <v>10952</v>
      </c>
      <c r="J2274" s="460"/>
      <c r="K2274" s="460"/>
      <c r="M2274" s="435"/>
      <c r="T2274" s="517"/>
      <c r="U2274" s="518"/>
      <c r="V2274" s="519"/>
    </row>
    <row r="2275" spans="1:22" ht="61.15" hidden="1" customHeight="1">
      <c r="A2275" s="513" t="s">
        <v>12234</v>
      </c>
      <c r="B2275" s="460">
        <v>16</v>
      </c>
      <c r="C2275" s="483" t="s">
        <v>10952</v>
      </c>
      <c r="D2275" s="470" t="s">
        <v>22969</v>
      </c>
      <c r="E2275" s="470"/>
      <c r="F2275" s="470" t="s">
        <v>8641</v>
      </c>
      <c r="G2275" s="535" t="str">
        <f t="shared" si="82"/>
        <v>217Xã Nhân Nghĩa</v>
      </c>
      <c r="H2275" s="535" t="str">
        <f t="shared" si="81"/>
        <v>217Xã Nhân NghĩaThuế cơ sở 16 tỉnh Phú Thọ</v>
      </c>
      <c r="I2275" s="483" t="s">
        <v>10952</v>
      </c>
      <c r="J2275" s="460"/>
      <c r="K2275" s="460"/>
      <c r="M2275" s="435"/>
      <c r="T2275" s="517"/>
      <c r="U2275" s="518"/>
      <c r="V2275" s="519"/>
    </row>
    <row r="2276" spans="1:22" ht="40.15" hidden="1" customHeight="1">
      <c r="A2276" s="590">
        <v>25</v>
      </c>
      <c r="B2276" s="591"/>
      <c r="C2276" s="562" t="s">
        <v>22970</v>
      </c>
      <c r="D2276" s="590" t="s">
        <v>12091</v>
      </c>
      <c r="E2276" s="590">
        <v>505</v>
      </c>
      <c r="F2276" s="590" t="s">
        <v>155</v>
      </c>
      <c r="G2276" s="535"/>
      <c r="H2276" s="535" t="str">
        <f t="shared" si="81"/>
        <v>THUẾ TỈNH QUẢNG NGÃI</v>
      </c>
      <c r="I2276" s="562" t="s">
        <v>22970</v>
      </c>
      <c r="J2276" s="591"/>
      <c r="K2276" s="592">
        <f>SUM(K2277:K2367)</f>
        <v>96</v>
      </c>
      <c r="L2276" s="434"/>
      <c r="M2276" s="435"/>
    </row>
    <row r="2277" spans="1:22" ht="62.45" hidden="1" customHeight="1">
      <c r="A2277" s="441" t="s">
        <v>12240</v>
      </c>
      <c r="B2277" s="593">
        <v>1</v>
      </c>
      <c r="C2277" s="533" t="s">
        <v>12093</v>
      </c>
      <c r="D2277" s="535" t="s">
        <v>22971</v>
      </c>
      <c r="E2277" s="535"/>
      <c r="F2277" s="535" t="s">
        <v>67</v>
      </c>
      <c r="G2277" s="535" t="str">
        <f>$E$2276&amp;F2277</f>
        <v>505Xã Bình Minh</v>
      </c>
      <c r="H2277" s="535" t="str">
        <f t="shared" si="81"/>
        <v>505Xã Bình MinhThuế cơ sở 1 tỉnh Quảng Ngãi</v>
      </c>
      <c r="I2277" s="533" t="s">
        <v>12093</v>
      </c>
      <c r="J2277" s="593" t="s">
        <v>9093</v>
      </c>
      <c r="K2277" s="593">
        <v>11</v>
      </c>
      <c r="M2277" s="435"/>
    </row>
    <row r="2278" spans="1:22" ht="62.45" hidden="1" customHeight="1">
      <c r="A2278" s="441" t="s">
        <v>12240</v>
      </c>
      <c r="B2278" s="429">
        <v>1</v>
      </c>
      <c r="C2278" s="471" t="s">
        <v>12093</v>
      </c>
      <c r="D2278" s="440" t="s">
        <v>22971</v>
      </c>
      <c r="E2278" s="440"/>
      <c r="F2278" s="440" t="s">
        <v>9687</v>
      </c>
      <c r="G2278" s="535" t="str">
        <f t="shared" ref="G2278:G2341" si="83">$E$2276&amp;F2278</f>
        <v>505Xã Bình Chương</v>
      </c>
      <c r="H2278" s="535" t="str">
        <f t="shared" si="81"/>
        <v>505Xã Bình ChươngThuế cơ sở 1 tỉnh Quảng Ngãi</v>
      </c>
      <c r="I2278" s="471" t="s">
        <v>12093</v>
      </c>
      <c r="J2278" s="429"/>
      <c r="K2278" s="429"/>
      <c r="M2278" s="435"/>
    </row>
    <row r="2279" spans="1:22" ht="62.45" hidden="1" customHeight="1">
      <c r="A2279" s="441" t="s">
        <v>12240</v>
      </c>
      <c r="B2279" s="429">
        <v>1</v>
      </c>
      <c r="C2279" s="471" t="s">
        <v>12093</v>
      </c>
      <c r="D2279" s="440" t="s">
        <v>22971</v>
      </c>
      <c r="E2279" s="440"/>
      <c r="F2279" s="440" t="s">
        <v>9093</v>
      </c>
      <c r="G2279" s="535" t="str">
        <f t="shared" si="83"/>
        <v>505Xã Bình Sơn</v>
      </c>
      <c r="H2279" s="535" t="str">
        <f t="shared" si="81"/>
        <v>505Xã Bình SơnThuế cơ sở 1 tỉnh Quảng Ngãi</v>
      </c>
      <c r="I2279" s="471" t="s">
        <v>12093</v>
      </c>
      <c r="J2279" s="429"/>
      <c r="K2279" s="429"/>
      <c r="M2279" s="435"/>
    </row>
    <row r="2280" spans="1:22" ht="62.45" hidden="1" customHeight="1">
      <c r="A2280" s="441" t="s">
        <v>12240</v>
      </c>
      <c r="B2280" s="429">
        <v>1</v>
      </c>
      <c r="C2280" s="471" t="s">
        <v>12093</v>
      </c>
      <c r="D2280" s="440" t="s">
        <v>22971</v>
      </c>
      <c r="E2280" s="440"/>
      <c r="F2280" s="440" t="s">
        <v>9688</v>
      </c>
      <c r="G2280" s="535" t="str">
        <f t="shared" si="83"/>
        <v>505Xã Vạn Tường</v>
      </c>
      <c r="H2280" s="535" t="str">
        <f t="shared" si="81"/>
        <v>505Xã Vạn TườngThuế cơ sở 1 tỉnh Quảng Ngãi</v>
      </c>
      <c r="I2280" s="471" t="s">
        <v>12093</v>
      </c>
      <c r="J2280" s="429"/>
      <c r="K2280" s="429"/>
      <c r="M2280" s="435"/>
    </row>
    <row r="2281" spans="1:22" ht="62.45" hidden="1" customHeight="1">
      <c r="A2281" s="441" t="s">
        <v>12240</v>
      </c>
      <c r="B2281" s="429">
        <v>1</v>
      </c>
      <c r="C2281" s="471" t="s">
        <v>12093</v>
      </c>
      <c r="D2281" s="440" t="s">
        <v>22971</v>
      </c>
      <c r="E2281" s="440"/>
      <c r="F2281" s="440" t="s">
        <v>9689</v>
      </c>
      <c r="G2281" s="535" t="str">
        <f t="shared" si="83"/>
        <v>505Xã Đông Sơn</v>
      </c>
      <c r="H2281" s="535" t="str">
        <f t="shared" si="81"/>
        <v>505Xã Đông SơnThuế cơ sở 1 tỉnh Quảng Ngãi</v>
      </c>
      <c r="I2281" s="471" t="s">
        <v>12093</v>
      </c>
      <c r="J2281" s="429"/>
      <c r="K2281" s="429"/>
      <c r="M2281" s="435"/>
    </row>
    <row r="2282" spans="1:22" ht="62.45" hidden="1" customHeight="1">
      <c r="A2282" s="441" t="s">
        <v>12240</v>
      </c>
      <c r="B2282" s="429">
        <v>1</v>
      </c>
      <c r="C2282" s="471" t="s">
        <v>12093</v>
      </c>
      <c r="D2282" s="440" t="s">
        <v>22971</v>
      </c>
      <c r="E2282" s="440"/>
      <c r="F2282" s="440" t="s">
        <v>9703</v>
      </c>
      <c r="G2282" s="535" t="str">
        <f t="shared" si="83"/>
        <v>505Xã Trà Bồng</v>
      </c>
      <c r="H2282" s="535" t="str">
        <f t="shared" si="81"/>
        <v>505Xã Trà BồngThuế cơ sở 1 tỉnh Quảng Ngãi</v>
      </c>
      <c r="I2282" s="471" t="s">
        <v>12093</v>
      </c>
      <c r="J2282" s="429"/>
      <c r="K2282" s="429"/>
      <c r="M2282" s="435"/>
    </row>
    <row r="2283" spans="1:22" ht="62.45" hidden="1" customHeight="1">
      <c r="A2283" s="441" t="s">
        <v>12240</v>
      </c>
      <c r="B2283" s="429">
        <v>1</v>
      </c>
      <c r="C2283" s="471" t="s">
        <v>12093</v>
      </c>
      <c r="D2283" s="440" t="s">
        <v>22971</v>
      </c>
      <c r="E2283" s="440"/>
      <c r="F2283" s="440" t="s">
        <v>9704</v>
      </c>
      <c r="G2283" s="535" t="str">
        <f t="shared" si="83"/>
        <v>505Xã Đông Trà Bồng</v>
      </c>
      <c r="H2283" s="535" t="str">
        <f t="shared" si="81"/>
        <v>505Xã Đông Trà BồngThuế cơ sở 1 tỉnh Quảng Ngãi</v>
      </c>
      <c r="I2283" s="471" t="s">
        <v>12093</v>
      </c>
      <c r="J2283" s="429"/>
      <c r="K2283" s="429"/>
      <c r="M2283" s="435"/>
    </row>
    <row r="2284" spans="1:22" ht="62.45" hidden="1" customHeight="1">
      <c r="A2284" s="441" t="s">
        <v>12240</v>
      </c>
      <c r="B2284" s="429">
        <v>1</v>
      </c>
      <c r="C2284" s="471" t="s">
        <v>12093</v>
      </c>
      <c r="D2284" s="440" t="s">
        <v>22971</v>
      </c>
      <c r="E2284" s="440"/>
      <c r="F2284" s="440" t="s">
        <v>9705</v>
      </c>
      <c r="G2284" s="535" t="str">
        <f t="shared" si="83"/>
        <v>505Xã Tây Trà</v>
      </c>
      <c r="H2284" s="535" t="str">
        <f t="shared" si="81"/>
        <v>505Xã Tây TràThuế cơ sở 1 tỉnh Quảng Ngãi</v>
      </c>
      <c r="I2284" s="471" t="s">
        <v>12093</v>
      </c>
      <c r="J2284" s="429"/>
      <c r="K2284" s="429"/>
      <c r="M2284" s="435"/>
    </row>
    <row r="2285" spans="1:22" ht="62.45" hidden="1" customHeight="1">
      <c r="A2285" s="441" t="s">
        <v>12240</v>
      </c>
      <c r="B2285" s="429">
        <v>1</v>
      </c>
      <c r="C2285" s="471" t="s">
        <v>12093</v>
      </c>
      <c r="D2285" s="440" t="s">
        <v>22971</v>
      </c>
      <c r="E2285" s="440"/>
      <c r="F2285" s="440" t="s">
        <v>9707</v>
      </c>
      <c r="G2285" s="535" t="str">
        <f t="shared" si="83"/>
        <v>505Xã Cà Đam</v>
      </c>
      <c r="H2285" s="535" t="str">
        <f t="shared" si="81"/>
        <v>505Xã Cà ĐamThuế cơ sở 1 tỉnh Quảng Ngãi</v>
      </c>
      <c r="I2285" s="471" t="s">
        <v>12093</v>
      </c>
      <c r="J2285" s="429"/>
      <c r="K2285" s="429"/>
      <c r="M2285" s="435"/>
    </row>
    <row r="2286" spans="1:22" ht="62.45" hidden="1" customHeight="1">
      <c r="A2286" s="441" t="s">
        <v>12240</v>
      </c>
      <c r="B2286" s="429">
        <v>1</v>
      </c>
      <c r="C2286" s="471" t="s">
        <v>12093</v>
      </c>
      <c r="D2286" s="440" t="s">
        <v>22971</v>
      </c>
      <c r="E2286" s="440"/>
      <c r="F2286" s="440" t="s">
        <v>9706</v>
      </c>
      <c r="G2286" s="535" t="str">
        <f t="shared" si="83"/>
        <v>505Xã Thanh Bồng</v>
      </c>
      <c r="H2286" s="535" t="str">
        <f t="shared" si="81"/>
        <v>505Xã Thanh BồngThuế cơ sở 1 tỉnh Quảng Ngãi</v>
      </c>
      <c r="I2286" s="471" t="s">
        <v>12093</v>
      </c>
      <c r="J2286" s="429"/>
      <c r="K2286" s="429"/>
      <c r="M2286" s="435"/>
    </row>
    <row r="2287" spans="1:22" ht="62.45" hidden="1" customHeight="1">
      <c r="A2287" s="441" t="s">
        <v>12240</v>
      </c>
      <c r="B2287" s="429">
        <v>1</v>
      </c>
      <c r="C2287" s="471" t="s">
        <v>12093</v>
      </c>
      <c r="D2287" s="440" t="s">
        <v>22971</v>
      </c>
      <c r="E2287" s="440"/>
      <c r="F2287" s="440" t="s">
        <v>9708</v>
      </c>
      <c r="G2287" s="535" t="str">
        <f t="shared" si="83"/>
        <v>505Xã Tây Trà Bồng</v>
      </c>
      <c r="H2287" s="535" t="str">
        <f t="shared" si="81"/>
        <v>505Xã Tây Trà BồngThuế cơ sở 1 tỉnh Quảng Ngãi</v>
      </c>
      <c r="I2287" s="471" t="s">
        <v>12093</v>
      </c>
      <c r="J2287" s="429"/>
      <c r="K2287" s="429"/>
      <c r="M2287" s="435"/>
    </row>
    <row r="2288" spans="1:22" ht="85.9" hidden="1" customHeight="1">
      <c r="A2288" s="441" t="s">
        <v>12251</v>
      </c>
      <c r="B2288" s="529">
        <v>2</v>
      </c>
      <c r="C2288" s="443" t="s">
        <v>12107</v>
      </c>
      <c r="D2288" s="500" t="s">
        <v>22972</v>
      </c>
      <c r="E2288" s="500"/>
      <c r="F2288" s="500" t="s">
        <v>9681</v>
      </c>
      <c r="G2288" s="535" t="str">
        <f t="shared" si="83"/>
        <v>505Phường Cẩm Thành</v>
      </c>
      <c r="H2288" s="535" t="str">
        <f t="shared" si="81"/>
        <v>505Phường Cẩm ThànhThuế cơ sở 2 tỉnh Quảng Ngãi</v>
      </c>
      <c r="I2288" s="443" t="s">
        <v>12107</v>
      </c>
      <c r="J2288" s="529" t="s">
        <v>9681</v>
      </c>
      <c r="K2288" s="529">
        <v>19</v>
      </c>
      <c r="M2288" s="435"/>
    </row>
    <row r="2289" spans="1:13" ht="85.9" hidden="1" customHeight="1">
      <c r="A2289" s="441" t="s">
        <v>12251</v>
      </c>
      <c r="B2289" s="529">
        <v>2</v>
      </c>
      <c r="C2289" s="443" t="s">
        <v>12107</v>
      </c>
      <c r="D2289" s="500" t="s">
        <v>22972</v>
      </c>
      <c r="E2289" s="500"/>
      <c r="F2289" s="500" t="s">
        <v>8292</v>
      </c>
      <c r="G2289" s="535" t="str">
        <f t="shared" si="83"/>
        <v>505Phường Nghĩa Lộ</v>
      </c>
      <c r="H2289" s="535" t="str">
        <f t="shared" si="81"/>
        <v>505Phường Nghĩa LộThuế cơ sở 2 tỉnh Quảng Ngãi</v>
      </c>
      <c r="I2289" s="443" t="s">
        <v>12107</v>
      </c>
      <c r="J2289" s="529"/>
      <c r="K2289" s="529"/>
      <c r="M2289" s="435"/>
    </row>
    <row r="2290" spans="1:13" ht="85.9" hidden="1" customHeight="1">
      <c r="A2290" s="441" t="s">
        <v>12251</v>
      </c>
      <c r="B2290" s="529">
        <v>2</v>
      </c>
      <c r="C2290" s="443" t="s">
        <v>12107</v>
      </c>
      <c r="D2290" s="500" t="s">
        <v>22972</v>
      </c>
      <c r="E2290" s="500"/>
      <c r="F2290" s="500" t="s">
        <v>9680</v>
      </c>
      <c r="G2290" s="535" t="str">
        <f t="shared" si="83"/>
        <v>505Phường Trương Quang Trọng</v>
      </c>
      <c r="H2290" s="535" t="str">
        <f t="shared" si="81"/>
        <v>505Phường Trương Quang TrọngThuế cơ sở 2 tỉnh Quảng Ngãi</v>
      </c>
      <c r="I2290" s="443" t="s">
        <v>12107</v>
      </c>
      <c r="J2290" s="529"/>
      <c r="K2290" s="529"/>
      <c r="M2290" s="435"/>
    </row>
    <row r="2291" spans="1:13" ht="85.9" hidden="1" customHeight="1">
      <c r="A2291" s="441" t="s">
        <v>12251</v>
      </c>
      <c r="B2291" s="529">
        <v>2</v>
      </c>
      <c r="C2291" s="443" t="s">
        <v>12107</v>
      </c>
      <c r="D2291" s="500" t="s">
        <v>22972</v>
      </c>
      <c r="E2291" s="500"/>
      <c r="F2291" s="500" t="s">
        <v>8927</v>
      </c>
      <c r="G2291" s="535" t="str">
        <f t="shared" si="83"/>
        <v>505Xã An Phú</v>
      </c>
      <c r="H2291" s="535" t="str">
        <f t="shared" si="81"/>
        <v>505Xã An PhúThuế cơ sở 2 tỉnh Quảng Ngãi</v>
      </c>
      <c r="I2291" s="443" t="s">
        <v>12107</v>
      </c>
      <c r="J2291" s="529"/>
      <c r="K2291" s="529"/>
      <c r="M2291" s="435"/>
    </row>
    <row r="2292" spans="1:13" ht="85.9" hidden="1" customHeight="1">
      <c r="A2292" s="441" t="s">
        <v>12251</v>
      </c>
      <c r="B2292" s="529">
        <v>2</v>
      </c>
      <c r="C2292" s="443" t="s">
        <v>12107</v>
      </c>
      <c r="D2292" s="500" t="s">
        <v>22972</v>
      </c>
      <c r="E2292" s="500"/>
      <c r="F2292" s="500" t="s">
        <v>9679</v>
      </c>
      <c r="G2292" s="535" t="str">
        <f t="shared" si="83"/>
        <v>505Xã Tịnh Khê</v>
      </c>
      <c r="H2292" s="535" t="str">
        <f t="shared" si="81"/>
        <v>505Xã Tịnh KhêThuế cơ sở 2 tỉnh Quảng Ngãi</v>
      </c>
      <c r="I2292" s="443" t="s">
        <v>12107</v>
      </c>
      <c r="J2292" s="529"/>
      <c r="K2292" s="529"/>
      <c r="M2292" s="435"/>
    </row>
    <row r="2293" spans="1:13" ht="85.9" hidden="1" customHeight="1">
      <c r="A2293" s="441" t="s">
        <v>12251</v>
      </c>
      <c r="B2293" s="529">
        <v>2</v>
      </c>
      <c r="C2293" s="443" t="s">
        <v>12107</v>
      </c>
      <c r="D2293" s="500" t="s">
        <v>22972</v>
      </c>
      <c r="E2293" s="500"/>
      <c r="F2293" s="500" t="s">
        <v>9690</v>
      </c>
      <c r="G2293" s="535" t="str">
        <f t="shared" si="83"/>
        <v>505Xã Trường Giang</v>
      </c>
      <c r="H2293" s="535" t="str">
        <f t="shared" si="81"/>
        <v>505Xã Trường GiangThuế cơ sở 2 tỉnh Quảng Ngãi</v>
      </c>
      <c r="I2293" s="443" t="s">
        <v>12107</v>
      </c>
      <c r="J2293" s="529"/>
      <c r="K2293" s="529"/>
      <c r="M2293" s="435"/>
    </row>
    <row r="2294" spans="1:13" ht="85.9" hidden="1" customHeight="1">
      <c r="A2294" s="441" t="s">
        <v>12251</v>
      </c>
      <c r="B2294" s="529">
        <v>2</v>
      </c>
      <c r="C2294" s="443" t="s">
        <v>12107</v>
      </c>
      <c r="D2294" s="500" t="s">
        <v>22972</v>
      </c>
      <c r="E2294" s="500"/>
      <c r="F2294" s="500" t="s">
        <v>9691</v>
      </c>
      <c r="G2294" s="535" t="str">
        <f t="shared" si="83"/>
        <v>505Xã Ba Gia</v>
      </c>
      <c r="H2294" s="535" t="str">
        <f t="shared" si="81"/>
        <v>505Xã Ba GiaThuế cơ sở 2 tỉnh Quảng Ngãi</v>
      </c>
      <c r="I2294" s="443" t="s">
        <v>12107</v>
      </c>
      <c r="J2294" s="529"/>
      <c r="K2294" s="529"/>
      <c r="M2294" s="435"/>
    </row>
    <row r="2295" spans="1:13" ht="85.9" hidden="1" customHeight="1">
      <c r="A2295" s="441" t="s">
        <v>12251</v>
      </c>
      <c r="B2295" s="529">
        <v>2</v>
      </c>
      <c r="C2295" s="443" t="s">
        <v>12107</v>
      </c>
      <c r="D2295" s="500" t="s">
        <v>22972</v>
      </c>
      <c r="E2295" s="500"/>
      <c r="F2295" s="500" t="s">
        <v>9692</v>
      </c>
      <c r="G2295" s="535" t="str">
        <f t="shared" si="83"/>
        <v>505Xã Sơn Tịnh</v>
      </c>
      <c r="H2295" s="535" t="str">
        <f t="shared" si="81"/>
        <v>505Xã Sơn TịnhThuế cơ sở 2 tỉnh Quảng Ngãi</v>
      </c>
      <c r="I2295" s="443" t="s">
        <v>12107</v>
      </c>
      <c r="J2295" s="529"/>
      <c r="K2295" s="529"/>
      <c r="M2295" s="435"/>
    </row>
    <row r="2296" spans="1:13" ht="85.9" hidden="1" customHeight="1">
      <c r="A2296" s="441" t="s">
        <v>12251</v>
      </c>
      <c r="B2296" s="529">
        <v>2</v>
      </c>
      <c r="C2296" s="443" t="s">
        <v>12107</v>
      </c>
      <c r="D2296" s="500" t="s">
        <v>22972</v>
      </c>
      <c r="E2296" s="500"/>
      <c r="F2296" s="500" t="s">
        <v>9693</v>
      </c>
      <c r="G2296" s="535" t="str">
        <f t="shared" si="83"/>
        <v>505Xã Thọ Phong</v>
      </c>
      <c r="H2296" s="535" t="str">
        <f t="shared" si="81"/>
        <v>505Xã Thọ PhongThuế cơ sở 2 tỉnh Quảng Ngãi</v>
      </c>
      <c r="I2296" s="443" t="s">
        <v>12107</v>
      </c>
      <c r="J2296" s="529"/>
      <c r="K2296" s="529"/>
      <c r="M2296" s="435"/>
    </row>
    <row r="2297" spans="1:13" ht="85.9" hidden="1" customHeight="1">
      <c r="A2297" s="441" t="s">
        <v>12251</v>
      </c>
      <c r="B2297" s="529">
        <v>2</v>
      </c>
      <c r="C2297" s="443" t="s">
        <v>12107</v>
      </c>
      <c r="D2297" s="500" t="s">
        <v>22972</v>
      </c>
      <c r="E2297" s="500"/>
      <c r="F2297" s="500" t="s">
        <v>9694</v>
      </c>
      <c r="G2297" s="535" t="str">
        <f t="shared" si="83"/>
        <v>505Xã Tư Nghĩa</v>
      </c>
      <c r="H2297" s="535" t="str">
        <f t="shared" si="81"/>
        <v>505Xã Tư NghĩaThuế cơ sở 2 tỉnh Quảng Ngãi</v>
      </c>
      <c r="I2297" s="443" t="s">
        <v>12107</v>
      </c>
      <c r="J2297" s="529"/>
      <c r="K2297" s="529"/>
      <c r="M2297" s="435"/>
    </row>
    <row r="2298" spans="1:13" ht="85.9" hidden="1" customHeight="1">
      <c r="A2298" s="441" t="s">
        <v>12251</v>
      </c>
      <c r="B2298" s="529">
        <v>2</v>
      </c>
      <c r="C2298" s="443" t="s">
        <v>12107</v>
      </c>
      <c r="D2298" s="500" t="s">
        <v>22972</v>
      </c>
      <c r="E2298" s="500"/>
      <c r="F2298" s="500" t="s">
        <v>9695</v>
      </c>
      <c r="G2298" s="535" t="str">
        <f t="shared" si="83"/>
        <v>505Xã Vệ Giang</v>
      </c>
      <c r="H2298" s="535" t="str">
        <f t="shared" si="81"/>
        <v>505Xã Vệ GiangThuế cơ sở 2 tỉnh Quảng Ngãi</v>
      </c>
      <c r="I2298" s="443" t="s">
        <v>12107</v>
      </c>
      <c r="J2298" s="529"/>
      <c r="K2298" s="529"/>
      <c r="M2298" s="435"/>
    </row>
    <row r="2299" spans="1:13" ht="85.9" hidden="1" customHeight="1">
      <c r="A2299" s="441" t="s">
        <v>12251</v>
      </c>
      <c r="B2299" s="529">
        <v>2</v>
      </c>
      <c r="C2299" s="443" t="s">
        <v>12107</v>
      </c>
      <c r="D2299" s="500" t="s">
        <v>22972</v>
      </c>
      <c r="E2299" s="500"/>
      <c r="F2299" s="500" t="s">
        <v>9696</v>
      </c>
      <c r="G2299" s="535" t="str">
        <f t="shared" si="83"/>
        <v>505Xã Nghĩa Giang</v>
      </c>
      <c r="H2299" s="535" t="str">
        <f t="shared" si="81"/>
        <v>505Xã Nghĩa GiangThuế cơ sở 2 tỉnh Quảng Ngãi</v>
      </c>
      <c r="I2299" s="443" t="s">
        <v>12107</v>
      </c>
      <c r="J2299" s="529"/>
      <c r="K2299" s="529"/>
      <c r="M2299" s="435"/>
    </row>
    <row r="2300" spans="1:13" ht="85.9" hidden="1" customHeight="1">
      <c r="A2300" s="441" t="s">
        <v>12251</v>
      </c>
      <c r="B2300" s="529">
        <v>2</v>
      </c>
      <c r="C2300" s="443" t="s">
        <v>12107</v>
      </c>
      <c r="D2300" s="500" t="s">
        <v>22972</v>
      </c>
      <c r="E2300" s="500"/>
      <c r="F2300" s="500" t="s">
        <v>9050</v>
      </c>
      <c r="G2300" s="535" t="str">
        <f t="shared" si="83"/>
        <v>505Xã Trà Giang</v>
      </c>
      <c r="H2300" s="535" t="str">
        <f t="shared" si="81"/>
        <v>505Xã Trà GiangThuế cơ sở 2 tỉnh Quảng Ngãi</v>
      </c>
      <c r="I2300" s="443" t="s">
        <v>12107</v>
      </c>
      <c r="J2300" s="529"/>
      <c r="K2300" s="529"/>
      <c r="M2300" s="435"/>
    </row>
    <row r="2301" spans="1:13" ht="85.9" hidden="1" customHeight="1">
      <c r="A2301" s="441" t="s">
        <v>12251</v>
      </c>
      <c r="B2301" s="529">
        <v>2</v>
      </c>
      <c r="C2301" s="443" t="s">
        <v>12107</v>
      </c>
      <c r="D2301" s="500" t="s">
        <v>22972</v>
      </c>
      <c r="E2301" s="500"/>
      <c r="F2301" s="500" t="s">
        <v>9388</v>
      </c>
      <c r="G2301" s="535" t="str">
        <f t="shared" si="83"/>
        <v>505Xã Nghĩa Hành</v>
      </c>
      <c r="H2301" s="535" t="str">
        <f t="shared" si="81"/>
        <v>505Xã Nghĩa HànhThuế cơ sở 2 tỉnh Quảng Ngãi</v>
      </c>
      <c r="I2301" s="443" t="s">
        <v>12107</v>
      </c>
      <c r="J2301" s="529"/>
      <c r="K2301" s="529"/>
      <c r="M2301" s="435"/>
    </row>
    <row r="2302" spans="1:13" ht="85.9" hidden="1" customHeight="1">
      <c r="A2302" s="441" t="s">
        <v>12251</v>
      </c>
      <c r="B2302" s="529">
        <v>2</v>
      </c>
      <c r="C2302" s="443" t="s">
        <v>12107</v>
      </c>
      <c r="D2302" s="500" t="s">
        <v>22972</v>
      </c>
      <c r="E2302" s="500"/>
      <c r="F2302" s="500" t="s">
        <v>9697</v>
      </c>
      <c r="G2302" s="535" t="str">
        <f t="shared" si="83"/>
        <v>505Xã Đình Cương</v>
      </c>
      <c r="H2302" s="535" t="str">
        <f t="shared" si="81"/>
        <v>505Xã Đình CươngThuế cơ sở 2 tỉnh Quảng Ngãi</v>
      </c>
      <c r="I2302" s="443" t="s">
        <v>12107</v>
      </c>
      <c r="J2302" s="529"/>
      <c r="K2302" s="529"/>
      <c r="M2302" s="435"/>
    </row>
    <row r="2303" spans="1:13" ht="85.9" hidden="1" customHeight="1">
      <c r="A2303" s="441" t="s">
        <v>12251</v>
      </c>
      <c r="B2303" s="529">
        <v>2</v>
      </c>
      <c r="C2303" s="443" t="s">
        <v>12107</v>
      </c>
      <c r="D2303" s="500" t="s">
        <v>22972</v>
      </c>
      <c r="E2303" s="500"/>
      <c r="F2303" s="500" t="s">
        <v>9698</v>
      </c>
      <c r="G2303" s="535" t="str">
        <f t="shared" si="83"/>
        <v>505Xã Thiện Tín</v>
      </c>
      <c r="H2303" s="535" t="str">
        <f t="shared" si="81"/>
        <v>505Xã Thiện TínThuế cơ sở 2 tỉnh Quảng Ngãi</v>
      </c>
      <c r="I2303" s="443" t="s">
        <v>12107</v>
      </c>
      <c r="J2303" s="529"/>
      <c r="K2303" s="529"/>
      <c r="M2303" s="435"/>
    </row>
    <row r="2304" spans="1:13" ht="85.9" hidden="1" customHeight="1">
      <c r="A2304" s="441" t="s">
        <v>12251</v>
      </c>
      <c r="B2304" s="529">
        <v>2</v>
      </c>
      <c r="C2304" s="443" t="s">
        <v>12107</v>
      </c>
      <c r="D2304" s="500" t="s">
        <v>22972</v>
      </c>
      <c r="E2304" s="500"/>
      <c r="F2304" s="500" t="s">
        <v>9699</v>
      </c>
      <c r="G2304" s="535" t="str">
        <f t="shared" si="83"/>
        <v>505Xã Phước Giang</v>
      </c>
      <c r="H2304" s="535" t="str">
        <f t="shared" si="81"/>
        <v>505Xã Phước GiangThuế cơ sở 2 tỉnh Quảng Ngãi</v>
      </c>
      <c r="I2304" s="443" t="s">
        <v>12107</v>
      </c>
      <c r="J2304" s="529"/>
      <c r="K2304" s="529"/>
      <c r="M2304" s="435"/>
    </row>
    <row r="2305" spans="1:13" ht="85.9" hidden="1" customHeight="1">
      <c r="A2305" s="441" t="s">
        <v>12251</v>
      </c>
      <c r="B2305" s="529">
        <v>2</v>
      </c>
      <c r="C2305" s="443" t="s">
        <v>12107</v>
      </c>
      <c r="D2305" s="500" t="s">
        <v>22972</v>
      </c>
      <c r="E2305" s="500"/>
      <c r="F2305" s="500" t="s">
        <v>9715</v>
      </c>
      <c r="G2305" s="535" t="str">
        <f t="shared" si="83"/>
        <v>505Xã Minh Long</v>
      </c>
      <c r="H2305" s="535" t="str">
        <f t="shared" si="81"/>
        <v>505Xã Minh LongThuế cơ sở 2 tỉnh Quảng Ngãi</v>
      </c>
      <c r="I2305" s="443" t="s">
        <v>12107</v>
      </c>
      <c r="J2305" s="529"/>
      <c r="K2305" s="529"/>
      <c r="M2305" s="435"/>
    </row>
    <row r="2306" spans="1:13" ht="85.9" hidden="1" customHeight="1">
      <c r="A2306" s="441" t="s">
        <v>12251</v>
      </c>
      <c r="B2306" s="529">
        <v>2</v>
      </c>
      <c r="C2306" s="443" t="s">
        <v>12107</v>
      </c>
      <c r="D2306" s="500" t="s">
        <v>22972</v>
      </c>
      <c r="E2306" s="500"/>
      <c r="F2306" s="500" t="s">
        <v>9716</v>
      </c>
      <c r="G2306" s="535" t="str">
        <f t="shared" si="83"/>
        <v>505Xã Sơn Mai</v>
      </c>
      <c r="H2306" s="535" t="str">
        <f t="shared" si="81"/>
        <v>505Xã Sơn MaiThuế cơ sở 2 tỉnh Quảng Ngãi</v>
      </c>
      <c r="I2306" s="443" t="s">
        <v>12107</v>
      </c>
      <c r="J2306" s="529"/>
      <c r="K2306" s="529"/>
      <c r="M2306" s="435"/>
    </row>
    <row r="2307" spans="1:13" ht="74.45" hidden="1" customHeight="1">
      <c r="A2307" s="441" t="s">
        <v>12255</v>
      </c>
      <c r="B2307" s="442">
        <v>3</v>
      </c>
      <c r="C2307" s="443" t="s">
        <v>12118</v>
      </c>
      <c r="D2307" s="444" t="s">
        <v>22973</v>
      </c>
      <c r="E2307" s="444"/>
      <c r="F2307" s="444" t="s">
        <v>9682</v>
      </c>
      <c r="G2307" s="535" t="str">
        <f t="shared" si="83"/>
        <v>505Phường Trà Câu</v>
      </c>
      <c r="H2307" s="535" t="str">
        <f t="shared" si="81"/>
        <v>505Phường Trà CâuThuế cơ sở 3 tỉnh Quảng Ngãi</v>
      </c>
      <c r="I2307" s="443" t="s">
        <v>12118</v>
      </c>
      <c r="J2307" s="442" t="s">
        <v>9684</v>
      </c>
      <c r="K2307" s="442">
        <v>17</v>
      </c>
      <c r="M2307" s="435"/>
    </row>
    <row r="2308" spans="1:13" ht="74.45" hidden="1" customHeight="1">
      <c r="A2308" s="441" t="s">
        <v>12255</v>
      </c>
      <c r="B2308" s="442">
        <v>3</v>
      </c>
      <c r="C2308" s="443" t="s">
        <v>12118</v>
      </c>
      <c r="D2308" s="444" t="s">
        <v>22973</v>
      </c>
      <c r="E2308" s="444"/>
      <c r="F2308" s="444" t="s">
        <v>9684</v>
      </c>
      <c r="G2308" s="535" t="str">
        <f t="shared" si="83"/>
        <v>505Phường Đức Phổ</v>
      </c>
      <c r="H2308" s="535" t="str">
        <f t="shared" si="81"/>
        <v>505Phường Đức PhổThuế cơ sở 3 tỉnh Quảng Ngãi</v>
      </c>
      <c r="I2308" s="443" t="s">
        <v>12118</v>
      </c>
      <c r="J2308" s="442"/>
      <c r="K2308" s="442"/>
      <c r="M2308" s="435"/>
    </row>
    <row r="2309" spans="1:13" ht="74.45" hidden="1" customHeight="1">
      <c r="A2309" s="441" t="s">
        <v>12255</v>
      </c>
      <c r="B2309" s="442">
        <v>3</v>
      </c>
      <c r="C2309" s="443" t="s">
        <v>12118</v>
      </c>
      <c r="D2309" s="444" t="s">
        <v>22973</v>
      </c>
      <c r="E2309" s="444"/>
      <c r="F2309" s="444" t="s">
        <v>9686</v>
      </c>
      <c r="G2309" s="535" t="str">
        <f t="shared" si="83"/>
        <v>505Phường Sa Huỳnh</v>
      </c>
      <c r="H2309" s="535" t="str">
        <f t="shared" si="81"/>
        <v>505Phường Sa HuỳnhThuế cơ sở 3 tỉnh Quảng Ngãi</v>
      </c>
      <c r="I2309" s="443" t="s">
        <v>12118</v>
      </c>
      <c r="J2309" s="442"/>
      <c r="K2309" s="442"/>
      <c r="M2309" s="435"/>
    </row>
    <row r="2310" spans="1:13" ht="74.45" hidden="1" customHeight="1">
      <c r="A2310" s="441" t="s">
        <v>12255</v>
      </c>
      <c r="B2310" s="442">
        <v>3</v>
      </c>
      <c r="C2310" s="443" t="s">
        <v>12118</v>
      </c>
      <c r="D2310" s="444" t="s">
        <v>22973</v>
      </c>
      <c r="E2310" s="444"/>
      <c r="F2310" s="444" t="s">
        <v>9683</v>
      </c>
      <c r="G2310" s="535" t="str">
        <f t="shared" si="83"/>
        <v>505Xã Nguyễn Nghiêm</v>
      </c>
      <c r="H2310" s="535" t="str">
        <f t="shared" ref="H2310:H2373" si="84">G2310&amp;C2310</f>
        <v>505Xã Nguyễn NghiêmThuế cơ sở 3 tỉnh Quảng Ngãi</v>
      </c>
      <c r="I2310" s="443" t="s">
        <v>12118</v>
      </c>
      <c r="J2310" s="442"/>
      <c r="K2310" s="442"/>
      <c r="M2310" s="435"/>
    </row>
    <row r="2311" spans="1:13" ht="74.45" hidden="1" customHeight="1">
      <c r="A2311" s="441" t="s">
        <v>12255</v>
      </c>
      <c r="B2311" s="442">
        <v>3</v>
      </c>
      <c r="C2311" s="443" t="s">
        <v>12118</v>
      </c>
      <c r="D2311" s="444" t="s">
        <v>22973</v>
      </c>
      <c r="E2311" s="444"/>
      <c r="F2311" s="444" t="s">
        <v>9685</v>
      </c>
      <c r="G2311" s="535" t="str">
        <f t="shared" si="83"/>
        <v>505Xã Khánh Cường</v>
      </c>
      <c r="H2311" s="535" t="str">
        <f t="shared" si="84"/>
        <v>505Xã Khánh CườngThuế cơ sở 3 tỉnh Quảng Ngãi</v>
      </c>
      <c r="I2311" s="443" t="s">
        <v>12118</v>
      </c>
      <c r="J2311" s="442"/>
      <c r="K2311" s="442"/>
      <c r="M2311" s="435"/>
    </row>
    <row r="2312" spans="1:13" ht="74.45" hidden="1" customHeight="1">
      <c r="A2312" s="441" t="s">
        <v>12255</v>
      </c>
      <c r="B2312" s="442">
        <v>3</v>
      </c>
      <c r="C2312" s="443" t="s">
        <v>12118</v>
      </c>
      <c r="D2312" s="444" t="s">
        <v>22973</v>
      </c>
      <c r="E2312" s="444"/>
      <c r="F2312" s="444" t="s">
        <v>9723</v>
      </c>
      <c r="G2312" s="535" t="str">
        <f t="shared" si="83"/>
        <v>505Xã Ba Xa</v>
      </c>
      <c r="H2312" s="535" t="str">
        <f t="shared" si="84"/>
        <v>505Xã Ba XaThuế cơ sở 3 tỉnh Quảng Ngãi</v>
      </c>
      <c r="I2312" s="443" t="s">
        <v>12118</v>
      </c>
      <c r="J2312" s="442"/>
      <c r="K2312" s="442"/>
      <c r="M2312" s="435"/>
    </row>
    <row r="2313" spans="1:13" ht="74.45" hidden="1" customHeight="1">
      <c r="A2313" s="441" t="s">
        <v>12255</v>
      </c>
      <c r="B2313" s="442">
        <v>3</v>
      </c>
      <c r="C2313" s="443" t="s">
        <v>12118</v>
      </c>
      <c r="D2313" s="444" t="s">
        <v>22973</v>
      </c>
      <c r="E2313" s="444"/>
      <c r="F2313" s="444" t="s">
        <v>86</v>
      </c>
      <c r="G2313" s="535" t="str">
        <f t="shared" si="83"/>
        <v>505Xã Ba Vì</v>
      </c>
      <c r="H2313" s="535" t="str">
        <f t="shared" si="84"/>
        <v>505Xã Ba VìThuế cơ sở 3 tỉnh Quảng Ngãi</v>
      </c>
      <c r="I2313" s="443" t="s">
        <v>12118</v>
      </c>
      <c r="J2313" s="442"/>
      <c r="K2313" s="442"/>
      <c r="M2313" s="435"/>
    </row>
    <row r="2314" spans="1:13" ht="74.45" hidden="1" customHeight="1">
      <c r="A2314" s="441" t="s">
        <v>12255</v>
      </c>
      <c r="B2314" s="442">
        <v>3</v>
      </c>
      <c r="C2314" s="443" t="s">
        <v>12118</v>
      </c>
      <c r="D2314" s="444" t="s">
        <v>22973</v>
      </c>
      <c r="E2314" s="444"/>
      <c r="F2314" s="444" t="s">
        <v>9718</v>
      </c>
      <c r="G2314" s="535" t="str">
        <f t="shared" si="83"/>
        <v>505Xã Ba Dinh</v>
      </c>
      <c r="H2314" s="535" t="str">
        <f t="shared" si="84"/>
        <v>505Xã Ba DinhThuế cơ sở 3 tỉnh Quảng Ngãi</v>
      </c>
      <c r="I2314" s="443" t="s">
        <v>12118</v>
      </c>
      <c r="J2314" s="442"/>
      <c r="K2314" s="442"/>
      <c r="M2314" s="435"/>
    </row>
    <row r="2315" spans="1:13" ht="74.45" hidden="1" customHeight="1">
      <c r="A2315" s="441" t="s">
        <v>12255</v>
      </c>
      <c r="B2315" s="442">
        <v>3</v>
      </c>
      <c r="C2315" s="443" t="s">
        <v>12118</v>
      </c>
      <c r="D2315" s="444" t="s">
        <v>22973</v>
      </c>
      <c r="E2315" s="444"/>
      <c r="F2315" s="444" t="s">
        <v>9717</v>
      </c>
      <c r="G2315" s="535" t="str">
        <f t="shared" si="83"/>
        <v>505Xã Ba Tô</v>
      </c>
      <c r="H2315" s="535" t="str">
        <f t="shared" si="84"/>
        <v>505Xã Ba TôThuế cơ sở 3 tỉnh Quảng Ngãi</v>
      </c>
      <c r="I2315" s="443" t="s">
        <v>12118</v>
      </c>
      <c r="J2315" s="442"/>
      <c r="K2315" s="442"/>
      <c r="M2315" s="435"/>
    </row>
    <row r="2316" spans="1:13" ht="74.45" hidden="1" customHeight="1">
      <c r="A2316" s="441" t="s">
        <v>12255</v>
      </c>
      <c r="B2316" s="442">
        <v>3</v>
      </c>
      <c r="C2316" s="443" t="s">
        <v>12118</v>
      </c>
      <c r="D2316" s="444" t="s">
        <v>22973</v>
      </c>
      <c r="E2316" s="444"/>
      <c r="F2316" s="444" t="s">
        <v>9719</v>
      </c>
      <c r="G2316" s="535" t="str">
        <f t="shared" si="83"/>
        <v>505Xã Ba Tơ</v>
      </c>
      <c r="H2316" s="535" t="str">
        <f t="shared" si="84"/>
        <v>505Xã Ba TơThuế cơ sở 3 tỉnh Quảng Ngãi</v>
      </c>
      <c r="I2316" s="443" t="s">
        <v>12118</v>
      </c>
      <c r="J2316" s="442"/>
      <c r="K2316" s="442"/>
      <c r="M2316" s="435"/>
    </row>
    <row r="2317" spans="1:13" ht="74.45" hidden="1" customHeight="1">
      <c r="A2317" s="441" t="s">
        <v>12255</v>
      </c>
      <c r="B2317" s="442">
        <v>3</v>
      </c>
      <c r="C2317" s="443" t="s">
        <v>12118</v>
      </c>
      <c r="D2317" s="444" t="s">
        <v>22973</v>
      </c>
      <c r="E2317" s="444"/>
      <c r="F2317" s="444" t="s">
        <v>9720</v>
      </c>
      <c r="G2317" s="535" t="str">
        <f t="shared" si="83"/>
        <v>505Xã Ba Vinh</v>
      </c>
      <c r="H2317" s="535" t="str">
        <f t="shared" si="84"/>
        <v>505Xã Ba VinhThuế cơ sở 3 tỉnh Quảng Ngãi</v>
      </c>
      <c r="I2317" s="443" t="s">
        <v>12118</v>
      </c>
      <c r="J2317" s="442"/>
      <c r="K2317" s="442"/>
      <c r="M2317" s="435"/>
    </row>
    <row r="2318" spans="1:13" ht="74.45" hidden="1" customHeight="1">
      <c r="A2318" s="441" t="s">
        <v>12255</v>
      </c>
      <c r="B2318" s="442">
        <v>3</v>
      </c>
      <c r="C2318" s="443" t="s">
        <v>12118</v>
      </c>
      <c r="D2318" s="444" t="s">
        <v>22973</v>
      </c>
      <c r="E2318" s="444"/>
      <c r="F2318" s="444" t="s">
        <v>9721</v>
      </c>
      <c r="G2318" s="535" t="str">
        <f t="shared" si="83"/>
        <v>505Xã Ba Động</v>
      </c>
      <c r="H2318" s="535" t="str">
        <f t="shared" si="84"/>
        <v>505Xã Ba ĐộngThuế cơ sở 3 tỉnh Quảng Ngãi</v>
      </c>
      <c r="I2318" s="443" t="s">
        <v>12118</v>
      </c>
      <c r="J2318" s="442"/>
      <c r="K2318" s="442"/>
      <c r="M2318" s="435"/>
    </row>
    <row r="2319" spans="1:13" ht="74.45" hidden="1" customHeight="1">
      <c r="A2319" s="441" t="s">
        <v>12255</v>
      </c>
      <c r="B2319" s="442">
        <v>3</v>
      </c>
      <c r="C2319" s="443" t="s">
        <v>12118</v>
      </c>
      <c r="D2319" s="444" t="s">
        <v>22973</v>
      </c>
      <c r="E2319" s="444"/>
      <c r="F2319" s="444" t="s">
        <v>9722</v>
      </c>
      <c r="G2319" s="535" t="str">
        <f t="shared" si="83"/>
        <v>505Xã Đặng Thùy Trâm</v>
      </c>
      <c r="H2319" s="535" t="str">
        <f t="shared" si="84"/>
        <v>505Xã Đặng Thùy TrâmThuế cơ sở 3 tỉnh Quảng Ngãi</v>
      </c>
      <c r="I2319" s="443" t="s">
        <v>12118</v>
      </c>
      <c r="J2319" s="442"/>
      <c r="K2319" s="442"/>
      <c r="M2319" s="435"/>
    </row>
    <row r="2320" spans="1:13" ht="74.45" hidden="1" customHeight="1">
      <c r="A2320" s="441" t="s">
        <v>12255</v>
      </c>
      <c r="B2320" s="442">
        <v>3</v>
      </c>
      <c r="C2320" s="443" t="s">
        <v>12118</v>
      </c>
      <c r="D2320" s="444" t="s">
        <v>22973</v>
      </c>
      <c r="E2320" s="444"/>
      <c r="F2320" s="444" t="s">
        <v>9700</v>
      </c>
      <c r="G2320" s="535" t="str">
        <f t="shared" si="83"/>
        <v>505Xã Long Phụng</v>
      </c>
      <c r="H2320" s="535" t="str">
        <f t="shared" si="84"/>
        <v>505Xã Long PhụngThuế cơ sở 3 tỉnh Quảng Ngãi</v>
      </c>
      <c r="I2320" s="443" t="s">
        <v>12118</v>
      </c>
      <c r="J2320" s="442"/>
      <c r="K2320" s="442"/>
      <c r="M2320" s="435"/>
    </row>
    <row r="2321" spans="1:22" ht="74.45" hidden="1" customHeight="1">
      <c r="A2321" s="441" t="s">
        <v>12255</v>
      </c>
      <c r="B2321" s="442">
        <v>3</v>
      </c>
      <c r="C2321" s="443" t="s">
        <v>12118</v>
      </c>
      <c r="D2321" s="444" t="s">
        <v>22973</v>
      </c>
      <c r="E2321" s="444"/>
      <c r="F2321" s="444" t="s">
        <v>12755</v>
      </c>
      <c r="G2321" s="535" t="str">
        <f t="shared" si="83"/>
        <v>505Xã Mỏ Cày</v>
      </c>
      <c r="H2321" s="535" t="str">
        <f t="shared" si="84"/>
        <v>505Xã Mỏ CàyThuế cơ sở 3 tỉnh Quảng Ngãi</v>
      </c>
      <c r="I2321" s="443" t="s">
        <v>12118</v>
      </c>
      <c r="J2321" s="442"/>
      <c r="K2321" s="442"/>
      <c r="M2321" s="435"/>
    </row>
    <row r="2322" spans="1:22" ht="74.45" hidden="1" customHeight="1">
      <c r="A2322" s="441" t="s">
        <v>12255</v>
      </c>
      <c r="B2322" s="442">
        <v>3</v>
      </c>
      <c r="C2322" s="443" t="s">
        <v>12118</v>
      </c>
      <c r="D2322" s="444" t="s">
        <v>22973</v>
      </c>
      <c r="E2322" s="444"/>
      <c r="F2322" s="444" t="s">
        <v>9701</v>
      </c>
      <c r="G2322" s="535" t="str">
        <f t="shared" si="83"/>
        <v>505Xã Mộ Đức</v>
      </c>
      <c r="H2322" s="535" t="str">
        <f t="shared" si="84"/>
        <v>505Xã Mộ ĐứcThuế cơ sở 3 tỉnh Quảng Ngãi</v>
      </c>
      <c r="I2322" s="443" t="s">
        <v>12118</v>
      </c>
      <c r="J2322" s="442"/>
      <c r="K2322" s="442"/>
      <c r="M2322" s="435"/>
    </row>
    <row r="2323" spans="1:22" ht="74.45" hidden="1" customHeight="1">
      <c r="A2323" s="441" t="s">
        <v>12255</v>
      </c>
      <c r="B2323" s="442">
        <v>3</v>
      </c>
      <c r="C2323" s="443" t="s">
        <v>12118</v>
      </c>
      <c r="D2323" s="444" t="s">
        <v>22973</v>
      </c>
      <c r="E2323" s="444"/>
      <c r="F2323" s="444" t="s">
        <v>9702</v>
      </c>
      <c r="G2323" s="535" t="str">
        <f t="shared" si="83"/>
        <v>505Xã Lân Phong</v>
      </c>
      <c r="H2323" s="535" t="str">
        <f t="shared" si="84"/>
        <v>505Xã Lân PhongThuế cơ sở 3 tỉnh Quảng Ngãi</v>
      </c>
      <c r="I2323" s="443" t="s">
        <v>12118</v>
      </c>
      <c r="J2323" s="442"/>
      <c r="K2323" s="442"/>
      <c r="M2323" s="435"/>
    </row>
    <row r="2324" spans="1:22" ht="53.45" hidden="1" customHeight="1">
      <c r="A2324" s="441" t="s">
        <v>12261</v>
      </c>
      <c r="B2324" s="442">
        <v>4</v>
      </c>
      <c r="C2324" s="448" t="s">
        <v>12101</v>
      </c>
      <c r="D2324" s="444" t="s">
        <v>22974</v>
      </c>
      <c r="E2324" s="444"/>
      <c r="F2324" s="444" t="s">
        <v>9709</v>
      </c>
      <c r="G2324" s="535" t="str">
        <f t="shared" si="83"/>
        <v>505Xã Sơn Hạ</v>
      </c>
      <c r="H2324" s="535" t="str">
        <f t="shared" si="84"/>
        <v>505Xã Sơn HạThuế cơ sở 4 tỉnh Quảng Ngãi</v>
      </c>
      <c r="I2324" s="448" t="s">
        <v>12101</v>
      </c>
      <c r="J2324" s="442" t="s">
        <v>9711</v>
      </c>
      <c r="K2324" s="442">
        <v>8</v>
      </c>
      <c r="M2324" s="435"/>
    </row>
    <row r="2325" spans="1:22" ht="53.45" hidden="1" customHeight="1">
      <c r="A2325" s="441" t="s">
        <v>12261</v>
      </c>
      <c r="B2325" s="442">
        <v>4</v>
      </c>
      <c r="C2325" s="448" t="s">
        <v>12101</v>
      </c>
      <c r="D2325" s="444" t="s">
        <v>22974</v>
      </c>
      <c r="E2325" s="444"/>
      <c r="F2325" s="444" t="s">
        <v>9710</v>
      </c>
      <c r="G2325" s="535" t="str">
        <f t="shared" si="83"/>
        <v>505Xã Sơn Linh</v>
      </c>
      <c r="H2325" s="535" t="str">
        <f t="shared" si="84"/>
        <v>505Xã Sơn LinhThuế cơ sở 4 tỉnh Quảng Ngãi</v>
      </c>
      <c r="I2325" s="448" t="s">
        <v>12101</v>
      </c>
      <c r="J2325" s="442"/>
      <c r="K2325" s="442"/>
      <c r="M2325" s="435"/>
    </row>
    <row r="2326" spans="1:22" ht="53.45" hidden="1" customHeight="1">
      <c r="A2326" s="441" t="s">
        <v>12261</v>
      </c>
      <c r="B2326" s="442">
        <v>4</v>
      </c>
      <c r="C2326" s="448" t="s">
        <v>12101</v>
      </c>
      <c r="D2326" s="444" t="s">
        <v>22974</v>
      </c>
      <c r="E2326" s="444"/>
      <c r="F2326" s="444" t="s">
        <v>9711</v>
      </c>
      <c r="G2326" s="535" t="str">
        <f t="shared" si="83"/>
        <v>505Xã Sơn Hà</v>
      </c>
      <c r="H2326" s="535" t="str">
        <f t="shared" si="84"/>
        <v>505Xã Sơn HàThuế cơ sở 4 tỉnh Quảng Ngãi</v>
      </c>
      <c r="I2326" s="448" t="s">
        <v>12101</v>
      </c>
      <c r="J2326" s="442"/>
      <c r="K2326" s="442"/>
      <c r="M2326" s="435"/>
    </row>
    <row r="2327" spans="1:22" ht="53.45" hidden="1" customHeight="1">
      <c r="A2327" s="441" t="s">
        <v>12261</v>
      </c>
      <c r="B2327" s="442">
        <v>4</v>
      </c>
      <c r="C2327" s="448" t="s">
        <v>12101</v>
      </c>
      <c r="D2327" s="444" t="s">
        <v>22974</v>
      </c>
      <c r="E2327" s="444"/>
      <c r="F2327" s="444" t="s">
        <v>9260</v>
      </c>
      <c r="G2327" s="535" t="str">
        <f t="shared" si="83"/>
        <v>505Xã Sơn Thủy</v>
      </c>
      <c r="H2327" s="535" t="str">
        <f t="shared" si="84"/>
        <v>505Xã Sơn ThủyThuế cơ sở 4 tỉnh Quảng Ngãi</v>
      </c>
      <c r="I2327" s="448" t="s">
        <v>12101</v>
      </c>
      <c r="J2327" s="442"/>
      <c r="K2327" s="442"/>
      <c r="M2327" s="435"/>
    </row>
    <row r="2328" spans="1:22" ht="53.45" hidden="1" customHeight="1">
      <c r="A2328" s="441" t="s">
        <v>12261</v>
      </c>
      <c r="B2328" s="442">
        <v>4</v>
      </c>
      <c r="C2328" s="448" t="s">
        <v>12101</v>
      </c>
      <c r="D2328" s="444" t="s">
        <v>22974</v>
      </c>
      <c r="E2328" s="444"/>
      <c r="F2328" s="444" t="s">
        <v>9712</v>
      </c>
      <c r="G2328" s="535" t="str">
        <f t="shared" si="83"/>
        <v>505Xã Sơn Kỳ</v>
      </c>
      <c r="H2328" s="535" t="str">
        <f t="shared" si="84"/>
        <v>505Xã Sơn KỳThuế cơ sở 4 tỉnh Quảng Ngãi</v>
      </c>
      <c r="I2328" s="448" t="s">
        <v>12101</v>
      </c>
      <c r="J2328" s="442"/>
      <c r="K2328" s="442"/>
      <c r="M2328" s="435"/>
    </row>
    <row r="2329" spans="1:22" ht="53.45" hidden="1" customHeight="1">
      <c r="A2329" s="441" t="s">
        <v>12261</v>
      </c>
      <c r="B2329" s="442">
        <v>4</v>
      </c>
      <c r="C2329" s="448" t="s">
        <v>12101</v>
      </c>
      <c r="D2329" s="444" t="s">
        <v>22974</v>
      </c>
      <c r="E2329" s="444"/>
      <c r="F2329" s="444" t="s">
        <v>9466</v>
      </c>
      <c r="G2329" s="535" t="str">
        <f t="shared" si="83"/>
        <v>505Xã Sơn Tây</v>
      </c>
      <c r="H2329" s="535" t="str">
        <f t="shared" si="84"/>
        <v>505Xã Sơn TâyThuế cơ sở 4 tỉnh Quảng Ngãi</v>
      </c>
      <c r="I2329" s="448" t="s">
        <v>12101</v>
      </c>
      <c r="J2329" s="442"/>
      <c r="K2329" s="442"/>
      <c r="M2329" s="435"/>
    </row>
    <row r="2330" spans="1:22" ht="53.45" hidden="1" customHeight="1">
      <c r="A2330" s="441" t="s">
        <v>12261</v>
      </c>
      <c r="B2330" s="442">
        <v>4</v>
      </c>
      <c r="C2330" s="448" t="s">
        <v>12101</v>
      </c>
      <c r="D2330" s="444" t="s">
        <v>22974</v>
      </c>
      <c r="E2330" s="444"/>
      <c r="F2330" s="444" t="s">
        <v>9713</v>
      </c>
      <c r="G2330" s="535" t="str">
        <f t="shared" si="83"/>
        <v>505Xã Sơn Tây Thượng</v>
      </c>
      <c r="H2330" s="535" t="str">
        <f t="shared" si="84"/>
        <v>505Xã Sơn Tây ThượngThuế cơ sở 4 tỉnh Quảng Ngãi</v>
      </c>
      <c r="I2330" s="448" t="s">
        <v>12101</v>
      </c>
      <c r="J2330" s="442"/>
      <c r="K2330" s="442"/>
      <c r="M2330" s="435"/>
    </row>
    <row r="2331" spans="1:22" ht="53.45" hidden="1" customHeight="1">
      <c r="A2331" s="441" t="s">
        <v>12261</v>
      </c>
      <c r="B2331" s="442">
        <v>4</v>
      </c>
      <c r="C2331" s="448" t="s">
        <v>12101</v>
      </c>
      <c r="D2331" s="444" t="s">
        <v>22974</v>
      </c>
      <c r="E2331" s="444"/>
      <c r="F2331" s="444" t="s">
        <v>9714</v>
      </c>
      <c r="G2331" s="535" t="str">
        <f t="shared" si="83"/>
        <v>505Xã Sơn Tây Hạ</v>
      </c>
      <c r="H2331" s="535" t="str">
        <f t="shared" si="84"/>
        <v>505Xã Sơn Tây HạThuế cơ sở 4 tỉnh Quảng Ngãi</v>
      </c>
      <c r="I2331" s="448" t="s">
        <v>12101</v>
      </c>
      <c r="J2331" s="442"/>
      <c r="K2331" s="442"/>
      <c r="M2331" s="435"/>
    </row>
    <row r="2332" spans="1:22" ht="36.6" hidden="1" customHeight="1">
      <c r="A2332" s="441" t="s">
        <v>12271</v>
      </c>
      <c r="B2332" s="445">
        <v>5</v>
      </c>
      <c r="C2332" s="443" t="s">
        <v>12099</v>
      </c>
      <c r="D2332" s="447" t="s">
        <v>9724</v>
      </c>
      <c r="E2332" s="447"/>
      <c r="F2332" s="447" t="s">
        <v>9724</v>
      </c>
      <c r="G2332" s="535" t="str">
        <f t="shared" si="83"/>
        <v>505Đặc khu Lý Sơn</v>
      </c>
      <c r="H2332" s="535" t="str">
        <f t="shared" si="84"/>
        <v>505Đặc khu Lý SơnThuế cơ sở 5 tỉnh Quảng Ngãi</v>
      </c>
      <c r="I2332" s="443" t="s">
        <v>12099</v>
      </c>
      <c r="J2332" s="445" t="s">
        <v>9724</v>
      </c>
      <c r="K2332" s="445">
        <v>1</v>
      </c>
      <c r="M2332" s="435"/>
    </row>
    <row r="2333" spans="1:22" s="450" customFormat="1" ht="36.6" hidden="1" customHeight="1">
      <c r="A2333" s="441" t="s">
        <v>12277</v>
      </c>
      <c r="B2333" s="442">
        <v>6</v>
      </c>
      <c r="C2333" s="449" t="s">
        <v>12256</v>
      </c>
      <c r="D2333" s="444" t="s">
        <v>22975</v>
      </c>
      <c r="E2333" s="444"/>
      <c r="F2333" s="444" t="s">
        <v>9757</v>
      </c>
      <c r="G2333" s="535" t="str">
        <f t="shared" si="83"/>
        <v>505Xã Măng Đen</v>
      </c>
      <c r="H2333" s="535" t="str">
        <f t="shared" si="84"/>
        <v>505Xã Măng ĐenThuế cơ sở 6 tỉnh Quảng Ngãi</v>
      </c>
      <c r="I2333" s="449" t="s">
        <v>12256</v>
      </c>
      <c r="J2333" s="442" t="s">
        <v>9755</v>
      </c>
      <c r="K2333" s="442">
        <v>6</v>
      </c>
      <c r="T2333" s="435"/>
      <c r="U2333" s="435"/>
      <c r="V2333" s="435"/>
    </row>
    <row r="2334" spans="1:22" s="450" customFormat="1" ht="36.6" hidden="1" customHeight="1">
      <c r="A2334" s="441" t="s">
        <v>12277</v>
      </c>
      <c r="B2334" s="442">
        <v>6</v>
      </c>
      <c r="C2334" s="449" t="s">
        <v>12256</v>
      </c>
      <c r="D2334" s="444" t="s">
        <v>22975</v>
      </c>
      <c r="E2334" s="444"/>
      <c r="F2334" s="444" t="s">
        <v>9758</v>
      </c>
      <c r="G2334" s="535" t="str">
        <f t="shared" si="83"/>
        <v>505Xã Măng Bút</v>
      </c>
      <c r="H2334" s="535" t="str">
        <f t="shared" si="84"/>
        <v>505Xã Măng BútThuế cơ sở 6 tỉnh Quảng Ngãi</v>
      </c>
      <c r="I2334" s="449" t="s">
        <v>12256</v>
      </c>
      <c r="J2334" s="442"/>
      <c r="K2334" s="442"/>
      <c r="T2334" s="435"/>
      <c r="U2334" s="435"/>
      <c r="V2334" s="435"/>
    </row>
    <row r="2335" spans="1:22" s="450" customFormat="1" ht="36.6" hidden="1" customHeight="1">
      <c r="A2335" s="441" t="s">
        <v>12277</v>
      </c>
      <c r="B2335" s="442">
        <v>6</v>
      </c>
      <c r="C2335" s="449" t="s">
        <v>12256</v>
      </c>
      <c r="D2335" s="444" t="s">
        <v>22975</v>
      </c>
      <c r="E2335" s="444"/>
      <c r="F2335" s="444" t="s">
        <v>9759</v>
      </c>
      <c r="G2335" s="535" t="str">
        <f t="shared" si="83"/>
        <v>505Xã Kon Plông</v>
      </c>
      <c r="H2335" s="535" t="str">
        <f t="shared" si="84"/>
        <v>505Xã Kon PlôngThuế cơ sở 6 tỉnh Quảng Ngãi</v>
      </c>
      <c r="I2335" s="449" t="s">
        <v>12256</v>
      </c>
      <c r="J2335" s="442"/>
      <c r="K2335" s="442"/>
      <c r="T2335" s="435"/>
      <c r="U2335" s="435"/>
      <c r="V2335" s="435"/>
    </row>
    <row r="2336" spans="1:22" s="450" customFormat="1" ht="36.6" hidden="1" customHeight="1">
      <c r="A2336" s="441" t="s">
        <v>12277</v>
      </c>
      <c r="B2336" s="442">
        <v>6</v>
      </c>
      <c r="C2336" s="449" t="s">
        <v>12256</v>
      </c>
      <c r="D2336" s="444" t="s">
        <v>22975</v>
      </c>
      <c r="E2336" s="444"/>
      <c r="F2336" s="444" t="s">
        <v>9754</v>
      </c>
      <c r="G2336" s="535" t="str">
        <f t="shared" si="83"/>
        <v>505Xã Đăk Kôi</v>
      </c>
      <c r="H2336" s="535" t="str">
        <f t="shared" si="84"/>
        <v>505Xã Đăk KôiThuế cơ sở 6 tỉnh Quảng Ngãi</v>
      </c>
      <c r="I2336" s="449" t="s">
        <v>12256</v>
      </c>
      <c r="J2336" s="442"/>
      <c r="K2336" s="442"/>
      <c r="T2336" s="435"/>
      <c r="U2336" s="435"/>
      <c r="V2336" s="435"/>
    </row>
    <row r="2337" spans="1:22" s="450" customFormat="1" ht="36.6" hidden="1" customHeight="1">
      <c r="A2337" s="441" t="s">
        <v>12277</v>
      </c>
      <c r="B2337" s="442">
        <v>6</v>
      </c>
      <c r="C2337" s="449" t="s">
        <v>12256</v>
      </c>
      <c r="D2337" s="444" t="s">
        <v>22975</v>
      </c>
      <c r="E2337" s="444"/>
      <c r="F2337" s="444" t="s">
        <v>9755</v>
      </c>
      <c r="G2337" s="535" t="str">
        <f t="shared" si="83"/>
        <v>505Xã Kon Braih</v>
      </c>
      <c r="H2337" s="535" t="str">
        <f t="shared" si="84"/>
        <v>505Xã Kon BraihThuế cơ sở 6 tỉnh Quảng Ngãi</v>
      </c>
      <c r="I2337" s="449" t="s">
        <v>12256</v>
      </c>
      <c r="J2337" s="442"/>
      <c r="K2337" s="442"/>
      <c r="T2337" s="435"/>
      <c r="U2337" s="435"/>
      <c r="V2337" s="435"/>
    </row>
    <row r="2338" spans="1:22" s="450" customFormat="1" ht="36.6" hidden="1" customHeight="1">
      <c r="A2338" s="441" t="s">
        <v>12277</v>
      </c>
      <c r="B2338" s="442">
        <v>6</v>
      </c>
      <c r="C2338" s="449" t="s">
        <v>12256</v>
      </c>
      <c r="D2338" s="444" t="s">
        <v>22975</v>
      </c>
      <c r="E2338" s="444"/>
      <c r="F2338" s="444" t="s">
        <v>9756</v>
      </c>
      <c r="G2338" s="535" t="str">
        <f t="shared" si="83"/>
        <v>505Xã Đăk Rve</v>
      </c>
      <c r="H2338" s="535" t="str">
        <f t="shared" si="84"/>
        <v>505Xã Đăk RveThuế cơ sở 6 tỉnh Quảng Ngãi</v>
      </c>
      <c r="I2338" s="449" t="s">
        <v>12256</v>
      </c>
      <c r="J2338" s="442"/>
      <c r="K2338" s="442"/>
      <c r="T2338" s="435"/>
      <c r="U2338" s="435"/>
      <c r="V2338" s="435"/>
    </row>
    <row r="2339" spans="1:22" ht="36.6" hidden="1" customHeight="1">
      <c r="A2339" s="441" t="s">
        <v>12282</v>
      </c>
      <c r="B2339" s="445">
        <v>7</v>
      </c>
      <c r="C2339" s="446" t="s">
        <v>12252</v>
      </c>
      <c r="D2339" s="447" t="s">
        <v>22976</v>
      </c>
      <c r="E2339" s="447"/>
      <c r="F2339" s="447" t="s">
        <v>9725</v>
      </c>
      <c r="G2339" s="535" t="str">
        <f t="shared" si="83"/>
        <v>505Phường Kon Tum</v>
      </c>
      <c r="H2339" s="535" t="str">
        <f t="shared" si="84"/>
        <v>505Phường Kon TumThuế cơ sở 7 tỉnh Quảng Ngãi</v>
      </c>
      <c r="I2339" s="446" t="s">
        <v>12252</v>
      </c>
      <c r="J2339" s="445" t="s">
        <v>9725</v>
      </c>
      <c r="K2339" s="445">
        <v>6</v>
      </c>
      <c r="M2339" s="435"/>
    </row>
    <row r="2340" spans="1:22" ht="36.6" hidden="1" customHeight="1">
      <c r="A2340" s="441" t="s">
        <v>12282</v>
      </c>
      <c r="B2340" s="445">
        <v>7</v>
      </c>
      <c r="C2340" s="446" t="s">
        <v>12252</v>
      </c>
      <c r="D2340" s="447" t="s">
        <v>22976</v>
      </c>
      <c r="E2340" s="447"/>
      <c r="F2340" s="447" t="s">
        <v>9726</v>
      </c>
      <c r="G2340" s="535" t="str">
        <f t="shared" si="83"/>
        <v>505Phường Đăk Cấm</v>
      </c>
      <c r="H2340" s="535" t="str">
        <f t="shared" si="84"/>
        <v>505Phường Đăk CấmThuế cơ sở 7 tỉnh Quảng Ngãi</v>
      </c>
      <c r="I2340" s="446" t="s">
        <v>12252</v>
      </c>
      <c r="J2340" s="445"/>
      <c r="K2340" s="445"/>
      <c r="M2340" s="435"/>
    </row>
    <row r="2341" spans="1:22" ht="36.6" hidden="1" customHeight="1">
      <c r="A2341" s="441" t="s">
        <v>12282</v>
      </c>
      <c r="B2341" s="445">
        <v>7</v>
      </c>
      <c r="C2341" s="446" t="s">
        <v>12252</v>
      </c>
      <c r="D2341" s="447" t="s">
        <v>22976</v>
      </c>
      <c r="E2341" s="447"/>
      <c r="F2341" s="447" t="s">
        <v>15377</v>
      </c>
      <c r="G2341" s="535" t="str">
        <f t="shared" si="83"/>
        <v>505Phường Đăk Bla</v>
      </c>
      <c r="H2341" s="535" t="str">
        <f t="shared" si="84"/>
        <v>505Phường Đăk BlaThuế cơ sở 7 tỉnh Quảng Ngãi</v>
      </c>
      <c r="I2341" s="446" t="s">
        <v>12252</v>
      </c>
      <c r="J2341" s="445"/>
      <c r="K2341" s="445"/>
      <c r="M2341" s="435"/>
    </row>
    <row r="2342" spans="1:22" ht="36.6" hidden="1" customHeight="1">
      <c r="A2342" s="441" t="s">
        <v>12282</v>
      </c>
      <c r="B2342" s="445">
        <v>7</v>
      </c>
      <c r="C2342" s="446" t="s">
        <v>12252</v>
      </c>
      <c r="D2342" s="447" t="s">
        <v>22976</v>
      </c>
      <c r="E2342" s="447"/>
      <c r="F2342" s="447" t="s">
        <v>9727</v>
      </c>
      <c r="G2342" s="535" t="str">
        <f t="shared" ref="G2342:G2372" si="85">$E$2276&amp;F2342</f>
        <v>505Xã Ngọk Bay</v>
      </c>
      <c r="H2342" s="535" t="str">
        <f t="shared" si="84"/>
        <v>505Xã Ngọk BayThuế cơ sở 7 tỉnh Quảng Ngãi</v>
      </c>
      <c r="I2342" s="446" t="s">
        <v>12252</v>
      </c>
      <c r="J2342" s="445"/>
      <c r="K2342" s="445"/>
      <c r="M2342" s="435"/>
    </row>
    <row r="2343" spans="1:22" ht="36.6" hidden="1" customHeight="1">
      <c r="A2343" s="441" t="s">
        <v>12282</v>
      </c>
      <c r="B2343" s="445">
        <v>7</v>
      </c>
      <c r="C2343" s="446" t="s">
        <v>12252</v>
      </c>
      <c r="D2343" s="447" t="s">
        <v>22976</v>
      </c>
      <c r="E2343" s="447"/>
      <c r="F2343" s="447" t="s">
        <v>9728</v>
      </c>
      <c r="G2343" s="535" t="str">
        <f t="shared" si="85"/>
        <v>505Xã Ia Chim</v>
      </c>
      <c r="H2343" s="535" t="str">
        <f t="shared" si="84"/>
        <v>505Xã Ia ChimThuế cơ sở 7 tỉnh Quảng Ngãi</v>
      </c>
      <c r="I2343" s="446" t="s">
        <v>12252</v>
      </c>
      <c r="J2343" s="445"/>
      <c r="K2343" s="445"/>
      <c r="M2343" s="435"/>
    </row>
    <row r="2344" spans="1:22" ht="36.6" hidden="1" customHeight="1">
      <c r="A2344" s="441" t="s">
        <v>12282</v>
      </c>
      <c r="B2344" s="445">
        <v>7</v>
      </c>
      <c r="C2344" s="446" t="s">
        <v>12252</v>
      </c>
      <c r="D2344" s="447" t="s">
        <v>22976</v>
      </c>
      <c r="E2344" s="447"/>
      <c r="F2344" s="447" t="s">
        <v>9729</v>
      </c>
      <c r="G2344" s="535" t="str">
        <f t="shared" si="85"/>
        <v>505Xã Đăk Rơ Wa</v>
      </c>
      <c r="H2344" s="535" t="str">
        <f t="shared" si="84"/>
        <v>505Xã Đăk Rơ WaThuế cơ sở 7 tỉnh Quảng Ngãi</v>
      </c>
      <c r="I2344" s="446" t="s">
        <v>12252</v>
      </c>
      <c r="J2344" s="445"/>
      <c r="K2344" s="445"/>
      <c r="M2344" s="435"/>
    </row>
    <row r="2345" spans="1:22" s="437" customFormat="1" ht="36.6" hidden="1" customHeight="1">
      <c r="A2345" s="441" t="s">
        <v>12287</v>
      </c>
      <c r="B2345" s="445">
        <v>8</v>
      </c>
      <c r="C2345" s="446" t="s">
        <v>12272</v>
      </c>
      <c r="D2345" s="447" t="s">
        <v>22977</v>
      </c>
      <c r="E2345" s="447"/>
      <c r="F2345" s="447" t="s">
        <v>9750</v>
      </c>
      <c r="G2345" s="535" t="str">
        <f t="shared" si="85"/>
        <v>505Xã Sa Thầy</v>
      </c>
      <c r="H2345" s="535" t="str">
        <f t="shared" si="84"/>
        <v>505Xã Sa ThầyThuế cơ sở 8 tỉnh Quảng Ngãi</v>
      </c>
      <c r="I2345" s="446" t="s">
        <v>12272</v>
      </c>
      <c r="J2345" s="445" t="s">
        <v>9750</v>
      </c>
      <c r="K2345" s="445">
        <v>7</v>
      </c>
    </row>
    <row r="2346" spans="1:22" s="437" customFormat="1" ht="36.6" hidden="1" customHeight="1">
      <c r="A2346" s="441" t="s">
        <v>12287</v>
      </c>
      <c r="B2346" s="445">
        <v>8</v>
      </c>
      <c r="C2346" s="446" t="s">
        <v>12272</v>
      </c>
      <c r="D2346" s="447" t="s">
        <v>22977</v>
      </c>
      <c r="E2346" s="447"/>
      <c r="F2346" s="447" t="s">
        <v>9751</v>
      </c>
      <c r="G2346" s="535" t="str">
        <f t="shared" si="85"/>
        <v>505Xã Sa Bình</v>
      </c>
      <c r="H2346" s="535" t="str">
        <f t="shared" si="84"/>
        <v>505Xã Sa BìnhThuế cơ sở 8 tỉnh Quảng Ngãi</v>
      </c>
      <c r="I2346" s="446" t="s">
        <v>12272</v>
      </c>
      <c r="J2346" s="445"/>
      <c r="K2346" s="445"/>
    </row>
    <row r="2347" spans="1:22" s="437" customFormat="1" ht="36.6" hidden="1" customHeight="1">
      <c r="A2347" s="441" t="s">
        <v>12287</v>
      </c>
      <c r="B2347" s="445">
        <v>8</v>
      </c>
      <c r="C2347" s="446" t="s">
        <v>12272</v>
      </c>
      <c r="D2347" s="447" t="s">
        <v>22977</v>
      </c>
      <c r="E2347" s="447"/>
      <c r="F2347" s="447" t="s">
        <v>9752</v>
      </c>
      <c r="G2347" s="535" t="str">
        <f t="shared" si="85"/>
        <v>505Xã Ya Ly</v>
      </c>
      <c r="H2347" s="535" t="str">
        <f t="shared" si="84"/>
        <v>505Xã Ya LyThuế cơ sở 8 tỉnh Quảng Ngãi</v>
      </c>
      <c r="I2347" s="446" t="s">
        <v>12272</v>
      </c>
      <c r="J2347" s="445"/>
      <c r="K2347" s="445"/>
    </row>
    <row r="2348" spans="1:22" s="437" customFormat="1" ht="36.6" hidden="1" customHeight="1">
      <c r="A2348" s="441" t="s">
        <v>12287</v>
      </c>
      <c r="B2348" s="445">
        <v>8</v>
      </c>
      <c r="C2348" s="446" t="s">
        <v>12272</v>
      </c>
      <c r="D2348" s="447" t="s">
        <v>22977</v>
      </c>
      <c r="E2348" s="447"/>
      <c r="F2348" s="447" t="s">
        <v>9761</v>
      </c>
      <c r="G2348" s="535" t="str">
        <f t="shared" si="85"/>
        <v>505Xã Rờ Kơi</v>
      </c>
      <c r="H2348" s="535" t="str">
        <f t="shared" si="84"/>
        <v>505Xã Rờ KơiThuế cơ sở 8 tỉnh Quảng Ngãi</v>
      </c>
      <c r="I2348" s="446" t="s">
        <v>12272</v>
      </c>
      <c r="J2348" s="445"/>
      <c r="K2348" s="445"/>
    </row>
    <row r="2349" spans="1:22" s="437" customFormat="1" ht="36.6" hidden="1" customHeight="1">
      <c r="A2349" s="441" t="s">
        <v>12287</v>
      </c>
      <c r="B2349" s="445">
        <v>8</v>
      </c>
      <c r="C2349" s="446" t="s">
        <v>12272</v>
      </c>
      <c r="D2349" s="447" t="s">
        <v>22977</v>
      </c>
      <c r="E2349" s="447"/>
      <c r="F2349" s="447" t="s">
        <v>9762</v>
      </c>
      <c r="G2349" s="535" t="str">
        <f t="shared" si="85"/>
        <v>505Xã Mô Rai</v>
      </c>
      <c r="H2349" s="535" t="str">
        <f t="shared" si="84"/>
        <v>505Xã Mô RaiThuế cơ sở 8 tỉnh Quảng Ngãi</v>
      </c>
      <c r="I2349" s="446" t="s">
        <v>12272</v>
      </c>
      <c r="J2349" s="445"/>
      <c r="K2349" s="445"/>
    </row>
    <row r="2350" spans="1:22" s="437" customFormat="1" ht="36.6" hidden="1" customHeight="1">
      <c r="A2350" s="441" t="s">
        <v>12287</v>
      </c>
      <c r="B2350" s="445">
        <v>8</v>
      </c>
      <c r="C2350" s="446" t="s">
        <v>12272</v>
      </c>
      <c r="D2350" s="447" t="s">
        <v>22977</v>
      </c>
      <c r="E2350" s="447"/>
      <c r="F2350" s="447" t="s">
        <v>9753</v>
      </c>
      <c r="G2350" s="535" t="str">
        <f t="shared" si="85"/>
        <v>505Xã Ia Tơi</v>
      </c>
      <c r="H2350" s="535" t="str">
        <f t="shared" si="84"/>
        <v>505Xã Ia TơiThuế cơ sở 8 tỉnh Quảng Ngãi</v>
      </c>
      <c r="I2350" s="446" t="s">
        <v>12272</v>
      </c>
      <c r="J2350" s="445"/>
      <c r="K2350" s="445"/>
    </row>
    <row r="2351" spans="1:22" s="437" customFormat="1" ht="36.6" hidden="1" customHeight="1">
      <c r="A2351" s="441" t="s">
        <v>12287</v>
      </c>
      <c r="B2351" s="445">
        <v>8</v>
      </c>
      <c r="C2351" s="446" t="s">
        <v>12272</v>
      </c>
      <c r="D2351" s="447" t="s">
        <v>22977</v>
      </c>
      <c r="E2351" s="447"/>
      <c r="F2351" s="447" t="s">
        <v>9763</v>
      </c>
      <c r="G2351" s="535" t="str">
        <f t="shared" si="85"/>
        <v>505Xã Ia Đal</v>
      </c>
      <c r="H2351" s="535" t="str">
        <f t="shared" si="84"/>
        <v>505Xã Ia ĐalThuế cơ sở 8 tỉnh Quảng Ngãi</v>
      </c>
      <c r="I2351" s="446" t="s">
        <v>12272</v>
      </c>
      <c r="J2351" s="445"/>
      <c r="K2351" s="445"/>
    </row>
    <row r="2352" spans="1:22" s="437" customFormat="1" ht="42.6" hidden="1" customHeight="1">
      <c r="A2352" s="441" t="s">
        <v>12297</v>
      </c>
      <c r="B2352" s="442">
        <v>9</v>
      </c>
      <c r="C2352" s="449" t="s">
        <v>12262</v>
      </c>
      <c r="D2352" s="444" t="s">
        <v>22978</v>
      </c>
      <c r="E2352" s="444"/>
      <c r="F2352" s="444" t="s">
        <v>9735</v>
      </c>
      <c r="G2352" s="535" t="str">
        <f t="shared" si="85"/>
        <v>505Xã Ngọk Tụ</v>
      </c>
      <c r="H2352" s="535" t="str">
        <f t="shared" si="84"/>
        <v>505Xã Ngọk TụThuế cơ sở 9 tỉnh Quảng Ngãi</v>
      </c>
      <c r="I2352" s="449" t="s">
        <v>12262</v>
      </c>
      <c r="J2352" s="442" t="s">
        <v>12264</v>
      </c>
      <c r="K2352" s="442">
        <v>12</v>
      </c>
    </row>
    <row r="2353" spans="1:22" s="437" customFormat="1" ht="42.6" hidden="1" customHeight="1">
      <c r="A2353" s="441" t="s">
        <v>12297</v>
      </c>
      <c r="B2353" s="442">
        <v>9</v>
      </c>
      <c r="C2353" s="449" t="s">
        <v>12262</v>
      </c>
      <c r="D2353" s="444" t="s">
        <v>22978</v>
      </c>
      <c r="E2353" s="444"/>
      <c r="F2353" s="444" t="s">
        <v>9736</v>
      </c>
      <c r="G2353" s="535" t="str">
        <f t="shared" si="85"/>
        <v>505Xã Đăk Tô</v>
      </c>
      <c r="H2353" s="535" t="str">
        <f t="shared" si="84"/>
        <v>505Xã Đăk TôThuế cơ sở 9 tỉnh Quảng Ngãi</v>
      </c>
      <c r="I2353" s="449" t="s">
        <v>12262</v>
      </c>
      <c r="J2353" s="442"/>
      <c r="K2353" s="442"/>
    </row>
    <row r="2354" spans="1:22" s="437" customFormat="1" ht="42.6" hidden="1" customHeight="1">
      <c r="A2354" s="441" t="s">
        <v>12297</v>
      </c>
      <c r="B2354" s="442">
        <v>9</v>
      </c>
      <c r="C2354" s="449" t="s">
        <v>12262</v>
      </c>
      <c r="D2354" s="444" t="s">
        <v>22978</v>
      </c>
      <c r="E2354" s="444"/>
      <c r="F2354" s="444" t="s">
        <v>9737</v>
      </c>
      <c r="G2354" s="535" t="str">
        <f t="shared" si="85"/>
        <v>505Xã Kon Đào</v>
      </c>
      <c r="H2354" s="535" t="str">
        <f t="shared" si="84"/>
        <v>505Xã Kon ĐàoThuế cơ sở 9 tỉnh Quảng Ngãi</v>
      </c>
      <c r="I2354" s="449" t="s">
        <v>12262</v>
      </c>
      <c r="J2354" s="442"/>
      <c r="K2354" s="442"/>
    </row>
    <row r="2355" spans="1:22" s="437" customFormat="1" ht="42.6" hidden="1" customHeight="1">
      <c r="A2355" s="441" t="s">
        <v>12297</v>
      </c>
      <c r="B2355" s="442">
        <v>9</v>
      </c>
      <c r="C2355" s="449" t="s">
        <v>12262</v>
      </c>
      <c r="D2355" s="444" t="s">
        <v>22978</v>
      </c>
      <c r="E2355" s="444"/>
      <c r="F2355" s="444" t="s">
        <v>9730</v>
      </c>
      <c r="G2355" s="535" t="str">
        <f t="shared" si="85"/>
        <v>505Xã Đăk Pxi</v>
      </c>
      <c r="H2355" s="535" t="str">
        <f t="shared" si="84"/>
        <v>505Xã Đăk PxiThuế cơ sở 9 tỉnh Quảng Ngãi</v>
      </c>
      <c r="I2355" s="449" t="s">
        <v>12262</v>
      </c>
      <c r="J2355" s="442"/>
      <c r="K2355" s="442"/>
    </row>
    <row r="2356" spans="1:22" s="437" customFormat="1" ht="42.6" hidden="1" customHeight="1">
      <c r="A2356" s="441" t="s">
        <v>12297</v>
      </c>
      <c r="B2356" s="442">
        <v>9</v>
      </c>
      <c r="C2356" s="449" t="s">
        <v>12262</v>
      </c>
      <c r="D2356" s="444" t="s">
        <v>22978</v>
      </c>
      <c r="E2356" s="444"/>
      <c r="F2356" s="444" t="s">
        <v>9731</v>
      </c>
      <c r="G2356" s="535" t="str">
        <f t="shared" si="85"/>
        <v>505Xã Đăk Mar</v>
      </c>
      <c r="H2356" s="535" t="str">
        <f t="shared" si="84"/>
        <v>505Xã Đăk MarThuế cơ sở 9 tỉnh Quảng Ngãi</v>
      </c>
      <c r="I2356" s="449" t="s">
        <v>12262</v>
      </c>
      <c r="J2356" s="442"/>
      <c r="K2356" s="442"/>
    </row>
    <row r="2357" spans="1:22" s="437" customFormat="1" ht="42.6" hidden="1" customHeight="1">
      <c r="A2357" s="441" t="s">
        <v>12297</v>
      </c>
      <c r="B2357" s="442">
        <v>9</v>
      </c>
      <c r="C2357" s="449" t="s">
        <v>12262</v>
      </c>
      <c r="D2357" s="444" t="s">
        <v>22978</v>
      </c>
      <c r="E2357" s="444"/>
      <c r="F2357" s="444" t="s">
        <v>9732</v>
      </c>
      <c r="G2357" s="535" t="str">
        <f t="shared" si="85"/>
        <v>505Xã Đăk Ui</v>
      </c>
      <c r="H2357" s="535" t="str">
        <f t="shared" si="84"/>
        <v>505Xã Đăk UiThuế cơ sở 9 tỉnh Quảng Ngãi</v>
      </c>
      <c r="I2357" s="449" t="s">
        <v>12262</v>
      </c>
      <c r="J2357" s="442"/>
      <c r="K2357" s="442"/>
    </row>
    <row r="2358" spans="1:22" s="437" customFormat="1" ht="42.6" hidden="1" customHeight="1">
      <c r="A2358" s="441" t="s">
        <v>12297</v>
      </c>
      <c r="B2358" s="442">
        <v>9</v>
      </c>
      <c r="C2358" s="449" t="s">
        <v>12262</v>
      </c>
      <c r="D2358" s="444" t="s">
        <v>22978</v>
      </c>
      <c r="E2358" s="444"/>
      <c r="F2358" s="444" t="s">
        <v>9733</v>
      </c>
      <c r="G2358" s="535" t="str">
        <f t="shared" si="85"/>
        <v>505Xã Ngọk Réo</v>
      </c>
      <c r="H2358" s="535" t="str">
        <f t="shared" si="84"/>
        <v>505Xã Ngọk RéoThuế cơ sở 9 tỉnh Quảng Ngãi</v>
      </c>
      <c r="I2358" s="449" t="s">
        <v>12262</v>
      </c>
      <c r="J2358" s="442"/>
      <c r="K2358" s="442"/>
    </row>
    <row r="2359" spans="1:22" s="437" customFormat="1" ht="42.6" hidden="1" customHeight="1">
      <c r="A2359" s="441" t="s">
        <v>12297</v>
      </c>
      <c r="B2359" s="442">
        <v>9</v>
      </c>
      <c r="C2359" s="449" t="s">
        <v>12262</v>
      </c>
      <c r="D2359" s="444" t="s">
        <v>22978</v>
      </c>
      <c r="E2359" s="444"/>
      <c r="F2359" s="444" t="s">
        <v>9734</v>
      </c>
      <c r="G2359" s="535" t="str">
        <f t="shared" si="85"/>
        <v>505Xã Đăk Hà</v>
      </c>
      <c r="H2359" s="535" t="str">
        <f t="shared" si="84"/>
        <v>505Xã Đăk HàThuế cơ sở 9 tỉnh Quảng Ngãi</v>
      </c>
      <c r="I2359" s="449" t="s">
        <v>12262</v>
      </c>
      <c r="J2359" s="442"/>
      <c r="K2359" s="442"/>
    </row>
    <row r="2360" spans="1:22" s="437" customFormat="1" ht="42.6" hidden="1" customHeight="1">
      <c r="A2360" s="441" t="s">
        <v>12297</v>
      </c>
      <c r="B2360" s="442">
        <v>9</v>
      </c>
      <c r="C2360" s="449" t="s">
        <v>12262</v>
      </c>
      <c r="D2360" s="444" t="s">
        <v>22978</v>
      </c>
      <c r="E2360" s="444"/>
      <c r="F2360" s="444" t="s">
        <v>9738</v>
      </c>
      <c r="G2360" s="535" t="str">
        <f t="shared" si="85"/>
        <v>505Xã Đăk Sao</v>
      </c>
      <c r="H2360" s="535" t="str">
        <f t="shared" si="84"/>
        <v>505Xã Đăk SaoThuế cơ sở 9 tỉnh Quảng Ngãi</v>
      </c>
      <c r="I2360" s="449" t="s">
        <v>12262</v>
      </c>
      <c r="J2360" s="442"/>
      <c r="K2360" s="442"/>
    </row>
    <row r="2361" spans="1:22" s="437" customFormat="1" ht="42.6" hidden="1" customHeight="1">
      <c r="A2361" s="441" t="s">
        <v>12297</v>
      </c>
      <c r="B2361" s="442">
        <v>9</v>
      </c>
      <c r="C2361" s="449" t="s">
        <v>12262</v>
      </c>
      <c r="D2361" s="444" t="s">
        <v>22978</v>
      </c>
      <c r="E2361" s="444"/>
      <c r="F2361" s="444" t="s">
        <v>9739</v>
      </c>
      <c r="G2361" s="535" t="str">
        <f t="shared" si="85"/>
        <v>505Xã Đăk Tờ Kan</v>
      </c>
      <c r="H2361" s="535" t="str">
        <f t="shared" si="84"/>
        <v>505Xã Đăk Tờ KanThuế cơ sở 9 tỉnh Quảng Ngãi</v>
      </c>
      <c r="I2361" s="449" t="s">
        <v>12262</v>
      </c>
      <c r="J2361" s="442"/>
      <c r="K2361" s="442"/>
    </row>
    <row r="2362" spans="1:22" s="437" customFormat="1" ht="42.6" hidden="1" customHeight="1">
      <c r="A2362" s="441" t="s">
        <v>12297</v>
      </c>
      <c r="B2362" s="442">
        <v>9</v>
      </c>
      <c r="C2362" s="449" t="s">
        <v>12262</v>
      </c>
      <c r="D2362" s="444" t="s">
        <v>22978</v>
      </c>
      <c r="E2362" s="444"/>
      <c r="F2362" s="444" t="s">
        <v>9740</v>
      </c>
      <c r="G2362" s="535" t="str">
        <f t="shared" si="85"/>
        <v>505Xã Tu Mơ Rông</v>
      </c>
      <c r="H2362" s="535" t="str">
        <f t="shared" si="84"/>
        <v>505Xã Tu Mơ RôngThuế cơ sở 9 tỉnh Quảng Ngãi</v>
      </c>
      <c r="I2362" s="449" t="s">
        <v>12262</v>
      </c>
      <c r="J2362" s="442"/>
      <c r="K2362" s="442"/>
    </row>
    <row r="2363" spans="1:22" s="437" customFormat="1" ht="42.6" hidden="1" customHeight="1">
      <c r="A2363" s="441" t="s">
        <v>12297</v>
      </c>
      <c r="B2363" s="442">
        <v>9</v>
      </c>
      <c r="C2363" s="449" t="s">
        <v>12262</v>
      </c>
      <c r="D2363" s="444" t="s">
        <v>22978</v>
      </c>
      <c r="E2363" s="444"/>
      <c r="F2363" s="444" t="s">
        <v>9741</v>
      </c>
      <c r="G2363" s="535" t="str">
        <f t="shared" si="85"/>
        <v>505Xã Măng Ri</v>
      </c>
      <c r="H2363" s="535" t="str">
        <f t="shared" si="84"/>
        <v>505Xã Măng RiThuế cơ sở 9 tỉnh Quảng Ngãi</v>
      </c>
      <c r="I2363" s="449" t="s">
        <v>12262</v>
      </c>
      <c r="J2363" s="442"/>
      <c r="K2363" s="442"/>
    </row>
    <row r="2364" spans="1:22" ht="36.6" hidden="1" customHeight="1">
      <c r="A2364" s="441" t="s">
        <v>12307</v>
      </c>
      <c r="B2364" s="445">
        <v>10</v>
      </c>
      <c r="C2364" s="446" t="s">
        <v>12283</v>
      </c>
      <c r="D2364" s="447" t="s">
        <v>22979</v>
      </c>
      <c r="E2364" s="447"/>
      <c r="F2364" s="447" t="s">
        <v>9742</v>
      </c>
      <c r="G2364" s="535" t="str">
        <f t="shared" si="85"/>
        <v>505Xã Bờ Y</v>
      </c>
      <c r="H2364" s="535" t="str">
        <f t="shared" si="84"/>
        <v>505Xã Bờ YThuế cơ sở 10 tỉnh Quảng Ngãi</v>
      </c>
      <c r="I2364" s="446" t="s">
        <v>12283</v>
      </c>
      <c r="J2364" s="445" t="s">
        <v>9742</v>
      </c>
      <c r="K2364" s="445">
        <v>3</v>
      </c>
      <c r="M2364" s="435"/>
      <c r="T2364" s="450"/>
      <c r="U2364" s="450"/>
      <c r="V2364" s="450"/>
    </row>
    <row r="2365" spans="1:22" ht="36.6" hidden="1" customHeight="1">
      <c r="A2365" s="441" t="s">
        <v>12307</v>
      </c>
      <c r="B2365" s="477">
        <v>10</v>
      </c>
      <c r="C2365" s="466" t="s">
        <v>12283</v>
      </c>
      <c r="D2365" s="478" t="s">
        <v>22979</v>
      </c>
      <c r="E2365" s="478"/>
      <c r="F2365" s="478" t="s">
        <v>9743</v>
      </c>
      <c r="G2365" s="535" t="str">
        <f t="shared" si="85"/>
        <v>505Xã Sa Loong</v>
      </c>
      <c r="H2365" s="535" t="str">
        <f t="shared" si="84"/>
        <v>505Xã Sa LoongThuế cơ sở 10 tỉnh Quảng Ngãi</v>
      </c>
      <c r="I2365" s="466" t="s">
        <v>12283</v>
      </c>
      <c r="J2365" s="477"/>
      <c r="K2365" s="477"/>
      <c r="M2365" s="435"/>
      <c r="T2365" s="450"/>
      <c r="U2365" s="450"/>
      <c r="V2365" s="450"/>
    </row>
    <row r="2366" spans="1:22" ht="36.6" hidden="1" customHeight="1">
      <c r="A2366" s="441" t="s">
        <v>12307</v>
      </c>
      <c r="B2366" s="477">
        <v>10</v>
      </c>
      <c r="C2366" s="466" t="s">
        <v>12283</v>
      </c>
      <c r="D2366" s="478" t="s">
        <v>22979</v>
      </c>
      <c r="E2366" s="478"/>
      <c r="F2366" s="478" t="s">
        <v>9744</v>
      </c>
      <c r="G2366" s="535" t="str">
        <f t="shared" si="85"/>
        <v>505Xã Dục Nông</v>
      </c>
      <c r="H2366" s="535" t="str">
        <f t="shared" si="84"/>
        <v>505Xã Dục NôngThuế cơ sở 10 tỉnh Quảng Ngãi</v>
      </c>
      <c r="I2366" s="466" t="s">
        <v>12283</v>
      </c>
      <c r="J2366" s="477"/>
      <c r="K2366" s="477"/>
      <c r="M2366" s="435"/>
      <c r="T2366" s="450"/>
      <c r="U2366" s="450"/>
      <c r="V2366" s="450"/>
    </row>
    <row r="2367" spans="1:22" s="450" customFormat="1" ht="36.6" hidden="1" customHeight="1">
      <c r="A2367" s="441" t="s">
        <v>12312</v>
      </c>
      <c r="B2367" s="479">
        <v>11</v>
      </c>
      <c r="C2367" s="480" t="s">
        <v>12278</v>
      </c>
      <c r="D2367" s="481" t="s">
        <v>22980</v>
      </c>
      <c r="E2367" s="481"/>
      <c r="F2367" s="481" t="s">
        <v>9745</v>
      </c>
      <c r="G2367" s="535" t="str">
        <f t="shared" si="85"/>
        <v>505Xã Xốp</v>
      </c>
      <c r="H2367" s="535" t="str">
        <f t="shared" si="84"/>
        <v>505Xã XốpThuế cơ sở 11 tỉnh Quảng Ngãi</v>
      </c>
      <c r="I2367" s="480" t="s">
        <v>12278</v>
      </c>
      <c r="J2367" s="479" t="s">
        <v>12280</v>
      </c>
      <c r="K2367" s="479">
        <v>6</v>
      </c>
      <c r="T2367" s="435"/>
      <c r="U2367" s="435"/>
      <c r="V2367" s="435"/>
    </row>
    <row r="2368" spans="1:22" s="450" customFormat="1" ht="36.6" hidden="1" customHeight="1">
      <c r="A2368" s="513" t="s">
        <v>12312</v>
      </c>
      <c r="B2368" s="482">
        <v>11</v>
      </c>
      <c r="C2368" s="483" t="s">
        <v>12278</v>
      </c>
      <c r="D2368" s="484" t="s">
        <v>22980</v>
      </c>
      <c r="E2368" s="484"/>
      <c r="F2368" s="484" t="s">
        <v>9746</v>
      </c>
      <c r="G2368" s="535" t="str">
        <f t="shared" si="85"/>
        <v>505Xã Ngọc Linh</v>
      </c>
      <c r="H2368" s="535" t="str">
        <f t="shared" si="84"/>
        <v>505Xã Ngọc LinhThuế cơ sở 11 tỉnh Quảng Ngãi</v>
      </c>
      <c r="I2368" s="483" t="s">
        <v>12278</v>
      </c>
      <c r="J2368" s="482"/>
      <c r="K2368" s="482"/>
      <c r="T2368" s="435"/>
      <c r="U2368" s="435"/>
      <c r="V2368" s="435"/>
    </row>
    <row r="2369" spans="1:22" s="450" customFormat="1" ht="36.6" hidden="1" customHeight="1">
      <c r="A2369" s="513" t="s">
        <v>12312</v>
      </c>
      <c r="B2369" s="482">
        <v>11</v>
      </c>
      <c r="C2369" s="483" t="s">
        <v>12278</v>
      </c>
      <c r="D2369" s="484" t="s">
        <v>22980</v>
      </c>
      <c r="E2369" s="484"/>
      <c r="F2369" s="484" t="s">
        <v>9747</v>
      </c>
      <c r="G2369" s="535" t="str">
        <f t="shared" si="85"/>
        <v>505Xã Đăk Plô</v>
      </c>
      <c r="H2369" s="535" t="str">
        <f t="shared" si="84"/>
        <v>505Xã Đăk PlôThuế cơ sở 11 tỉnh Quảng Ngãi</v>
      </c>
      <c r="I2369" s="483" t="s">
        <v>12278</v>
      </c>
      <c r="J2369" s="482"/>
      <c r="K2369" s="482"/>
      <c r="T2369" s="435"/>
      <c r="U2369" s="435"/>
      <c r="V2369" s="435"/>
    </row>
    <row r="2370" spans="1:22" s="450" customFormat="1" ht="36.6" hidden="1" customHeight="1">
      <c r="A2370" s="513" t="s">
        <v>12312</v>
      </c>
      <c r="B2370" s="482">
        <v>11</v>
      </c>
      <c r="C2370" s="483" t="s">
        <v>12278</v>
      </c>
      <c r="D2370" s="484" t="s">
        <v>22980</v>
      </c>
      <c r="E2370" s="484"/>
      <c r="F2370" s="484" t="s">
        <v>9748</v>
      </c>
      <c r="G2370" s="535" t="str">
        <f t="shared" si="85"/>
        <v>505Xã Đăk Pék</v>
      </c>
      <c r="H2370" s="535" t="str">
        <f t="shared" si="84"/>
        <v>505Xã Đăk PékThuế cơ sở 11 tỉnh Quảng Ngãi</v>
      </c>
      <c r="I2370" s="483" t="s">
        <v>12278</v>
      </c>
      <c r="J2370" s="482"/>
      <c r="K2370" s="482"/>
      <c r="T2370" s="435"/>
      <c r="U2370" s="435"/>
      <c r="V2370" s="435"/>
    </row>
    <row r="2371" spans="1:22" s="450" customFormat="1" ht="36.6" hidden="1" customHeight="1">
      <c r="A2371" s="513" t="s">
        <v>12312</v>
      </c>
      <c r="B2371" s="482">
        <v>11</v>
      </c>
      <c r="C2371" s="483" t="s">
        <v>12278</v>
      </c>
      <c r="D2371" s="484" t="s">
        <v>22980</v>
      </c>
      <c r="E2371" s="484"/>
      <c r="F2371" s="484" t="s">
        <v>9749</v>
      </c>
      <c r="G2371" s="535" t="str">
        <f t="shared" si="85"/>
        <v>505Xã Đăk Môn</v>
      </c>
      <c r="H2371" s="535" t="str">
        <f t="shared" si="84"/>
        <v>505Xã Đăk MônThuế cơ sở 11 tỉnh Quảng Ngãi</v>
      </c>
      <c r="I2371" s="483" t="s">
        <v>12278</v>
      </c>
      <c r="J2371" s="482"/>
      <c r="K2371" s="482"/>
      <c r="T2371" s="435"/>
      <c r="U2371" s="435"/>
      <c r="V2371" s="435"/>
    </row>
    <row r="2372" spans="1:22" s="450" customFormat="1" ht="36.6" hidden="1" customHeight="1">
      <c r="A2372" s="513" t="s">
        <v>12312</v>
      </c>
      <c r="B2372" s="482">
        <v>11</v>
      </c>
      <c r="C2372" s="483" t="s">
        <v>12278</v>
      </c>
      <c r="D2372" s="484" t="s">
        <v>22980</v>
      </c>
      <c r="E2372" s="484"/>
      <c r="F2372" s="484" t="s">
        <v>9760</v>
      </c>
      <c r="G2372" s="535" t="str">
        <f t="shared" si="85"/>
        <v>505Xã Đăk Long</v>
      </c>
      <c r="H2372" s="535" t="str">
        <f t="shared" si="84"/>
        <v>505Xã Đăk LongThuế cơ sở 11 tỉnh Quảng Ngãi</v>
      </c>
      <c r="I2372" s="483" t="s">
        <v>12278</v>
      </c>
      <c r="J2372" s="482"/>
      <c r="K2372" s="482"/>
      <c r="T2372" s="435"/>
      <c r="U2372" s="435"/>
      <c r="V2372" s="435"/>
    </row>
    <row r="2373" spans="1:22" ht="35.450000000000003" hidden="1" customHeight="1">
      <c r="A2373" s="590">
        <v>26</v>
      </c>
      <c r="B2373" s="591"/>
      <c r="C2373" s="562" t="s">
        <v>22981</v>
      </c>
      <c r="D2373" s="592" t="s">
        <v>11094</v>
      </c>
      <c r="E2373" s="592">
        <v>225</v>
      </c>
      <c r="F2373" s="592" t="s">
        <v>155</v>
      </c>
      <c r="G2373" s="535"/>
      <c r="H2373" s="535" t="str">
        <f t="shared" si="84"/>
        <v>THUẾ TỈNH QUẢNG NINH</v>
      </c>
      <c r="I2373" s="562" t="s">
        <v>22981</v>
      </c>
      <c r="J2373" s="591"/>
      <c r="K2373" s="592">
        <f>SUM(K2374:K2422)</f>
        <v>54</v>
      </c>
      <c r="L2373" s="434"/>
      <c r="M2373" s="435"/>
      <c r="T2373" s="613"/>
      <c r="U2373" s="614">
        <v>61</v>
      </c>
      <c r="V2373" s="615" t="s">
        <v>7575</v>
      </c>
    </row>
    <row r="2374" spans="1:22" ht="55.15" hidden="1" customHeight="1">
      <c r="A2374" s="531" t="s">
        <v>12317</v>
      </c>
      <c r="B2374" s="532">
        <v>1</v>
      </c>
      <c r="C2374" s="563" t="s">
        <v>11115</v>
      </c>
      <c r="D2374" s="534" t="s">
        <v>22982</v>
      </c>
      <c r="E2374" s="534"/>
      <c r="F2374" s="534" t="s">
        <v>8739</v>
      </c>
      <c r="G2374" s="535" t="str">
        <f t="shared" ref="G2374:G2405" si="86">$E$2373&amp;F2374</f>
        <v>225Phường Hạ Long</v>
      </c>
      <c r="H2374" s="535" t="str">
        <f t="shared" ref="H2374:H2437" si="87">G2374&amp;C2374</f>
        <v>225Phường Hạ LongThuế cơ sở 1 tỉnh Quảng Ninh</v>
      </c>
      <c r="I2374" s="563" t="s">
        <v>11115</v>
      </c>
      <c r="J2374" s="532" t="s">
        <v>8739</v>
      </c>
      <c r="K2374" s="532">
        <v>11</v>
      </c>
      <c r="M2374" s="435"/>
      <c r="T2374" s="607">
        <v>34</v>
      </c>
      <c r="U2374" s="608" t="s">
        <v>155</v>
      </c>
      <c r="V2374" s="617" t="s">
        <v>15202</v>
      </c>
    </row>
    <row r="2375" spans="1:22" ht="55.15" hidden="1" customHeight="1">
      <c r="A2375" s="438" t="s">
        <v>12317</v>
      </c>
      <c r="B2375" s="430">
        <v>1</v>
      </c>
      <c r="C2375" s="439" t="s">
        <v>11115</v>
      </c>
      <c r="D2375" s="464" t="s">
        <v>22982</v>
      </c>
      <c r="E2375" s="464"/>
      <c r="F2375" s="464" t="s">
        <v>8733</v>
      </c>
      <c r="G2375" s="535" t="str">
        <f t="shared" si="86"/>
        <v>225Phường Tuần Châu</v>
      </c>
      <c r="H2375" s="535" t="str">
        <f t="shared" si="87"/>
        <v>225Phường Tuần ChâuThuế cơ sở 1 tỉnh Quảng Ninh</v>
      </c>
      <c r="I2375" s="439" t="s">
        <v>11115</v>
      </c>
      <c r="J2375" s="430"/>
      <c r="K2375" s="430"/>
      <c r="M2375" s="435"/>
      <c r="T2375" s="607"/>
      <c r="U2375" s="608"/>
      <c r="V2375" s="617"/>
    </row>
    <row r="2376" spans="1:22" ht="55.15" hidden="1" customHeight="1">
      <c r="A2376" s="438" t="s">
        <v>12317</v>
      </c>
      <c r="B2376" s="430">
        <v>1</v>
      </c>
      <c r="C2376" s="439" t="s">
        <v>11115</v>
      </c>
      <c r="D2376" s="464" t="s">
        <v>22982</v>
      </c>
      <c r="E2376" s="464"/>
      <c r="F2376" s="464" t="s">
        <v>46</v>
      </c>
      <c r="G2376" s="535" t="str">
        <f t="shared" si="86"/>
        <v>225Phường Việt Hưng</v>
      </c>
      <c r="H2376" s="535" t="str">
        <f t="shared" si="87"/>
        <v>225Phường Việt HưngThuế cơ sở 1 tỉnh Quảng Ninh</v>
      </c>
      <c r="I2376" s="439" t="s">
        <v>11115</v>
      </c>
      <c r="J2376" s="430"/>
      <c r="K2376" s="430"/>
      <c r="M2376" s="435"/>
      <c r="T2376" s="607"/>
      <c r="U2376" s="608"/>
      <c r="V2376" s="617"/>
    </row>
    <row r="2377" spans="1:22" ht="55.15" hidden="1" customHeight="1">
      <c r="A2377" s="438" t="s">
        <v>12317</v>
      </c>
      <c r="B2377" s="430">
        <v>1</v>
      </c>
      <c r="C2377" s="439" t="s">
        <v>11115</v>
      </c>
      <c r="D2377" s="464" t="s">
        <v>22982</v>
      </c>
      <c r="E2377" s="464"/>
      <c r="F2377" s="464" t="s">
        <v>8734</v>
      </c>
      <c r="G2377" s="535" t="str">
        <f t="shared" si="86"/>
        <v>225Phường Bãi Cháy</v>
      </c>
      <c r="H2377" s="535" t="str">
        <f t="shared" si="87"/>
        <v>225Phường Bãi CháyThuế cơ sở 1 tỉnh Quảng Ninh</v>
      </c>
      <c r="I2377" s="439" t="s">
        <v>11115</v>
      </c>
      <c r="J2377" s="430"/>
      <c r="K2377" s="430"/>
      <c r="M2377" s="435"/>
      <c r="T2377" s="607"/>
      <c r="U2377" s="608"/>
      <c r="V2377" s="617"/>
    </row>
    <row r="2378" spans="1:22" ht="55.15" hidden="1" customHeight="1">
      <c r="A2378" s="438" t="s">
        <v>12317</v>
      </c>
      <c r="B2378" s="430">
        <v>1</v>
      </c>
      <c r="C2378" s="439" t="s">
        <v>11115</v>
      </c>
      <c r="D2378" s="464" t="s">
        <v>22982</v>
      </c>
      <c r="E2378" s="464"/>
      <c r="F2378" s="464" t="s">
        <v>8738</v>
      </c>
      <c r="G2378" s="535" t="str">
        <f t="shared" si="86"/>
        <v>225Phường Hồng Gai</v>
      </c>
      <c r="H2378" s="535" t="str">
        <f t="shared" si="87"/>
        <v>225Phường Hồng GaiThuế cơ sở 1 tỉnh Quảng Ninh</v>
      </c>
      <c r="I2378" s="439" t="s">
        <v>11115</v>
      </c>
      <c r="J2378" s="430"/>
      <c r="K2378" s="430"/>
      <c r="M2378" s="435"/>
      <c r="T2378" s="607"/>
      <c r="U2378" s="608"/>
      <c r="V2378" s="617"/>
    </row>
    <row r="2379" spans="1:22" ht="55.15" hidden="1" customHeight="1">
      <c r="A2379" s="438" t="s">
        <v>12317</v>
      </c>
      <c r="B2379" s="430">
        <v>1</v>
      </c>
      <c r="C2379" s="439" t="s">
        <v>11115</v>
      </c>
      <c r="D2379" s="464" t="s">
        <v>22982</v>
      </c>
      <c r="E2379" s="464"/>
      <c r="F2379" s="464" t="s">
        <v>8740</v>
      </c>
      <c r="G2379" s="535" t="str">
        <f t="shared" si="86"/>
        <v>225Phường Hoành Bồ</v>
      </c>
      <c r="H2379" s="535" t="str">
        <f t="shared" si="87"/>
        <v>225Phường Hoành BồThuế cơ sở 1 tỉnh Quảng Ninh</v>
      </c>
      <c r="I2379" s="439" t="s">
        <v>11115</v>
      </c>
      <c r="J2379" s="430"/>
      <c r="K2379" s="430"/>
      <c r="M2379" s="435"/>
      <c r="T2379" s="607"/>
      <c r="U2379" s="608"/>
      <c r="V2379" s="617"/>
    </row>
    <row r="2380" spans="1:22" ht="55.15" hidden="1" customHeight="1">
      <c r="A2380" s="438" t="s">
        <v>12317</v>
      </c>
      <c r="B2380" s="430">
        <v>1</v>
      </c>
      <c r="C2380" s="439" t="s">
        <v>11115</v>
      </c>
      <c r="D2380" s="464" t="s">
        <v>22982</v>
      </c>
      <c r="E2380" s="464"/>
      <c r="F2380" s="464" t="s">
        <v>8735</v>
      </c>
      <c r="G2380" s="535" t="str">
        <f t="shared" si="86"/>
        <v>225Phường Hà Tu</v>
      </c>
      <c r="H2380" s="535" t="str">
        <f t="shared" si="87"/>
        <v>225Phường Hà TuThuế cơ sở 1 tỉnh Quảng Ninh</v>
      </c>
      <c r="I2380" s="439" t="s">
        <v>11115</v>
      </c>
      <c r="J2380" s="430"/>
      <c r="K2380" s="430"/>
      <c r="M2380" s="435"/>
      <c r="T2380" s="607"/>
      <c r="U2380" s="608"/>
      <c r="V2380" s="617"/>
    </row>
    <row r="2381" spans="1:22" ht="55.15" hidden="1" customHeight="1">
      <c r="A2381" s="438" t="s">
        <v>12317</v>
      </c>
      <c r="B2381" s="430">
        <v>1</v>
      </c>
      <c r="C2381" s="439" t="s">
        <v>11115</v>
      </c>
      <c r="D2381" s="464" t="s">
        <v>22982</v>
      </c>
      <c r="E2381" s="464"/>
      <c r="F2381" s="464" t="s">
        <v>8736</v>
      </c>
      <c r="G2381" s="535" t="str">
        <f t="shared" si="86"/>
        <v>225Phường Hà Lầm</v>
      </c>
      <c r="H2381" s="535" t="str">
        <f t="shared" si="87"/>
        <v>225Phường Hà LầmThuế cơ sở 1 tỉnh Quảng Ninh</v>
      </c>
      <c r="I2381" s="439" t="s">
        <v>11115</v>
      </c>
      <c r="J2381" s="430"/>
      <c r="K2381" s="430"/>
      <c r="M2381" s="435"/>
      <c r="T2381" s="607"/>
      <c r="U2381" s="608"/>
      <c r="V2381" s="617"/>
    </row>
    <row r="2382" spans="1:22" ht="55.15" hidden="1" customHeight="1">
      <c r="A2382" s="438" t="s">
        <v>12317</v>
      </c>
      <c r="B2382" s="430">
        <v>1</v>
      </c>
      <c r="C2382" s="439" t="s">
        <v>11115</v>
      </c>
      <c r="D2382" s="464" t="s">
        <v>22982</v>
      </c>
      <c r="E2382" s="464"/>
      <c r="F2382" s="464" t="s">
        <v>8737</v>
      </c>
      <c r="G2382" s="535" t="str">
        <f t="shared" si="86"/>
        <v>225Phường Cao Xanh</v>
      </c>
      <c r="H2382" s="535" t="str">
        <f t="shared" si="87"/>
        <v>225Phường Cao XanhThuế cơ sở 1 tỉnh Quảng Ninh</v>
      </c>
      <c r="I2382" s="439" t="s">
        <v>11115</v>
      </c>
      <c r="J2382" s="430"/>
      <c r="K2382" s="430"/>
      <c r="M2382" s="435"/>
      <c r="T2382" s="607"/>
      <c r="U2382" s="608"/>
      <c r="V2382" s="617"/>
    </row>
    <row r="2383" spans="1:22" ht="55.15" hidden="1" customHeight="1">
      <c r="A2383" s="438" t="s">
        <v>12317</v>
      </c>
      <c r="B2383" s="430">
        <v>1</v>
      </c>
      <c r="C2383" s="439" t="s">
        <v>11115</v>
      </c>
      <c r="D2383" s="464" t="s">
        <v>22982</v>
      </c>
      <c r="E2383" s="464"/>
      <c r="F2383" s="464" t="s">
        <v>8741</v>
      </c>
      <c r="G2383" s="535" t="str">
        <f t="shared" si="86"/>
        <v>225Xã Quảng La</v>
      </c>
      <c r="H2383" s="535" t="str">
        <f t="shared" si="87"/>
        <v>225Xã Quảng LaThuế cơ sở 1 tỉnh Quảng Ninh</v>
      </c>
      <c r="I2383" s="439" t="s">
        <v>11115</v>
      </c>
      <c r="J2383" s="430"/>
      <c r="K2383" s="430"/>
      <c r="M2383" s="435"/>
      <c r="T2383" s="607"/>
      <c r="U2383" s="608"/>
      <c r="V2383" s="617"/>
    </row>
    <row r="2384" spans="1:22" ht="55.15" hidden="1" customHeight="1">
      <c r="A2384" s="438" t="s">
        <v>12317</v>
      </c>
      <c r="B2384" s="430">
        <v>1</v>
      </c>
      <c r="C2384" s="439" t="s">
        <v>11115</v>
      </c>
      <c r="D2384" s="464" t="s">
        <v>22982</v>
      </c>
      <c r="E2384" s="464"/>
      <c r="F2384" s="464" t="s">
        <v>8696</v>
      </c>
      <c r="G2384" s="535" t="str">
        <f t="shared" si="86"/>
        <v>225Xã Thống Nhất</v>
      </c>
      <c r="H2384" s="535" t="str">
        <f t="shared" si="87"/>
        <v>225Xã Thống NhấtThuế cơ sở 1 tỉnh Quảng Ninh</v>
      </c>
      <c r="I2384" s="439" t="s">
        <v>11115</v>
      </c>
      <c r="J2384" s="430"/>
      <c r="K2384" s="430"/>
      <c r="M2384" s="435"/>
      <c r="T2384" s="607"/>
      <c r="U2384" s="608"/>
      <c r="V2384" s="617"/>
    </row>
    <row r="2385" spans="1:22" ht="39.6" hidden="1" customHeight="1">
      <c r="A2385" s="441" t="s">
        <v>12324</v>
      </c>
      <c r="B2385" s="442">
        <v>2</v>
      </c>
      <c r="C2385" s="446" t="s">
        <v>13661</v>
      </c>
      <c r="D2385" s="444" t="s">
        <v>11102</v>
      </c>
      <c r="E2385" s="444"/>
      <c r="F2385" s="444" t="s">
        <v>8763</v>
      </c>
      <c r="G2385" s="535" t="str">
        <f t="shared" si="86"/>
        <v>225Phường Móng Cái 1</v>
      </c>
      <c r="H2385" s="535" t="str">
        <f t="shared" si="87"/>
        <v>225Phường Móng Cái 1Thuế cơ sở 2 tỉnh Quảng Ninh</v>
      </c>
      <c r="I2385" s="446" t="s">
        <v>13661</v>
      </c>
      <c r="J2385" s="442" t="s">
        <v>8763</v>
      </c>
      <c r="K2385" s="442">
        <v>6</v>
      </c>
      <c r="M2385" s="435"/>
      <c r="T2385" s="613"/>
      <c r="U2385" s="614">
        <v>63</v>
      </c>
      <c r="V2385" s="615" t="s">
        <v>15268</v>
      </c>
    </row>
    <row r="2386" spans="1:22" ht="39.6" hidden="1" customHeight="1">
      <c r="A2386" s="441" t="s">
        <v>12324</v>
      </c>
      <c r="B2386" s="442">
        <v>2</v>
      </c>
      <c r="C2386" s="446" t="s">
        <v>13661</v>
      </c>
      <c r="D2386" s="444" t="s">
        <v>11102</v>
      </c>
      <c r="E2386" s="444"/>
      <c r="F2386" s="444" t="s">
        <v>8764</v>
      </c>
      <c r="G2386" s="535" t="str">
        <f t="shared" si="86"/>
        <v>225Phường Móng Cái 2</v>
      </c>
      <c r="H2386" s="535" t="str">
        <f t="shared" si="87"/>
        <v>225Phường Móng Cái 2Thuế cơ sở 2 tỉnh Quảng Ninh</v>
      </c>
      <c r="I2386" s="446" t="s">
        <v>13661</v>
      </c>
      <c r="J2386" s="442"/>
      <c r="K2386" s="442"/>
      <c r="M2386" s="435"/>
      <c r="T2386" s="508"/>
      <c r="U2386" s="509"/>
      <c r="V2386" s="510"/>
    </row>
    <row r="2387" spans="1:22" ht="39.6" hidden="1" customHeight="1">
      <c r="A2387" s="441" t="s">
        <v>12324</v>
      </c>
      <c r="B2387" s="442">
        <v>2</v>
      </c>
      <c r="C2387" s="446" t="s">
        <v>13661</v>
      </c>
      <c r="D2387" s="444" t="s">
        <v>11102</v>
      </c>
      <c r="E2387" s="444"/>
      <c r="F2387" s="444" t="s">
        <v>8765</v>
      </c>
      <c r="G2387" s="535" t="str">
        <f t="shared" si="86"/>
        <v>225Phường Móng Cái 3</v>
      </c>
      <c r="H2387" s="535" t="str">
        <f t="shared" si="87"/>
        <v>225Phường Móng Cái 3Thuế cơ sở 2 tỉnh Quảng Ninh</v>
      </c>
      <c r="I2387" s="446" t="s">
        <v>13661</v>
      </c>
      <c r="J2387" s="442"/>
      <c r="K2387" s="442"/>
      <c r="M2387" s="435"/>
      <c r="T2387" s="508"/>
      <c r="U2387" s="509"/>
      <c r="V2387" s="510"/>
    </row>
    <row r="2388" spans="1:22" ht="39.6" hidden="1" customHeight="1">
      <c r="A2388" s="441" t="s">
        <v>12324</v>
      </c>
      <c r="B2388" s="442">
        <v>2</v>
      </c>
      <c r="C2388" s="446" t="s">
        <v>13661</v>
      </c>
      <c r="D2388" s="444" t="s">
        <v>11102</v>
      </c>
      <c r="E2388" s="444"/>
      <c r="F2388" s="444" t="s">
        <v>8762</v>
      </c>
      <c r="G2388" s="535" t="str">
        <f t="shared" si="86"/>
        <v>225Xã Vĩnh Thực</v>
      </c>
      <c r="H2388" s="535" t="str">
        <f t="shared" si="87"/>
        <v>225Xã Vĩnh ThựcThuế cơ sở 2 tỉnh Quảng Ninh</v>
      </c>
      <c r="I2388" s="446" t="s">
        <v>13661</v>
      </c>
      <c r="J2388" s="442"/>
      <c r="K2388" s="442"/>
      <c r="M2388" s="435"/>
      <c r="T2388" s="508"/>
      <c r="U2388" s="509"/>
      <c r="V2388" s="510"/>
    </row>
    <row r="2389" spans="1:22" ht="39.6" hidden="1" customHeight="1">
      <c r="A2389" s="441" t="s">
        <v>12324</v>
      </c>
      <c r="B2389" s="442">
        <v>2</v>
      </c>
      <c r="C2389" s="446" t="s">
        <v>13661</v>
      </c>
      <c r="D2389" s="444" t="s">
        <v>11102</v>
      </c>
      <c r="E2389" s="444"/>
      <c r="F2389" s="444" t="s">
        <v>8761</v>
      </c>
      <c r="G2389" s="535" t="str">
        <f t="shared" si="86"/>
        <v>225Xã Hải Ninh</v>
      </c>
      <c r="H2389" s="535" t="str">
        <f t="shared" si="87"/>
        <v>225Xã Hải NinhThuế cơ sở 2 tỉnh Quảng Ninh</v>
      </c>
      <c r="I2389" s="446" t="s">
        <v>13661</v>
      </c>
      <c r="J2389" s="442"/>
      <c r="K2389" s="442"/>
      <c r="M2389" s="435"/>
      <c r="T2389" s="508"/>
      <c r="U2389" s="509"/>
      <c r="V2389" s="510"/>
    </row>
    <row r="2390" spans="1:22" ht="39.6" hidden="1" customHeight="1">
      <c r="A2390" s="441" t="s">
        <v>12324</v>
      </c>
      <c r="B2390" s="442">
        <v>2</v>
      </c>
      <c r="C2390" s="446" t="s">
        <v>13661</v>
      </c>
      <c r="D2390" s="444" t="s">
        <v>11102</v>
      </c>
      <c r="E2390" s="444"/>
      <c r="F2390" s="444" t="s">
        <v>8760</v>
      </c>
      <c r="G2390" s="535" t="str">
        <f t="shared" si="86"/>
        <v>225Xã Hải Sơn</v>
      </c>
      <c r="H2390" s="535" t="str">
        <f t="shared" si="87"/>
        <v>225Xã Hải SơnThuế cơ sở 2 tỉnh Quảng Ninh</v>
      </c>
      <c r="I2390" s="446" t="s">
        <v>13661</v>
      </c>
      <c r="J2390" s="442"/>
      <c r="K2390" s="442"/>
      <c r="M2390" s="435"/>
      <c r="T2390" s="508"/>
      <c r="U2390" s="509"/>
      <c r="V2390" s="510"/>
    </row>
    <row r="2391" spans="1:22" ht="50.45" hidden="1" customHeight="1">
      <c r="A2391" s="441" t="s">
        <v>12331</v>
      </c>
      <c r="B2391" s="442">
        <v>3</v>
      </c>
      <c r="C2391" s="448" t="s">
        <v>11119</v>
      </c>
      <c r="D2391" s="444" t="s">
        <v>22983</v>
      </c>
      <c r="E2391" s="444"/>
      <c r="F2391" s="444" t="s">
        <v>8744</v>
      </c>
      <c r="G2391" s="535" t="str">
        <f t="shared" si="86"/>
        <v>225Phường Cẩm Phả</v>
      </c>
      <c r="H2391" s="535" t="str">
        <f t="shared" si="87"/>
        <v>225Phường Cẩm PhảThuế cơ sở 3 tỉnh Quảng Ninh</v>
      </c>
      <c r="I2391" s="448" t="s">
        <v>11119</v>
      </c>
      <c r="J2391" s="442" t="s">
        <v>8744</v>
      </c>
      <c r="K2391" s="442">
        <v>7</v>
      </c>
      <c r="M2391" s="435"/>
    </row>
    <row r="2392" spans="1:22" ht="50.45" hidden="1" customHeight="1">
      <c r="A2392" s="441" t="s">
        <v>12331</v>
      </c>
      <c r="B2392" s="442">
        <v>3</v>
      </c>
      <c r="C2392" s="448" t="s">
        <v>11119</v>
      </c>
      <c r="D2392" s="444" t="s">
        <v>22983</v>
      </c>
      <c r="E2392" s="444"/>
      <c r="F2392" s="444" t="s">
        <v>8742</v>
      </c>
      <c r="G2392" s="535" t="str">
        <f t="shared" si="86"/>
        <v>225Phường Mông Dương</v>
      </c>
      <c r="H2392" s="535" t="str">
        <f t="shared" si="87"/>
        <v>225Phường Mông DươngThuế cơ sở 3 tỉnh Quảng Ninh</v>
      </c>
      <c r="I2392" s="448" t="s">
        <v>11119</v>
      </c>
      <c r="J2392" s="442"/>
      <c r="K2392" s="442"/>
      <c r="M2392" s="435"/>
    </row>
    <row r="2393" spans="1:22" ht="50.45" hidden="1" customHeight="1">
      <c r="A2393" s="441" t="s">
        <v>12331</v>
      </c>
      <c r="B2393" s="442">
        <v>3</v>
      </c>
      <c r="C2393" s="448" t="s">
        <v>11119</v>
      </c>
      <c r="D2393" s="444" t="s">
        <v>22983</v>
      </c>
      <c r="E2393" s="444"/>
      <c r="F2393" s="444" t="s">
        <v>8743</v>
      </c>
      <c r="G2393" s="535" t="str">
        <f t="shared" si="86"/>
        <v>225Phường Quang Hanh</v>
      </c>
      <c r="H2393" s="535" t="str">
        <f t="shared" si="87"/>
        <v>225Phường Quang HanhThuế cơ sở 3 tỉnh Quảng Ninh</v>
      </c>
      <c r="I2393" s="448" t="s">
        <v>11119</v>
      </c>
      <c r="J2393" s="442"/>
      <c r="K2393" s="442"/>
      <c r="M2393" s="435"/>
    </row>
    <row r="2394" spans="1:22" ht="50.45" hidden="1" customHeight="1">
      <c r="A2394" s="441" t="s">
        <v>12331</v>
      </c>
      <c r="B2394" s="442">
        <v>3</v>
      </c>
      <c r="C2394" s="448" t="s">
        <v>11119</v>
      </c>
      <c r="D2394" s="444" t="s">
        <v>22983</v>
      </c>
      <c r="E2394" s="444"/>
      <c r="F2394" s="444" t="s">
        <v>8745</v>
      </c>
      <c r="G2394" s="535" t="str">
        <f t="shared" si="86"/>
        <v>225Phường Cửa Ông</v>
      </c>
      <c r="H2394" s="535" t="str">
        <f t="shared" si="87"/>
        <v>225Phường Cửa ÔngThuế cơ sở 3 tỉnh Quảng Ninh</v>
      </c>
      <c r="I2394" s="448" t="s">
        <v>11119</v>
      </c>
      <c r="J2394" s="442"/>
      <c r="K2394" s="442"/>
      <c r="M2394" s="435"/>
    </row>
    <row r="2395" spans="1:22" ht="50.45" hidden="1" customHeight="1">
      <c r="A2395" s="441" t="s">
        <v>12331</v>
      </c>
      <c r="B2395" s="442">
        <v>3</v>
      </c>
      <c r="C2395" s="448" t="s">
        <v>11119</v>
      </c>
      <c r="D2395" s="444" t="s">
        <v>22983</v>
      </c>
      <c r="E2395" s="444"/>
      <c r="F2395" s="444" t="s">
        <v>15334</v>
      </c>
      <c r="G2395" s="535" t="str">
        <f t="shared" si="86"/>
        <v>225Xã Hải Hòa</v>
      </c>
      <c r="H2395" s="535" t="str">
        <f t="shared" si="87"/>
        <v>225Xã Hải HòaThuế cơ sở 3 tỉnh Quảng Ninh</v>
      </c>
      <c r="I2395" s="448" t="s">
        <v>11119</v>
      </c>
      <c r="J2395" s="442"/>
      <c r="K2395" s="442"/>
      <c r="M2395" s="435"/>
    </row>
    <row r="2396" spans="1:22" ht="50.45" hidden="1" customHeight="1">
      <c r="A2396" s="441" t="s">
        <v>12331</v>
      </c>
      <c r="B2396" s="442">
        <v>3</v>
      </c>
      <c r="C2396" s="448" t="s">
        <v>11119</v>
      </c>
      <c r="D2396" s="444" t="s">
        <v>22983</v>
      </c>
      <c r="E2396" s="444"/>
      <c r="F2396" s="444" t="s">
        <v>8766</v>
      </c>
      <c r="G2396" s="535" t="str">
        <f t="shared" si="86"/>
        <v>225Đặc khu Vân Đồn</v>
      </c>
      <c r="H2396" s="535" t="str">
        <f t="shared" si="87"/>
        <v>225Đặc khu Vân ĐồnThuế cơ sở 3 tỉnh Quảng Ninh</v>
      </c>
      <c r="I2396" s="448" t="s">
        <v>11119</v>
      </c>
      <c r="J2396" s="442"/>
      <c r="K2396" s="442"/>
      <c r="M2396" s="435"/>
    </row>
    <row r="2397" spans="1:22" ht="50.45" hidden="1" customHeight="1">
      <c r="A2397" s="441" t="s">
        <v>12331</v>
      </c>
      <c r="B2397" s="442">
        <v>3</v>
      </c>
      <c r="C2397" s="448" t="s">
        <v>11119</v>
      </c>
      <c r="D2397" s="444" t="s">
        <v>22983</v>
      </c>
      <c r="E2397" s="444"/>
      <c r="F2397" s="444" t="s">
        <v>8767</v>
      </c>
      <c r="G2397" s="535" t="str">
        <f t="shared" si="86"/>
        <v>225Đặc khu Cô Tô</v>
      </c>
      <c r="H2397" s="535" t="str">
        <f t="shared" si="87"/>
        <v>225Đặc khu Cô TôThuế cơ sở 3 tỉnh Quảng Ninh</v>
      </c>
      <c r="I2397" s="448" t="s">
        <v>11119</v>
      </c>
      <c r="J2397" s="442"/>
      <c r="K2397" s="442"/>
      <c r="M2397" s="435"/>
    </row>
    <row r="2398" spans="1:22" ht="55.15" hidden="1" customHeight="1">
      <c r="A2398" s="441" t="s">
        <v>12339</v>
      </c>
      <c r="B2398" s="442">
        <v>4</v>
      </c>
      <c r="C2398" s="446" t="s">
        <v>11109</v>
      </c>
      <c r="D2398" s="444" t="s">
        <v>22984</v>
      </c>
      <c r="E2398" s="444"/>
      <c r="F2398" s="444" t="s">
        <v>8728</v>
      </c>
      <c r="G2398" s="535" t="str">
        <f t="shared" si="86"/>
        <v>225Phường Uông Bí</v>
      </c>
      <c r="H2398" s="535" t="str">
        <f t="shared" si="87"/>
        <v>225Phường Uông BíThuế cơ sở 4 tỉnh Quảng Ninh</v>
      </c>
      <c r="I2398" s="446" t="s">
        <v>11109</v>
      </c>
      <c r="J2398" s="442" t="s">
        <v>8728</v>
      </c>
      <c r="K2398" s="442">
        <v>9</v>
      </c>
      <c r="M2398" s="435"/>
    </row>
    <row r="2399" spans="1:22" ht="55.15" hidden="1" customHeight="1">
      <c r="A2399" s="441" t="s">
        <v>12339</v>
      </c>
      <c r="B2399" s="442">
        <v>4</v>
      </c>
      <c r="C2399" s="446" t="s">
        <v>11109</v>
      </c>
      <c r="D2399" s="444" t="s">
        <v>22984</v>
      </c>
      <c r="E2399" s="444"/>
      <c r="F2399" s="444" t="s">
        <v>8726</v>
      </c>
      <c r="G2399" s="535" t="str">
        <f t="shared" si="86"/>
        <v>225Phường Yên Tử</v>
      </c>
      <c r="H2399" s="535" t="str">
        <f t="shared" si="87"/>
        <v>225Phường Yên TửThuế cơ sở 4 tỉnh Quảng Ninh</v>
      </c>
      <c r="I2399" s="446" t="s">
        <v>11109</v>
      </c>
      <c r="J2399" s="442"/>
      <c r="K2399" s="442"/>
      <c r="M2399" s="435"/>
    </row>
    <row r="2400" spans="1:22" ht="55.15" hidden="1" customHeight="1">
      <c r="A2400" s="441" t="s">
        <v>12339</v>
      </c>
      <c r="B2400" s="442">
        <v>4</v>
      </c>
      <c r="C2400" s="446" t="s">
        <v>11109</v>
      </c>
      <c r="D2400" s="444" t="s">
        <v>22984</v>
      </c>
      <c r="E2400" s="444"/>
      <c r="F2400" s="444" t="s">
        <v>8727</v>
      </c>
      <c r="G2400" s="535" t="str">
        <f t="shared" si="86"/>
        <v>225Phường Vàng Danh</v>
      </c>
      <c r="H2400" s="535" t="str">
        <f t="shared" si="87"/>
        <v>225Phường Vàng DanhThuế cơ sở 4 tỉnh Quảng Ninh</v>
      </c>
      <c r="I2400" s="446" t="s">
        <v>11109</v>
      </c>
      <c r="J2400" s="442"/>
      <c r="K2400" s="442"/>
      <c r="M2400" s="435"/>
    </row>
    <row r="2401" spans="1:13" ht="55.15" hidden="1" customHeight="1">
      <c r="A2401" s="441" t="s">
        <v>12339</v>
      </c>
      <c r="B2401" s="442">
        <v>4</v>
      </c>
      <c r="C2401" s="446" t="s">
        <v>11109</v>
      </c>
      <c r="D2401" s="444" t="s">
        <v>22984</v>
      </c>
      <c r="E2401" s="444"/>
      <c r="F2401" s="444" t="s">
        <v>8730</v>
      </c>
      <c r="G2401" s="535" t="str">
        <f t="shared" si="86"/>
        <v>225Phường Quảng Yên</v>
      </c>
      <c r="H2401" s="535" t="str">
        <f t="shared" si="87"/>
        <v>225Phường Quảng YênThuế cơ sở 4 tỉnh Quảng Ninh</v>
      </c>
      <c r="I2401" s="446" t="s">
        <v>11109</v>
      </c>
      <c r="J2401" s="442"/>
      <c r="K2401" s="442"/>
      <c r="M2401" s="435"/>
    </row>
    <row r="2402" spans="1:13" ht="55.15" hidden="1" customHeight="1">
      <c r="A2402" s="441" t="s">
        <v>12339</v>
      </c>
      <c r="B2402" s="442">
        <v>4</v>
      </c>
      <c r="C2402" s="446" t="s">
        <v>11109</v>
      </c>
      <c r="D2402" s="444" t="s">
        <v>22984</v>
      </c>
      <c r="E2402" s="444"/>
      <c r="F2402" s="444" t="s">
        <v>8729</v>
      </c>
      <c r="G2402" s="535" t="str">
        <f t="shared" si="86"/>
        <v>225Phường Đông Mai</v>
      </c>
      <c r="H2402" s="535" t="str">
        <f t="shared" si="87"/>
        <v>225Phường Đông MaiThuế cơ sở 4 tỉnh Quảng Ninh</v>
      </c>
      <c r="I2402" s="446" t="s">
        <v>11109</v>
      </c>
      <c r="J2402" s="442"/>
      <c r="K2402" s="442"/>
      <c r="M2402" s="435"/>
    </row>
    <row r="2403" spans="1:13" ht="55.15" hidden="1" customHeight="1">
      <c r="A2403" s="441" t="s">
        <v>12339</v>
      </c>
      <c r="B2403" s="442">
        <v>4</v>
      </c>
      <c r="C2403" s="446" t="s">
        <v>11109</v>
      </c>
      <c r="D2403" s="444" t="s">
        <v>22984</v>
      </c>
      <c r="E2403" s="444"/>
      <c r="F2403" s="444" t="s">
        <v>15335</v>
      </c>
      <c r="G2403" s="535" t="str">
        <f t="shared" si="86"/>
        <v>225Phường Hiệp Hòa</v>
      </c>
      <c r="H2403" s="535" t="str">
        <f t="shared" si="87"/>
        <v>225Phường Hiệp HòaThuế cơ sở 4 tỉnh Quảng Ninh</v>
      </c>
      <c r="I2403" s="446" t="s">
        <v>11109</v>
      </c>
      <c r="J2403" s="442"/>
      <c r="K2403" s="442"/>
      <c r="M2403" s="435"/>
    </row>
    <row r="2404" spans="1:13" ht="55.15" hidden="1" customHeight="1">
      <c r="A2404" s="441" t="s">
        <v>12339</v>
      </c>
      <c r="B2404" s="442">
        <v>4</v>
      </c>
      <c r="C2404" s="446" t="s">
        <v>11109</v>
      </c>
      <c r="D2404" s="444" t="s">
        <v>22984</v>
      </c>
      <c r="E2404" s="444"/>
      <c r="F2404" s="444" t="s">
        <v>8731</v>
      </c>
      <c r="G2404" s="535" t="str">
        <f t="shared" si="86"/>
        <v>225Phường Hà An</v>
      </c>
      <c r="H2404" s="535" t="str">
        <f t="shared" si="87"/>
        <v>225Phường Hà AnThuế cơ sở 4 tỉnh Quảng Ninh</v>
      </c>
      <c r="I2404" s="446" t="s">
        <v>11109</v>
      </c>
      <c r="J2404" s="442"/>
      <c r="K2404" s="442"/>
      <c r="M2404" s="435"/>
    </row>
    <row r="2405" spans="1:13" ht="55.15" hidden="1" customHeight="1">
      <c r="A2405" s="441" t="s">
        <v>12339</v>
      </c>
      <c r="B2405" s="442">
        <v>4</v>
      </c>
      <c r="C2405" s="446" t="s">
        <v>11109</v>
      </c>
      <c r="D2405" s="444" t="s">
        <v>22984</v>
      </c>
      <c r="E2405" s="444"/>
      <c r="F2405" s="444" t="s">
        <v>8732</v>
      </c>
      <c r="G2405" s="535" t="str">
        <f t="shared" si="86"/>
        <v>225Phường Phong Cốc</v>
      </c>
      <c r="H2405" s="535" t="str">
        <f t="shared" si="87"/>
        <v>225Phường Phong CốcThuế cơ sở 4 tỉnh Quảng Ninh</v>
      </c>
      <c r="I2405" s="446" t="s">
        <v>11109</v>
      </c>
      <c r="J2405" s="442"/>
      <c r="K2405" s="442"/>
      <c r="M2405" s="435"/>
    </row>
    <row r="2406" spans="1:13" ht="55.15" hidden="1" customHeight="1">
      <c r="A2406" s="441" t="s">
        <v>12339</v>
      </c>
      <c r="B2406" s="442">
        <v>4</v>
      </c>
      <c r="C2406" s="446" t="s">
        <v>11109</v>
      </c>
      <c r="D2406" s="444" t="s">
        <v>22984</v>
      </c>
      <c r="E2406" s="444"/>
      <c r="F2406" s="444" t="s">
        <v>15336</v>
      </c>
      <c r="G2406" s="535" t="str">
        <f t="shared" ref="G2406:G2427" si="88">$E$2373&amp;F2406</f>
        <v>225Phường Liên Hòa</v>
      </c>
      <c r="H2406" s="535" t="str">
        <f t="shared" si="87"/>
        <v>225Phường Liên HòaThuế cơ sở 4 tỉnh Quảng Ninh</v>
      </c>
      <c r="I2406" s="446" t="s">
        <v>11109</v>
      </c>
      <c r="J2406" s="442"/>
      <c r="K2406" s="442"/>
      <c r="M2406" s="435"/>
    </row>
    <row r="2407" spans="1:13" ht="50.45" hidden="1" customHeight="1">
      <c r="A2407" s="441" t="s">
        <v>12345</v>
      </c>
      <c r="B2407" s="442">
        <v>5</v>
      </c>
      <c r="C2407" s="446" t="s">
        <v>11105</v>
      </c>
      <c r="D2407" s="444" t="s">
        <v>22985</v>
      </c>
      <c r="E2407" s="444"/>
      <c r="F2407" s="444" t="s">
        <v>8722</v>
      </c>
      <c r="G2407" s="535" t="str">
        <f t="shared" si="88"/>
        <v>225Phường Đông Triều</v>
      </c>
      <c r="H2407" s="535" t="str">
        <f t="shared" si="87"/>
        <v>225Phường Đông TriềuThuế cơ sở 5 tỉnh Quảng Ninh</v>
      </c>
      <c r="I2407" s="446" t="s">
        <v>11105</v>
      </c>
      <c r="J2407" s="442" t="s">
        <v>8722</v>
      </c>
      <c r="K2407" s="442">
        <v>5</v>
      </c>
      <c r="M2407" s="435"/>
    </row>
    <row r="2408" spans="1:13" ht="50.45" hidden="1" customHeight="1">
      <c r="A2408" s="441" t="s">
        <v>12345</v>
      </c>
      <c r="B2408" s="442">
        <v>5</v>
      </c>
      <c r="C2408" s="446" t="s">
        <v>11105</v>
      </c>
      <c r="D2408" s="444" t="s">
        <v>22985</v>
      </c>
      <c r="E2408" s="444"/>
      <c r="F2408" s="444" t="s">
        <v>8721</v>
      </c>
      <c r="G2408" s="535" t="str">
        <f t="shared" si="88"/>
        <v>225Phường An Sinh</v>
      </c>
      <c r="H2408" s="535" t="str">
        <f t="shared" si="87"/>
        <v>225Phường An SinhThuế cơ sở 5 tỉnh Quảng Ninh</v>
      </c>
      <c r="I2408" s="446" t="s">
        <v>11105</v>
      </c>
      <c r="J2408" s="442"/>
      <c r="K2408" s="442"/>
      <c r="M2408" s="435"/>
    </row>
    <row r="2409" spans="1:13" ht="50.45" hidden="1" customHeight="1">
      <c r="A2409" s="441" t="s">
        <v>12345</v>
      </c>
      <c r="B2409" s="442">
        <v>5</v>
      </c>
      <c r="C2409" s="446" t="s">
        <v>11105</v>
      </c>
      <c r="D2409" s="444" t="s">
        <v>22985</v>
      </c>
      <c r="E2409" s="444"/>
      <c r="F2409" s="444" t="s">
        <v>8723</v>
      </c>
      <c r="G2409" s="535" t="str">
        <f t="shared" si="88"/>
        <v>225Phường Bình Khê</v>
      </c>
      <c r="H2409" s="535" t="str">
        <f t="shared" si="87"/>
        <v>225Phường Bình KhêThuế cơ sở 5 tỉnh Quảng Ninh</v>
      </c>
      <c r="I2409" s="446" t="s">
        <v>11105</v>
      </c>
      <c r="J2409" s="442"/>
      <c r="K2409" s="442"/>
      <c r="M2409" s="435"/>
    </row>
    <row r="2410" spans="1:13" ht="50.45" hidden="1" customHeight="1">
      <c r="A2410" s="441" t="s">
        <v>12345</v>
      </c>
      <c r="B2410" s="442">
        <v>5</v>
      </c>
      <c r="C2410" s="446" t="s">
        <v>11105</v>
      </c>
      <c r="D2410" s="444" t="s">
        <v>22985</v>
      </c>
      <c r="E2410" s="444"/>
      <c r="F2410" s="444" t="s">
        <v>8725</v>
      </c>
      <c r="G2410" s="535" t="str">
        <f t="shared" si="88"/>
        <v>225Phường Hoàng Quế</v>
      </c>
      <c r="H2410" s="535" t="str">
        <f t="shared" si="87"/>
        <v>225Phường Hoàng QuếThuế cơ sở 5 tỉnh Quảng Ninh</v>
      </c>
      <c r="I2410" s="446" t="s">
        <v>11105</v>
      </c>
      <c r="J2410" s="442"/>
      <c r="K2410" s="442"/>
      <c r="M2410" s="435"/>
    </row>
    <row r="2411" spans="1:13" ht="50.45" hidden="1" customHeight="1">
      <c r="A2411" s="441" t="s">
        <v>12345</v>
      </c>
      <c r="B2411" s="442">
        <v>5</v>
      </c>
      <c r="C2411" s="446" t="s">
        <v>11105</v>
      </c>
      <c r="D2411" s="444" t="s">
        <v>22985</v>
      </c>
      <c r="E2411" s="444"/>
      <c r="F2411" s="444" t="s">
        <v>8724</v>
      </c>
      <c r="G2411" s="535" t="str">
        <f t="shared" si="88"/>
        <v>225Phường Mạo Khê</v>
      </c>
      <c r="H2411" s="535" t="str">
        <f t="shared" si="87"/>
        <v>225Phường Mạo KhêThuế cơ sở 5 tỉnh Quảng Ninh</v>
      </c>
      <c r="I2411" s="446" t="s">
        <v>11105</v>
      </c>
      <c r="J2411" s="442"/>
      <c r="K2411" s="442"/>
      <c r="M2411" s="435"/>
    </row>
    <row r="2412" spans="1:13" ht="50.45" hidden="1" customHeight="1">
      <c r="A2412" s="441" t="s">
        <v>12352</v>
      </c>
      <c r="B2412" s="442">
        <v>6</v>
      </c>
      <c r="C2412" s="446" t="s">
        <v>11127</v>
      </c>
      <c r="D2412" s="444" t="s">
        <v>22986</v>
      </c>
      <c r="E2412" s="444"/>
      <c r="F2412" s="444" t="s">
        <v>8124</v>
      </c>
      <c r="G2412" s="535" t="str">
        <f t="shared" si="88"/>
        <v>225Xã Tiên Yên</v>
      </c>
      <c r="H2412" s="535" t="str">
        <f t="shared" si="87"/>
        <v>225Xã Tiên YênThuế cơ sở 6 tỉnh Quảng Ninh</v>
      </c>
      <c r="I2412" s="446" t="s">
        <v>11127</v>
      </c>
      <c r="J2412" s="442" t="s">
        <v>8124</v>
      </c>
      <c r="K2412" s="442">
        <v>10</v>
      </c>
      <c r="M2412" s="435"/>
    </row>
    <row r="2413" spans="1:13" ht="50.45" hidden="1" customHeight="1">
      <c r="A2413" s="441" t="s">
        <v>12352</v>
      </c>
      <c r="B2413" s="442">
        <v>6</v>
      </c>
      <c r="C2413" s="446" t="s">
        <v>11127</v>
      </c>
      <c r="D2413" s="444" t="s">
        <v>22986</v>
      </c>
      <c r="E2413" s="444"/>
      <c r="F2413" s="444" t="s">
        <v>8746</v>
      </c>
      <c r="G2413" s="535" t="str">
        <f t="shared" si="88"/>
        <v>225Xã Điền Xá</v>
      </c>
      <c r="H2413" s="535" t="str">
        <f t="shared" si="87"/>
        <v>225Xã Điền XáThuế cơ sở 6 tỉnh Quảng Ninh</v>
      </c>
      <c r="I2413" s="446" t="s">
        <v>11127</v>
      </c>
      <c r="J2413" s="442"/>
      <c r="K2413" s="442"/>
      <c r="M2413" s="435"/>
    </row>
    <row r="2414" spans="1:13" ht="50.45" hidden="1" customHeight="1">
      <c r="A2414" s="441" t="s">
        <v>12352</v>
      </c>
      <c r="B2414" s="442">
        <v>6</v>
      </c>
      <c r="C2414" s="446" t="s">
        <v>11127</v>
      </c>
      <c r="D2414" s="444" t="s">
        <v>22986</v>
      </c>
      <c r="E2414" s="444"/>
      <c r="F2414" s="444" t="s">
        <v>8747</v>
      </c>
      <c r="G2414" s="535" t="str">
        <f t="shared" si="88"/>
        <v>225Xã Đông Ngũ</v>
      </c>
      <c r="H2414" s="535" t="str">
        <f t="shared" si="87"/>
        <v>225Xã Đông NgũThuế cơ sở 6 tỉnh Quảng Ninh</v>
      </c>
      <c r="I2414" s="446" t="s">
        <v>11127</v>
      </c>
      <c r="J2414" s="442"/>
      <c r="K2414" s="442"/>
      <c r="M2414" s="435"/>
    </row>
    <row r="2415" spans="1:13" ht="50.45" hidden="1" customHeight="1">
      <c r="A2415" s="441" t="s">
        <v>12352</v>
      </c>
      <c r="B2415" s="442">
        <v>6</v>
      </c>
      <c r="C2415" s="446" t="s">
        <v>11127</v>
      </c>
      <c r="D2415" s="444" t="s">
        <v>22986</v>
      </c>
      <c r="E2415" s="444"/>
      <c r="F2415" s="444" t="s">
        <v>8748</v>
      </c>
      <c r="G2415" s="535" t="str">
        <f t="shared" si="88"/>
        <v>225Xã Hải Lạng</v>
      </c>
      <c r="H2415" s="535" t="str">
        <f t="shared" si="87"/>
        <v>225Xã Hải LạngThuế cơ sở 6 tỉnh Quảng Ninh</v>
      </c>
      <c r="I2415" s="446" t="s">
        <v>11127</v>
      </c>
      <c r="J2415" s="442"/>
      <c r="K2415" s="442"/>
      <c r="M2415" s="435"/>
    </row>
    <row r="2416" spans="1:13" ht="50.45" hidden="1" customHeight="1">
      <c r="A2416" s="441" t="s">
        <v>12352</v>
      </c>
      <c r="B2416" s="442">
        <v>6</v>
      </c>
      <c r="C2416" s="446" t="s">
        <v>11127</v>
      </c>
      <c r="D2416" s="444" t="s">
        <v>22986</v>
      </c>
      <c r="E2416" s="444"/>
      <c r="F2416" s="444" t="s">
        <v>8759</v>
      </c>
      <c r="G2416" s="535" t="str">
        <f t="shared" si="88"/>
        <v>225Xã Bình Liêu</v>
      </c>
      <c r="H2416" s="535" t="str">
        <f t="shared" si="87"/>
        <v>225Xã Bình LiêuThuế cơ sở 6 tỉnh Quảng Ninh</v>
      </c>
      <c r="I2416" s="446" t="s">
        <v>11127</v>
      </c>
      <c r="J2416" s="442"/>
      <c r="K2416" s="442"/>
      <c r="M2416" s="435"/>
    </row>
    <row r="2417" spans="1:13" ht="50.45" hidden="1" customHeight="1">
      <c r="A2417" s="441" t="s">
        <v>12352</v>
      </c>
      <c r="B2417" s="442">
        <v>6</v>
      </c>
      <c r="C2417" s="446" t="s">
        <v>11127</v>
      </c>
      <c r="D2417" s="444" t="s">
        <v>22986</v>
      </c>
      <c r="E2417" s="444"/>
      <c r="F2417" s="444" t="s">
        <v>8758</v>
      </c>
      <c r="G2417" s="535" t="str">
        <f t="shared" si="88"/>
        <v>225Xã Lục Hồn</v>
      </c>
      <c r="H2417" s="535" t="str">
        <f t="shared" si="87"/>
        <v>225Xã Lục HồnThuế cơ sở 6 tỉnh Quảng Ninh</v>
      </c>
      <c r="I2417" s="446" t="s">
        <v>11127</v>
      </c>
      <c r="J2417" s="442"/>
      <c r="K2417" s="442"/>
      <c r="M2417" s="435"/>
    </row>
    <row r="2418" spans="1:13" ht="50.45" hidden="1" customHeight="1">
      <c r="A2418" s="441" t="s">
        <v>12352</v>
      </c>
      <c r="B2418" s="442">
        <v>6</v>
      </c>
      <c r="C2418" s="446" t="s">
        <v>11127</v>
      </c>
      <c r="D2418" s="444" t="s">
        <v>22986</v>
      </c>
      <c r="E2418" s="444"/>
      <c r="F2418" s="444" t="s">
        <v>8757</v>
      </c>
      <c r="G2418" s="535" t="str">
        <f t="shared" si="88"/>
        <v>225Xã Hoành Mô</v>
      </c>
      <c r="H2418" s="535" t="str">
        <f t="shared" si="87"/>
        <v>225Xã Hoành MôThuế cơ sở 6 tỉnh Quảng Ninh</v>
      </c>
      <c r="I2418" s="446" t="s">
        <v>11127</v>
      </c>
      <c r="J2418" s="442"/>
      <c r="K2418" s="442"/>
      <c r="M2418" s="435"/>
    </row>
    <row r="2419" spans="1:13" ht="50.45" hidden="1" customHeight="1">
      <c r="A2419" s="441" t="s">
        <v>12352</v>
      </c>
      <c r="B2419" s="442">
        <v>6</v>
      </c>
      <c r="C2419" s="446" t="s">
        <v>11127</v>
      </c>
      <c r="D2419" s="444" t="s">
        <v>22986</v>
      </c>
      <c r="E2419" s="444"/>
      <c r="F2419" s="444" t="s">
        <v>8751</v>
      </c>
      <c r="G2419" s="535" t="str">
        <f t="shared" si="88"/>
        <v>225Xã Ba Chẽ</v>
      </c>
      <c r="H2419" s="535" t="str">
        <f t="shared" si="87"/>
        <v>225Xã Ba ChẽThuế cơ sở 6 tỉnh Quảng Ninh</v>
      </c>
      <c r="I2419" s="446" t="s">
        <v>11127</v>
      </c>
      <c r="J2419" s="442"/>
      <c r="K2419" s="442"/>
      <c r="M2419" s="435"/>
    </row>
    <row r="2420" spans="1:13" ht="50.45" hidden="1" customHeight="1">
      <c r="A2420" s="441" t="s">
        <v>12352</v>
      </c>
      <c r="B2420" s="442">
        <v>6</v>
      </c>
      <c r="C2420" s="446" t="s">
        <v>11127</v>
      </c>
      <c r="D2420" s="444" t="s">
        <v>22986</v>
      </c>
      <c r="E2420" s="444"/>
      <c r="F2420" s="444" t="s">
        <v>8749</v>
      </c>
      <c r="G2420" s="535" t="str">
        <f t="shared" si="88"/>
        <v>225Xã Lương Minh</v>
      </c>
      <c r="H2420" s="535" t="str">
        <f t="shared" si="87"/>
        <v>225Xã Lương MinhThuế cơ sở 6 tỉnh Quảng Ninh</v>
      </c>
      <c r="I2420" s="446" t="s">
        <v>11127</v>
      </c>
      <c r="J2420" s="442"/>
      <c r="K2420" s="442"/>
      <c r="M2420" s="435"/>
    </row>
    <row r="2421" spans="1:13" ht="50.45" hidden="1" customHeight="1">
      <c r="A2421" s="441" t="s">
        <v>12352</v>
      </c>
      <c r="B2421" s="442">
        <v>6</v>
      </c>
      <c r="C2421" s="446" t="s">
        <v>11127</v>
      </c>
      <c r="D2421" s="444" t="s">
        <v>22986</v>
      </c>
      <c r="E2421" s="444"/>
      <c r="F2421" s="444" t="s">
        <v>8750</v>
      </c>
      <c r="G2421" s="535" t="str">
        <f t="shared" si="88"/>
        <v>225Xã Kỳ Thượng</v>
      </c>
      <c r="H2421" s="535" t="str">
        <f t="shared" si="87"/>
        <v>225Xã Kỳ ThượngThuế cơ sở 6 tỉnh Quảng Ninh</v>
      </c>
      <c r="I2421" s="446" t="s">
        <v>11127</v>
      </c>
      <c r="J2421" s="442"/>
      <c r="K2421" s="442"/>
      <c r="M2421" s="435"/>
    </row>
    <row r="2422" spans="1:13" ht="50.45" hidden="1" customHeight="1">
      <c r="A2422" s="441" t="s">
        <v>12358</v>
      </c>
      <c r="B2422" s="442">
        <v>7</v>
      </c>
      <c r="C2422" s="448" t="s">
        <v>11096</v>
      </c>
      <c r="D2422" s="444" t="s">
        <v>22987</v>
      </c>
      <c r="E2422" s="444"/>
      <c r="F2422" s="444" t="s">
        <v>8754</v>
      </c>
      <c r="G2422" s="535" t="str">
        <f t="shared" si="88"/>
        <v>225Xã Quảng Hà</v>
      </c>
      <c r="H2422" s="535" t="str">
        <f t="shared" si="87"/>
        <v>225Xã Quảng HàThuế cơ sở 7 tỉnh Quảng Ninh</v>
      </c>
      <c r="I2422" s="448" t="s">
        <v>11096</v>
      </c>
      <c r="J2422" s="442" t="s">
        <v>8754</v>
      </c>
      <c r="K2422" s="442">
        <v>6</v>
      </c>
      <c r="M2422" s="435"/>
    </row>
    <row r="2423" spans="1:13" ht="50.45" hidden="1" customHeight="1">
      <c r="A2423" s="513" t="s">
        <v>12358</v>
      </c>
      <c r="B2423" s="514">
        <v>7</v>
      </c>
      <c r="C2423" s="523" t="s">
        <v>11096</v>
      </c>
      <c r="D2423" s="516" t="s">
        <v>22987</v>
      </c>
      <c r="E2423" s="516"/>
      <c r="F2423" s="516" t="s">
        <v>8768</v>
      </c>
      <c r="G2423" s="535" t="str">
        <f t="shared" si="88"/>
        <v>225Xã Cái Chiên</v>
      </c>
      <c r="H2423" s="535" t="str">
        <f t="shared" si="87"/>
        <v>225Xã Cái ChiênThuế cơ sở 7 tỉnh Quảng Ninh</v>
      </c>
      <c r="I2423" s="523" t="s">
        <v>11096</v>
      </c>
      <c r="J2423" s="514"/>
      <c r="K2423" s="514"/>
      <c r="M2423" s="435"/>
    </row>
    <row r="2424" spans="1:13" ht="50.45" hidden="1" customHeight="1">
      <c r="A2424" s="513" t="s">
        <v>12358</v>
      </c>
      <c r="B2424" s="514">
        <v>7</v>
      </c>
      <c r="C2424" s="523" t="s">
        <v>11096</v>
      </c>
      <c r="D2424" s="516" t="s">
        <v>22987</v>
      </c>
      <c r="E2424" s="516"/>
      <c r="F2424" s="516" t="s">
        <v>8755</v>
      </c>
      <c r="G2424" s="535" t="str">
        <f t="shared" si="88"/>
        <v>225Xã Đường Hoa</v>
      </c>
      <c r="H2424" s="535" t="str">
        <f t="shared" si="87"/>
        <v>225Xã Đường HoaThuế cơ sở 7 tỉnh Quảng Ninh</v>
      </c>
      <c r="I2424" s="523" t="s">
        <v>11096</v>
      </c>
      <c r="J2424" s="514"/>
      <c r="K2424" s="514"/>
      <c r="M2424" s="435"/>
    </row>
    <row r="2425" spans="1:13" ht="50.45" hidden="1" customHeight="1">
      <c r="A2425" s="513" t="s">
        <v>12358</v>
      </c>
      <c r="B2425" s="514">
        <v>7</v>
      </c>
      <c r="C2425" s="523" t="s">
        <v>11096</v>
      </c>
      <c r="D2425" s="516" t="s">
        <v>22987</v>
      </c>
      <c r="E2425" s="516"/>
      <c r="F2425" s="516" t="s">
        <v>8756</v>
      </c>
      <c r="G2425" s="535" t="str">
        <f t="shared" si="88"/>
        <v>225Xã Quảng Đức</v>
      </c>
      <c r="H2425" s="535" t="str">
        <f t="shared" si="87"/>
        <v>225Xã Quảng ĐứcThuế cơ sở 7 tỉnh Quảng Ninh</v>
      </c>
      <c r="I2425" s="523" t="s">
        <v>11096</v>
      </c>
      <c r="J2425" s="514"/>
      <c r="K2425" s="514"/>
      <c r="M2425" s="435"/>
    </row>
    <row r="2426" spans="1:13" ht="50.45" hidden="1" customHeight="1">
      <c r="A2426" s="513" t="s">
        <v>12358</v>
      </c>
      <c r="B2426" s="514">
        <v>7</v>
      </c>
      <c r="C2426" s="523" t="s">
        <v>11096</v>
      </c>
      <c r="D2426" s="516" t="s">
        <v>22987</v>
      </c>
      <c r="E2426" s="516"/>
      <c r="F2426" s="516" t="s">
        <v>8753</v>
      </c>
      <c r="G2426" s="535" t="str">
        <f t="shared" si="88"/>
        <v>225Xã Đầm Hà</v>
      </c>
      <c r="H2426" s="535" t="str">
        <f t="shared" si="87"/>
        <v>225Xã Đầm HàThuế cơ sở 7 tỉnh Quảng Ninh</v>
      </c>
      <c r="I2426" s="523" t="s">
        <v>11096</v>
      </c>
      <c r="J2426" s="514"/>
      <c r="K2426" s="514"/>
      <c r="M2426" s="435"/>
    </row>
    <row r="2427" spans="1:13" ht="50.45" hidden="1" customHeight="1">
      <c r="A2427" s="513" t="s">
        <v>12358</v>
      </c>
      <c r="B2427" s="514">
        <v>7</v>
      </c>
      <c r="C2427" s="523" t="s">
        <v>11096</v>
      </c>
      <c r="D2427" s="516" t="s">
        <v>22987</v>
      </c>
      <c r="E2427" s="516"/>
      <c r="F2427" s="516" t="s">
        <v>8752</v>
      </c>
      <c r="G2427" s="535" t="str">
        <f t="shared" si="88"/>
        <v>225Xã Quảng Tân</v>
      </c>
      <c r="H2427" s="535" t="str">
        <f t="shared" si="87"/>
        <v>225Xã Quảng TânThuế cơ sở 7 tỉnh Quảng Ninh</v>
      </c>
      <c r="I2427" s="523" t="s">
        <v>11096</v>
      </c>
      <c r="J2427" s="514"/>
      <c r="K2427" s="514"/>
      <c r="M2427" s="435"/>
    </row>
    <row r="2428" spans="1:13" ht="42.6" hidden="1" customHeight="1">
      <c r="A2428" s="590">
        <v>27</v>
      </c>
      <c r="B2428" s="591"/>
      <c r="C2428" s="562" t="s">
        <v>22988</v>
      </c>
      <c r="D2428" s="590" t="s">
        <v>11960</v>
      </c>
      <c r="E2428" s="590">
        <v>407</v>
      </c>
      <c r="F2428" s="590" t="s">
        <v>155</v>
      </c>
      <c r="G2428" s="535"/>
      <c r="H2428" s="535" t="str">
        <f t="shared" si="87"/>
        <v>THUẾ TỈNH QUẢNG TRỊ</v>
      </c>
      <c r="I2428" s="562" t="s">
        <v>22988</v>
      </c>
      <c r="J2428" s="591"/>
      <c r="K2428" s="592">
        <f>SUM(K2429:K2506)</f>
        <v>78</v>
      </c>
      <c r="L2428" s="434"/>
      <c r="M2428" s="435"/>
    </row>
    <row r="2429" spans="1:13" ht="46.9" hidden="1" customHeight="1">
      <c r="A2429" s="531" t="s">
        <v>12364</v>
      </c>
      <c r="B2429" s="593">
        <v>1</v>
      </c>
      <c r="C2429" s="594" t="s">
        <v>11939</v>
      </c>
      <c r="D2429" s="535" t="s">
        <v>22989</v>
      </c>
      <c r="E2429" s="535"/>
      <c r="F2429" s="535" t="s">
        <v>9484</v>
      </c>
      <c r="G2429" s="535" t="str">
        <f>$E$2428&amp;F2429</f>
        <v>407Phường Đồng Hới</v>
      </c>
      <c r="H2429" s="535" t="str">
        <f t="shared" si="87"/>
        <v>407Phường Đồng HớiThuế cơ sở 1 tỉnh Quảng Trị</v>
      </c>
      <c r="I2429" s="594" t="s">
        <v>11939</v>
      </c>
      <c r="J2429" s="593" t="s">
        <v>9484</v>
      </c>
      <c r="K2429" s="593">
        <v>7</v>
      </c>
      <c r="M2429" s="435"/>
    </row>
    <row r="2430" spans="1:13" ht="46.9" hidden="1" customHeight="1">
      <c r="A2430" s="438" t="s">
        <v>12364</v>
      </c>
      <c r="B2430" s="429">
        <v>1</v>
      </c>
      <c r="C2430" s="463" t="s">
        <v>11939</v>
      </c>
      <c r="D2430" s="440" t="s">
        <v>22989</v>
      </c>
      <c r="E2430" s="440"/>
      <c r="F2430" s="440" t="s">
        <v>9485</v>
      </c>
      <c r="G2430" s="535" t="str">
        <f t="shared" ref="G2430:G2493" si="89">$E$2428&amp;F2430</f>
        <v>407Phường Đồng Thuận</v>
      </c>
      <c r="H2430" s="535" t="str">
        <f t="shared" si="87"/>
        <v>407Phường Đồng ThuậnThuế cơ sở 1 tỉnh Quảng Trị</v>
      </c>
      <c r="I2430" s="463" t="s">
        <v>11939</v>
      </c>
      <c r="J2430" s="429"/>
      <c r="K2430" s="429"/>
      <c r="M2430" s="435"/>
    </row>
    <row r="2431" spans="1:13" ht="46.9" hidden="1" customHeight="1">
      <c r="A2431" s="438" t="s">
        <v>12364</v>
      </c>
      <c r="B2431" s="429">
        <v>1</v>
      </c>
      <c r="C2431" s="463" t="s">
        <v>11939</v>
      </c>
      <c r="D2431" s="440" t="s">
        <v>22989</v>
      </c>
      <c r="E2431" s="440"/>
      <c r="F2431" s="440" t="s">
        <v>9486</v>
      </c>
      <c r="G2431" s="535" t="str">
        <f t="shared" si="89"/>
        <v>407Phường Đồng Sơn</v>
      </c>
      <c r="H2431" s="535" t="str">
        <f t="shared" si="87"/>
        <v>407Phường Đồng SơnThuế cơ sở 1 tỉnh Quảng Trị</v>
      </c>
      <c r="I2431" s="463" t="s">
        <v>11939</v>
      </c>
      <c r="J2431" s="429"/>
      <c r="K2431" s="429"/>
      <c r="M2431" s="435"/>
    </row>
    <row r="2432" spans="1:13" ht="46.9" hidden="1" customHeight="1">
      <c r="A2432" s="438" t="s">
        <v>12364</v>
      </c>
      <c r="B2432" s="429">
        <v>1</v>
      </c>
      <c r="C2432" s="463" t="s">
        <v>11939</v>
      </c>
      <c r="D2432" s="440" t="s">
        <v>22989</v>
      </c>
      <c r="E2432" s="440"/>
      <c r="F2432" s="440" t="s">
        <v>9210</v>
      </c>
      <c r="G2432" s="535" t="str">
        <f t="shared" si="89"/>
        <v>407Xã Quảng Ninh</v>
      </c>
      <c r="H2432" s="535" t="str">
        <f t="shared" si="87"/>
        <v>407Xã Quảng NinhThuế cơ sở 1 tỉnh Quảng Trị</v>
      </c>
      <c r="I2432" s="463" t="s">
        <v>11939</v>
      </c>
      <c r="J2432" s="429"/>
      <c r="K2432" s="429"/>
      <c r="M2432" s="435"/>
    </row>
    <row r="2433" spans="1:13" ht="46.9" hidden="1" customHeight="1">
      <c r="A2433" s="438" t="s">
        <v>12364</v>
      </c>
      <c r="B2433" s="429">
        <v>1</v>
      </c>
      <c r="C2433" s="463" t="s">
        <v>11939</v>
      </c>
      <c r="D2433" s="440" t="s">
        <v>22989</v>
      </c>
      <c r="E2433" s="440"/>
      <c r="F2433" s="440" t="s">
        <v>9512</v>
      </c>
      <c r="G2433" s="535" t="str">
        <f t="shared" si="89"/>
        <v>407Xã Ninh Châu</v>
      </c>
      <c r="H2433" s="535" t="str">
        <f t="shared" si="87"/>
        <v>407Xã Ninh ChâuThuế cơ sở 1 tỉnh Quảng Trị</v>
      </c>
      <c r="I2433" s="463" t="s">
        <v>11939</v>
      </c>
      <c r="J2433" s="429"/>
      <c r="K2433" s="429"/>
      <c r="M2433" s="435"/>
    </row>
    <row r="2434" spans="1:13" ht="46.9" hidden="1" customHeight="1">
      <c r="A2434" s="438" t="s">
        <v>12364</v>
      </c>
      <c r="B2434" s="429">
        <v>1</v>
      </c>
      <c r="C2434" s="463" t="s">
        <v>11939</v>
      </c>
      <c r="D2434" s="440" t="s">
        <v>22989</v>
      </c>
      <c r="E2434" s="440"/>
      <c r="F2434" s="440" t="s">
        <v>9513</v>
      </c>
      <c r="G2434" s="535" t="str">
        <f t="shared" si="89"/>
        <v>407Xã Trường Ninh</v>
      </c>
      <c r="H2434" s="535" t="str">
        <f t="shared" si="87"/>
        <v>407Xã Trường NinhThuế cơ sở 1 tỉnh Quảng Trị</v>
      </c>
      <c r="I2434" s="463" t="s">
        <v>11939</v>
      </c>
      <c r="J2434" s="429"/>
      <c r="K2434" s="429"/>
      <c r="M2434" s="435"/>
    </row>
    <row r="2435" spans="1:13" ht="46.9" hidden="1" customHeight="1">
      <c r="A2435" s="438" t="s">
        <v>12364</v>
      </c>
      <c r="B2435" s="429">
        <v>1</v>
      </c>
      <c r="C2435" s="463" t="s">
        <v>11939</v>
      </c>
      <c r="D2435" s="440" t="s">
        <v>22989</v>
      </c>
      <c r="E2435" s="440"/>
      <c r="F2435" s="440" t="s">
        <v>8786</v>
      </c>
      <c r="G2435" s="535" t="str">
        <f t="shared" si="89"/>
        <v>407Xã Trường Sơn</v>
      </c>
      <c r="H2435" s="535" t="str">
        <f t="shared" si="87"/>
        <v>407Xã Trường SơnThuế cơ sở 1 tỉnh Quảng Trị</v>
      </c>
      <c r="I2435" s="463" t="s">
        <v>11939</v>
      </c>
      <c r="J2435" s="429"/>
      <c r="K2435" s="429"/>
      <c r="M2435" s="435"/>
    </row>
    <row r="2436" spans="1:13" ht="40.9" hidden="1" customHeight="1">
      <c r="A2436" s="441" t="s">
        <v>12373</v>
      </c>
      <c r="B2436" s="442">
        <v>2</v>
      </c>
      <c r="C2436" s="449" t="s">
        <v>11979</v>
      </c>
      <c r="D2436" s="444" t="s">
        <v>22990</v>
      </c>
      <c r="E2436" s="444"/>
      <c r="F2436" s="444" t="s">
        <v>9520</v>
      </c>
      <c r="G2436" s="535" t="str">
        <f t="shared" si="89"/>
        <v>407Phường Đông Hà</v>
      </c>
      <c r="H2436" s="535" t="str">
        <f t="shared" si="87"/>
        <v>407Phường Đông HàThuế cơ sở 2 tỉnh Quảng Trị</v>
      </c>
      <c r="I2436" s="449" t="s">
        <v>11979</v>
      </c>
      <c r="J2436" s="442" t="s">
        <v>11981</v>
      </c>
      <c r="K2436" s="442">
        <v>4</v>
      </c>
      <c r="M2436" s="435"/>
    </row>
    <row r="2437" spans="1:13" ht="40.9" hidden="1" customHeight="1">
      <c r="A2437" s="441" t="s">
        <v>12373</v>
      </c>
      <c r="B2437" s="442">
        <v>2</v>
      </c>
      <c r="C2437" s="449" t="s">
        <v>11979</v>
      </c>
      <c r="D2437" s="444" t="s">
        <v>22990</v>
      </c>
      <c r="E2437" s="444"/>
      <c r="F2437" s="444" t="s">
        <v>9521</v>
      </c>
      <c r="G2437" s="535" t="str">
        <f t="shared" si="89"/>
        <v>407Phường Nam Đông Hà</v>
      </c>
      <c r="H2437" s="535" t="str">
        <f t="shared" si="87"/>
        <v>407Phường Nam Đông HàThuế cơ sở 2 tỉnh Quảng Trị</v>
      </c>
      <c r="I2437" s="449" t="s">
        <v>11979</v>
      </c>
      <c r="J2437" s="442"/>
      <c r="K2437" s="442"/>
      <c r="M2437" s="435"/>
    </row>
    <row r="2438" spans="1:13" ht="40.9" hidden="1" customHeight="1">
      <c r="A2438" s="441" t="s">
        <v>12373</v>
      </c>
      <c r="B2438" s="442">
        <v>2</v>
      </c>
      <c r="C2438" s="449" t="s">
        <v>11979</v>
      </c>
      <c r="D2438" s="444" t="s">
        <v>22990</v>
      </c>
      <c r="E2438" s="444"/>
      <c r="F2438" s="444" t="s">
        <v>9544</v>
      </c>
      <c r="G2438" s="535" t="str">
        <f t="shared" si="89"/>
        <v>407Xã Cam Lộ</v>
      </c>
      <c r="H2438" s="535" t="str">
        <f t="shared" ref="H2438:H2501" si="90">G2438&amp;C2438</f>
        <v>407Xã Cam LộThuế cơ sở 2 tỉnh Quảng Trị</v>
      </c>
      <c r="I2438" s="449" t="s">
        <v>11979</v>
      </c>
      <c r="J2438" s="442"/>
      <c r="K2438" s="442"/>
      <c r="M2438" s="435"/>
    </row>
    <row r="2439" spans="1:13" ht="40.9" hidden="1" customHeight="1">
      <c r="A2439" s="441" t="s">
        <v>12373</v>
      </c>
      <c r="B2439" s="442">
        <v>2</v>
      </c>
      <c r="C2439" s="449" t="s">
        <v>11979</v>
      </c>
      <c r="D2439" s="444" t="s">
        <v>22990</v>
      </c>
      <c r="E2439" s="444"/>
      <c r="F2439" s="444" t="s">
        <v>9545</v>
      </c>
      <c r="G2439" s="535" t="str">
        <f t="shared" si="89"/>
        <v>407Xã Hiếu Giang</v>
      </c>
      <c r="H2439" s="535" t="str">
        <f t="shared" si="90"/>
        <v>407Xã Hiếu GiangThuế cơ sở 2 tỉnh Quảng Trị</v>
      </c>
      <c r="I2439" s="449" t="s">
        <v>11979</v>
      </c>
      <c r="J2439" s="442"/>
      <c r="K2439" s="442"/>
      <c r="M2439" s="435"/>
    </row>
    <row r="2440" spans="1:13" ht="55.9" hidden="1" customHeight="1">
      <c r="A2440" s="441" t="s">
        <v>12380</v>
      </c>
      <c r="B2440" s="442">
        <v>3</v>
      </c>
      <c r="C2440" s="449" t="s">
        <v>11986</v>
      </c>
      <c r="D2440" s="500" t="s">
        <v>22991</v>
      </c>
      <c r="E2440" s="500"/>
      <c r="F2440" s="500" t="s">
        <v>9522</v>
      </c>
      <c r="G2440" s="535" t="str">
        <f t="shared" si="89"/>
        <v>407Phường Quảng Trị</v>
      </c>
      <c r="H2440" s="535" t="str">
        <f t="shared" si="90"/>
        <v>407Phường Quảng TrịThuế cơ sở 3 tỉnh Quảng Trị</v>
      </c>
      <c r="I2440" s="449" t="s">
        <v>11986</v>
      </c>
      <c r="J2440" s="442" t="s">
        <v>9522</v>
      </c>
      <c r="K2440" s="442">
        <v>11</v>
      </c>
      <c r="M2440" s="435"/>
    </row>
    <row r="2441" spans="1:13" ht="55.9" hidden="1" customHeight="1">
      <c r="A2441" s="441" t="s">
        <v>12380</v>
      </c>
      <c r="B2441" s="442">
        <v>3</v>
      </c>
      <c r="C2441" s="449" t="s">
        <v>11986</v>
      </c>
      <c r="D2441" s="500" t="s">
        <v>22991</v>
      </c>
      <c r="E2441" s="500"/>
      <c r="F2441" s="500" t="s">
        <v>9546</v>
      </c>
      <c r="G2441" s="535" t="str">
        <f t="shared" si="89"/>
        <v>407Xã Triệu Phong</v>
      </c>
      <c r="H2441" s="535" t="str">
        <f t="shared" si="90"/>
        <v>407Xã Triệu PhongThuế cơ sở 3 tỉnh Quảng Trị</v>
      </c>
      <c r="I2441" s="449" t="s">
        <v>11986</v>
      </c>
      <c r="J2441" s="442"/>
      <c r="K2441" s="442"/>
      <c r="M2441" s="435"/>
    </row>
    <row r="2442" spans="1:13" ht="55.9" hidden="1" customHeight="1">
      <c r="A2442" s="441" t="s">
        <v>12380</v>
      </c>
      <c r="B2442" s="442">
        <v>3</v>
      </c>
      <c r="C2442" s="449" t="s">
        <v>11986</v>
      </c>
      <c r="D2442" s="500" t="s">
        <v>22991</v>
      </c>
      <c r="E2442" s="500"/>
      <c r="F2442" s="500" t="s">
        <v>9547</v>
      </c>
      <c r="G2442" s="535" t="str">
        <f t="shared" si="89"/>
        <v>407Xã Ái Tử</v>
      </c>
      <c r="H2442" s="535" t="str">
        <f t="shared" si="90"/>
        <v>407Xã Ái TửThuế cơ sở 3 tỉnh Quảng Trị</v>
      </c>
      <c r="I2442" s="449" t="s">
        <v>11986</v>
      </c>
      <c r="J2442" s="442"/>
      <c r="K2442" s="442"/>
      <c r="M2442" s="435"/>
    </row>
    <row r="2443" spans="1:13" ht="55.9" hidden="1" customHeight="1">
      <c r="A2443" s="441" t="s">
        <v>12380</v>
      </c>
      <c r="B2443" s="442">
        <v>3</v>
      </c>
      <c r="C2443" s="449" t="s">
        <v>11986</v>
      </c>
      <c r="D2443" s="500" t="s">
        <v>22991</v>
      </c>
      <c r="E2443" s="500"/>
      <c r="F2443" s="500" t="s">
        <v>9548</v>
      </c>
      <c r="G2443" s="535" t="str">
        <f t="shared" si="89"/>
        <v>407Xã Triệu Bình</v>
      </c>
      <c r="H2443" s="535" t="str">
        <f t="shared" si="90"/>
        <v>407Xã Triệu BìnhThuế cơ sở 3 tỉnh Quảng Trị</v>
      </c>
      <c r="I2443" s="449" t="s">
        <v>11986</v>
      </c>
      <c r="J2443" s="442"/>
      <c r="K2443" s="442"/>
      <c r="M2443" s="435"/>
    </row>
    <row r="2444" spans="1:13" ht="55.9" hidden="1" customHeight="1">
      <c r="A2444" s="441" t="s">
        <v>12380</v>
      </c>
      <c r="B2444" s="442">
        <v>3</v>
      </c>
      <c r="C2444" s="449" t="s">
        <v>11986</v>
      </c>
      <c r="D2444" s="500" t="s">
        <v>22991</v>
      </c>
      <c r="E2444" s="500"/>
      <c r="F2444" s="500" t="s">
        <v>9549</v>
      </c>
      <c r="G2444" s="535" t="str">
        <f t="shared" si="89"/>
        <v>407Xã Triệu Cơ</v>
      </c>
      <c r="H2444" s="535" t="str">
        <f t="shared" si="90"/>
        <v>407Xã Triệu CơThuế cơ sở 3 tỉnh Quảng Trị</v>
      </c>
      <c r="I2444" s="449" t="s">
        <v>11986</v>
      </c>
      <c r="J2444" s="442"/>
      <c r="K2444" s="442"/>
      <c r="M2444" s="435"/>
    </row>
    <row r="2445" spans="1:13" ht="55.9" hidden="1" customHeight="1">
      <c r="A2445" s="441" t="s">
        <v>12380</v>
      </c>
      <c r="B2445" s="442">
        <v>3</v>
      </c>
      <c r="C2445" s="449" t="s">
        <v>11986</v>
      </c>
      <c r="D2445" s="500" t="s">
        <v>22991</v>
      </c>
      <c r="E2445" s="500"/>
      <c r="F2445" s="500" t="s">
        <v>9550</v>
      </c>
      <c r="G2445" s="535" t="str">
        <f t="shared" si="89"/>
        <v>407Xã Nam Cửa Việt</v>
      </c>
      <c r="H2445" s="535" t="str">
        <f t="shared" si="90"/>
        <v>407Xã Nam Cửa ViệtThuế cơ sở 3 tỉnh Quảng Trị</v>
      </c>
      <c r="I2445" s="449" t="s">
        <v>11986</v>
      </c>
      <c r="J2445" s="442"/>
      <c r="K2445" s="442"/>
      <c r="M2445" s="435"/>
    </row>
    <row r="2446" spans="1:13" ht="55.9" hidden="1" customHeight="1">
      <c r="A2446" s="441" t="s">
        <v>12380</v>
      </c>
      <c r="B2446" s="442">
        <v>3</v>
      </c>
      <c r="C2446" s="449" t="s">
        <v>11986</v>
      </c>
      <c r="D2446" s="500" t="s">
        <v>22991</v>
      </c>
      <c r="E2446" s="500"/>
      <c r="F2446" s="500" t="s">
        <v>9551</v>
      </c>
      <c r="G2446" s="535" t="str">
        <f t="shared" si="89"/>
        <v>407Xã Diên Sanh</v>
      </c>
      <c r="H2446" s="535" t="str">
        <f t="shared" si="90"/>
        <v>407Xã Diên SanhThuế cơ sở 3 tỉnh Quảng Trị</v>
      </c>
      <c r="I2446" s="449" t="s">
        <v>11986</v>
      </c>
      <c r="J2446" s="442"/>
      <c r="K2446" s="442"/>
      <c r="M2446" s="435"/>
    </row>
    <row r="2447" spans="1:13" ht="55.9" hidden="1" customHeight="1">
      <c r="A2447" s="441" t="s">
        <v>12380</v>
      </c>
      <c r="B2447" s="442">
        <v>3</v>
      </c>
      <c r="C2447" s="449" t="s">
        <v>11986</v>
      </c>
      <c r="D2447" s="500" t="s">
        <v>22991</v>
      </c>
      <c r="E2447" s="500"/>
      <c r="F2447" s="500" t="s">
        <v>9552</v>
      </c>
      <c r="G2447" s="535" t="str">
        <f t="shared" si="89"/>
        <v>407Xã Mỹ Thủy</v>
      </c>
      <c r="H2447" s="535" t="str">
        <f t="shared" si="90"/>
        <v>407Xã Mỹ ThủyThuế cơ sở 3 tỉnh Quảng Trị</v>
      </c>
      <c r="I2447" s="449" t="s">
        <v>11986</v>
      </c>
      <c r="J2447" s="442"/>
      <c r="K2447" s="442"/>
      <c r="M2447" s="435"/>
    </row>
    <row r="2448" spans="1:13" ht="55.9" hidden="1" customHeight="1">
      <c r="A2448" s="441" t="s">
        <v>12380</v>
      </c>
      <c r="B2448" s="442">
        <v>3</v>
      </c>
      <c r="C2448" s="449" t="s">
        <v>11986</v>
      </c>
      <c r="D2448" s="500" t="s">
        <v>22991</v>
      </c>
      <c r="E2448" s="500"/>
      <c r="F2448" s="500" t="s">
        <v>9553</v>
      </c>
      <c r="G2448" s="535" t="str">
        <f t="shared" si="89"/>
        <v>407Xã Hải Lăng</v>
      </c>
      <c r="H2448" s="535" t="str">
        <f t="shared" si="90"/>
        <v>407Xã Hải LăngThuế cơ sở 3 tỉnh Quảng Trị</v>
      </c>
      <c r="I2448" s="449" t="s">
        <v>11986</v>
      </c>
      <c r="J2448" s="442"/>
      <c r="K2448" s="442"/>
      <c r="M2448" s="435"/>
    </row>
    <row r="2449" spans="1:13" ht="55.9" hidden="1" customHeight="1">
      <c r="A2449" s="441" t="s">
        <v>12380</v>
      </c>
      <c r="B2449" s="442">
        <v>3</v>
      </c>
      <c r="C2449" s="449" t="s">
        <v>11986</v>
      </c>
      <c r="D2449" s="500" t="s">
        <v>22991</v>
      </c>
      <c r="E2449" s="500"/>
      <c r="F2449" s="500" t="s">
        <v>9555</v>
      </c>
      <c r="G2449" s="535" t="str">
        <f t="shared" si="89"/>
        <v>407Xã Nam Hải Lăng</v>
      </c>
      <c r="H2449" s="535" t="str">
        <f t="shared" si="90"/>
        <v>407Xã Nam Hải LăngThuế cơ sở 3 tỉnh Quảng Trị</v>
      </c>
      <c r="I2449" s="449" t="s">
        <v>11986</v>
      </c>
      <c r="J2449" s="442"/>
      <c r="K2449" s="442"/>
      <c r="M2449" s="435"/>
    </row>
    <row r="2450" spans="1:13" ht="55.9" hidden="1" customHeight="1">
      <c r="A2450" s="441" t="s">
        <v>12380</v>
      </c>
      <c r="B2450" s="442">
        <v>3</v>
      </c>
      <c r="C2450" s="449" t="s">
        <v>11986</v>
      </c>
      <c r="D2450" s="500" t="s">
        <v>22991</v>
      </c>
      <c r="E2450" s="500"/>
      <c r="F2450" s="500" t="s">
        <v>9554</v>
      </c>
      <c r="G2450" s="535" t="str">
        <f t="shared" si="89"/>
        <v>407Xã Vĩnh Định</v>
      </c>
      <c r="H2450" s="535" t="str">
        <f t="shared" si="90"/>
        <v>407Xã Vĩnh ĐịnhThuế cơ sở 3 tỉnh Quảng Trị</v>
      </c>
      <c r="I2450" s="449" t="s">
        <v>11986</v>
      </c>
      <c r="J2450" s="442"/>
      <c r="K2450" s="442"/>
      <c r="M2450" s="435"/>
    </row>
    <row r="2451" spans="1:13" ht="45" hidden="1" customHeight="1">
      <c r="A2451" s="441" t="s">
        <v>12386</v>
      </c>
      <c r="B2451" s="442">
        <v>4</v>
      </c>
      <c r="C2451" s="448" t="s">
        <v>11973</v>
      </c>
      <c r="D2451" s="444" t="s">
        <v>22992</v>
      </c>
      <c r="E2451" s="444"/>
      <c r="F2451" s="444" t="s">
        <v>9523</v>
      </c>
      <c r="G2451" s="535" t="str">
        <f t="shared" si="89"/>
        <v>407Xã Vĩnh Linh</v>
      </c>
      <c r="H2451" s="535" t="str">
        <f t="shared" si="90"/>
        <v>407Xã Vĩnh LinhThuế cơ sở 4 tỉnh Quảng Trị</v>
      </c>
      <c r="I2451" s="448" t="s">
        <v>11973</v>
      </c>
      <c r="J2451" s="442" t="s">
        <v>9523</v>
      </c>
      <c r="K2451" s="442">
        <v>9</v>
      </c>
      <c r="M2451" s="435"/>
    </row>
    <row r="2452" spans="1:13" ht="45" hidden="1" customHeight="1">
      <c r="A2452" s="441" t="s">
        <v>12386</v>
      </c>
      <c r="B2452" s="442">
        <v>4</v>
      </c>
      <c r="C2452" s="448" t="s">
        <v>11973</v>
      </c>
      <c r="D2452" s="444" t="s">
        <v>22992</v>
      </c>
      <c r="E2452" s="444"/>
      <c r="F2452" s="444" t="s">
        <v>9524</v>
      </c>
      <c r="G2452" s="535" t="str">
        <f t="shared" si="89"/>
        <v>407Xã Cửa Tùng</v>
      </c>
      <c r="H2452" s="535" t="str">
        <f t="shared" si="90"/>
        <v>407Xã Cửa TùngThuế cơ sở 4 tỉnh Quảng Trị</v>
      </c>
      <c r="I2452" s="448" t="s">
        <v>11973</v>
      </c>
      <c r="J2452" s="442"/>
      <c r="K2452" s="442"/>
      <c r="M2452" s="435"/>
    </row>
    <row r="2453" spans="1:13" ht="45" hidden="1" customHeight="1">
      <c r="A2453" s="441" t="s">
        <v>12386</v>
      </c>
      <c r="B2453" s="442">
        <v>4</v>
      </c>
      <c r="C2453" s="448" t="s">
        <v>11973</v>
      </c>
      <c r="D2453" s="444" t="s">
        <v>22992</v>
      </c>
      <c r="E2453" s="444"/>
      <c r="F2453" s="444" t="s">
        <v>9525</v>
      </c>
      <c r="G2453" s="535" t="str">
        <f t="shared" si="89"/>
        <v>407Xã Vĩnh Hoàng</v>
      </c>
      <c r="H2453" s="535" t="str">
        <f t="shared" si="90"/>
        <v>407Xã Vĩnh HoàngThuế cơ sở 4 tỉnh Quảng Trị</v>
      </c>
      <c r="I2453" s="448" t="s">
        <v>11973</v>
      </c>
      <c r="J2453" s="442"/>
      <c r="K2453" s="442"/>
      <c r="M2453" s="435"/>
    </row>
    <row r="2454" spans="1:13" ht="45" hidden="1" customHeight="1">
      <c r="A2454" s="441" t="s">
        <v>12386</v>
      </c>
      <c r="B2454" s="442">
        <v>4</v>
      </c>
      <c r="C2454" s="448" t="s">
        <v>11973</v>
      </c>
      <c r="D2454" s="444" t="s">
        <v>22992</v>
      </c>
      <c r="E2454" s="444"/>
      <c r="F2454" s="444" t="s">
        <v>9526</v>
      </c>
      <c r="G2454" s="535" t="str">
        <f t="shared" si="89"/>
        <v>407Xã Vĩnh Thủy</v>
      </c>
      <c r="H2454" s="535" t="str">
        <f t="shared" si="90"/>
        <v>407Xã Vĩnh ThủyThuế cơ sở 4 tỉnh Quảng Trị</v>
      </c>
      <c r="I2454" s="448" t="s">
        <v>11973</v>
      </c>
      <c r="J2454" s="442"/>
      <c r="K2454" s="442"/>
      <c r="M2454" s="435"/>
    </row>
    <row r="2455" spans="1:13" ht="45" hidden="1" customHeight="1">
      <c r="A2455" s="441" t="s">
        <v>12386</v>
      </c>
      <c r="B2455" s="442">
        <v>4</v>
      </c>
      <c r="C2455" s="448" t="s">
        <v>11973</v>
      </c>
      <c r="D2455" s="444" t="s">
        <v>22992</v>
      </c>
      <c r="E2455" s="444"/>
      <c r="F2455" s="444" t="s">
        <v>9527</v>
      </c>
      <c r="G2455" s="535" t="str">
        <f t="shared" si="89"/>
        <v>407Xã Bến Quan</v>
      </c>
      <c r="H2455" s="535" t="str">
        <f t="shared" si="90"/>
        <v>407Xã Bến QuanThuế cơ sở 4 tỉnh Quảng Trị</v>
      </c>
      <c r="I2455" s="448" t="s">
        <v>11973</v>
      </c>
      <c r="J2455" s="442"/>
      <c r="K2455" s="442"/>
      <c r="M2455" s="435"/>
    </row>
    <row r="2456" spans="1:13" ht="45" hidden="1" customHeight="1">
      <c r="A2456" s="441" t="s">
        <v>12386</v>
      </c>
      <c r="B2456" s="442">
        <v>4</v>
      </c>
      <c r="C2456" s="448" t="s">
        <v>11973</v>
      </c>
      <c r="D2456" s="444" t="s">
        <v>22992</v>
      </c>
      <c r="E2456" s="444"/>
      <c r="F2456" s="444" t="s">
        <v>9530</v>
      </c>
      <c r="G2456" s="535" t="str">
        <f t="shared" si="89"/>
        <v>407Xã Gio Linh</v>
      </c>
      <c r="H2456" s="535" t="str">
        <f t="shared" si="90"/>
        <v>407Xã Gio LinhThuế cơ sở 4 tỉnh Quảng Trị</v>
      </c>
      <c r="I2456" s="448" t="s">
        <v>11973</v>
      </c>
      <c r="J2456" s="442"/>
      <c r="K2456" s="442"/>
      <c r="M2456" s="435"/>
    </row>
    <row r="2457" spans="1:13" ht="45" hidden="1" customHeight="1">
      <c r="A2457" s="441" t="s">
        <v>12386</v>
      </c>
      <c r="B2457" s="442">
        <v>4</v>
      </c>
      <c r="C2457" s="448" t="s">
        <v>11973</v>
      </c>
      <c r="D2457" s="444" t="s">
        <v>22992</v>
      </c>
      <c r="E2457" s="444"/>
      <c r="F2457" s="444" t="s">
        <v>9528</v>
      </c>
      <c r="G2457" s="535" t="str">
        <f t="shared" si="89"/>
        <v>407Xã Cồn Tiên</v>
      </c>
      <c r="H2457" s="535" t="str">
        <f t="shared" si="90"/>
        <v>407Xã Cồn TiênThuế cơ sở 4 tỉnh Quảng Trị</v>
      </c>
      <c r="I2457" s="448" t="s">
        <v>11973</v>
      </c>
      <c r="J2457" s="442"/>
      <c r="K2457" s="442"/>
      <c r="M2457" s="435"/>
    </row>
    <row r="2458" spans="1:13" ht="45" hidden="1" customHeight="1">
      <c r="A2458" s="441" t="s">
        <v>12386</v>
      </c>
      <c r="B2458" s="442">
        <v>4</v>
      </c>
      <c r="C2458" s="448" t="s">
        <v>11973</v>
      </c>
      <c r="D2458" s="444" t="s">
        <v>22992</v>
      </c>
      <c r="E2458" s="444"/>
      <c r="F2458" s="444" t="s">
        <v>9529</v>
      </c>
      <c r="G2458" s="535" t="str">
        <f t="shared" si="89"/>
        <v>407Xã Cửa Việt</v>
      </c>
      <c r="H2458" s="535" t="str">
        <f t="shared" si="90"/>
        <v>407Xã Cửa ViệtThuế cơ sở 4 tỉnh Quảng Trị</v>
      </c>
      <c r="I2458" s="448" t="s">
        <v>11973</v>
      </c>
      <c r="J2458" s="442"/>
      <c r="K2458" s="442"/>
      <c r="M2458" s="435"/>
    </row>
    <row r="2459" spans="1:13" ht="45" hidden="1" customHeight="1">
      <c r="A2459" s="441" t="s">
        <v>12386</v>
      </c>
      <c r="B2459" s="442">
        <v>4</v>
      </c>
      <c r="C2459" s="448" t="s">
        <v>11973</v>
      </c>
      <c r="D2459" s="444" t="s">
        <v>22992</v>
      </c>
      <c r="E2459" s="444"/>
      <c r="F2459" s="444" t="s">
        <v>9531</v>
      </c>
      <c r="G2459" s="535" t="str">
        <f t="shared" si="89"/>
        <v>407Xã Bến Hải</v>
      </c>
      <c r="H2459" s="535" t="str">
        <f t="shared" si="90"/>
        <v>407Xã Bến HảiThuế cơ sở 4 tỉnh Quảng Trị</v>
      </c>
      <c r="I2459" s="448" t="s">
        <v>11973</v>
      </c>
      <c r="J2459" s="442"/>
      <c r="K2459" s="442"/>
      <c r="M2459" s="435"/>
    </row>
    <row r="2460" spans="1:13" ht="42" hidden="1" customHeight="1">
      <c r="A2460" s="441" t="s">
        <v>12393</v>
      </c>
      <c r="B2460" s="445">
        <v>5</v>
      </c>
      <c r="C2460" s="446" t="s">
        <v>11935</v>
      </c>
      <c r="D2460" s="447" t="s">
        <v>22993</v>
      </c>
      <c r="E2460" s="447"/>
      <c r="F2460" s="447" t="s">
        <v>9514</v>
      </c>
      <c r="G2460" s="535" t="str">
        <f t="shared" si="89"/>
        <v>407Xã Lệ Thủy</v>
      </c>
      <c r="H2460" s="535" t="str">
        <f t="shared" si="90"/>
        <v>407Xã Lệ ThủyThuế cơ sở 5 tỉnh Quảng Trị</v>
      </c>
      <c r="I2460" s="446" t="s">
        <v>11935</v>
      </c>
      <c r="J2460" s="445" t="s">
        <v>9514</v>
      </c>
      <c r="K2460" s="445">
        <v>7</v>
      </c>
      <c r="M2460" s="435"/>
    </row>
    <row r="2461" spans="1:13" ht="42" hidden="1" customHeight="1">
      <c r="A2461" s="441" t="s">
        <v>12393</v>
      </c>
      <c r="B2461" s="445">
        <v>5</v>
      </c>
      <c r="C2461" s="446" t="s">
        <v>11935</v>
      </c>
      <c r="D2461" s="447" t="s">
        <v>22993</v>
      </c>
      <c r="E2461" s="447"/>
      <c r="F2461" s="447" t="s">
        <v>9515</v>
      </c>
      <c r="G2461" s="535" t="str">
        <f t="shared" si="89"/>
        <v>407Xã Cam Hồng</v>
      </c>
      <c r="H2461" s="535" t="str">
        <f t="shared" si="90"/>
        <v>407Xã Cam HồngThuế cơ sở 5 tỉnh Quảng Trị</v>
      </c>
      <c r="I2461" s="446" t="s">
        <v>11935</v>
      </c>
      <c r="J2461" s="445"/>
      <c r="K2461" s="445"/>
      <c r="M2461" s="435"/>
    </row>
    <row r="2462" spans="1:13" ht="42" hidden="1" customHeight="1">
      <c r="A2462" s="441" t="s">
        <v>12393</v>
      </c>
      <c r="B2462" s="445">
        <v>5</v>
      </c>
      <c r="C2462" s="446" t="s">
        <v>11935</v>
      </c>
      <c r="D2462" s="447" t="s">
        <v>22993</v>
      </c>
      <c r="E2462" s="447"/>
      <c r="F2462" s="447" t="s">
        <v>9516</v>
      </c>
      <c r="G2462" s="535" t="str">
        <f t="shared" si="89"/>
        <v>407Xã Sen Ngư</v>
      </c>
      <c r="H2462" s="535" t="str">
        <f t="shared" si="90"/>
        <v>407Xã Sen NgưThuế cơ sở 5 tỉnh Quảng Trị</v>
      </c>
      <c r="I2462" s="446" t="s">
        <v>11935</v>
      </c>
      <c r="J2462" s="445"/>
      <c r="K2462" s="445"/>
      <c r="M2462" s="435"/>
    </row>
    <row r="2463" spans="1:13" ht="42" hidden="1" customHeight="1">
      <c r="A2463" s="441" t="s">
        <v>12393</v>
      </c>
      <c r="B2463" s="445">
        <v>5</v>
      </c>
      <c r="C2463" s="446" t="s">
        <v>11935</v>
      </c>
      <c r="D2463" s="447" t="s">
        <v>22993</v>
      </c>
      <c r="E2463" s="447"/>
      <c r="F2463" s="447" t="s">
        <v>8036</v>
      </c>
      <c r="G2463" s="535" t="str">
        <f t="shared" si="89"/>
        <v>407Xã Tân Mỹ</v>
      </c>
      <c r="H2463" s="535" t="str">
        <f t="shared" si="90"/>
        <v>407Xã Tân MỹThuế cơ sở 5 tỉnh Quảng Trị</v>
      </c>
      <c r="I2463" s="446" t="s">
        <v>11935</v>
      </c>
      <c r="J2463" s="445"/>
      <c r="K2463" s="445"/>
      <c r="M2463" s="435"/>
    </row>
    <row r="2464" spans="1:13" ht="42" hidden="1" customHeight="1">
      <c r="A2464" s="441" t="s">
        <v>12393</v>
      </c>
      <c r="B2464" s="445">
        <v>5</v>
      </c>
      <c r="C2464" s="446" t="s">
        <v>11935</v>
      </c>
      <c r="D2464" s="447" t="s">
        <v>22993</v>
      </c>
      <c r="E2464" s="447"/>
      <c r="F2464" s="447" t="s">
        <v>9517</v>
      </c>
      <c r="G2464" s="535" t="str">
        <f t="shared" si="89"/>
        <v>407Xã Trường Phú</v>
      </c>
      <c r="H2464" s="535" t="str">
        <f t="shared" si="90"/>
        <v>407Xã Trường PhúThuế cơ sở 5 tỉnh Quảng Trị</v>
      </c>
      <c r="I2464" s="446" t="s">
        <v>11935</v>
      </c>
      <c r="J2464" s="445"/>
      <c r="K2464" s="445"/>
      <c r="M2464" s="435"/>
    </row>
    <row r="2465" spans="1:13" ht="42" hidden="1" customHeight="1">
      <c r="A2465" s="441" t="s">
        <v>12393</v>
      </c>
      <c r="B2465" s="445">
        <v>5</v>
      </c>
      <c r="C2465" s="446" t="s">
        <v>11935</v>
      </c>
      <c r="D2465" s="447" t="s">
        <v>22993</v>
      </c>
      <c r="E2465" s="447"/>
      <c r="F2465" s="447" t="s">
        <v>9518</v>
      </c>
      <c r="G2465" s="535" t="str">
        <f t="shared" si="89"/>
        <v>407Xã Lệ Ninh</v>
      </c>
      <c r="H2465" s="535" t="str">
        <f t="shared" si="90"/>
        <v>407Xã Lệ NinhThuế cơ sở 5 tỉnh Quảng Trị</v>
      </c>
      <c r="I2465" s="446" t="s">
        <v>11935</v>
      </c>
      <c r="J2465" s="445"/>
      <c r="K2465" s="445"/>
      <c r="M2465" s="435"/>
    </row>
    <row r="2466" spans="1:13" ht="42" hidden="1" customHeight="1">
      <c r="A2466" s="441" t="s">
        <v>12393</v>
      </c>
      <c r="B2466" s="445">
        <v>5</v>
      </c>
      <c r="C2466" s="446" t="s">
        <v>11935</v>
      </c>
      <c r="D2466" s="447" t="s">
        <v>22993</v>
      </c>
      <c r="E2466" s="447"/>
      <c r="F2466" s="447" t="s">
        <v>9519</v>
      </c>
      <c r="G2466" s="535" t="str">
        <f t="shared" si="89"/>
        <v>407Xã Kim Ngân</v>
      </c>
      <c r="H2466" s="535" t="str">
        <f t="shared" si="90"/>
        <v>407Xã Kim NgânThuế cơ sở 5 tỉnh Quảng Trị</v>
      </c>
      <c r="I2466" s="446" t="s">
        <v>11935</v>
      </c>
      <c r="J2466" s="445"/>
      <c r="K2466" s="445"/>
      <c r="M2466" s="435"/>
    </row>
    <row r="2467" spans="1:13" ht="62.45" hidden="1" customHeight="1">
      <c r="A2467" s="441" t="s">
        <v>12404</v>
      </c>
      <c r="B2467" s="442">
        <v>6</v>
      </c>
      <c r="C2467" s="446" t="s">
        <v>11945</v>
      </c>
      <c r="D2467" s="444" t="s">
        <v>22994</v>
      </c>
      <c r="E2467" s="444"/>
      <c r="F2467" s="444" t="s">
        <v>9505</v>
      </c>
      <c r="G2467" s="535" t="str">
        <f t="shared" si="89"/>
        <v>407Xã Thượng Trạch</v>
      </c>
      <c r="H2467" s="535" t="str">
        <f t="shared" si="90"/>
        <v>407Xã Thượng TrạchThuế cơ sở 6 tỉnh Quảng Trị</v>
      </c>
      <c r="I2467" s="446" t="s">
        <v>11945</v>
      </c>
      <c r="J2467" s="442" t="s">
        <v>9509</v>
      </c>
      <c r="K2467" s="442">
        <v>7</v>
      </c>
      <c r="M2467" s="435"/>
    </row>
    <row r="2468" spans="1:13" ht="62.45" hidden="1" customHeight="1">
      <c r="A2468" s="441" t="s">
        <v>12404</v>
      </c>
      <c r="B2468" s="442">
        <v>6</v>
      </c>
      <c r="C2468" s="446" t="s">
        <v>11945</v>
      </c>
      <c r="D2468" s="444" t="s">
        <v>22994</v>
      </c>
      <c r="E2468" s="444"/>
      <c r="F2468" s="444" t="s">
        <v>9506</v>
      </c>
      <c r="G2468" s="535" t="str">
        <f t="shared" si="89"/>
        <v>407Xã Phong Nha</v>
      </c>
      <c r="H2468" s="535" t="str">
        <f t="shared" si="90"/>
        <v>407Xã Phong NhaThuế cơ sở 6 tỉnh Quảng Trị</v>
      </c>
      <c r="I2468" s="446" t="s">
        <v>11945</v>
      </c>
      <c r="J2468" s="442"/>
      <c r="K2468" s="442"/>
      <c r="M2468" s="435"/>
    </row>
    <row r="2469" spans="1:13" ht="62.45" hidden="1" customHeight="1">
      <c r="A2469" s="441" t="s">
        <v>12404</v>
      </c>
      <c r="B2469" s="442">
        <v>6</v>
      </c>
      <c r="C2469" s="446" t="s">
        <v>11945</v>
      </c>
      <c r="D2469" s="444" t="s">
        <v>22994</v>
      </c>
      <c r="E2469" s="444"/>
      <c r="F2469" s="444" t="s">
        <v>9507</v>
      </c>
      <c r="G2469" s="535" t="str">
        <f t="shared" si="89"/>
        <v>407Xã Bắc Trạch</v>
      </c>
      <c r="H2469" s="535" t="str">
        <f t="shared" si="90"/>
        <v>407Xã Bắc TrạchThuế cơ sở 6 tỉnh Quảng Trị</v>
      </c>
      <c r="I2469" s="446" t="s">
        <v>11945</v>
      </c>
      <c r="J2469" s="442"/>
      <c r="K2469" s="442"/>
      <c r="M2469" s="435"/>
    </row>
    <row r="2470" spans="1:13" ht="62.45" hidden="1" customHeight="1">
      <c r="A2470" s="441" t="s">
        <v>12404</v>
      </c>
      <c r="B2470" s="442">
        <v>6</v>
      </c>
      <c r="C2470" s="446" t="s">
        <v>11945</v>
      </c>
      <c r="D2470" s="444" t="s">
        <v>22994</v>
      </c>
      <c r="E2470" s="444"/>
      <c r="F2470" s="444" t="s">
        <v>9508</v>
      </c>
      <c r="G2470" s="535" t="str">
        <f t="shared" si="89"/>
        <v>407Xã Đông Trạch</v>
      </c>
      <c r="H2470" s="535" t="str">
        <f t="shared" si="90"/>
        <v>407Xã Đông TrạchThuế cơ sở 6 tỉnh Quảng Trị</v>
      </c>
      <c r="I2470" s="446" t="s">
        <v>11945</v>
      </c>
      <c r="J2470" s="442"/>
      <c r="K2470" s="442"/>
      <c r="M2470" s="435"/>
    </row>
    <row r="2471" spans="1:13" ht="62.45" hidden="1" customHeight="1">
      <c r="A2471" s="441" t="s">
        <v>12404</v>
      </c>
      <c r="B2471" s="442">
        <v>6</v>
      </c>
      <c r="C2471" s="446" t="s">
        <v>11945</v>
      </c>
      <c r="D2471" s="444" t="s">
        <v>22994</v>
      </c>
      <c r="E2471" s="444"/>
      <c r="F2471" s="444" t="s">
        <v>9509</v>
      </c>
      <c r="G2471" s="535" t="str">
        <f t="shared" si="89"/>
        <v>407Xã Hoàn Lão</v>
      </c>
      <c r="H2471" s="535" t="str">
        <f t="shared" si="90"/>
        <v>407Xã Hoàn LãoThuế cơ sở 6 tỉnh Quảng Trị</v>
      </c>
      <c r="I2471" s="446" t="s">
        <v>11945</v>
      </c>
      <c r="J2471" s="442"/>
      <c r="K2471" s="442"/>
      <c r="M2471" s="435"/>
    </row>
    <row r="2472" spans="1:13" ht="62.45" hidden="1" customHeight="1">
      <c r="A2472" s="441" t="s">
        <v>12404</v>
      </c>
      <c r="B2472" s="442">
        <v>6</v>
      </c>
      <c r="C2472" s="446" t="s">
        <v>11945</v>
      </c>
      <c r="D2472" s="444" t="s">
        <v>22994</v>
      </c>
      <c r="E2472" s="444"/>
      <c r="F2472" s="444" t="s">
        <v>9510</v>
      </c>
      <c r="G2472" s="535" t="str">
        <f t="shared" si="89"/>
        <v>407Xã Bố Trạch</v>
      </c>
      <c r="H2472" s="535" t="str">
        <f t="shared" si="90"/>
        <v>407Xã Bố TrạchThuế cơ sở 6 tỉnh Quảng Trị</v>
      </c>
      <c r="I2472" s="446" t="s">
        <v>11945</v>
      </c>
      <c r="J2472" s="442"/>
      <c r="K2472" s="442"/>
      <c r="M2472" s="435"/>
    </row>
    <row r="2473" spans="1:13" ht="62.45" hidden="1" customHeight="1">
      <c r="A2473" s="441" t="s">
        <v>12404</v>
      </c>
      <c r="B2473" s="442">
        <v>6</v>
      </c>
      <c r="C2473" s="446" t="s">
        <v>11945</v>
      </c>
      <c r="D2473" s="444" t="s">
        <v>22994</v>
      </c>
      <c r="E2473" s="444"/>
      <c r="F2473" s="444" t="s">
        <v>9511</v>
      </c>
      <c r="G2473" s="535" t="str">
        <f t="shared" si="89"/>
        <v>407Xã Nam Trạch</v>
      </c>
      <c r="H2473" s="535" t="str">
        <f t="shared" si="90"/>
        <v>407Xã Nam TrạchThuế cơ sở 6 tỉnh Quảng Trị</v>
      </c>
      <c r="I2473" s="446" t="s">
        <v>11945</v>
      </c>
      <c r="J2473" s="442"/>
      <c r="K2473" s="442"/>
      <c r="M2473" s="435"/>
    </row>
    <row r="2474" spans="1:13" ht="62.45" hidden="1" customHeight="1">
      <c r="A2474" s="441" t="s">
        <v>12410</v>
      </c>
      <c r="B2474" s="442">
        <v>7</v>
      </c>
      <c r="C2474" s="449" t="s">
        <v>11955</v>
      </c>
      <c r="D2474" s="444" t="s">
        <v>22995</v>
      </c>
      <c r="E2474" s="444"/>
      <c r="F2474" s="444" t="s">
        <v>9489</v>
      </c>
      <c r="G2474" s="535" t="str">
        <f t="shared" si="89"/>
        <v>407Phường Ba Đồn</v>
      </c>
      <c r="H2474" s="535" t="str">
        <f t="shared" si="90"/>
        <v>407Phường Ba ĐồnThuế cơ sở 7 tỉnh Quảng Trị</v>
      </c>
      <c r="I2474" s="449" t="s">
        <v>11955</v>
      </c>
      <c r="J2474" s="442" t="s">
        <v>9489</v>
      </c>
      <c r="K2474" s="442">
        <v>9</v>
      </c>
      <c r="M2474" s="435"/>
    </row>
    <row r="2475" spans="1:13" ht="62.45" hidden="1" customHeight="1">
      <c r="A2475" s="441" t="s">
        <v>12410</v>
      </c>
      <c r="B2475" s="442">
        <v>7</v>
      </c>
      <c r="C2475" s="449" t="s">
        <v>11955</v>
      </c>
      <c r="D2475" s="444" t="s">
        <v>22995</v>
      </c>
      <c r="E2475" s="444"/>
      <c r="F2475" s="444" t="s">
        <v>9490</v>
      </c>
      <c r="G2475" s="535" t="str">
        <f t="shared" si="89"/>
        <v>407Phường Bắc Gianh</v>
      </c>
      <c r="H2475" s="535" t="str">
        <f t="shared" si="90"/>
        <v>407Phường Bắc GianhThuế cơ sở 7 tỉnh Quảng Trị</v>
      </c>
      <c r="I2475" s="449" t="s">
        <v>11955</v>
      </c>
      <c r="J2475" s="442"/>
      <c r="K2475" s="442"/>
      <c r="M2475" s="435"/>
    </row>
    <row r="2476" spans="1:13" ht="62.45" hidden="1" customHeight="1">
      <c r="A2476" s="441" t="s">
        <v>12410</v>
      </c>
      <c r="B2476" s="442">
        <v>7</v>
      </c>
      <c r="C2476" s="449" t="s">
        <v>11955</v>
      </c>
      <c r="D2476" s="444" t="s">
        <v>22995</v>
      </c>
      <c r="E2476" s="444"/>
      <c r="F2476" s="444" t="s">
        <v>9487</v>
      </c>
      <c r="G2476" s="535" t="str">
        <f t="shared" si="89"/>
        <v>407Xã Nam Gianh</v>
      </c>
      <c r="H2476" s="535" t="str">
        <f t="shared" si="90"/>
        <v>407Xã Nam GianhThuế cơ sở 7 tỉnh Quảng Trị</v>
      </c>
      <c r="I2476" s="449" t="s">
        <v>11955</v>
      </c>
      <c r="J2476" s="442"/>
      <c r="K2476" s="442"/>
      <c r="M2476" s="435"/>
    </row>
    <row r="2477" spans="1:13" ht="62.45" hidden="1" customHeight="1">
      <c r="A2477" s="441" t="s">
        <v>12410</v>
      </c>
      <c r="B2477" s="442">
        <v>7</v>
      </c>
      <c r="C2477" s="449" t="s">
        <v>11955</v>
      </c>
      <c r="D2477" s="444" t="s">
        <v>22995</v>
      </c>
      <c r="E2477" s="444"/>
      <c r="F2477" s="444" t="s">
        <v>9488</v>
      </c>
      <c r="G2477" s="535" t="str">
        <f t="shared" si="89"/>
        <v>407Xã Nam Ba Đồn</v>
      </c>
      <c r="H2477" s="535" t="str">
        <f t="shared" si="90"/>
        <v>407Xã Nam Ba ĐồnThuế cơ sở 7 tỉnh Quảng Trị</v>
      </c>
      <c r="I2477" s="449" t="s">
        <v>11955</v>
      </c>
      <c r="J2477" s="442"/>
      <c r="K2477" s="442"/>
      <c r="M2477" s="435"/>
    </row>
    <row r="2478" spans="1:13" ht="62.45" hidden="1" customHeight="1">
      <c r="A2478" s="441" t="s">
        <v>12410</v>
      </c>
      <c r="B2478" s="442">
        <v>7</v>
      </c>
      <c r="C2478" s="449" t="s">
        <v>11955</v>
      </c>
      <c r="D2478" s="444" t="s">
        <v>22995</v>
      </c>
      <c r="E2478" s="444"/>
      <c r="F2478" s="444" t="s">
        <v>9501</v>
      </c>
      <c r="G2478" s="535" t="str">
        <f t="shared" si="89"/>
        <v>407Xã Tân Gianh</v>
      </c>
      <c r="H2478" s="535" t="str">
        <f t="shared" si="90"/>
        <v>407Xã Tân GianhThuế cơ sở 7 tỉnh Quảng Trị</v>
      </c>
      <c r="I2478" s="449" t="s">
        <v>11955</v>
      </c>
      <c r="J2478" s="442"/>
      <c r="K2478" s="442"/>
      <c r="M2478" s="435"/>
    </row>
    <row r="2479" spans="1:13" ht="62.45" hidden="1" customHeight="1">
      <c r="A2479" s="441" t="s">
        <v>12410</v>
      </c>
      <c r="B2479" s="442">
        <v>7</v>
      </c>
      <c r="C2479" s="449" t="s">
        <v>11955</v>
      </c>
      <c r="D2479" s="444" t="s">
        <v>22995</v>
      </c>
      <c r="E2479" s="444"/>
      <c r="F2479" s="444" t="s">
        <v>9502</v>
      </c>
      <c r="G2479" s="535" t="str">
        <f t="shared" si="89"/>
        <v>407Xã Trung Thuần</v>
      </c>
      <c r="H2479" s="535" t="str">
        <f t="shared" si="90"/>
        <v>407Xã Trung ThuầnThuế cơ sở 7 tỉnh Quảng Trị</v>
      </c>
      <c r="I2479" s="449" t="s">
        <v>11955</v>
      </c>
      <c r="J2479" s="442"/>
      <c r="K2479" s="442"/>
      <c r="M2479" s="435"/>
    </row>
    <row r="2480" spans="1:13" ht="62.45" hidden="1" customHeight="1">
      <c r="A2480" s="441" t="s">
        <v>12410</v>
      </c>
      <c r="B2480" s="442">
        <v>7</v>
      </c>
      <c r="C2480" s="449" t="s">
        <v>11955</v>
      </c>
      <c r="D2480" s="444" t="s">
        <v>22995</v>
      </c>
      <c r="E2480" s="444"/>
      <c r="F2480" s="444" t="s">
        <v>9503</v>
      </c>
      <c r="G2480" s="535" t="str">
        <f t="shared" si="89"/>
        <v>407Xã Quảng Trạch</v>
      </c>
      <c r="H2480" s="535" t="str">
        <f t="shared" si="90"/>
        <v>407Xã Quảng TrạchThuế cơ sở 7 tỉnh Quảng Trị</v>
      </c>
      <c r="I2480" s="449" t="s">
        <v>11955</v>
      </c>
      <c r="J2480" s="442"/>
      <c r="K2480" s="442"/>
      <c r="M2480" s="435"/>
    </row>
    <row r="2481" spans="1:13" ht="62.45" hidden="1" customHeight="1">
      <c r="A2481" s="441" t="s">
        <v>12410</v>
      </c>
      <c r="B2481" s="442">
        <v>7</v>
      </c>
      <c r="C2481" s="449" t="s">
        <v>11955</v>
      </c>
      <c r="D2481" s="444" t="s">
        <v>22995</v>
      </c>
      <c r="E2481" s="444"/>
      <c r="F2481" s="444" t="s">
        <v>15361</v>
      </c>
      <c r="G2481" s="535" t="str">
        <f t="shared" si="89"/>
        <v>407Xã Hòa Trạch</v>
      </c>
      <c r="H2481" s="535" t="str">
        <f t="shared" si="90"/>
        <v>407Xã Hòa TrạchThuế cơ sở 7 tỉnh Quảng Trị</v>
      </c>
      <c r="I2481" s="449" t="s">
        <v>11955</v>
      </c>
      <c r="J2481" s="442"/>
      <c r="K2481" s="442"/>
      <c r="M2481" s="435"/>
    </row>
    <row r="2482" spans="1:13" ht="62.45" hidden="1" customHeight="1">
      <c r="A2482" s="441" t="s">
        <v>12410</v>
      </c>
      <c r="B2482" s="442">
        <v>7</v>
      </c>
      <c r="C2482" s="449" t="s">
        <v>11955</v>
      </c>
      <c r="D2482" s="444" t="s">
        <v>22995</v>
      </c>
      <c r="E2482" s="444"/>
      <c r="F2482" s="444" t="s">
        <v>9504</v>
      </c>
      <c r="G2482" s="535" t="str">
        <f t="shared" si="89"/>
        <v>407Xã Phú Trạch</v>
      </c>
      <c r="H2482" s="535" t="str">
        <f t="shared" si="90"/>
        <v>407Xã Phú TrạchThuế cơ sở 7 tỉnh Quảng Trị</v>
      </c>
      <c r="I2482" s="449" t="s">
        <v>11955</v>
      </c>
      <c r="J2482" s="442"/>
      <c r="K2482" s="442"/>
      <c r="M2482" s="435"/>
    </row>
    <row r="2483" spans="1:13" ht="62.45" hidden="1" customHeight="1">
      <c r="A2483" s="441" t="s">
        <v>12414</v>
      </c>
      <c r="B2483" s="442">
        <v>8</v>
      </c>
      <c r="C2483" s="448" t="s">
        <v>11949</v>
      </c>
      <c r="D2483" s="444" t="s">
        <v>22996</v>
      </c>
      <c r="E2483" s="444"/>
      <c r="F2483" s="444" t="s">
        <v>9495</v>
      </c>
      <c r="G2483" s="535" t="str">
        <f t="shared" si="89"/>
        <v>407Xã Tuyên Lâm</v>
      </c>
      <c r="H2483" s="535" t="str">
        <f t="shared" si="90"/>
        <v>407Xã Tuyên LâmThuế cơ sở 8 tỉnh Quảng Trị</v>
      </c>
      <c r="I2483" s="448" t="s">
        <v>11949</v>
      </c>
      <c r="J2483" s="442" t="s">
        <v>9497</v>
      </c>
      <c r="K2483" s="442">
        <v>11</v>
      </c>
      <c r="M2483" s="435"/>
    </row>
    <row r="2484" spans="1:13" ht="62.45" hidden="1" customHeight="1">
      <c r="A2484" s="441" t="s">
        <v>12414</v>
      </c>
      <c r="B2484" s="442">
        <v>8</v>
      </c>
      <c r="C2484" s="448" t="s">
        <v>11949</v>
      </c>
      <c r="D2484" s="444" t="s">
        <v>22996</v>
      </c>
      <c r="E2484" s="444"/>
      <c r="F2484" s="444" t="s">
        <v>9496</v>
      </c>
      <c r="G2484" s="535" t="str">
        <f t="shared" si="89"/>
        <v>407Xã Tuyên Sơn</v>
      </c>
      <c r="H2484" s="535" t="str">
        <f t="shared" si="90"/>
        <v>407Xã Tuyên SơnThuế cơ sở 8 tỉnh Quảng Trị</v>
      </c>
      <c r="I2484" s="448" t="s">
        <v>11949</v>
      </c>
      <c r="J2484" s="442"/>
      <c r="K2484" s="442"/>
      <c r="M2484" s="435"/>
    </row>
    <row r="2485" spans="1:13" ht="62.45" hidden="1" customHeight="1">
      <c r="A2485" s="441" t="s">
        <v>12414</v>
      </c>
      <c r="B2485" s="442">
        <v>8</v>
      </c>
      <c r="C2485" s="448" t="s">
        <v>11949</v>
      </c>
      <c r="D2485" s="444" t="s">
        <v>22996</v>
      </c>
      <c r="E2485" s="444"/>
      <c r="F2485" s="444" t="s">
        <v>9497</v>
      </c>
      <c r="G2485" s="535" t="str">
        <f t="shared" si="89"/>
        <v>407Xã Đồng Lê</v>
      </c>
      <c r="H2485" s="535" t="str">
        <f t="shared" si="90"/>
        <v>407Xã Đồng LêThuế cơ sở 8 tỉnh Quảng Trị</v>
      </c>
      <c r="I2485" s="448" t="s">
        <v>11949</v>
      </c>
      <c r="J2485" s="442"/>
      <c r="K2485" s="442"/>
      <c r="M2485" s="435"/>
    </row>
    <row r="2486" spans="1:13" ht="62.45" hidden="1" customHeight="1">
      <c r="A2486" s="441" t="s">
        <v>12414</v>
      </c>
      <c r="B2486" s="442">
        <v>8</v>
      </c>
      <c r="C2486" s="448" t="s">
        <v>11949</v>
      </c>
      <c r="D2486" s="444" t="s">
        <v>22996</v>
      </c>
      <c r="E2486" s="444"/>
      <c r="F2486" s="444" t="s">
        <v>9498</v>
      </c>
      <c r="G2486" s="535" t="str">
        <f t="shared" si="89"/>
        <v>407Xã Tuyên Phú</v>
      </c>
      <c r="H2486" s="535" t="str">
        <f t="shared" si="90"/>
        <v>407Xã Tuyên PhúThuế cơ sở 8 tỉnh Quảng Trị</v>
      </c>
      <c r="I2486" s="448" t="s">
        <v>11949</v>
      </c>
      <c r="J2486" s="442"/>
      <c r="K2486" s="442"/>
      <c r="M2486" s="435"/>
    </row>
    <row r="2487" spans="1:13" ht="62.45" hidden="1" customHeight="1">
      <c r="A2487" s="441" t="s">
        <v>12414</v>
      </c>
      <c r="B2487" s="442">
        <v>8</v>
      </c>
      <c r="C2487" s="448" t="s">
        <v>11949</v>
      </c>
      <c r="D2487" s="444" t="s">
        <v>22996</v>
      </c>
      <c r="E2487" s="444"/>
      <c r="F2487" s="444" t="s">
        <v>9499</v>
      </c>
      <c r="G2487" s="535" t="str">
        <f t="shared" si="89"/>
        <v>407Xã Tuyên Bình</v>
      </c>
      <c r="H2487" s="535" t="str">
        <f t="shared" si="90"/>
        <v>407Xã Tuyên BìnhThuế cơ sở 8 tỉnh Quảng Trị</v>
      </c>
      <c r="I2487" s="448" t="s">
        <v>11949</v>
      </c>
      <c r="J2487" s="442"/>
      <c r="K2487" s="442"/>
      <c r="M2487" s="435"/>
    </row>
    <row r="2488" spans="1:13" ht="62.45" hidden="1" customHeight="1">
      <c r="A2488" s="441" t="s">
        <v>12414</v>
      </c>
      <c r="B2488" s="442">
        <v>8</v>
      </c>
      <c r="C2488" s="448" t="s">
        <v>11949</v>
      </c>
      <c r="D2488" s="444" t="s">
        <v>22996</v>
      </c>
      <c r="E2488" s="444"/>
      <c r="F2488" s="444" t="s">
        <v>9500</v>
      </c>
      <c r="G2488" s="535" t="str">
        <f t="shared" si="89"/>
        <v>407Xã Tuyên Hóa</v>
      </c>
      <c r="H2488" s="535" t="str">
        <f t="shared" si="90"/>
        <v>407Xã Tuyên HóaThuế cơ sở 8 tỉnh Quảng Trị</v>
      </c>
      <c r="I2488" s="448" t="s">
        <v>11949</v>
      </c>
      <c r="J2488" s="442"/>
      <c r="K2488" s="442"/>
      <c r="M2488" s="435"/>
    </row>
    <row r="2489" spans="1:13" ht="62.45" hidden="1" customHeight="1">
      <c r="A2489" s="441" t="s">
        <v>12414</v>
      </c>
      <c r="B2489" s="442">
        <v>8</v>
      </c>
      <c r="C2489" s="448" t="s">
        <v>11949</v>
      </c>
      <c r="D2489" s="444" t="s">
        <v>22996</v>
      </c>
      <c r="E2489" s="444"/>
      <c r="F2489" s="444" t="s">
        <v>9491</v>
      </c>
      <c r="G2489" s="535" t="str">
        <f t="shared" si="89"/>
        <v>407Xã Dân Hóa</v>
      </c>
      <c r="H2489" s="535" t="str">
        <f t="shared" si="90"/>
        <v>407Xã Dân HóaThuế cơ sở 8 tỉnh Quảng Trị</v>
      </c>
      <c r="I2489" s="448" t="s">
        <v>11949</v>
      </c>
      <c r="J2489" s="442"/>
      <c r="K2489" s="442"/>
      <c r="M2489" s="435"/>
    </row>
    <row r="2490" spans="1:13" ht="62.45" hidden="1" customHeight="1">
      <c r="A2490" s="441" t="s">
        <v>12414</v>
      </c>
      <c r="B2490" s="442">
        <v>8</v>
      </c>
      <c r="C2490" s="448" t="s">
        <v>11949</v>
      </c>
      <c r="D2490" s="444" t="s">
        <v>22996</v>
      </c>
      <c r="E2490" s="444"/>
      <c r="F2490" s="444" t="s">
        <v>9492</v>
      </c>
      <c r="G2490" s="535" t="str">
        <f t="shared" si="89"/>
        <v>407Xã Kim Điền</v>
      </c>
      <c r="H2490" s="535" t="str">
        <f t="shared" si="90"/>
        <v>407Xã Kim ĐiềnThuế cơ sở 8 tỉnh Quảng Trị</v>
      </c>
      <c r="I2490" s="448" t="s">
        <v>11949</v>
      </c>
      <c r="J2490" s="442"/>
      <c r="K2490" s="442"/>
      <c r="M2490" s="435"/>
    </row>
    <row r="2491" spans="1:13" ht="62.45" hidden="1" customHeight="1">
      <c r="A2491" s="441" t="s">
        <v>12414</v>
      </c>
      <c r="B2491" s="442">
        <v>8</v>
      </c>
      <c r="C2491" s="448" t="s">
        <v>11949</v>
      </c>
      <c r="D2491" s="444" t="s">
        <v>22996</v>
      </c>
      <c r="E2491" s="444"/>
      <c r="F2491" s="444" t="s">
        <v>9493</v>
      </c>
      <c r="G2491" s="535" t="str">
        <f t="shared" si="89"/>
        <v>407Xã Kim Phú</v>
      </c>
      <c r="H2491" s="535" t="str">
        <f t="shared" si="90"/>
        <v>407Xã Kim PhúThuế cơ sở 8 tỉnh Quảng Trị</v>
      </c>
      <c r="I2491" s="448" t="s">
        <v>11949</v>
      </c>
      <c r="J2491" s="442"/>
      <c r="K2491" s="442"/>
      <c r="M2491" s="435"/>
    </row>
    <row r="2492" spans="1:13" ht="62.45" hidden="1" customHeight="1">
      <c r="A2492" s="441" t="s">
        <v>12414</v>
      </c>
      <c r="B2492" s="442">
        <v>8</v>
      </c>
      <c r="C2492" s="448" t="s">
        <v>11949</v>
      </c>
      <c r="D2492" s="444" t="s">
        <v>22996</v>
      </c>
      <c r="E2492" s="444"/>
      <c r="F2492" s="444" t="s">
        <v>9494</v>
      </c>
      <c r="G2492" s="535" t="str">
        <f t="shared" si="89"/>
        <v>407Xã Minh Hóa</v>
      </c>
      <c r="H2492" s="535" t="str">
        <f t="shared" si="90"/>
        <v>407Xã Minh HóaThuế cơ sở 8 tỉnh Quảng Trị</v>
      </c>
      <c r="I2492" s="448" t="s">
        <v>11949</v>
      </c>
      <c r="J2492" s="442"/>
      <c r="K2492" s="442"/>
      <c r="M2492" s="435"/>
    </row>
    <row r="2493" spans="1:13" ht="62.45" hidden="1" customHeight="1">
      <c r="A2493" s="441" t="s">
        <v>12414</v>
      </c>
      <c r="B2493" s="442">
        <v>8</v>
      </c>
      <c r="C2493" s="448" t="s">
        <v>11949</v>
      </c>
      <c r="D2493" s="444" t="s">
        <v>22996</v>
      </c>
      <c r="E2493" s="444"/>
      <c r="F2493" s="444" t="s">
        <v>8218</v>
      </c>
      <c r="G2493" s="535" t="str">
        <f t="shared" si="89"/>
        <v>407Xã Tân Thành</v>
      </c>
      <c r="H2493" s="535" t="str">
        <f t="shared" si="90"/>
        <v>407Xã Tân ThànhThuế cơ sở 8 tỉnh Quảng Trị</v>
      </c>
      <c r="I2493" s="448" t="s">
        <v>11949</v>
      </c>
      <c r="J2493" s="442"/>
      <c r="K2493" s="442"/>
      <c r="M2493" s="435"/>
    </row>
    <row r="2494" spans="1:13" ht="62.45" hidden="1" customHeight="1">
      <c r="A2494" s="441" t="s">
        <v>12420</v>
      </c>
      <c r="B2494" s="445">
        <v>9</v>
      </c>
      <c r="C2494" s="446" t="s">
        <v>11962</v>
      </c>
      <c r="D2494" s="447" t="s">
        <v>22997</v>
      </c>
      <c r="E2494" s="447"/>
      <c r="F2494" s="447" t="s">
        <v>9532</v>
      </c>
      <c r="G2494" s="535" t="str">
        <f t="shared" ref="G2494:G2506" si="91">$E$2428&amp;F2494</f>
        <v>407Xã Hướng Lập</v>
      </c>
      <c r="H2494" s="535" t="str">
        <f t="shared" si="90"/>
        <v>407Xã Hướng LậpThuế cơ sở 9 tỉnh Quảng Trị</v>
      </c>
      <c r="I2494" s="446" t="s">
        <v>11962</v>
      </c>
      <c r="J2494" s="445" t="s">
        <v>9534</v>
      </c>
      <c r="K2494" s="445">
        <v>12</v>
      </c>
      <c r="M2494" s="435"/>
    </row>
    <row r="2495" spans="1:13" ht="62.45" hidden="1" customHeight="1">
      <c r="A2495" s="451" t="s">
        <v>12420</v>
      </c>
      <c r="B2495" s="477">
        <v>9</v>
      </c>
      <c r="C2495" s="466" t="s">
        <v>11962</v>
      </c>
      <c r="D2495" s="478" t="s">
        <v>22997</v>
      </c>
      <c r="E2495" s="478"/>
      <c r="F2495" s="478" t="s">
        <v>9533</v>
      </c>
      <c r="G2495" s="535" t="str">
        <f t="shared" si="91"/>
        <v>407Xã Hướng Phùng</v>
      </c>
      <c r="H2495" s="535" t="str">
        <f t="shared" si="90"/>
        <v>407Xã Hướng PhùngThuế cơ sở 9 tỉnh Quảng Trị</v>
      </c>
      <c r="I2495" s="466" t="s">
        <v>11962</v>
      </c>
      <c r="J2495" s="477"/>
      <c r="K2495" s="477"/>
      <c r="M2495" s="435"/>
    </row>
    <row r="2496" spans="1:13" ht="62.45" hidden="1" customHeight="1">
      <c r="A2496" s="451" t="s">
        <v>12420</v>
      </c>
      <c r="B2496" s="477">
        <v>9</v>
      </c>
      <c r="C2496" s="466" t="s">
        <v>11962</v>
      </c>
      <c r="D2496" s="478" t="s">
        <v>22997</v>
      </c>
      <c r="E2496" s="478"/>
      <c r="F2496" s="478" t="s">
        <v>9534</v>
      </c>
      <c r="G2496" s="535" t="str">
        <f t="shared" si="91"/>
        <v>407Xã Khe Sanh</v>
      </c>
      <c r="H2496" s="535" t="str">
        <f t="shared" si="90"/>
        <v>407Xã Khe SanhThuế cơ sở 9 tỉnh Quảng Trị</v>
      </c>
      <c r="I2496" s="466" t="s">
        <v>11962</v>
      </c>
      <c r="J2496" s="477"/>
      <c r="K2496" s="477"/>
      <c r="M2496" s="435"/>
    </row>
    <row r="2497" spans="1:39" ht="62.45" hidden="1" customHeight="1">
      <c r="A2497" s="451" t="s">
        <v>12420</v>
      </c>
      <c r="B2497" s="477">
        <v>9</v>
      </c>
      <c r="C2497" s="466" t="s">
        <v>11962</v>
      </c>
      <c r="D2497" s="478" t="s">
        <v>22997</v>
      </c>
      <c r="E2497" s="478"/>
      <c r="F2497" s="478" t="s">
        <v>9535</v>
      </c>
      <c r="G2497" s="535" t="str">
        <f t="shared" si="91"/>
        <v>407Xã Tân Lập</v>
      </c>
      <c r="H2497" s="535" t="str">
        <f t="shared" si="90"/>
        <v>407Xã Tân LậpThuế cơ sở 9 tỉnh Quảng Trị</v>
      </c>
      <c r="I2497" s="466" t="s">
        <v>11962</v>
      </c>
      <c r="J2497" s="477"/>
      <c r="K2497" s="477"/>
      <c r="M2497" s="435"/>
    </row>
    <row r="2498" spans="1:39" ht="62.45" hidden="1" customHeight="1">
      <c r="A2498" s="451" t="s">
        <v>12420</v>
      </c>
      <c r="B2498" s="477">
        <v>9</v>
      </c>
      <c r="C2498" s="466" t="s">
        <v>11962</v>
      </c>
      <c r="D2498" s="478" t="s">
        <v>22997</v>
      </c>
      <c r="E2498" s="478"/>
      <c r="F2498" s="478" t="s">
        <v>9536</v>
      </c>
      <c r="G2498" s="535" t="str">
        <f t="shared" si="91"/>
        <v>407Xã Lao Bảo</v>
      </c>
      <c r="H2498" s="535" t="str">
        <f t="shared" si="90"/>
        <v>407Xã Lao BảoThuế cơ sở 9 tỉnh Quảng Trị</v>
      </c>
      <c r="I2498" s="466" t="s">
        <v>11962</v>
      </c>
      <c r="J2498" s="477"/>
      <c r="K2498" s="477"/>
      <c r="M2498" s="435"/>
    </row>
    <row r="2499" spans="1:39" ht="62.45" hidden="1" customHeight="1">
      <c r="A2499" s="451" t="s">
        <v>12420</v>
      </c>
      <c r="B2499" s="477">
        <v>9</v>
      </c>
      <c r="C2499" s="466" t="s">
        <v>11962</v>
      </c>
      <c r="D2499" s="478" t="s">
        <v>22997</v>
      </c>
      <c r="E2499" s="478"/>
      <c r="F2499" s="478" t="s">
        <v>9537</v>
      </c>
      <c r="G2499" s="535" t="str">
        <f t="shared" si="91"/>
        <v>407Xã Lìa</v>
      </c>
      <c r="H2499" s="535" t="str">
        <f t="shared" si="90"/>
        <v>407Xã LìaThuế cơ sở 9 tỉnh Quảng Trị</v>
      </c>
      <c r="I2499" s="466" t="s">
        <v>11962</v>
      </c>
      <c r="J2499" s="477"/>
      <c r="K2499" s="477"/>
      <c r="M2499" s="435"/>
    </row>
    <row r="2500" spans="1:39" ht="62.45" hidden="1" customHeight="1">
      <c r="A2500" s="451" t="s">
        <v>12420</v>
      </c>
      <c r="B2500" s="477">
        <v>9</v>
      </c>
      <c r="C2500" s="466" t="s">
        <v>11962</v>
      </c>
      <c r="D2500" s="478" t="s">
        <v>22997</v>
      </c>
      <c r="E2500" s="478"/>
      <c r="F2500" s="478" t="s">
        <v>9538</v>
      </c>
      <c r="G2500" s="535" t="str">
        <f t="shared" si="91"/>
        <v>407Xã A Dơi</v>
      </c>
      <c r="H2500" s="535" t="str">
        <f t="shared" si="90"/>
        <v>407Xã A DơiThuế cơ sở 9 tỉnh Quảng Trị</v>
      </c>
      <c r="I2500" s="466" t="s">
        <v>11962</v>
      </c>
      <c r="J2500" s="477"/>
      <c r="K2500" s="477"/>
      <c r="M2500" s="435"/>
    </row>
    <row r="2501" spans="1:39" ht="62.45" hidden="1" customHeight="1">
      <c r="A2501" s="451" t="s">
        <v>12420</v>
      </c>
      <c r="B2501" s="477">
        <v>9</v>
      </c>
      <c r="C2501" s="466" t="s">
        <v>11962</v>
      </c>
      <c r="D2501" s="478" t="s">
        <v>22997</v>
      </c>
      <c r="E2501" s="478"/>
      <c r="F2501" s="478" t="s">
        <v>9539</v>
      </c>
      <c r="G2501" s="535" t="str">
        <f t="shared" si="91"/>
        <v>407Xã La Lay</v>
      </c>
      <c r="H2501" s="535" t="str">
        <f t="shared" si="90"/>
        <v>407Xã La LayThuế cơ sở 9 tỉnh Quảng Trị</v>
      </c>
      <c r="I2501" s="466" t="s">
        <v>11962</v>
      </c>
      <c r="J2501" s="477"/>
      <c r="K2501" s="477"/>
      <c r="M2501" s="435"/>
    </row>
    <row r="2502" spans="1:39" ht="62.45" hidden="1" customHeight="1">
      <c r="A2502" s="451" t="s">
        <v>12420</v>
      </c>
      <c r="B2502" s="477">
        <v>9</v>
      </c>
      <c r="C2502" s="466" t="s">
        <v>11962</v>
      </c>
      <c r="D2502" s="478" t="s">
        <v>22997</v>
      </c>
      <c r="E2502" s="478"/>
      <c r="F2502" s="478" t="s">
        <v>9540</v>
      </c>
      <c r="G2502" s="535" t="str">
        <f t="shared" si="91"/>
        <v>407Xã Tà Rụt</v>
      </c>
      <c r="H2502" s="535" t="str">
        <f t="shared" ref="H2502:H2565" si="92">G2502&amp;C2502</f>
        <v>407Xã Tà RụtThuế cơ sở 9 tỉnh Quảng Trị</v>
      </c>
      <c r="I2502" s="466" t="s">
        <v>11962</v>
      </c>
      <c r="J2502" s="477"/>
      <c r="K2502" s="477"/>
      <c r="M2502" s="435"/>
    </row>
    <row r="2503" spans="1:39" ht="62.45" hidden="1" customHeight="1">
      <c r="A2503" s="451" t="s">
        <v>12420</v>
      </c>
      <c r="B2503" s="477">
        <v>9</v>
      </c>
      <c r="C2503" s="466" t="s">
        <v>11962</v>
      </c>
      <c r="D2503" s="478" t="s">
        <v>22997</v>
      </c>
      <c r="E2503" s="478"/>
      <c r="F2503" s="478" t="s">
        <v>9541</v>
      </c>
      <c r="G2503" s="535" t="str">
        <f t="shared" si="91"/>
        <v>407Xã Đakrông</v>
      </c>
      <c r="H2503" s="535" t="str">
        <f t="shared" si="92"/>
        <v>407Xã ĐakrôngThuế cơ sở 9 tỉnh Quảng Trị</v>
      </c>
      <c r="I2503" s="466" t="s">
        <v>11962</v>
      </c>
      <c r="J2503" s="477"/>
      <c r="K2503" s="477"/>
      <c r="M2503" s="435"/>
    </row>
    <row r="2504" spans="1:39" ht="62.45" hidden="1" customHeight="1">
      <c r="A2504" s="451" t="s">
        <v>12420</v>
      </c>
      <c r="B2504" s="477">
        <v>9</v>
      </c>
      <c r="C2504" s="466" t="s">
        <v>11962</v>
      </c>
      <c r="D2504" s="478" t="s">
        <v>22997</v>
      </c>
      <c r="E2504" s="478"/>
      <c r="F2504" s="478" t="s">
        <v>9542</v>
      </c>
      <c r="G2504" s="535" t="str">
        <f t="shared" si="91"/>
        <v>407Xã Ba Lòng</v>
      </c>
      <c r="H2504" s="535" t="str">
        <f t="shared" si="92"/>
        <v>407Xã Ba LòngThuế cơ sở 9 tỉnh Quảng Trị</v>
      </c>
      <c r="I2504" s="466" t="s">
        <v>11962</v>
      </c>
      <c r="J2504" s="477"/>
      <c r="K2504" s="477"/>
      <c r="M2504" s="435"/>
    </row>
    <row r="2505" spans="1:39" ht="62.45" hidden="1" customHeight="1">
      <c r="A2505" s="451" t="s">
        <v>12420</v>
      </c>
      <c r="B2505" s="477">
        <v>9</v>
      </c>
      <c r="C2505" s="466" t="s">
        <v>11962</v>
      </c>
      <c r="D2505" s="478" t="s">
        <v>22997</v>
      </c>
      <c r="E2505" s="478"/>
      <c r="F2505" s="478" t="s">
        <v>9543</v>
      </c>
      <c r="G2505" s="535" t="str">
        <f t="shared" si="91"/>
        <v>407Xã Hướng Hiệp</v>
      </c>
      <c r="H2505" s="535" t="str">
        <f t="shared" si="92"/>
        <v>407Xã Hướng HiệpThuế cơ sở 9 tỉnh Quảng Trị</v>
      </c>
      <c r="I2505" s="466" t="s">
        <v>11962</v>
      </c>
      <c r="J2505" s="477"/>
      <c r="K2505" s="477"/>
      <c r="M2505" s="435"/>
    </row>
    <row r="2506" spans="1:39" ht="39" hidden="1" customHeight="1">
      <c r="A2506" s="455" t="s">
        <v>12428</v>
      </c>
      <c r="B2506" s="456">
        <v>10</v>
      </c>
      <c r="C2506" s="530" t="s">
        <v>11969</v>
      </c>
      <c r="D2506" s="468" t="s">
        <v>11970</v>
      </c>
      <c r="E2506" s="468"/>
      <c r="F2506" s="468" t="s">
        <v>11970</v>
      </c>
      <c r="G2506" s="535" t="str">
        <f t="shared" si="91"/>
        <v>407Đặc khu Cồn Cỏ</v>
      </c>
      <c r="H2506" s="535" t="str">
        <f t="shared" si="92"/>
        <v>407Đặc khu Cồn CỏThuế cơ sở 10 tỉnh Quảng Trị</v>
      </c>
      <c r="I2506" s="530" t="s">
        <v>11969</v>
      </c>
      <c r="J2506" s="456" t="s">
        <v>11970</v>
      </c>
      <c r="K2506" s="456">
        <v>1</v>
      </c>
      <c r="M2506" s="435"/>
    </row>
    <row r="2507" spans="1:39" ht="42.6" hidden="1" customHeight="1">
      <c r="A2507" s="590">
        <v>28</v>
      </c>
      <c r="B2507" s="591"/>
      <c r="C2507" s="562" t="s">
        <v>22998</v>
      </c>
      <c r="D2507" s="590" t="s">
        <v>11658</v>
      </c>
      <c r="E2507" s="590">
        <v>303</v>
      </c>
      <c r="F2507" s="590" t="s">
        <v>155</v>
      </c>
      <c r="G2507" s="535"/>
      <c r="H2507" s="535" t="str">
        <f t="shared" si="92"/>
        <v>THUẾ TỈNH SƠN LA</v>
      </c>
      <c r="I2507" s="562" t="s">
        <v>22998</v>
      </c>
      <c r="J2507" s="591"/>
      <c r="K2507" s="592">
        <f>SUM(K2508:K2570)</f>
        <v>75</v>
      </c>
      <c r="L2507" s="434"/>
      <c r="M2507" s="435"/>
      <c r="AM2507" s="627" t="s">
        <v>8615</v>
      </c>
    </row>
    <row r="2508" spans="1:39" ht="93" hidden="1" customHeight="1">
      <c r="A2508" s="628" t="s">
        <v>12438</v>
      </c>
      <c r="B2508" s="629">
        <v>1</v>
      </c>
      <c r="C2508" s="630" t="s">
        <v>23334</v>
      </c>
      <c r="D2508" s="631" t="s">
        <v>23335</v>
      </c>
      <c r="E2508" s="631"/>
      <c r="F2508" s="631" t="s">
        <v>8457</v>
      </c>
      <c r="G2508" s="632" t="str">
        <f>$E$2507&amp;F2508</f>
        <v>303Phường Tô Hiệu</v>
      </c>
      <c r="H2508" s="632" t="str">
        <f t="shared" si="92"/>
        <v>303Phường Tô HiệuThuế cơ sở 1 tỉnh Sơn La</v>
      </c>
      <c r="I2508" s="630" t="s">
        <v>23334</v>
      </c>
      <c r="J2508" s="629" t="s">
        <v>8459</v>
      </c>
      <c r="K2508" s="629">
        <v>23</v>
      </c>
      <c r="M2508" s="435"/>
      <c r="AM2508" s="627" t="s">
        <v>22999</v>
      </c>
    </row>
    <row r="2509" spans="1:39" ht="93" hidden="1" customHeight="1">
      <c r="A2509" s="438" t="s">
        <v>12438</v>
      </c>
      <c r="B2509" s="430">
        <v>1</v>
      </c>
      <c r="C2509" s="471" t="s">
        <v>23334</v>
      </c>
      <c r="D2509" s="464" t="s">
        <v>23335</v>
      </c>
      <c r="E2509" s="464"/>
      <c r="F2509" s="464" t="s">
        <v>8458</v>
      </c>
      <c r="G2509" s="632" t="str">
        <f t="shared" ref="G2509:G2572" si="93">$E$2507&amp;F2509</f>
        <v>303Phường Chiềng An</v>
      </c>
      <c r="H2509" s="632" t="str">
        <f t="shared" si="92"/>
        <v>303Phường Chiềng AnThuế cơ sở 1 tỉnh Sơn La</v>
      </c>
      <c r="I2509" s="471" t="s">
        <v>23334</v>
      </c>
      <c r="J2509" s="430"/>
      <c r="K2509" s="430"/>
      <c r="M2509" s="435"/>
      <c r="AM2509" s="627"/>
    </row>
    <row r="2510" spans="1:39" ht="93" hidden="1" customHeight="1">
      <c r="A2510" s="438" t="s">
        <v>12438</v>
      </c>
      <c r="B2510" s="430">
        <v>1</v>
      </c>
      <c r="C2510" s="471" t="s">
        <v>23334</v>
      </c>
      <c r="D2510" s="464" t="s">
        <v>23335</v>
      </c>
      <c r="E2510" s="464"/>
      <c r="F2510" s="464" t="s">
        <v>8459</v>
      </c>
      <c r="G2510" s="632" t="str">
        <f t="shared" si="93"/>
        <v>303Phường Chiềng Cơi</v>
      </c>
      <c r="H2510" s="632" t="str">
        <f t="shared" si="92"/>
        <v>303Phường Chiềng CơiThuế cơ sở 1 tỉnh Sơn La</v>
      </c>
      <c r="I2510" s="471" t="s">
        <v>23334</v>
      </c>
      <c r="J2510" s="430"/>
      <c r="K2510" s="430"/>
      <c r="M2510" s="435"/>
      <c r="AM2510" s="627"/>
    </row>
    <row r="2511" spans="1:39" ht="93" hidden="1" customHeight="1">
      <c r="A2511" s="438" t="s">
        <v>12438</v>
      </c>
      <c r="B2511" s="430">
        <v>1</v>
      </c>
      <c r="C2511" s="471" t="s">
        <v>23334</v>
      </c>
      <c r="D2511" s="464" t="s">
        <v>23335</v>
      </c>
      <c r="E2511" s="464"/>
      <c r="F2511" s="464" t="s">
        <v>8460</v>
      </c>
      <c r="G2511" s="632" t="str">
        <f t="shared" si="93"/>
        <v>303Phường Chiềng Sinh</v>
      </c>
      <c r="H2511" s="632" t="str">
        <f t="shared" si="92"/>
        <v>303Phường Chiềng SinhThuế cơ sở 1 tỉnh Sơn La</v>
      </c>
      <c r="I2511" s="471" t="s">
        <v>23334</v>
      </c>
      <c r="J2511" s="430"/>
      <c r="K2511" s="430"/>
      <c r="M2511" s="435"/>
      <c r="AM2511" s="627"/>
    </row>
    <row r="2512" spans="1:39" ht="93" hidden="1" customHeight="1">
      <c r="A2512" s="438" t="s">
        <v>12438</v>
      </c>
      <c r="B2512" s="430">
        <v>1</v>
      </c>
      <c r="C2512" s="471" t="s">
        <v>23334</v>
      </c>
      <c r="D2512" s="464" t="s">
        <v>23335</v>
      </c>
      <c r="E2512" s="464"/>
      <c r="F2512" s="464" t="s">
        <v>8485</v>
      </c>
      <c r="G2512" s="632" t="str">
        <f t="shared" si="93"/>
        <v>303Xã Mường La</v>
      </c>
      <c r="H2512" s="632" t="str">
        <f t="shared" si="92"/>
        <v>303Xã Mường LaThuế cơ sở 1 tỉnh Sơn La</v>
      </c>
      <c r="I2512" s="471" t="s">
        <v>23334</v>
      </c>
      <c r="J2512" s="430"/>
      <c r="K2512" s="430"/>
      <c r="M2512" s="435"/>
      <c r="AM2512" s="627"/>
    </row>
    <row r="2513" spans="1:39" ht="93" hidden="1" customHeight="1">
      <c r="A2513" s="438" t="s">
        <v>12438</v>
      </c>
      <c r="B2513" s="430">
        <v>1</v>
      </c>
      <c r="C2513" s="471" t="s">
        <v>23334</v>
      </c>
      <c r="D2513" s="464" t="s">
        <v>23335</v>
      </c>
      <c r="E2513" s="464"/>
      <c r="F2513" s="464" t="s">
        <v>8486</v>
      </c>
      <c r="G2513" s="632" t="str">
        <f t="shared" si="93"/>
        <v>303Xã Chiềng Lao</v>
      </c>
      <c r="H2513" s="632" t="str">
        <f t="shared" si="92"/>
        <v>303Xã Chiềng LaoThuế cơ sở 1 tỉnh Sơn La</v>
      </c>
      <c r="I2513" s="471" t="s">
        <v>23334</v>
      </c>
      <c r="J2513" s="430"/>
      <c r="K2513" s="430"/>
      <c r="M2513" s="435"/>
      <c r="AM2513" s="627"/>
    </row>
    <row r="2514" spans="1:39" ht="93" hidden="1" customHeight="1">
      <c r="A2514" s="438" t="s">
        <v>12438</v>
      </c>
      <c r="B2514" s="430">
        <v>1</v>
      </c>
      <c r="C2514" s="471" t="s">
        <v>23334</v>
      </c>
      <c r="D2514" s="464" t="s">
        <v>23335</v>
      </c>
      <c r="E2514" s="464"/>
      <c r="F2514" s="464" t="s">
        <v>8487</v>
      </c>
      <c r="G2514" s="632" t="str">
        <f t="shared" si="93"/>
        <v>303Xã Mường Bú</v>
      </c>
      <c r="H2514" s="632" t="str">
        <f t="shared" si="92"/>
        <v>303Xã Mường BúThuế cơ sở 1 tỉnh Sơn La</v>
      </c>
      <c r="I2514" s="471" t="s">
        <v>23334</v>
      </c>
      <c r="J2514" s="430"/>
      <c r="K2514" s="430"/>
      <c r="M2514" s="435"/>
      <c r="AM2514" s="627"/>
    </row>
    <row r="2515" spans="1:39" ht="93" hidden="1" customHeight="1">
      <c r="A2515" s="438" t="s">
        <v>12438</v>
      </c>
      <c r="B2515" s="430">
        <v>1</v>
      </c>
      <c r="C2515" s="471" t="s">
        <v>23334</v>
      </c>
      <c r="D2515" s="464" t="s">
        <v>23335</v>
      </c>
      <c r="E2515" s="464"/>
      <c r="F2515" s="464" t="s">
        <v>8488</v>
      </c>
      <c r="G2515" s="632" t="str">
        <f t="shared" si="93"/>
        <v>303Xã Chiềng Hoa</v>
      </c>
      <c r="H2515" s="632" t="str">
        <f t="shared" si="92"/>
        <v>303Xã Chiềng HoaThuế cơ sở 1 tỉnh Sơn La</v>
      </c>
      <c r="I2515" s="471" t="s">
        <v>23334</v>
      </c>
      <c r="J2515" s="430"/>
      <c r="K2515" s="430"/>
      <c r="M2515" s="435"/>
      <c r="AM2515" s="627"/>
    </row>
    <row r="2516" spans="1:39" ht="93" hidden="1" customHeight="1">
      <c r="A2516" s="438" t="s">
        <v>12438</v>
      </c>
      <c r="B2516" s="430">
        <v>1</v>
      </c>
      <c r="C2516" s="471" t="s">
        <v>23334</v>
      </c>
      <c r="D2516" s="464" t="s">
        <v>23335</v>
      </c>
      <c r="E2516" s="464"/>
      <c r="F2516" s="464" t="s">
        <v>8526</v>
      </c>
      <c r="G2516" s="632" t="str">
        <f t="shared" si="93"/>
        <v>303Xã Ngọc Chiến</v>
      </c>
      <c r="H2516" s="632" t="str">
        <f t="shared" si="92"/>
        <v>303Xã Ngọc ChiếnThuế cơ sở 1 tỉnh Sơn La</v>
      </c>
      <c r="I2516" s="471" t="s">
        <v>23334</v>
      </c>
      <c r="J2516" s="430"/>
      <c r="K2516" s="430"/>
      <c r="M2516" s="435"/>
      <c r="AM2516" s="627"/>
    </row>
    <row r="2517" spans="1:39" ht="93" hidden="1" customHeight="1">
      <c r="A2517" s="438" t="s">
        <v>12438</v>
      </c>
      <c r="B2517" s="430">
        <v>1</v>
      </c>
      <c r="C2517" s="471" t="s">
        <v>23334</v>
      </c>
      <c r="D2517" s="464" t="s">
        <v>23335</v>
      </c>
      <c r="E2517" s="464"/>
      <c r="F2517" s="464" t="s">
        <v>8476</v>
      </c>
      <c r="G2517" s="632" t="str">
        <f t="shared" si="93"/>
        <v>303Xã Thuận Châu</v>
      </c>
      <c r="H2517" s="632" t="str">
        <f t="shared" si="92"/>
        <v>303Xã Thuận ChâuThuế cơ sở 1 tỉnh Sơn La</v>
      </c>
      <c r="I2517" s="471" t="s">
        <v>23334</v>
      </c>
      <c r="J2517" s="430"/>
      <c r="K2517" s="430"/>
      <c r="M2517" s="435"/>
      <c r="AM2517" s="627"/>
    </row>
    <row r="2518" spans="1:39" ht="93" hidden="1" customHeight="1">
      <c r="A2518" s="438" t="s">
        <v>12438</v>
      </c>
      <c r="B2518" s="430">
        <v>1</v>
      </c>
      <c r="C2518" s="471" t="s">
        <v>23334</v>
      </c>
      <c r="D2518" s="464" t="s">
        <v>23335</v>
      </c>
      <c r="E2518" s="464"/>
      <c r="F2518" s="464" t="s">
        <v>8477</v>
      </c>
      <c r="G2518" s="632" t="str">
        <f t="shared" si="93"/>
        <v>303Xã Chiềng La</v>
      </c>
      <c r="H2518" s="632" t="str">
        <f t="shared" si="92"/>
        <v>303Xã Chiềng LaThuế cơ sở 1 tỉnh Sơn La</v>
      </c>
      <c r="I2518" s="471" t="s">
        <v>23334</v>
      </c>
      <c r="J2518" s="430"/>
      <c r="K2518" s="430"/>
      <c r="M2518" s="435"/>
      <c r="AM2518" s="627"/>
    </row>
    <row r="2519" spans="1:39" ht="93" hidden="1" customHeight="1">
      <c r="A2519" s="438" t="s">
        <v>12438</v>
      </c>
      <c r="B2519" s="430">
        <v>1</v>
      </c>
      <c r="C2519" s="471" t="s">
        <v>23334</v>
      </c>
      <c r="D2519" s="464" t="s">
        <v>23335</v>
      </c>
      <c r="E2519" s="464"/>
      <c r="F2519" s="464" t="s">
        <v>8478</v>
      </c>
      <c r="G2519" s="632" t="str">
        <f t="shared" si="93"/>
        <v>303Xã Nậm Lầu</v>
      </c>
      <c r="H2519" s="632" t="str">
        <f t="shared" si="92"/>
        <v>303Xã Nậm LầuThuế cơ sở 1 tỉnh Sơn La</v>
      </c>
      <c r="I2519" s="471" t="s">
        <v>23334</v>
      </c>
      <c r="J2519" s="430"/>
      <c r="K2519" s="430"/>
      <c r="M2519" s="435"/>
      <c r="AM2519" s="627"/>
    </row>
    <row r="2520" spans="1:39" ht="93" hidden="1" customHeight="1">
      <c r="A2520" s="438" t="s">
        <v>12438</v>
      </c>
      <c r="B2520" s="430">
        <v>1</v>
      </c>
      <c r="C2520" s="471" t="s">
        <v>23334</v>
      </c>
      <c r="D2520" s="464" t="s">
        <v>23335</v>
      </c>
      <c r="E2520" s="464"/>
      <c r="F2520" s="464" t="s">
        <v>8479</v>
      </c>
      <c r="G2520" s="632" t="str">
        <f t="shared" si="93"/>
        <v>303Xã Muổi Nọi</v>
      </c>
      <c r="H2520" s="632" t="str">
        <f t="shared" si="92"/>
        <v>303Xã Muổi NọiThuế cơ sở 1 tỉnh Sơn La</v>
      </c>
      <c r="I2520" s="471" t="s">
        <v>23334</v>
      </c>
      <c r="J2520" s="430"/>
      <c r="K2520" s="430"/>
      <c r="M2520" s="435"/>
      <c r="AM2520" s="627"/>
    </row>
    <row r="2521" spans="1:39" ht="93" hidden="1" customHeight="1">
      <c r="A2521" s="438" t="s">
        <v>12438</v>
      </c>
      <c r="B2521" s="430">
        <v>1</v>
      </c>
      <c r="C2521" s="471" t="s">
        <v>23334</v>
      </c>
      <c r="D2521" s="464" t="s">
        <v>23335</v>
      </c>
      <c r="E2521" s="464"/>
      <c r="F2521" s="464" t="s">
        <v>8480</v>
      </c>
      <c r="G2521" s="632" t="str">
        <f t="shared" si="93"/>
        <v>303Xã Mường Khiêng</v>
      </c>
      <c r="H2521" s="632" t="str">
        <f t="shared" si="92"/>
        <v>303Xã Mường KhiêngThuế cơ sở 1 tỉnh Sơn La</v>
      </c>
      <c r="I2521" s="471" t="s">
        <v>23334</v>
      </c>
      <c r="J2521" s="430"/>
      <c r="K2521" s="430"/>
      <c r="M2521" s="435"/>
      <c r="AM2521" s="627"/>
    </row>
    <row r="2522" spans="1:39" ht="93" hidden="1" customHeight="1">
      <c r="A2522" s="438" t="s">
        <v>12438</v>
      </c>
      <c r="B2522" s="430">
        <v>1</v>
      </c>
      <c r="C2522" s="471" t="s">
        <v>23334</v>
      </c>
      <c r="D2522" s="464" t="s">
        <v>23335</v>
      </c>
      <c r="E2522" s="464"/>
      <c r="F2522" s="464" t="s">
        <v>8481</v>
      </c>
      <c r="G2522" s="632" t="str">
        <f t="shared" si="93"/>
        <v>303Xã Co Mạ</v>
      </c>
      <c r="H2522" s="632" t="str">
        <f t="shared" si="92"/>
        <v>303Xã Co MạThuế cơ sở 1 tỉnh Sơn La</v>
      </c>
      <c r="I2522" s="471" t="s">
        <v>23334</v>
      </c>
      <c r="J2522" s="430"/>
      <c r="K2522" s="430"/>
      <c r="M2522" s="435"/>
      <c r="AM2522" s="627"/>
    </row>
    <row r="2523" spans="1:39" ht="93" hidden="1" customHeight="1">
      <c r="A2523" s="438" t="s">
        <v>12438</v>
      </c>
      <c r="B2523" s="430">
        <v>1</v>
      </c>
      <c r="C2523" s="471" t="s">
        <v>23334</v>
      </c>
      <c r="D2523" s="464" t="s">
        <v>23335</v>
      </c>
      <c r="E2523" s="464"/>
      <c r="F2523" s="464" t="s">
        <v>8482</v>
      </c>
      <c r="G2523" s="632" t="str">
        <f t="shared" si="93"/>
        <v>303Xã Bình Thuận</v>
      </c>
      <c r="H2523" s="632" t="str">
        <f t="shared" si="92"/>
        <v>303Xã Bình ThuậnThuế cơ sở 1 tỉnh Sơn La</v>
      </c>
      <c r="I2523" s="471" t="s">
        <v>23334</v>
      </c>
      <c r="J2523" s="430"/>
      <c r="K2523" s="430"/>
      <c r="M2523" s="435"/>
      <c r="AM2523" s="627"/>
    </row>
    <row r="2524" spans="1:39" ht="93" hidden="1" customHeight="1">
      <c r="A2524" s="438" t="s">
        <v>12438</v>
      </c>
      <c r="B2524" s="430">
        <v>1</v>
      </c>
      <c r="C2524" s="471" t="s">
        <v>23334</v>
      </c>
      <c r="D2524" s="464" t="s">
        <v>23335</v>
      </c>
      <c r="E2524" s="464"/>
      <c r="F2524" s="464" t="s">
        <v>8483</v>
      </c>
      <c r="G2524" s="632" t="str">
        <f t="shared" si="93"/>
        <v>303Xã Mường É</v>
      </c>
      <c r="H2524" s="632" t="str">
        <f t="shared" si="92"/>
        <v>303Xã Mường ÉThuế cơ sở 1 tỉnh Sơn La</v>
      </c>
      <c r="I2524" s="471" t="s">
        <v>23334</v>
      </c>
      <c r="J2524" s="430"/>
      <c r="K2524" s="430"/>
      <c r="M2524" s="435"/>
      <c r="AM2524" s="627"/>
    </row>
    <row r="2525" spans="1:39" ht="93" hidden="1" customHeight="1">
      <c r="A2525" s="438" t="s">
        <v>12438</v>
      </c>
      <c r="B2525" s="430">
        <v>1</v>
      </c>
      <c r="C2525" s="471" t="s">
        <v>23334</v>
      </c>
      <c r="D2525" s="464" t="s">
        <v>23335</v>
      </c>
      <c r="E2525" s="464"/>
      <c r="F2525" s="464" t="s">
        <v>8484</v>
      </c>
      <c r="G2525" s="632" t="str">
        <f t="shared" si="93"/>
        <v>303Xã Long Hẹ</v>
      </c>
      <c r="H2525" s="632" t="str">
        <f t="shared" si="92"/>
        <v>303Xã Long HẹThuế cơ sở 1 tỉnh Sơn La</v>
      </c>
      <c r="I2525" s="471" t="s">
        <v>23334</v>
      </c>
      <c r="J2525" s="430"/>
      <c r="K2525" s="430"/>
      <c r="M2525" s="435"/>
      <c r="AM2525" s="627"/>
    </row>
    <row r="2526" spans="1:39" ht="93" hidden="1" customHeight="1">
      <c r="A2526" s="438" t="s">
        <v>12438</v>
      </c>
      <c r="B2526" s="430">
        <v>1</v>
      </c>
      <c r="C2526" s="471" t="s">
        <v>23334</v>
      </c>
      <c r="D2526" s="464" t="s">
        <v>23335</v>
      </c>
      <c r="E2526" s="464"/>
      <c r="F2526" s="464" t="s">
        <v>8525</v>
      </c>
      <c r="G2526" s="632" t="str">
        <f t="shared" si="93"/>
        <v>303Xã Mường Bám</v>
      </c>
      <c r="H2526" s="632" t="str">
        <f t="shared" si="92"/>
        <v>303Xã Mường BámThuế cơ sở 1 tỉnh Sơn La</v>
      </c>
      <c r="I2526" s="471" t="s">
        <v>23334</v>
      </c>
      <c r="J2526" s="430"/>
      <c r="K2526" s="430"/>
      <c r="M2526" s="435"/>
      <c r="AM2526" s="627"/>
    </row>
    <row r="2527" spans="1:39" ht="93" hidden="1" customHeight="1">
      <c r="A2527" s="438" t="s">
        <v>12438</v>
      </c>
      <c r="B2527" s="430">
        <v>1</v>
      </c>
      <c r="C2527" s="471" t="s">
        <v>23334</v>
      </c>
      <c r="D2527" s="464" t="s">
        <v>23335</v>
      </c>
      <c r="E2527" s="464"/>
      <c r="F2527" s="464" t="s">
        <v>8472</v>
      </c>
      <c r="G2527" s="632" t="str">
        <f t="shared" si="93"/>
        <v>303Xã Quỳnh Nhai</v>
      </c>
      <c r="H2527" s="632" t="str">
        <f t="shared" si="92"/>
        <v>303Xã Quỳnh NhaiThuế cơ sở 1 tỉnh Sơn La</v>
      </c>
      <c r="I2527" s="471" t="s">
        <v>23334</v>
      </c>
      <c r="J2527" s="430"/>
      <c r="K2527" s="430"/>
      <c r="M2527" s="435"/>
      <c r="AM2527" s="627"/>
    </row>
    <row r="2528" spans="1:39" ht="93" hidden="1" customHeight="1">
      <c r="A2528" s="438" t="s">
        <v>12438</v>
      </c>
      <c r="B2528" s="430">
        <v>1</v>
      </c>
      <c r="C2528" s="471" t="s">
        <v>23334</v>
      </c>
      <c r="D2528" s="464" t="s">
        <v>23335</v>
      </c>
      <c r="E2528" s="464"/>
      <c r="F2528" s="464" t="s">
        <v>8473</v>
      </c>
      <c r="G2528" s="632" t="str">
        <f t="shared" si="93"/>
        <v>303Xã Mường Chiên</v>
      </c>
      <c r="H2528" s="632" t="str">
        <f t="shared" si="92"/>
        <v>303Xã Mường ChiênThuế cơ sở 1 tỉnh Sơn La</v>
      </c>
      <c r="I2528" s="471" t="s">
        <v>23334</v>
      </c>
      <c r="J2528" s="430"/>
      <c r="K2528" s="430"/>
      <c r="M2528" s="435"/>
      <c r="AM2528" s="627"/>
    </row>
    <row r="2529" spans="1:39" ht="93" hidden="1" customHeight="1">
      <c r="A2529" s="438" t="s">
        <v>12438</v>
      </c>
      <c r="B2529" s="430">
        <v>1</v>
      </c>
      <c r="C2529" s="471" t="s">
        <v>23334</v>
      </c>
      <c r="D2529" s="464" t="s">
        <v>23335</v>
      </c>
      <c r="E2529" s="464"/>
      <c r="F2529" s="464" t="s">
        <v>8474</v>
      </c>
      <c r="G2529" s="632" t="str">
        <f t="shared" si="93"/>
        <v>303Xã Mường Giôn</v>
      </c>
      <c r="H2529" s="632" t="str">
        <f t="shared" si="92"/>
        <v>303Xã Mường GiônThuế cơ sở 1 tỉnh Sơn La</v>
      </c>
      <c r="I2529" s="471" t="s">
        <v>23334</v>
      </c>
      <c r="J2529" s="430"/>
      <c r="K2529" s="430"/>
      <c r="M2529" s="435"/>
      <c r="AM2529" s="627"/>
    </row>
    <row r="2530" spans="1:39" ht="93" hidden="1" customHeight="1">
      <c r="A2530" s="438" t="s">
        <v>12438</v>
      </c>
      <c r="B2530" s="430">
        <v>1</v>
      </c>
      <c r="C2530" s="471" t="s">
        <v>23334</v>
      </c>
      <c r="D2530" s="464" t="s">
        <v>23335</v>
      </c>
      <c r="E2530" s="464"/>
      <c r="F2530" s="464" t="s">
        <v>8475</v>
      </c>
      <c r="G2530" s="632" t="str">
        <f t="shared" si="93"/>
        <v>303Xã Mường Sại</v>
      </c>
      <c r="H2530" s="632" t="str">
        <f t="shared" si="92"/>
        <v>303Xã Mường SạiThuế cơ sở 1 tỉnh Sơn La</v>
      </c>
      <c r="I2530" s="471" t="s">
        <v>23334</v>
      </c>
      <c r="J2530" s="430"/>
      <c r="K2530" s="430"/>
      <c r="M2530" s="435"/>
      <c r="AM2530" s="627"/>
    </row>
    <row r="2531" spans="1:39" ht="67.150000000000006" hidden="1" customHeight="1">
      <c r="A2531" s="441" t="s">
        <v>12441</v>
      </c>
      <c r="B2531" s="442">
        <v>2</v>
      </c>
      <c r="C2531" s="465" t="s">
        <v>23336</v>
      </c>
      <c r="D2531" s="444" t="s">
        <v>23000</v>
      </c>
      <c r="E2531" s="444"/>
      <c r="F2531" s="444" t="s">
        <v>8506</v>
      </c>
      <c r="G2531" s="632" t="str">
        <f t="shared" si="93"/>
        <v>303Xã Mai Sơn</v>
      </c>
      <c r="H2531" s="632" t="str">
        <f t="shared" si="92"/>
        <v>303Xã Mai SơnThuế cơ sở 2 tỉnh Sơn La</v>
      </c>
      <c r="I2531" s="465" t="s">
        <v>23336</v>
      </c>
      <c r="J2531" s="442" t="s">
        <v>8506</v>
      </c>
      <c r="K2531" s="442">
        <v>13</v>
      </c>
      <c r="M2531" s="435"/>
      <c r="AM2531" s="627" t="s">
        <v>8951</v>
      </c>
    </row>
    <row r="2532" spans="1:39" ht="67.150000000000006" hidden="1" customHeight="1">
      <c r="A2532" s="441" t="s">
        <v>12441</v>
      </c>
      <c r="B2532" s="442">
        <v>2</v>
      </c>
      <c r="C2532" s="465" t="s">
        <v>23336</v>
      </c>
      <c r="D2532" s="444" t="s">
        <v>23000</v>
      </c>
      <c r="E2532" s="444"/>
      <c r="F2532" s="444" t="s">
        <v>8507</v>
      </c>
      <c r="G2532" s="632" t="str">
        <f t="shared" si="93"/>
        <v>303Xã Phiêng Pằn</v>
      </c>
      <c r="H2532" s="632" t="str">
        <f t="shared" si="92"/>
        <v>303Xã Phiêng PằnThuế cơ sở 2 tỉnh Sơn La</v>
      </c>
      <c r="I2532" s="465" t="s">
        <v>23336</v>
      </c>
      <c r="J2532" s="442"/>
      <c r="K2532" s="442"/>
      <c r="M2532" s="435"/>
      <c r="AM2532" s="627"/>
    </row>
    <row r="2533" spans="1:39" ht="67.150000000000006" hidden="1" customHeight="1">
      <c r="A2533" s="441" t="s">
        <v>12441</v>
      </c>
      <c r="B2533" s="442">
        <v>2</v>
      </c>
      <c r="C2533" s="465" t="s">
        <v>23336</v>
      </c>
      <c r="D2533" s="444" t="s">
        <v>23000</v>
      </c>
      <c r="E2533" s="444"/>
      <c r="F2533" s="444" t="s">
        <v>8508</v>
      </c>
      <c r="G2533" s="632" t="str">
        <f t="shared" si="93"/>
        <v>303Xã Chiềng Mung</v>
      </c>
      <c r="H2533" s="632" t="str">
        <f t="shared" si="92"/>
        <v>303Xã Chiềng MungThuế cơ sở 2 tỉnh Sơn La</v>
      </c>
      <c r="I2533" s="465" t="s">
        <v>23336</v>
      </c>
      <c r="J2533" s="442"/>
      <c r="K2533" s="442"/>
      <c r="M2533" s="435"/>
      <c r="AM2533" s="627"/>
    </row>
    <row r="2534" spans="1:39" ht="67.150000000000006" hidden="1" customHeight="1">
      <c r="A2534" s="441" t="s">
        <v>12441</v>
      </c>
      <c r="B2534" s="442">
        <v>2</v>
      </c>
      <c r="C2534" s="465" t="s">
        <v>23336</v>
      </c>
      <c r="D2534" s="444" t="s">
        <v>23000</v>
      </c>
      <c r="E2534" s="444"/>
      <c r="F2534" s="444" t="s">
        <v>8509</v>
      </c>
      <c r="G2534" s="632" t="str">
        <f t="shared" si="93"/>
        <v>303Xã Phiêng Cằm</v>
      </c>
      <c r="H2534" s="632" t="str">
        <f t="shared" si="92"/>
        <v>303Xã Phiêng CằmThuế cơ sở 2 tỉnh Sơn La</v>
      </c>
      <c r="I2534" s="465" t="s">
        <v>23336</v>
      </c>
      <c r="J2534" s="442"/>
      <c r="K2534" s="442"/>
      <c r="M2534" s="435"/>
      <c r="AM2534" s="627"/>
    </row>
    <row r="2535" spans="1:39" ht="67.150000000000006" hidden="1" customHeight="1">
      <c r="A2535" s="441" t="s">
        <v>12441</v>
      </c>
      <c r="B2535" s="442">
        <v>2</v>
      </c>
      <c r="C2535" s="465" t="s">
        <v>23336</v>
      </c>
      <c r="D2535" s="444" t="s">
        <v>23000</v>
      </c>
      <c r="E2535" s="444"/>
      <c r="F2535" s="444" t="s">
        <v>8510</v>
      </c>
      <c r="G2535" s="632" t="str">
        <f t="shared" si="93"/>
        <v>303Xã Mường Chanh</v>
      </c>
      <c r="H2535" s="632" t="str">
        <f t="shared" si="92"/>
        <v>303Xã Mường ChanhThuế cơ sở 2 tỉnh Sơn La</v>
      </c>
      <c r="I2535" s="465" t="s">
        <v>23336</v>
      </c>
      <c r="J2535" s="442"/>
      <c r="K2535" s="442"/>
      <c r="M2535" s="435"/>
      <c r="AM2535" s="627"/>
    </row>
    <row r="2536" spans="1:39" ht="67.150000000000006" hidden="1" customHeight="1">
      <c r="A2536" s="441" t="s">
        <v>12441</v>
      </c>
      <c r="B2536" s="442">
        <v>2</v>
      </c>
      <c r="C2536" s="465" t="s">
        <v>23336</v>
      </c>
      <c r="D2536" s="444" t="s">
        <v>23000</v>
      </c>
      <c r="E2536" s="444"/>
      <c r="F2536" s="444" t="s">
        <v>8511</v>
      </c>
      <c r="G2536" s="632" t="str">
        <f t="shared" si="93"/>
        <v>303Xã Tà Hộc</v>
      </c>
      <c r="H2536" s="632" t="str">
        <f t="shared" si="92"/>
        <v>303Xã Tà HộcThuế cơ sở 2 tỉnh Sơn La</v>
      </c>
      <c r="I2536" s="465" t="s">
        <v>23336</v>
      </c>
      <c r="J2536" s="442"/>
      <c r="K2536" s="442"/>
      <c r="M2536" s="435"/>
      <c r="AM2536" s="627"/>
    </row>
    <row r="2537" spans="1:39" ht="67.150000000000006" hidden="1" customHeight="1">
      <c r="A2537" s="441" t="s">
        <v>12441</v>
      </c>
      <c r="B2537" s="442">
        <v>2</v>
      </c>
      <c r="C2537" s="465" t="s">
        <v>23336</v>
      </c>
      <c r="D2537" s="444" t="s">
        <v>23000</v>
      </c>
      <c r="E2537" s="444"/>
      <c r="F2537" s="444" t="s">
        <v>8512</v>
      </c>
      <c r="G2537" s="632" t="str">
        <f t="shared" si="93"/>
        <v>303Xã Chiềng Sung</v>
      </c>
      <c r="H2537" s="632" t="str">
        <f t="shared" si="92"/>
        <v>303Xã Chiềng SungThuế cơ sở 2 tỉnh Sơn La</v>
      </c>
      <c r="I2537" s="465" t="s">
        <v>23336</v>
      </c>
      <c r="J2537" s="442"/>
      <c r="K2537" s="442"/>
      <c r="M2537" s="435"/>
      <c r="AM2537" s="627"/>
    </row>
    <row r="2538" spans="1:39" ht="67.150000000000006" hidden="1" customHeight="1">
      <c r="A2538" s="441" t="s">
        <v>12441</v>
      </c>
      <c r="B2538" s="442">
        <v>2</v>
      </c>
      <c r="C2538" s="465" t="s">
        <v>23336</v>
      </c>
      <c r="D2538" s="444" t="s">
        <v>23000</v>
      </c>
      <c r="E2538" s="444"/>
      <c r="F2538" s="444" t="s">
        <v>8505</v>
      </c>
      <c r="G2538" s="632" t="str">
        <f t="shared" si="93"/>
        <v>303Xã Chiềng Mai</v>
      </c>
      <c r="H2538" s="632" t="str">
        <f t="shared" si="92"/>
        <v>303Xã Chiềng MaiThuế cơ sở 2 tỉnh Sơn La</v>
      </c>
      <c r="I2538" s="465" t="s">
        <v>23336</v>
      </c>
      <c r="J2538" s="442"/>
      <c r="K2538" s="442"/>
      <c r="M2538" s="435"/>
      <c r="AM2538" s="627"/>
    </row>
    <row r="2539" spans="1:39" ht="67.150000000000006" hidden="1" customHeight="1">
      <c r="A2539" s="441" t="s">
        <v>12441</v>
      </c>
      <c r="B2539" s="442">
        <v>2</v>
      </c>
      <c r="C2539" s="465" t="s">
        <v>23336</v>
      </c>
      <c r="D2539" s="444" t="s">
        <v>23000</v>
      </c>
      <c r="E2539" s="444"/>
      <c r="F2539" s="444" t="s">
        <v>8502</v>
      </c>
      <c r="G2539" s="632" t="str">
        <f t="shared" si="93"/>
        <v>303Xã Yên Châu</v>
      </c>
      <c r="H2539" s="632" t="str">
        <f t="shared" si="92"/>
        <v>303Xã Yên ChâuThuế cơ sở 2 tỉnh Sơn La</v>
      </c>
      <c r="I2539" s="465" t="s">
        <v>23336</v>
      </c>
      <c r="J2539" s="442"/>
      <c r="K2539" s="442"/>
      <c r="M2539" s="435"/>
      <c r="AM2539" s="627"/>
    </row>
    <row r="2540" spans="1:39" ht="67.150000000000006" hidden="1" customHeight="1">
      <c r="A2540" s="441" t="s">
        <v>12441</v>
      </c>
      <c r="B2540" s="442">
        <v>2</v>
      </c>
      <c r="C2540" s="465" t="s">
        <v>23336</v>
      </c>
      <c r="D2540" s="444" t="s">
        <v>23000</v>
      </c>
      <c r="E2540" s="444"/>
      <c r="F2540" s="444" t="s">
        <v>8503</v>
      </c>
      <c r="G2540" s="632" t="str">
        <f t="shared" si="93"/>
        <v>303Xã Chiềng Hặc</v>
      </c>
      <c r="H2540" s="632" t="str">
        <f t="shared" si="92"/>
        <v>303Xã Chiềng HặcThuế cơ sở 2 tỉnh Sơn La</v>
      </c>
      <c r="I2540" s="465" t="s">
        <v>23336</v>
      </c>
      <c r="J2540" s="442"/>
      <c r="K2540" s="442"/>
      <c r="M2540" s="435"/>
      <c r="AM2540" s="627"/>
    </row>
    <row r="2541" spans="1:39" ht="67.150000000000006" hidden="1" customHeight="1">
      <c r="A2541" s="441" t="s">
        <v>12441</v>
      </c>
      <c r="B2541" s="442">
        <v>2</v>
      </c>
      <c r="C2541" s="465" t="s">
        <v>23336</v>
      </c>
      <c r="D2541" s="444" t="s">
        <v>23000</v>
      </c>
      <c r="E2541" s="444"/>
      <c r="F2541" s="444" t="s">
        <v>8504</v>
      </c>
      <c r="G2541" s="632" t="str">
        <f t="shared" si="93"/>
        <v>303Xã Lóng Phiêng</v>
      </c>
      <c r="H2541" s="632" t="str">
        <f t="shared" si="92"/>
        <v>303Xã Lóng PhiêngThuế cơ sở 2 tỉnh Sơn La</v>
      </c>
      <c r="I2541" s="465" t="s">
        <v>23336</v>
      </c>
      <c r="J2541" s="442"/>
      <c r="K2541" s="442"/>
      <c r="M2541" s="435"/>
      <c r="AM2541" s="627"/>
    </row>
    <row r="2542" spans="1:39" ht="67.150000000000006" hidden="1" customHeight="1">
      <c r="A2542" s="441" t="s">
        <v>12441</v>
      </c>
      <c r="B2542" s="442">
        <v>2</v>
      </c>
      <c r="C2542" s="465" t="s">
        <v>23336</v>
      </c>
      <c r="D2542" s="444" t="s">
        <v>23000</v>
      </c>
      <c r="E2542" s="444"/>
      <c r="F2542" s="444" t="s">
        <v>8058</v>
      </c>
      <c r="G2542" s="632" t="str">
        <f t="shared" si="93"/>
        <v>303Xã Yên Sơn</v>
      </c>
      <c r="H2542" s="632" t="str">
        <f t="shared" si="92"/>
        <v>303Xã Yên SơnThuế cơ sở 2 tỉnh Sơn La</v>
      </c>
      <c r="I2542" s="465" t="s">
        <v>23336</v>
      </c>
      <c r="J2542" s="442"/>
      <c r="K2542" s="442"/>
      <c r="M2542" s="435"/>
      <c r="AM2542" s="627"/>
    </row>
    <row r="2543" spans="1:39" ht="67.150000000000006" hidden="1" customHeight="1">
      <c r="A2543" s="441" t="s">
        <v>12441</v>
      </c>
      <c r="B2543" s="442">
        <v>2</v>
      </c>
      <c r="C2543" s="465" t="s">
        <v>23336</v>
      </c>
      <c r="D2543" s="444" t="s">
        <v>23000</v>
      </c>
      <c r="E2543" s="444"/>
      <c r="F2543" s="444" t="s">
        <v>8528</v>
      </c>
      <c r="G2543" s="632" t="str">
        <f t="shared" si="93"/>
        <v>303Xã Phiêng Khoài</v>
      </c>
      <c r="H2543" s="632" t="str">
        <f t="shared" si="92"/>
        <v>303Xã Phiêng KhoàiThuế cơ sở 2 tỉnh Sơn La</v>
      </c>
      <c r="I2543" s="465" t="s">
        <v>23336</v>
      </c>
      <c r="J2543" s="442"/>
      <c r="K2543" s="442"/>
      <c r="M2543" s="435"/>
      <c r="AM2543" s="627"/>
    </row>
    <row r="2544" spans="1:39" ht="67.150000000000006" hidden="1" customHeight="1">
      <c r="A2544" s="441" t="s">
        <v>12447</v>
      </c>
      <c r="B2544" s="442">
        <v>3</v>
      </c>
      <c r="C2544" s="465" t="s">
        <v>23337</v>
      </c>
      <c r="D2544" s="444" t="s">
        <v>23001</v>
      </c>
      <c r="E2544" s="444"/>
      <c r="F2544" s="444" t="s">
        <v>8461</v>
      </c>
      <c r="G2544" s="632" t="str">
        <f t="shared" si="93"/>
        <v>303Phường Mộc Châu</v>
      </c>
      <c r="H2544" s="632" t="str">
        <f t="shared" si="92"/>
        <v>303Phường Mộc ChâuThuế cơ sở 3 tỉnh Sơn La</v>
      </c>
      <c r="I2544" s="465" t="s">
        <v>23337</v>
      </c>
      <c r="J2544" s="442" t="s">
        <v>8461</v>
      </c>
      <c r="K2544" s="442">
        <v>12</v>
      </c>
      <c r="M2544" s="435"/>
      <c r="AM2544" s="627"/>
    </row>
    <row r="2545" spans="1:39" ht="67.150000000000006" hidden="1" customHeight="1">
      <c r="A2545" s="441" t="s">
        <v>12447</v>
      </c>
      <c r="B2545" s="442">
        <v>3</v>
      </c>
      <c r="C2545" s="465" t="s">
        <v>23337</v>
      </c>
      <c r="D2545" s="444" t="s">
        <v>23001</v>
      </c>
      <c r="E2545" s="444"/>
      <c r="F2545" s="444" t="s">
        <v>8462</v>
      </c>
      <c r="G2545" s="632" t="str">
        <f t="shared" si="93"/>
        <v>303Phường Mộc Sơn</v>
      </c>
      <c r="H2545" s="632" t="str">
        <f t="shared" si="92"/>
        <v>303Phường Mộc SơnThuế cơ sở 3 tỉnh Sơn La</v>
      </c>
      <c r="I2545" s="465" t="s">
        <v>23337</v>
      </c>
      <c r="J2545" s="442"/>
      <c r="K2545" s="442"/>
      <c r="M2545" s="435"/>
      <c r="AM2545" s="627"/>
    </row>
    <row r="2546" spans="1:39" ht="67.150000000000006" hidden="1" customHeight="1">
      <c r="A2546" s="441" t="s">
        <v>12447</v>
      </c>
      <c r="B2546" s="442">
        <v>3</v>
      </c>
      <c r="C2546" s="465" t="s">
        <v>23337</v>
      </c>
      <c r="D2546" s="444" t="s">
        <v>23001</v>
      </c>
      <c r="E2546" s="444"/>
      <c r="F2546" s="444" t="s">
        <v>8463</v>
      </c>
      <c r="G2546" s="632" t="str">
        <f t="shared" si="93"/>
        <v>303Phường Vân Sơn</v>
      </c>
      <c r="H2546" s="632" t="str">
        <f t="shared" si="92"/>
        <v>303Phường Vân SơnThuế cơ sở 3 tỉnh Sơn La</v>
      </c>
      <c r="I2546" s="465" t="s">
        <v>23337</v>
      </c>
      <c r="J2546" s="442"/>
      <c r="K2546" s="442"/>
      <c r="M2546" s="435"/>
      <c r="AM2546" s="627"/>
    </row>
    <row r="2547" spans="1:39" ht="67.150000000000006" hidden="1" customHeight="1">
      <c r="A2547" s="441" t="s">
        <v>12447</v>
      </c>
      <c r="B2547" s="442">
        <v>3</v>
      </c>
      <c r="C2547" s="465" t="s">
        <v>23337</v>
      </c>
      <c r="D2547" s="444" t="s">
        <v>23001</v>
      </c>
      <c r="E2547" s="444"/>
      <c r="F2547" s="444" t="s">
        <v>8464</v>
      </c>
      <c r="G2547" s="632" t="str">
        <f t="shared" si="93"/>
        <v>303Phường Thảo Nguyên</v>
      </c>
      <c r="H2547" s="632" t="str">
        <f t="shared" si="92"/>
        <v>303Phường Thảo NguyênThuế cơ sở 3 tỉnh Sơn La</v>
      </c>
      <c r="I2547" s="465" t="s">
        <v>23337</v>
      </c>
      <c r="J2547" s="442"/>
      <c r="K2547" s="442"/>
      <c r="M2547" s="435"/>
      <c r="AM2547" s="627"/>
    </row>
    <row r="2548" spans="1:39" ht="67.150000000000006" hidden="1" customHeight="1">
      <c r="A2548" s="441" t="s">
        <v>12447</v>
      </c>
      <c r="B2548" s="442">
        <v>3</v>
      </c>
      <c r="C2548" s="465" t="s">
        <v>23337</v>
      </c>
      <c r="D2548" s="444" t="s">
        <v>23001</v>
      </c>
      <c r="E2548" s="444"/>
      <c r="F2548" s="444" t="s">
        <v>8465</v>
      </c>
      <c r="G2548" s="632" t="str">
        <f t="shared" si="93"/>
        <v>303Xã Đoàn Kết</v>
      </c>
      <c r="H2548" s="632" t="str">
        <f t="shared" si="92"/>
        <v>303Xã Đoàn KếtThuế cơ sở 3 tỉnh Sơn La</v>
      </c>
      <c r="I2548" s="465" t="s">
        <v>23337</v>
      </c>
      <c r="J2548" s="442"/>
      <c r="K2548" s="442"/>
      <c r="M2548" s="435"/>
      <c r="AM2548" s="627"/>
    </row>
    <row r="2549" spans="1:39" ht="67.150000000000006" hidden="1" customHeight="1">
      <c r="A2549" s="441" t="s">
        <v>12447</v>
      </c>
      <c r="B2549" s="442">
        <v>3</v>
      </c>
      <c r="C2549" s="465" t="s">
        <v>23337</v>
      </c>
      <c r="D2549" s="444" t="s">
        <v>23001</v>
      </c>
      <c r="E2549" s="444"/>
      <c r="F2549" s="444" t="s">
        <v>8466</v>
      </c>
      <c r="G2549" s="632" t="str">
        <f t="shared" si="93"/>
        <v>303Xã Lóng Sập</v>
      </c>
      <c r="H2549" s="632" t="str">
        <f t="shared" si="92"/>
        <v>303Xã Lóng SậpThuế cơ sở 3 tỉnh Sơn La</v>
      </c>
      <c r="I2549" s="465" t="s">
        <v>23337</v>
      </c>
      <c r="J2549" s="442"/>
      <c r="K2549" s="442"/>
      <c r="M2549" s="435"/>
      <c r="AM2549" s="627"/>
    </row>
    <row r="2550" spans="1:39" ht="67.150000000000006" hidden="1" customHeight="1">
      <c r="A2550" s="441" t="s">
        <v>12447</v>
      </c>
      <c r="B2550" s="442">
        <v>3</v>
      </c>
      <c r="C2550" s="465" t="s">
        <v>23337</v>
      </c>
      <c r="D2550" s="444" t="s">
        <v>23001</v>
      </c>
      <c r="E2550" s="444"/>
      <c r="F2550" s="444" t="s">
        <v>8467</v>
      </c>
      <c r="G2550" s="632" t="str">
        <f t="shared" si="93"/>
        <v>303Xã Chiềng Sơn</v>
      </c>
      <c r="H2550" s="632" t="str">
        <f t="shared" si="92"/>
        <v>303Xã Chiềng SơnThuế cơ sở 3 tỉnh Sơn La</v>
      </c>
      <c r="I2550" s="465" t="s">
        <v>23337</v>
      </c>
      <c r="J2550" s="442"/>
      <c r="K2550" s="442"/>
      <c r="M2550" s="435"/>
      <c r="AM2550" s="627"/>
    </row>
    <row r="2551" spans="1:39" ht="67.150000000000006" hidden="1" customHeight="1">
      <c r="A2551" s="441" t="s">
        <v>12447</v>
      </c>
      <c r="B2551" s="442">
        <v>3</v>
      </c>
      <c r="C2551" s="465" t="s">
        <v>23337</v>
      </c>
      <c r="D2551" s="444" t="s">
        <v>23001</v>
      </c>
      <c r="E2551" s="444"/>
      <c r="F2551" s="444" t="s">
        <v>8524</v>
      </c>
      <c r="G2551" s="632" t="str">
        <f t="shared" si="93"/>
        <v>303Xã Tân Yên</v>
      </c>
      <c r="H2551" s="632" t="str">
        <f t="shared" si="92"/>
        <v>303Xã Tân YênThuế cơ sở 3 tỉnh Sơn La</v>
      </c>
      <c r="I2551" s="465" t="s">
        <v>23337</v>
      </c>
      <c r="J2551" s="442"/>
      <c r="K2551" s="442"/>
      <c r="M2551" s="435"/>
      <c r="AM2551" s="627"/>
    </row>
    <row r="2552" spans="1:39" ht="67.150000000000006" hidden="1" customHeight="1">
      <c r="A2552" s="441" t="s">
        <v>12447</v>
      </c>
      <c r="B2552" s="442">
        <v>3</v>
      </c>
      <c r="C2552" s="465" t="s">
        <v>23337</v>
      </c>
      <c r="D2552" s="444" t="s">
        <v>23001</v>
      </c>
      <c r="E2552" s="444"/>
      <c r="F2552" s="444" t="s">
        <v>8468</v>
      </c>
      <c r="G2552" s="632" t="str">
        <f t="shared" si="93"/>
        <v>303Xã Vân Hồ</v>
      </c>
      <c r="H2552" s="632" t="str">
        <f t="shared" si="92"/>
        <v>303Xã Vân HồThuế cơ sở 3 tỉnh Sơn La</v>
      </c>
      <c r="I2552" s="465" t="s">
        <v>23337</v>
      </c>
      <c r="J2552" s="442"/>
      <c r="K2552" s="442"/>
      <c r="M2552" s="435"/>
      <c r="AM2552" s="627"/>
    </row>
    <row r="2553" spans="1:39" ht="67.150000000000006" hidden="1" customHeight="1">
      <c r="A2553" s="441" t="s">
        <v>12447</v>
      </c>
      <c r="B2553" s="442">
        <v>3</v>
      </c>
      <c r="C2553" s="465" t="s">
        <v>23337</v>
      </c>
      <c r="D2553" s="444" t="s">
        <v>23001</v>
      </c>
      <c r="E2553" s="444"/>
      <c r="F2553" s="444" t="s">
        <v>8469</v>
      </c>
      <c r="G2553" s="632" t="str">
        <f t="shared" si="93"/>
        <v>303Xã Song Khủa</v>
      </c>
      <c r="H2553" s="632" t="str">
        <f t="shared" si="92"/>
        <v>303Xã Song KhủaThuế cơ sở 3 tỉnh Sơn La</v>
      </c>
      <c r="I2553" s="465" t="s">
        <v>23337</v>
      </c>
      <c r="J2553" s="442"/>
      <c r="K2553" s="442"/>
      <c r="M2553" s="435"/>
      <c r="AM2553" s="627"/>
    </row>
    <row r="2554" spans="1:39" ht="67.150000000000006" hidden="1" customHeight="1">
      <c r="A2554" s="441" t="s">
        <v>12447</v>
      </c>
      <c r="B2554" s="442">
        <v>3</v>
      </c>
      <c r="C2554" s="465" t="s">
        <v>23337</v>
      </c>
      <c r="D2554" s="444" t="s">
        <v>23001</v>
      </c>
      <c r="E2554" s="444"/>
      <c r="F2554" s="444" t="s">
        <v>8470</v>
      </c>
      <c r="G2554" s="632" t="str">
        <f t="shared" si="93"/>
        <v>303Xã Tô Múa</v>
      </c>
      <c r="H2554" s="632" t="str">
        <f t="shared" si="92"/>
        <v>303Xã Tô MúaThuế cơ sở 3 tỉnh Sơn La</v>
      </c>
      <c r="I2554" s="465" t="s">
        <v>23337</v>
      </c>
      <c r="J2554" s="442"/>
      <c r="K2554" s="442"/>
      <c r="M2554" s="435"/>
      <c r="AM2554" s="627"/>
    </row>
    <row r="2555" spans="1:39" ht="67.150000000000006" hidden="1" customHeight="1">
      <c r="A2555" s="441" t="s">
        <v>12447</v>
      </c>
      <c r="B2555" s="442">
        <v>3</v>
      </c>
      <c r="C2555" s="465" t="s">
        <v>23337</v>
      </c>
      <c r="D2555" s="444" t="s">
        <v>23001</v>
      </c>
      <c r="E2555" s="444"/>
      <c r="F2555" s="444" t="s">
        <v>8471</v>
      </c>
      <c r="G2555" s="632" t="str">
        <f t="shared" si="93"/>
        <v>303Xã Xuân Nha</v>
      </c>
      <c r="H2555" s="632" t="str">
        <f t="shared" si="92"/>
        <v>303Xã Xuân NhaThuế cơ sở 3 tỉnh Sơn La</v>
      </c>
      <c r="I2555" s="465" t="s">
        <v>23337</v>
      </c>
      <c r="J2555" s="442"/>
      <c r="K2555" s="442"/>
      <c r="M2555" s="435"/>
      <c r="AM2555" s="627"/>
    </row>
    <row r="2556" spans="1:39" ht="67.150000000000006" hidden="1" customHeight="1">
      <c r="A2556" s="441" t="s">
        <v>12458</v>
      </c>
      <c r="B2556" s="442">
        <v>4</v>
      </c>
      <c r="C2556" s="465" t="s">
        <v>23338</v>
      </c>
      <c r="D2556" s="444" t="s">
        <v>23002</v>
      </c>
      <c r="E2556" s="444"/>
      <c r="F2556" s="444" t="s">
        <v>8495</v>
      </c>
      <c r="G2556" s="632" t="str">
        <f t="shared" si="93"/>
        <v>303Xã Phù Yên</v>
      </c>
      <c r="H2556" s="632" t="str">
        <f t="shared" si="92"/>
        <v>303Xã Phù YênThuế cơ sở 4 tỉnh Sơn La</v>
      </c>
      <c r="I2556" s="465" t="s">
        <v>23338</v>
      </c>
      <c r="J2556" s="442" t="s">
        <v>8495</v>
      </c>
      <c r="K2556" s="442">
        <v>14</v>
      </c>
      <c r="M2556" s="435"/>
      <c r="AM2556" s="627"/>
    </row>
    <row r="2557" spans="1:39" ht="67.150000000000006" hidden="1" customHeight="1">
      <c r="A2557" s="451" t="s">
        <v>12458</v>
      </c>
      <c r="B2557" s="452">
        <v>4</v>
      </c>
      <c r="C2557" s="536" t="s">
        <v>23338</v>
      </c>
      <c r="D2557" s="454" t="s">
        <v>23002</v>
      </c>
      <c r="E2557" s="454"/>
      <c r="F2557" s="454" t="s">
        <v>8496</v>
      </c>
      <c r="G2557" s="632" t="str">
        <f t="shared" si="93"/>
        <v>303Xã Gia Phù</v>
      </c>
      <c r="H2557" s="632" t="str">
        <f t="shared" si="92"/>
        <v>303Xã Gia PhùThuế cơ sở 4 tỉnh Sơn La</v>
      </c>
      <c r="I2557" s="536" t="s">
        <v>23338</v>
      </c>
      <c r="J2557" s="452"/>
      <c r="K2557" s="452"/>
      <c r="M2557" s="435"/>
      <c r="AM2557" s="431"/>
    </row>
    <row r="2558" spans="1:39" ht="67.150000000000006" hidden="1" customHeight="1">
      <c r="A2558" s="451" t="s">
        <v>12458</v>
      </c>
      <c r="B2558" s="452">
        <v>4</v>
      </c>
      <c r="C2558" s="536" t="s">
        <v>23338</v>
      </c>
      <c r="D2558" s="454" t="s">
        <v>23002</v>
      </c>
      <c r="E2558" s="454"/>
      <c r="F2558" s="454" t="s">
        <v>8497</v>
      </c>
      <c r="G2558" s="632" t="str">
        <f t="shared" si="93"/>
        <v>303Xã Tường Hạ</v>
      </c>
      <c r="H2558" s="632" t="str">
        <f t="shared" si="92"/>
        <v>303Xã Tường HạThuế cơ sở 4 tỉnh Sơn La</v>
      </c>
      <c r="I2558" s="536" t="s">
        <v>23338</v>
      </c>
      <c r="J2558" s="452"/>
      <c r="K2558" s="452"/>
      <c r="M2558" s="435"/>
      <c r="AM2558" s="431"/>
    </row>
    <row r="2559" spans="1:39" ht="67.150000000000006" hidden="1" customHeight="1">
      <c r="A2559" s="451" t="s">
        <v>12458</v>
      </c>
      <c r="B2559" s="452">
        <v>4</v>
      </c>
      <c r="C2559" s="536" t="s">
        <v>23338</v>
      </c>
      <c r="D2559" s="454" t="s">
        <v>23002</v>
      </c>
      <c r="E2559" s="454"/>
      <c r="F2559" s="454" t="s">
        <v>8498</v>
      </c>
      <c r="G2559" s="632" t="str">
        <f t="shared" si="93"/>
        <v>303Xã Mường Cơi</v>
      </c>
      <c r="H2559" s="632" t="str">
        <f t="shared" si="92"/>
        <v>303Xã Mường CơiThuế cơ sở 4 tỉnh Sơn La</v>
      </c>
      <c r="I2559" s="536" t="s">
        <v>23338</v>
      </c>
      <c r="J2559" s="452"/>
      <c r="K2559" s="452"/>
      <c r="M2559" s="435"/>
      <c r="AM2559" s="431"/>
    </row>
    <row r="2560" spans="1:39" ht="67.150000000000006" hidden="1" customHeight="1">
      <c r="A2560" s="451" t="s">
        <v>12458</v>
      </c>
      <c r="B2560" s="452">
        <v>4</v>
      </c>
      <c r="C2560" s="536" t="s">
        <v>23338</v>
      </c>
      <c r="D2560" s="454" t="s">
        <v>23002</v>
      </c>
      <c r="E2560" s="454"/>
      <c r="F2560" s="454" t="s">
        <v>8499</v>
      </c>
      <c r="G2560" s="632" t="str">
        <f t="shared" si="93"/>
        <v>303Xã Mường Bang</v>
      </c>
      <c r="H2560" s="632" t="str">
        <f t="shared" si="92"/>
        <v>303Xã Mường BangThuế cơ sở 4 tỉnh Sơn La</v>
      </c>
      <c r="I2560" s="536" t="s">
        <v>23338</v>
      </c>
      <c r="J2560" s="452"/>
      <c r="K2560" s="452"/>
      <c r="M2560" s="435"/>
      <c r="AM2560" s="431"/>
    </row>
    <row r="2561" spans="1:39" ht="67.150000000000006" hidden="1" customHeight="1">
      <c r="A2561" s="451" t="s">
        <v>12458</v>
      </c>
      <c r="B2561" s="452">
        <v>4</v>
      </c>
      <c r="C2561" s="536" t="s">
        <v>23338</v>
      </c>
      <c r="D2561" s="454" t="s">
        <v>23002</v>
      </c>
      <c r="E2561" s="454"/>
      <c r="F2561" s="454" t="s">
        <v>8500</v>
      </c>
      <c r="G2561" s="632" t="str">
        <f t="shared" si="93"/>
        <v>303Xã Tân Phong</v>
      </c>
      <c r="H2561" s="632" t="str">
        <f t="shared" si="92"/>
        <v>303Xã Tân PhongThuế cơ sở 4 tỉnh Sơn La</v>
      </c>
      <c r="I2561" s="536" t="s">
        <v>23338</v>
      </c>
      <c r="J2561" s="452"/>
      <c r="K2561" s="452"/>
      <c r="M2561" s="435"/>
      <c r="AM2561" s="431"/>
    </row>
    <row r="2562" spans="1:39" ht="67.150000000000006" hidden="1" customHeight="1">
      <c r="A2562" s="451" t="s">
        <v>12458</v>
      </c>
      <c r="B2562" s="452">
        <v>4</v>
      </c>
      <c r="C2562" s="536" t="s">
        <v>23338</v>
      </c>
      <c r="D2562" s="454" t="s">
        <v>23002</v>
      </c>
      <c r="E2562" s="454"/>
      <c r="F2562" s="454" t="s">
        <v>8501</v>
      </c>
      <c r="G2562" s="632" t="str">
        <f t="shared" si="93"/>
        <v>303Xã Kim Bon</v>
      </c>
      <c r="H2562" s="632" t="str">
        <f t="shared" si="92"/>
        <v>303Xã Kim BonThuế cơ sở 4 tỉnh Sơn La</v>
      </c>
      <c r="I2562" s="536" t="s">
        <v>23338</v>
      </c>
      <c r="J2562" s="452"/>
      <c r="K2562" s="452"/>
      <c r="M2562" s="435"/>
      <c r="AM2562" s="431"/>
    </row>
    <row r="2563" spans="1:39" ht="67.150000000000006" hidden="1" customHeight="1">
      <c r="A2563" s="451" t="s">
        <v>12458</v>
      </c>
      <c r="B2563" s="452">
        <v>4</v>
      </c>
      <c r="C2563" s="536" t="s">
        <v>23338</v>
      </c>
      <c r="D2563" s="454" t="s">
        <v>23002</v>
      </c>
      <c r="E2563" s="454"/>
      <c r="F2563" s="454" t="s">
        <v>8527</v>
      </c>
      <c r="G2563" s="632" t="str">
        <f t="shared" si="93"/>
        <v>303Xã Suối Tọ</v>
      </c>
      <c r="H2563" s="632" t="str">
        <f t="shared" si="92"/>
        <v>303Xã Suối TọThuế cơ sở 4 tỉnh Sơn La</v>
      </c>
      <c r="I2563" s="536" t="s">
        <v>23338</v>
      </c>
      <c r="J2563" s="452"/>
      <c r="K2563" s="452"/>
      <c r="M2563" s="435"/>
      <c r="AM2563" s="431"/>
    </row>
    <row r="2564" spans="1:39" ht="67.150000000000006" hidden="1" customHeight="1">
      <c r="A2564" s="451" t="s">
        <v>12458</v>
      </c>
      <c r="B2564" s="452">
        <v>4</v>
      </c>
      <c r="C2564" s="536" t="s">
        <v>23338</v>
      </c>
      <c r="D2564" s="454" t="s">
        <v>23002</v>
      </c>
      <c r="E2564" s="454"/>
      <c r="F2564" s="454" t="s">
        <v>8489</v>
      </c>
      <c r="G2564" s="632" t="str">
        <f t="shared" si="93"/>
        <v>303Xã Bắc Yên</v>
      </c>
      <c r="H2564" s="632" t="str">
        <f t="shared" si="92"/>
        <v>303Xã Bắc YênThuế cơ sở 4 tỉnh Sơn La</v>
      </c>
      <c r="I2564" s="536" t="s">
        <v>23338</v>
      </c>
      <c r="J2564" s="452"/>
      <c r="K2564" s="452"/>
      <c r="M2564" s="435"/>
      <c r="AM2564" s="431"/>
    </row>
    <row r="2565" spans="1:39" ht="67.150000000000006" hidden="1" customHeight="1">
      <c r="A2565" s="451" t="s">
        <v>12458</v>
      </c>
      <c r="B2565" s="452">
        <v>4</v>
      </c>
      <c r="C2565" s="536" t="s">
        <v>23338</v>
      </c>
      <c r="D2565" s="454" t="s">
        <v>23002</v>
      </c>
      <c r="E2565" s="454"/>
      <c r="F2565" s="454" t="s">
        <v>8490</v>
      </c>
      <c r="G2565" s="632" t="str">
        <f t="shared" si="93"/>
        <v>303Xã Tà Xùa</v>
      </c>
      <c r="H2565" s="632" t="str">
        <f t="shared" si="92"/>
        <v>303Xã Tà XùaThuế cơ sở 4 tỉnh Sơn La</v>
      </c>
      <c r="I2565" s="536" t="s">
        <v>23338</v>
      </c>
      <c r="J2565" s="452"/>
      <c r="K2565" s="452"/>
      <c r="M2565" s="435"/>
      <c r="AM2565" s="431"/>
    </row>
    <row r="2566" spans="1:39" ht="67.150000000000006" hidden="1" customHeight="1">
      <c r="A2566" s="451" t="s">
        <v>12458</v>
      </c>
      <c r="B2566" s="452">
        <v>4</v>
      </c>
      <c r="C2566" s="536" t="s">
        <v>23338</v>
      </c>
      <c r="D2566" s="454" t="s">
        <v>23002</v>
      </c>
      <c r="E2566" s="454"/>
      <c r="F2566" s="454" t="s">
        <v>8491</v>
      </c>
      <c r="G2566" s="632" t="str">
        <f t="shared" si="93"/>
        <v>303Xã Tạ Khoa</v>
      </c>
      <c r="H2566" s="632" t="str">
        <f t="shared" ref="H2566:H2629" si="94">G2566&amp;C2566</f>
        <v>303Xã Tạ KhoaThuế cơ sở 4 tỉnh Sơn La</v>
      </c>
      <c r="I2566" s="536" t="s">
        <v>23338</v>
      </c>
      <c r="J2566" s="452"/>
      <c r="K2566" s="452"/>
      <c r="M2566" s="435"/>
      <c r="AM2566" s="431"/>
    </row>
    <row r="2567" spans="1:39" ht="67.150000000000006" hidden="1" customHeight="1">
      <c r="A2567" s="451" t="s">
        <v>12458</v>
      </c>
      <c r="B2567" s="452">
        <v>4</v>
      </c>
      <c r="C2567" s="536" t="s">
        <v>23338</v>
      </c>
      <c r="D2567" s="454" t="s">
        <v>23002</v>
      </c>
      <c r="E2567" s="454"/>
      <c r="F2567" s="454" t="s">
        <v>8492</v>
      </c>
      <c r="G2567" s="632" t="str">
        <f t="shared" si="93"/>
        <v>303Xã Xím Vàng</v>
      </c>
      <c r="H2567" s="632" t="str">
        <f t="shared" si="94"/>
        <v>303Xã Xím VàngThuế cơ sở 4 tỉnh Sơn La</v>
      </c>
      <c r="I2567" s="536" t="s">
        <v>23338</v>
      </c>
      <c r="J2567" s="452"/>
      <c r="K2567" s="452"/>
      <c r="M2567" s="435"/>
      <c r="AM2567" s="431"/>
    </row>
    <row r="2568" spans="1:39" ht="67.150000000000006" hidden="1" customHeight="1">
      <c r="A2568" s="451" t="s">
        <v>12458</v>
      </c>
      <c r="B2568" s="452">
        <v>4</v>
      </c>
      <c r="C2568" s="536" t="s">
        <v>23338</v>
      </c>
      <c r="D2568" s="454" t="s">
        <v>23002</v>
      </c>
      <c r="E2568" s="454"/>
      <c r="F2568" s="454" t="s">
        <v>8493</v>
      </c>
      <c r="G2568" s="632" t="str">
        <f t="shared" si="93"/>
        <v>303Xã Pắc Ngà</v>
      </c>
      <c r="H2568" s="632" t="str">
        <f t="shared" si="94"/>
        <v>303Xã Pắc NgàThuế cơ sở 4 tỉnh Sơn La</v>
      </c>
      <c r="I2568" s="536" t="s">
        <v>23338</v>
      </c>
      <c r="J2568" s="452"/>
      <c r="K2568" s="452"/>
      <c r="M2568" s="435"/>
      <c r="AM2568" s="431"/>
    </row>
    <row r="2569" spans="1:39" ht="67.150000000000006" hidden="1" customHeight="1">
      <c r="A2569" s="451" t="s">
        <v>12458</v>
      </c>
      <c r="B2569" s="452">
        <v>4</v>
      </c>
      <c r="C2569" s="536" t="s">
        <v>23338</v>
      </c>
      <c r="D2569" s="454" t="s">
        <v>23002</v>
      </c>
      <c r="E2569" s="454"/>
      <c r="F2569" s="454" t="s">
        <v>8494</v>
      </c>
      <c r="G2569" s="632" t="str">
        <f t="shared" si="93"/>
        <v>303Xã Chiềng Sại</v>
      </c>
      <c r="H2569" s="632" t="str">
        <f t="shared" si="94"/>
        <v>303Xã Chiềng SạiThuế cơ sở 4 tỉnh Sơn La</v>
      </c>
      <c r="I2569" s="536" t="s">
        <v>23338</v>
      </c>
      <c r="J2569" s="452"/>
      <c r="K2569" s="452"/>
      <c r="M2569" s="435"/>
      <c r="AM2569" s="431"/>
    </row>
    <row r="2570" spans="1:39" ht="67.150000000000006" hidden="1" customHeight="1">
      <c r="A2570" s="455" t="s">
        <v>12462</v>
      </c>
      <c r="B2570" s="456">
        <v>5</v>
      </c>
      <c r="C2570" s="467" t="s">
        <v>23339</v>
      </c>
      <c r="D2570" s="468" t="s">
        <v>23003</v>
      </c>
      <c r="E2570" s="468"/>
      <c r="F2570" s="468" t="s">
        <v>8513</v>
      </c>
      <c r="G2570" s="632" t="str">
        <f t="shared" si="93"/>
        <v>303Xã Bó Sinh</v>
      </c>
      <c r="H2570" s="632" t="str">
        <f t="shared" si="94"/>
        <v>303Xã Bó SinhThuế cơ sở 5 tỉnh Sơn La</v>
      </c>
      <c r="I2570" s="467" t="s">
        <v>23339</v>
      </c>
      <c r="J2570" s="456" t="s">
        <v>8519</v>
      </c>
      <c r="K2570" s="456">
        <v>13</v>
      </c>
      <c r="M2570" s="435"/>
    </row>
    <row r="2571" spans="1:39" ht="67.150000000000006" hidden="1" customHeight="1">
      <c r="A2571" s="459" t="s">
        <v>12462</v>
      </c>
      <c r="B2571" s="460">
        <v>5</v>
      </c>
      <c r="C2571" s="469" t="s">
        <v>23339</v>
      </c>
      <c r="D2571" s="470" t="s">
        <v>23003</v>
      </c>
      <c r="E2571" s="470"/>
      <c r="F2571" s="470" t="s">
        <v>8514</v>
      </c>
      <c r="G2571" s="632" t="str">
        <f t="shared" si="93"/>
        <v>303Xã Chiềng Khương</v>
      </c>
      <c r="H2571" s="632" t="str">
        <f t="shared" si="94"/>
        <v>303Xã Chiềng KhươngThuế cơ sở 5 tỉnh Sơn La</v>
      </c>
      <c r="I2571" s="469" t="s">
        <v>23339</v>
      </c>
      <c r="J2571" s="460"/>
      <c r="K2571" s="460"/>
      <c r="M2571" s="435"/>
    </row>
    <row r="2572" spans="1:39" ht="67.150000000000006" hidden="1" customHeight="1">
      <c r="A2572" s="459" t="s">
        <v>12462</v>
      </c>
      <c r="B2572" s="460">
        <v>5</v>
      </c>
      <c r="C2572" s="469" t="s">
        <v>23339</v>
      </c>
      <c r="D2572" s="470" t="s">
        <v>23003</v>
      </c>
      <c r="E2572" s="470"/>
      <c r="F2572" s="470" t="s">
        <v>8515</v>
      </c>
      <c r="G2572" s="632" t="str">
        <f t="shared" si="93"/>
        <v>303Xã Mường Hung</v>
      </c>
      <c r="H2572" s="632" t="str">
        <f t="shared" si="94"/>
        <v>303Xã Mường HungThuế cơ sở 5 tỉnh Sơn La</v>
      </c>
      <c r="I2572" s="469" t="s">
        <v>23339</v>
      </c>
      <c r="J2572" s="460"/>
      <c r="K2572" s="460"/>
      <c r="M2572" s="435"/>
    </row>
    <row r="2573" spans="1:39" ht="67.150000000000006" hidden="1" customHeight="1">
      <c r="A2573" s="459" t="s">
        <v>12462</v>
      </c>
      <c r="B2573" s="460">
        <v>5</v>
      </c>
      <c r="C2573" s="469" t="s">
        <v>23339</v>
      </c>
      <c r="D2573" s="470" t="s">
        <v>23003</v>
      </c>
      <c r="E2573" s="470"/>
      <c r="F2573" s="470" t="s">
        <v>8516</v>
      </c>
      <c r="G2573" s="632" t="str">
        <f t="shared" ref="G2573:G2582" si="95">$E$2507&amp;F2573</f>
        <v>303Xã Chiềng Khoong</v>
      </c>
      <c r="H2573" s="632" t="str">
        <f t="shared" si="94"/>
        <v>303Xã Chiềng KhoongThuế cơ sở 5 tỉnh Sơn La</v>
      </c>
      <c r="I2573" s="469" t="s">
        <v>23339</v>
      </c>
      <c r="J2573" s="460"/>
      <c r="K2573" s="460"/>
      <c r="M2573" s="435"/>
    </row>
    <row r="2574" spans="1:39" ht="67.150000000000006" hidden="1" customHeight="1">
      <c r="A2574" s="459" t="s">
        <v>12462</v>
      </c>
      <c r="B2574" s="460">
        <v>5</v>
      </c>
      <c r="C2574" s="469" t="s">
        <v>23339</v>
      </c>
      <c r="D2574" s="470" t="s">
        <v>23003</v>
      </c>
      <c r="E2574" s="470"/>
      <c r="F2574" s="470" t="s">
        <v>8517</v>
      </c>
      <c r="G2574" s="632" t="str">
        <f t="shared" si="95"/>
        <v>303Xã Mường Lầm</v>
      </c>
      <c r="H2574" s="632" t="str">
        <f t="shared" si="94"/>
        <v>303Xã Mường LầmThuế cơ sở 5 tỉnh Sơn La</v>
      </c>
      <c r="I2574" s="469" t="s">
        <v>23339</v>
      </c>
      <c r="J2574" s="460"/>
      <c r="K2574" s="460"/>
      <c r="M2574" s="435"/>
    </row>
    <row r="2575" spans="1:39" ht="67.150000000000006" hidden="1" customHeight="1">
      <c r="A2575" s="459" t="s">
        <v>12462</v>
      </c>
      <c r="B2575" s="460">
        <v>5</v>
      </c>
      <c r="C2575" s="469" t="s">
        <v>23339</v>
      </c>
      <c r="D2575" s="470" t="s">
        <v>23003</v>
      </c>
      <c r="E2575" s="470"/>
      <c r="F2575" s="470" t="s">
        <v>8518</v>
      </c>
      <c r="G2575" s="632" t="str">
        <f t="shared" si="95"/>
        <v>303Xã Nậm Ty</v>
      </c>
      <c r="H2575" s="632" t="str">
        <f t="shared" si="94"/>
        <v>303Xã Nậm TyThuế cơ sở 5 tỉnh Sơn La</v>
      </c>
      <c r="I2575" s="469" t="s">
        <v>23339</v>
      </c>
      <c r="J2575" s="460"/>
      <c r="K2575" s="460"/>
      <c r="M2575" s="435"/>
    </row>
    <row r="2576" spans="1:39" ht="67.150000000000006" hidden="1" customHeight="1">
      <c r="A2576" s="459" t="s">
        <v>12462</v>
      </c>
      <c r="B2576" s="460">
        <v>5</v>
      </c>
      <c r="C2576" s="469" t="s">
        <v>23339</v>
      </c>
      <c r="D2576" s="470" t="s">
        <v>23003</v>
      </c>
      <c r="E2576" s="470"/>
      <c r="F2576" s="470" t="s">
        <v>8519</v>
      </c>
      <c r="G2576" s="632" t="str">
        <f t="shared" si="95"/>
        <v>303Xã Sông Mã</v>
      </c>
      <c r="H2576" s="632" t="str">
        <f t="shared" si="94"/>
        <v>303Xã Sông MãThuế cơ sở 5 tỉnh Sơn La</v>
      </c>
      <c r="I2576" s="469" t="s">
        <v>23339</v>
      </c>
      <c r="J2576" s="460"/>
      <c r="K2576" s="460"/>
      <c r="M2576" s="435"/>
    </row>
    <row r="2577" spans="1:13" ht="67.150000000000006" hidden="1" customHeight="1">
      <c r="A2577" s="459" t="s">
        <v>12462</v>
      </c>
      <c r="B2577" s="460">
        <v>5</v>
      </c>
      <c r="C2577" s="469" t="s">
        <v>23339</v>
      </c>
      <c r="D2577" s="470" t="s">
        <v>23003</v>
      </c>
      <c r="E2577" s="470"/>
      <c r="F2577" s="470" t="s">
        <v>8520</v>
      </c>
      <c r="G2577" s="632" t="str">
        <f t="shared" si="95"/>
        <v>303Xã Huổi Một</v>
      </c>
      <c r="H2577" s="632" t="str">
        <f t="shared" si="94"/>
        <v>303Xã Huổi MộtThuế cơ sở 5 tỉnh Sơn La</v>
      </c>
      <c r="I2577" s="469" t="s">
        <v>23339</v>
      </c>
      <c r="J2577" s="460"/>
      <c r="K2577" s="460"/>
      <c r="M2577" s="435"/>
    </row>
    <row r="2578" spans="1:13" ht="67.150000000000006" hidden="1" customHeight="1">
      <c r="A2578" s="459" t="s">
        <v>12462</v>
      </c>
      <c r="B2578" s="460">
        <v>5</v>
      </c>
      <c r="C2578" s="469" t="s">
        <v>23339</v>
      </c>
      <c r="D2578" s="470" t="s">
        <v>23003</v>
      </c>
      <c r="E2578" s="470"/>
      <c r="F2578" s="470" t="s">
        <v>8521</v>
      </c>
      <c r="G2578" s="632" t="str">
        <f t="shared" si="95"/>
        <v>303Xã Chiềng Sơ</v>
      </c>
      <c r="H2578" s="632" t="str">
        <f t="shared" si="94"/>
        <v>303Xã Chiềng SơThuế cơ sở 5 tỉnh Sơn La</v>
      </c>
      <c r="I2578" s="469" t="s">
        <v>23339</v>
      </c>
      <c r="J2578" s="460"/>
      <c r="K2578" s="460"/>
      <c r="M2578" s="435"/>
    </row>
    <row r="2579" spans="1:13" ht="67.150000000000006" hidden="1" customHeight="1">
      <c r="A2579" s="459" t="s">
        <v>12462</v>
      </c>
      <c r="B2579" s="460">
        <v>5</v>
      </c>
      <c r="C2579" s="469" t="s">
        <v>23339</v>
      </c>
      <c r="D2579" s="470" t="s">
        <v>23003</v>
      </c>
      <c r="E2579" s="470"/>
      <c r="F2579" s="470" t="s">
        <v>8522</v>
      </c>
      <c r="G2579" s="632" t="str">
        <f t="shared" si="95"/>
        <v>303Xã Sốp Cộp</v>
      </c>
      <c r="H2579" s="632" t="str">
        <f t="shared" si="94"/>
        <v>303Xã Sốp CộpThuế cơ sở 5 tỉnh Sơn La</v>
      </c>
      <c r="I2579" s="469" t="s">
        <v>23339</v>
      </c>
      <c r="J2579" s="460"/>
      <c r="K2579" s="460"/>
      <c r="M2579" s="435"/>
    </row>
    <row r="2580" spans="1:13" ht="67.150000000000006" hidden="1" customHeight="1">
      <c r="A2580" s="459" t="s">
        <v>12462</v>
      </c>
      <c r="B2580" s="460">
        <v>5</v>
      </c>
      <c r="C2580" s="469" t="s">
        <v>23339</v>
      </c>
      <c r="D2580" s="470" t="s">
        <v>23003</v>
      </c>
      <c r="E2580" s="470"/>
      <c r="F2580" s="470" t="s">
        <v>8523</v>
      </c>
      <c r="G2580" s="632" t="str">
        <f t="shared" si="95"/>
        <v>303Xã Púng Bánh</v>
      </c>
      <c r="H2580" s="632" t="str">
        <f t="shared" si="94"/>
        <v>303Xã Púng BánhThuế cơ sở 5 tỉnh Sơn La</v>
      </c>
      <c r="I2580" s="469" t="s">
        <v>23339</v>
      </c>
      <c r="J2580" s="460"/>
      <c r="K2580" s="460"/>
      <c r="M2580" s="435"/>
    </row>
    <row r="2581" spans="1:13" ht="67.150000000000006" hidden="1" customHeight="1">
      <c r="A2581" s="459" t="s">
        <v>12462</v>
      </c>
      <c r="B2581" s="460">
        <v>5</v>
      </c>
      <c r="C2581" s="469" t="s">
        <v>23339</v>
      </c>
      <c r="D2581" s="470" t="s">
        <v>23003</v>
      </c>
      <c r="E2581" s="470"/>
      <c r="F2581" s="470" t="s">
        <v>8419</v>
      </c>
      <c r="G2581" s="632" t="str">
        <f t="shared" si="95"/>
        <v>303Xã Mường Lạn</v>
      </c>
      <c r="H2581" s="632" t="str">
        <f t="shared" si="94"/>
        <v>303Xã Mường LạnThuế cơ sở 5 tỉnh Sơn La</v>
      </c>
      <c r="I2581" s="469" t="s">
        <v>23339</v>
      </c>
      <c r="J2581" s="460"/>
      <c r="K2581" s="460"/>
      <c r="M2581" s="435"/>
    </row>
    <row r="2582" spans="1:13" ht="67.150000000000006" hidden="1" customHeight="1">
      <c r="A2582" s="459" t="s">
        <v>12462</v>
      </c>
      <c r="B2582" s="460">
        <v>5</v>
      </c>
      <c r="C2582" s="469" t="s">
        <v>23339</v>
      </c>
      <c r="D2582" s="470" t="s">
        <v>23003</v>
      </c>
      <c r="E2582" s="470"/>
      <c r="F2582" s="470" t="s">
        <v>8529</v>
      </c>
      <c r="G2582" s="632" t="str">
        <f t="shared" si="95"/>
        <v>303Xã Mường Lèo</v>
      </c>
      <c r="H2582" s="632" t="str">
        <f t="shared" si="94"/>
        <v>303Xã Mường LèoThuế cơ sở 5 tỉnh Sơn La</v>
      </c>
      <c r="I2582" s="469" t="s">
        <v>23339</v>
      </c>
      <c r="J2582" s="460"/>
      <c r="K2582" s="460"/>
      <c r="M2582" s="435"/>
    </row>
    <row r="2583" spans="1:13" ht="31.9" hidden="1" customHeight="1">
      <c r="A2583" s="633">
        <v>29</v>
      </c>
      <c r="B2583" s="634"/>
      <c r="C2583" s="635" t="s">
        <v>23004</v>
      </c>
      <c r="D2583" s="636" t="s">
        <v>12580</v>
      </c>
      <c r="E2583" s="636">
        <v>801</v>
      </c>
      <c r="F2583" s="636" t="s">
        <v>155</v>
      </c>
      <c r="G2583" s="632"/>
      <c r="H2583" s="632" t="str">
        <f t="shared" si="94"/>
        <v>THUẾ TỈNH TÂY NINH</v>
      </c>
      <c r="I2583" s="635" t="s">
        <v>23004</v>
      </c>
      <c r="J2583" s="636"/>
      <c r="K2583" s="636">
        <f>SUM(K2584:K2670)</f>
        <v>96</v>
      </c>
      <c r="L2583" s="434"/>
      <c r="M2583" s="435"/>
    </row>
    <row r="2584" spans="1:13" ht="52.9" hidden="1" customHeight="1">
      <c r="A2584" s="628" t="s">
        <v>12469</v>
      </c>
      <c r="B2584" s="629">
        <v>1</v>
      </c>
      <c r="C2584" s="630" t="s">
        <v>12615</v>
      </c>
      <c r="D2584" s="631" t="s">
        <v>23005</v>
      </c>
      <c r="E2584" s="631"/>
      <c r="F2584" s="631" t="s">
        <v>10168</v>
      </c>
      <c r="G2584" s="632" t="str">
        <f>$E$2583&amp;F2584</f>
        <v>801Phường Long An</v>
      </c>
      <c r="H2584" s="632" t="str">
        <f t="shared" si="94"/>
        <v>801Phường Long AnThuế cơ sở 1 tỉnh Tây Ninh</v>
      </c>
      <c r="I2584" s="630" t="s">
        <v>12615</v>
      </c>
      <c r="J2584" s="629" t="s">
        <v>10168</v>
      </c>
      <c r="K2584" s="629">
        <v>10</v>
      </c>
      <c r="M2584" s="435"/>
    </row>
    <row r="2585" spans="1:13" ht="52.9" hidden="1" customHeight="1">
      <c r="A2585" s="438" t="s">
        <v>12469</v>
      </c>
      <c r="B2585" s="430">
        <v>1</v>
      </c>
      <c r="C2585" s="471" t="s">
        <v>12615</v>
      </c>
      <c r="D2585" s="464" t="s">
        <v>23005</v>
      </c>
      <c r="E2585" s="464"/>
      <c r="F2585" s="464" t="s">
        <v>8816</v>
      </c>
      <c r="G2585" s="632" t="str">
        <f t="shared" ref="G2585:G2648" si="96">$E$2583&amp;F2585</f>
        <v>801Phường Tân An</v>
      </c>
      <c r="H2585" s="632" t="str">
        <f t="shared" si="94"/>
        <v>801Phường Tân AnThuế cơ sở 1 tỉnh Tây Ninh</v>
      </c>
      <c r="I2585" s="471" t="s">
        <v>12615</v>
      </c>
      <c r="J2585" s="430"/>
      <c r="K2585" s="430"/>
      <c r="M2585" s="435"/>
    </row>
    <row r="2586" spans="1:13" ht="52.9" hidden="1" customHeight="1">
      <c r="A2586" s="438" t="s">
        <v>12469</v>
      </c>
      <c r="B2586" s="430">
        <v>1</v>
      </c>
      <c r="C2586" s="471" t="s">
        <v>12615</v>
      </c>
      <c r="D2586" s="464" t="s">
        <v>23005</v>
      </c>
      <c r="E2586" s="464"/>
      <c r="F2586" s="464" t="s">
        <v>10169</v>
      </c>
      <c r="G2586" s="632" t="str">
        <f t="shared" si="96"/>
        <v>801Phường Khánh Hậu</v>
      </c>
      <c r="H2586" s="632" t="str">
        <f t="shared" si="94"/>
        <v>801Phường Khánh HậuThuế cơ sở 1 tỉnh Tây Ninh</v>
      </c>
      <c r="I2586" s="471" t="s">
        <v>12615</v>
      </c>
      <c r="J2586" s="430"/>
      <c r="K2586" s="430"/>
      <c r="M2586" s="435"/>
    </row>
    <row r="2587" spans="1:13" ht="52.9" hidden="1" customHeight="1">
      <c r="A2587" s="438" t="s">
        <v>12469</v>
      </c>
      <c r="B2587" s="430">
        <v>1</v>
      </c>
      <c r="C2587" s="471" t="s">
        <v>12615</v>
      </c>
      <c r="D2587" s="464" t="s">
        <v>23005</v>
      </c>
      <c r="E2587" s="464"/>
      <c r="F2587" s="464" t="s">
        <v>10166</v>
      </c>
      <c r="G2587" s="632" t="str">
        <f t="shared" si="96"/>
        <v>801Xã Tầm Vu</v>
      </c>
      <c r="H2587" s="632" t="str">
        <f t="shared" si="94"/>
        <v>801Xã Tầm VuThuế cơ sở 1 tỉnh Tây Ninh</v>
      </c>
      <c r="I2587" s="471" t="s">
        <v>12615</v>
      </c>
      <c r="J2587" s="430"/>
      <c r="K2587" s="430"/>
      <c r="M2587" s="435"/>
    </row>
    <row r="2588" spans="1:13" ht="52.9" hidden="1" customHeight="1">
      <c r="A2588" s="438" t="s">
        <v>12469</v>
      </c>
      <c r="B2588" s="430">
        <v>1</v>
      </c>
      <c r="C2588" s="471" t="s">
        <v>12615</v>
      </c>
      <c r="D2588" s="464" t="s">
        <v>23005</v>
      </c>
      <c r="E2588" s="464"/>
      <c r="F2588" s="464" t="s">
        <v>10164</v>
      </c>
      <c r="G2588" s="632" t="str">
        <f t="shared" si="96"/>
        <v>801Xã Thuận Mỹ</v>
      </c>
      <c r="H2588" s="632" t="str">
        <f t="shared" si="94"/>
        <v>801Xã Thuận MỹThuế cơ sở 1 tỉnh Tây Ninh</v>
      </c>
      <c r="I2588" s="471" t="s">
        <v>12615</v>
      </c>
      <c r="J2588" s="430"/>
      <c r="K2588" s="430"/>
      <c r="M2588" s="435"/>
    </row>
    <row r="2589" spans="1:13" ht="52.9" hidden="1" customHeight="1">
      <c r="A2589" s="438" t="s">
        <v>12469</v>
      </c>
      <c r="B2589" s="430">
        <v>1</v>
      </c>
      <c r="C2589" s="471" t="s">
        <v>12615</v>
      </c>
      <c r="D2589" s="464" t="s">
        <v>23005</v>
      </c>
      <c r="E2589" s="464"/>
      <c r="F2589" s="464" t="s">
        <v>10165</v>
      </c>
      <c r="G2589" s="632" t="str">
        <f t="shared" si="96"/>
        <v>801Xã An Lục Long</v>
      </c>
      <c r="H2589" s="632" t="str">
        <f t="shared" si="94"/>
        <v>801Xã An Lục LongThuế cơ sở 1 tỉnh Tây Ninh</v>
      </c>
      <c r="I2589" s="471" t="s">
        <v>12615</v>
      </c>
      <c r="J2589" s="430"/>
      <c r="K2589" s="430"/>
      <c r="M2589" s="435"/>
    </row>
    <row r="2590" spans="1:13" ht="52.9" hidden="1" customHeight="1">
      <c r="A2590" s="438" t="s">
        <v>12469</v>
      </c>
      <c r="B2590" s="430">
        <v>1</v>
      </c>
      <c r="C2590" s="471" t="s">
        <v>12615</v>
      </c>
      <c r="D2590" s="464" t="s">
        <v>23005</v>
      </c>
      <c r="E2590" s="464"/>
      <c r="F2590" s="464" t="s">
        <v>10167</v>
      </c>
      <c r="G2590" s="632" t="str">
        <f t="shared" si="96"/>
        <v>801Xã Vĩnh Công</v>
      </c>
      <c r="H2590" s="632" t="str">
        <f t="shared" si="94"/>
        <v>801Xã Vĩnh CôngThuế cơ sở 1 tỉnh Tây Ninh</v>
      </c>
      <c r="I2590" s="471" t="s">
        <v>12615</v>
      </c>
      <c r="J2590" s="430"/>
      <c r="K2590" s="430"/>
      <c r="M2590" s="435"/>
    </row>
    <row r="2591" spans="1:13" ht="52.9" hidden="1" customHeight="1">
      <c r="A2591" s="438" t="s">
        <v>12469</v>
      </c>
      <c r="B2591" s="430">
        <v>1</v>
      </c>
      <c r="C2591" s="471" t="s">
        <v>12615</v>
      </c>
      <c r="D2591" s="464" t="s">
        <v>23005</v>
      </c>
      <c r="E2591" s="464"/>
      <c r="F2591" s="464" t="s">
        <v>10162</v>
      </c>
      <c r="G2591" s="632" t="str">
        <f t="shared" si="96"/>
        <v>801Xã Tân Trụ</v>
      </c>
      <c r="H2591" s="632" t="str">
        <f t="shared" si="94"/>
        <v>801Xã Tân TrụThuế cơ sở 1 tỉnh Tây Ninh</v>
      </c>
      <c r="I2591" s="471" t="s">
        <v>12615</v>
      </c>
      <c r="J2591" s="430"/>
      <c r="K2591" s="430"/>
      <c r="M2591" s="435"/>
    </row>
    <row r="2592" spans="1:13" ht="52.9" hidden="1" customHeight="1">
      <c r="A2592" s="438" t="s">
        <v>12469</v>
      </c>
      <c r="B2592" s="430">
        <v>1</v>
      </c>
      <c r="C2592" s="471" t="s">
        <v>12615</v>
      </c>
      <c r="D2592" s="464" t="s">
        <v>23005</v>
      </c>
      <c r="E2592" s="464"/>
      <c r="F2592" s="464" t="s">
        <v>15390</v>
      </c>
      <c r="G2592" s="632" t="str">
        <f t="shared" si="96"/>
        <v>801Xã Vàm Cỏ</v>
      </c>
      <c r="H2592" s="632" t="str">
        <f t="shared" si="94"/>
        <v>801Xã Vàm CỏThuế cơ sở 1 tỉnh Tây Ninh</v>
      </c>
      <c r="I2592" s="471" t="s">
        <v>12615</v>
      </c>
      <c r="J2592" s="430"/>
      <c r="K2592" s="430"/>
      <c r="M2592" s="435"/>
    </row>
    <row r="2593" spans="1:13" ht="52.9" hidden="1" customHeight="1">
      <c r="A2593" s="438" t="s">
        <v>12469</v>
      </c>
      <c r="B2593" s="430">
        <v>1</v>
      </c>
      <c r="C2593" s="471" t="s">
        <v>12615</v>
      </c>
      <c r="D2593" s="464" t="s">
        <v>23005</v>
      </c>
      <c r="E2593" s="464"/>
      <c r="F2593" s="464" t="s">
        <v>10163</v>
      </c>
      <c r="G2593" s="632" t="str">
        <f t="shared" si="96"/>
        <v>801Xã Nhựt Tảo</v>
      </c>
      <c r="H2593" s="632" t="str">
        <f t="shared" si="94"/>
        <v>801Xã Nhựt TảoThuế cơ sở 1 tỉnh Tây Ninh</v>
      </c>
      <c r="I2593" s="471" t="s">
        <v>12615</v>
      </c>
      <c r="J2593" s="430"/>
      <c r="K2593" s="430"/>
      <c r="M2593" s="435"/>
    </row>
    <row r="2594" spans="1:13" ht="52.9" hidden="1" customHeight="1">
      <c r="A2594" s="441" t="s">
        <v>12474</v>
      </c>
      <c r="B2594" s="445">
        <v>2</v>
      </c>
      <c r="C2594" s="448" t="s">
        <v>12622</v>
      </c>
      <c r="D2594" s="447" t="s">
        <v>23006</v>
      </c>
      <c r="E2594" s="447"/>
      <c r="F2594" s="447" t="s">
        <v>10149</v>
      </c>
      <c r="G2594" s="632" t="str">
        <f t="shared" si="96"/>
        <v>801Xã Bến Lức</v>
      </c>
      <c r="H2594" s="632" t="str">
        <f t="shared" si="94"/>
        <v>801Xã Bến LứcThuế cơ sở 2 tỉnh Tây Ninh</v>
      </c>
      <c r="I2594" s="448" t="s">
        <v>12622</v>
      </c>
      <c r="J2594" s="445" t="s">
        <v>10139</v>
      </c>
      <c r="K2594" s="445">
        <v>9</v>
      </c>
      <c r="M2594" s="435"/>
    </row>
    <row r="2595" spans="1:13" ht="52.9" hidden="1" customHeight="1">
      <c r="A2595" s="441" t="s">
        <v>12474</v>
      </c>
      <c r="B2595" s="445">
        <v>2</v>
      </c>
      <c r="C2595" s="448" t="s">
        <v>12622</v>
      </c>
      <c r="D2595" s="447" t="s">
        <v>23006</v>
      </c>
      <c r="E2595" s="447"/>
      <c r="F2595" s="447" t="s">
        <v>10147</v>
      </c>
      <c r="G2595" s="632" t="str">
        <f t="shared" si="96"/>
        <v>801Xã Thạnh Lợi</v>
      </c>
      <c r="H2595" s="632" t="str">
        <f t="shared" si="94"/>
        <v>801Xã Thạnh LợiThuế cơ sở 2 tỉnh Tây Ninh</v>
      </c>
      <c r="I2595" s="448" t="s">
        <v>12622</v>
      </c>
      <c r="J2595" s="445"/>
      <c r="K2595" s="445"/>
      <c r="M2595" s="435"/>
    </row>
    <row r="2596" spans="1:13" ht="52.9" hidden="1" customHeight="1">
      <c r="A2596" s="441" t="s">
        <v>12474</v>
      </c>
      <c r="B2596" s="445">
        <v>2</v>
      </c>
      <c r="C2596" s="448" t="s">
        <v>12622</v>
      </c>
      <c r="D2596" s="447" t="s">
        <v>23006</v>
      </c>
      <c r="E2596" s="447"/>
      <c r="F2596" s="447" t="s">
        <v>10148</v>
      </c>
      <c r="G2596" s="632" t="str">
        <f t="shared" si="96"/>
        <v>801Xã Bình Đức</v>
      </c>
      <c r="H2596" s="632" t="str">
        <f t="shared" si="94"/>
        <v>801Xã Bình ĐứcThuế cơ sở 2 tỉnh Tây Ninh</v>
      </c>
      <c r="I2596" s="448" t="s">
        <v>12622</v>
      </c>
      <c r="J2596" s="445"/>
      <c r="K2596" s="445"/>
      <c r="M2596" s="435"/>
    </row>
    <row r="2597" spans="1:13" ht="52.9" hidden="1" customHeight="1">
      <c r="A2597" s="441" t="s">
        <v>12474</v>
      </c>
      <c r="B2597" s="445">
        <v>2</v>
      </c>
      <c r="C2597" s="448" t="s">
        <v>12622</v>
      </c>
      <c r="D2597" s="447" t="s">
        <v>23006</v>
      </c>
      <c r="E2597" s="447"/>
      <c r="F2597" s="447" t="s">
        <v>10481</v>
      </c>
      <c r="G2597" s="632" t="str">
        <f t="shared" si="96"/>
        <v>801Xã Lương Hòa</v>
      </c>
      <c r="H2597" s="632" t="str">
        <f t="shared" si="94"/>
        <v>801Xã Lương HòaThuế cơ sở 2 tỉnh Tây Ninh</v>
      </c>
      <c r="I2597" s="448" t="s">
        <v>12622</v>
      </c>
      <c r="J2597" s="445"/>
      <c r="K2597" s="445"/>
      <c r="M2597" s="435"/>
    </row>
    <row r="2598" spans="1:13" ht="52.9" hidden="1" customHeight="1">
      <c r="A2598" s="441" t="s">
        <v>12474</v>
      </c>
      <c r="B2598" s="445">
        <v>2</v>
      </c>
      <c r="C2598" s="448" t="s">
        <v>12622</v>
      </c>
      <c r="D2598" s="447" t="s">
        <v>23006</v>
      </c>
      <c r="E2598" s="447"/>
      <c r="F2598" s="447" t="s">
        <v>10150</v>
      </c>
      <c r="G2598" s="632" t="str">
        <f t="shared" si="96"/>
        <v>801Xã Mỹ Yên</v>
      </c>
      <c r="H2598" s="632" t="str">
        <f t="shared" si="94"/>
        <v>801Xã Mỹ YênThuế cơ sở 2 tỉnh Tây Ninh</v>
      </c>
      <c r="I2598" s="448" t="s">
        <v>12622</v>
      </c>
      <c r="J2598" s="445"/>
      <c r="K2598" s="445"/>
      <c r="M2598" s="435"/>
    </row>
    <row r="2599" spans="1:13" ht="52.9" hidden="1" customHeight="1">
      <c r="A2599" s="441" t="s">
        <v>12474</v>
      </c>
      <c r="B2599" s="445">
        <v>2</v>
      </c>
      <c r="C2599" s="448" t="s">
        <v>12622</v>
      </c>
      <c r="D2599" s="447" t="s">
        <v>23006</v>
      </c>
      <c r="E2599" s="447"/>
      <c r="F2599" s="447" t="s">
        <v>10139</v>
      </c>
      <c r="G2599" s="632" t="str">
        <f t="shared" si="96"/>
        <v>801Xã Thủ Thừa</v>
      </c>
      <c r="H2599" s="632" t="str">
        <f t="shared" si="94"/>
        <v>801Xã Thủ ThừaThuế cơ sở 2 tỉnh Tây Ninh</v>
      </c>
      <c r="I2599" s="448" t="s">
        <v>12622</v>
      </c>
      <c r="J2599" s="445"/>
      <c r="K2599" s="445"/>
      <c r="M2599" s="435"/>
    </row>
    <row r="2600" spans="1:13" ht="52.9" hidden="1" customHeight="1">
      <c r="A2600" s="441" t="s">
        <v>12474</v>
      </c>
      <c r="B2600" s="445">
        <v>2</v>
      </c>
      <c r="C2600" s="448" t="s">
        <v>12622</v>
      </c>
      <c r="D2600" s="447" t="s">
        <v>23006</v>
      </c>
      <c r="E2600" s="447"/>
      <c r="F2600" s="447" t="s">
        <v>10140</v>
      </c>
      <c r="G2600" s="632" t="str">
        <f t="shared" si="96"/>
        <v>801Xã Mỹ An</v>
      </c>
      <c r="H2600" s="632" t="str">
        <f t="shared" si="94"/>
        <v>801Xã Mỹ AnThuế cơ sở 2 tỉnh Tây Ninh</v>
      </c>
      <c r="I2600" s="448" t="s">
        <v>12622</v>
      </c>
      <c r="J2600" s="445"/>
      <c r="K2600" s="445"/>
      <c r="M2600" s="435"/>
    </row>
    <row r="2601" spans="1:13" ht="52.9" hidden="1" customHeight="1">
      <c r="A2601" s="441" t="s">
        <v>12474</v>
      </c>
      <c r="B2601" s="445">
        <v>2</v>
      </c>
      <c r="C2601" s="448" t="s">
        <v>12622</v>
      </c>
      <c r="D2601" s="447" t="s">
        <v>23006</v>
      </c>
      <c r="E2601" s="447"/>
      <c r="F2601" s="447" t="s">
        <v>10141</v>
      </c>
      <c r="G2601" s="632" t="str">
        <f t="shared" si="96"/>
        <v>801Xã Mỹ Thạnh</v>
      </c>
      <c r="H2601" s="632" t="str">
        <f t="shared" si="94"/>
        <v>801Xã Mỹ ThạnhThuế cơ sở 2 tỉnh Tây Ninh</v>
      </c>
      <c r="I2601" s="448" t="s">
        <v>12622</v>
      </c>
      <c r="J2601" s="445"/>
      <c r="K2601" s="445"/>
      <c r="M2601" s="435"/>
    </row>
    <row r="2602" spans="1:13" ht="52.9" hidden="1" customHeight="1">
      <c r="A2602" s="441" t="s">
        <v>12474</v>
      </c>
      <c r="B2602" s="445">
        <v>2</v>
      </c>
      <c r="C2602" s="448" t="s">
        <v>12622</v>
      </c>
      <c r="D2602" s="447" t="s">
        <v>23006</v>
      </c>
      <c r="E2602" s="447"/>
      <c r="F2602" s="447" t="s">
        <v>8055</v>
      </c>
      <c r="G2602" s="632" t="str">
        <f t="shared" si="96"/>
        <v>801Xã Tân Long</v>
      </c>
      <c r="H2602" s="632" t="str">
        <f t="shared" si="94"/>
        <v>801Xã Tân LongThuế cơ sở 2 tỉnh Tây Ninh</v>
      </c>
      <c r="I2602" s="448" t="s">
        <v>12622</v>
      </c>
      <c r="J2602" s="445"/>
      <c r="K2602" s="445"/>
      <c r="M2602" s="435"/>
    </row>
    <row r="2603" spans="1:13" ht="52.9" hidden="1" customHeight="1">
      <c r="A2603" s="441" t="s">
        <v>12480</v>
      </c>
      <c r="B2603" s="442">
        <v>3</v>
      </c>
      <c r="C2603" s="448" t="s">
        <v>12585</v>
      </c>
      <c r="D2603" s="444" t="s">
        <v>23007</v>
      </c>
      <c r="E2603" s="444"/>
      <c r="F2603" s="444" t="s">
        <v>10159</v>
      </c>
      <c r="G2603" s="632" t="str">
        <f t="shared" si="96"/>
        <v>801Xã Cần Giuộc</v>
      </c>
      <c r="H2603" s="632" t="str">
        <f t="shared" si="94"/>
        <v>801Xã Cần GiuộcThuế cơ sở 3 tỉnh Tây Ninh</v>
      </c>
      <c r="I2603" s="448" t="s">
        <v>12585</v>
      </c>
      <c r="J2603" s="442" t="s">
        <v>10159</v>
      </c>
      <c r="K2603" s="442">
        <v>11</v>
      </c>
      <c r="M2603" s="435"/>
    </row>
    <row r="2604" spans="1:13" ht="52.9" hidden="1" customHeight="1">
      <c r="A2604" s="441" t="s">
        <v>12480</v>
      </c>
      <c r="B2604" s="442">
        <v>3</v>
      </c>
      <c r="C2604" s="448" t="s">
        <v>12585</v>
      </c>
      <c r="D2604" s="444" t="s">
        <v>23007</v>
      </c>
      <c r="E2604" s="444"/>
      <c r="F2604" s="444" t="s">
        <v>10157</v>
      </c>
      <c r="G2604" s="632" t="str">
        <f t="shared" si="96"/>
        <v>801Xã Phước Lý</v>
      </c>
      <c r="H2604" s="632" t="str">
        <f t="shared" si="94"/>
        <v>801Xã Phước LýThuế cơ sở 3 tỉnh Tây Ninh</v>
      </c>
      <c r="I2604" s="448" t="s">
        <v>12585</v>
      </c>
      <c r="J2604" s="442"/>
      <c r="K2604" s="442"/>
      <c r="M2604" s="435"/>
    </row>
    <row r="2605" spans="1:13" ht="52.9" hidden="1" customHeight="1">
      <c r="A2605" s="441" t="s">
        <v>12480</v>
      </c>
      <c r="B2605" s="442">
        <v>3</v>
      </c>
      <c r="C2605" s="448" t="s">
        <v>12585</v>
      </c>
      <c r="D2605" s="444" t="s">
        <v>23007</v>
      </c>
      <c r="E2605" s="444"/>
      <c r="F2605" s="444" t="s">
        <v>10158</v>
      </c>
      <c r="G2605" s="632" t="str">
        <f t="shared" si="96"/>
        <v>801Xã Mỹ Lộc</v>
      </c>
      <c r="H2605" s="632" t="str">
        <f t="shared" si="94"/>
        <v>801Xã Mỹ LộcThuế cơ sở 3 tỉnh Tây Ninh</v>
      </c>
      <c r="I2605" s="448" t="s">
        <v>12585</v>
      </c>
      <c r="J2605" s="442"/>
      <c r="K2605" s="442"/>
      <c r="M2605" s="435"/>
    </row>
    <row r="2606" spans="1:13" ht="52.9" hidden="1" customHeight="1">
      <c r="A2606" s="441" t="s">
        <v>12480</v>
      </c>
      <c r="B2606" s="442">
        <v>3</v>
      </c>
      <c r="C2606" s="448" t="s">
        <v>12585</v>
      </c>
      <c r="D2606" s="444" t="s">
        <v>23007</v>
      </c>
      <c r="E2606" s="444"/>
      <c r="F2606" s="444" t="s">
        <v>10160</v>
      </c>
      <c r="G2606" s="632" t="str">
        <f t="shared" si="96"/>
        <v>801Xã Phước Vĩnh Tây</v>
      </c>
      <c r="H2606" s="632" t="str">
        <f t="shared" si="94"/>
        <v>801Xã Phước Vĩnh TâyThuế cơ sở 3 tỉnh Tây Ninh</v>
      </c>
      <c r="I2606" s="448" t="s">
        <v>12585</v>
      </c>
      <c r="J2606" s="442"/>
      <c r="K2606" s="442"/>
      <c r="M2606" s="435"/>
    </row>
    <row r="2607" spans="1:13" ht="52.9" hidden="1" customHeight="1">
      <c r="A2607" s="441" t="s">
        <v>12480</v>
      </c>
      <c r="B2607" s="442">
        <v>3</v>
      </c>
      <c r="C2607" s="448" t="s">
        <v>12585</v>
      </c>
      <c r="D2607" s="444" t="s">
        <v>23007</v>
      </c>
      <c r="E2607" s="444"/>
      <c r="F2607" s="444" t="s">
        <v>10161</v>
      </c>
      <c r="G2607" s="632" t="str">
        <f t="shared" si="96"/>
        <v>801Xã Tân Tập</v>
      </c>
      <c r="H2607" s="632" t="str">
        <f t="shared" si="94"/>
        <v>801Xã Tân TậpThuế cơ sở 3 tỉnh Tây Ninh</v>
      </c>
      <c r="I2607" s="448" t="s">
        <v>12585</v>
      </c>
      <c r="J2607" s="442"/>
      <c r="K2607" s="442"/>
      <c r="M2607" s="435"/>
    </row>
    <row r="2608" spans="1:13" ht="52.9" hidden="1" customHeight="1">
      <c r="A2608" s="441" t="s">
        <v>12480</v>
      </c>
      <c r="B2608" s="442">
        <v>3</v>
      </c>
      <c r="C2608" s="448" t="s">
        <v>12585</v>
      </c>
      <c r="D2608" s="444" t="s">
        <v>23007</v>
      </c>
      <c r="E2608" s="444"/>
      <c r="F2608" s="444" t="s">
        <v>10155</v>
      </c>
      <c r="G2608" s="632" t="str">
        <f t="shared" si="96"/>
        <v>801Xã Cần Đước</v>
      </c>
      <c r="H2608" s="632" t="str">
        <f t="shared" si="94"/>
        <v>801Xã Cần ĐướcThuế cơ sở 3 tỉnh Tây Ninh</v>
      </c>
      <c r="I2608" s="448" t="s">
        <v>12585</v>
      </c>
      <c r="J2608" s="442"/>
      <c r="K2608" s="442"/>
      <c r="M2608" s="435"/>
    </row>
    <row r="2609" spans="1:13" ht="52.9" hidden="1" customHeight="1">
      <c r="A2609" s="441" t="s">
        <v>12480</v>
      </c>
      <c r="B2609" s="442">
        <v>3</v>
      </c>
      <c r="C2609" s="448" t="s">
        <v>12585</v>
      </c>
      <c r="D2609" s="444" t="s">
        <v>23007</v>
      </c>
      <c r="E2609" s="444"/>
      <c r="F2609" s="444" t="s">
        <v>10151</v>
      </c>
      <c r="G2609" s="632" t="str">
        <f t="shared" si="96"/>
        <v>801Xã Long Cang</v>
      </c>
      <c r="H2609" s="632" t="str">
        <f t="shared" si="94"/>
        <v>801Xã Long CangThuế cơ sở 3 tỉnh Tây Ninh</v>
      </c>
      <c r="I2609" s="448" t="s">
        <v>12585</v>
      </c>
      <c r="J2609" s="442"/>
      <c r="K2609" s="442"/>
      <c r="M2609" s="435"/>
    </row>
    <row r="2610" spans="1:13" ht="52.9" hidden="1" customHeight="1">
      <c r="A2610" s="441" t="s">
        <v>12480</v>
      </c>
      <c r="B2610" s="442">
        <v>3</v>
      </c>
      <c r="C2610" s="448" t="s">
        <v>12585</v>
      </c>
      <c r="D2610" s="444" t="s">
        <v>23007</v>
      </c>
      <c r="E2610" s="444"/>
      <c r="F2610" s="444" t="s">
        <v>10152</v>
      </c>
      <c r="G2610" s="632" t="str">
        <f t="shared" si="96"/>
        <v>801Xã Rạch Kiến</v>
      </c>
      <c r="H2610" s="632" t="str">
        <f t="shared" si="94"/>
        <v>801Xã Rạch KiếnThuế cơ sở 3 tỉnh Tây Ninh</v>
      </c>
      <c r="I2610" s="448" t="s">
        <v>12585</v>
      </c>
      <c r="J2610" s="442"/>
      <c r="K2610" s="442"/>
      <c r="M2610" s="435"/>
    </row>
    <row r="2611" spans="1:13" ht="52.9" hidden="1" customHeight="1">
      <c r="A2611" s="441" t="s">
        <v>12480</v>
      </c>
      <c r="B2611" s="442">
        <v>3</v>
      </c>
      <c r="C2611" s="448" t="s">
        <v>12585</v>
      </c>
      <c r="D2611" s="444" t="s">
        <v>23007</v>
      </c>
      <c r="E2611" s="444"/>
      <c r="F2611" s="444" t="s">
        <v>10153</v>
      </c>
      <c r="G2611" s="632" t="str">
        <f t="shared" si="96"/>
        <v>801Xã Mỹ Lệ</v>
      </c>
      <c r="H2611" s="632" t="str">
        <f t="shared" si="94"/>
        <v>801Xã Mỹ LệThuế cơ sở 3 tỉnh Tây Ninh</v>
      </c>
      <c r="I2611" s="448" t="s">
        <v>12585</v>
      </c>
      <c r="J2611" s="442"/>
      <c r="K2611" s="442"/>
      <c r="M2611" s="435"/>
    </row>
    <row r="2612" spans="1:13" ht="52.9" hidden="1" customHeight="1">
      <c r="A2612" s="441" t="s">
        <v>12480</v>
      </c>
      <c r="B2612" s="442">
        <v>3</v>
      </c>
      <c r="C2612" s="448" t="s">
        <v>12585</v>
      </c>
      <c r="D2612" s="444" t="s">
        <v>23007</v>
      </c>
      <c r="E2612" s="444"/>
      <c r="F2612" s="444" t="s">
        <v>10154</v>
      </c>
      <c r="G2612" s="632" t="str">
        <f t="shared" si="96"/>
        <v>801Xã Tân Lân</v>
      </c>
      <c r="H2612" s="632" t="str">
        <f t="shared" si="94"/>
        <v>801Xã Tân LânThuế cơ sở 3 tỉnh Tây Ninh</v>
      </c>
      <c r="I2612" s="448" t="s">
        <v>12585</v>
      </c>
      <c r="J2612" s="442"/>
      <c r="K2612" s="442"/>
      <c r="M2612" s="435"/>
    </row>
    <row r="2613" spans="1:13" ht="52.9" hidden="1" customHeight="1">
      <c r="A2613" s="441" t="s">
        <v>12480</v>
      </c>
      <c r="B2613" s="442">
        <v>3</v>
      </c>
      <c r="C2613" s="448" t="s">
        <v>12585</v>
      </c>
      <c r="D2613" s="444" t="s">
        <v>23007</v>
      </c>
      <c r="E2613" s="444"/>
      <c r="F2613" s="444" t="s">
        <v>10156</v>
      </c>
      <c r="G2613" s="632" t="str">
        <f t="shared" si="96"/>
        <v>801Xã Long Hựu</v>
      </c>
      <c r="H2613" s="632" t="str">
        <f t="shared" si="94"/>
        <v>801Xã Long HựuThuế cơ sở 3 tỉnh Tây Ninh</v>
      </c>
      <c r="I2613" s="448" t="s">
        <v>12585</v>
      </c>
      <c r="J2613" s="442"/>
      <c r="K2613" s="442"/>
      <c r="M2613" s="435"/>
    </row>
    <row r="2614" spans="1:13" ht="52.9" hidden="1" customHeight="1">
      <c r="A2614" s="441" t="s">
        <v>12486</v>
      </c>
      <c r="B2614" s="442">
        <v>4</v>
      </c>
      <c r="C2614" s="448" t="s">
        <v>12607</v>
      </c>
      <c r="D2614" s="444" t="s">
        <v>23008</v>
      </c>
      <c r="E2614" s="444"/>
      <c r="F2614" s="444" t="s">
        <v>15391</v>
      </c>
      <c r="G2614" s="632" t="str">
        <f t="shared" si="96"/>
        <v>801Xã Đức Hòa</v>
      </c>
      <c r="H2614" s="632" t="str">
        <f t="shared" si="94"/>
        <v>801Xã Đức HòaThuế cơ sở 4 tỉnh Tây Ninh</v>
      </c>
      <c r="I2614" s="448" t="s">
        <v>12607</v>
      </c>
      <c r="J2614" s="442" t="s">
        <v>10145</v>
      </c>
      <c r="K2614" s="442">
        <v>10</v>
      </c>
      <c r="M2614" s="435"/>
    </row>
    <row r="2615" spans="1:13" ht="52.9" hidden="1" customHeight="1">
      <c r="A2615" s="441" t="s">
        <v>12486</v>
      </c>
      <c r="B2615" s="442">
        <v>4</v>
      </c>
      <c r="C2615" s="448" t="s">
        <v>12607</v>
      </c>
      <c r="D2615" s="444" t="s">
        <v>23008</v>
      </c>
      <c r="E2615" s="444"/>
      <c r="F2615" s="444" t="s">
        <v>10144</v>
      </c>
      <c r="G2615" s="632" t="str">
        <f t="shared" si="96"/>
        <v>801Xã An Ninh</v>
      </c>
      <c r="H2615" s="632" t="str">
        <f t="shared" si="94"/>
        <v>801Xã An NinhThuế cơ sở 4 tỉnh Tây Ninh</v>
      </c>
      <c r="I2615" s="448" t="s">
        <v>12607</v>
      </c>
      <c r="J2615" s="442"/>
      <c r="K2615" s="442"/>
      <c r="M2615" s="435"/>
    </row>
    <row r="2616" spans="1:13" ht="52.9" hidden="1" customHeight="1">
      <c r="A2616" s="441" t="s">
        <v>12486</v>
      </c>
      <c r="B2616" s="442">
        <v>4</v>
      </c>
      <c r="C2616" s="448" t="s">
        <v>12607</v>
      </c>
      <c r="D2616" s="444" t="s">
        <v>23008</v>
      </c>
      <c r="E2616" s="444"/>
      <c r="F2616" s="444" t="s">
        <v>15339</v>
      </c>
      <c r="G2616" s="632" t="str">
        <f t="shared" si="96"/>
        <v>801Xã Hiệp Hòa</v>
      </c>
      <c r="H2616" s="632" t="str">
        <f t="shared" si="94"/>
        <v>801Xã Hiệp HòaThuế cơ sở 4 tỉnh Tây Ninh</v>
      </c>
      <c r="I2616" s="448" t="s">
        <v>12607</v>
      </c>
      <c r="J2616" s="442"/>
      <c r="K2616" s="442"/>
      <c r="M2616" s="435"/>
    </row>
    <row r="2617" spans="1:13" ht="52.9" hidden="1" customHeight="1">
      <c r="A2617" s="441" t="s">
        <v>12486</v>
      </c>
      <c r="B2617" s="442">
        <v>4</v>
      </c>
      <c r="C2617" s="448" t="s">
        <v>12607</v>
      </c>
      <c r="D2617" s="444" t="s">
        <v>23008</v>
      </c>
      <c r="E2617" s="444"/>
      <c r="F2617" s="444" t="s">
        <v>10145</v>
      </c>
      <c r="G2617" s="632" t="str">
        <f t="shared" si="96"/>
        <v>801Xã Hậu Nghĩa</v>
      </c>
      <c r="H2617" s="632" t="str">
        <f t="shared" si="94"/>
        <v>801Xã Hậu NghĩaThuế cơ sở 4 tỉnh Tây Ninh</v>
      </c>
      <c r="I2617" s="448" t="s">
        <v>12607</v>
      </c>
      <c r="J2617" s="442"/>
      <c r="K2617" s="442"/>
      <c r="M2617" s="435"/>
    </row>
    <row r="2618" spans="1:13" ht="52.9" hidden="1" customHeight="1">
      <c r="A2618" s="441" t="s">
        <v>12486</v>
      </c>
      <c r="B2618" s="442">
        <v>4</v>
      </c>
      <c r="C2618" s="448" t="s">
        <v>12607</v>
      </c>
      <c r="D2618" s="444" t="s">
        <v>23008</v>
      </c>
      <c r="E2618" s="444"/>
      <c r="F2618" s="444" t="s">
        <v>15392</v>
      </c>
      <c r="G2618" s="632" t="str">
        <f t="shared" si="96"/>
        <v>801Xã Hòa Khánh</v>
      </c>
      <c r="H2618" s="632" t="str">
        <f t="shared" si="94"/>
        <v>801Xã Hòa KhánhThuế cơ sở 4 tỉnh Tây Ninh</v>
      </c>
      <c r="I2618" s="448" t="s">
        <v>12607</v>
      </c>
      <c r="J2618" s="442"/>
      <c r="K2618" s="442"/>
      <c r="M2618" s="435"/>
    </row>
    <row r="2619" spans="1:13" ht="52.9" hidden="1" customHeight="1">
      <c r="A2619" s="441" t="s">
        <v>12486</v>
      </c>
      <c r="B2619" s="442">
        <v>4</v>
      </c>
      <c r="C2619" s="448" t="s">
        <v>12607</v>
      </c>
      <c r="D2619" s="444" t="s">
        <v>23008</v>
      </c>
      <c r="E2619" s="444"/>
      <c r="F2619" s="444" t="s">
        <v>10080</v>
      </c>
      <c r="G2619" s="632" t="str">
        <f t="shared" si="96"/>
        <v>801Xã Đức Lập</v>
      </c>
      <c r="H2619" s="632" t="str">
        <f t="shared" si="94"/>
        <v>801Xã Đức LậpThuế cơ sở 4 tỉnh Tây Ninh</v>
      </c>
      <c r="I2619" s="448" t="s">
        <v>12607</v>
      </c>
      <c r="J2619" s="442"/>
      <c r="K2619" s="442"/>
      <c r="M2619" s="435"/>
    </row>
    <row r="2620" spans="1:13" ht="52.9" hidden="1" customHeight="1">
      <c r="A2620" s="441" t="s">
        <v>12486</v>
      </c>
      <c r="B2620" s="442">
        <v>4</v>
      </c>
      <c r="C2620" s="448" t="s">
        <v>12607</v>
      </c>
      <c r="D2620" s="444" t="s">
        <v>23008</v>
      </c>
      <c r="E2620" s="444"/>
      <c r="F2620" s="444" t="s">
        <v>10146</v>
      </c>
      <c r="G2620" s="632" t="str">
        <f t="shared" si="96"/>
        <v>801Xã Mỹ Hạnh</v>
      </c>
      <c r="H2620" s="632" t="str">
        <f t="shared" si="94"/>
        <v>801Xã Mỹ HạnhThuế cơ sở 4 tỉnh Tây Ninh</v>
      </c>
      <c r="I2620" s="448" t="s">
        <v>12607</v>
      </c>
      <c r="J2620" s="442"/>
      <c r="K2620" s="442"/>
      <c r="M2620" s="435"/>
    </row>
    <row r="2621" spans="1:13" ht="52.9" hidden="1" customHeight="1">
      <c r="A2621" s="441" t="s">
        <v>12486</v>
      </c>
      <c r="B2621" s="442">
        <v>4</v>
      </c>
      <c r="C2621" s="448" t="s">
        <v>12607</v>
      </c>
      <c r="D2621" s="444" t="s">
        <v>23008</v>
      </c>
      <c r="E2621" s="444"/>
      <c r="F2621" s="444" t="s">
        <v>10143</v>
      </c>
      <c r="G2621" s="632" t="str">
        <f t="shared" si="96"/>
        <v>801Xã Đức Huệ</v>
      </c>
      <c r="H2621" s="632" t="str">
        <f t="shared" si="94"/>
        <v>801Xã Đức HuệThuế cơ sở 4 tỉnh Tây Ninh</v>
      </c>
      <c r="I2621" s="448" t="s">
        <v>12607</v>
      </c>
      <c r="J2621" s="442"/>
      <c r="K2621" s="442"/>
      <c r="M2621" s="435"/>
    </row>
    <row r="2622" spans="1:13" ht="52.9" hidden="1" customHeight="1">
      <c r="A2622" s="441" t="s">
        <v>12486</v>
      </c>
      <c r="B2622" s="442">
        <v>4</v>
      </c>
      <c r="C2622" s="448" t="s">
        <v>12607</v>
      </c>
      <c r="D2622" s="444" t="s">
        <v>23008</v>
      </c>
      <c r="E2622" s="444"/>
      <c r="F2622" s="444" t="s">
        <v>10142</v>
      </c>
      <c r="G2622" s="632" t="str">
        <f t="shared" si="96"/>
        <v>801Xã Mỹ Quý</v>
      </c>
      <c r="H2622" s="632" t="str">
        <f t="shared" si="94"/>
        <v>801Xã Mỹ QuýThuế cơ sở 4 tỉnh Tây Ninh</v>
      </c>
      <c r="I2622" s="448" t="s">
        <v>12607</v>
      </c>
      <c r="J2622" s="442"/>
      <c r="K2622" s="442"/>
      <c r="M2622" s="435"/>
    </row>
    <row r="2623" spans="1:13" ht="52.9" hidden="1" customHeight="1">
      <c r="A2623" s="441" t="s">
        <v>12486</v>
      </c>
      <c r="B2623" s="442">
        <v>4</v>
      </c>
      <c r="C2623" s="448" t="s">
        <v>12607</v>
      </c>
      <c r="D2623" s="444" t="s">
        <v>23008</v>
      </c>
      <c r="E2623" s="444"/>
      <c r="F2623" s="444" t="s">
        <v>8550</v>
      </c>
      <c r="G2623" s="632" t="str">
        <f t="shared" si="96"/>
        <v>801Xã Đông Thành</v>
      </c>
      <c r="H2623" s="632" t="str">
        <f t="shared" si="94"/>
        <v>801Xã Đông ThànhThuế cơ sở 4 tỉnh Tây Ninh</v>
      </c>
      <c r="I2623" s="448" t="s">
        <v>12607</v>
      </c>
      <c r="J2623" s="442"/>
      <c r="K2623" s="442"/>
      <c r="M2623" s="435"/>
    </row>
    <row r="2624" spans="1:13" ht="52.9" hidden="1" customHeight="1">
      <c r="A2624" s="441" t="s">
        <v>12493</v>
      </c>
      <c r="B2624" s="442">
        <v>5</v>
      </c>
      <c r="C2624" s="448" t="s">
        <v>12628</v>
      </c>
      <c r="D2624" s="444" t="s">
        <v>23009</v>
      </c>
      <c r="E2624" s="444"/>
      <c r="F2624" s="444" t="s">
        <v>10135</v>
      </c>
      <c r="G2624" s="632" t="str">
        <f t="shared" si="96"/>
        <v>801Xã Tân Thạnh</v>
      </c>
      <c r="H2624" s="632" t="str">
        <f t="shared" si="94"/>
        <v>801Xã Tân ThạnhThuế cơ sở 5 tỉnh Tây Ninh</v>
      </c>
      <c r="I2624" s="448" t="s">
        <v>12628</v>
      </c>
      <c r="J2624" s="442" t="s">
        <v>10135</v>
      </c>
      <c r="K2624" s="442">
        <v>10</v>
      </c>
      <c r="M2624" s="435"/>
    </row>
    <row r="2625" spans="1:13" ht="52.9" hidden="1" customHeight="1">
      <c r="A2625" s="441" t="s">
        <v>12493</v>
      </c>
      <c r="B2625" s="442">
        <v>5</v>
      </c>
      <c r="C2625" s="448" t="s">
        <v>12628</v>
      </c>
      <c r="D2625" s="444" t="s">
        <v>23009</v>
      </c>
      <c r="E2625" s="444"/>
      <c r="F2625" s="444" t="s">
        <v>10133</v>
      </c>
      <c r="G2625" s="632" t="str">
        <f t="shared" si="96"/>
        <v>801Xã Hậu Thạnh</v>
      </c>
      <c r="H2625" s="632" t="str">
        <f t="shared" si="94"/>
        <v>801Xã Hậu ThạnhThuế cơ sở 5 tỉnh Tây Ninh</v>
      </c>
      <c r="I2625" s="448" t="s">
        <v>12628</v>
      </c>
      <c r="J2625" s="442"/>
      <c r="K2625" s="442"/>
      <c r="M2625" s="435"/>
    </row>
    <row r="2626" spans="1:13" ht="52.9" hidden="1" customHeight="1">
      <c r="A2626" s="441" t="s">
        <v>12493</v>
      </c>
      <c r="B2626" s="442">
        <v>5</v>
      </c>
      <c r="C2626" s="448" t="s">
        <v>12628</v>
      </c>
      <c r="D2626" s="444" t="s">
        <v>23009</v>
      </c>
      <c r="E2626" s="444"/>
      <c r="F2626" s="444" t="s">
        <v>15393</v>
      </c>
      <c r="G2626" s="632" t="str">
        <f t="shared" si="96"/>
        <v>801Xã Nhơn Hòa Lập</v>
      </c>
      <c r="H2626" s="632" t="str">
        <f t="shared" si="94"/>
        <v>801Xã Nhơn Hòa LậpThuế cơ sở 5 tỉnh Tây Ninh</v>
      </c>
      <c r="I2626" s="448" t="s">
        <v>12628</v>
      </c>
      <c r="J2626" s="442"/>
      <c r="K2626" s="442"/>
      <c r="M2626" s="435"/>
    </row>
    <row r="2627" spans="1:13" ht="52.9" hidden="1" customHeight="1">
      <c r="A2627" s="441" t="s">
        <v>12493</v>
      </c>
      <c r="B2627" s="442">
        <v>5</v>
      </c>
      <c r="C2627" s="448" t="s">
        <v>12628</v>
      </c>
      <c r="D2627" s="444" t="s">
        <v>23009</v>
      </c>
      <c r="E2627" s="444"/>
      <c r="F2627" s="444" t="s">
        <v>10134</v>
      </c>
      <c r="G2627" s="632" t="str">
        <f t="shared" si="96"/>
        <v>801Xã Nhơn Ninh</v>
      </c>
      <c r="H2627" s="632" t="str">
        <f t="shared" si="94"/>
        <v>801Xã Nhơn NinhThuế cơ sở 5 tỉnh Tây Ninh</v>
      </c>
      <c r="I2627" s="448" t="s">
        <v>12628</v>
      </c>
      <c r="J2627" s="442"/>
      <c r="K2627" s="442"/>
      <c r="M2627" s="435"/>
    </row>
    <row r="2628" spans="1:13" ht="52.9" hidden="1" customHeight="1">
      <c r="A2628" s="441" t="s">
        <v>12493</v>
      </c>
      <c r="B2628" s="442">
        <v>5</v>
      </c>
      <c r="C2628" s="448" t="s">
        <v>12628</v>
      </c>
      <c r="D2628" s="444" t="s">
        <v>23009</v>
      </c>
      <c r="E2628" s="444"/>
      <c r="F2628" s="444" t="s">
        <v>10137</v>
      </c>
      <c r="G2628" s="632" t="str">
        <f t="shared" si="96"/>
        <v>801Xã Thạnh Hóa</v>
      </c>
      <c r="H2628" s="632" t="str">
        <f t="shared" si="94"/>
        <v>801Xã Thạnh HóaThuế cơ sở 5 tỉnh Tây Ninh</v>
      </c>
      <c r="I2628" s="448" t="s">
        <v>12628</v>
      </c>
      <c r="J2628" s="442"/>
      <c r="K2628" s="442"/>
      <c r="M2628" s="435"/>
    </row>
    <row r="2629" spans="1:13" ht="52.9" hidden="1" customHeight="1">
      <c r="A2629" s="441" t="s">
        <v>12493</v>
      </c>
      <c r="B2629" s="442">
        <v>5</v>
      </c>
      <c r="C2629" s="448" t="s">
        <v>12628</v>
      </c>
      <c r="D2629" s="444" t="s">
        <v>23009</v>
      </c>
      <c r="E2629" s="444"/>
      <c r="F2629" s="444" t="s">
        <v>8238</v>
      </c>
      <c r="G2629" s="632" t="str">
        <f t="shared" si="96"/>
        <v>801Xã Bình Thành</v>
      </c>
      <c r="H2629" s="632" t="str">
        <f t="shared" si="94"/>
        <v>801Xã Bình ThànhThuế cơ sở 5 tỉnh Tây Ninh</v>
      </c>
      <c r="I2629" s="448" t="s">
        <v>12628</v>
      </c>
      <c r="J2629" s="442"/>
      <c r="K2629" s="442"/>
      <c r="M2629" s="435"/>
    </row>
    <row r="2630" spans="1:13" ht="52.9" hidden="1" customHeight="1">
      <c r="A2630" s="441" t="s">
        <v>12493</v>
      </c>
      <c r="B2630" s="442">
        <v>5</v>
      </c>
      <c r="C2630" s="448" t="s">
        <v>12628</v>
      </c>
      <c r="D2630" s="444" t="s">
        <v>23009</v>
      </c>
      <c r="E2630" s="444"/>
      <c r="F2630" s="444" t="s">
        <v>10136</v>
      </c>
      <c r="G2630" s="632" t="str">
        <f t="shared" si="96"/>
        <v>801Xã Thạnh Phước</v>
      </c>
      <c r="H2630" s="632" t="str">
        <f t="shared" ref="H2630:H2693" si="97">G2630&amp;C2630</f>
        <v>801Xã Thạnh PhướcThuế cơ sở 5 tỉnh Tây Ninh</v>
      </c>
      <c r="I2630" s="448" t="s">
        <v>12628</v>
      </c>
      <c r="J2630" s="442"/>
      <c r="K2630" s="442"/>
      <c r="M2630" s="435"/>
    </row>
    <row r="2631" spans="1:13" ht="52.9" hidden="1" customHeight="1">
      <c r="A2631" s="441" t="s">
        <v>12493</v>
      </c>
      <c r="B2631" s="442">
        <v>5</v>
      </c>
      <c r="C2631" s="448" t="s">
        <v>12628</v>
      </c>
      <c r="D2631" s="444" t="s">
        <v>23009</v>
      </c>
      <c r="E2631" s="444"/>
      <c r="F2631" s="444" t="s">
        <v>10138</v>
      </c>
      <c r="G2631" s="632" t="str">
        <f t="shared" si="96"/>
        <v>801Xã Tân Tây</v>
      </c>
      <c r="H2631" s="632" t="str">
        <f t="shared" si="97"/>
        <v>801Xã Tân TâyThuế cơ sở 5 tỉnh Tây Ninh</v>
      </c>
      <c r="I2631" s="448" t="s">
        <v>12628</v>
      </c>
      <c r="J2631" s="442"/>
      <c r="K2631" s="442"/>
      <c r="M2631" s="435"/>
    </row>
    <row r="2632" spans="1:13" ht="52.9" hidden="1" customHeight="1">
      <c r="A2632" s="441" t="s">
        <v>12493</v>
      </c>
      <c r="B2632" s="442">
        <v>5</v>
      </c>
      <c r="C2632" s="448" t="s">
        <v>12628</v>
      </c>
      <c r="D2632" s="444" t="s">
        <v>23009</v>
      </c>
      <c r="E2632" s="444"/>
      <c r="F2632" s="444" t="s">
        <v>15394</v>
      </c>
      <c r="G2632" s="632" t="str">
        <f t="shared" si="96"/>
        <v>801Xã Mộc Hóa</v>
      </c>
      <c r="H2632" s="632" t="str">
        <f t="shared" si="97"/>
        <v>801Xã Mộc HóaThuế cơ sở 5 tỉnh Tây Ninh</v>
      </c>
      <c r="I2632" s="448" t="s">
        <v>12628</v>
      </c>
      <c r="J2632" s="442"/>
      <c r="K2632" s="442"/>
      <c r="M2632" s="435"/>
    </row>
    <row r="2633" spans="1:13" ht="52.9" hidden="1" customHeight="1">
      <c r="A2633" s="441" t="s">
        <v>12493</v>
      </c>
      <c r="B2633" s="442">
        <v>5</v>
      </c>
      <c r="C2633" s="448" t="s">
        <v>12628</v>
      </c>
      <c r="D2633" s="444" t="s">
        <v>23009</v>
      </c>
      <c r="E2633" s="444"/>
      <c r="F2633" s="444" t="s">
        <v>15395</v>
      </c>
      <c r="G2633" s="632" t="str">
        <f t="shared" si="96"/>
        <v>801Xã Bình Hòa</v>
      </c>
      <c r="H2633" s="632" t="str">
        <f t="shared" si="97"/>
        <v>801Xã Bình HòaThuế cơ sở 5 tỉnh Tây Ninh</v>
      </c>
      <c r="I2633" s="448" t="s">
        <v>12628</v>
      </c>
      <c r="J2633" s="442"/>
      <c r="K2633" s="442"/>
      <c r="M2633" s="435"/>
    </row>
    <row r="2634" spans="1:13" ht="52.9" hidden="1" customHeight="1">
      <c r="A2634" s="441" t="s">
        <v>12499</v>
      </c>
      <c r="B2634" s="442">
        <v>6</v>
      </c>
      <c r="C2634" s="448" t="s">
        <v>12636</v>
      </c>
      <c r="D2634" s="444" t="s">
        <v>23010</v>
      </c>
      <c r="E2634" s="444"/>
      <c r="F2634" s="444" t="s">
        <v>10132</v>
      </c>
      <c r="G2634" s="632" t="str">
        <f t="shared" si="96"/>
        <v>801Phường Kiến Tường</v>
      </c>
      <c r="H2634" s="632" t="str">
        <f t="shared" si="97"/>
        <v>801Phường Kiến TườngThuế cơ sở 6 tỉnh Tây Ninh</v>
      </c>
      <c r="I2634" s="448" t="s">
        <v>12636</v>
      </c>
      <c r="J2634" s="442" t="s">
        <v>10132</v>
      </c>
      <c r="K2634" s="442">
        <v>10</v>
      </c>
      <c r="M2634" s="435"/>
    </row>
    <row r="2635" spans="1:13" ht="52.9" hidden="1" customHeight="1">
      <c r="A2635" s="441" t="s">
        <v>12499</v>
      </c>
      <c r="B2635" s="442">
        <v>6</v>
      </c>
      <c r="C2635" s="448" t="s">
        <v>12636</v>
      </c>
      <c r="D2635" s="444" t="s">
        <v>23010</v>
      </c>
      <c r="E2635" s="444"/>
      <c r="F2635" s="444" t="s">
        <v>10131</v>
      </c>
      <c r="G2635" s="632" t="str">
        <f t="shared" si="96"/>
        <v>801Xã Tuyên Thạnh</v>
      </c>
      <c r="H2635" s="632" t="str">
        <f t="shared" si="97"/>
        <v>801Xã Tuyên ThạnhThuế cơ sở 6 tỉnh Tây Ninh</v>
      </c>
      <c r="I2635" s="448" t="s">
        <v>12636</v>
      </c>
      <c r="J2635" s="442"/>
      <c r="K2635" s="442"/>
      <c r="M2635" s="435"/>
    </row>
    <row r="2636" spans="1:13" ht="52.9" hidden="1" customHeight="1">
      <c r="A2636" s="441" t="s">
        <v>12499</v>
      </c>
      <c r="B2636" s="442">
        <v>6</v>
      </c>
      <c r="C2636" s="448" t="s">
        <v>12636</v>
      </c>
      <c r="D2636" s="444" t="s">
        <v>23010</v>
      </c>
      <c r="E2636" s="444"/>
      <c r="F2636" s="444" t="s">
        <v>9801</v>
      </c>
      <c r="G2636" s="632" t="str">
        <f t="shared" si="96"/>
        <v>801Xã Bình Hiệp</v>
      </c>
      <c r="H2636" s="632" t="str">
        <f t="shared" si="97"/>
        <v>801Xã Bình HiệpThuế cơ sở 6 tỉnh Tây Ninh</v>
      </c>
      <c r="I2636" s="448" t="s">
        <v>12636</v>
      </c>
      <c r="J2636" s="442"/>
      <c r="K2636" s="442"/>
      <c r="M2636" s="435"/>
    </row>
    <row r="2637" spans="1:13" ht="52.9" hidden="1" customHeight="1">
      <c r="A2637" s="441" t="s">
        <v>12499</v>
      </c>
      <c r="B2637" s="442">
        <v>6</v>
      </c>
      <c r="C2637" s="448" t="s">
        <v>12636</v>
      </c>
      <c r="D2637" s="444" t="s">
        <v>23010</v>
      </c>
      <c r="E2637" s="444"/>
      <c r="F2637" s="444" t="s">
        <v>8607</v>
      </c>
      <c r="G2637" s="632" t="str">
        <f t="shared" si="96"/>
        <v>801Xã Vĩnh Hưng</v>
      </c>
      <c r="H2637" s="632" t="str">
        <f t="shared" si="97"/>
        <v>801Xã Vĩnh HưngThuế cơ sở 6 tỉnh Tây Ninh</v>
      </c>
      <c r="I2637" s="448" t="s">
        <v>12636</v>
      </c>
      <c r="J2637" s="442"/>
      <c r="K2637" s="442"/>
      <c r="M2637" s="435"/>
    </row>
    <row r="2638" spans="1:13" ht="52.9" hidden="1" customHeight="1">
      <c r="A2638" s="441" t="s">
        <v>12499</v>
      </c>
      <c r="B2638" s="442">
        <v>6</v>
      </c>
      <c r="C2638" s="448" t="s">
        <v>12636</v>
      </c>
      <c r="D2638" s="444" t="s">
        <v>23010</v>
      </c>
      <c r="E2638" s="444"/>
      <c r="F2638" s="444" t="s">
        <v>9499</v>
      </c>
      <c r="G2638" s="632" t="str">
        <f t="shared" si="96"/>
        <v>801Xã Tuyên Bình</v>
      </c>
      <c r="H2638" s="632" t="str">
        <f t="shared" si="97"/>
        <v>801Xã Tuyên BìnhThuế cơ sở 6 tỉnh Tây Ninh</v>
      </c>
      <c r="I2638" s="448" t="s">
        <v>12636</v>
      </c>
      <c r="J2638" s="442"/>
      <c r="K2638" s="442"/>
      <c r="M2638" s="435"/>
    </row>
    <row r="2639" spans="1:13" ht="52.9" hidden="1" customHeight="1">
      <c r="A2639" s="441" t="s">
        <v>12499</v>
      </c>
      <c r="B2639" s="442">
        <v>6</v>
      </c>
      <c r="C2639" s="448" t="s">
        <v>12636</v>
      </c>
      <c r="D2639" s="444" t="s">
        <v>23010</v>
      </c>
      <c r="E2639" s="444"/>
      <c r="F2639" s="444" t="s">
        <v>10130</v>
      </c>
      <c r="G2639" s="632" t="str">
        <f t="shared" si="96"/>
        <v>801Xã Khánh Hưng</v>
      </c>
      <c r="H2639" s="632" t="str">
        <f t="shared" si="97"/>
        <v>801Xã Khánh HưngThuế cơ sở 6 tỉnh Tây Ninh</v>
      </c>
      <c r="I2639" s="448" t="s">
        <v>12636</v>
      </c>
      <c r="J2639" s="442"/>
      <c r="K2639" s="442"/>
      <c r="M2639" s="435"/>
    </row>
    <row r="2640" spans="1:13" ht="52.9" hidden="1" customHeight="1">
      <c r="A2640" s="441" t="s">
        <v>12499</v>
      </c>
      <c r="B2640" s="442">
        <v>6</v>
      </c>
      <c r="C2640" s="448" t="s">
        <v>12636</v>
      </c>
      <c r="D2640" s="444" t="s">
        <v>23010</v>
      </c>
      <c r="E2640" s="444"/>
      <c r="F2640" s="444" t="s">
        <v>8967</v>
      </c>
      <c r="G2640" s="632" t="str">
        <f t="shared" si="96"/>
        <v>801Xã Tân Hưng</v>
      </c>
      <c r="H2640" s="632" t="str">
        <f t="shared" si="97"/>
        <v>801Xã Tân HưngThuế cơ sở 6 tỉnh Tây Ninh</v>
      </c>
      <c r="I2640" s="448" t="s">
        <v>12636</v>
      </c>
      <c r="J2640" s="442"/>
      <c r="K2640" s="442"/>
      <c r="M2640" s="435"/>
    </row>
    <row r="2641" spans="1:13" ht="52.9" hidden="1" customHeight="1">
      <c r="A2641" s="441" t="s">
        <v>12499</v>
      </c>
      <c r="B2641" s="442">
        <v>6</v>
      </c>
      <c r="C2641" s="448" t="s">
        <v>12636</v>
      </c>
      <c r="D2641" s="444" t="s">
        <v>23010</v>
      </c>
      <c r="E2641" s="444"/>
      <c r="F2641" s="444" t="s">
        <v>10128</v>
      </c>
      <c r="G2641" s="632" t="str">
        <f t="shared" si="96"/>
        <v>801Xã Hưng Điền</v>
      </c>
      <c r="H2641" s="632" t="str">
        <f t="shared" si="97"/>
        <v>801Xã Hưng ĐiềnThuế cơ sở 6 tỉnh Tây Ninh</v>
      </c>
      <c r="I2641" s="448" t="s">
        <v>12636</v>
      </c>
      <c r="J2641" s="442"/>
      <c r="K2641" s="442"/>
      <c r="M2641" s="435"/>
    </row>
    <row r="2642" spans="1:13" ht="52.9" hidden="1" customHeight="1">
      <c r="A2642" s="441" t="s">
        <v>12499</v>
      </c>
      <c r="B2642" s="442">
        <v>6</v>
      </c>
      <c r="C2642" s="448" t="s">
        <v>12636</v>
      </c>
      <c r="D2642" s="444" t="s">
        <v>23010</v>
      </c>
      <c r="E2642" s="444"/>
      <c r="F2642" s="444" t="s">
        <v>9809</v>
      </c>
      <c r="G2642" s="632" t="str">
        <f t="shared" si="96"/>
        <v>801Xã Vĩnh Thạnh</v>
      </c>
      <c r="H2642" s="632" t="str">
        <f t="shared" si="97"/>
        <v>801Xã Vĩnh ThạnhThuế cơ sở 6 tỉnh Tây Ninh</v>
      </c>
      <c r="I2642" s="448" t="s">
        <v>12636</v>
      </c>
      <c r="J2642" s="442"/>
      <c r="K2642" s="442"/>
      <c r="M2642" s="435"/>
    </row>
    <row r="2643" spans="1:13" ht="52.9" hidden="1" customHeight="1">
      <c r="A2643" s="441" t="s">
        <v>12499</v>
      </c>
      <c r="B2643" s="442">
        <v>6</v>
      </c>
      <c r="C2643" s="448" t="s">
        <v>12636</v>
      </c>
      <c r="D2643" s="444" t="s">
        <v>23010</v>
      </c>
      <c r="E2643" s="444"/>
      <c r="F2643" s="444" t="s">
        <v>10129</v>
      </c>
      <c r="G2643" s="632" t="str">
        <f t="shared" si="96"/>
        <v>801Xã Vĩnh Châu</v>
      </c>
      <c r="H2643" s="632" t="str">
        <f t="shared" si="97"/>
        <v>801Xã Vĩnh ChâuThuế cơ sở 6 tỉnh Tây Ninh</v>
      </c>
      <c r="I2643" s="448" t="s">
        <v>12636</v>
      </c>
      <c r="J2643" s="442"/>
      <c r="K2643" s="442"/>
      <c r="M2643" s="435"/>
    </row>
    <row r="2644" spans="1:13" ht="52.9" hidden="1" customHeight="1">
      <c r="A2644" s="441" t="s">
        <v>12503</v>
      </c>
      <c r="B2644" s="442">
        <v>7</v>
      </c>
      <c r="C2644" s="448" t="s">
        <v>12596</v>
      </c>
      <c r="D2644" s="444" t="s">
        <v>23011</v>
      </c>
      <c r="E2644" s="444"/>
      <c r="F2644" s="444" t="s">
        <v>10177</v>
      </c>
      <c r="G2644" s="632" t="str">
        <f t="shared" si="96"/>
        <v>801Phường Gò Dầu</v>
      </c>
      <c r="H2644" s="632" t="str">
        <f t="shared" si="97"/>
        <v>801Phường Gò DầuThuế cơ sở 7 tỉnh Tây Ninh</v>
      </c>
      <c r="I2644" s="448" t="s">
        <v>12596</v>
      </c>
      <c r="J2644" s="442" t="s">
        <v>10177</v>
      </c>
      <c r="K2644" s="442">
        <v>11</v>
      </c>
      <c r="M2644" s="435"/>
    </row>
    <row r="2645" spans="1:13" ht="52.9" hidden="1" customHeight="1">
      <c r="A2645" s="441" t="s">
        <v>12503</v>
      </c>
      <c r="B2645" s="442">
        <v>7</v>
      </c>
      <c r="C2645" s="448" t="s">
        <v>12596</v>
      </c>
      <c r="D2645" s="444" t="s">
        <v>23011</v>
      </c>
      <c r="E2645" s="444"/>
      <c r="F2645" s="444" t="s">
        <v>10181</v>
      </c>
      <c r="G2645" s="632" t="str">
        <f t="shared" si="96"/>
        <v>801Xã Thạnh Đức</v>
      </c>
      <c r="H2645" s="632" t="str">
        <f t="shared" si="97"/>
        <v>801Xã Thạnh ĐứcThuế cơ sở 7 tỉnh Tây Ninh</v>
      </c>
      <c r="I2645" s="448" t="s">
        <v>12596</v>
      </c>
      <c r="J2645" s="442"/>
      <c r="K2645" s="442"/>
      <c r="M2645" s="435"/>
    </row>
    <row r="2646" spans="1:13" ht="52.9" hidden="1" customHeight="1">
      <c r="A2646" s="441" t="s">
        <v>12503</v>
      </c>
      <c r="B2646" s="442">
        <v>7</v>
      </c>
      <c r="C2646" s="448" t="s">
        <v>12596</v>
      </c>
      <c r="D2646" s="444" t="s">
        <v>23011</v>
      </c>
      <c r="E2646" s="444"/>
      <c r="F2646" s="444" t="s">
        <v>10182</v>
      </c>
      <c r="G2646" s="632" t="str">
        <f t="shared" si="96"/>
        <v>801Xã Phước Thạnh</v>
      </c>
      <c r="H2646" s="632" t="str">
        <f t="shared" si="97"/>
        <v>801Xã Phước ThạnhThuế cơ sở 7 tỉnh Tây Ninh</v>
      </c>
      <c r="I2646" s="448" t="s">
        <v>12596</v>
      </c>
      <c r="J2646" s="442"/>
      <c r="K2646" s="442"/>
      <c r="M2646" s="435"/>
    </row>
    <row r="2647" spans="1:13" ht="52.9" hidden="1" customHeight="1">
      <c r="A2647" s="441" t="s">
        <v>12503</v>
      </c>
      <c r="B2647" s="442">
        <v>7</v>
      </c>
      <c r="C2647" s="448" t="s">
        <v>12596</v>
      </c>
      <c r="D2647" s="444" t="s">
        <v>23011</v>
      </c>
      <c r="E2647" s="444"/>
      <c r="F2647" s="444" t="s">
        <v>10175</v>
      </c>
      <c r="G2647" s="632" t="str">
        <f t="shared" si="96"/>
        <v>801Phường Trảng Bàng</v>
      </c>
      <c r="H2647" s="632" t="str">
        <f t="shared" si="97"/>
        <v>801Phường Trảng BàngThuế cơ sở 7 tỉnh Tây Ninh</v>
      </c>
      <c r="I2647" s="448" t="s">
        <v>12596</v>
      </c>
      <c r="J2647" s="442"/>
      <c r="K2647" s="442"/>
      <c r="M2647" s="435"/>
    </row>
    <row r="2648" spans="1:13" ht="52.9" hidden="1" customHeight="1">
      <c r="A2648" s="441" t="s">
        <v>12503</v>
      </c>
      <c r="B2648" s="442">
        <v>7</v>
      </c>
      <c r="C2648" s="448" t="s">
        <v>12596</v>
      </c>
      <c r="D2648" s="444" t="s">
        <v>23011</v>
      </c>
      <c r="E2648" s="444"/>
      <c r="F2648" s="444" t="s">
        <v>10176</v>
      </c>
      <c r="G2648" s="632" t="str">
        <f t="shared" si="96"/>
        <v>801Phường An Tịnh</v>
      </c>
      <c r="H2648" s="632" t="str">
        <f t="shared" si="97"/>
        <v>801Phường An TịnhThuế cơ sở 7 tỉnh Tây Ninh</v>
      </c>
      <c r="I2648" s="448" t="s">
        <v>12596</v>
      </c>
      <c r="J2648" s="442"/>
      <c r="K2648" s="442"/>
      <c r="M2648" s="435"/>
    </row>
    <row r="2649" spans="1:13" ht="52.9" hidden="1" customHeight="1">
      <c r="A2649" s="441" t="s">
        <v>12503</v>
      </c>
      <c r="B2649" s="442">
        <v>7</v>
      </c>
      <c r="C2649" s="448" t="s">
        <v>12596</v>
      </c>
      <c r="D2649" s="444" t="s">
        <v>23011</v>
      </c>
      <c r="E2649" s="444"/>
      <c r="F2649" s="444" t="s">
        <v>10178</v>
      </c>
      <c r="G2649" s="632" t="str">
        <f t="shared" ref="G2649:G2679" si="98">$E$2583&amp;F2649</f>
        <v>801Phường Gia Lộc</v>
      </c>
      <c r="H2649" s="632" t="str">
        <f t="shared" si="97"/>
        <v>801Phường Gia LộcThuế cơ sở 7 tỉnh Tây Ninh</v>
      </c>
      <c r="I2649" s="448" t="s">
        <v>12596</v>
      </c>
      <c r="J2649" s="442"/>
      <c r="K2649" s="442"/>
      <c r="M2649" s="435"/>
    </row>
    <row r="2650" spans="1:13" ht="52.9" hidden="1" customHeight="1">
      <c r="A2650" s="441" t="s">
        <v>12503</v>
      </c>
      <c r="B2650" s="442">
        <v>7</v>
      </c>
      <c r="C2650" s="448" t="s">
        <v>12596</v>
      </c>
      <c r="D2650" s="444" t="s">
        <v>23011</v>
      </c>
      <c r="E2650" s="444"/>
      <c r="F2650" s="444" t="s">
        <v>10179</v>
      </c>
      <c r="G2650" s="632" t="str">
        <f t="shared" si="98"/>
        <v>801Xã Hưng Thuận</v>
      </c>
      <c r="H2650" s="632" t="str">
        <f t="shared" si="97"/>
        <v>801Xã Hưng ThuậnThuế cơ sở 7 tỉnh Tây Ninh</v>
      </c>
      <c r="I2650" s="448" t="s">
        <v>12596</v>
      </c>
      <c r="J2650" s="442"/>
      <c r="K2650" s="442"/>
      <c r="M2650" s="435"/>
    </row>
    <row r="2651" spans="1:13" ht="52.9" hidden="1" customHeight="1">
      <c r="A2651" s="441" t="s">
        <v>12503</v>
      </c>
      <c r="B2651" s="442">
        <v>7</v>
      </c>
      <c r="C2651" s="448" t="s">
        <v>12596</v>
      </c>
      <c r="D2651" s="444" t="s">
        <v>23011</v>
      </c>
      <c r="E2651" s="444"/>
      <c r="F2651" s="444" t="s">
        <v>10180</v>
      </c>
      <c r="G2651" s="632" t="str">
        <f t="shared" si="98"/>
        <v>801Xã Phước Chỉ</v>
      </c>
      <c r="H2651" s="632" t="str">
        <f t="shared" si="97"/>
        <v>801Xã Phước ChỉThuế cơ sở 7 tỉnh Tây Ninh</v>
      </c>
      <c r="I2651" s="448" t="s">
        <v>12596</v>
      </c>
      <c r="J2651" s="442"/>
      <c r="K2651" s="442"/>
      <c r="M2651" s="435"/>
    </row>
    <row r="2652" spans="1:13" ht="52.9" hidden="1" customHeight="1">
      <c r="A2652" s="441" t="s">
        <v>12503</v>
      </c>
      <c r="B2652" s="442">
        <v>7</v>
      </c>
      <c r="C2652" s="448" t="s">
        <v>12596</v>
      </c>
      <c r="D2652" s="444" t="s">
        <v>23011</v>
      </c>
      <c r="E2652" s="444"/>
      <c r="F2652" s="444" t="s">
        <v>10196</v>
      </c>
      <c r="G2652" s="632" t="str">
        <f t="shared" si="98"/>
        <v>801Xã Bến Cầu</v>
      </c>
      <c r="H2652" s="632" t="str">
        <f t="shared" si="97"/>
        <v>801Xã Bến CầuThuế cơ sở 7 tỉnh Tây Ninh</v>
      </c>
      <c r="I2652" s="448" t="s">
        <v>12596</v>
      </c>
      <c r="J2652" s="442"/>
      <c r="K2652" s="442"/>
      <c r="M2652" s="435"/>
    </row>
    <row r="2653" spans="1:13" ht="52.9" hidden="1" customHeight="1">
      <c r="A2653" s="441" t="s">
        <v>12503</v>
      </c>
      <c r="B2653" s="442">
        <v>7</v>
      </c>
      <c r="C2653" s="448" t="s">
        <v>12596</v>
      </c>
      <c r="D2653" s="444" t="s">
        <v>23011</v>
      </c>
      <c r="E2653" s="444"/>
      <c r="F2653" s="444" t="s">
        <v>10195</v>
      </c>
      <c r="G2653" s="632" t="str">
        <f t="shared" si="98"/>
        <v>801Xã Long Thuận</v>
      </c>
      <c r="H2653" s="632" t="str">
        <f t="shared" si="97"/>
        <v>801Xã Long ThuậnThuế cơ sở 7 tỉnh Tây Ninh</v>
      </c>
      <c r="I2653" s="448" t="s">
        <v>12596</v>
      </c>
      <c r="J2653" s="442"/>
      <c r="K2653" s="442"/>
      <c r="M2653" s="435"/>
    </row>
    <row r="2654" spans="1:13" ht="52.9" hidden="1" customHeight="1">
      <c r="A2654" s="441" t="s">
        <v>12503</v>
      </c>
      <c r="B2654" s="442">
        <v>7</v>
      </c>
      <c r="C2654" s="448" t="s">
        <v>12596</v>
      </c>
      <c r="D2654" s="444" t="s">
        <v>23011</v>
      </c>
      <c r="E2654" s="444"/>
      <c r="F2654" s="444" t="s">
        <v>10194</v>
      </c>
      <c r="G2654" s="632" t="str">
        <f t="shared" si="98"/>
        <v>801Xã Long Chữ</v>
      </c>
      <c r="H2654" s="632" t="str">
        <f t="shared" si="97"/>
        <v>801Xã Long ChữThuế cơ sở 7 tỉnh Tây Ninh</v>
      </c>
      <c r="I2654" s="448" t="s">
        <v>12596</v>
      </c>
      <c r="J2654" s="442"/>
      <c r="K2654" s="442"/>
      <c r="M2654" s="435"/>
    </row>
    <row r="2655" spans="1:13" ht="52.9" hidden="1" customHeight="1">
      <c r="A2655" s="441" t="s">
        <v>12509</v>
      </c>
      <c r="B2655" s="442">
        <v>8</v>
      </c>
      <c r="C2655" s="448" t="s">
        <v>12589</v>
      </c>
      <c r="D2655" s="444" t="s">
        <v>23012</v>
      </c>
      <c r="E2655" s="444"/>
      <c r="F2655" s="444" t="s">
        <v>10170</v>
      </c>
      <c r="G2655" s="632" t="str">
        <f t="shared" si="98"/>
        <v>801Phường Tân Ninh</v>
      </c>
      <c r="H2655" s="632" t="str">
        <f t="shared" si="97"/>
        <v>801Phường Tân NinhThuế cơ sở 8 tỉnh Tây Ninh</v>
      </c>
      <c r="I2655" s="448" t="s">
        <v>12589</v>
      </c>
      <c r="J2655" s="442" t="s">
        <v>10170</v>
      </c>
      <c r="K2655" s="442">
        <v>7</v>
      </c>
      <c r="M2655" s="435"/>
    </row>
    <row r="2656" spans="1:13" ht="52.9" hidden="1" customHeight="1">
      <c r="A2656" s="441" t="s">
        <v>12509</v>
      </c>
      <c r="B2656" s="442">
        <v>8</v>
      </c>
      <c r="C2656" s="448" t="s">
        <v>12589</v>
      </c>
      <c r="D2656" s="444" t="s">
        <v>23012</v>
      </c>
      <c r="E2656" s="444"/>
      <c r="F2656" s="444" t="s">
        <v>10171</v>
      </c>
      <c r="G2656" s="632" t="str">
        <f t="shared" si="98"/>
        <v>801Phường Bình Minh</v>
      </c>
      <c r="H2656" s="632" t="str">
        <f t="shared" si="97"/>
        <v>801Phường Bình MinhThuế cơ sở 8 tỉnh Tây Ninh</v>
      </c>
      <c r="I2656" s="448" t="s">
        <v>12589</v>
      </c>
      <c r="J2656" s="442"/>
      <c r="K2656" s="442"/>
      <c r="M2656" s="435"/>
    </row>
    <row r="2657" spans="1:13" ht="52.9" hidden="1" customHeight="1">
      <c r="A2657" s="441" t="s">
        <v>12509</v>
      </c>
      <c r="B2657" s="442">
        <v>8</v>
      </c>
      <c r="C2657" s="448" t="s">
        <v>12589</v>
      </c>
      <c r="D2657" s="444" t="s">
        <v>23012</v>
      </c>
      <c r="E2657" s="444"/>
      <c r="F2657" s="444" t="s">
        <v>10192</v>
      </c>
      <c r="G2657" s="632" t="str">
        <f t="shared" si="98"/>
        <v>801Xã Châu Thành</v>
      </c>
      <c r="H2657" s="632" t="str">
        <f t="shared" si="97"/>
        <v>801Xã Châu ThànhThuế cơ sở 8 tỉnh Tây Ninh</v>
      </c>
      <c r="I2657" s="448" t="s">
        <v>12589</v>
      </c>
      <c r="J2657" s="442"/>
      <c r="K2657" s="442"/>
      <c r="M2657" s="435"/>
    </row>
    <row r="2658" spans="1:13" ht="52.9" hidden="1" customHeight="1">
      <c r="A2658" s="441" t="s">
        <v>12509</v>
      </c>
      <c r="B2658" s="442">
        <v>8</v>
      </c>
      <c r="C2658" s="448" t="s">
        <v>12589</v>
      </c>
      <c r="D2658" s="444" t="s">
        <v>23012</v>
      </c>
      <c r="E2658" s="444"/>
      <c r="F2658" s="444" t="s">
        <v>10193</v>
      </c>
      <c r="G2658" s="632" t="str">
        <f t="shared" si="98"/>
        <v>801Xã Hảo Đước</v>
      </c>
      <c r="H2658" s="632" t="str">
        <f t="shared" si="97"/>
        <v>801Xã Hảo ĐướcThuế cơ sở 8 tỉnh Tây Ninh</v>
      </c>
      <c r="I2658" s="448" t="s">
        <v>12589</v>
      </c>
      <c r="J2658" s="442"/>
      <c r="K2658" s="442"/>
      <c r="M2658" s="435"/>
    </row>
    <row r="2659" spans="1:13" ht="52.9" hidden="1" customHeight="1">
      <c r="A2659" s="441" t="s">
        <v>12509</v>
      </c>
      <c r="B2659" s="442">
        <v>8</v>
      </c>
      <c r="C2659" s="448" t="s">
        <v>12589</v>
      </c>
      <c r="D2659" s="444" t="s">
        <v>23012</v>
      </c>
      <c r="E2659" s="444"/>
      <c r="F2659" s="444" t="s">
        <v>10191</v>
      </c>
      <c r="G2659" s="632" t="str">
        <f t="shared" si="98"/>
        <v>801Xã Ninh Điền</v>
      </c>
      <c r="H2659" s="632" t="str">
        <f t="shared" si="97"/>
        <v>801Xã Ninh ĐiềnThuế cơ sở 8 tỉnh Tây Ninh</v>
      </c>
      <c r="I2659" s="448" t="s">
        <v>12589</v>
      </c>
      <c r="J2659" s="442"/>
      <c r="K2659" s="442"/>
      <c r="M2659" s="435"/>
    </row>
    <row r="2660" spans="1:13" ht="52.9" hidden="1" customHeight="1">
      <c r="A2660" s="441" t="s">
        <v>12509</v>
      </c>
      <c r="B2660" s="442">
        <v>8</v>
      </c>
      <c r="C2660" s="448" t="s">
        <v>12589</v>
      </c>
      <c r="D2660" s="444" t="s">
        <v>23012</v>
      </c>
      <c r="E2660" s="444"/>
      <c r="F2660" s="444" t="s">
        <v>10405</v>
      </c>
      <c r="G2660" s="632" t="str">
        <f t="shared" si="98"/>
        <v>801Xã Hòa Hội</v>
      </c>
      <c r="H2660" s="632" t="str">
        <f t="shared" si="97"/>
        <v>801Xã Hòa HộiThuế cơ sở 8 tỉnh Tây Ninh</v>
      </c>
      <c r="I2660" s="448" t="s">
        <v>12589</v>
      </c>
      <c r="J2660" s="442"/>
      <c r="K2660" s="442"/>
      <c r="M2660" s="435"/>
    </row>
    <row r="2661" spans="1:13" ht="52.9" hidden="1" customHeight="1">
      <c r="A2661" s="441" t="s">
        <v>12509</v>
      </c>
      <c r="B2661" s="442">
        <v>8</v>
      </c>
      <c r="C2661" s="448" t="s">
        <v>12589</v>
      </c>
      <c r="D2661" s="444" t="s">
        <v>23012</v>
      </c>
      <c r="E2661" s="444"/>
      <c r="F2661" s="444" t="s">
        <v>10190</v>
      </c>
      <c r="G2661" s="632" t="str">
        <f t="shared" si="98"/>
        <v>801Xã Phước Vinh</v>
      </c>
      <c r="H2661" s="632" t="str">
        <f t="shared" si="97"/>
        <v>801Xã Phước VinhThuế cơ sở 8 tỉnh Tây Ninh</v>
      </c>
      <c r="I2661" s="448" t="s">
        <v>12589</v>
      </c>
      <c r="J2661" s="442"/>
      <c r="K2661" s="442"/>
      <c r="M2661" s="435"/>
    </row>
    <row r="2662" spans="1:13" ht="52.9" hidden="1" customHeight="1">
      <c r="A2662" s="441" t="s">
        <v>12518</v>
      </c>
      <c r="B2662" s="442">
        <v>9</v>
      </c>
      <c r="C2662" s="448" t="s">
        <v>12582</v>
      </c>
      <c r="D2662" s="444" t="s">
        <v>23013</v>
      </c>
      <c r="E2662" s="444"/>
      <c r="F2662" s="444" t="s">
        <v>10173</v>
      </c>
      <c r="G2662" s="632" t="str">
        <f t="shared" si="98"/>
        <v>801Phường Long Hoa</v>
      </c>
      <c r="H2662" s="632" t="str">
        <f t="shared" si="97"/>
        <v>801Phường Long HoaThuế cơ sở 9 tỉnh Tây Ninh</v>
      </c>
      <c r="I2662" s="448" t="s">
        <v>12582</v>
      </c>
      <c r="J2662" s="442" t="s">
        <v>10173</v>
      </c>
      <c r="K2662" s="442">
        <v>8</v>
      </c>
      <c r="M2662" s="435"/>
    </row>
    <row r="2663" spans="1:13" ht="52.9" hidden="1" customHeight="1">
      <c r="A2663" s="451" t="s">
        <v>12518</v>
      </c>
      <c r="B2663" s="452">
        <v>9</v>
      </c>
      <c r="C2663" s="453" t="s">
        <v>12582</v>
      </c>
      <c r="D2663" s="454" t="s">
        <v>23013</v>
      </c>
      <c r="E2663" s="454"/>
      <c r="F2663" s="454" t="s">
        <v>10746</v>
      </c>
      <c r="G2663" s="632" t="str">
        <f t="shared" si="98"/>
        <v>801Phường Hòa Thành</v>
      </c>
      <c r="H2663" s="632" t="str">
        <f t="shared" si="97"/>
        <v>801Phường Hòa ThànhThuế cơ sở 9 tỉnh Tây Ninh</v>
      </c>
      <c r="I2663" s="453" t="s">
        <v>12582</v>
      </c>
      <c r="J2663" s="452"/>
      <c r="K2663" s="452"/>
      <c r="M2663" s="435"/>
    </row>
    <row r="2664" spans="1:13" ht="52.9" hidden="1" customHeight="1">
      <c r="A2664" s="451" t="s">
        <v>12518</v>
      </c>
      <c r="B2664" s="452">
        <v>9</v>
      </c>
      <c r="C2664" s="453" t="s">
        <v>12582</v>
      </c>
      <c r="D2664" s="454" t="s">
        <v>23013</v>
      </c>
      <c r="E2664" s="454"/>
      <c r="F2664" s="454" t="s">
        <v>10174</v>
      </c>
      <c r="G2664" s="632" t="str">
        <f t="shared" si="98"/>
        <v>801Phường Thanh Điền</v>
      </c>
      <c r="H2664" s="632" t="str">
        <f t="shared" si="97"/>
        <v>801Phường Thanh ĐiềnThuế cơ sở 9 tỉnh Tây Ninh</v>
      </c>
      <c r="I2664" s="453" t="s">
        <v>12582</v>
      </c>
      <c r="J2664" s="452"/>
      <c r="K2664" s="452"/>
      <c r="M2664" s="435"/>
    </row>
    <row r="2665" spans="1:13" ht="52.9" hidden="1" customHeight="1">
      <c r="A2665" s="451" t="s">
        <v>12518</v>
      </c>
      <c r="B2665" s="452">
        <v>9</v>
      </c>
      <c r="C2665" s="453" t="s">
        <v>12582</v>
      </c>
      <c r="D2665" s="454" t="s">
        <v>23013</v>
      </c>
      <c r="E2665" s="454"/>
      <c r="F2665" s="454" t="s">
        <v>10172</v>
      </c>
      <c r="G2665" s="632" t="str">
        <f t="shared" si="98"/>
        <v>801Phường Ninh Thạnh</v>
      </c>
      <c r="H2665" s="632" t="str">
        <f t="shared" si="97"/>
        <v>801Phường Ninh ThạnhThuế cơ sở 9 tỉnh Tây Ninh</v>
      </c>
      <c r="I2665" s="453" t="s">
        <v>12582</v>
      </c>
      <c r="J2665" s="452"/>
      <c r="K2665" s="452"/>
      <c r="M2665" s="435"/>
    </row>
    <row r="2666" spans="1:13" ht="52.9" hidden="1" customHeight="1">
      <c r="A2666" s="451" t="s">
        <v>12518</v>
      </c>
      <c r="B2666" s="452">
        <v>9</v>
      </c>
      <c r="C2666" s="453" t="s">
        <v>12582</v>
      </c>
      <c r="D2666" s="454" t="s">
        <v>23013</v>
      </c>
      <c r="E2666" s="454"/>
      <c r="F2666" s="454" t="s">
        <v>10186</v>
      </c>
      <c r="G2666" s="632" t="str">
        <f t="shared" si="98"/>
        <v>801Xã Dương Minh Châu</v>
      </c>
      <c r="H2666" s="632" t="str">
        <f t="shared" si="97"/>
        <v>801Xã Dương Minh ChâuThuế cơ sở 9 tỉnh Tây Ninh</v>
      </c>
      <c r="I2666" s="453" t="s">
        <v>12582</v>
      </c>
      <c r="J2666" s="452"/>
      <c r="K2666" s="452"/>
      <c r="M2666" s="435"/>
    </row>
    <row r="2667" spans="1:13" ht="52.9" hidden="1" customHeight="1">
      <c r="A2667" s="451" t="s">
        <v>12518</v>
      </c>
      <c r="B2667" s="452">
        <v>9</v>
      </c>
      <c r="C2667" s="453" t="s">
        <v>12582</v>
      </c>
      <c r="D2667" s="454" t="s">
        <v>23013</v>
      </c>
      <c r="E2667" s="454"/>
      <c r="F2667" s="454" t="s">
        <v>10185</v>
      </c>
      <c r="G2667" s="632" t="str">
        <f t="shared" si="98"/>
        <v>801Xã Cầu Khởi</v>
      </c>
      <c r="H2667" s="632" t="str">
        <f t="shared" si="97"/>
        <v>801Xã Cầu KhởiThuế cơ sở 9 tỉnh Tây Ninh</v>
      </c>
      <c r="I2667" s="453" t="s">
        <v>12582</v>
      </c>
      <c r="J2667" s="452"/>
      <c r="K2667" s="452"/>
      <c r="M2667" s="435"/>
    </row>
    <row r="2668" spans="1:13" ht="52.9" hidden="1" customHeight="1">
      <c r="A2668" s="451" t="s">
        <v>12518</v>
      </c>
      <c r="B2668" s="452">
        <v>9</v>
      </c>
      <c r="C2668" s="453" t="s">
        <v>12582</v>
      </c>
      <c r="D2668" s="454" t="s">
        <v>23013</v>
      </c>
      <c r="E2668" s="454"/>
      <c r="F2668" s="454" t="s">
        <v>10184</v>
      </c>
      <c r="G2668" s="632" t="str">
        <f t="shared" si="98"/>
        <v>801Xã Lộc Ninh</v>
      </c>
      <c r="H2668" s="632" t="str">
        <f t="shared" si="97"/>
        <v>801Xã Lộc NinhThuế cơ sở 9 tỉnh Tây Ninh</v>
      </c>
      <c r="I2668" s="453" t="s">
        <v>12582</v>
      </c>
      <c r="J2668" s="452"/>
      <c r="K2668" s="452"/>
      <c r="M2668" s="435"/>
    </row>
    <row r="2669" spans="1:13" ht="52.9" hidden="1" customHeight="1">
      <c r="A2669" s="451" t="s">
        <v>12518</v>
      </c>
      <c r="B2669" s="452">
        <v>9</v>
      </c>
      <c r="C2669" s="453" t="s">
        <v>12582</v>
      </c>
      <c r="D2669" s="454" t="s">
        <v>23013</v>
      </c>
      <c r="E2669" s="454"/>
      <c r="F2669" s="454" t="s">
        <v>10183</v>
      </c>
      <c r="G2669" s="632" t="str">
        <f t="shared" si="98"/>
        <v>801Xã Truông Mít</v>
      </c>
      <c r="H2669" s="632" t="str">
        <f t="shared" si="97"/>
        <v>801Xã Truông MítThuế cơ sở 9 tỉnh Tây Ninh</v>
      </c>
      <c r="I2669" s="453" t="s">
        <v>12582</v>
      </c>
      <c r="J2669" s="452"/>
      <c r="K2669" s="452"/>
      <c r="M2669" s="435"/>
    </row>
    <row r="2670" spans="1:13" ht="52.9" hidden="1" customHeight="1">
      <c r="A2670" s="455" t="s">
        <v>12522</v>
      </c>
      <c r="B2670" s="456">
        <v>10</v>
      </c>
      <c r="C2670" s="457" t="s">
        <v>12604</v>
      </c>
      <c r="D2670" s="468" t="s">
        <v>23014</v>
      </c>
      <c r="E2670" s="468"/>
      <c r="F2670" s="468" t="s">
        <v>10188</v>
      </c>
      <c r="G2670" s="632" t="str">
        <f t="shared" si="98"/>
        <v>801Xã Tân Biên</v>
      </c>
      <c r="H2670" s="632" t="str">
        <f t="shared" si="97"/>
        <v>801Xã Tân BiênThuế cơ sở 10 tỉnh Tây Ninh</v>
      </c>
      <c r="I2670" s="457" t="s">
        <v>12604</v>
      </c>
      <c r="J2670" s="456" t="s">
        <v>10188</v>
      </c>
      <c r="K2670" s="456">
        <v>10</v>
      </c>
      <c r="M2670" s="435"/>
    </row>
    <row r="2671" spans="1:13" ht="52.9" hidden="1" customHeight="1">
      <c r="A2671" s="459" t="s">
        <v>12522</v>
      </c>
      <c r="B2671" s="460">
        <v>10</v>
      </c>
      <c r="C2671" s="461" t="s">
        <v>12604</v>
      </c>
      <c r="D2671" s="470" t="s">
        <v>23014</v>
      </c>
      <c r="E2671" s="470"/>
      <c r="F2671" s="470" t="s">
        <v>9535</v>
      </c>
      <c r="G2671" s="632" t="str">
        <f t="shared" si="98"/>
        <v>801Xã Tân Lập</v>
      </c>
      <c r="H2671" s="632" t="str">
        <f t="shared" si="97"/>
        <v>801Xã Tân LậpThuế cơ sở 10 tỉnh Tây Ninh</v>
      </c>
      <c r="I2671" s="461" t="s">
        <v>12604</v>
      </c>
      <c r="J2671" s="460"/>
      <c r="K2671" s="460"/>
      <c r="M2671" s="435"/>
    </row>
    <row r="2672" spans="1:13" ht="52.9" hidden="1" customHeight="1">
      <c r="A2672" s="459" t="s">
        <v>12522</v>
      </c>
      <c r="B2672" s="460">
        <v>10</v>
      </c>
      <c r="C2672" s="461" t="s">
        <v>12604</v>
      </c>
      <c r="D2672" s="470" t="s">
        <v>23014</v>
      </c>
      <c r="E2672" s="470"/>
      <c r="F2672" s="470" t="s">
        <v>9618</v>
      </c>
      <c r="G2672" s="632" t="str">
        <f t="shared" si="98"/>
        <v>801Xã Thạnh Bình</v>
      </c>
      <c r="H2672" s="632" t="str">
        <f t="shared" si="97"/>
        <v>801Xã Thạnh BìnhThuế cơ sở 10 tỉnh Tây Ninh</v>
      </c>
      <c r="I2672" s="461" t="s">
        <v>12604</v>
      </c>
      <c r="J2672" s="460"/>
      <c r="K2672" s="460"/>
      <c r="M2672" s="435"/>
    </row>
    <row r="2673" spans="1:13" ht="52.9" hidden="1" customHeight="1">
      <c r="A2673" s="459" t="s">
        <v>12522</v>
      </c>
      <c r="B2673" s="460">
        <v>10</v>
      </c>
      <c r="C2673" s="461" t="s">
        <v>12604</v>
      </c>
      <c r="D2673" s="470" t="s">
        <v>23014</v>
      </c>
      <c r="E2673" s="470"/>
      <c r="F2673" s="470" t="s">
        <v>10189</v>
      </c>
      <c r="G2673" s="632" t="str">
        <f t="shared" si="98"/>
        <v>801Xã Trà Vong</v>
      </c>
      <c r="H2673" s="632" t="str">
        <f t="shared" si="97"/>
        <v>801Xã Trà VongThuế cơ sở 10 tỉnh Tây Ninh</v>
      </c>
      <c r="I2673" s="461" t="s">
        <v>12604</v>
      </c>
      <c r="J2673" s="460"/>
      <c r="K2673" s="460"/>
      <c r="M2673" s="435"/>
    </row>
    <row r="2674" spans="1:13" ht="52.9" hidden="1" customHeight="1">
      <c r="A2674" s="459" t="s">
        <v>12522</v>
      </c>
      <c r="B2674" s="460">
        <v>10</v>
      </c>
      <c r="C2674" s="461" t="s">
        <v>12604</v>
      </c>
      <c r="D2674" s="470" t="s">
        <v>23014</v>
      </c>
      <c r="E2674" s="470"/>
      <c r="F2674" s="470" t="s">
        <v>9326</v>
      </c>
      <c r="G2674" s="632" t="str">
        <f t="shared" si="98"/>
        <v>801Xã Tân Châu</v>
      </c>
      <c r="H2674" s="632" t="str">
        <f t="shared" si="97"/>
        <v>801Xã Tân ChâuThuế cơ sở 10 tỉnh Tây Ninh</v>
      </c>
      <c r="I2674" s="461" t="s">
        <v>12604</v>
      </c>
      <c r="J2674" s="460"/>
      <c r="K2674" s="460"/>
      <c r="M2674" s="435"/>
    </row>
    <row r="2675" spans="1:13" ht="52.9" hidden="1" customHeight="1">
      <c r="A2675" s="459" t="s">
        <v>12522</v>
      </c>
      <c r="B2675" s="460">
        <v>10</v>
      </c>
      <c r="C2675" s="461" t="s">
        <v>12604</v>
      </c>
      <c r="D2675" s="470" t="s">
        <v>23014</v>
      </c>
      <c r="E2675" s="470"/>
      <c r="F2675" s="470" t="s">
        <v>10187</v>
      </c>
      <c r="G2675" s="632" t="str">
        <f t="shared" si="98"/>
        <v>801Xã Tân Đông</v>
      </c>
      <c r="H2675" s="632" t="str">
        <f t="shared" si="97"/>
        <v>801Xã Tân ĐôngThuế cơ sở 10 tỉnh Tây Ninh</v>
      </c>
      <c r="I2675" s="461" t="s">
        <v>12604</v>
      </c>
      <c r="J2675" s="460"/>
      <c r="K2675" s="460"/>
      <c r="M2675" s="435"/>
    </row>
    <row r="2676" spans="1:13" ht="52.9" hidden="1" customHeight="1">
      <c r="A2676" s="459" t="s">
        <v>12522</v>
      </c>
      <c r="B2676" s="460">
        <v>10</v>
      </c>
      <c r="C2676" s="461" t="s">
        <v>12604</v>
      </c>
      <c r="D2676" s="470" t="s">
        <v>23014</v>
      </c>
      <c r="E2676" s="470"/>
      <c r="F2676" s="470" t="s">
        <v>9385</v>
      </c>
      <c r="G2676" s="632" t="str">
        <f t="shared" si="98"/>
        <v>801Xã Tân Phú</v>
      </c>
      <c r="H2676" s="632" t="str">
        <f t="shared" si="97"/>
        <v>801Xã Tân PhúThuế cơ sở 10 tỉnh Tây Ninh</v>
      </c>
      <c r="I2676" s="461" t="s">
        <v>12604</v>
      </c>
      <c r="J2676" s="460"/>
      <c r="K2676" s="460"/>
      <c r="M2676" s="435"/>
    </row>
    <row r="2677" spans="1:13" ht="52.9" hidden="1" customHeight="1">
      <c r="A2677" s="459" t="s">
        <v>12522</v>
      </c>
      <c r="B2677" s="460">
        <v>10</v>
      </c>
      <c r="C2677" s="461" t="s">
        <v>12604</v>
      </c>
      <c r="D2677" s="470" t="s">
        <v>23014</v>
      </c>
      <c r="E2677" s="470"/>
      <c r="F2677" s="470" t="s">
        <v>10047</v>
      </c>
      <c r="G2677" s="632" t="str">
        <f t="shared" si="98"/>
        <v>801Xã Tân Hội</v>
      </c>
      <c r="H2677" s="632" t="str">
        <f t="shared" si="97"/>
        <v>801Xã Tân HộiThuế cơ sở 10 tỉnh Tây Ninh</v>
      </c>
      <c r="I2677" s="461" t="s">
        <v>12604</v>
      </c>
      <c r="J2677" s="460"/>
      <c r="K2677" s="460"/>
      <c r="M2677" s="435"/>
    </row>
    <row r="2678" spans="1:13" ht="52.9" hidden="1" customHeight="1">
      <c r="A2678" s="459" t="s">
        <v>12522</v>
      </c>
      <c r="B2678" s="460">
        <v>10</v>
      </c>
      <c r="C2678" s="461" t="s">
        <v>12604</v>
      </c>
      <c r="D2678" s="470" t="s">
        <v>23014</v>
      </c>
      <c r="E2678" s="470"/>
      <c r="F2678" s="470" t="s">
        <v>8218</v>
      </c>
      <c r="G2678" s="632" t="str">
        <f t="shared" si="98"/>
        <v>801Xã Tân Thành</v>
      </c>
      <c r="H2678" s="632" t="str">
        <f t="shared" si="97"/>
        <v>801Xã Tân ThànhThuế cơ sở 10 tỉnh Tây Ninh</v>
      </c>
      <c r="I2678" s="461" t="s">
        <v>12604</v>
      </c>
      <c r="J2678" s="460"/>
      <c r="K2678" s="460"/>
      <c r="M2678" s="435"/>
    </row>
    <row r="2679" spans="1:13" ht="52.9" hidden="1" customHeight="1">
      <c r="A2679" s="459" t="s">
        <v>12522</v>
      </c>
      <c r="B2679" s="460">
        <v>10</v>
      </c>
      <c r="C2679" s="461" t="s">
        <v>12604</v>
      </c>
      <c r="D2679" s="470" t="s">
        <v>23014</v>
      </c>
      <c r="E2679" s="470"/>
      <c r="F2679" s="470" t="s">
        <v>10502</v>
      </c>
      <c r="G2679" s="632" t="str">
        <f t="shared" si="98"/>
        <v>801Xã Tân Hòa</v>
      </c>
      <c r="H2679" s="632" t="str">
        <f t="shared" si="97"/>
        <v>801Xã Tân HòaThuế cơ sở 10 tỉnh Tây Ninh</v>
      </c>
      <c r="I2679" s="461" t="s">
        <v>12604</v>
      </c>
      <c r="J2679" s="460"/>
      <c r="K2679" s="460"/>
      <c r="M2679" s="435"/>
    </row>
    <row r="2680" spans="1:13" ht="47.45" hidden="1" customHeight="1">
      <c r="A2680" s="633">
        <v>30</v>
      </c>
      <c r="B2680" s="634"/>
      <c r="C2680" s="635" t="s">
        <v>23015</v>
      </c>
      <c r="D2680" s="636" t="s">
        <v>11452</v>
      </c>
      <c r="E2680" s="636">
        <v>215</v>
      </c>
      <c r="F2680" s="636" t="s">
        <v>155</v>
      </c>
      <c r="G2680" s="632"/>
      <c r="H2680" s="632" t="str">
        <f t="shared" si="97"/>
        <v>THUẾ TỈNH THÁI NGUYÊN</v>
      </c>
      <c r="I2680" s="635" t="s">
        <v>23015</v>
      </c>
      <c r="J2680" s="634"/>
      <c r="K2680" s="636">
        <f>SUM(K2681:K2762)</f>
        <v>92</v>
      </c>
      <c r="L2680" s="434"/>
      <c r="M2680" s="435"/>
    </row>
    <row r="2681" spans="1:13" ht="58.15" hidden="1" customHeight="1">
      <c r="A2681" s="628" t="s">
        <v>12526</v>
      </c>
      <c r="B2681" s="637">
        <v>1</v>
      </c>
      <c r="C2681" s="638" t="s">
        <v>11454</v>
      </c>
      <c r="D2681" s="632" t="s">
        <v>23016</v>
      </c>
      <c r="E2681" s="632"/>
      <c r="F2681" s="632" t="s">
        <v>8198</v>
      </c>
      <c r="G2681" s="632" t="str">
        <f>$E$2680&amp;F2681</f>
        <v>215Phường Phan Đình Phùng</v>
      </c>
      <c r="H2681" s="632" t="str">
        <f t="shared" si="97"/>
        <v>215Phường Phan Đình PhùngThuế cơ sở 1 tỉnh Thái Nguyên</v>
      </c>
      <c r="I2681" s="638" t="s">
        <v>11454</v>
      </c>
      <c r="J2681" s="637" t="s">
        <v>8198</v>
      </c>
      <c r="K2681" s="637">
        <v>8</v>
      </c>
      <c r="M2681" s="435"/>
    </row>
    <row r="2682" spans="1:13" ht="58.15" hidden="1" customHeight="1">
      <c r="A2682" s="438" t="s">
        <v>12526</v>
      </c>
      <c r="B2682" s="429">
        <v>1</v>
      </c>
      <c r="C2682" s="439" t="s">
        <v>11454</v>
      </c>
      <c r="D2682" s="440" t="s">
        <v>23016</v>
      </c>
      <c r="E2682" s="440"/>
      <c r="F2682" s="440" t="s">
        <v>23017</v>
      </c>
      <c r="G2682" s="632" t="str">
        <f t="shared" ref="G2682:G2745" si="99">$E$2680&amp;F2682</f>
        <v>215phường Gia Sàng</v>
      </c>
      <c r="H2682" s="632" t="str">
        <f t="shared" si="97"/>
        <v>215phường Gia SàngThuế cơ sở 1 tỉnh Thái Nguyên</v>
      </c>
      <c r="I2682" s="439" t="s">
        <v>11454</v>
      </c>
      <c r="J2682" s="429"/>
      <c r="K2682" s="429"/>
      <c r="M2682" s="435"/>
    </row>
    <row r="2683" spans="1:13" ht="58.15" hidden="1" customHeight="1">
      <c r="A2683" s="438" t="s">
        <v>12526</v>
      </c>
      <c r="B2683" s="429">
        <v>1</v>
      </c>
      <c r="C2683" s="439" t="s">
        <v>11454</v>
      </c>
      <c r="D2683" s="440" t="s">
        <v>23016</v>
      </c>
      <c r="E2683" s="440"/>
      <c r="F2683" s="440" t="s">
        <v>23018</v>
      </c>
      <c r="G2683" s="632" t="str">
        <f t="shared" si="99"/>
        <v>215phường Tích Lương</v>
      </c>
      <c r="H2683" s="632" t="str">
        <f t="shared" si="97"/>
        <v>215phường Tích LươngThuế cơ sở 1 tỉnh Thái Nguyên</v>
      </c>
      <c r="I2683" s="439" t="s">
        <v>11454</v>
      </c>
      <c r="J2683" s="429"/>
      <c r="K2683" s="429"/>
      <c r="M2683" s="435"/>
    </row>
    <row r="2684" spans="1:13" ht="58.15" hidden="1" customHeight="1">
      <c r="A2684" s="438" t="s">
        <v>12526</v>
      </c>
      <c r="B2684" s="429">
        <v>1</v>
      </c>
      <c r="C2684" s="439" t="s">
        <v>11454</v>
      </c>
      <c r="D2684" s="440" t="s">
        <v>23016</v>
      </c>
      <c r="E2684" s="440"/>
      <c r="F2684" s="440" t="s">
        <v>23019</v>
      </c>
      <c r="G2684" s="632" t="str">
        <f t="shared" si="99"/>
        <v>215phường Linh Sơn</v>
      </c>
      <c r="H2684" s="632" t="str">
        <f t="shared" si="97"/>
        <v>215phường Linh SơnThuế cơ sở 1 tỉnh Thái Nguyên</v>
      </c>
      <c r="I2684" s="439" t="s">
        <v>11454</v>
      </c>
      <c r="J2684" s="429"/>
      <c r="K2684" s="429"/>
      <c r="M2684" s="435"/>
    </row>
    <row r="2685" spans="1:13" ht="58.15" hidden="1" customHeight="1">
      <c r="A2685" s="438" t="s">
        <v>12526</v>
      </c>
      <c r="B2685" s="429">
        <v>1</v>
      </c>
      <c r="C2685" s="439" t="s">
        <v>11454</v>
      </c>
      <c r="D2685" s="440" t="s">
        <v>23016</v>
      </c>
      <c r="E2685" s="440"/>
      <c r="F2685" s="440" t="s">
        <v>23020</v>
      </c>
      <c r="G2685" s="632" t="str">
        <f t="shared" si="99"/>
        <v>215phường Quyết Thắng</v>
      </c>
      <c r="H2685" s="632" t="str">
        <f t="shared" si="97"/>
        <v>215phường Quyết ThắngThuế cơ sở 1 tỉnh Thái Nguyên</v>
      </c>
      <c r="I2685" s="439" t="s">
        <v>11454</v>
      </c>
      <c r="J2685" s="429"/>
      <c r="K2685" s="429"/>
      <c r="M2685" s="435"/>
    </row>
    <row r="2686" spans="1:13" ht="58.15" hidden="1" customHeight="1">
      <c r="A2686" s="438" t="s">
        <v>12526</v>
      </c>
      <c r="B2686" s="429">
        <v>1</v>
      </c>
      <c r="C2686" s="439" t="s">
        <v>11454</v>
      </c>
      <c r="D2686" s="440" t="s">
        <v>23016</v>
      </c>
      <c r="E2686" s="440"/>
      <c r="F2686" s="440" t="s">
        <v>23021</v>
      </c>
      <c r="G2686" s="632" t="str">
        <f t="shared" si="99"/>
        <v>215phường Quan Triều</v>
      </c>
      <c r="H2686" s="632" t="str">
        <f t="shared" si="97"/>
        <v>215phường Quan TriềuThuế cơ sở 1 tỉnh Thái Nguyên</v>
      </c>
      <c r="I2686" s="439" t="s">
        <v>11454</v>
      </c>
      <c r="J2686" s="429"/>
      <c r="K2686" s="429"/>
      <c r="M2686" s="435"/>
    </row>
    <row r="2687" spans="1:13" ht="58.15" hidden="1" customHeight="1">
      <c r="A2687" s="438" t="s">
        <v>12526</v>
      </c>
      <c r="B2687" s="429">
        <v>1</v>
      </c>
      <c r="C2687" s="439" t="s">
        <v>11454</v>
      </c>
      <c r="D2687" s="440" t="s">
        <v>23016</v>
      </c>
      <c r="E2687" s="440"/>
      <c r="F2687" s="440" t="s">
        <v>23022</v>
      </c>
      <c r="G2687" s="632" t="str">
        <f t="shared" si="99"/>
        <v>215xã Tân Cương</v>
      </c>
      <c r="H2687" s="632" t="str">
        <f t="shared" si="97"/>
        <v>215xã Tân CươngThuế cơ sở 1 tỉnh Thái Nguyên</v>
      </c>
      <c r="I2687" s="439" t="s">
        <v>11454</v>
      </c>
      <c r="J2687" s="429"/>
      <c r="K2687" s="429"/>
      <c r="M2687" s="435"/>
    </row>
    <row r="2688" spans="1:13" ht="58.15" hidden="1" customHeight="1">
      <c r="A2688" s="438" t="s">
        <v>12526</v>
      </c>
      <c r="B2688" s="429">
        <v>1</v>
      </c>
      <c r="C2688" s="439" t="s">
        <v>11454</v>
      </c>
      <c r="D2688" s="440" t="s">
        <v>23016</v>
      </c>
      <c r="E2688" s="440"/>
      <c r="F2688" s="440" t="s">
        <v>8229</v>
      </c>
      <c r="G2688" s="632" t="str">
        <f t="shared" si="99"/>
        <v>215Phường Bách Quang</v>
      </c>
      <c r="H2688" s="632" t="str">
        <f t="shared" si="97"/>
        <v>215Phường Bách QuangThuế cơ sở 1 tỉnh Thái Nguyên</v>
      </c>
      <c r="I2688" s="439" t="s">
        <v>11454</v>
      </c>
      <c r="J2688" s="429"/>
      <c r="K2688" s="429"/>
      <c r="M2688" s="435"/>
    </row>
    <row r="2689" spans="1:13" ht="58.15" hidden="1" customHeight="1">
      <c r="A2689" s="441" t="s">
        <v>12530</v>
      </c>
      <c r="B2689" s="442">
        <v>2</v>
      </c>
      <c r="C2689" s="446" t="s">
        <v>11464</v>
      </c>
      <c r="D2689" s="444" t="s">
        <v>23023</v>
      </c>
      <c r="E2689" s="444"/>
      <c r="F2689" s="444" t="s">
        <v>8213</v>
      </c>
      <c r="G2689" s="632" t="str">
        <f t="shared" si="99"/>
        <v>215Phường Phổ Yên</v>
      </c>
      <c r="H2689" s="632" t="str">
        <f t="shared" si="97"/>
        <v>215Phường Phổ YênThuế cơ sở 2 tỉnh Thái Nguyên</v>
      </c>
      <c r="I2689" s="446" t="s">
        <v>11464</v>
      </c>
      <c r="J2689" s="442" t="s">
        <v>8214</v>
      </c>
      <c r="K2689" s="442">
        <v>12</v>
      </c>
      <c r="M2689" s="435"/>
    </row>
    <row r="2690" spans="1:13" ht="58.15" hidden="1" customHeight="1">
      <c r="A2690" s="441" t="s">
        <v>12530</v>
      </c>
      <c r="B2690" s="442">
        <v>2</v>
      </c>
      <c r="C2690" s="446" t="s">
        <v>11464</v>
      </c>
      <c r="D2690" s="444" t="s">
        <v>23023</v>
      </c>
      <c r="E2690" s="444"/>
      <c r="F2690" s="444" t="s">
        <v>23024</v>
      </c>
      <c r="G2690" s="632" t="str">
        <f t="shared" si="99"/>
        <v>215phường Vạn Xuân</v>
      </c>
      <c r="H2690" s="632" t="str">
        <f t="shared" si="97"/>
        <v>215phường Vạn XuânThuế cơ sở 2 tỉnh Thái Nguyên</v>
      </c>
      <c r="I2690" s="446" t="s">
        <v>11464</v>
      </c>
      <c r="J2690" s="442"/>
      <c r="K2690" s="442"/>
      <c r="M2690" s="435"/>
    </row>
    <row r="2691" spans="1:13" ht="58.15" hidden="1" customHeight="1">
      <c r="A2691" s="441" t="s">
        <v>12530</v>
      </c>
      <c r="B2691" s="442">
        <v>2</v>
      </c>
      <c r="C2691" s="446" t="s">
        <v>11464</v>
      </c>
      <c r="D2691" s="444" t="s">
        <v>23023</v>
      </c>
      <c r="E2691" s="444"/>
      <c r="F2691" s="444" t="s">
        <v>23025</v>
      </c>
      <c r="G2691" s="632" t="str">
        <f t="shared" si="99"/>
        <v>215phường Trung Thành</v>
      </c>
      <c r="H2691" s="632" t="str">
        <f t="shared" si="97"/>
        <v>215phường Trung ThànhThuế cơ sở 2 tỉnh Thái Nguyên</v>
      </c>
      <c r="I2691" s="446" t="s">
        <v>11464</v>
      </c>
      <c r="J2691" s="442"/>
      <c r="K2691" s="442"/>
      <c r="M2691" s="435"/>
    </row>
    <row r="2692" spans="1:13" ht="58.15" hidden="1" customHeight="1">
      <c r="A2692" s="441" t="s">
        <v>12530</v>
      </c>
      <c r="B2692" s="442">
        <v>2</v>
      </c>
      <c r="C2692" s="446" t="s">
        <v>11464</v>
      </c>
      <c r="D2692" s="444" t="s">
        <v>23023</v>
      </c>
      <c r="E2692" s="444"/>
      <c r="F2692" s="444" t="s">
        <v>23026</v>
      </c>
      <c r="G2692" s="632" t="str">
        <f t="shared" si="99"/>
        <v>215phường Phúc Thuận</v>
      </c>
      <c r="H2692" s="632" t="str">
        <f t="shared" si="97"/>
        <v>215phường Phúc ThuậnThuế cơ sở 2 tỉnh Thái Nguyên</v>
      </c>
      <c r="I2692" s="446" t="s">
        <v>11464</v>
      </c>
      <c r="J2692" s="442"/>
      <c r="K2692" s="442"/>
      <c r="M2692" s="435"/>
    </row>
    <row r="2693" spans="1:13" ht="58.15" hidden="1" customHeight="1">
      <c r="A2693" s="441" t="s">
        <v>12530</v>
      </c>
      <c r="B2693" s="442">
        <v>2</v>
      </c>
      <c r="C2693" s="446" t="s">
        <v>11464</v>
      </c>
      <c r="D2693" s="444" t="s">
        <v>23023</v>
      </c>
      <c r="E2693" s="444"/>
      <c r="F2693" s="444" t="s">
        <v>23027</v>
      </c>
      <c r="G2693" s="632" t="str">
        <f t="shared" si="99"/>
        <v>215xã Thành Công</v>
      </c>
      <c r="H2693" s="632" t="str">
        <f t="shared" si="97"/>
        <v>215xã Thành CôngThuế cơ sở 2 tỉnh Thái Nguyên</v>
      </c>
      <c r="I2693" s="446" t="s">
        <v>11464</v>
      </c>
      <c r="J2693" s="442"/>
      <c r="K2693" s="442"/>
      <c r="M2693" s="435"/>
    </row>
    <row r="2694" spans="1:13" ht="58.15" hidden="1" customHeight="1">
      <c r="A2694" s="441" t="s">
        <v>12530</v>
      </c>
      <c r="B2694" s="442">
        <v>2</v>
      </c>
      <c r="C2694" s="446" t="s">
        <v>11464</v>
      </c>
      <c r="D2694" s="444" t="s">
        <v>23023</v>
      </c>
      <c r="E2694" s="444"/>
      <c r="F2694" s="444" t="s">
        <v>8217</v>
      </c>
      <c r="G2694" s="632" t="str">
        <f t="shared" si="99"/>
        <v>215Xã Phú Bình</v>
      </c>
      <c r="H2694" s="632" t="str">
        <f t="shared" ref="H2694:H2757" si="100">G2694&amp;C2694</f>
        <v>215Xã Phú BìnhThuế cơ sở 2 tỉnh Thái Nguyên</v>
      </c>
      <c r="I2694" s="446" t="s">
        <v>11464</v>
      </c>
      <c r="J2694" s="442"/>
      <c r="K2694" s="442"/>
      <c r="M2694" s="435"/>
    </row>
    <row r="2695" spans="1:13" ht="58.15" hidden="1" customHeight="1">
      <c r="A2695" s="441" t="s">
        <v>12530</v>
      </c>
      <c r="B2695" s="442">
        <v>2</v>
      </c>
      <c r="C2695" s="446" t="s">
        <v>11464</v>
      </c>
      <c r="D2695" s="444" t="s">
        <v>23023</v>
      </c>
      <c r="E2695" s="444"/>
      <c r="F2695" s="444" t="s">
        <v>23028</v>
      </c>
      <c r="G2695" s="632" t="str">
        <f t="shared" si="99"/>
        <v>215xã Điềm Thụy</v>
      </c>
      <c r="H2695" s="632" t="str">
        <f t="shared" si="100"/>
        <v>215xã Điềm ThụyThuế cơ sở 2 tỉnh Thái Nguyên</v>
      </c>
      <c r="I2695" s="446" t="s">
        <v>11464</v>
      </c>
      <c r="J2695" s="442"/>
      <c r="K2695" s="442"/>
      <c r="M2695" s="435"/>
    </row>
    <row r="2696" spans="1:13" ht="58.15" hidden="1" customHeight="1">
      <c r="A2696" s="441" t="s">
        <v>12530</v>
      </c>
      <c r="B2696" s="442">
        <v>2</v>
      </c>
      <c r="C2696" s="446" t="s">
        <v>11464</v>
      </c>
      <c r="D2696" s="444" t="s">
        <v>23023</v>
      </c>
      <c r="E2696" s="444"/>
      <c r="F2696" s="444" t="s">
        <v>23029</v>
      </c>
      <c r="G2696" s="632" t="str">
        <f t="shared" si="99"/>
        <v>215xã Tân Thành</v>
      </c>
      <c r="H2696" s="632" t="str">
        <f t="shared" si="100"/>
        <v>215xã Tân ThànhThuế cơ sở 2 tỉnh Thái Nguyên</v>
      </c>
      <c r="I2696" s="446" t="s">
        <v>11464</v>
      </c>
      <c r="J2696" s="442"/>
      <c r="K2696" s="442"/>
      <c r="M2696" s="435"/>
    </row>
    <row r="2697" spans="1:13" ht="58.15" hidden="1" customHeight="1">
      <c r="A2697" s="441" t="s">
        <v>12530</v>
      </c>
      <c r="B2697" s="442">
        <v>2</v>
      </c>
      <c r="C2697" s="446" t="s">
        <v>11464</v>
      </c>
      <c r="D2697" s="444" t="s">
        <v>23023</v>
      </c>
      <c r="E2697" s="444"/>
      <c r="F2697" s="444" t="s">
        <v>23030</v>
      </c>
      <c r="G2697" s="632" t="str">
        <f t="shared" si="99"/>
        <v>215xã Kha Sơn</v>
      </c>
      <c r="H2697" s="632" t="str">
        <f t="shared" si="100"/>
        <v>215xã Kha SơnThuế cơ sở 2 tỉnh Thái Nguyên</v>
      </c>
      <c r="I2697" s="446" t="s">
        <v>11464</v>
      </c>
      <c r="J2697" s="442"/>
      <c r="K2697" s="442"/>
      <c r="M2697" s="435"/>
    </row>
    <row r="2698" spans="1:13" ht="58.15" hidden="1" customHeight="1">
      <c r="A2698" s="441" t="s">
        <v>12530</v>
      </c>
      <c r="B2698" s="442">
        <v>2</v>
      </c>
      <c r="C2698" s="446" t="s">
        <v>11464</v>
      </c>
      <c r="D2698" s="444" t="s">
        <v>23023</v>
      </c>
      <c r="E2698" s="444"/>
      <c r="F2698" s="444" t="s">
        <v>23031</v>
      </c>
      <c r="G2698" s="632" t="str">
        <f t="shared" si="99"/>
        <v>215xã Tân Khánh</v>
      </c>
      <c r="H2698" s="632" t="str">
        <f t="shared" si="100"/>
        <v>215xã Tân KhánhThuế cơ sở 2 tỉnh Thái Nguyên</v>
      </c>
      <c r="I2698" s="446" t="s">
        <v>11464</v>
      </c>
      <c r="J2698" s="442"/>
      <c r="K2698" s="442"/>
      <c r="M2698" s="435"/>
    </row>
    <row r="2699" spans="1:13" ht="58.15" hidden="1" customHeight="1">
      <c r="A2699" s="441" t="s">
        <v>12530</v>
      </c>
      <c r="B2699" s="442">
        <v>2</v>
      </c>
      <c r="C2699" s="446" t="s">
        <v>11464</v>
      </c>
      <c r="D2699" s="444" t="s">
        <v>23023</v>
      </c>
      <c r="E2699" s="444"/>
      <c r="F2699" s="444" t="s">
        <v>8227</v>
      </c>
      <c r="G2699" s="632" t="str">
        <f t="shared" si="99"/>
        <v>215Phường Sông Công</v>
      </c>
      <c r="H2699" s="632" t="str">
        <f t="shared" si="100"/>
        <v>215Phường Sông CôngThuế cơ sở 2 tỉnh Thái Nguyên</v>
      </c>
      <c r="I2699" s="446" t="s">
        <v>11464</v>
      </c>
      <c r="J2699" s="442"/>
      <c r="K2699" s="442"/>
      <c r="M2699" s="435"/>
    </row>
    <row r="2700" spans="1:13" ht="58.15" hidden="1" customHeight="1">
      <c r="A2700" s="441" t="s">
        <v>12530</v>
      </c>
      <c r="B2700" s="442">
        <v>2</v>
      </c>
      <c r="C2700" s="446" t="s">
        <v>11464</v>
      </c>
      <c r="D2700" s="444" t="s">
        <v>23023</v>
      </c>
      <c r="E2700" s="444"/>
      <c r="F2700" s="444" t="s">
        <v>23032</v>
      </c>
      <c r="G2700" s="632" t="str">
        <f t="shared" si="99"/>
        <v>215phường Bá Xuyên</v>
      </c>
      <c r="H2700" s="632" t="str">
        <f t="shared" si="100"/>
        <v>215phường Bá XuyênThuế cơ sở 2 tỉnh Thái Nguyên</v>
      </c>
      <c r="I2700" s="446" t="s">
        <v>11464</v>
      </c>
      <c r="J2700" s="442"/>
      <c r="K2700" s="442"/>
      <c r="M2700" s="435"/>
    </row>
    <row r="2701" spans="1:13" ht="58.15" hidden="1" customHeight="1">
      <c r="A2701" s="441" t="s">
        <v>12539</v>
      </c>
      <c r="B2701" s="442">
        <v>3</v>
      </c>
      <c r="C2701" s="448" t="s">
        <v>11476</v>
      </c>
      <c r="D2701" s="444" t="s">
        <v>23033</v>
      </c>
      <c r="E2701" s="444"/>
      <c r="F2701" s="444" t="s">
        <v>8206</v>
      </c>
      <c r="G2701" s="632" t="str">
        <f t="shared" si="99"/>
        <v>215Xã Đại Từ</v>
      </c>
      <c r="H2701" s="632" t="str">
        <f t="shared" si="100"/>
        <v>215Xã Đại TừThuế cơ sở 3 tỉnh Thái Nguyên</v>
      </c>
      <c r="I2701" s="448" t="s">
        <v>11476</v>
      </c>
      <c r="J2701" s="442" t="s">
        <v>8205</v>
      </c>
      <c r="K2701" s="442">
        <v>10</v>
      </c>
      <c r="M2701" s="435"/>
    </row>
    <row r="2702" spans="1:13" ht="58.15" hidden="1" customHeight="1">
      <c r="A2702" s="441" t="s">
        <v>12539</v>
      </c>
      <c r="B2702" s="442">
        <v>3</v>
      </c>
      <c r="C2702" s="448" t="s">
        <v>11476</v>
      </c>
      <c r="D2702" s="444" t="s">
        <v>23033</v>
      </c>
      <c r="E2702" s="444"/>
      <c r="F2702" s="444" t="s">
        <v>23034</v>
      </c>
      <c r="G2702" s="632" t="str">
        <f t="shared" si="99"/>
        <v>215xã Đức Lương</v>
      </c>
      <c r="H2702" s="632" t="str">
        <f t="shared" si="100"/>
        <v>215xã Đức LươngThuế cơ sở 3 tỉnh Thái Nguyên</v>
      </c>
      <c r="I2702" s="448" t="s">
        <v>11476</v>
      </c>
      <c r="J2702" s="442"/>
      <c r="K2702" s="442"/>
      <c r="M2702" s="435"/>
    </row>
    <row r="2703" spans="1:13" ht="58.15" hidden="1" customHeight="1">
      <c r="A2703" s="441" t="s">
        <v>12539</v>
      </c>
      <c r="B2703" s="442">
        <v>3</v>
      </c>
      <c r="C2703" s="448" t="s">
        <v>11476</v>
      </c>
      <c r="D2703" s="444" t="s">
        <v>23033</v>
      </c>
      <c r="E2703" s="444"/>
      <c r="F2703" s="671" t="s">
        <v>23348</v>
      </c>
      <c r="G2703" s="632" t="str">
        <f t="shared" si="99"/>
        <v>215xã Phú Thịnh</v>
      </c>
      <c r="H2703" s="632" t="str">
        <f t="shared" si="100"/>
        <v>215xã Phú ThịnhThuế cơ sở 3 tỉnh Thái Nguyên</v>
      </c>
      <c r="I2703" s="448" t="s">
        <v>11476</v>
      </c>
      <c r="J2703" s="442"/>
      <c r="K2703" s="442"/>
      <c r="M2703" s="435"/>
    </row>
    <row r="2704" spans="1:13" ht="58.15" hidden="1" customHeight="1">
      <c r="A2704" s="441" t="s">
        <v>12539</v>
      </c>
      <c r="B2704" s="442">
        <v>3</v>
      </c>
      <c r="C2704" s="448" t="s">
        <v>11476</v>
      </c>
      <c r="D2704" s="444" t="s">
        <v>23033</v>
      </c>
      <c r="E2704" s="444"/>
      <c r="F2704" s="444" t="s">
        <v>23035</v>
      </c>
      <c r="G2704" s="632" t="str">
        <f t="shared" si="99"/>
        <v>215xã La Bằng</v>
      </c>
      <c r="H2704" s="632" t="str">
        <f t="shared" si="100"/>
        <v>215xã La BằngThuế cơ sở 3 tỉnh Thái Nguyên</v>
      </c>
      <c r="I2704" s="448" t="s">
        <v>11476</v>
      </c>
      <c r="J2704" s="442"/>
      <c r="K2704" s="442"/>
      <c r="M2704" s="435"/>
    </row>
    <row r="2705" spans="1:13" ht="58.15" hidden="1" customHeight="1">
      <c r="A2705" s="441" t="s">
        <v>12539</v>
      </c>
      <c r="B2705" s="442">
        <v>3</v>
      </c>
      <c r="C2705" s="448" t="s">
        <v>11476</v>
      </c>
      <c r="D2705" s="444" t="s">
        <v>23033</v>
      </c>
      <c r="E2705" s="444"/>
      <c r="F2705" s="444" t="s">
        <v>23036</v>
      </c>
      <c r="G2705" s="632" t="str">
        <f t="shared" si="99"/>
        <v>215xã Phú Lạc</v>
      </c>
      <c r="H2705" s="632" t="str">
        <f t="shared" si="100"/>
        <v>215xã Phú LạcThuế cơ sở 3 tỉnh Thái Nguyên</v>
      </c>
      <c r="I2705" s="448" t="s">
        <v>11476</v>
      </c>
      <c r="J2705" s="442"/>
      <c r="K2705" s="442"/>
      <c r="M2705" s="435"/>
    </row>
    <row r="2706" spans="1:13" ht="58.15" hidden="1" customHeight="1">
      <c r="A2706" s="441" t="s">
        <v>12539</v>
      </c>
      <c r="B2706" s="442">
        <v>3</v>
      </c>
      <c r="C2706" s="448" t="s">
        <v>11476</v>
      </c>
      <c r="D2706" s="444" t="s">
        <v>23033</v>
      </c>
      <c r="E2706" s="444"/>
      <c r="F2706" s="444" t="s">
        <v>23037</v>
      </c>
      <c r="G2706" s="632" t="str">
        <f t="shared" si="99"/>
        <v>215xã An Khánh</v>
      </c>
      <c r="H2706" s="632" t="str">
        <f t="shared" si="100"/>
        <v>215xã An KhánhThuế cơ sở 3 tỉnh Thái Nguyên</v>
      </c>
      <c r="I2706" s="448" t="s">
        <v>11476</v>
      </c>
      <c r="J2706" s="442"/>
      <c r="K2706" s="442"/>
      <c r="M2706" s="435"/>
    </row>
    <row r="2707" spans="1:13" ht="58.15" hidden="1" customHeight="1">
      <c r="A2707" s="441" t="s">
        <v>12539</v>
      </c>
      <c r="B2707" s="442">
        <v>3</v>
      </c>
      <c r="C2707" s="448" t="s">
        <v>11476</v>
      </c>
      <c r="D2707" s="444" t="s">
        <v>23033</v>
      </c>
      <c r="E2707" s="444"/>
      <c r="F2707" s="444" t="s">
        <v>23038</v>
      </c>
      <c r="G2707" s="632" t="str">
        <f t="shared" si="99"/>
        <v>215xã Quân Chu</v>
      </c>
      <c r="H2707" s="632" t="str">
        <f t="shared" si="100"/>
        <v>215xã Quân ChuThuế cơ sở 3 tỉnh Thái Nguyên</v>
      </c>
      <c r="I2707" s="448" t="s">
        <v>11476</v>
      </c>
      <c r="J2707" s="442"/>
      <c r="K2707" s="442"/>
      <c r="M2707" s="435"/>
    </row>
    <row r="2708" spans="1:13" ht="58.15" hidden="1" customHeight="1">
      <c r="A2708" s="441" t="s">
        <v>12539</v>
      </c>
      <c r="B2708" s="442">
        <v>3</v>
      </c>
      <c r="C2708" s="448" t="s">
        <v>11476</v>
      </c>
      <c r="D2708" s="444" t="s">
        <v>23033</v>
      </c>
      <c r="E2708" s="444"/>
      <c r="F2708" s="444" t="s">
        <v>23039</v>
      </c>
      <c r="G2708" s="632" t="str">
        <f t="shared" si="99"/>
        <v>215xã Vạn Phú</v>
      </c>
      <c r="H2708" s="632" t="str">
        <f t="shared" si="100"/>
        <v>215xã Vạn PhúThuế cơ sở 3 tỉnh Thái Nguyên</v>
      </c>
      <c r="I2708" s="448" t="s">
        <v>11476</v>
      </c>
      <c r="J2708" s="442"/>
      <c r="K2708" s="442"/>
      <c r="M2708" s="435"/>
    </row>
    <row r="2709" spans="1:13" ht="58.15" hidden="1" customHeight="1">
      <c r="A2709" s="441" t="s">
        <v>12539</v>
      </c>
      <c r="B2709" s="442">
        <v>3</v>
      </c>
      <c r="C2709" s="448" t="s">
        <v>11476</v>
      </c>
      <c r="D2709" s="444" t="s">
        <v>23033</v>
      </c>
      <c r="E2709" s="444"/>
      <c r="F2709" s="444" t="s">
        <v>23040</v>
      </c>
      <c r="G2709" s="632" t="str">
        <f t="shared" si="99"/>
        <v>215xã Phú Xuyên</v>
      </c>
      <c r="H2709" s="632" t="str">
        <f t="shared" si="100"/>
        <v>215xã Phú XuyênThuế cơ sở 3 tỉnh Thái Nguyên</v>
      </c>
      <c r="I2709" s="448" t="s">
        <v>11476</v>
      </c>
      <c r="J2709" s="442"/>
      <c r="K2709" s="442"/>
      <c r="M2709" s="435"/>
    </row>
    <row r="2710" spans="1:13" ht="58.15" hidden="1" customHeight="1">
      <c r="A2710" s="441" t="s">
        <v>12539</v>
      </c>
      <c r="B2710" s="442">
        <v>3</v>
      </c>
      <c r="C2710" s="448" t="s">
        <v>11476</v>
      </c>
      <c r="D2710" s="444" t="s">
        <v>23033</v>
      </c>
      <c r="E2710" s="444"/>
      <c r="F2710" s="444" t="s">
        <v>23041</v>
      </c>
      <c r="G2710" s="632" t="str">
        <f t="shared" si="99"/>
        <v>215xã Đại Phúc</v>
      </c>
      <c r="H2710" s="632" t="str">
        <f t="shared" si="100"/>
        <v>215xã Đại PhúcThuế cơ sở 3 tỉnh Thái Nguyên</v>
      </c>
      <c r="I2710" s="448" t="s">
        <v>11476</v>
      </c>
      <c r="J2710" s="442"/>
      <c r="K2710" s="442"/>
      <c r="M2710" s="435"/>
    </row>
    <row r="2711" spans="1:13" ht="58.15" hidden="1" customHeight="1">
      <c r="A2711" s="441" t="s">
        <v>12549</v>
      </c>
      <c r="B2711" s="442">
        <v>4</v>
      </c>
      <c r="C2711" s="448" t="s">
        <v>11470</v>
      </c>
      <c r="D2711" s="444" t="s">
        <v>23042</v>
      </c>
      <c r="E2711" s="444"/>
      <c r="F2711" s="444" t="s">
        <v>8066</v>
      </c>
      <c r="G2711" s="632" t="str">
        <f t="shared" si="99"/>
        <v>215Xã Phú Lương</v>
      </c>
      <c r="H2711" s="632" t="str">
        <f t="shared" si="100"/>
        <v>215Xã Phú LươngThuế cơ sở 4 tỉnh Thái Nguyên</v>
      </c>
      <c r="I2711" s="448" t="s">
        <v>11470</v>
      </c>
      <c r="J2711" s="442" t="s">
        <v>8066</v>
      </c>
      <c r="K2711" s="442">
        <v>12</v>
      </c>
      <c r="M2711" s="435"/>
    </row>
    <row r="2712" spans="1:13" ht="58.15" hidden="1" customHeight="1">
      <c r="A2712" s="441" t="s">
        <v>12549</v>
      </c>
      <c r="B2712" s="442">
        <v>4</v>
      </c>
      <c r="C2712" s="448" t="s">
        <v>11470</v>
      </c>
      <c r="D2712" s="444" t="s">
        <v>23042</v>
      </c>
      <c r="E2712" s="444"/>
      <c r="F2712" s="444" t="s">
        <v>23043</v>
      </c>
      <c r="G2712" s="632" t="str">
        <f t="shared" si="99"/>
        <v>215xã Vô Tranh</v>
      </c>
      <c r="H2712" s="632" t="str">
        <f t="shared" si="100"/>
        <v>215xã Vô TranhThuế cơ sở 4 tỉnh Thái Nguyên</v>
      </c>
      <c r="I2712" s="448" t="s">
        <v>11470</v>
      </c>
      <c r="J2712" s="442"/>
      <c r="K2712" s="442"/>
      <c r="M2712" s="435"/>
    </row>
    <row r="2713" spans="1:13" ht="58.15" hidden="1" customHeight="1">
      <c r="A2713" s="441" t="s">
        <v>12549</v>
      </c>
      <c r="B2713" s="442">
        <v>4</v>
      </c>
      <c r="C2713" s="448" t="s">
        <v>11470</v>
      </c>
      <c r="D2713" s="444" t="s">
        <v>23042</v>
      </c>
      <c r="E2713" s="444"/>
      <c r="F2713" s="444" t="s">
        <v>23044</v>
      </c>
      <c r="G2713" s="632" t="str">
        <f t="shared" si="99"/>
        <v>215xã Yên Trạch</v>
      </c>
      <c r="H2713" s="632" t="str">
        <f t="shared" si="100"/>
        <v>215xã Yên TrạchThuế cơ sở 4 tỉnh Thái Nguyên</v>
      </c>
      <c r="I2713" s="448" t="s">
        <v>11470</v>
      </c>
      <c r="J2713" s="442"/>
      <c r="K2713" s="442"/>
      <c r="M2713" s="435"/>
    </row>
    <row r="2714" spans="1:13" ht="58.15" hidden="1" customHeight="1">
      <c r="A2714" s="441" t="s">
        <v>12549</v>
      </c>
      <c r="B2714" s="442">
        <v>4</v>
      </c>
      <c r="C2714" s="448" t="s">
        <v>11470</v>
      </c>
      <c r="D2714" s="444" t="s">
        <v>23042</v>
      </c>
      <c r="E2714" s="444"/>
      <c r="F2714" s="444" t="s">
        <v>23045</v>
      </c>
      <c r="G2714" s="632" t="str">
        <f t="shared" si="99"/>
        <v>215xã Hợp Thành</v>
      </c>
      <c r="H2714" s="632" t="str">
        <f t="shared" si="100"/>
        <v>215xã Hợp ThànhThuế cơ sở 4 tỉnh Thái Nguyên</v>
      </c>
      <c r="I2714" s="448" t="s">
        <v>11470</v>
      </c>
      <c r="J2714" s="442"/>
      <c r="K2714" s="442"/>
      <c r="M2714" s="435"/>
    </row>
    <row r="2715" spans="1:13" ht="58.15" hidden="1" customHeight="1">
      <c r="A2715" s="441" t="s">
        <v>12549</v>
      </c>
      <c r="B2715" s="442">
        <v>4</v>
      </c>
      <c r="C2715" s="448" t="s">
        <v>11470</v>
      </c>
      <c r="D2715" s="444" t="s">
        <v>23042</v>
      </c>
      <c r="E2715" s="444"/>
      <c r="F2715" s="444" t="s">
        <v>8233</v>
      </c>
      <c r="G2715" s="632" t="str">
        <f t="shared" si="99"/>
        <v>215Xã Định Hóa</v>
      </c>
      <c r="H2715" s="632" t="str">
        <f t="shared" si="100"/>
        <v>215Xã Định HóaThuế cơ sở 4 tỉnh Thái Nguyên</v>
      </c>
      <c r="I2715" s="448" t="s">
        <v>11470</v>
      </c>
      <c r="J2715" s="442"/>
      <c r="K2715" s="442"/>
      <c r="M2715" s="435"/>
    </row>
    <row r="2716" spans="1:13" ht="58.15" hidden="1" customHeight="1">
      <c r="A2716" s="441" t="s">
        <v>12549</v>
      </c>
      <c r="B2716" s="442">
        <v>4</v>
      </c>
      <c r="C2716" s="448" t="s">
        <v>11470</v>
      </c>
      <c r="D2716" s="444" t="s">
        <v>23042</v>
      </c>
      <c r="E2716" s="444"/>
      <c r="F2716" s="444" t="s">
        <v>23046</v>
      </c>
      <c r="G2716" s="632" t="str">
        <f t="shared" si="99"/>
        <v>215xã Bình Yên</v>
      </c>
      <c r="H2716" s="632" t="str">
        <f t="shared" si="100"/>
        <v>215xã Bình YênThuế cơ sở 4 tỉnh Thái Nguyên</v>
      </c>
      <c r="I2716" s="448" t="s">
        <v>11470</v>
      </c>
      <c r="J2716" s="442"/>
      <c r="K2716" s="442"/>
      <c r="M2716" s="435"/>
    </row>
    <row r="2717" spans="1:13" ht="58.15" hidden="1" customHeight="1">
      <c r="A2717" s="441" t="s">
        <v>12549</v>
      </c>
      <c r="B2717" s="442">
        <v>4</v>
      </c>
      <c r="C2717" s="448" t="s">
        <v>11470</v>
      </c>
      <c r="D2717" s="444" t="s">
        <v>23042</v>
      </c>
      <c r="E2717" s="444"/>
      <c r="F2717" s="444" t="s">
        <v>23047</v>
      </c>
      <c r="G2717" s="632" t="str">
        <f t="shared" si="99"/>
        <v>215xã Trung Hội</v>
      </c>
      <c r="H2717" s="632" t="str">
        <f t="shared" si="100"/>
        <v>215xã Trung HộiThuế cơ sở 4 tỉnh Thái Nguyên</v>
      </c>
      <c r="I2717" s="448" t="s">
        <v>11470</v>
      </c>
      <c r="J2717" s="442"/>
      <c r="K2717" s="442"/>
      <c r="M2717" s="435"/>
    </row>
    <row r="2718" spans="1:13" ht="58.15" hidden="1" customHeight="1">
      <c r="A2718" s="441" t="s">
        <v>12549</v>
      </c>
      <c r="B2718" s="442">
        <v>4</v>
      </c>
      <c r="C2718" s="448" t="s">
        <v>11470</v>
      </c>
      <c r="D2718" s="444" t="s">
        <v>23042</v>
      </c>
      <c r="E2718" s="444"/>
      <c r="F2718" s="444" t="s">
        <v>23048</v>
      </c>
      <c r="G2718" s="632" t="str">
        <f t="shared" si="99"/>
        <v>215xã Phượng Tiến</v>
      </c>
      <c r="H2718" s="632" t="str">
        <f t="shared" si="100"/>
        <v>215xã Phượng TiếnThuế cơ sở 4 tỉnh Thái Nguyên</v>
      </c>
      <c r="I2718" s="448" t="s">
        <v>11470</v>
      </c>
      <c r="J2718" s="442"/>
      <c r="K2718" s="442"/>
      <c r="M2718" s="435"/>
    </row>
    <row r="2719" spans="1:13" ht="58.15" hidden="1" customHeight="1">
      <c r="A2719" s="441" t="s">
        <v>12549</v>
      </c>
      <c r="B2719" s="442">
        <v>4</v>
      </c>
      <c r="C2719" s="448" t="s">
        <v>11470</v>
      </c>
      <c r="D2719" s="444" t="s">
        <v>23042</v>
      </c>
      <c r="E2719" s="444"/>
      <c r="F2719" s="444" t="s">
        <v>23049</v>
      </c>
      <c r="G2719" s="632" t="str">
        <f t="shared" si="99"/>
        <v>215xã Phú Đình</v>
      </c>
      <c r="H2719" s="632" t="str">
        <f t="shared" si="100"/>
        <v>215xã Phú ĐìnhThuế cơ sở 4 tỉnh Thái Nguyên</v>
      </c>
      <c r="I2719" s="448" t="s">
        <v>11470</v>
      </c>
      <c r="J2719" s="442"/>
      <c r="K2719" s="442"/>
      <c r="M2719" s="435"/>
    </row>
    <row r="2720" spans="1:13" ht="58.15" hidden="1" customHeight="1">
      <c r="A2720" s="441" t="s">
        <v>12549</v>
      </c>
      <c r="B2720" s="442">
        <v>4</v>
      </c>
      <c r="C2720" s="448" t="s">
        <v>11470</v>
      </c>
      <c r="D2720" s="444" t="s">
        <v>23042</v>
      </c>
      <c r="E2720" s="444"/>
      <c r="F2720" s="444" t="s">
        <v>23050</v>
      </c>
      <c r="G2720" s="632" t="str">
        <f t="shared" si="99"/>
        <v>215xã Bình Thành</v>
      </c>
      <c r="H2720" s="632" t="str">
        <f t="shared" si="100"/>
        <v>215xã Bình ThànhThuế cơ sở 4 tỉnh Thái Nguyên</v>
      </c>
      <c r="I2720" s="448" t="s">
        <v>11470</v>
      </c>
      <c r="J2720" s="442"/>
      <c r="K2720" s="442"/>
      <c r="M2720" s="435"/>
    </row>
    <row r="2721" spans="1:13" ht="58.15" hidden="1" customHeight="1">
      <c r="A2721" s="441" t="s">
        <v>12549</v>
      </c>
      <c r="B2721" s="442">
        <v>4</v>
      </c>
      <c r="C2721" s="448" t="s">
        <v>11470</v>
      </c>
      <c r="D2721" s="444" t="s">
        <v>23042</v>
      </c>
      <c r="E2721" s="444"/>
      <c r="F2721" s="444" t="s">
        <v>23051</v>
      </c>
      <c r="G2721" s="632" t="str">
        <f t="shared" si="99"/>
        <v>215xã Kim Phượng</v>
      </c>
      <c r="H2721" s="632" t="str">
        <f t="shared" si="100"/>
        <v>215xã Kim PhượngThuế cơ sở 4 tỉnh Thái Nguyên</v>
      </c>
      <c r="I2721" s="448" t="s">
        <v>11470</v>
      </c>
      <c r="J2721" s="442"/>
      <c r="K2721" s="442"/>
      <c r="M2721" s="435"/>
    </row>
    <row r="2722" spans="1:13" ht="58.15" hidden="1" customHeight="1">
      <c r="A2722" s="441" t="s">
        <v>12549</v>
      </c>
      <c r="B2722" s="442">
        <v>4</v>
      </c>
      <c r="C2722" s="448" t="s">
        <v>11470</v>
      </c>
      <c r="D2722" s="444" t="s">
        <v>23042</v>
      </c>
      <c r="E2722" s="444"/>
      <c r="F2722" s="444" t="s">
        <v>23052</v>
      </c>
      <c r="G2722" s="632" t="str">
        <f t="shared" si="99"/>
        <v>215xã Lam Vỹ</v>
      </c>
      <c r="H2722" s="632" t="str">
        <f t="shared" si="100"/>
        <v>215xã Lam VỹThuế cơ sở 4 tỉnh Thái Nguyên</v>
      </c>
      <c r="I2722" s="448" t="s">
        <v>11470</v>
      </c>
      <c r="J2722" s="442"/>
      <c r="K2722" s="442"/>
      <c r="M2722" s="435"/>
    </row>
    <row r="2723" spans="1:13" ht="58.15" hidden="1" customHeight="1">
      <c r="A2723" s="441" t="s">
        <v>12558</v>
      </c>
      <c r="B2723" s="445">
        <v>5</v>
      </c>
      <c r="C2723" s="448" t="s">
        <v>11458</v>
      </c>
      <c r="D2723" s="447" t="s">
        <v>23053</v>
      </c>
      <c r="E2723" s="447"/>
      <c r="F2723" s="447" t="s">
        <v>8222</v>
      </c>
      <c r="G2723" s="632" t="str">
        <f t="shared" si="99"/>
        <v>215Xã Đồng Hỷ</v>
      </c>
      <c r="H2723" s="632" t="str">
        <f t="shared" si="100"/>
        <v>215Xã Đồng HỷThuế cơ sở 5 tỉnh Thái Nguyên</v>
      </c>
      <c r="I2723" s="448" t="s">
        <v>11458</v>
      </c>
      <c r="J2723" s="445" t="s">
        <v>8222</v>
      </c>
      <c r="K2723" s="445">
        <v>13</v>
      </c>
      <c r="M2723" s="435"/>
    </row>
    <row r="2724" spans="1:13" ht="58.15" hidden="1" customHeight="1">
      <c r="A2724" s="441" t="s">
        <v>12558</v>
      </c>
      <c r="B2724" s="445">
        <v>5</v>
      </c>
      <c r="C2724" s="448" t="s">
        <v>11458</v>
      </c>
      <c r="D2724" s="447" t="s">
        <v>23053</v>
      </c>
      <c r="E2724" s="447"/>
      <c r="F2724" s="447" t="s">
        <v>23054</v>
      </c>
      <c r="G2724" s="632" t="str">
        <f t="shared" si="99"/>
        <v>215xã Quang Sơn</v>
      </c>
      <c r="H2724" s="632" t="str">
        <f t="shared" si="100"/>
        <v>215xã Quang SơnThuế cơ sở 5 tỉnh Thái Nguyên</v>
      </c>
      <c r="I2724" s="448" t="s">
        <v>11458</v>
      </c>
      <c r="J2724" s="445"/>
      <c r="K2724" s="445"/>
      <c r="M2724" s="435"/>
    </row>
    <row r="2725" spans="1:13" ht="58.15" hidden="1" customHeight="1">
      <c r="A2725" s="441" t="s">
        <v>12558</v>
      </c>
      <c r="B2725" s="445">
        <v>5</v>
      </c>
      <c r="C2725" s="448" t="s">
        <v>11458</v>
      </c>
      <c r="D2725" s="447" t="s">
        <v>23053</v>
      </c>
      <c r="E2725" s="447"/>
      <c r="F2725" s="447" t="s">
        <v>23055</v>
      </c>
      <c r="G2725" s="632" t="str">
        <f t="shared" si="99"/>
        <v>215xã Trại Cau</v>
      </c>
      <c r="H2725" s="632" t="str">
        <f t="shared" si="100"/>
        <v>215xã Trại CauThuế cơ sở 5 tỉnh Thái Nguyên</v>
      </c>
      <c r="I2725" s="448" t="s">
        <v>11458</v>
      </c>
      <c r="J2725" s="445"/>
      <c r="K2725" s="445"/>
      <c r="M2725" s="435"/>
    </row>
    <row r="2726" spans="1:13" ht="58.15" hidden="1" customHeight="1">
      <c r="A2726" s="441" t="s">
        <v>12558</v>
      </c>
      <c r="B2726" s="445">
        <v>5</v>
      </c>
      <c r="C2726" s="448" t="s">
        <v>11458</v>
      </c>
      <c r="D2726" s="447" t="s">
        <v>23053</v>
      </c>
      <c r="E2726" s="447"/>
      <c r="F2726" s="447" t="s">
        <v>23056</v>
      </c>
      <c r="G2726" s="632" t="str">
        <f t="shared" si="99"/>
        <v>215xã Nam Hòa</v>
      </c>
      <c r="H2726" s="632" t="str">
        <f t="shared" si="100"/>
        <v>215xã Nam HòaThuế cơ sở 5 tỉnh Thái Nguyên</v>
      </c>
      <c r="I2726" s="448" t="s">
        <v>11458</v>
      </c>
      <c r="J2726" s="445"/>
      <c r="K2726" s="445"/>
      <c r="M2726" s="435"/>
    </row>
    <row r="2727" spans="1:13" ht="58.15" hidden="1" customHeight="1">
      <c r="A2727" s="441" t="s">
        <v>12558</v>
      </c>
      <c r="B2727" s="445">
        <v>5</v>
      </c>
      <c r="C2727" s="448" t="s">
        <v>11458</v>
      </c>
      <c r="D2727" s="447" t="s">
        <v>23053</v>
      </c>
      <c r="E2727" s="447"/>
      <c r="F2727" s="447" t="s">
        <v>8225</v>
      </c>
      <c r="G2727" s="632" t="str">
        <f t="shared" si="99"/>
        <v>215Xã Văn Hán</v>
      </c>
      <c r="H2727" s="632" t="str">
        <f t="shared" si="100"/>
        <v>215Xã Văn HánThuế cơ sở 5 tỉnh Thái Nguyên</v>
      </c>
      <c r="I2727" s="448" t="s">
        <v>11458</v>
      </c>
      <c r="J2727" s="445"/>
      <c r="K2727" s="445"/>
      <c r="M2727" s="435"/>
    </row>
    <row r="2728" spans="1:13" ht="58.15" hidden="1" customHeight="1">
      <c r="A2728" s="441" t="s">
        <v>12558</v>
      </c>
      <c r="B2728" s="445">
        <v>5</v>
      </c>
      <c r="C2728" s="448" t="s">
        <v>11458</v>
      </c>
      <c r="D2728" s="447" t="s">
        <v>23053</v>
      </c>
      <c r="E2728" s="447"/>
      <c r="F2728" s="447" t="s">
        <v>23057</v>
      </c>
      <c r="G2728" s="632" t="str">
        <f t="shared" si="99"/>
        <v>215xã Văn Lăng</v>
      </c>
      <c r="H2728" s="632" t="str">
        <f t="shared" si="100"/>
        <v>215xã Văn LăngThuế cơ sở 5 tỉnh Thái Nguyên</v>
      </c>
      <c r="I2728" s="448" t="s">
        <v>11458</v>
      </c>
      <c r="J2728" s="445"/>
      <c r="K2728" s="445"/>
      <c r="M2728" s="435"/>
    </row>
    <row r="2729" spans="1:13" ht="58.15" hidden="1" customHeight="1">
      <c r="A2729" s="441" t="s">
        <v>12558</v>
      </c>
      <c r="B2729" s="445">
        <v>5</v>
      </c>
      <c r="C2729" s="448" t="s">
        <v>11458</v>
      </c>
      <c r="D2729" s="447" t="s">
        <v>23053</v>
      </c>
      <c r="E2729" s="447"/>
      <c r="F2729" s="447" t="s">
        <v>8241</v>
      </c>
      <c r="G2729" s="632" t="str">
        <f t="shared" si="99"/>
        <v>215Xã Võ Nhai</v>
      </c>
      <c r="H2729" s="632" t="str">
        <f t="shared" si="100"/>
        <v>215Xã Võ NhaiThuế cơ sở 5 tỉnh Thái Nguyên</v>
      </c>
      <c r="I2729" s="448" t="s">
        <v>11458</v>
      </c>
      <c r="J2729" s="445"/>
      <c r="K2729" s="445"/>
      <c r="M2729" s="435"/>
    </row>
    <row r="2730" spans="1:13" ht="58.15" hidden="1" customHeight="1">
      <c r="A2730" s="441" t="s">
        <v>12558</v>
      </c>
      <c r="B2730" s="445">
        <v>5</v>
      </c>
      <c r="C2730" s="448" t="s">
        <v>11458</v>
      </c>
      <c r="D2730" s="447" t="s">
        <v>23053</v>
      </c>
      <c r="E2730" s="447"/>
      <c r="F2730" s="447" t="s">
        <v>23058</v>
      </c>
      <c r="G2730" s="632" t="str">
        <f t="shared" si="99"/>
        <v>215xã Dân Tiến</v>
      </c>
      <c r="H2730" s="632" t="str">
        <f t="shared" si="100"/>
        <v>215xã Dân TiếnThuế cơ sở 5 tỉnh Thái Nguyên</v>
      </c>
      <c r="I2730" s="448" t="s">
        <v>11458</v>
      </c>
      <c r="J2730" s="445"/>
      <c r="K2730" s="445"/>
      <c r="M2730" s="435"/>
    </row>
    <row r="2731" spans="1:13" ht="58.15" hidden="1" customHeight="1">
      <c r="A2731" s="441" t="s">
        <v>12558</v>
      </c>
      <c r="B2731" s="445">
        <v>5</v>
      </c>
      <c r="C2731" s="448" t="s">
        <v>11458</v>
      </c>
      <c r="D2731" s="447" t="s">
        <v>23053</v>
      </c>
      <c r="E2731" s="447"/>
      <c r="F2731" s="447" t="s">
        <v>23059</v>
      </c>
      <c r="G2731" s="632" t="str">
        <f t="shared" si="99"/>
        <v>215xã Nghinh Tường</v>
      </c>
      <c r="H2731" s="632" t="str">
        <f t="shared" si="100"/>
        <v>215xã Nghinh TườngThuế cơ sở 5 tỉnh Thái Nguyên</v>
      </c>
      <c r="I2731" s="448" t="s">
        <v>11458</v>
      </c>
      <c r="J2731" s="445"/>
      <c r="K2731" s="445"/>
      <c r="M2731" s="435"/>
    </row>
    <row r="2732" spans="1:13" ht="58.15" hidden="1" customHeight="1">
      <c r="A2732" s="441" t="s">
        <v>12558</v>
      </c>
      <c r="B2732" s="445">
        <v>5</v>
      </c>
      <c r="C2732" s="448" t="s">
        <v>11458</v>
      </c>
      <c r="D2732" s="447" t="s">
        <v>23053</v>
      </c>
      <c r="E2732" s="447"/>
      <c r="F2732" s="447" t="s">
        <v>8244</v>
      </c>
      <c r="G2732" s="632" t="str">
        <f t="shared" si="99"/>
        <v>215Xã Thần Sa</v>
      </c>
      <c r="H2732" s="632" t="str">
        <f t="shared" si="100"/>
        <v>215Xã Thần SaThuế cơ sở 5 tỉnh Thái Nguyên</v>
      </c>
      <c r="I2732" s="448" t="s">
        <v>11458</v>
      </c>
      <c r="J2732" s="445"/>
      <c r="K2732" s="445"/>
      <c r="M2732" s="435"/>
    </row>
    <row r="2733" spans="1:13" ht="58.15" hidden="1" customHeight="1">
      <c r="A2733" s="441" t="s">
        <v>12558</v>
      </c>
      <c r="B2733" s="445">
        <v>5</v>
      </c>
      <c r="C2733" s="448" t="s">
        <v>11458</v>
      </c>
      <c r="D2733" s="447" t="s">
        <v>23053</v>
      </c>
      <c r="E2733" s="447"/>
      <c r="F2733" s="447" t="s">
        <v>23060</v>
      </c>
      <c r="G2733" s="632" t="str">
        <f t="shared" si="99"/>
        <v>215xã La Hiên</v>
      </c>
      <c r="H2733" s="632" t="str">
        <f t="shared" si="100"/>
        <v>215xã La HiênThuế cơ sở 5 tỉnh Thái Nguyên</v>
      </c>
      <c r="I2733" s="448" t="s">
        <v>11458</v>
      </c>
      <c r="J2733" s="445"/>
      <c r="K2733" s="445"/>
      <c r="M2733" s="435"/>
    </row>
    <row r="2734" spans="1:13" ht="58.15" hidden="1" customHeight="1">
      <c r="A2734" s="441" t="s">
        <v>12558</v>
      </c>
      <c r="B2734" s="445">
        <v>5</v>
      </c>
      <c r="C2734" s="448" t="s">
        <v>11458</v>
      </c>
      <c r="D2734" s="447" t="s">
        <v>23053</v>
      </c>
      <c r="E2734" s="447"/>
      <c r="F2734" s="447" t="s">
        <v>23061</v>
      </c>
      <c r="G2734" s="632" t="str">
        <f t="shared" si="99"/>
        <v>215xã Tràng Xá</v>
      </c>
      <c r="H2734" s="632" t="str">
        <f t="shared" si="100"/>
        <v>215xã Tràng XáThuế cơ sở 5 tỉnh Thái Nguyên</v>
      </c>
      <c r="I2734" s="448" t="s">
        <v>11458</v>
      </c>
      <c r="J2734" s="445"/>
      <c r="K2734" s="445"/>
      <c r="M2734" s="435"/>
    </row>
    <row r="2735" spans="1:13" ht="58.15" hidden="1" customHeight="1">
      <c r="A2735" s="441" t="s">
        <v>12558</v>
      </c>
      <c r="B2735" s="445">
        <v>5</v>
      </c>
      <c r="C2735" s="448" t="s">
        <v>11458</v>
      </c>
      <c r="D2735" s="447" t="s">
        <v>23053</v>
      </c>
      <c r="E2735" s="447"/>
      <c r="F2735" s="447" t="s">
        <v>23062</v>
      </c>
      <c r="G2735" s="632" t="str">
        <f t="shared" si="99"/>
        <v>215xã Sảng Mộc</v>
      </c>
      <c r="H2735" s="632" t="str">
        <f t="shared" si="100"/>
        <v>215xã Sảng MộcThuế cơ sở 5 tỉnh Thái Nguyên</v>
      </c>
      <c r="I2735" s="448" t="s">
        <v>11458</v>
      </c>
      <c r="J2735" s="445"/>
      <c r="K2735" s="445"/>
      <c r="M2735" s="435"/>
    </row>
    <row r="2736" spans="1:13" ht="58.15" hidden="1" customHeight="1">
      <c r="A2736" s="441" t="s">
        <v>12565</v>
      </c>
      <c r="B2736" s="445">
        <v>6</v>
      </c>
      <c r="C2736" s="446" t="s">
        <v>11409</v>
      </c>
      <c r="D2736" s="447" t="s">
        <v>23063</v>
      </c>
      <c r="E2736" s="447"/>
      <c r="F2736" s="447" t="s">
        <v>8273</v>
      </c>
      <c r="G2736" s="632" t="str">
        <f t="shared" si="99"/>
        <v>215Phường Đức Xuân</v>
      </c>
      <c r="H2736" s="632" t="str">
        <f t="shared" si="100"/>
        <v>215Phường Đức XuânThuế cơ sở 6 tỉnh Thái Nguyên</v>
      </c>
      <c r="I2736" s="446" t="s">
        <v>11409</v>
      </c>
      <c r="J2736" s="445" t="s">
        <v>8274</v>
      </c>
      <c r="K2736" s="445">
        <v>13</v>
      </c>
      <c r="M2736" s="435"/>
    </row>
    <row r="2737" spans="1:13" ht="58.15" hidden="1" customHeight="1">
      <c r="A2737" s="441" t="s">
        <v>12565</v>
      </c>
      <c r="B2737" s="445">
        <v>6</v>
      </c>
      <c r="C2737" s="446" t="s">
        <v>11409</v>
      </c>
      <c r="D2737" s="447" t="s">
        <v>23063</v>
      </c>
      <c r="E2737" s="447"/>
      <c r="F2737" s="447" t="s">
        <v>8274</v>
      </c>
      <c r="G2737" s="632" t="str">
        <f t="shared" si="99"/>
        <v>215Phường Bắc Kạn</v>
      </c>
      <c r="H2737" s="632" t="str">
        <f t="shared" si="100"/>
        <v>215Phường Bắc KạnThuế cơ sở 6 tỉnh Thái Nguyên</v>
      </c>
      <c r="I2737" s="446" t="s">
        <v>11409</v>
      </c>
      <c r="J2737" s="445"/>
      <c r="K2737" s="445"/>
      <c r="M2737" s="435"/>
    </row>
    <row r="2738" spans="1:13" ht="58.15" hidden="1" customHeight="1">
      <c r="A2738" s="441" t="s">
        <v>12565</v>
      </c>
      <c r="B2738" s="445">
        <v>6</v>
      </c>
      <c r="C2738" s="446" t="s">
        <v>11409</v>
      </c>
      <c r="D2738" s="447" t="s">
        <v>23063</v>
      </c>
      <c r="E2738" s="447"/>
      <c r="F2738" s="447" t="s">
        <v>8268</v>
      </c>
      <c r="G2738" s="632" t="str">
        <f t="shared" si="99"/>
        <v>215Xã Phủ Thông</v>
      </c>
      <c r="H2738" s="632" t="str">
        <f t="shared" si="100"/>
        <v>215Xã Phủ ThôngThuế cơ sở 6 tỉnh Thái Nguyên</v>
      </c>
      <c r="I2738" s="446" t="s">
        <v>11409</v>
      </c>
      <c r="J2738" s="445"/>
      <c r="K2738" s="445"/>
      <c r="M2738" s="435"/>
    </row>
    <row r="2739" spans="1:13" ht="58.15" hidden="1" customHeight="1">
      <c r="A2739" s="441" t="s">
        <v>12565</v>
      </c>
      <c r="B2739" s="445">
        <v>6</v>
      </c>
      <c r="C2739" s="446" t="s">
        <v>11409</v>
      </c>
      <c r="D2739" s="447" t="s">
        <v>23063</v>
      </c>
      <c r="E2739" s="447"/>
      <c r="F2739" s="447" t="s">
        <v>8269</v>
      </c>
      <c r="G2739" s="632" t="str">
        <f t="shared" si="99"/>
        <v>215Xã Cẩm Giàng</v>
      </c>
      <c r="H2739" s="632" t="str">
        <f t="shared" si="100"/>
        <v>215Xã Cẩm GiàngThuế cơ sở 6 tỉnh Thái Nguyên</v>
      </c>
      <c r="I2739" s="446" t="s">
        <v>11409</v>
      </c>
      <c r="J2739" s="445"/>
      <c r="K2739" s="445"/>
      <c r="M2739" s="435"/>
    </row>
    <row r="2740" spans="1:13" ht="58.15" hidden="1" customHeight="1">
      <c r="A2740" s="441" t="s">
        <v>12565</v>
      </c>
      <c r="B2740" s="445">
        <v>6</v>
      </c>
      <c r="C2740" s="446" t="s">
        <v>11409</v>
      </c>
      <c r="D2740" s="447" t="s">
        <v>23063</v>
      </c>
      <c r="E2740" s="447"/>
      <c r="F2740" s="447" t="s">
        <v>8270</v>
      </c>
      <c r="G2740" s="632" t="str">
        <f t="shared" si="99"/>
        <v>215Xã Vĩnh Thông</v>
      </c>
      <c r="H2740" s="632" t="str">
        <f t="shared" si="100"/>
        <v>215Xã Vĩnh ThôngThuế cơ sở 6 tỉnh Thái Nguyên</v>
      </c>
      <c r="I2740" s="446" t="s">
        <v>11409</v>
      </c>
      <c r="J2740" s="445"/>
      <c r="K2740" s="445"/>
      <c r="M2740" s="435"/>
    </row>
    <row r="2741" spans="1:13" ht="58.15" hidden="1" customHeight="1">
      <c r="A2741" s="441" t="s">
        <v>12565</v>
      </c>
      <c r="B2741" s="445">
        <v>6</v>
      </c>
      <c r="C2741" s="446" t="s">
        <v>11409</v>
      </c>
      <c r="D2741" s="447" t="s">
        <v>23063</v>
      </c>
      <c r="E2741" s="447"/>
      <c r="F2741" s="447" t="s">
        <v>8271</v>
      </c>
      <c r="G2741" s="632" t="str">
        <f t="shared" si="99"/>
        <v>215Xã Bạch Thông</v>
      </c>
      <c r="H2741" s="632" t="str">
        <f t="shared" si="100"/>
        <v>215Xã Bạch ThôngThuế cơ sở 6 tỉnh Thái Nguyên</v>
      </c>
      <c r="I2741" s="446" t="s">
        <v>11409</v>
      </c>
      <c r="J2741" s="445"/>
      <c r="K2741" s="445"/>
      <c r="M2741" s="435"/>
    </row>
    <row r="2742" spans="1:13" ht="58.15" hidden="1" customHeight="1">
      <c r="A2742" s="441" t="s">
        <v>12565</v>
      </c>
      <c r="B2742" s="445">
        <v>6</v>
      </c>
      <c r="C2742" s="446" t="s">
        <v>11409</v>
      </c>
      <c r="D2742" s="447" t="s">
        <v>23063</v>
      </c>
      <c r="E2742" s="447"/>
      <c r="F2742" s="447" t="s">
        <v>8272</v>
      </c>
      <c r="G2742" s="632" t="str">
        <f t="shared" si="99"/>
        <v>215Xã Phong Quang</v>
      </c>
      <c r="H2742" s="632" t="str">
        <f t="shared" si="100"/>
        <v>215Xã Phong QuangThuế cơ sở 6 tỉnh Thái Nguyên</v>
      </c>
      <c r="I2742" s="446" t="s">
        <v>11409</v>
      </c>
      <c r="J2742" s="445"/>
      <c r="K2742" s="445"/>
      <c r="M2742" s="435"/>
    </row>
    <row r="2743" spans="1:13" ht="58.15" hidden="1" customHeight="1">
      <c r="A2743" s="441" t="s">
        <v>12565</v>
      </c>
      <c r="B2743" s="445">
        <v>6</v>
      </c>
      <c r="C2743" s="446" t="s">
        <v>11409</v>
      </c>
      <c r="D2743" s="447" t="s">
        <v>23063</v>
      </c>
      <c r="E2743" s="447"/>
      <c r="F2743" s="447" t="s">
        <v>8262</v>
      </c>
      <c r="G2743" s="632" t="str">
        <f t="shared" si="99"/>
        <v>215Xã Nam Cường</v>
      </c>
      <c r="H2743" s="632" t="str">
        <f t="shared" si="100"/>
        <v>215Xã Nam CườngThuế cơ sở 6 tỉnh Thái Nguyên</v>
      </c>
      <c r="I2743" s="446" t="s">
        <v>11409</v>
      </c>
      <c r="J2743" s="445"/>
      <c r="K2743" s="445"/>
      <c r="M2743" s="435"/>
    </row>
    <row r="2744" spans="1:13" ht="58.15" hidden="1" customHeight="1">
      <c r="A2744" s="441" t="s">
        <v>12565</v>
      </c>
      <c r="B2744" s="445">
        <v>6</v>
      </c>
      <c r="C2744" s="446" t="s">
        <v>11409</v>
      </c>
      <c r="D2744" s="447" t="s">
        <v>23063</v>
      </c>
      <c r="E2744" s="447"/>
      <c r="F2744" s="447" t="s">
        <v>8263</v>
      </c>
      <c r="G2744" s="632" t="str">
        <f t="shared" si="99"/>
        <v>215Xã Quảng Bạch</v>
      </c>
      <c r="H2744" s="632" t="str">
        <f t="shared" si="100"/>
        <v>215Xã Quảng BạchThuế cơ sở 6 tỉnh Thái Nguyên</v>
      </c>
      <c r="I2744" s="446" t="s">
        <v>11409</v>
      </c>
      <c r="J2744" s="445"/>
      <c r="K2744" s="445"/>
      <c r="M2744" s="435"/>
    </row>
    <row r="2745" spans="1:13" ht="58.15" hidden="1" customHeight="1">
      <c r="A2745" s="441" t="s">
        <v>12565</v>
      </c>
      <c r="B2745" s="445">
        <v>6</v>
      </c>
      <c r="C2745" s="446" t="s">
        <v>11409</v>
      </c>
      <c r="D2745" s="447" t="s">
        <v>23063</v>
      </c>
      <c r="E2745" s="447"/>
      <c r="F2745" s="447" t="s">
        <v>8265</v>
      </c>
      <c r="G2745" s="632" t="str">
        <f t="shared" si="99"/>
        <v>215Xã Chợ Đồn</v>
      </c>
      <c r="H2745" s="632" t="str">
        <f t="shared" si="100"/>
        <v>215Xã Chợ ĐồnThuế cơ sở 6 tỉnh Thái Nguyên</v>
      </c>
      <c r="I2745" s="446" t="s">
        <v>11409</v>
      </c>
      <c r="J2745" s="445"/>
      <c r="K2745" s="445"/>
      <c r="M2745" s="435"/>
    </row>
    <row r="2746" spans="1:13" ht="58.15" hidden="1" customHeight="1">
      <c r="A2746" s="441" t="s">
        <v>12565</v>
      </c>
      <c r="B2746" s="445">
        <v>6</v>
      </c>
      <c r="C2746" s="446" t="s">
        <v>11409</v>
      </c>
      <c r="D2746" s="447" t="s">
        <v>23063</v>
      </c>
      <c r="E2746" s="447"/>
      <c r="F2746" s="447" t="s">
        <v>8264</v>
      </c>
      <c r="G2746" s="632" t="str">
        <f t="shared" ref="G2746:G2772" si="101">$E$2680&amp;F2746</f>
        <v>215Xã Yên Thịnh</v>
      </c>
      <c r="H2746" s="632" t="str">
        <f t="shared" si="100"/>
        <v>215Xã Yên ThịnhThuế cơ sở 6 tỉnh Thái Nguyên</v>
      </c>
      <c r="I2746" s="446" t="s">
        <v>11409</v>
      </c>
      <c r="J2746" s="445"/>
      <c r="K2746" s="445"/>
      <c r="M2746" s="435"/>
    </row>
    <row r="2747" spans="1:13" ht="58.15" hidden="1" customHeight="1">
      <c r="A2747" s="441" t="s">
        <v>12565</v>
      </c>
      <c r="B2747" s="445">
        <v>6</v>
      </c>
      <c r="C2747" s="446" t="s">
        <v>11409</v>
      </c>
      <c r="D2747" s="447" t="s">
        <v>23063</v>
      </c>
      <c r="E2747" s="447"/>
      <c r="F2747" s="447" t="s">
        <v>8266</v>
      </c>
      <c r="G2747" s="632" t="str">
        <f t="shared" si="101"/>
        <v>215Xã Yên Phong</v>
      </c>
      <c r="H2747" s="632" t="str">
        <f t="shared" si="100"/>
        <v>215Xã Yên PhongThuế cơ sở 6 tỉnh Thái Nguyên</v>
      </c>
      <c r="I2747" s="446" t="s">
        <v>11409</v>
      </c>
      <c r="J2747" s="445"/>
      <c r="K2747" s="445"/>
      <c r="M2747" s="435"/>
    </row>
    <row r="2748" spans="1:13" ht="58.15" hidden="1" customHeight="1">
      <c r="A2748" s="441" t="s">
        <v>12565</v>
      </c>
      <c r="B2748" s="445">
        <v>6</v>
      </c>
      <c r="C2748" s="446" t="s">
        <v>11409</v>
      </c>
      <c r="D2748" s="447" t="s">
        <v>23063</v>
      </c>
      <c r="E2748" s="447"/>
      <c r="F2748" s="447" t="s">
        <v>8267</v>
      </c>
      <c r="G2748" s="632" t="str">
        <f t="shared" si="101"/>
        <v>215Xã Nghĩa Tá</v>
      </c>
      <c r="H2748" s="632" t="str">
        <f t="shared" si="100"/>
        <v>215Xã Nghĩa TáThuế cơ sở 6 tỉnh Thái Nguyên</v>
      </c>
      <c r="I2748" s="446" t="s">
        <v>11409</v>
      </c>
      <c r="J2748" s="445"/>
      <c r="K2748" s="445"/>
      <c r="M2748" s="435"/>
    </row>
    <row r="2749" spans="1:13" ht="58.15" hidden="1" customHeight="1">
      <c r="A2749" s="441" t="s">
        <v>12571</v>
      </c>
      <c r="B2749" s="442">
        <v>7</v>
      </c>
      <c r="C2749" s="448" t="s">
        <v>11416</v>
      </c>
      <c r="D2749" s="444" t="s">
        <v>23064</v>
      </c>
      <c r="E2749" s="444"/>
      <c r="F2749" s="444" t="s">
        <v>8253</v>
      </c>
      <c r="G2749" s="632" t="str">
        <f t="shared" si="101"/>
        <v>215Xã Ba Bể</v>
      </c>
      <c r="H2749" s="632" t="str">
        <f t="shared" si="100"/>
        <v>215Xã Ba BểThuế cơ sở 7 tỉnh Thái Nguyên</v>
      </c>
      <c r="I2749" s="448" t="s">
        <v>11416</v>
      </c>
      <c r="J2749" s="639" t="s">
        <v>8254</v>
      </c>
      <c r="K2749" s="442">
        <v>13</v>
      </c>
      <c r="M2749" s="435"/>
    </row>
    <row r="2750" spans="1:13" ht="58.15" hidden="1" customHeight="1">
      <c r="A2750" s="451" t="s">
        <v>12571</v>
      </c>
      <c r="B2750" s="452">
        <v>7</v>
      </c>
      <c r="C2750" s="453" t="s">
        <v>11416</v>
      </c>
      <c r="D2750" s="454" t="s">
        <v>23064</v>
      </c>
      <c r="E2750" s="454"/>
      <c r="F2750" s="454" t="s">
        <v>8254</v>
      </c>
      <c r="G2750" s="632" t="str">
        <f t="shared" si="101"/>
        <v>215Xã Chợ Rã</v>
      </c>
      <c r="H2750" s="632" t="str">
        <f t="shared" si="100"/>
        <v>215Xã Chợ RãThuế cơ sở 7 tỉnh Thái Nguyên</v>
      </c>
      <c r="I2750" s="453" t="s">
        <v>11416</v>
      </c>
      <c r="J2750" s="640"/>
      <c r="K2750" s="452"/>
      <c r="M2750" s="435"/>
    </row>
    <row r="2751" spans="1:13" ht="58.15" hidden="1" customHeight="1">
      <c r="A2751" s="451" t="s">
        <v>12571</v>
      </c>
      <c r="B2751" s="452">
        <v>7</v>
      </c>
      <c r="C2751" s="453" t="s">
        <v>11416</v>
      </c>
      <c r="D2751" s="454" t="s">
        <v>23064</v>
      </c>
      <c r="E2751" s="454"/>
      <c r="F2751" s="454" t="s">
        <v>92</v>
      </c>
      <c r="G2751" s="632" t="str">
        <f t="shared" si="101"/>
        <v>215Xã Phúc Lộc</v>
      </c>
      <c r="H2751" s="632" t="str">
        <f t="shared" si="100"/>
        <v>215Xã Phúc LộcThuế cơ sở 7 tỉnh Thái Nguyên</v>
      </c>
      <c r="I2751" s="453" t="s">
        <v>11416</v>
      </c>
      <c r="J2751" s="640"/>
      <c r="K2751" s="452"/>
      <c r="M2751" s="435"/>
    </row>
    <row r="2752" spans="1:13" ht="58.15" hidden="1" customHeight="1">
      <c r="A2752" s="451" t="s">
        <v>12571</v>
      </c>
      <c r="B2752" s="452">
        <v>7</v>
      </c>
      <c r="C2752" s="453" t="s">
        <v>11416</v>
      </c>
      <c r="D2752" s="454" t="s">
        <v>23064</v>
      </c>
      <c r="E2752" s="454"/>
      <c r="F2752" s="454" t="s">
        <v>8255</v>
      </c>
      <c r="G2752" s="632" t="str">
        <f t="shared" si="101"/>
        <v>215Xã Thượng Minh</v>
      </c>
      <c r="H2752" s="632" t="str">
        <f t="shared" si="100"/>
        <v>215Xã Thượng MinhThuế cơ sở 7 tỉnh Thái Nguyên</v>
      </c>
      <c r="I2752" s="453" t="s">
        <v>11416</v>
      </c>
      <c r="J2752" s="640"/>
      <c r="K2752" s="452"/>
      <c r="M2752" s="435"/>
    </row>
    <row r="2753" spans="1:13" ht="58.15" hidden="1" customHeight="1">
      <c r="A2753" s="451" t="s">
        <v>12571</v>
      </c>
      <c r="B2753" s="452">
        <v>7</v>
      </c>
      <c r="C2753" s="453" t="s">
        <v>11416</v>
      </c>
      <c r="D2753" s="454" t="s">
        <v>23064</v>
      </c>
      <c r="E2753" s="454"/>
      <c r="F2753" s="454" t="s">
        <v>8256</v>
      </c>
      <c r="G2753" s="632" t="str">
        <f t="shared" si="101"/>
        <v>215Xã Đồng Phúc</v>
      </c>
      <c r="H2753" s="632" t="str">
        <f t="shared" si="100"/>
        <v>215Xã Đồng PhúcThuế cơ sở 7 tỉnh Thái Nguyên</v>
      </c>
      <c r="I2753" s="453" t="s">
        <v>11416</v>
      </c>
      <c r="J2753" s="640"/>
      <c r="K2753" s="452"/>
      <c r="M2753" s="435"/>
    </row>
    <row r="2754" spans="1:13" ht="58.15" hidden="1" customHeight="1">
      <c r="A2754" s="451" t="s">
        <v>12571</v>
      </c>
      <c r="B2754" s="452">
        <v>7</v>
      </c>
      <c r="C2754" s="453" t="s">
        <v>11416</v>
      </c>
      <c r="D2754" s="454" t="s">
        <v>23064</v>
      </c>
      <c r="E2754" s="454"/>
      <c r="F2754" s="454" t="s">
        <v>8284</v>
      </c>
      <c r="G2754" s="632" t="str">
        <f t="shared" si="101"/>
        <v>215Xã Thượng Quan</v>
      </c>
      <c r="H2754" s="632" t="str">
        <f t="shared" si="100"/>
        <v>215Xã Thượng QuanThuế cơ sở 7 tỉnh Thái Nguyên</v>
      </c>
      <c r="I2754" s="453" t="s">
        <v>11416</v>
      </c>
      <c r="J2754" s="640"/>
      <c r="K2754" s="452"/>
      <c r="M2754" s="435"/>
    </row>
    <row r="2755" spans="1:13" ht="58.15" hidden="1" customHeight="1">
      <c r="A2755" s="451" t="s">
        <v>12571</v>
      </c>
      <c r="B2755" s="452">
        <v>7</v>
      </c>
      <c r="C2755" s="453" t="s">
        <v>11416</v>
      </c>
      <c r="D2755" s="454" t="s">
        <v>23064</v>
      </c>
      <c r="E2755" s="454"/>
      <c r="F2755" s="454" t="s">
        <v>8258</v>
      </c>
      <c r="G2755" s="632" t="str">
        <f t="shared" si="101"/>
        <v>215Xã Bằng Vân</v>
      </c>
      <c r="H2755" s="632" t="str">
        <f t="shared" si="100"/>
        <v>215Xã Bằng VânThuế cơ sở 7 tỉnh Thái Nguyên</v>
      </c>
      <c r="I2755" s="453" t="s">
        <v>11416</v>
      </c>
      <c r="J2755" s="640"/>
      <c r="K2755" s="452"/>
      <c r="M2755" s="435"/>
    </row>
    <row r="2756" spans="1:13" ht="58.15" hidden="1" customHeight="1">
      <c r="A2756" s="451" t="s">
        <v>12571</v>
      </c>
      <c r="B2756" s="452">
        <v>7</v>
      </c>
      <c r="C2756" s="453" t="s">
        <v>11416</v>
      </c>
      <c r="D2756" s="454" t="s">
        <v>23064</v>
      </c>
      <c r="E2756" s="454"/>
      <c r="F2756" s="454" t="s">
        <v>8259</v>
      </c>
      <c r="G2756" s="632" t="str">
        <f t="shared" si="101"/>
        <v>215Xã Ngân Sơn</v>
      </c>
      <c r="H2756" s="632" t="str">
        <f t="shared" si="100"/>
        <v>215Xã Ngân SơnThuế cơ sở 7 tỉnh Thái Nguyên</v>
      </c>
      <c r="I2756" s="453" t="s">
        <v>11416</v>
      </c>
      <c r="J2756" s="640"/>
      <c r="K2756" s="452"/>
      <c r="M2756" s="435"/>
    </row>
    <row r="2757" spans="1:13" ht="58.15" hidden="1" customHeight="1">
      <c r="A2757" s="451" t="s">
        <v>12571</v>
      </c>
      <c r="B2757" s="452">
        <v>7</v>
      </c>
      <c r="C2757" s="453" t="s">
        <v>11416</v>
      </c>
      <c r="D2757" s="454" t="s">
        <v>23064</v>
      </c>
      <c r="E2757" s="454"/>
      <c r="F2757" s="454" t="s">
        <v>8260</v>
      </c>
      <c r="G2757" s="632" t="str">
        <f t="shared" si="101"/>
        <v>215Xã Nà Phặc</v>
      </c>
      <c r="H2757" s="632" t="str">
        <f t="shared" si="100"/>
        <v>215Xã Nà PhặcThuế cơ sở 7 tỉnh Thái Nguyên</v>
      </c>
      <c r="I2757" s="453" t="s">
        <v>11416</v>
      </c>
      <c r="J2757" s="640"/>
      <c r="K2757" s="452"/>
      <c r="M2757" s="435"/>
    </row>
    <row r="2758" spans="1:13" ht="58.15" hidden="1" customHeight="1">
      <c r="A2758" s="451" t="s">
        <v>12571</v>
      </c>
      <c r="B2758" s="452">
        <v>7</v>
      </c>
      <c r="C2758" s="453" t="s">
        <v>11416</v>
      </c>
      <c r="D2758" s="454" t="s">
        <v>23064</v>
      </c>
      <c r="E2758" s="454"/>
      <c r="F2758" s="454" t="s">
        <v>8261</v>
      </c>
      <c r="G2758" s="632" t="str">
        <f t="shared" si="101"/>
        <v>215Xã Hiệp Lực</v>
      </c>
      <c r="H2758" s="632" t="str">
        <f t="shared" ref="H2758:H2821" si="102">G2758&amp;C2758</f>
        <v>215Xã Hiệp LựcThuế cơ sở 7 tỉnh Thái Nguyên</v>
      </c>
      <c r="I2758" s="453" t="s">
        <v>11416</v>
      </c>
      <c r="J2758" s="640"/>
      <c r="K2758" s="452"/>
      <c r="M2758" s="435"/>
    </row>
    <row r="2759" spans="1:13" ht="58.15" hidden="1" customHeight="1">
      <c r="A2759" s="451" t="s">
        <v>12571</v>
      </c>
      <c r="B2759" s="452">
        <v>7</v>
      </c>
      <c r="C2759" s="453" t="s">
        <v>11416</v>
      </c>
      <c r="D2759" s="454" t="s">
        <v>23064</v>
      </c>
      <c r="E2759" s="454"/>
      <c r="F2759" s="454" t="s">
        <v>8250</v>
      </c>
      <c r="G2759" s="632" t="str">
        <f t="shared" si="101"/>
        <v>215Xã Bằng Thành</v>
      </c>
      <c r="H2759" s="632" t="str">
        <f t="shared" si="102"/>
        <v>215Xã Bằng ThànhThuế cơ sở 7 tỉnh Thái Nguyên</v>
      </c>
      <c r="I2759" s="453" t="s">
        <v>11416</v>
      </c>
      <c r="J2759" s="640"/>
      <c r="K2759" s="452"/>
      <c r="M2759" s="435"/>
    </row>
    <row r="2760" spans="1:13" ht="58.15" hidden="1" customHeight="1">
      <c r="A2760" s="451" t="s">
        <v>12571</v>
      </c>
      <c r="B2760" s="452">
        <v>7</v>
      </c>
      <c r="C2760" s="453" t="s">
        <v>11416</v>
      </c>
      <c r="D2760" s="454" t="s">
        <v>23064</v>
      </c>
      <c r="E2760" s="454"/>
      <c r="F2760" s="454" t="s">
        <v>8251</v>
      </c>
      <c r="G2760" s="632" t="str">
        <f t="shared" si="101"/>
        <v>215Xã Nghiên Loan</v>
      </c>
      <c r="H2760" s="632" t="str">
        <f t="shared" si="102"/>
        <v>215Xã Nghiên LoanThuế cơ sở 7 tỉnh Thái Nguyên</v>
      </c>
      <c r="I2760" s="453" t="s">
        <v>11416</v>
      </c>
      <c r="J2760" s="640"/>
      <c r="K2760" s="452"/>
      <c r="M2760" s="435"/>
    </row>
    <row r="2761" spans="1:13" ht="58.15" hidden="1" customHeight="1">
      <c r="A2761" s="451" t="s">
        <v>12571</v>
      </c>
      <c r="B2761" s="452">
        <v>7</v>
      </c>
      <c r="C2761" s="453" t="s">
        <v>11416</v>
      </c>
      <c r="D2761" s="454" t="s">
        <v>23064</v>
      </c>
      <c r="E2761" s="454"/>
      <c r="F2761" s="454" t="s">
        <v>8252</v>
      </c>
      <c r="G2761" s="632" t="str">
        <f t="shared" si="101"/>
        <v>215Xã Cao Minh</v>
      </c>
      <c r="H2761" s="632" t="str">
        <f t="shared" si="102"/>
        <v>215Xã Cao MinhThuế cơ sở 7 tỉnh Thái Nguyên</v>
      </c>
      <c r="I2761" s="453" t="s">
        <v>11416</v>
      </c>
      <c r="J2761" s="640"/>
      <c r="K2761" s="452"/>
      <c r="M2761" s="435"/>
    </row>
    <row r="2762" spans="1:13" ht="58.15" hidden="1" customHeight="1">
      <c r="A2762" s="455" t="s">
        <v>12581</v>
      </c>
      <c r="B2762" s="479">
        <v>8</v>
      </c>
      <c r="C2762" s="480" t="s">
        <v>11403</v>
      </c>
      <c r="D2762" s="481" t="s">
        <v>23065</v>
      </c>
      <c r="E2762" s="481"/>
      <c r="F2762" s="481" t="s">
        <v>8280</v>
      </c>
      <c r="G2762" s="632" t="str">
        <f t="shared" si="101"/>
        <v>215Xã Tân Kỳ</v>
      </c>
      <c r="H2762" s="632" t="str">
        <f t="shared" si="102"/>
        <v>215Xã Tân KỳThuế cơ sở 8 tỉnh Thái Nguyên</v>
      </c>
      <c r="I2762" s="480" t="s">
        <v>11403</v>
      </c>
      <c r="J2762" s="479" t="s">
        <v>8283</v>
      </c>
      <c r="K2762" s="479">
        <v>11</v>
      </c>
      <c r="M2762" s="435"/>
    </row>
    <row r="2763" spans="1:13" ht="58.15" hidden="1" customHeight="1">
      <c r="A2763" s="459" t="s">
        <v>12581</v>
      </c>
      <c r="B2763" s="482">
        <v>8</v>
      </c>
      <c r="C2763" s="483" t="s">
        <v>11403</v>
      </c>
      <c r="D2763" s="484" t="s">
        <v>23065</v>
      </c>
      <c r="E2763" s="484"/>
      <c r="F2763" s="484" t="s">
        <v>8281</v>
      </c>
      <c r="G2763" s="632" t="str">
        <f t="shared" si="101"/>
        <v>215Xã Thanh Mai</v>
      </c>
      <c r="H2763" s="632" t="str">
        <f t="shared" si="102"/>
        <v>215Xã Thanh MaiThuế cơ sở 8 tỉnh Thái Nguyên</v>
      </c>
      <c r="I2763" s="483" t="s">
        <v>11403</v>
      </c>
      <c r="J2763" s="482"/>
      <c r="K2763" s="482"/>
      <c r="M2763" s="435"/>
    </row>
    <row r="2764" spans="1:13" ht="58.15" hidden="1" customHeight="1">
      <c r="A2764" s="459" t="s">
        <v>12581</v>
      </c>
      <c r="B2764" s="482">
        <v>8</v>
      </c>
      <c r="C2764" s="483" t="s">
        <v>11403</v>
      </c>
      <c r="D2764" s="484" t="s">
        <v>23065</v>
      </c>
      <c r="E2764" s="484"/>
      <c r="F2764" s="484" t="s">
        <v>8282</v>
      </c>
      <c r="G2764" s="632" t="str">
        <f t="shared" si="101"/>
        <v>215Xã Thanh Thịnh</v>
      </c>
      <c r="H2764" s="632" t="str">
        <f t="shared" si="102"/>
        <v>215Xã Thanh ThịnhThuế cơ sở 8 tỉnh Thái Nguyên</v>
      </c>
      <c r="I2764" s="483" t="s">
        <v>11403</v>
      </c>
      <c r="J2764" s="482"/>
      <c r="K2764" s="482"/>
      <c r="M2764" s="435"/>
    </row>
    <row r="2765" spans="1:13" ht="58.15" hidden="1" customHeight="1">
      <c r="A2765" s="459" t="s">
        <v>12581</v>
      </c>
      <c r="B2765" s="482">
        <v>8</v>
      </c>
      <c r="C2765" s="483" t="s">
        <v>11403</v>
      </c>
      <c r="D2765" s="484" t="s">
        <v>23065</v>
      </c>
      <c r="E2765" s="484"/>
      <c r="F2765" s="484" t="s">
        <v>8283</v>
      </c>
      <c r="G2765" s="632" t="str">
        <f t="shared" si="101"/>
        <v>215Xã Chợ Mới</v>
      </c>
      <c r="H2765" s="632" t="str">
        <f t="shared" si="102"/>
        <v>215Xã Chợ MớiThuế cơ sở 8 tỉnh Thái Nguyên</v>
      </c>
      <c r="I2765" s="483" t="s">
        <v>11403</v>
      </c>
      <c r="J2765" s="482"/>
      <c r="K2765" s="482"/>
      <c r="M2765" s="435"/>
    </row>
    <row r="2766" spans="1:13" ht="58.15" hidden="1" customHeight="1">
      <c r="A2766" s="459" t="s">
        <v>12581</v>
      </c>
      <c r="B2766" s="482">
        <v>8</v>
      </c>
      <c r="C2766" s="483" t="s">
        <v>11403</v>
      </c>
      <c r="D2766" s="484" t="s">
        <v>23065</v>
      </c>
      <c r="E2766" s="484"/>
      <c r="F2766" s="484" t="s">
        <v>8257</v>
      </c>
      <c r="G2766" s="632" t="str">
        <f t="shared" si="101"/>
        <v>215Xã Yên Bình</v>
      </c>
      <c r="H2766" s="632" t="str">
        <f t="shared" si="102"/>
        <v>215Xã Yên BìnhThuế cơ sở 8 tỉnh Thái Nguyên</v>
      </c>
      <c r="I2766" s="483" t="s">
        <v>11403</v>
      </c>
      <c r="J2766" s="482"/>
      <c r="K2766" s="482"/>
      <c r="M2766" s="435"/>
    </row>
    <row r="2767" spans="1:13" ht="58.15" hidden="1" customHeight="1">
      <c r="A2767" s="459" t="s">
        <v>12581</v>
      </c>
      <c r="B2767" s="482">
        <v>8</v>
      </c>
      <c r="C2767" s="483" t="s">
        <v>11403</v>
      </c>
      <c r="D2767" s="484" t="s">
        <v>23065</v>
      </c>
      <c r="E2767" s="484"/>
      <c r="F2767" s="484" t="s">
        <v>8275</v>
      </c>
      <c r="G2767" s="632" t="str">
        <f t="shared" si="101"/>
        <v>215Xã Văn Lang</v>
      </c>
      <c r="H2767" s="632" t="str">
        <f t="shared" si="102"/>
        <v>215Xã Văn LangThuế cơ sở 8 tỉnh Thái Nguyên</v>
      </c>
      <c r="I2767" s="483" t="s">
        <v>11403</v>
      </c>
      <c r="J2767" s="482"/>
      <c r="K2767" s="482"/>
      <c r="M2767" s="435"/>
    </row>
    <row r="2768" spans="1:13" ht="58.15" hidden="1" customHeight="1">
      <c r="A2768" s="459" t="s">
        <v>12581</v>
      </c>
      <c r="B2768" s="482">
        <v>8</v>
      </c>
      <c r="C2768" s="483" t="s">
        <v>11403</v>
      </c>
      <c r="D2768" s="484" t="s">
        <v>23065</v>
      </c>
      <c r="E2768" s="484"/>
      <c r="F2768" s="484" t="s">
        <v>8276</v>
      </c>
      <c r="G2768" s="632" t="str">
        <f t="shared" si="101"/>
        <v>215Xã Cường Lợi</v>
      </c>
      <c r="H2768" s="632" t="str">
        <f t="shared" si="102"/>
        <v>215Xã Cường LợiThuế cơ sở 8 tỉnh Thái Nguyên</v>
      </c>
      <c r="I2768" s="483" t="s">
        <v>11403</v>
      </c>
      <c r="J2768" s="482"/>
      <c r="K2768" s="482"/>
      <c r="M2768" s="435"/>
    </row>
    <row r="2769" spans="1:13" ht="58.15" hidden="1" customHeight="1">
      <c r="A2769" s="459" t="s">
        <v>12581</v>
      </c>
      <c r="B2769" s="482">
        <v>8</v>
      </c>
      <c r="C2769" s="483" t="s">
        <v>11403</v>
      </c>
      <c r="D2769" s="484" t="s">
        <v>23065</v>
      </c>
      <c r="E2769" s="484"/>
      <c r="F2769" s="484" t="s">
        <v>8277</v>
      </c>
      <c r="G2769" s="632" t="str">
        <f t="shared" si="101"/>
        <v>215Xã Na Rì</v>
      </c>
      <c r="H2769" s="632" t="str">
        <f t="shared" si="102"/>
        <v>215Xã Na RìThuế cơ sở 8 tỉnh Thái Nguyên</v>
      </c>
      <c r="I2769" s="483" t="s">
        <v>11403</v>
      </c>
      <c r="J2769" s="482"/>
      <c r="K2769" s="482"/>
      <c r="M2769" s="435"/>
    </row>
    <row r="2770" spans="1:13" ht="58.15" hidden="1" customHeight="1">
      <c r="A2770" s="459" t="s">
        <v>12581</v>
      </c>
      <c r="B2770" s="482">
        <v>8</v>
      </c>
      <c r="C2770" s="483" t="s">
        <v>11403</v>
      </c>
      <c r="D2770" s="484" t="s">
        <v>23065</v>
      </c>
      <c r="E2770" s="484"/>
      <c r="F2770" s="484" t="s">
        <v>78</v>
      </c>
      <c r="G2770" s="632" t="str">
        <f t="shared" si="101"/>
        <v>215Xã Trần Phú</v>
      </c>
      <c r="H2770" s="632" t="str">
        <f t="shared" si="102"/>
        <v>215Xã Trần PhúThuế cơ sở 8 tỉnh Thái Nguyên</v>
      </c>
      <c r="I2770" s="483" t="s">
        <v>11403</v>
      </c>
      <c r="J2770" s="482"/>
      <c r="K2770" s="482"/>
      <c r="M2770" s="435"/>
    </row>
    <row r="2771" spans="1:13" ht="58.15" hidden="1" customHeight="1">
      <c r="A2771" s="459" t="s">
        <v>12581</v>
      </c>
      <c r="B2771" s="482">
        <v>8</v>
      </c>
      <c r="C2771" s="483" t="s">
        <v>11403</v>
      </c>
      <c r="D2771" s="484" t="s">
        <v>23065</v>
      </c>
      <c r="E2771" s="484"/>
      <c r="F2771" s="484" t="s">
        <v>8278</v>
      </c>
      <c r="G2771" s="632" t="str">
        <f t="shared" si="101"/>
        <v>215Xã Côn Minh</v>
      </c>
      <c r="H2771" s="632" t="str">
        <f t="shared" si="102"/>
        <v>215Xã Côn MinhThuế cơ sở 8 tỉnh Thái Nguyên</v>
      </c>
      <c r="I2771" s="483" t="s">
        <v>11403</v>
      </c>
      <c r="J2771" s="482"/>
      <c r="K2771" s="482"/>
      <c r="M2771" s="435"/>
    </row>
    <row r="2772" spans="1:13" ht="58.15" hidden="1" customHeight="1">
      <c r="A2772" s="459" t="s">
        <v>12581</v>
      </c>
      <c r="B2772" s="482">
        <v>8</v>
      </c>
      <c r="C2772" s="483" t="s">
        <v>11403</v>
      </c>
      <c r="D2772" s="484" t="s">
        <v>23065</v>
      </c>
      <c r="E2772" s="484"/>
      <c r="F2772" s="484" t="s">
        <v>8279</v>
      </c>
      <c r="G2772" s="632" t="str">
        <f t="shared" si="101"/>
        <v>215Xã Xuân Dương</v>
      </c>
      <c r="H2772" s="632" t="str">
        <f t="shared" si="102"/>
        <v>215Xã Xuân DươngThuế cơ sở 8 tỉnh Thái Nguyên</v>
      </c>
      <c r="I2772" s="483" t="s">
        <v>11403</v>
      </c>
      <c r="J2772" s="482"/>
      <c r="K2772" s="482"/>
      <c r="M2772" s="435"/>
    </row>
    <row r="2773" spans="1:13" ht="47.45" hidden="1" customHeight="1">
      <c r="A2773" s="633">
        <v>31</v>
      </c>
      <c r="B2773" s="634"/>
      <c r="C2773" s="635" t="s">
        <v>23066</v>
      </c>
      <c r="D2773" s="633" t="s">
        <v>11747</v>
      </c>
      <c r="E2773" s="633">
        <v>401</v>
      </c>
      <c r="F2773" s="633" t="s">
        <v>155</v>
      </c>
      <c r="G2773" s="632"/>
      <c r="H2773" s="632" t="str">
        <f t="shared" si="102"/>
        <v>THUẾ TỈNH THANH HÓA</v>
      </c>
      <c r="I2773" s="635" t="s">
        <v>23066</v>
      </c>
      <c r="J2773" s="634"/>
      <c r="K2773" s="636">
        <f>SUM(K2774:K2930)</f>
        <v>166</v>
      </c>
      <c r="L2773" s="434"/>
      <c r="M2773" s="435"/>
    </row>
    <row r="2774" spans="1:13" ht="54.6" hidden="1" customHeight="1">
      <c r="A2774" s="641" t="s">
        <v>12588</v>
      </c>
      <c r="B2774" s="629">
        <v>1</v>
      </c>
      <c r="C2774" s="642" t="s">
        <v>11759</v>
      </c>
      <c r="D2774" s="631" t="s">
        <v>23067</v>
      </c>
      <c r="E2774" s="631"/>
      <c r="F2774" s="631" t="s">
        <v>9166</v>
      </c>
      <c r="G2774" s="632" t="str">
        <f>$E$2773&amp;F2774</f>
        <v>401Phường Hạc Thành</v>
      </c>
      <c r="H2774" s="632" t="str">
        <f t="shared" si="102"/>
        <v>401Phường Hạc ThànhThuế cơ sở 1 tỉnh Thanh Hóa</v>
      </c>
      <c r="I2774" s="642" t="s">
        <v>11759</v>
      </c>
      <c r="J2774" s="629" t="s">
        <v>9166</v>
      </c>
      <c r="K2774" s="629">
        <v>7</v>
      </c>
      <c r="M2774" s="435"/>
    </row>
    <row r="2775" spans="1:13" ht="54.6" hidden="1" customHeight="1">
      <c r="A2775" s="511" t="s">
        <v>12588</v>
      </c>
      <c r="B2775" s="430">
        <v>1</v>
      </c>
      <c r="C2775" s="463" t="s">
        <v>11759</v>
      </c>
      <c r="D2775" s="464" t="s">
        <v>23067</v>
      </c>
      <c r="E2775" s="464"/>
      <c r="F2775" s="464" t="s">
        <v>9167</v>
      </c>
      <c r="G2775" s="632" t="str">
        <f t="shared" ref="G2775:G2838" si="103">$E$2773&amp;F2775</f>
        <v>401Phường Quảng Phú</v>
      </c>
      <c r="H2775" s="632" t="str">
        <f t="shared" si="102"/>
        <v>401Phường Quảng PhúThuế cơ sở 1 tỉnh Thanh Hóa</v>
      </c>
      <c r="I2775" s="463" t="s">
        <v>11759</v>
      </c>
      <c r="J2775" s="430"/>
      <c r="K2775" s="430"/>
      <c r="M2775" s="435"/>
    </row>
    <row r="2776" spans="1:13" ht="54.6" hidden="1" customHeight="1">
      <c r="A2776" s="511" t="s">
        <v>12588</v>
      </c>
      <c r="B2776" s="430">
        <v>1</v>
      </c>
      <c r="C2776" s="463" t="s">
        <v>11759</v>
      </c>
      <c r="D2776" s="464" t="s">
        <v>23067</v>
      </c>
      <c r="E2776" s="464"/>
      <c r="F2776" s="464" t="s">
        <v>9168</v>
      </c>
      <c r="G2776" s="632" t="str">
        <f t="shared" si="103"/>
        <v>401Phường Đông Quang</v>
      </c>
      <c r="H2776" s="632" t="str">
        <f t="shared" si="102"/>
        <v>401Phường Đông QuangThuế cơ sở 1 tỉnh Thanh Hóa</v>
      </c>
      <c r="I2776" s="463" t="s">
        <v>11759</v>
      </c>
      <c r="J2776" s="430"/>
      <c r="K2776" s="430"/>
      <c r="M2776" s="435"/>
    </row>
    <row r="2777" spans="1:13" ht="54.6" hidden="1" customHeight="1">
      <c r="A2777" s="511" t="s">
        <v>12588</v>
      </c>
      <c r="B2777" s="430">
        <v>1</v>
      </c>
      <c r="C2777" s="463" t="s">
        <v>11759</v>
      </c>
      <c r="D2777" s="464" t="s">
        <v>23067</v>
      </c>
      <c r="E2777" s="464"/>
      <c r="F2777" s="464" t="s">
        <v>9169</v>
      </c>
      <c r="G2777" s="632" t="str">
        <f t="shared" si="103"/>
        <v>401Phường Đông Sơn</v>
      </c>
      <c r="H2777" s="632" t="str">
        <f t="shared" si="102"/>
        <v>401Phường Đông SơnThuế cơ sở 1 tỉnh Thanh Hóa</v>
      </c>
      <c r="I2777" s="463" t="s">
        <v>11759</v>
      </c>
      <c r="J2777" s="430"/>
      <c r="K2777" s="430"/>
      <c r="M2777" s="435"/>
    </row>
    <row r="2778" spans="1:13" ht="54.6" hidden="1" customHeight="1">
      <c r="A2778" s="511" t="s">
        <v>12588</v>
      </c>
      <c r="B2778" s="430">
        <v>1</v>
      </c>
      <c r="C2778" s="463" t="s">
        <v>11759</v>
      </c>
      <c r="D2778" s="464" t="s">
        <v>23067</v>
      </c>
      <c r="E2778" s="464"/>
      <c r="F2778" s="464" t="s">
        <v>9170</v>
      </c>
      <c r="G2778" s="632" t="str">
        <f t="shared" si="103"/>
        <v>401Phường Đông Tiến</v>
      </c>
      <c r="H2778" s="632" t="str">
        <f t="shared" si="102"/>
        <v>401Phường Đông TiếnThuế cơ sở 1 tỉnh Thanh Hóa</v>
      </c>
      <c r="I2778" s="463" t="s">
        <v>11759</v>
      </c>
      <c r="J2778" s="430"/>
      <c r="K2778" s="430"/>
      <c r="M2778" s="435"/>
    </row>
    <row r="2779" spans="1:13" ht="54.6" hidden="1" customHeight="1">
      <c r="A2779" s="511" t="s">
        <v>12588</v>
      </c>
      <c r="B2779" s="430">
        <v>1</v>
      </c>
      <c r="C2779" s="463" t="s">
        <v>11759</v>
      </c>
      <c r="D2779" s="464" t="s">
        <v>23067</v>
      </c>
      <c r="E2779" s="464"/>
      <c r="F2779" s="464" t="s">
        <v>9171</v>
      </c>
      <c r="G2779" s="632" t="str">
        <f t="shared" si="103"/>
        <v>401Phường Hàm Rồng</v>
      </c>
      <c r="H2779" s="632" t="str">
        <f t="shared" si="102"/>
        <v>401Phường Hàm RồngThuế cơ sở 1 tỉnh Thanh Hóa</v>
      </c>
      <c r="I2779" s="463" t="s">
        <v>11759</v>
      </c>
      <c r="J2779" s="430"/>
      <c r="K2779" s="430"/>
      <c r="M2779" s="435"/>
    </row>
    <row r="2780" spans="1:13" ht="54.6" hidden="1" customHeight="1">
      <c r="A2780" s="511" t="s">
        <v>12588</v>
      </c>
      <c r="B2780" s="430">
        <v>1</v>
      </c>
      <c r="C2780" s="463" t="s">
        <v>11759</v>
      </c>
      <c r="D2780" s="464" t="s">
        <v>23067</v>
      </c>
      <c r="E2780" s="464"/>
      <c r="F2780" s="464" t="s">
        <v>9172</v>
      </c>
      <c r="G2780" s="632" t="str">
        <f t="shared" si="103"/>
        <v>401Phường Nguyệt Viên</v>
      </c>
      <c r="H2780" s="632" t="str">
        <f t="shared" si="102"/>
        <v>401Phường Nguyệt ViênThuế cơ sở 1 tỉnh Thanh Hóa</v>
      </c>
      <c r="I2780" s="463" t="s">
        <v>11759</v>
      </c>
      <c r="J2780" s="430"/>
      <c r="K2780" s="430"/>
      <c r="M2780" s="435"/>
    </row>
    <row r="2781" spans="1:13" ht="51.6" hidden="1" customHeight="1">
      <c r="A2781" s="441" t="s">
        <v>12595</v>
      </c>
      <c r="B2781" s="442">
        <v>2</v>
      </c>
      <c r="C2781" s="449" t="s">
        <v>11812</v>
      </c>
      <c r="D2781" s="444" t="s">
        <v>23068</v>
      </c>
      <c r="E2781" s="444"/>
      <c r="F2781" s="444" t="s">
        <v>9173</v>
      </c>
      <c r="G2781" s="632" t="str">
        <f t="shared" si="103"/>
        <v>401Phường Sầm Sơn</v>
      </c>
      <c r="H2781" s="632" t="str">
        <f t="shared" si="102"/>
        <v>401Phường Sầm SơnThuế cơ sở 2 tỉnh Thanh Hóa</v>
      </c>
      <c r="I2781" s="449" t="s">
        <v>11812</v>
      </c>
      <c r="J2781" s="442" t="s">
        <v>11814</v>
      </c>
      <c r="K2781" s="442">
        <v>9</v>
      </c>
      <c r="M2781" s="435"/>
    </row>
    <row r="2782" spans="1:13" ht="51.6" hidden="1" customHeight="1">
      <c r="A2782" s="441" t="s">
        <v>12595</v>
      </c>
      <c r="B2782" s="442">
        <v>2</v>
      </c>
      <c r="C2782" s="449" t="s">
        <v>11812</v>
      </c>
      <c r="D2782" s="444" t="s">
        <v>23068</v>
      </c>
      <c r="E2782" s="444"/>
      <c r="F2782" s="444" t="s">
        <v>23069</v>
      </c>
      <c r="G2782" s="632" t="str">
        <f t="shared" si="103"/>
        <v>401phường Nam Sầm Sơn</v>
      </c>
      <c r="H2782" s="632" t="str">
        <f t="shared" si="102"/>
        <v>401phường Nam Sầm SơnThuế cơ sở 2 tỉnh Thanh Hóa</v>
      </c>
      <c r="I2782" s="449" t="s">
        <v>11812</v>
      </c>
      <c r="J2782" s="442"/>
      <c r="K2782" s="442"/>
      <c r="M2782" s="435"/>
    </row>
    <row r="2783" spans="1:13" ht="51.6" hidden="1" customHeight="1">
      <c r="A2783" s="441" t="s">
        <v>12595</v>
      </c>
      <c r="B2783" s="442">
        <v>2</v>
      </c>
      <c r="C2783" s="449" t="s">
        <v>11812</v>
      </c>
      <c r="D2783" s="444" t="s">
        <v>23068</v>
      </c>
      <c r="E2783" s="444"/>
      <c r="F2783" s="444" t="s">
        <v>9208</v>
      </c>
      <c r="G2783" s="632" t="str">
        <f t="shared" si="103"/>
        <v>401Xã Lưu Vệ</v>
      </c>
      <c r="H2783" s="632" t="str">
        <f t="shared" si="102"/>
        <v>401Xã Lưu VệThuế cơ sở 2 tỉnh Thanh Hóa</v>
      </c>
      <c r="I2783" s="449" t="s">
        <v>11812</v>
      </c>
      <c r="J2783" s="442"/>
      <c r="K2783" s="442"/>
      <c r="M2783" s="435"/>
    </row>
    <row r="2784" spans="1:13" ht="51.6" hidden="1" customHeight="1">
      <c r="A2784" s="441" t="s">
        <v>12595</v>
      </c>
      <c r="B2784" s="442">
        <v>2</v>
      </c>
      <c r="C2784" s="449" t="s">
        <v>11812</v>
      </c>
      <c r="D2784" s="444" t="s">
        <v>23068</v>
      </c>
      <c r="E2784" s="444"/>
      <c r="F2784" s="444" t="s">
        <v>8548</v>
      </c>
      <c r="G2784" s="632" t="str">
        <f t="shared" si="103"/>
        <v>401Xã Quảng Yên</v>
      </c>
      <c r="H2784" s="632" t="str">
        <f t="shared" si="102"/>
        <v>401Xã Quảng YênThuế cơ sở 2 tỉnh Thanh Hóa</v>
      </c>
      <c r="I2784" s="449" t="s">
        <v>11812</v>
      </c>
      <c r="J2784" s="442"/>
      <c r="K2784" s="442"/>
      <c r="M2784" s="435"/>
    </row>
    <row r="2785" spans="1:13" ht="51.6" hidden="1" customHeight="1">
      <c r="A2785" s="441" t="s">
        <v>12595</v>
      </c>
      <c r="B2785" s="442">
        <v>2</v>
      </c>
      <c r="C2785" s="449" t="s">
        <v>11812</v>
      </c>
      <c r="D2785" s="444" t="s">
        <v>23068</v>
      </c>
      <c r="E2785" s="444"/>
      <c r="F2785" s="444" t="s">
        <v>9209</v>
      </c>
      <c r="G2785" s="632" t="str">
        <f t="shared" si="103"/>
        <v>401Xã Quảng Ngọc</v>
      </c>
      <c r="H2785" s="632" t="str">
        <f t="shared" si="102"/>
        <v>401Xã Quảng NgọcThuế cơ sở 2 tỉnh Thanh Hóa</v>
      </c>
      <c r="I2785" s="449" t="s">
        <v>11812</v>
      </c>
      <c r="J2785" s="442"/>
      <c r="K2785" s="442"/>
      <c r="M2785" s="435"/>
    </row>
    <row r="2786" spans="1:13" ht="51.6" hidden="1" customHeight="1">
      <c r="A2786" s="441" t="s">
        <v>12595</v>
      </c>
      <c r="B2786" s="442">
        <v>2</v>
      </c>
      <c r="C2786" s="449" t="s">
        <v>11812</v>
      </c>
      <c r="D2786" s="444" t="s">
        <v>23068</v>
      </c>
      <c r="E2786" s="444"/>
      <c r="F2786" s="444" t="s">
        <v>9210</v>
      </c>
      <c r="G2786" s="632" t="str">
        <f t="shared" si="103"/>
        <v>401Xã Quảng Ninh</v>
      </c>
      <c r="H2786" s="632" t="str">
        <f t="shared" si="102"/>
        <v>401Xã Quảng NinhThuế cơ sở 2 tỉnh Thanh Hóa</v>
      </c>
      <c r="I2786" s="449" t="s">
        <v>11812</v>
      </c>
      <c r="J2786" s="442"/>
      <c r="K2786" s="442"/>
      <c r="M2786" s="435"/>
    </row>
    <row r="2787" spans="1:13" ht="51.6" hidden="1" customHeight="1">
      <c r="A2787" s="441" t="s">
        <v>12595</v>
      </c>
      <c r="B2787" s="442">
        <v>2</v>
      </c>
      <c r="C2787" s="449" t="s">
        <v>11812</v>
      </c>
      <c r="D2787" s="444" t="s">
        <v>23068</v>
      </c>
      <c r="E2787" s="444"/>
      <c r="F2787" s="444" t="s">
        <v>9211</v>
      </c>
      <c r="G2787" s="632" t="str">
        <f t="shared" si="103"/>
        <v>401Xã Quảng Bình</v>
      </c>
      <c r="H2787" s="632" t="str">
        <f t="shared" si="102"/>
        <v>401Xã Quảng BìnhThuế cơ sở 2 tỉnh Thanh Hóa</v>
      </c>
      <c r="I2787" s="449" t="s">
        <v>11812</v>
      </c>
      <c r="J2787" s="442"/>
      <c r="K2787" s="442"/>
      <c r="M2787" s="435"/>
    </row>
    <row r="2788" spans="1:13" ht="51.6" hidden="1" customHeight="1">
      <c r="A2788" s="441" t="s">
        <v>12595</v>
      </c>
      <c r="B2788" s="442">
        <v>2</v>
      </c>
      <c r="C2788" s="449" t="s">
        <v>11812</v>
      </c>
      <c r="D2788" s="444" t="s">
        <v>23068</v>
      </c>
      <c r="E2788" s="444"/>
      <c r="F2788" s="444" t="s">
        <v>9212</v>
      </c>
      <c r="G2788" s="632" t="str">
        <f t="shared" si="103"/>
        <v>401Xã Tiên Trang</v>
      </c>
      <c r="H2788" s="632" t="str">
        <f t="shared" si="102"/>
        <v>401Xã Tiên TrangThuế cơ sở 2 tỉnh Thanh Hóa</v>
      </c>
      <c r="I2788" s="449" t="s">
        <v>11812</v>
      </c>
      <c r="J2788" s="442"/>
      <c r="K2788" s="442"/>
      <c r="M2788" s="435"/>
    </row>
    <row r="2789" spans="1:13" ht="51.6" hidden="1" customHeight="1">
      <c r="A2789" s="441" t="s">
        <v>12595</v>
      </c>
      <c r="B2789" s="442">
        <v>2</v>
      </c>
      <c r="C2789" s="449" t="s">
        <v>11812</v>
      </c>
      <c r="D2789" s="444" t="s">
        <v>23068</v>
      </c>
      <c r="E2789" s="444"/>
      <c r="F2789" s="444" t="s">
        <v>9213</v>
      </c>
      <c r="G2789" s="632" t="str">
        <f t="shared" si="103"/>
        <v>401Xã Quảng Chính</v>
      </c>
      <c r="H2789" s="632" t="str">
        <f t="shared" si="102"/>
        <v>401Xã Quảng ChínhThuế cơ sở 2 tỉnh Thanh Hóa</v>
      </c>
      <c r="I2789" s="449" t="s">
        <v>11812</v>
      </c>
      <c r="J2789" s="442"/>
      <c r="K2789" s="442"/>
      <c r="M2789" s="435"/>
    </row>
    <row r="2790" spans="1:13" ht="64.900000000000006" hidden="1" customHeight="1">
      <c r="A2790" s="441" t="s">
        <v>12603</v>
      </c>
      <c r="B2790" s="445">
        <v>3</v>
      </c>
      <c r="C2790" s="449" t="s">
        <v>11749</v>
      </c>
      <c r="D2790" s="447" t="s">
        <v>23070</v>
      </c>
      <c r="E2790" s="447"/>
      <c r="F2790" s="447" t="s">
        <v>9200</v>
      </c>
      <c r="G2790" s="632" t="str">
        <f t="shared" si="103"/>
        <v>401Xã Hoằng Hóa</v>
      </c>
      <c r="H2790" s="632" t="str">
        <f t="shared" si="102"/>
        <v>401Xã Hoằng HóaThuế cơ sở 3 tỉnh Thanh Hóa</v>
      </c>
      <c r="I2790" s="449" t="s">
        <v>11749</v>
      </c>
      <c r="J2790" s="445" t="s">
        <v>9200</v>
      </c>
      <c r="K2790" s="445">
        <v>19</v>
      </c>
      <c r="M2790" s="435"/>
    </row>
    <row r="2791" spans="1:13" ht="64.900000000000006" hidden="1" customHeight="1">
      <c r="A2791" s="441" t="s">
        <v>12603</v>
      </c>
      <c r="B2791" s="445">
        <v>3</v>
      </c>
      <c r="C2791" s="449" t="s">
        <v>11749</v>
      </c>
      <c r="D2791" s="447" t="s">
        <v>23070</v>
      </c>
      <c r="E2791" s="447"/>
      <c r="F2791" s="447" t="s">
        <v>23071</v>
      </c>
      <c r="G2791" s="632" t="str">
        <f t="shared" si="103"/>
        <v>401xã Hoằng Tiến</v>
      </c>
      <c r="H2791" s="632" t="str">
        <f t="shared" si="102"/>
        <v>401xã Hoằng TiếnThuế cơ sở 3 tỉnh Thanh Hóa</v>
      </c>
      <c r="I2791" s="449" t="s">
        <v>11749</v>
      </c>
      <c r="J2791" s="445"/>
      <c r="K2791" s="445"/>
      <c r="M2791" s="435"/>
    </row>
    <row r="2792" spans="1:13" ht="64.900000000000006" hidden="1" customHeight="1">
      <c r="A2792" s="441" t="s">
        <v>12603</v>
      </c>
      <c r="B2792" s="445">
        <v>3</v>
      </c>
      <c r="C2792" s="449" t="s">
        <v>11749</v>
      </c>
      <c r="D2792" s="447" t="s">
        <v>23070</v>
      </c>
      <c r="E2792" s="447"/>
      <c r="F2792" s="447" t="s">
        <v>23072</v>
      </c>
      <c r="G2792" s="632" t="str">
        <f t="shared" si="103"/>
        <v>401xã Hoằng Thanh</v>
      </c>
      <c r="H2792" s="632" t="str">
        <f t="shared" si="102"/>
        <v>401xã Hoằng ThanhThuế cơ sở 3 tỉnh Thanh Hóa</v>
      </c>
      <c r="I2792" s="449" t="s">
        <v>11749</v>
      </c>
      <c r="J2792" s="445"/>
      <c r="K2792" s="445"/>
      <c r="M2792" s="435"/>
    </row>
    <row r="2793" spans="1:13" ht="64.900000000000006" hidden="1" customHeight="1">
      <c r="A2793" s="441" t="s">
        <v>12603</v>
      </c>
      <c r="B2793" s="445">
        <v>3</v>
      </c>
      <c r="C2793" s="449" t="s">
        <v>11749</v>
      </c>
      <c r="D2793" s="447" t="s">
        <v>23070</v>
      </c>
      <c r="E2793" s="447"/>
      <c r="F2793" s="447" t="s">
        <v>23073</v>
      </c>
      <c r="G2793" s="632" t="str">
        <f t="shared" si="103"/>
        <v>401xã Hoằng Lộc</v>
      </c>
      <c r="H2793" s="632" t="str">
        <f t="shared" si="102"/>
        <v>401xã Hoằng LộcThuế cơ sở 3 tỉnh Thanh Hóa</v>
      </c>
      <c r="I2793" s="449" t="s">
        <v>11749</v>
      </c>
      <c r="J2793" s="445"/>
      <c r="K2793" s="445"/>
      <c r="M2793" s="435"/>
    </row>
    <row r="2794" spans="1:13" ht="64.900000000000006" hidden="1" customHeight="1">
      <c r="A2794" s="441" t="s">
        <v>12603</v>
      </c>
      <c r="B2794" s="445">
        <v>3</v>
      </c>
      <c r="C2794" s="449" t="s">
        <v>11749</v>
      </c>
      <c r="D2794" s="447" t="s">
        <v>23070</v>
      </c>
      <c r="E2794" s="447"/>
      <c r="F2794" s="447" t="s">
        <v>23074</v>
      </c>
      <c r="G2794" s="632" t="str">
        <f t="shared" si="103"/>
        <v>401xã Hoằng Châu</v>
      </c>
      <c r="H2794" s="632" t="str">
        <f t="shared" si="102"/>
        <v>401xã Hoằng ChâuThuế cơ sở 3 tỉnh Thanh Hóa</v>
      </c>
      <c r="I2794" s="449" t="s">
        <v>11749</v>
      </c>
      <c r="J2794" s="445"/>
      <c r="K2794" s="445"/>
      <c r="M2794" s="435"/>
    </row>
    <row r="2795" spans="1:13" ht="64.900000000000006" hidden="1" customHeight="1">
      <c r="A2795" s="441" t="s">
        <v>12603</v>
      </c>
      <c r="B2795" s="445">
        <v>3</v>
      </c>
      <c r="C2795" s="449" t="s">
        <v>11749</v>
      </c>
      <c r="D2795" s="447" t="s">
        <v>23070</v>
      </c>
      <c r="E2795" s="447"/>
      <c r="F2795" s="447" t="s">
        <v>23075</v>
      </c>
      <c r="G2795" s="632" t="str">
        <f t="shared" si="103"/>
        <v>401xã Hoằng Sơn</v>
      </c>
      <c r="H2795" s="632" t="str">
        <f t="shared" si="102"/>
        <v>401xã Hoằng SơnThuế cơ sở 3 tỉnh Thanh Hóa</v>
      </c>
      <c r="I2795" s="449" t="s">
        <v>11749</v>
      </c>
      <c r="J2795" s="445"/>
      <c r="K2795" s="445"/>
      <c r="M2795" s="435"/>
    </row>
    <row r="2796" spans="1:13" ht="64.900000000000006" hidden="1" customHeight="1">
      <c r="A2796" s="441" t="s">
        <v>12603</v>
      </c>
      <c r="B2796" s="445">
        <v>3</v>
      </c>
      <c r="C2796" s="449" t="s">
        <v>11749</v>
      </c>
      <c r="D2796" s="447" t="s">
        <v>23070</v>
      </c>
      <c r="E2796" s="447"/>
      <c r="F2796" s="447" t="s">
        <v>23076</v>
      </c>
      <c r="G2796" s="632" t="str">
        <f t="shared" si="103"/>
        <v>401xã Hoằng Phú</v>
      </c>
      <c r="H2796" s="632" t="str">
        <f t="shared" si="102"/>
        <v>401xã Hoằng PhúThuế cơ sở 3 tỉnh Thanh Hóa</v>
      </c>
      <c r="I2796" s="449" t="s">
        <v>11749</v>
      </c>
      <c r="J2796" s="445"/>
      <c r="K2796" s="445"/>
      <c r="M2796" s="435"/>
    </row>
    <row r="2797" spans="1:13" ht="64.900000000000006" hidden="1" customHeight="1">
      <c r="A2797" s="441" t="s">
        <v>12603</v>
      </c>
      <c r="B2797" s="445">
        <v>3</v>
      </c>
      <c r="C2797" s="449" t="s">
        <v>11749</v>
      </c>
      <c r="D2797" s="447" t="s">
        <v>23070</v>
      </c>
      <c r="E2797" s="447"/>
      <c r="F2797" s="447" t="s">
        <v>23077</v>
      </c>
      <c r="G2797" s="632" t="str">
        <f t="shared" si="103"/>
        <v>401xã Hoằng Giang</v>
      </c>
      <c r="H2797" s="632" t="str">
        <f t="shared" si="102"/>
        <v>401xã Hoằng GiangThuế cơ sở 3 tỉnh Thanh Hóa</v>
      </c>
      <c r="I2797" s="449" t="s">
        <v>11749</v>
      </c>
      <c r="J2797" s="445"/>
      <c r="K2797" s="445"/>
      <c r="M2797" s="435"/>
    </row>
    <row r="2798" spans="1:13" ht="64.900000000000006" hidden="1" customHeight="1">
      <c r="A2798" s="441" t="s">
        <v>12603</v>
      </c>
      <c r="B2798" s="445">
        <v>3</v>
      </c>
      <c r="C2798" s="449" t="s">
        <v>11749</v>
      </c>
      <c r="D2798" s="447" t="s">
        <v>23070</v>
      </c>
      <c r="E2798" s="447"/>
      <c r="F2798" s="447" t="s">
        <v>9195</v>
      </c>
      <c r="G2798" s="632" t="str">
        <f t="shared" si="103"/>
        <v>401Xã Nga Sơn</v>
      </c>
      <c r="H2798" s="632" t="str">
        <f t="shared" si="102"/>
        <v>401Xã Nga SơnThuế cơ sở 3 tỉnh Thanh Hóa</v>
      </c>
      <c r="I2798" s="449" t="s">
        <v>11749</v>
      </c>
      <c r="J2798" s="445"/>
      <c r="K2798" s="445"/>
      <c r="M2798" s="435"/>
    </row>
    <row r="2799" spans="1:13" ht="64.900000000000006" hidden="1" customHeight="1">
      <c r="A2799" s="441" t="s">
        <v>12603</v>
      </c>
      <c r="B2799" s="445">
        <v>3</v>
      </c>
      <c r="C2799" s="449" t="s">
        <v>11749</v>
      </c>
      <c r="D2799" s="447" t="s">
        <v>23070</v>
      </c>
      <c r="E2799" s="447"/>
      <c r="F2799" s="447" t="s">
        <v>23078</v>
      </c>
      <c r="G2799" s="632" t="str">
        <f t="shared" si="103"/>
        <v>401xã Nga Thắng</v>
      </c>
      <c r="H2799" s="632" t="str">
        <f t="shared" si="102"/>
        <v>401xã Nga ThắngThuế cơ sở 3 tỉnh Thanh Hóa</v>
      </c>
      <c r="I2799" s="449" t="s">
        <v>11749</v>
      </c>
      <c r="J2799" s="445"/>
      <c r="K2799" s="445"/>
      <c r="M2799" s="435"/>
    </row>
    <row r="2800" spans="1:13" ht="64.900000000000006" hidden="1" customHeight="1">
      <c r="A2800" s="441" t="s">
        <v>12603</v>
      </c>
      <c r="B2800" s="445">
        <v>3</v>
      </c>
      <c r="C2800" s="449" t="s">
        <v>11749</v>
      </c>
      <c r="D2800" s="447" t="s">
        <v>23070</v>
      </c>
      <c r="E2800" s="447"/>
      <c r="F2800" s="447" t="s">
        <v>23079</v>
      </c>
      <c r="G2800" s="632" t="str">
        <f t="shared" si="103"/>
        <v>401xã Hồ Vương</v>
      </c>
      <c r="H2800" s="632" t="str">
        <f t="shared" si="102"/>
        <v>401xã Hồ VươngThuế cơ sở 3 tỉnh Thanh Hóa</v>
      </c>
      <c r="I2800" s="449" t="s">
        <v>11749</v>
      </c>
      <c r="J2800" s="445"/>
      <c r="K2800" s="445"/>
      <c r="M2800" s="435"/>
    </row>
    <row r="2801" spans="1:13" ht="64.900000000000006" hidden="1" customHeight="1">
      <c r="A2801" s="441" t="s">
        <v>12603</v>
      </c>
      <c r="B2801" s="445">
        <v>3</v>
      </c>
      <c r="C2801" s="449" t="s">
        <v>11749</v>
      </c>
      <c r="D2801" s="447" t="s">
        <v>23070</v>
      </c>
      <c r="E2801" s="447"/>
      <c r="F2801" s="447" t="s">
        <v>23080</v>
      </c>
      <c r="G2801" s="632" t="str">
        <f t="shared" si="103"/>
        <v>401xã Tân Tiến</v>
      </c>
      <c r="H2801" s="632" t="str">
        <f t="shared" si="102"/>
        <v>401xã Tân TiếnThuế cơ sở 3 tỉnh Thanh Hóa</v>
      </c>
      <c r="I2801" s="449" t="s">
        <v>11749</v>
      </c>
      <c r="J2801" s="445"/>
      <c r="K2801" s="445"/>
      <c r="M2801" s="435"/>
    </row>
    <row r="2802" spans="1:13" ht="64.900000000000006" hidden="1" customHeight="1">
      <c r="A2802" s="441" t="s">
        <v>12603</v>
      </c>
      <c r="B2802" s="445">
        <v>3</v>
      </c>
      <c r="C2802" s="449" t="s">
        <v>11749</v>
      </c>
      <c r="D2802" s="447" t="s">
        <v>23070</v>
      </c>
      <c r="E2802" s="447"/>
      <c r="F2802" s="447" t="s">
        <v>23081</v>
      </c>
      <c r="G2802" s="632" t="str">
        <f t="shared" si="103"/>
        <v>401xã Nga An</v>
      </c>
      <c r="H2802" s="632" t="str">
        <f t="shared" si="102"/>
        <v>401xã Nga AnThuế cơ sở 3 tỉnh Thanh Hóa</v>
      </c>
      <c r="I2802" s="449" t="s">
        <v>11749</v>
      </c>
      <c r="J2802" s="445"/>
      <c r="K2802" s="445"/>
      <c r="M2802" s="435"/>
    </row>
    <row r="2803" spans="1:13" ht="64.900000000000006" hidden="1" customHeight="1">
      <c r="A2803" s="441" t="s">
        <v>12603</v>
      </c>
      <c r="B2803" s="445">
        <v>3</v>
      </c>
      <c r="C2803" s="449" t="s">
        <v>11749</v>
      </c>
      <c r="D2803" s="447" t="s">
        <v>23070</v>
      </c>
      <c r="E2803" s="447"/>
      <c r="F2803" s="447" t="s">
        <v>23082</v>
      </c>
      <c r="G2803" s="632" t="str">
        <f t="shared" si="103"/>
        <v>401xã Ba Đình</v>
      </c>
      <c r="H2803" s="632" t="str">
        <f t="shared" si="102"/>
        <v>401xã Ba ĐìnhThuế cơ sở 3 tỉnh Thanh Hóa</v>
      </c>
      <c r="I2803" s="449" t="s">
        <v>11749</v>
      </c>
      <c r="J2803" s="445"/>
      <c r="K2803" s="445"/>
      <c r="M2803" s="435"/>
    </row>
    <row r="2804" spans="1:13" ht="64.900000000000006" hidden="1" customHeight="1">
      <c r="A2804" s="441" t="s">
        <v>12603</v>
      </c>
      <c r="B2804" s="445">
        <v>3</v>
      </c>
      <c r="C2804" s="449" t="s">
        <v>11749</v>
      </c>
      <c r="D2804" s="447" t="s">
        <v>23070</v>
      </c>
      <c r="E2804" s="447"/>
      <c r="F2804" s="447" t="s">
        <v>9191</v>
      </c>
      <c r="G2804" s="632" t="str">
        <f t="shared" si="103"/>
        <v>401Xã Triệu Lộc</v>
      </c>
      <c r="H2804" s="632" t="str">
        <f t="shared" si="102"/>
        <v>401Xã Triệu LộcThuế cơ sở 3 tỉnh Thanh Hóa</v>
      </c>
      <c r="I2804" s="449" t="s">
        <v>11749</v>
      </c>
      <c r="J2804" s="445"/>
      <c r="K2804" s="445"/>
      <c r="M2804" s="435"/>
    </row>
    <row r="2805" spans="1:13" ht="64.900000000000006" hidden="1" customHeight="1">
      <c r="A2805" s="441" t="s">
        <v>12603</v>
      </c>
      <c r="B2805" s="445">
        <v>3</v>
      </c>
      <c r="C2805" s="449" t="s">
        <v>11749</v>
      </c>
      <c r="D2805" s="447" t="s">
        <v>23070</v>
      </c>
      <c r="E2805" s="447"/>
      <c r="F2805" s="447" t="s">
        <v>8550</v>
      </c>
      <c r="G2805" s="632" t="str">
        <f t="shared" si="103"/>
        <v>401Xã Đông Thành</v>
      </c>
      <c r="H2805" s="632" t="str">
        <f t="shared" si="102"/>
        <v>401Xã Đông ThànhThuế cơ sở 3 tỉnh Thanh Hóa</v>
      </c>
      <c r="I2805" s="449" t="s">
        <v>11749</v>
      </c>
      <c r="J2805" s="445"/>
      <c r="K2805" s="445"/>
      <c r="M2805" s="435"/>
    </row>
    <row r="2806" spans="1:13" ht="64.900000000000006" hidden="1" customHeight="1">
      <c r="A2806" s="441" t="s">
        <v>12603</v>
      </c>
      <c r="B2806" s="445">
        <v>3</v>
      </c>
      <c r="C2806" s="449" t="s">
        <v>11749</v>
      </c>
      <c r="D2806" s="447" t="s">
        <v>23070</v>
      </c>
      <c r="E2806" s="447"/>
      <c r="F2806" s="447" t="s">
        <v>9192</v>
      </c>
      <c r="G2806" s="632" t="str">
        <f t="shared" si="103"/>
        <v>401Xã Hậu Lộc</v>
      </c>
      <c r="H2806" s="632" t="str">
        <f t="shared" si="102"/>
        <v>401Xã Hậu LộcThuế cơ sở 3 tỉnh Thanh Hóa</v>
      </c>
      <c r="I2806" s="449" t="s">
        <v>11749</v>
      </c>
      <c r="J2806" s="445"/>
      <c r="K2806" s="445"/>
      <c r="M2806" s="435"/>
    </row>
    <row r="2807" spans="1:13" ht="64.900000000000006" hidden="1" customHeight="1">
      <c r="A2807" s="441" t="s">
        <v>12603</v>
      </c>
      <c r="B2807" s="445">
        <v>3</v>
      </c>
      <c r="C2807" s="449" t="s">
        <v>11749</v>
      </c>
      <c r="D2807" s="447" t="s">
        <v>23070</v>
      </c>
      <c r="E2807" s="447"/>
      <c r="F2807" s="447" t="s">
        <v>9193</v>
      </c>
      <c r="G2807" s="632" t="str">
        <f t="shared" si="103"/>
        <v>401Xã Hoa Lộc</v>
      </c>
      <c r="H2807" s="632" t="str">
        <f t="shared" si="102"/>
        <v>401Xã Hoa LộcThuế cơ sở 3 tỉnh Thanh Hóa</v>
      </c>
      <c r="I2807" s="449" t="s">
        <v>11749</v>
      </c>
      <c r="J2807" s="445"/>
      <c r="K2807" s="445"/>
      <c r="M2807" s="435"/>
    </row>
    <row r="2808" spans="1:13" ht="64.900000000000006" hidden="1" customHeight="1">
      <c r="A2808" s="441" t="s">
        <v>12603</v>
      </c>
      <c r="B2808" s="445">
        <v>3</v>
      </c>
      <c r="C2808" s="449" t="s">
        <v>11749</v>
      </c>
      <c r="D2808" s="447" t="s">
        <v>23070</v>
      </c>
      <c r="E2808" s="447"/>
      <c r="F2808" s="447" t="s">
        <v>9194</v>
      </c>
      <c r="G2808" s="632" t="str">
        <f t="shared" si="103"/>
        <v>401Xã Vạn Lộc</v>
      </c>
      <c r="H2808" s="632" t="str">
        <f t="shared" si="102"/>
        <v>401Xã Vạn LộcThuế cơ sở 3 tỉnh Thanh Hóa</v>
      </c>
      <c r="I2808" s="449" t="s">
        <v>11749</v>
      </c>
      <c r="J2808" s="445"/>
      <c r="K2808" s="445"/>
      <c r="M2808" s="435"/>
    </row>
    <row r="2809" spans="1:13" ht="45" hidden="1" customHeight="1">
      <c r="A2809" s="441" t="s">
        <v>12614</v>
      </c>
      <c r="B2809" s="442">
        <v>4</v>
      </c>
      <c r="C2809" s="449" t="s">
        <v>11794</v>
      </c>
      <c r="D2809" s="444" t="s">
        <v>23083</v>
      </c>
      <c r="E2809" s="444"/>
      <c r="F2809" s="444" t="s">
        <v>9175</v>
      </c>
      <c r="G2809" s="632" t="str">
        <f t="shared" si="103"/>
        <v>401Phường Bỉm Sơn</v>
      </c>
      <c r="H2809" s="632" t="str">
        <f t="shared" si="102"/>
        <v>401Phường Bỉm SơnThuế cơ sở 4 tỉnh Thanh Hóa</v>
      </c>
      <c r="I2809" s="449" t="s">
        <v>11794</v>
      </c>
      <c r="J2809" s="442" t="s">
        <v>9176</v>
      </c>
      <c r="K2809" s="442">
        <v>7</v>
      </c>
      <c r="M2809" s="435"/>
    </row>
    <row r="2810" spans="1:13" ht="45" hidden="1" customHeight="1">
      <c r="A2810" s="441" t="s">
        <v>12614</v>
      </c>
      <c r="B2810" s="442">
        <v>4</v>
      </c>
      <c r="C2810" s="449" t="s">
        <v>11794</v>
      </c>
      <c r="D2810" s="444" t="s">
        <v>23083</v>
      </c>
      <c r="E2810" s="444"/>
      <c r="F2810" s="444" t="s">
        <v>23084</v>
      </c>
      <c r="G2810" s="632" t="str">
        <f t="shared" si="103"/>
        <v>401phường Quang Trung</v>
      </c>
      <c r="H2810" s="632" t="str">
        <f t="shared" si="102"/>
        <v>401phường Quang TrungThuế cơ sở 4 tỉnh Thanh Hóa</v>
      </c>
      <c r="I2810" s="449" t="s">
        <v>11794</v>
      </c>
      <c r="J2810" s="442"/>
      <c r="K2810" s="442"/>
      <c r="M2810" s="435"/>
    </row>
    <row r="2811" spans="1:13" ht="45" hidden="1" customHeight="1">
      <c r="A2811" s="441" t="s">
        <v>12614</v>
      </c>
      <c r="B2811" s="442">
        <v>4</v>
      </c>
      <c r="C2811" s="449" t="s">
        <v>11794</v>
      </c>
      <c r="D2811" s="444" t="s">
        <v>23083</v>
      </c>
      <c r="E2811" s="444"/>
      <c r="F2811" s="444" t="s">
        <v>9186</v>
      </c>
      <c r="G2811" s="632" t="str">
        <f t="shared" si="103"/>
        <v>401Xã Hà Trung</v>
      </c>
      <c r="H2811" s="632" t="str">
        <f t="shared" si="102"/>
        <v>401Xã Hà TrungThuế cơ sở 4 tỉnh Thanh Hóa</v>
      </c>
      <c r="I2811" s="449" t="s">
        <v>11794</v>
      </c>
      <c r="J2811" s="442"/>
      <c r="K2811" s="442"/>
      <c r="M2811" s="435"/>
    </row>
    <row r="2812" spans="1:13" ht="45" hidden="1" customHeight="1">
      <c r="A2812" s="441" t="s">
        <v>12614</v>
      </c>
      <c r="B2812" s="442">
        <v>4</v>
      </c>
      <c r="C2812" s="449" t="s">
        <v>11794</v>
      </c>
      <c r="D2812" s="444" t="s">
        <v>23083</v>
      </c>
      <c r="E2812" s="444"/>
      <c r="F2812" s="444" t="s">
        <v>23085</v>
      </c>
      <c r="G2812" s="632" t="str">
        <f t="shared" si="103"/>
        <v>401xã Tống Sơn</v>
      </c>
      <c r="H2812" s="632" t="str">
        <f t="shared" si="102"/>
        <v>401xã Tống SơnThuế cơ sở 4 tỉnh Thanh Hóa</v>
      </c>
      <c r="I2812" s="449" t="s">
        <v>11794</v>
      </c>
      <c r="J2812" s="442"/>
      <c r="K2812" s="442"/>
      <c r="M2812" s="435"/>
    </row>
    <row r="2813" spans="1:13" ht="45" hidden="1" customHeight="1">
      <c r="A2813" s="441" t="s">
        <v>12614</v>
      </c>
      <c r="B2813" s="442">
        <v>4</v>
      </c>
      <c r="C2813" s="449" t="s">
        <v>11794</v>
      </c>
      <c r="D2813" s="444" t="s">
        <v>23083</v>
      </c>
      <c r="E2813" s="444"/>
      <c r="F2813" s="444" t="s">
        <v>23086</v>
      </c>
      <c r="G2813" s="632" t="str">
        <f t="shared" si="103"/>
        <v>401xã Hà Long</v>
      </c>
      <c r="H2813" s="632" t="str">
        <f t="shared" si="102"/>
        <v>401xã Hà LongThuế cơ sở 4 tỉnh Thanh Hóa</v>
      </c>
      <c r="I2813" s="449" t="s">
        <v>11794</v>
      </c>
      <c r="J2813" s="442"/>
      <c r="K2813" s="442"/>
      <c r="M2813" s="435"/>
    </row>
    <row r="2814" spans="1:13" ht="45" hidden="1" customHeight="1">
      <c r="A2814" s="441" t="s">
        <v>12614</v>
      </c>
      <c r="B2814" s="442">
        <v>4</v>
      </c>
      <c r="C2814" s="449" t="s">
        <v>11794</v>
      </c>
      <c r="D2814" s="444" t="s">
        <v>23083</v>
      </c>
      <c r="E2814" s="444"/>
      <c r="F2814" s="444" t="s">
        <v>23087</v>
      </c>
      <c r="G2814" s="632" t="str">
        <f t="shared" si="103"/>
        <v>401xã Hoạt Giang</v>
      </c>
      <c r="H2814" s="632" t="str">
        <f t="shared" si="102"/>
        <v>401xã Hoạt GiangThuế cơ sở 4 tỉnh Thanh Hóa</v>
      </c>
      <c r="I2814" s="449" t="s">
        <v>11794</v>
      </c>
      <c r="J2814" s="442"/>
      <c r="K2814" s="442"/>
      <c r="M2814" s="435"/>
    </row>
    <row r="2815" spans="1:13" ht="45" hidden="1" customHeight="1">
      <c r="A2815" s="441" t="s">
        <v>12614</v>
      </c>
      <c r="B2815" s="442">
        <v>4</v>
      </c>
      <c r="C2815" s="449" t="s">
        <v>11794</v>
      </c>
      <c r="D2815" s="444" t="s">
        <v>23083</v>
      </c>
      <c r="E2815" s="444"/>
      <c r="F2815" s="444" t="s">
        <v>23088</v>
      </c>
      <c r="G2815" s="632" t="str">
        <f t="shared" si="103"/>
        <v>401xã Lĩnh Toại</v>
      </c>
      <c r="H2815" s="632" t="str">
        <f t="shared" si="102"/>
        <v>401xã Lĩnh ToạiThuế cơ sở 4 tỉnh Thanh Hóa</v>
      </c>
      <c r="I2815" s="449" t="s">
        <v>11794</v>
      </c>
      <c r="J2815" s="442"/>
      <c r="K2815" s="442"/>
      <c r="M2815" s="435"/>
    </row>
    <row r="2816" spans="1:13" ht="52.9" hidden="1" customHeight="1">
      <c r="A2816" s="441" t="s">
        <v>12621</v>
      </c>
      <c r="B2816" s="442">
        <v>5</v>
      </c>
      <c r="C2816" s="449" t="s">
        <v>11819</v>
      </c>
      <c r="D2816" s="444" t="s">
        <v>23089</v>
      </c>
      <c r="E2816" s="444"/>
      <c r="F2816" s="444" t="s">
        <v>9236</v>
      </c>
      <c r="G2816" s="632" t="str">
        <f t="shared" si="103"/>
        <v>401Xã Vĩnh Lộc</v>
      </c>
      <c r="H2816" s="632" t="str">
        <f t="shared" si="102"/>
        <v>401Xã Vĩnh LộcThuế cơ sở 5 tỉnh Thanh Hóa</v>
      </c>
      <c r="I2816" s="449" t="s">
        <v>11819</v>
      </c>
      <c r="J2816" s="442" t="s">
        <v>9236</v>
      </c>
      <c r="K2816" s="442">
        <v>9</v>
      </c>
      <c r="M2816" s="435"/>
    </row>
    <row r="2817" spans="1:13" ht="52.9" hidden="1" customHeight="1">
      <c r="A2817" s="441" t="s">
        <v>12621</v>
      </c>
      <c r="B2817" s="442">
        <v>5</v>
      </c>
      <c r="C2817" s="449" t="s">
        <v>11819</v>
      </c>
      <c r="D2817" s="444" t="s">
        <v>23089</v>
      </c>
      <c r="E2817" s="444"/>
      <c r="F2817" s="444" t="s">
        <v>23090</v>
      </c>
      <c r="G2817" s="632" t="str">
        <f t="shared" si="103"/>
        <v>401xã Tây Đô</v>
      </c>
      <c r="H2817" s="632" t="str">
        <f t="shared" si="102"/>
        <v>401xã Tây ĐôThuế cơ sở 5 tỉnh Thanh Hóa</v>
      </c>
      <c r="I2817" s="449" t="s">
        <v>11819</v>
      </c>
      <c r="J2817" s="442"/>
      <c r="K2817" s="442"/>
      <c r="M2817" s="435"/>
    </row>
    <row r="2818" spans="1:13" ht="52.9" hidden="1" customHeight="1">
      <c r="A2818" s="441" t="s">
        <v>12621</v>
      </c>
      <c r="B2818" s="442">
        <v>5</v>
      </c>
      <c r="C2818" s="449" t="s">
        <v>11819</v>
      </c>
      <c r="D2818" s="444" t="s">
        <v>23089</v>
      </c>
      <c r="E2818" s="444"/>
      <c r="F2818" s="444" t="s">
        <v>23091</v>
      </c>
      <c r="G2818" s="632" t="str">
        <f t="shared" si="103"/>
        <v>401xã Biện Thượng</v>
      </c>
      <c r="H2818" s="632" t="str">
        <f t="shared" si="102"/>
        <v>401xã Biện ThượngThuế cơ sở 5 tỉnh Thanh Hóa</v>
      </c>
      <c r="I2818" s="449" t="s">
        <v>11819</v>
      </c>
      <c r="J2818" s="442"/>
      <c r="K2818" s="442"/>
      <c r="M2818" s="435"/>
    </row>
    <row r="2819" spans="1:13" ht="52.9" hidden="1" customHeight="1">
      <c r="A2819" s="441" t="s">
        <v>12621</v>
      </c>
      <c r="B2819" s="442">
        <v>5</v>
      </c>
      <c r="C2819" s="449" t="s">
        <v>11819</v>
      </c>
      <c r="D2819" s="444" t="s">
        <v>23089</v>
      </c>
      <c r="E2819" s="444"/>
      <c r="F2819" s="444" t="s">
        <v>9289</v>
      </c>
      <c r="G2819" s="632" t="str">
        <f t="shared" si="103"/>
        <v>401Xã Kim Tân</v>
      </c>
      <c r="H2819" s="632" t="str">
        <f t="shared" si="102"/>
        <v>401Xã Kim TânThuế cơ sở 5 tỉnh Thanh Hóa</v>
      </c>
      <c r="I2819" s="449" t="s">
        <v>11819</v>
      </c>
      <c r="J2819" s="442"/>
      <c r="K2819" s="442"/>
      <c r="M2819" s="435"/>
    </row>
    <row r="2820" spans="1:13" ht="52.9" hidden="1" customHeight="1">
      <c r="A2820" s="441" t="s">
        <v>12621</v>
      </c>
      <c r="B2820" s="442">
        <v>5</v>
      </c>
      <c r="C2820" s="449" t="s">
        <v>11819</v>
      </c>
      <c r="D2820" s="444" t="s">
        <v>23089</v>
      </c>
      <c r="E2820" s="444"/>
      <c r="F2820" s="444" t="s">
        <v>9290</v>
      </c>
      <c r="G2820" s="632" t="str">
        <f t="shared" si="103"/>
        <v>401Xã Vân Du</v>
      </c>
      <c r="H2820" s="632" t="str">
        <f t="shared" si="102"/>
        <v>401Xã Vân DuThuế cơ sở 5 tỉnh Thanh Hóa</v>
      </c>
      <c r="I2820" s="449" t="s">
        <v>11819</v>
      </c>
      <c r="J2820" s="442"/>
      <c r="K2820" s="442"/>
      <c r="M2820" s="435"/>
    </row>
    <row r="2821" spans="1:13" ht="52.9" hidden="1" customHeight="1">
      <c r="A2821" s="441" t="s">
        <v>12621</v>
      </c>
      <c r="B2821" s="442">
        <v>5</v>
      </c>
      <c r="C2821" s="449" t="s">
        <v>11819</v>
      </c>
      <c r="D2821" s="444" t="s">
        <v>23089</v>
      </c>
      <c r="E2821" s="444"/>
      <c r="F2821" s="444" t="s">
        <v>9291</v>
      </c>
      <c r="G2821" s="632" t="str">
        <f t="shared" si="103"/>
        <v>401Xã Ngọc Trạo</v>
      </c>
      <c r="H2821" s="632" t="str">
        <f t="shared" si="102"/>
        <v>401Xã Ngọc TrạoThuế cơ sở 5 tỉnh Thanh Hóa</v>
      </c>
      <c r="I2821" s="449" t="s">
        <v>11819</v>
      </c>
      <c r="J2821" s="442"/>
      <c r="K2821" s="442"/>
      <c r="M2821" s="435"/>
    </row>
    <row r="2822" spans="1:13" ht="52.9" hidden="1" customHeight="1">
      <c r="A2822" s="441" t="s">
        <v>12621</v>
      </c>
      <c r="B2822" s="442">
        <v>5</v>
      </c>
      <c r="C2822" s="449" t="s">
        <v>11819</v>
      </c>
      <c r="D2822" s="444" t="s">
        <v>23089</v>
      </c>
      <c r="E2822" s="444"/>
      <c r="F2822" s="444" t="s">
        <v>9292</v>
      </c>
      <c r="G2822" s="632" t="str">
        <f t="shared" si="103"/>
        <v>401Xã Thạch Bình</v>
      </c>
      <c r="H2822" s="632" t="str">
        <f t="shared" ref="H2822:H2885" si="104">G2822&amp;C2822</f>
        <v>401Xã Thạch BìnhThuế cơ sở 5 tỉnh Thanh Hóa</v>
      </c>
      <c r="I2822" s="449" t="s">
        <v>11819</v>
      </c>
      <c r="J2822" s="442"/>
      <c r="K2822" s="442"/>
      <c r="M2822" s="435"/>
    </row>
    <row r="2823" spans="1:13" ht="52.9" hidden="1" customHeight="1">
      <c r="A2823" s="441" t="s">
        <v>12621</v>
      </c>
      <c r="B2823" s="442">
        <v>5</v>
      </c>
      <c r="C2823" s="449" t="s">
        <v>11819</v>
      </c>
      <c r="D2823" s="444" t="s">
        <v>23089</v>
      </c>
      <c r="E2823" s="444"/>
      <c r="F2823" s="444" t="s">
        <v>9293</v>
      </c>
      <c r="G2823" s="632" t="str">
        <f t="shared" si="103"/>
        <v>401Xã Thành Vinh</v>
      </c>
      <c r="H2823" s="632" t="str">
        <f t="shared" si="104"/>
        <v>401Xã Thành VinhThuế cơ sở 5 tỉnh Thanh Hóa</v>
      </c>
      <c r="I2823" s="449" t="s">
        <v>11819</v>
      </c>
      <c r="J2823" s="442"/>
      <c r="K2823" s="442"/>
      <c r="M2823" s="435"/>
    </row>
    <row r="2824" spans="1:13" ht="52.9" hidden="1" customHeight="1">
      <c r="A2824" s="441" t="s">
        <v>12621</v>
      </c>
      <c r="B2824" s="442">
        <v>5</v>
      </c>
      <c r="C2824" s="449" t="s">
        <v>11819</v>
      </c>
      <c r="D2824" s="444" t="s">
        <v>23089</v>
      </c>
      <c r="E2824" s="444"/>
      <c r="F2824" s="444" t="s">
        <v>9294</v>
      </c>
      <c r="G2824" s="632" t="str">
        <f t="shared" si="103"/>
        <v>401Xã Thạch Quảng</v>
      </c>
      <c r="H2824" s="632" t="str">
        <f t="shared" si="104"/>
        <v>401Xã Thạch QuảngThuế cơ sở 5 tỉnh Thanh Hóa</v>
      </c>
      <c r="I2824" s="449" t="s">
        <v>11819</v>
      </c>
      <c r="J2824" s="442"/>
      <c r="K2824" s="442"/>
      <c r="M2824" s="435"/>
    </row>
    <row r="2825" spans="1:13" ht="48" hidden="1" customHeight="1">
      <c r="A2825" s="441" t="s">
        <v>12627</v>
      </c>
      <c r="B2825" s="442">
        <v>6</v>
      </c>
      <c r="C2825" s="448" t="s">
        <v>11825</v>
      </c>
      <c r="D2825" s="444" t="s">
        <v>23092</v>
      </c>
      <c r="E2825" s="444"/>
      <c r="F2825" s="444" t="s">
        <v>8773</v>
      </c>
      <c r="G2825" s="632" t="str">
        <f t="shared" si="103"/>
        <v>401Xã Yên Định</v>
      </c>
      <c r="H2825" s="632" t="str">
        <f t="shared" si="104"/>
        <v>401Xã Yên ĐịnhThuế cơ sở 6 tỉnh Thanh Hóa</v>
      </c>
      <c r="I2825" s="448" t="s">
        <v>11825</v>
      </c>
      <c r="J2825" s="442" t="s">
        <v>8773</v>
      </c>
      <c r="K2825" s="442">
        <v>12</v>
      </c>
      <c r="M2825" s="435"/>
    </row>
    <row r="2826" spans="1:13" ht="48" hidden="1" customHeight="1">
      <c r="A2826" s="441" t="s">
        <v>12627</v>
      </c>
      <c r="B2826" s="442">
        <v>6</v>
      </c>
      <c r="C2826" s="448" t="s">
        <v>11825</v>
      </c>
      <c r="D2826" s="444" t="s">
        <v>23092</v>
      </c>
      <c r="E2826" s="444"/>
      <c r="F2826" s="444" t="s">
        <v>23093</v>
      </c>
      <c r="G2826" s="632" t="str">
        <f t="shared" si="103"/>
        <v>401xã Yên Trường</v>
      </c>
      <c r="H2826" s="632" t="str">
        <f t="shared" si="104"/>
        <v>401xã Yên TrườngThuế cơ sở 6 tỉnh Thanh Hóa</v>
      </c>
      <c r="I2826" s="448" t="s">
        <v>11825</v>
      </c>
      <c r="J2826" s="442"/>
      <c r="K2826" s="442"/>
      <c r="M2826" s="435"/>
    </row>
    <row r="2827" spans="1:13" ht="48" hidden="1" customHeight="1">
      <c r="A2827" s="441" t="s">
        <v>12627</v>
      </c>
      <c r="B2827" s="442">
        <v>6</v>
      </c>
      <c r="C2827" s="448" t="s">
        <v>11825</v>
      </c>
      <c r="D2827" s="444" t="s">
        <v>23092</v>
      </c>
      <c r="E2827" s="444"/>
      <c r="F2827" s="444" t="s">
        <v>23094</v>
      </c>
      <c r="G2827" s="632" t="str">
        <f t="shared" si="103"/>
        <v>401xã Yên Phú</v>
      </c>
      <c r="H2827" s="632" t="str">
        <f t="shared" si="104"/>
        <v>401xã Yên PhúThuế cơ sở 6 tỉnh Thanh Hóa</v>
      </c>
      <c r="I2827" s="448" t="s">
        <v>11825</v>
      </c>
      <c r="J2827" s="442"/>
      <c r="K2827" s="442"/>
      <c r="M2827" s="435"/>
    </row>
    <row r="2828" spans="1:13" ht="48" hidden="1" customHeight="1">
      <c r="A2828" s="441" t="s">
        <v>12627</v>
      </c>
      <c r="B2828" s="442">
        <v>6</v>
      </c>
      <c r="C2828" s="448" t="s">
        <v>11825</v>
      </c>
      <c r="D2828" s="444" t="s">
        <v>23092</v>
      </c>
      <c r="E2828" s="444"/>
      <c r="F2828" s="444" t="s">
        <v>23095</v>
      </c>
      <c r="G2828" s="632" t="str">
        <f t="shared" si="103"/>
        <v>401xã Quý Lộc</v>
      </c>
      <c r="H2828" s="632" t="str">
        <f t="shared" si="104"/>
        <v>401xã Quý LộcThuế cơ sở 6 tỉnh Thanh Hóa</v>
      </c>
      <c r="I2828" s="448" t="s">
        <v>11825</v>
      </c>
      <c r="J2828" s="442"/>
      <c r="K2828" s="442"/>
      <c r="M2828" s="435"/>
    </row>
    <row r="2829" spans="1:13" ht="48" hidden="1" customHeight="1">
      <c r="A2829" s="441" t="s">
        <v>12627</v>
      </c>
      <c r="B2829" s="442">
        <v>6</v>
      </c>
      <c r="C2829" s="448" t="s">
        <v>11825</v>
      </c>
      <c r="D2829" s="444" t="s">
        <v>23092</v>
      </c>
      <c r="E2829" s="444"/>
      <c r="F2829" s="444" t="s">
        <v>23096</v>
      </c>
      <c r="G2829" s="632" t="str">
        <f t="shared" si="103"/>
        <v>401xã Yên Ninh</v>
      </c>
      <c r="H2829" s="632" t="str">
        <f t="shared" si="104"/>
        <v>401xã Yên NinhThuế cơ sở 6 tỉnh Thanh Hóa</v>
      </c>
      <c r="I2829" s="448" t="s">
        <v>11825</v>
      </c>
      <c r="J2829" s="442"/>
      <c r="K2829" s="442"/>
      <c r="M2829" s="435"/>
    </row>
    <row r="2830" spans="1:13" ht="48" hidden="1" customHeight="1">
      <c r="A2830" s="441" t="s">
        <v>12627</v>
      </c>
      <c r="B2830" s="442">
        <v>6</v>
      </c>
      <c r="C2830" s="448" t="s">
        <v>11825</v>
      </c>
      <c r="D2830" s="444" t="s">
        <v>23092</v>
      </c>
      <c r="E2830" s="444"/>
      <c r="F2830" s="444" t="s">
        <v>23097</v>
      </c>
      <c r="G2830" s="632" t="str">
        <f t="shared" si="103"/>
        <v>401xã Định Tân</v>
      </c>
      <c r="H2830" s="632" t="str">
        <f t="shared" si="104"/>
        <v>401xã Định TânThuế cơ sở 6 tỉnh Thanh Hóa</v>
      </c>
      <c r="I2830" s="448" t="s">
        <v>11825</v>
      </c>
      <c r="J2830" s="442"/>
      <c r="K2830" s="442"/>
      <c r="M2830" s="435"/>
    </row>
    <row r="2831" spans="1:13" ht="48" hidden="1" customHeight="1">
      <c r="A2831" s="441" t="s">
        <v>12627</v>
      </c>
      <c r="B2831" s="442">
        <v>6</v>
      </c>
      <c r="C2831" s="448" t="s">
        <v>11825</v>
      </c>
      <c r="D2831" s="444" t="s">
        <v>23092</v>
      </c>
      <c r="E2831" s="444"/>
      <c r="F2831" s="444" t="s">
        <v>23098</v>
      </c>
      <c r="G2831" s="632" t="str">
        <f t="shared" si="103"/>
        <v>401xã Định Hòa</v>
      </c>
      <c r="H2831" s="632" t="str">
        <f t="shared" si="104"/>
        <v>401xã Định HòaThuế cơ sở 6 tỉnh Thanh Hóa</v>
      </c>
      <c r="I2831" s="448" t="s">
        <v>11825</v>
      </c>
      <c r="J2831" s="442"/>
      <c r="K2831" s="442"/>
      <c r="M2831" s="435"/>
    </row>
    <row r="2832" spans="1:13" ht="48" hidden="1" customHeight="1">
      <c r="A2832" s="441" t="s">
        <v>12627</v>
      </c>
      <c r="B2832" s="442">
        <v>6</v>
      </c>
      <c r="C2832" s="448" t="s">
        <v>11825</v>
      </c>
      <c r="D2832" s="444" t="s">
        <v>23092</v>
      </c>
      <c r="E2832" s="444"/>
      <c r="F2832" s="444" t="s">
        <v>9220</v>
      </c>
      <c r="G2832" s="632" t="str">
        <f t="shared" si="103"/>
        <v>401Xã Thiệu Hóa</v>
      </c>
      <c r="H2832" s="632" t="str">
        <f t="shared" si="104"/>
        <v>401Xã Thiệu HóaThuế cơ sở 6 tỉnh Thanh Hóa</v>
      </c>
      <c r="I2832" s="448" t="s">
        <v>11825</v>
      </c>
      <c r="J2832" s="442"/>
      <c r="K2832" s="442"/>
      <c r="M2832" s="435"/>
    </row>
    <row r="2833" spans="1:13" ht="48" hidden="1" customHeight="1">
      <c r="A2833" s="441" t="s">
        <v>12627</v>
      </c>
      <c r="B2833" s="442">
        <v>6</v>
      </c>
      <c r="C2833" s="448" t="s">
        <v>11825</v>
      </c>
      <c r="D2833" s="444" t="s">
        <v>23092</v>
      </c>
      <c r="E2833" s="444"/>
      <c r="F2833" s="444" t="s">
        <v>23099</v>
      </c>
      <c r="G2833" s="632" t="str">
        <f t="shared" si="103"/>
        <v>401xã Thiệu Quang</v>
      </c>
      <c r="H2833" s="632" t="str">
        <f t="shared" si="104"/>
        <v>401xã Thiệu QuangThuế cơ sở 6 tỉnh Thanh Hóa</v>
      </c>
      <c r="I2833" s="448" t="s">
        <v>11825</v>
      </c>
      <c r="J2833" s="442"/>
      <c r="K2833" s="442"/>
      <c r="M2833" s="435"/>
    </row>
    <row r="2834" spans="1:13" ht="48" hidden="1" customHeight="1">
      <c r="A2834" s="441" t="s">
        <v>12627</v>
      </c>
      <c r="B2834" s="442">
        <v>6</v>
      </c>
      <c r="C2834" s="448" t="s">
        <v>11825</v>
      </c>
      <c r="D2834" s="444" t="s">
        <v>23092</v>
      </c>
      <c r="E2834" s="444"/>
      <c r="F2834" s="444" t="s">
        <v>23100</v>
      </c>
      <c r="G2834" s="632" t="str">
        <f t="shared" si="103"/>
        <v>401xã Thiệu Tiến</v>
      </c>
      <c r="H2834" s="632" t="str">
        <f t="shared" si="104"/>
        <v>401xã Thiệu TiếnThuế cơ sở 6 tỉnh Thanh Hóa</v>
      </c>
      <c r="I2834" s="448" t="s">
        <v>11825</v>
      </c>
      <c r="J2834" s="442"/>
      <c r="K2834" s="442"/>
      <c r="M2834" s="435"/>
    </row>
    <row r="2835" spans="1:13" ht="48" hidden="1" customHeight="1">
      <c r="A2835" s="441" t="s">
        <v>12627</v>
      </c>
      <c r="B2835" s="442">
        <v>6</v>
      </c>
      <c r="C2835" s="448" t="s">
        <v>11825</v>
      </c>
      <c r="D2835" s="444" t="s">
        <v>23092</v>
      </c>
      <c r="E2835" s="444"/>
      <c r="F2835" s="444" t="s">
        <v>23101</v>
      </c>
      <c r="G2835" s="632" t="str">
        <f t="shared" si="103"/>
        <v>401xã Thiệu Toán</v>
      </c>
      <c r="H2835" s="632" t="str">
        <f t="shared" si="104"/>
        <v>401xã Thiệu ToánThuế cơ sở 6 tỉnh Thanh Hóa</v>
      </c>
      <c r="I2835" s="448" t="s">
        <v>11825</v>
      </c>
      <c r="J2835" s="442"/>
      <c r="K2835" s="442"/>
      <c r="M2835" s="435"/>
    </row>
    <row r="2836" spans="1:13" ht="48" hidden="1" customHeight="1">
      <c r="A2836" s="441" t="s">
        <v>12627</v>
      </c>
      <c r="B2836" s="442">
        <v>6</v>
      </c>
      <c r="C2836" s="448" t="s">
        <v>11825</v>
      </c>
      <c r="D2836" s="444" t="s">
        <v>23092</v>
      </c>
      <c r="E2836" s="444"/>
      <c r="F2836" s="444" t="s">
        <v>23102</v>
      </c>
      <c r="G2836" s="632" t="str">
        <f t="shared" si="103"/>
        <v>401xã Thiệu Trung</v>
      </c>
      <c r="H2836" s="632" t="str">
        <f t="shared" si="104"/>
        <v>401xã Thiệu TrungThuế cơ sở 6 tỉnh Thanh Hóa</v>
      </c>
      <c r="I2836" s="448" t="s">
        <v>11825</v>
      </c>
      <c r="J2836" s="442"/>
      <c r="K2836" s="442"/>
      <c r="M2836" s="435"/>
    </row>
    <row r="2837" spans="1:13" ht="64.900000000000006" hidden="1" customHeight="1">
      <c r="A2837" s="441" t="s">
        <v>12635</v>
      </c>
      <c r="B2837" s="442">
        <v>7</v>
      </c>
      <c r="C2837" s="448" t="s">
        <v>11763</v>
      </c>
      <c r="D2837" s="444" t="s">
        <v>23340</v>
      </c>
      <c r="E2837" s="444"/>
      <c r="F2837" s="444" t="s">
        <v>9239</v>
      </c>
      <c r="G2837" s="632" t="str">
        <f t="shared" si="103"/>
        <v>401Xã Triệu Sơn</v>
      </c>
      <c r="H2837" s="632" t="str">
        <f t="shared" si="104"/>
        <v>401Xã Triệu SơnThuế cơ sở 7 tỉnh Thanh Hóa</v>
      </c>
      <c r="I2837" s="448" t="s">
        <v>11763</v>
      </c>
      <c r="J2837" s="442" t="s">
        <v>9239</v>
      </c>
      <c r="K2837" s="442">
        <v>15</v>
      </c>
      <c r="M2837" s="435"/>
    </row>
    <row r="2838" spans="1:13" ht="64.900000000000006" hidden="1" customHeight="1">
      <c r="A2838" s="441" t="s">
        <v>12635</v>
      </c>
      <c r="B2838" s="442">
        <v>7</v>
      </c>
      <c r="C2838" s="448" t="s">
        <v>11763</v>
      </c>
      <c r="D2838" s="444" t="s">
        <v>23340</v>
      </c>
      <c r="E2838" s="444"/>
      <c r="F2838" s="444" t="s">
        <v>9240</v>
      </c>
      <c r="G2838" s="632" t="str">
        <f t="shared" si="103"/>
        <v>401Xã Thọ Bình</v>
      </c>
      <c r="H2838" s="632" t="str">
        <f t="shared" si="104"/>
        <v>401Xã Thọ BìnhThuế cơ sở 7 tỉnh Thanh Hóa</v>
      </c>
      <c r="I2838" s="448" t="s">
        <v>11763</v>
      </c>
      <c r="J2838" s="442"/>
      <c r="K2838" s="442"/>
      <c r="M2838" s="435"/>
    </row>
    <row r="2839" spans="1:13" ht="64.900000000000006" hidden="1" customHeight="1">
      <c r="A2839" s="441" t="s">
        <v>12635</v>
      </c>
      <c r="B2839" s="442">
        <v>7</v>
      </c>
      <c r="C2839" s="448" t="s">
        <v>11763</v>
      </c>
      <c r="D2839" s="444" t="s">
        <v>23340</v>
      </c>
      <c r="E2839" s="444"/>
      <c r="F2839" s="444" t="s">
        <v>9241</v>
      </c>
      <c r="G2839" s="632" t="str">
        <f t="shared" ref="G2839:G2902" si="105">$E$2773&amp;F2839</f>
        <v>401Xã Thọ Ngọc</v>
      </c>
      <c r="H2839" s="632" t="str">
        <f t="shared" si="104"/>
        <v>401Xã Thọ NgọcThuế cơ sở 7 tỉnh Thanh Hóa</v>
      </c>
      <c r="I2839" s="448" t="s">
        <v>11763</v>
      </c>
      <c r="J2839" s="442"/>
      <c r="K2839" s="442"/>
      <c r="M2839" s="435"/>
    </row>
    <row r="2840" spans="1:13" ht="64.900000000000006" hidden="1" customHeight="1">
      <c r="A2840" s="441" t="s">
        <v>12635</v>
      </c>
      <c r="B2840" s="442">
        <v>7</v>
      </c>
      <c r="C2840" s="448" t="s">
        <v>11763</v>
      </c>
      <c r="D2840" s="444" t="s">
        <v>23340</v>
      </c>
      <c r="E2840" s="444"/>
      <c r="F2840" s="444" t="s">
        <v>9242</v>
      </c>
      <c r="G2840" s="632" t="str">
        <f t="shared" si="105"/>
        <v>401Xã Thọ Phú</v>
      </c>
      <c r="H2840" s="632" t="str">
        <f t="shared" si="104"/>
        <v>401Xã Thọ PhúThuế cơ sở 7 tỉnh Thanh Hóa</v>
      </c>
      <c r="I2840" s="448" t="s">
        <v>11763</v>
      </c>
      <c r="J2840" s="442"/>
      <c r="K2840" s="442"/>
      <c r="M2840" s="435"/>
    </row>
    <row r="2841" spans="1:13" ht="64.900000000000006" hidden="1" customHeight="1">
      <c r="A2841" s="441" t="s">
        <v>12635</v>
      </c>
      <c r="B2841" s="442">
        <v>7</v>
      </c>
      <c r="C2841" s="448" t="s">
        <v>11763</v>
      </c>
      <c r="D2841" s="444" t="s">
        <v>23340</v>
      </c>
      <c r="E2841" s="444"/>
      <c r="F2841" s="444" t="s">
        <v>8926</v>
      </c>
      <c r="G2841" s="632" t="str">
        <f t="shared" si="105"/>
        <v>401Xã Hợp Tiến</v>
      </c>
      <c r="H2841" s="632" t="str">
        <f t="shared" si="104"/>
        <v>401Xã Hợp TiếnThuế cơ sở 7 tỉnh Thanh Hóa</v>
      </c>
      <c r="I2841" s="448" t="s">
        <v>11763</v>
      </c>
      <c r="J2841" s="442"/>
      <c r="K2841" s="442"/>
      <c r="M2841" s="435"/>
    </row>
    <row r="2842" spans="1:13" ht="64.900000000000006" hidden="1" customHeight="1">
      <c r="A2842" s="441" t="s">
        <v>12635</v>
      </c>
      <c r="B2842" s="442">
        <v>7</v>
      </c>
      <c r="C2842" s="448" t="s">
        <v>11763</v>
      </c>
      <c r="D2842" s="444" t="s">
        <v>23340</v>
      </c>
      <c r="E2842" s="444"/>
      <c r="F2842" s="444" t="s">
        <v>9243</v>
      </c>
      <c r="G2842" s="632" t="str">
        <f t="shared" si="105"/>
        <v>401Xã An Nông</v>
      </c>
      <c r="H2842" s="632" t="str">
        <f t="shared" si="104"/>
        <v>401Xã An NôngThuế cơ sở 7 tỉnh Thanh Hóa</v>
      </c>
      <c r="I2842" s="448" t="s">
        <v>11763</v>
      </c>
      <c r="J2842" s="442"/>
      <c r="K2842" s="442"/>
      <c r="M2842" s="435"/>
    </row>
    <row r="2843" spans="1:13" ht="64.900000000000006" hidden="1" customHeight="1">
      <c r="A2843" s="441" t="s">
        <v>12635</v>
      </c>
      <c r="B2843" s="442">
        <v>7</v>
      </c>
      <c r="C2843" s="448" t="s">
        <v>11763</v>
      </c>
      <c r="D2843" s="444" t="s">
        <v>23340</v>
      </c>
      <c r="E2843" s="444"/>
      <c r="F2843" s="444" t="s">
        <v>9244</v>
      </c>
      <c r="G2843" s="632" t="str">
        <f t="shared" si="105"/>
        <v>401Xã Tân Ninh</v>
      </c>
      <c r="H2843" s="632" t="str">
        <f t="shared" si="104"/>
        <v>401Xã Tân NinhThuế cơ sở 7 tỉnh Thanh Hóa</v>
      </c>
      <c r="I2843" s="448" t="s">
        <v>11763</v>
      </c>
      <c r="J2843" s="442"/>
      <c r="K2843" s="442"/>
      <c r="M2843" s="435"/>
    </row>
    <row r="2844" spans="1:13" ht="64.900000000000006" hidden="1" customHeight="1">
      <c r="A2844" s="441" t="s">
        <v>12635</v>
      </c>
      <c r="B2844" s="442">
        <v>7</v>
      </c>
      <c r="C2844" s="448" t="s">
        <v>11763</v>
      </c>
      <c r="D2844" s="444" t="s">
        <v>23340</v>
      </c>
      <c r="E2844" s="444"/>
      <c r="F2844" s="444" t="s">
        <v>9245</v>
      </c>
      <c r="G2844" s="632" t="str">
        <f t="shared" si="105"/>
        <v>401Xã Đồng Tiến</v>
      </c>
      <c r="H2844" s="632" t="str">
        <f t="shared" si="104"/>
        <v>401Xã Đồng TiếnThuế cơ sở 7 tỉnh Thanh Hóa</v>
      </c>
      <c r="I2844" s="448" t="s">
        <v>11763</v>
      </c>
      <c r="J2844" s="442"/>
      <c r="K2844" s="442"/>
      <c r="M2844" s="435"/>
    </row>
    <row r="2845" spans="1:13" ht="64.900000000000006" hidden="1" customHeight="1">
      <c r="A2845" s="441" t="s">
        <v>12635</v>
      </c>
      <c r="B2845" s="442">
        <v>7</v>
      </c>
      <c r="C2845" s="448" t="s">
        <v>11763</v>
      </c>
      <c r="D2845" s="444" t="s">
        <v>23340</v>
      </c>
      <c r="E2845" s="444"/>
      <c r="F2845" s="444" t="s">
        <v>9214</v>
      </c>
      <c r="G2845" s="632" t="str">
        <f t="shared" si="105"/>
        <v>401Xã Nông Cống</v>
      </c>
      <c r="H2845" s="632" t="str">
        <f t="shared" si="104"/>
        <v>401Xã Nông CốngThuế cơ sở 7 tỉnh Thanh Hóa</v>
      </c>
      <c r="I2845" s="448" t="s">
        <v>11763</v>
      </c>
      <c r="J2845" s="442"/>
      <c r="K2845" s="442"/>
      <c r="M2845" s="435"/>
    </row>
    <row r="2846" spans="1:13" ht="64.900000000000006" hidden="1" customHeight="1">
      <c r="A2846" s="441" t="s">
        <v>12635</v>
      </c>
      <c r="B2846" s="442">
        <v>7</v>
      </c>
      <c r="C2846" s="448" t="s">
        <v>11763</v>
      </c>
      <c r="D2846" s="444" t="s">
        <v>23340</v>
      </c>
      <c r="E2846" s="444"/>
      <c r="F2846" s="444" t="s">
        <v>9215</v>
      </c>
      <c r="G2846" s="632" t="str">
        <f t="shared" si="105"/>
        <v>401Xã Thắng Lợi</v>
      </c>
      <c r="H2846" s="632" t="str">
        <f t="shared" si="104"/>
        <v>401Xã Thắng LợiThuế cơ sở 7 tỉnh Thanh Hóa</v>
      </c>
      <c r="I2846" s="448" t="s">
        <v>11763</v>
      </c>
      <c r="J2846" s="442"/>
      <c r="K2846" s="442"/>
      <c r="M2846" s="435"/>
    </row>
    <row r="2847" spans="1:13" ht="64.900000000000006" hidden="1" customHeight="1">
      <c r="A2847" s="441" t="s">
        <v>12635</v>
      </c>
      <c r="B2847" s="442">
        <v>7</v>
      </c>
      <c r="C2847" s="448" t="s">
        <v>11763</v>
      </c>
      <c r="D2847" s="444" t="s">
        <v>23340</v>
      </c>
      <c r="E2847" s="444"/>
      <c r="F2847" s="444" t="s">
        <v>8855</v>
      </c>
      <c r="G2847" s="632" t="str">
        <f t="shared" si="105"/>
        <v>401Xã Trung Chính</v>
      </c>
      <c r="H2847" s="632" t="str">
        <f t="shared" si="104"/>
        <v>401Xã Trung ChínhThuế cơ sở 7 tỉnh Thanh Hóa</v>
      </c>
      <c r="I2847" s="448" t="s">
        <v>11763</v>
      </c>
      <c r="J2847" s="442"/>
      <c r="K2847" s="442"/>
      <c r="M2847" s="435"/>
    </row>
    <row r="2848" spans="1:13" ht="64.900000000000006" hidden="1" customHeight="1">
      <c r="A2848" s="441" t="s">
        <v>12635</v>
      </c>
      <c r="B2848" s="442">
        <v>7</v>
      </c>
      <c r="C2848" s="448" t="s">
        <v>11763</v>
      </c>
      <c r="D2848" s="444" t="s">
        <v>23340</v>
      </c>
      <c r="E2848" s="444"/>
      <c r="F2848" s="444" t="s">
        <v>9216</v>
      </c>
      <c r="G2848" s="632" t="str">
        <f t="shared" si="105"/>
        <v>401Xã Trường Văn</v>
      </c>
      <c r="H2848" s="632" t="str">
        <f t="shared" si="104"/>
        <v>401Xã Trường VănThuế cơ sở 7 tỉnh Thanh Hóa</v>
      </c>
      <c r="I2848" s="448" t="s">
        <v>11763</v>
      </c>
      <c r="J2848" s="442"/>
      <c r="K2848" s="442"/>
      <c r="M2848" s="435"/>
    </row>
    <row r="2849" spans="1:13" ht="64.900000000000006" hidden="1" customHeight="1">
      <c r="A2849" s="441" t="s">
        <v>12635</v>
      </c>
      <c r="B2849" s="442">
        <v>7</v>
      </c>
      <c r="C2849" s="448" t="s">
        <v>11763</v>
      </c>
      <c r="D2849" s="444" t="s">
        <v>23340</v>
      </c>
      <c r="E2849" s="444"/>
      <c r="F2849" s="444" t="s">
        <v>9217</v>
      </c>
      <c r="G2849" s="632" t="str">
        <f t="shared" si="105"/>
        <v>401Xã Thăng Bình</v>
      </c>
      <c r="H2849" s="632" t="str">
        <f t="shared" si="104"/>
        <v>401Xã Thăng BìnhThuế cơ sở 7 tỉnh Thanh Hóa</v>
      </c>
      <c r="I2849" s="448" t="s">
        <v>11763</v>
      </c>
      <c r="J2849" s="442"/>
      <c r="K2849" s="442"/>
      <c r="M2849" s="435"/>
    </row>
    <row r="2850" spans="1:13" ht="64.900000000000006" hidden="1" customHeight="1">
      <c r="A2850" s="441" t="s">
        <v>12635</v>
      </c>
      <c r="B2850" s="442">
        <v>7</v>
      </c>
      <c r="C2850" s="448" t="s">
        <v>11763</v>
      </c>
      <c r="D2850" s="444" t="s">
        <v>23340</v>
      </c>
      <c r="E2850" s="444"/>
      <c r="F2850" s="444" t="s">
        <v>9218</v>
      </c>
      <c r="G2850" s="632" t="str">
        <f t="shared" si="105"/>
        <v>401Xã Tượng Lĩnh</v>
      </c>
      <c r="H2850" s="632" t="str">
        <f t="shared" si="104"/>
        <v>401Xã Tượng LĩnhThuế cơ sở 7 tỉnh Thanh Hóa</v>
      </c>
      <c r="I2850" s="448" t="s">
        <v>11763</v>
      </c>
      <c r="J2850" s="442"/>
      <c r="K2850" s="442"/>
      <c r="M2850" s="435"/>
    </row>
    <row r="2851" spans="1:13" ht="64.900000000000006" hidden="1" customHeight="1">
      <c r="A2851" s="441" t="s">
        <v>12635</v>
      </c>
      <c r="B2851" s="442">
        <v>7</v>
      </c>
      <c r="C2851" s="448" t="s">
        <v>11763</v>
      </c>
      <c r="D2851" s="444" t="s">
        <v>23340</v>
      </c>
      <c r="E2851" s="444"/>
      <c r="F2851" s="444" t="s">
        <v>9219</v>
      </c>
      <c r="G2851" s="632" t="str">
        <f t="shared" si="105"/>
        <v>401Xã Công Chính</v>
      </c>
      <c r="H2851" s="632" t="str">
        <f t="shared" si="104"/>
        <v>401Xã Công ChínhThuế cơ sở 7 tỉnh Thanh Hóa</v>
      </c>
      <c r="I2851" s="448" t="s">
        <v>11763</v>
      </c>
      <c r="J2851" s="442"/>
      <c r="K2851" s="442"/>
      <c r="M2851" s="435"/>
    </row>
    <row r="2852" spans="1:13" ht="61.15" hidden="1" customHeight="1">
      <c r="A2852" s="441" t="s">
        <v>12643</v>
      </c>
      <c r="B2852" s="442">
        <v>8</v>
      </c>
      <c r="C2852" s="449" t="s">
        <v>11800</v>
      </c>
      <c r="D2852" s="444" t="s">
        <v>23103</v>
      </c>
      <c r="E2852" s="444"/>
      <c r="F2852" s="444" t="s">
        <v>9229</v>
      </c>
      <c r="G2852" s="632" t="str">
        <f t="shared" si="105"/>
        <v>401Xã Thọ Xuân</v>
      </c>
      <c r="H2852" s="632" t="str">
        <f t="shared" si="104"/>
        <v>401Xã Thọ XuânThuế cơ sở 8 tỉnh Thanh Hóa</v>
      </c>
      <c r="I2852" s="449" t="s">
        <v>11800</v>
      </c>
      <c r="J2852" s="442" t="s">
        <v>9229</v>
      </c>
      <c r="K2852" s="442">
        <v>17</v>
      </c>
      <c r="M2852" s="435"/>
    </row>
    <row r="2853" spans="1:13" ht="61.15" hidden="1" customHeight="1">
      <c r="A2853" s="441" t="s">
        <v>12643</v>
      </c>
      <c r="B2853" s="442">
        <v>8</v>
      </c>
      <c r="C2853" s="449" t="s">
        <v>11800</v>
      </c>
      <c r="D2853" s="444" t="s">
        <v>23103</v>
      </c>
      <c r="E2853" s="444"/>
      <c r="F2853" s="444" t="s">
        <v>23104</v>
      </c>
      <c r="G2853" s="632" t="str">
        <f t="shared" si="105"/>
        <v>401xã Thọ Long</v>
      </c>
      <c r="H2853" s="632" t="str">
        <f t="shared" si="104"/>
        <v>401xã Thọ LongThuế cơ sở 8 tỉnh Thanh Hóa</v>
      </c>
      <c r="I2853" s="449" t="s">
        <v>11800</v>
      </c>
      <c r="J2853" s="442"/>
      <c r="K2853" s="442"/>
      <c r="M2853" s="435"/>
    </row>
    <row r="2854" spans="1:13" ht="61.15" hidden="1" customHeight="1">
      <c r="A2854" s="441" t="s">
        <v>12643</v>
      </c>
      <c r="B2854" s="442">
        <v>8</v>
      </c>
      <c r="C2854" s="449" t="s">
        <v>11800</v>
      </c>
      <c r="D2854" s="444" t="s">
        <v>23103</v>
      </c>
      <c r="E2854" s="444"/>
      <c r="F2854" s="444" t="s">
        <v>23105</v>
      </c>
      <c r="G2854" s="632" t="str">
        <f t="shared" si="105"/>
        <v>401xã Xuân Hòa</v>
      </c>
      <c r="H2854" s="632" t="str">
        <f t="shared" si="104"/>
        <v>401xã Xuân HòaThuế cơ sở 8 tỉnh Thanh Hóa</v>
      </c>
      <c r="I2854" s="449" t="s">
        <v>11800</v>
      </c>
      <c r="J2854" s="442"/>
      <c r="K2854" s="442"/>
      <c r="M2854" s="435"/>
    </row>
    <row r="2855" spans="1:13" ht="61.15" hidden="1" customHeight="1">
      <c r="A2855" s="441" t="s">
        <v>12643</v>
      </c>
      <c r="B2855" s="442">
        <v>8</v>
      </c>
      <c r="C2855" s="449" t="s">
        <v>11800</v>
      </c>
      <c r="D2855" s="444" t="s">
        <v>23103</v>
      </c>
      <c r="E2855" s="444"/>
      <c r="F2855" s="444" t="s">
        <v>23106</v>
      </c>
      <c r="G2855" s="632" t="str">
        <f t="shared" si="105"/>
        <v>401xã Sao Vàng</v>
      </c>
      <c r="H2855" s="632" t="str">
        <f t="shared" si="104"/>
        <v>401xã Sao VàngThuế cơ sở 8 tỉnh Thanh Hóa</v>
      </c>
      <c r="I2855" s="449" t="s">
        <v>11800</v>
      </c>
      <c r="J2855" s="442"/>
      <c r="K2855" s="442"/>
      <c r="M2855" s="435"/>
    </row>
    <row r="2856" spans="1:13" ht="61.15" hidden="1" customHeight="1">
      <c r="A2856" s="441" t="s">
        <v>12643</v>
      </c>
      <c r="B2856" s="442">
        <v>8</v>
      </c>
      <c r="C2856" s="449" t="s">
        <v>11800</v>
      </c>
      <c r="D2856" s="444" t="s">
        <v>23103</v>
      </c>
      <c r="E2856" s="444"/>
      <c r="F2856" s="444" t="s">
        <v>23107</v>
      </c>
      <c r="G2856" s="632" t="str">
        <f t="shared" si="105"/>
        <v>401xã Lam Sơn</v>
      </c>
      <c r="H2856" s="632" t="str">
        <f t="shared" si="104"/>
        <v>401xã Lam SơnThuế cơ sở 8 tỉnh Thanh Hóa</v>
      </c>
      <c r="I2856" s="449" t="s">
        <v>11800</v>
      </c>
      <c r="J2856" s="442"/>
      <c r="K2856" s="442"/>
      <c r="M2856" s="435"/>
    </row>
    <row r="2857" spans="1:13" ht="61.15" hidden="1" customHeight="1">
      <c r="A2857" s="441" t="s">
        <v>12643</v>
      </c>
      <c r="B2857" s="442">
        <v>8</v>
      </c>
      <c r="C2857" s="449" t="s">
        <v>11800</v>
      </c>
      <c r="D2857" s="444" t="s">
        <v>23103</v>
      </c>
      <c r="E2857" s="444"/>
      <c r="F2857" s="444" t="s">
        <v>23108</v>
      </c>
      <c r="G2857" s="632" t="str">
        <f t="shared" si="105"/>
        <v>401xã Thọ Lập</v>
      </c>
      <c r="H2857" s="632" t="str">
        <f t="shared" si="104"/>
        <v>401xã Thọ LậpThuế cơ sở 8 tỉnh Thanh Hóa</v>
      </c>
      <c r="I2857" s="449" t="s">
        <v>11800</v>
      </c>
      <c r="J2857" s="442"/>
      <c r="K2857" s="442"/>
      <c r="M2857" s="435"/>
    </row>
    <row r="2858" spans="1:13" ht="61.15" hidden="1" customHeight="1">
      <c r="A2858" s="441" t="s">
        <v>12643</v>
      </c>
      <c r="B2858" s="442">
        <v>8</v>
      </c>
      <c r="C2858" s="449" t="s">
        <v>11800</v>
      </c>
      <c r="D2858" s="444" t="s">
        <v>23103</v>
      </c>
      <c r="E2858" s="444"/>
      <c r="F2858" s="444" t="s">
        <v>23109</v>
      </c>
      <c r="G2858" s="632" t="str">
        <f t="shared" si="105"/>
        <v>401xã Xuân Tín</v>
      </c>
      <c r="H2858" s="632" t="str">
        <f t="shared" si="104"/>
        <v>401xã Xuân TínThuế cơ sở 8 tỉnh Thanh Hóa</v>
      </c>
      <c r="I2858" s="449" t="s">
        <v>11800</v>
      </c>
      <c r="J2858" s="442"/>
      <c r="K2858" s="442"/>
      <c r="M2858" s="435"/>
    </row>
    <row r="2859" spans="1:13" ht="61.15" hidden="1" customHeight="1">
      <c r="A2859" s="441" t="s">
        <v>12643</v>
      </c>
      <c r="B2859" s="442">
        <v>8</v>
      </c>
      <c r="C2859" s="449" t="s">
        <v>11800</v>
      </c>
      <c r="D2859" s="444" t="s">
        <v>23103</v>
      </c>
      <c r="E2859" s="444"/>
      <c r="F2859" s="444" t="s">
        <v>23110</v>
      </c>
      <c r="G2859" s="632" t="str">
        <f t="shared" si="105"/>
        <v>401xã Xuân Lập</v>
      </c>
      <c r="H2859" s="632" t="str">
        <f t="shared" si="104"/>
        <v>401xã Xuân LậpThuế cơ sở 8 tỉnh Thanh Hóa</v>
      </c>
      <c r="I2859" s="449" t="s">
        <v>11800</v>
      </c>
      <c r="J2859" s="442"/>
      <c r="K2859" s="442"/>
      <c r="M2859" s="435"/>
    </row>
    <row r="2860" spans="1:13" ht="61.15" hidden="1" customHeight="1">
      <c r="A2860" s="441" t="s">
        <v>12643</v>
      </c>
      <c r="B2860" s="442">
        <v>8</v>
      </c>
      <c r="C2860" s="449" t="s">
        <v>11800</v>
      </c>
      <c r="D2860" s="444" t="s">
        <v>23103</v>
      </c>
      <c r="E2860" s="444"/>
      <c r="F2860" s="444" t="s">
        <v>9309</v>
      </c>
      <c r="G2860" s="632" t="str">
        <f t="shared" si="105"/>
        <v>401Xã Thường Xuân</v>
      </c>
      <c r="H2860" s="632" t="str">
        <f t="shared" si="104"/>
        <v>401Xã Thường XuânThuế cơ sở 8 tỉnh Thanh Hóa</v>
      </c>
      <c r="I2860" s="449" t="s">
        <v>11800</v>
      </c>
      <c r="J2860" s="442"/>
      <c r="K2860" s="442"/>
      <c r="M2860" s="435"/>
    </row>
    <row r="2861" spans="1:13" ht="61.15" hidden="1" customHeight="1">
      <c r="A2861" s="441" t="s">
        <v>12643</v>
      </c>
      <c r="B2861" s="442">
        <v>8</v>
      </c>
      <c r="C2861" s="449" t="s">
        <v>11800</v>
      </c>
      <c r="D2861" s="444" t="s">
        <v>23103</v>
      </c>
      <c r="E2861" s="444"/>
      <c r="F2861" s="444" t="s">
        <v>23111</v>
      </c>
      <c r="G2861" s="632" t="str">
        <f t="shared" si="105"/>
        <v>401xã Luận Thành</v>
      </c>
      <c r="H2861" s="632" t="str">
        <f t="shared" si="104"/>
        <v>401xã Luận ThànhThuế cơ sở 8 tỉnh Thanh Hóa</v>
      </c>
      <c r="I2861" s="449" t="s">
        <v>11800</v>
      </c>
      <c r="J2861" s="442"/>
      <c r="K2861" s="442"/>
      <c r="M2861" s="435"/>
    </row>
    <row r="2862" spans="1:13" ht="61.15" hidden="1" customHeight="1">
      <c r="A2862" s="441" t="s">
        <v>12643</v>
      </c>
      <c r="B2862" s="442">
        <v>8</v>
      </c>
      <c r="C2862" s="449" t="s">
        <v>11800</v>
      </c>
      <c r="D2862" s="444" t="s">
        <v>23103</v>
      </c>
      <c r="E2862" s="444"/>
      <c r="F2862" s="444" t="s">
        <v>23029</v>
      </c>
      <c r="G2862" s="632" t="str">
        <f t="shared" si="105"/>
        <v>401xã Tân Thành</v>
      </c>
      <c r="H2862" s="632" t="str">
        <f t="shared" si="104"/>
        <v>401xã Tân ThànhThuế cơ sở 8 tỉnh Thanh Hóa</v>
      </c>
      <c r="I2862" s="449" t="s">
        <v>11800</v>
      </c>
      <c r="J2862" s="442"/>
      <c r="K2862" s="442"/>
      <c r="M2862" s="435"/>
    </row>
    <row r="2863" spans="1:13" ht="61.15" hidden="1" customHeight="1">
      <c r="A2863" s="441" t="s">
        <v>12643</v>
      </c>
      <c r="B2863" s="442">
        <v>8</v>
      </c>
      <c r="C2863" s="449" t="s">
        <v>11800</v>
      </c>
      <c r="D2863" s="444" t="s">
        <v>23103</v>
      </c>
      <c r="E2863" s="444"/>
      <c r="F2863" s="444" t="s">
        <v>23112</v>
      </c>
      <c r="G2863" s="632" t="str">
        <f t="shared" si="105"/>
        <v>401xã Thắng Lộc</v>
      </c>
      <c r="H2863" s="632" t="str">
        <f t="shared" si="104"/>
        <v>401xã Thắng LộcThuế cơ sở 8 tỉnh Thanh Hóa</v>
      </c>
      <c r="I2863" s="449" t="s">
        <v>11800</v>
      </c>
      <c r="J2863" s="442"/>
      <c r="K2863" s="442"/>
      <c r="M2863" s="435"/>
    </row>
    <row r="2864" spans="1:13" ht="61.15" hidden="1" customHeight="1">
      <c r="A2864" s="441" t="s">
        <v>12643</v>
      </c>
      <c r="B2864" s="442">
        <v>8</v>
      </c>
      <c r="C2864" s="449" t="s">
        <v>11800</v>
      </c>
      <c r="D2864" s="444" t="s">
        <v>23103</v>
      </c>
      <c r="E2864" s="444"/>
      <c r="F2864" s="444" t="s">
        <v>23113</v>
      </c>
      <c r="G2864" s="632" t="str">
        <f t="shared" si="105"/>
        <v>401xã Xuân Chinh</v>
      </c>
      <c r="H2864" s="632" t="str">
        <f t="shared" si="104"/>
        <v>401xã Xuân ChinhThuế cơ sở 8 tỉnh Thanh Hóa</v>
      </c>
      <c r="I2864" s="449" t="s">
        <v>11800</v>
      </c>
      <c r="J2864" s="442"/>
      <c r="K2864" s="442"/>
      <c r="M2864" s="435"/>
    </row>
    <row r="2865" spans="1:13" ht="61.15" hidden="1" customHeight="1">
      <c r="A2865" s="441" t="s">
        <v>12643</v>
      </c>
      <c r="B2865" s="442">
        <v>8</v>
      </c>
      <c r="C2865" s="449" t="s">
        <v>11800</v>
      </c>
      <c r="D2865" s="444" t="s">
        <v>23103</v>
      </c>
      <c r="E2865" s="444"/>
      <c r="F2865" s="444" t="s">
        <v>23114</v>
      </c>
      <c r="G2865" s="632" t="str">
        <f t="shared" si="105"/>
        <v>401xã Bát Mọt</v>
      </c>
      <c r="H2865" s="632" t="str">
        <f t="shared" si="104"/>
        <v>401xã Bát MọtThuế cơ sở 8 tỉnh Thanh Hóa</v>
      </c>
      <c r="I2865" s="449" t="s">
        <v>11800</v>
      </c>
      <c r="J2865" s="442"/>
      <c r="K2865" s="442"/>
      <c r="M2865" s="435"/>
    </row>
    <row r="2866" spans="1:13" ht="61.15" hidden="1" customHeight="1">
      <c r="A2866" s="441" t="s">
        <v>12643</v>
      </c>
      <c r="B2866" s="442">
        <v>8</v>
      </c>
      <c r="C2866" s="449" t="s">
        <v>11800</v>
      </c>
      <c r="D2866" s="444" t="s">
        <v>23103</v>
      </c>
      <c r="E2866" s="444"/>
      <c r="F2866" s="444" t="s">
        <v>23115</v>
      </c>
      <c r="G2866" s="632" t="str">
        <f t="shared" si="105"/>
        <v>401xã Yên Nhân</v>
      </c>
      <c r="H2866" s="632" t="str">
        <f t="shared" si="104"/>
        <v>401xã Yên NhânThuế cơ sở 8 tỉnh Thanh Hóa</v>
      </c>
      <c r="I2866" s="449" t="s">
        <v>11800</v>
      </c>
      <c r="J2866" s="442"/>
      <c r="K2866" s="442"/>
      <c r="M2866" s="435"/>
    </row>
    <row r="2867" spans="1:13" ht="61.15" hidden="1" customHeight="1">
      <c r="A2867" s="441" t="s">
        <v>12643</v>
      </c>
      <c r="B2867" s="442">
        <v>8</v>
      </c>
      <c r="C2867" s="449" t="s">
        <v>11800</v>
      </c>
      <c r="D2867" s="444" t="s">
        <v>23103</v>
      </c>
      <c r="E2867" s="444"/>
      <c r="F2867" s="444" t="s">
        <v>23116</v>
      </c>
      <c r="G2867" s="632" t="str">
        <f t="shared" si="105"/>
        <v>401xã Lương Sơn</v>
      </c>
      <c r="H2867" s="632" t="str">
        <f t="shared" si="104"/>
        <v>401xã Lương SơnThuế cơ sở 8 tỉnh Thanh Hóa</v>
      </c>
      <c r="I2867" s="449" t="s">
        <v>11800</v>
      </c>
      <c r="J2867" s="442"/>
      <c r="K2867" s="442"/>
      <c r="M2867" s="435"/>
    </row>
    <row r="2868" spans="1:13" ht="61.15" hidden="1" customHeight="1">
      <c r="A2868" s="441" t="s">
        <v>12643</v>
      </c>
      <c r="B2868" s="442">
        <v>8</v>
      </c>
      <c r="C2868" s="449" t="s">
        <v>11800</v>
      </c>
      <c r="D2868" s="444" t="s">
        <v>23103</v>
      </c>
      <c r="E2868" s="444"/>
      <c r="F2868" s="444" t="s">
        <v>23117</v>
      </c>
      <c r="G2868" s="632" t="str">
        <f t="shared" si="105"/>
        <v>401xã Vạn Xuân</v>
      </c>
      <c r="H2868" s="632" t="str">
        <f t="shared" si="104"/>
        <v>401xã Vạn XuânThuế cơ sở 8 tỉnh Thanh Hóa</v>
      </c>
      <c r="I2868" s="449" t="s">
        <v>11800</v>
      </c>
      <c r="J2868" s="442"/>
      <c r="K2868" s="442"/>
      <c r="M2868" s="435"/>
    </row>
    <row r="2869" spans="1:13" ht="52.15" hidden="1" customHeight="1">
      <c r="A2869" s="441" t="s">
        <v>12648</v>
      </c>
      <c r="B2869" s="442">
        <v>9</v>
      </c>
      <c r="C2869" s="448" t="s">
        <v>11774</v>
      </c>
      <c r="D2869" s="444" t="s">
        <v>23118</v>
      </c>
      <c r="E2869" s="444"/>
      <c r="F2869" s="444" t="s">
        <v>9284</v>
      </c>
      <c r="G2869" s="632" t="str">
        <f t="shared" si="105"/>
        <v>401Xã Cẩm Thạch</v>
      </c>
      <c r="H2869" s="632" t="str">
        <f t="shared" si="104"/>
        <v>401Xã Cẩm ThạchThuế cơ sở 9 tỉnh Thanh Hóa</v>
      </c>
      <c r="I2869" s="448" t="s">
        <v>11774</v>
      </c>
      <c r="J2869" s="442" t="s">
        <v>9285</v>
      </c>
      <c r="K2869" s="442">
        <v>13</v>
      </c>
      <c r="M2869" s="435"/>
    </row>
    <row r="2870" spans="1:13" ht="52.15" hidden="1" customHeight="1">
      <c r="A2870" s="441" t="s">
        <v>12648</v>
      </c>
      <c r="B2870" s="442">
        <v>9</v>
      </c>
      <c r="C2870" s="448" t="s">
        <v>11774</v>
      </c>
      <c r="D2870" s="444" t="s">
        <v>23118</v>
      </c>
      <c r="E2870" s="444"/>
      <c r="F2870" s="444" t="s">
        <v>23119</v>
      </c>
      <c r="G2870" s="632" t="str">
        <f t="shared" si="105"/>
        <v>401xã Cẩm Thủy</v>
      </c>
      <c r="H2870" s="632" t="str">
        <f t="shared" si="104"/>
        <v>401xã Cẩm ThủyThuế cơ sở 9 tỉnh Thanh Hóa</v>
      </c>
      <c r="I2870" s="448" t="s">
        <v>11774</v>
      </c>
      <c r="J2870" s="442"/>
      <c r="K2870" s="442"/>
      <c r="M2870" s="435"/>
    </row>
    <row r="2871" spans="1:13" ht="52.15" hidden="1" customHeight="1">
      <c r="A2871" s="441" t="s">
        <v>12648</v>
      </c>
      <c r="B2871" s="442">
        <v>9</v>
      </c>
      <c r="C2871" s="448" t="s">
        <v>11774</v>
      </c>
      <c r="D2871" s="444" t="s">
        <v>23118</v>
      </c>
      <c r="E2871" s="444"/>
      <c r="F2871" s="444" t="s">
        <v>23120</v>
      </c>
      <c r="G2871" s="632" t="str">
        <f t="shared" si="105"/>
        <v>401xã Cẩm Tú</v>
      </c>
      <c r="H2871" s="632" t="str">
        <f t="shared" si="104"/>
        <v>401xã Cẩm TúThuế cơ sở 9 tỉnh Thanh Hóa</v>
      </c>
      <c r="I2871" s="448" t="s">
        <v>11774</v>
      </c>
      <c r="J2871" s="442"/>
      <c r="K2871" s="442"/>
      <c r="M2871" s="435"/>
    </row>
    <row r="2872" spans="1:13" ht="52.15" hidden="1" customHeight="1">
      <c r="A2872" s="441" t="s">
        <v>12648</v>
      </c>
      <c r="B2872" s="442">
        <v>9</v>
      </c>
      <c r="C2872" s="448" t="s">
        <v>11774</v>
      </c>
      <c r="D2872" s="444" t="s">
        <v>23118</v>
      </c>
      <c r="E2872" s="444"/>
      <c r="F2872" s="444" t="s">
        <v>23121</v>
      </c>
      <c r="G2872" s="632" t="str">
        <f t="shared" si="105"/>
        <v>401xã Cẩm Vân</v>
      </c>
      <c r="H2872" s="632" t="str">
        <f t="shared" si="104"/>
        <v>401xã Cẩm VânThuế cơ sở 9 tỉnh Thanh Hóa</v>
      </c>
      <c r="I2872" s="448" t="s">
        <v>11774</v>
      </c>
      <c r="J2872" s="442"/>
      <c r="K2872" s="442"/>
      <c r="M2872" s="435"/>
    </row>
    <row r="2873" spans="1:13" ht="52.15" hidden="1" customHeight="1">
      <c r="A2873" s="441" t="s">
        <v>12648</v>
      </c>
      <c r="B2873" s="442">
        <v>9</v>
      </c>
      <c r="C2873" s="448" t="s">
        <v>11774</v>
      </c>
      <c r="D2873" s="444" t="s">
        <v>23118</v>
      </c>
      <c r="E2873" s="444"/>
      <c r="F2873" s="444" t="s">
        <v>23122</v>
      </c>
      <c r="G2873" s="632" t="str">
        <f t="shared" si="105"/>
        <v>401xã Cẩm Tân</v>
      </c>
      <c r="H2873" s="632" t="str">
        <f t="shared" si="104"/>
        <v>401xã Cẩm TânThuế cơ sở 9 tỉnh Thanh Hóa</v>
      </c>
      <c r="I2873" s="448" t="s">
        <v>11774</v>
      </c>
      <c r="J2873" s="442"/>
      <c r="K2873" s="442"/>
      <c r="M2873" s="435"/>
    </row>
    <row r="2874" spans="1:13" ht="52.15" hidden="1" customHeight="1">
      <c r="A2874" s="441" t="s">
        <v>12648</v>
      </c>
      <c r="B2874" s="442">
        <v>9</v>
      </c>
      <c r="C2874" s="448" t="s">
        <v>11774</v>
      </c>
      <c r="D2874" s="444" t="s">
        <v>23118</v>
      </c>
      <c r="E2874" s="444"/>
      <c r="F2874" s="444" t="s">
        <v>9273</v>
      </c>
      <c r="G2874" s="632" t="str">
        <f t="shared" si="105"/>
        <v>401Xã Bá Thước</v>
      </c>
      <c r="H2874" s="632" t="str">
        <f t="shared" si="104"/>
        <v>401Xã Bá ThướcThuế cơ sở 9 tỉnh Thanh Hóa</v>
      </c>
      <c r="I2874" s="448" t="s">
        <v>11774</v>
      </c>
      <c r="J2874" s="442"/>
      <c r="K2874" s="442"/>
      <c r="M2874" s="435"/>
    </row>
    <row r="2875" spans="1:13" ht="52.15" hidden="1" customHeight="1">
      <c r="A2875" s="441" t="s">
        <v>12648</v>
      </c>
      <c r="B2875" s="442">
        <v>9</v>
      </c>
      <c r="C2875" s="448" t="s">
        <v>11774</v>
      </c>
      <c r="D2875" s="444" t="s">
        <v>23118</v>
      </c>
      <c r="E2875" s="444"/>
      <c r="F2875" s="444" t="s">
        <v>23123</v>
      </c>
      <c r="G2875" s="632" t="str">
        <f t="shared" si="105"/>
        <v>401xã Thiết Ống</v>
      </c>
      <c r="H2875" s="632" t="str">
        <f t="shared" si="104"/>
        <v>401xã Thiết ỐngThuế cơ sở 9 tỉnh Thanh Hóa</v>
      </c>
      <c r="I2875" s="448" t="s">
        <v>11774</v>
      </c>
      <c r="J2875" s="442"/>
      <c r="K2875" s="442"/>
      <c r="M2875" s="435"/>
    </row>
    <row r="2876" spans="1:13" ht="52.15" hidden="1" customHeight="1">
      <c r="A2876" s="441" t="s">
        <v>12648</v>
      </c>
      <c r="B2876" s="442">
        <v>9</v>
      </c>
      <c r="C2876" s="448" t="s">
        <v>11774</v>
      </c>
      <c r="D2876" s="444" t="s">
        <v>23118</v>
      </c>
      <c r="E2876" s="444"/>
      <c r="F2876" s="444" t="s">
        <v>23124</v>
      </c>
      <c r="G2876" s="632" t="str">
        <f t="shared" si="105"/>
        <v>401xã Văn Nho</v>
      </c>
      <c r="H2876" s="632" t="str">
        <f t="shared" si="104"/>
        <v>401xã Văn NhoThuế cơ sở 9 tỉnh Thanh Hóa</v>
      </c>
      <c r="I2876" s="448" t="s">
        <v>11774</v>
      </c>
      <c r="J2876" s="442"/>
      <c r="K2876" s="442"/>
      <c r="M2876" s="435"/>
    </row>
    <row r="2877" spans="1:13" ht="52.15" hidden="1" customHeight="1">
      <c r="A2877" s="441" t="s">
        <v>12648</v>
      </c>
      <c r="B2877" s="442">
        <v>9</v>
      </c>
      <c r="C2877" s="448" t="s">
        <v>11774</v>
      </c>
      <c r="D2877" s="444" t="s">
        <v>23118</v>
      </c>
      <c r="E2877" s="444"/>
      <c r="F2877" s="444" t="s">
        <v>23125</v>
      </c>
      <c r="G2877" s="632" t="str">
        <f t="shared" si="105"/>
        <v>401xã Điền Quang</v>
      </c>
      <c r="H2877" s="632" t="str">
        <f t="shared" si="104"/>
        <v>401xã Điền QuangThuế cơ sở 9 tỉnh Thanh Hóa</v>
      </c>
      <c r="I2877" s="448" t="s">
        <v>11774</v>
      </c>
      <c r="J2877" s="442"/>
      <c r="K2877" s="442"/>
      <c r="M2877" s="435"/>
    </row>
    <row r="2878" spans="1:13" ht="52.15" hidden="1" customHeight="1">
      <c r="A2878" s="441" t="s">
        <v>12648</v>
      </c>
      <c r="B2878" s="442">
        <v>9</v>
      </c>
      <c r="C2878" s="448" t="s">
        <v>11774</v>
      </c>
      <c r="D2878" s="444" t="s">
        <v>23118</v>
      </c>
      <c r="E2878" s="444"/>
      <c r="F2878" s="444" t="s">
        <v>23126</v>
      </c>
      <c r="G2878" s="632" t="str">
        <f t="shared" si="105"/>
        <v>401xã Điền Lư</v>
      </c>
      <c r="H2878" s="632" t="str">
        <f t="shared" si="104"/>
        <v>401xã Điền LưThuế cơ sở 9 tỉnh Thanh Hóa</v>
      </c>
      <c r="I2878" s="448" t="s">
        <v>11774</v>
      </c>
      <c r="J2878" s="442"/>
      <c r="K2878" s="442"/>
      <c r="M2878" s="435"/>
    </row>
    <row r="2879" spans="1:13" ht="52.15" hidden="1" customHeight="1">
      <c r="A2879" s="441" t="s">
        <v>12648</v>
      </c>
      <c r="B2879" s="442">
        <v>9</v>
      </c>
      <c r="C2879" s="448" t="s">
        <v>11774</v>
      </c>
      <c r="D2879" s="444" t="s">
        <v>23118</v>
      </c>
      <c r="E2879" s="444"/>
      <c r="F2879" s="444" t="s">
        <v>23127</v>
      </c>
      <c r="G2879" s="632" t="str">
        <f t="shared" si="105"/>
        <v>401xã Quý Lương</v>
      </c>
      <c r="H2879" s="632" t="str">
        <f t="shared" si="104"/>
        <v>401xã Quý LươngThuế cơ sở 9 tỉnh Thanh Hóa</v>
      </c>
      <c r="I2879" s="448" t="s">
        <v>11774</v>
      </c>
      <c r="J2879" s="442"/>
      <c r="K2879" s="442"/>
      <c r="M2879" s="435"/>
    </row>
    <row r="2880" spans="1:13" ht="52.15" hidden="1" customHeight="1">
      <c r="A2880" s="441" t="s">
        <v>12648</v>
      </c>
      <c r="B2880" s="442">
        <v>9</v>
      </c>
      <c r="C2880" s="448" t="s">
        <v>11774</v>
      </c>
      <c r="D2880" s="444" t="s">
        <v>23118</v>
      </c>
      <c r="E2880" s="444"/>
      <c r="F2880" s="444" t="s">
        <v>23128</v>
      </c>
      <c r="G2880" s="632" t="str">
        <f t="shared" si="105"/>
        <v>401xã Cổ Lũng</v>
      </c>
      <c r="H2880" s="632" t="str">
        <f t="shared" si="104"/>
        <v>401xã Cổ LũngThuế cơ sở 9 tỉnh Thanh Hóa</v>
      </c>
      <c r="I2880" s="448" t="s">
        <v>11774</v>
      </c>
      <c r="J2880" s="442"/>
      <c r="K2880" s="442"/>
      <c r="M2880" s="435"/>
    </row>
    <row r="2881" spans="1:13" ht="52.15" hidden="1" customHeight="1">
      <c r="A2881" s="441" t="s">
        <v>12648</v>
      </c>
      <c r="B2881" s="442">
        <v>9</v>
      </c>
      <c r="C2881" s="448" t="s">
        <v>11774</v>
      </c>
      <c r="D2881" s="444" t="s">
        <v>23118</v>
      </c>
      <c r="E2881" s="444"/>
      <c r="F2881" s="444" t="s">
        <v>23129</v>
      </c>
      <c r="G2881" s="632" t="str">
        <f t="shared" si="105"/>
        <v>401xã Pù Luông</v>
      </c>
      <c r="H2881" s="632" t="str">
        <f t="shared" si="104"/>
        <v>401xã Pù LuôngThuế cơ sở 9 tỉnh Thanh Hóa</v>
      </c>
      <c r="I2881" s="448" t="s">
        <v>11774</v>
      </c>
      <c r="J2881" s="442"/>
      <c r="K2881" s="442"/>
      <c r="M2881" s="435"/>
    </row>
    <row r="2882" spans="1:13" ht="47.45" hidden="1" customHeight="1">
      <c r="A2882" s="441" t="s">
        <v>12654</v>
      </c>
      <c r="B2882" s="442">
        <v>10</v>
      </c>
      <c r="C2882" s="449" t="s">
        <v>11780</v>
      </c>
      <c r="D2882" s="444" t="s">
        <v>23130</v>
      </c>
      <c r="E2882" s="444"/>
      <c r="F2882" s="444" t="s">
        <v>9279</v>
      </c>
      <c r="G2882" s="632" t="str">
        <f t="shared" si="105"/>
        <v>401Xã Ngọc Lặc</v>
      </c>
      <c r="H2882" s="632" t="str">
        <f t="shared" si="104"/>
        <v>401Xã Ngọc LặcThuế cơ sở 10 tỉnh Thanh Hóa</v>
      </c>
      <c r="I2882" s="449" t="s">
        <v>11780</v>
      </c>
      <c r="J2882" s="442" t="s">
        <v>9279</v>
      </c>
      <c r="K2882" s="442">
        <v>12</v>
      </c>
      <c r="M2882" s="435"/>
    </row>
    <row r="2883" spans="1:13" ht="47.45" hidden="1" customHeight="1">
      <c r="A2883" s="441" t="s">
        <v>12654</v>
      </c>
      <c r="B2883" s="442">
        <v>10</v>
      </c>
      <c r="C2883" s="449" t="s">
        <v>11780</v>
      </c>
      <c r="D2883" s="444" t="s">
        <v>23130</v>
      </c>
      <c r="E2883" s="444"/>
      <c r="F2883" s="444" t="s">
        <v>23131</v>
      </c>
      <c r="G2883" s="632" t="str">
        <f t="shared" si="105"/>
        <v>401xã Thạch Lập</v>
      </c>
      <c r="H2883" s="632" t="str">
        <f t="shared" si="104"/>
        <v>401xã Thạch LậpThuế cơ sở 10 tỉnh Thanh Hóa</v>
      </c>
      <c r="I2883" s="449" t="s">
        <v>11780</v>
      </c>
      <c r="J2883" s="442"/>
      <c r="K2883" s="442"/>
      <c r="M2883" s="435"/>
    </row>
    <row r="2884" spans="1:13" ht="47.45" hidden="1" customHeight="1">
      <c r="A2884" s="441" t="s">
        <v>12654</v>
      </c>
      <c r="B2884" s="442">
        <v>10</v>
      </c>
      <c r="C2884" s="449" t="s">
        <v>11780</v>
      </c>
      <c r="D2884" s="444" t="s">
        <v>23130</v>
      </c>
      <c r="E2884" s="444"/>
      <c r="F2884" s="444" t="s">
        <v>23132</v>
      </c>
      <c r="G2884" s="632" t="str">
        <f t="shared" si="105"/>
        <v>401xã Ngọc Liên</v>
      </c>
      <c r="H2884" s="632" t="str">
        <f t="shared" si="104"/>
        <v>401xã Ngọc LiênThuế cơ sở 10 tỉnh Thanh Hóa</v>
      </c>
      <c r="I2884" s="449" t="s">
        <v>11780</v>
      </c>
      <c r="J2884" s="442"/>
      <c r="K2884" s="442"/>
      <c r="M2884" s="435"/>
    </row>
    <row r="2885" spans="1:13" ht="47.45" hidden="1" customHeight="1">
      <c r="A2885" s="441" t="s">
        <v>12654</v>
      </c>
      <c r="B2885" s="442">
        <v>10</v>
      </c>
      <c r="C2885" s="449" t="s">
        <v>11780</v>
      </c>
      <c r="D2885" s="444" t="s">
        <v>23130</v>
      </c>
      <c r="E2885" s="444"/>
      <c r="F2885" s="444" t="s">
        <v>23133</v>
      </c>
      <c r="G2885" s="632" t="str">
        <f t="shared" si="105"/>
        <v>401xã Minh Sơn</v>
      </c>
      <c r="H2885" s="632" t="str">
        <f t="shared" si="104"/>
        <v>401xã Minh SơnThuế cơ sở 10 tỉnh Thanh Hóa</v>
      </c>
      <c r="I2885" s="449" t="s">
        <v>11780</v>
      </c>
      <c r="J2885" s="442"/>
      <c r="K2885" s="442"/>
      <c r="M2885" s="435"/>
    </row>
    <row r="2886" spans="1:13" ht="47.45" hidden="1" customHeight="1">
      <c r="A2886" s="441" t="s">
        <v>12654</v>
      </c>
      <c r="B2886" s="442">
        <v>10</v>
      </c>
      <c r="C2886" s="449" t="s">
        <v>11780</v>
      </c>
      <c r="D2886" s="444" t="s">
        <v>23130</v>
      </c>
      <c r="E2886" s="444"/>
      <c r="F2886" s="444" t="s">
        <v>23134</v>
      </c>
      <c r="G2886" s="632" t="str">
        <f t="shared" si="105"/>
        <v>401xã Nguyệt Ấn</v>
      </c>
      <c r="H2886" s="632" t="str">
        <f t="shared" ref="H2886:H2949" si="106">G2886&amp;C2886</f>
        <v>401xã Nguyệt ẤnThuế cơ sở 10 tỉnh Thanh Hóa</v>
      </c>
      <c r="I2886" s="449" t="s">
        <v>11780</v>
      </c>
      <c r="J2886" s="442"/>
      <c r="K2886" s="442"/>
      <c r="M2886" s="435"/>
    </row>
    <row r="2887" spans="1:13" ht="47.45" hidden="1" customHeight="1">
      <c r="A2887" s="441" t="s">
        <v>12654</v>
      </c>
      <c r="B2887" s="442">
        <v>10</v>
      </c>
      <c r="C2887" s="449" t="s">
        <v>11780</v>
      </c>
      <c r="D2887" s="444" t="s">
        <v>23130</v>
      </c>
      <c r="E2887" s="444"/>
      <c r="F2887" s="444" t="s">
        <v>23135</v>
      </c>
      <c r="G2887" s="632" t="str">
        <f t="shared" si="105"/>
        <v>401xã Kiên Thọ</v>
      </c>
      <c r="H2887" s="632" t="str">
        <f t="shared" si="106"/>
        <v>401xã Kiên ThọThuế cơ sở 10 tỉnh Thanh Hóa</v>
      </c>
      <c r="I2887" s="449" t="s">
        <v>11780</v>
      </c>
      <c r="J2887" s="442"/>
      <c r="K2887" s="442"/>
      <c r="M2887" s="435"/>
    </row>
    <row r="2888" spans="1:13" ht="47.45" hidden="1" customHeight="1">
      <c r="A2888" s="441" t="s">
        <v>12654</v>
      </c>
      <c r="B2888" s="442">
        <v>10</v>
      </c>
      <c r="C2888" s="449" t="s">
        <v>11780</v>
      </c>
      <c r="D2888" s="444" t="s">
        <v>23130</v>
      </c>
      <c r="E2888" s="444"/>
      <c r="F2888" s="444" t="s">
        <v>9266</v>
      </c>
      <c r="G2888" s="632" t="str">
        <f t="shared" si="105"/>
        <v>401Xã Linh Sơn</v>
      </c>
      <c r="H2888" s="632" t="str">
        <f t="shared" si="106"/>
        <v>401Xã Linh SơnThuế cơ sở 10 tỉnh Thanh Hóa</v>
      </c>
      <c r="I2888" s="449" t="s">
        <v>11780</v>
      </c>
      <c r="J2888" s="442"/>
      <c r="K2888" s="442"/>
      <c r="M2888" s="435"/>
    </row>
    <row r="2889" spans="1:13" ht="47.45" hidden="1" customHeight="1">
      <c r="A2889" s="441" t="s">
        <v>12654</v>
      </c>
      <c r="B2889" s="442">
        <v>10</v>
      </c>
      <c r="C2889" s="449" t="s">
        <v>11780</v>
      </c>
      <c r="D2889" s="444" t="s">
        <v>23130</v>
      </c>
      <c r="E2889" s="444"/>
      <c r="F2889" s="444" t="s">
        <v>23136</v>
      </c>
      <c r="G2889" s="632" t="str">
        <f t="shared" si="105"/>
        <v>401xã Đồng Lương</v>
      </c>
      <c r="H2889" s="632" t="str">
        <f t="shared" si="106"/>
        <v>401xã Đồng LươngThuế cơ sở 10 tỉnh Thanh Hóa</v>
      </c>
      <c r="I2889" s="449" t="s">
        <v>11780</v>
      </c>
      <c r="J2889" s="442"/>
      <c r="K2889" s="442"/>
      <c r="M2889" s="435"/>
    </row>
    <row r="2890" spans="1:13" ht="47.45" hidden="1" customHeight="1">
      <c r="A2890" s="441" t="s">
        <v>12654</v>
      </c>
      <c r="B2890" s="442">
        <v>10</v>
      </c>
      <c r="C2890" s="449" t="s">
        <v>11780</v>
      </c>
      <c r="D2890" s="444" t="s">
        <v>23130</v>
      </c>
      <c r="E2890" s="444"/>
      <c r="F2890" s="444" t="s">
        <v>23137</v>
      </c>
      <c r="G2890" s="632" t="str">
        <f t="shared" si="105"/>
        <v>401xã Văn Phú</v>
      </c>
      <c r="H2890" s="632" t="str">
        <f t="shared" si="106"/>
        <v>401xã Văn PhúThuế cơ sở 10 tỉnh Thanh Hóa</v>
      </c>
      <c r="I2890" s="449" t="s">
        <v>11780</v>
      </c>
      <c r="J2890" s="442"/>
      <c r="K2890" s="442"/>
      <c r="M2890" s="435"/>
    </row>
    <row r="2891" spans="1:13" ht="47.45" hidden="1" customHeight="1">
      <c r="A2891" s="441" t="s">
        <v>12654</v>
      </c>
      <c r="B2891" s="442">
        <v>10</v>
      </c>
      <c r="C2891" s="449" t="s">
        <v>11780</v>
      </c>
      <c r="D2891" s="444" t="s">
        <v>23130</v>
      </c>
      <c r="E2891" s="444"/>
      <c r="F2891" s="444" t="s">
        <v>23138</v>
      </c>
      <c r="G2891" s="632" t="str">
        <f t="shared" si="105"/>
        <v>401xã Giao An</v>
      </c>
      <c r="H2891" s="632" t="str">
        <f t="shared" si="106"/>
        <v>401xã Giao AnThuế cơ sở 10 tỉnh Thanh Hóa</v>
      </c>
      <c r="I2891" s="449" t="s">
        <v>11780</v>
      </c>
      <c r="J2891" s="442"/>
      <c r="K2891" s="442"/>
      <c r="M2891" s="435"/>
    </row>
    <row r="2892" spans="1:13" ht="47.45" hidden="1" customHeight="1">
      <c r="A2892" s="441" t="s">
        <v>12654</v>
      </c>
      <c r="B2892" s="442">
        <v>10</v>
      </c>
      <c r="C2892" s="449" t="s">
        <v>11780</v>
      </c>
      <c r="D2892" s="444" t="s">
        <v>23130</v>
      </c>
      <c r="E2892" s="444"/>
      <c r="F2892" s="444" t="s">
        <v>23139</v>
      </c>
      <c r="G2892" s="632" t="str">
        <f t="shared" si="105"/>
        <v>401xã Yên Khương</v>
      </c>
      <c r="H2892" s="632" t="str">
        <f t="shared" si="106"/>
        <v>401xã Yên KhươngThuế cơ sở 10 tỉnh Thanh Hóa</v>
      </c>
      <c r="I2892" s="449" t="s">
        <v>11780</v>
      </c>
      <c r="J2892" s="442"/>
      <c r="K2892" s="442"/>
      <c r="M2892" s="435"/>
    </row>
    <row r="2893" spans="1:13" ht="47.45" hidden="1" customHeight="1">
      <c r="A2893" s="441" t="s">
        <v>12654</v>
      </c>
      <c r="B2893" s="442">
        <v>10</v>
      </c>
      <c r="C2893" s="449" t="s">
        <v>11780</v>
      </c>
      <c r="D2893" s="444" t="s">
        <v>23130</v>
      </c>
      <c r="E2893" s="444"/>
      <c r="F2893" s="444" t="s">
        <v>23140</v>
      </c>
      <c r="G2893" s="632" t="str">
        <f t="shared" si="105"/>
        <v>401xã Yên Thắng</v>
      </c>
      <c r="H2893" s="632" t="str">
        <f t="shared" si="106"/>
        <v>401xã Yên ThắngThuế cơ sở 10 tỉnh Thanh Hóa</v>
      </c>
      <c r="I2893" s="449" t="s">
        <v>11780</v>
      </c>
      <c r="J2893" s="442"/>
      <c r="K2893" s="442"/>
      <c r="M2893" s="435"/>
    </row>
    <row r="2894" spans="1:13" ht="84" hidden="1" customHeight="1">
      <c r="A2894" s="441" t="s">
        <v>12664</v>
      </c>
      <c r="B2894" s="442">
        <v>11</v>
      </c>
      <c r="C2894" s="449" t="s">
        <v>11786</v>
      </c>
      <c r="D2894" s="444" t="s">
        <v>23141</v>
      </c>
      <c r="E2894" s="444"/>
      <c r="F2894" s="444" t="s">
        <v>9252</v>
      </c>
      <c r="G2894" s="632" t="str">
        <f t="shared" si="105"/>
        <v>401Xã Hồi Xuân</v>
      </c>
      <c r="H2894" s="632" t="str">
        <f t="shared" si="106"/>
        <v>401Xã Hồi XuânThuế cơ sở 11 tỉnh Thanh Hóa</v>
      </c>
      <c r="I2894" s="449" t="s">
        <v>11786</v>
      </c>
      <c r="J2894" s="529" t="s">
        <v>9252</v>
      </c>
      <c r="K2894" s="442">
        <v>24</v>
      </c>
      <c r="M2894" s="435"/>
    </row>
    <row r="2895" spans="1:13" ht="84" hidden="1" customHeight="1">
      <c r="A2895" s="441" t="s">
        <v>12664</v>
      </c>
      <c r="B2895" s="442">
        <v>11</v>
      </c>
      <c r="C2895" s="449" t="s">
        <v>11786</v>
      </c>
      <c r="D2895" s="444" t="s">
        <v>23141</v>
      </c>
      <c r="E2895" s="444"/>
      <c r="F2895" s="444" t="s">
        <v>23142</v>
      </c>
      <c r="G2895" s="632" t="str">
        <f t="shared" si="105"/>
        <v>401xã Nam Xuân</v>
      </c>
      <c r="H2895" s="632" t="str">
        <f t="shared" si="106"/>
        <v>401xã Nam XuânThuế cơ sở 11 tỉnh Thanh Hóa</v>
      </c>
      <c r="I2895" s="449" t="s">
        <v>11786</v>
      </c>
      <c r="J2895" s="529"/>
      <c r="K2895" s="442"/>
      <c r="M2895" s="435"/>
    </row>
    <row r="2896" spans="1:13" ht="84" hidden="1" customHeight="1">
      <c r="A2896" s="441" t="s">
        <v>12664</v>
      </c>
      <c r="B2896" s="442">
        <v>11</v>
      </c>
      <c r="C2896" s="449" t="s">
        <v>11786</v>
      </c>
      <c r="D2896" s="444" t="s">
        <v>23141</v>
      </c>
      <c r="E2896" s="444"/>
      <c r="F2896" s="444" t="s">
        <v>23143</v>
      </c>
      <c r="G2896" s="632" t="str">
        <f t="shared" si="105"/>
        <v>401xã Thiên Phủ</v>
      </c>
      <c r="H2896" s="632" t="str">
        <f t="shared" si="106"/>
        <v>401xã Thiên PhủThuế cơ sở 11 tỉnh Thanh Hóa</v>
      </c>
      <c r="I2896" s="449" t="s">
        <v>11786</v>
      </c>
      <c r="J2896" s="529"/>
      <c r="K2896" s="442"/>
      <c r="M2896" s="435"/>
    </row>
    <row r="2897" spans="1:13" ht="84" hidden="1" customHeight="1">
      <c r="A2897" s="441" t="s">
        <v>12664</v>
      </c>
      <c r="B2897" s="442">
        <v>11</v>
      </c>
      <c r="C2897" s="449" t="s">
        <v>11786</v>
      </c>
      <c r="D2897" s="444" t="s">
        <v>23141</v>
      </c>
      <c r="E2897" s="444"/>
      <c r="F2897" s="444" t="s">
        <v>23144</v>
      </c>
      <c r="G2897" s="632" t="str">
        <f t="shared" si="105"/>
        <v>401xã Hiền Kiệt</v>
      </c>
      <c r="H2897" s="632" t="str">
        <f t="shared" si="106"/>
        <v>401xã Hiền KiệtThuế cơ sở 11 tỉnh Thanh Hóa</v>
      </c>
      <c r="I2897" s="449" t="s">
        <v>11786</v>
      </c>
      <c r="J2897" s="529"/>
      <c r="K2897" s="442"/>
      <c r="M2897" s="435"/>
    </row>
    <row r="2898" spans="1:13" ht="84" hidden="1" customHeight="1">
      <c r="A2898" s="441" t="s">
        <v>12664</v>
      </c>
      <c r="B2898" s="442">
        <v>11</v>
      </c>
      <c r="C2898" s="449" t="s">
        <v>11786</v>
      </c>
      <c r="D2898" s="444" t="s">
        <v>23141</v>
      </c>
      <c r="E2898" s="444"/>
      <c r="F2898" s="444" t="s">
        <v>23145</v>
      </c>
      <c r="G2898" s="632" t="str">
        <f t="shared" si="105"/>
        <v>401xã Phú Lệ</v>
      </c>
      <c r="H2898" s="632" t="str">
        <f t="shared" si="106"/>
        <v>401xã Phú LệThuế cơ sở 11 tỉnh Thanh Hóa</v>
      </c>
      <c r="I2898" s="449" t="s">
        <v>11786</v>
      </c>
      <c r="J2898" s="529"/>
      <c r="K2898" s="442"/>
      <c r="M2898" s="435"/>
    </row>
    <row r="2899" spans="1:13" ht="84" hidden="1" customHeight="1">
      <c r="A2899" s="441" t="s">
        <v>12664</v>
      </c>
      <c r="B2899" s="442">
        <v>11</v>
      </c>
      <c r="C2899" s="449" t="s">
        <v>11786</v>
      </c>
      <c r="D2899" s="444" t="s">
        <v>23141</v>
      </c>
      <c r="E2899" s="444"/>
      <c r="F2899" s="444" t="s">
        <v>23146</v>
      </c>
      <c r="G2899" s="632" t="str">
        <f t="shared" si="105"/>
        <v>401xã Trung Thành</v>
      </c>
      <c r="H2899" s="632" t="str">
        <f t="shared" si="106"/>
        <v>401xã Trung ThànhThuế cơ sở 11 tỉnh Thanh Hóa</v>
      </c>
      <c r="I2899" s="449" t="s">
        <v>11786</v>
      </c>
      <c r="J2899" s="529"/>
      <c r="K2899" s="442"/>
      <c r="M2899" s="435"/>
    </row>
    <row r="2900" spans="1:13" ht="84" hidden="1" customHeight="1">
      <c r="A2900" s="441" t="s">
        <v>12664</v>
      </c>
      <c r="B2900" s="442">
        <v>11</v>
      </c>
      <c r="C2900" s="449" t="s">
        <v>11786</v>
      </c>
      <c r="D2900" s="444" t="s">
        <v>23141</v>
      </c>
      <c r="E2900" s="444"/>
      <c r="F2900" s="444" t="s">
        <v>23147</v>
      </c>
      <c r="G2900" s="632" t="str">
        <f t="shared" si="105"/>
        <v>401xã Phú Xuân</v>
      </c>
      <c r="H2900" s="632" t="str">
        <f t="shared" si="106"/>
        <v>401xã Phú XuânThuế cơ sở 11 tỉnh Thanh Hóa</v>
      </c>
      <c r="I2900" s="449" t="s">
        <v>11786</v>
      </c>
      <c r="J2900" s="529"/>
      <c r="K2900" s="442"/>
      <c r="M2900" s="435"/>
    </row>
    <row r="2901" spans="1:13" ht="84" hidden="1" customHeight="1">
      <c r="A2901" s="441" t="s">
        <v>12664</v>
      </c>
      <c r="B2901" s="442">
        <v>11</v>
      </c>
      <c r="C2901" s="449" t="s">
        <v>11786</v>
      </c>
      <c r="D2901" s="444" t="s">
        <v>23141</v>
      </c>
      <c r="E2901" s="444"/>
      <c r="F2901" s="444" t="s">
        <v>23148</v>
      </c>
      <c r="G2901" s="632" t="str">
        <f t="shared" si="105"/>
        <v>401xã Trung Sơn</v>
      </c>
      <c r="H2901" s="632" t="str">
        <f t="shared" si="106"/>
        <v>401xã Trung SơnThuế cơ sở 11 tỉnh Thanh Hóa</v>
      </c>
      <c r="I2901" s="449" t="s">
        <v>11786</v>
      </c>
      <c r="J2901" s="529"/>
      <c r="K2901" s="442"/>
      <c r="M2901" s="435"/>
    </row>
    <row r="2902" spans="1:13" ht="84" hidden="1" customHeight="1">
      <c r="A2902" s="441" t="s">
        <v>12664</v>
      </c>
      <c r="B2902" s="442">
        <v>11</v>
      </c>
      <c r="C2902" s="449" t="s">
        <v>11786</v>
      </c>
      <c r="D2902" s="444" t="s">
        <v>23141</v>
      </c>
      <c r="E2902" s="444"/>
      <c r="F2902" s="444" t="s">
        <v>9264</v>
      </c>
      <c r="G2902" s="632" t="str">
        <f t="shared" si="105"/>
        <v>401Xã Tam Lư</v>
      </c>
      <c r="H2902" s="632" t="str">
        <f t="shared" si="106"/>
        <v>401Xã Tam LưThuế cơ sở 11 tỉnh Thanh Hóa</v>
      </c>
      <c r="I2902" s="449" t="s">
        <v>11786</v>
      </c>
      <c r="J2902" s="529"/>
      <c r="K2902" s="442"/>
      <c r="M2902" s="435"/>
    </row>
    <row r="2903" spans="1:13" ht="84" hidden="1" customHeight="1">
      <c r="A2903" s="441" t="s">
        <v>12664</v>
      </c>
      <c r="B2903" s="442">
        <v>11</v>
      </c>
      <c r="C2903" s="449" t="s">
        <v>11786</v>
      </c>
      <c r="D2903" s="444" t="s">
        <v>23141</v>
      </c>
      <c r="E2903" s="444"/>
      <c r="F2903" s="444" t="s">
        <v>23149</v>
      </c>
      <c r="G2903" s="632" t="str">
        <f t="shared" ref="G2903:G2939" si="107">$E$2773&amp;F2903</f>
        <v>401xã Quan Sơn</v>
      </c>
      <c r="H2903" s="632" t="str">
        <f t="shared" si="106"/>
        <v>401xã Quan SơnThuế cơ sở 11 tỉnh Thanh Hóa</v>
      </c>
      <c r="I2903" s="449" t="s">
        <v>11786</v>
      </c>
      <c r="J2903" s="529"/>
      <c r="K2903" s="442"/>
      <c r="M2903" s="435"/>
    </row>
    <row r="2904" spans="1:13" ht="84" hidden="1" customHeight="1">
      <c r="A2904" s="441" t="s">
        <v>12664</v>
      </c>
      <c r="B2904" s="442">
        <v>11</v>
      </c>
      <c r="C2904" s="449" t="s">
        <v>11786</v>
      </c>
      <c r="D2904" s="444" t="s">
        <v>23141</v>
      </c>
      <c r="E2904" s="444"/>
      <c r="F2904" s="444" t="s">
        <v>23150</v>
      </c>
      <c r="G2904" s="632" t="str">
        <f t="shared" si="107"/>
        <v>401xã Trung Hạ</v>
      </c>
      <c r="H2904" s="632" t="str">
        <f t="shared" si="106"/>
        <v>401xã Trung HạThuế cơ sở 11 tỉnh Thanh Hóa</v>
      </c>
      <c r="I2904" s="449" t="s">
        <v>11786</v>
      </c>
      <c r="J2904" s="529"/>
      <c r="K2904" s="442"/>
      <c r="M2904" s="435"/>
    </row>
    <row r="2905" spans="1:13" ht="84" hidden="1" customHeight="1">
      <c r="A2905" s="441" t="s">
        <v>12664</v>
      </c>
      <c r="B2905" s="442">
        <v>11</v>
      </c>
      <c r="C2905" s="449" t="s">
        <v>11786</v>
      </c>
      <c r="D2905" s="444" t="s">
        <v>23141</v>
      </c>
      <c r="E2905" s="444"/>
      <c r="F2905" s="444" t="s">
        <v>23151</v>
      </c>
      <c r="G2905" s="632" t="str">
        <f t="shared" si="107"/>
        <v>401xã Na Mèo</v>
      </c>
      <c r="H2905" s="632" t="str">
        <f t="shared" si="106"/>
        <v>401xã Na MèoThuế cơ sở 11 tỉnh Thanh Hóa</v>
      </c>
      <c r="I2905" s="449" t="s">
        <v>11786</v>
      </c>
      <c r="J2905" s="529"/>
      <c r="K2905" s="442"/>
      <c r="M2905" s="435"/>
    </row>
    <row r="2906" spans="1:13" ht="84" hidden="1" customHeight="1">
      <c r="A2906" s="441" t="s">
        <v>12664</v>
      </c>
      <c r="B2906" s="442">
        <v>11</v>
      </c>
      <c r="C2906" s="449" t="s">
        <v>11786</v>
      </c>
      <c r="D2906" s="444" t="s">
        <v>23141</v>
      </c>
      <c r="E2906" s="444"/>
      <c r="F2906" s="444" t="s">
        <v>23152</v>
      </c>
      <c r="G2906" s="632" t="str">
        <f t="shared" si="107"/>
        <v>401xã Sơn Thủy</v>
      </c>
      <c r="H2906" s="632" t="str">
        <f t="shared" si="106"/>
        <v>401xã Sơn ThủyThuế cơ sở 11 tỉnh Thanh Hóa</v>
      </c>
      <c r="I2906" s="449" t="s">
        <v>11786</v>
      </c>
      <c r="J2906" s="529"/>
      <c r="K2906" s="442"/>
      <c r="M2906" s="435"/>
    </row>
    <row r="2907" spans="1:13" ht="84" hidden="1" customHeight="1">
      <c r="A2907" s="441" t="s">
        <v>12664</v>
      </c>
      <c r="B2907" s="442">
        <v>11</v>
      </c>
      <c r="C2907" s="449" t="s">
        <v>11786</v>
      </c>
      <c r="D2907" s="444" t="s">
        <v>23141</v>
      </c>
      <c r="E2907" s="444"/>
      <c r="F2907" s="444" t="s">
        <v>23153</v>
      </c>
      <c r="G2907" s="632" t="str">
        <f t="shared" si="107"/>
        <v>401xã Sơn Điện</v>
      </c>
      <c r="H2907" s="632" t="str">
        <f t="shared" si="106"/>
        <v>401xã Sơn ĐiệnThuế cơ sở 11 tỉnh Thanh Hóa</v>
      </c>
      <c r="I2907" s="449" t="s">
        <v>11786</v>
      </c>
      <c r="J2907" s="529"/>
      <c r="K2907" s="442"/>
      <c r="M2907" s="435"/>
    </row>
    <row r="2908" spans="1:13" ht="84" hidden="1" customHeight="1">
      <c r="A2908" s="441" t="s">
        <v>12664</v>
      </c>
      <c r="B2908" s="442">
        <v>11</v>
      </c>
      <c r="C2908" s="449" t="s">
        <v>11786</v>
      </c>
      <c r="D2908" s="444" t="s">
        <v>23141</v>
      </c>
      <c r="E2908" s="444"/>
      <c r="F2908" s="444" t="s">
        <v>23154</v>
      </c>
      <c r="G2908" s="632" t="str">
        <f t="shared" si="107"/>
        <v>401xã Mường Mìn</v>
      </c>
      <c r="H2908" s="632" t="str">
        <f t="shared" si="106"/>
        <v>401xã Mường MìnThuế cơ sở 11 tỉnh Thanh Hóa</v>
      </c>
      <c r="I2908" s="449" t="s">
        <v>11786</v>
      </c>
      <c r="J2908" s="529"/>
      <c r="K2908" s="442"/>
      <c r="M2908" s="435"/>
    </row>
    <row r="2909" spans="1:13" ht="84" hidden="1" customHeight="1">
      <c r="A2909" s="441" t="s">
        <v>12664</v>
      </c>
      <c r="B2909" s="442">
        <v>11</v>
      </c>
      <c r="C2909" s="449" t="s">
        <v>11786</v>
      </c>
      <c r="D2909" s="444" t="s">
        <v>23141</v>
      </c>
      <c r="E2909" s="444"/>
      <c r="F2909" s="444" t="s">
        <v>23155</v>
      </c>
      <c r="G2909" s="632" t="str">
        <f t="shared" si="107"/>
        <v>401xã Tam Thanh</v>
      </c>
      <c r="H2909" s="632" t="str">
        <f t="shared" si="106"/>
        <v>401xã Tam ThanhThuế cơ sở 11 tỉnh Thanh Hóa</v>
      </c>
      <c r="I2909" s="449" t="s">
        <v>11786</v>
      </c>
      <c r="J2909" s="529"/>
      <c r="K2909" s="442"/>
      <c r="M2909" s="435"/>
    </row>
    <row r="2910" spans="1:13" ht="84" hidden="1" customHeight="1">
      <c r="A2910" s="441" t="s">
        <v>12664</v>
      </c>
      <c r="B2910" s="442">
        <v>11</v>
      </c>
      <c r="C2910" s="449" t="s">
        <v>11786</v>
      </c>
      <c r="D2910" s="444" t="s">
        <v>23141</v>
      </c>
      <c r="E2910" s="444"/>
      <c r="F2910" s="444" t="s">
        <v>9247</v>
      </c>
      <c r="G2910" s="632" t="str">
        <f t="shared" si="107"/>
        <v>401Xã Mường Lát</v>
      </c>
      <c r="H2910" s="632" t="str">
        <f t="shared" si="106"/>
        <v>401Xã Mường LátThuế cơ sở 11 tỉnh Thanh Hóa</v>
      </c>
      <c r="I2910" s="449" t="s">
        <v>11786</v>
      </c>
      <c r="J2910" s="529"/>
      <c r="K2910" s="442"/>
      <c r="M2910" s="435"/>
    </row>
    <row r="2911" spans="1:13" ht="84" hidden="1" customHeight="1">
      <c r="A2911" s="441" t="s">
        <v>12664</v>
      </c>
      <c r="B2911" s="442">
        <v>11</v>
      </c>
      <c r="C2911" s="449" t="s">
        <v>11786</v>
      </c>
      <c r="D2911" s="444" t="s">
        <v>23141</v>
      </c>
      <c r="E2911" s="444"/>
      <c r="F2911" s="444" t="s">
        <v>23156</v>
      </c>
      <c r="G2911" s="632" t="str">
        <f t="shared" si="107"/>
        <v>401xã Mường Chanh</v>
      </c>
      <c r="H2911" s="632" t="str">
        <f t="shared" si="106"/>
        <v>401xã Mường ChanhThuế cơ sở 11 tỉnh Thanh Hóa</v>
      </c>
      <c r="I2911" s="449" t="s">
        <v>11786</v>
      </c>
      <c r="J2911" s="529"/>
      <c r="K2911" s="442"/>
      <c r="M2911" s="435"/>
    </row>
    <row r="2912" spans="1:13" ht="84" hidden="1" customHeight="1">
      <c r="A2912" s="441" t="s">
        <v>12664</v>
      </c>
      <c r="B2912" s="442">
        <v>11</v>
      </c>
      <c r="C2912" s="449" t="s">
        <v>11786</v>
      </c>
      <c r="D2912" s="444" t="s">
        <v>23141</v>
      </c>
      <c r="E2912" s="444"/>
      <c r="F2912" s="444" t="s">
        <v>23157</v>
      </c>
      <c r="G2912" s="632" t="str">
        <f t="shared" si="107"/>
        <v>401xã Mường Lý</v>
      </c>
      <c r="H2912" s="632" t="str">
        <f t="shared" si="106"/>
        <v>401xã Mường LýThuế cơ sở 11 tỉnh Thanh Hóa</v>
      </c>
      <c r="I2912" s="449" t="s">
        <v>11786</v>
      </c>
      <c r="J2912" s="529"/>
      <c r="K2912" s="442"/>
      <c r="M2912" s="435"/>
    </row>
    <row r="2913" spans="1:13" ht="84" hidden="1" customHeight="1">
      <c r="A2913" s="441" t="s">
        <v>12664</v>
      </c>
      <c r="B2913" s="442">
        <v>11</v>
      </c>
      <c r="C2913" s="449" t="s">
        <v>11786</v>
      </c>
      <c r="D2913" s="444" t="s">
        <v>23141</v>
      </c>
      <c r="E2913" s="444"/>
      <c r="F2913" s="444" t="s">
        <v>23158</v>
      </c>
      <c r="G2913" s="632" t="str">
        <f t="shared" si="107"/>
        <v>401xã Nhi Sơn</v>
      </c>
      <c r="H2913" s="632" t="str">
        <f t="shared" si="106"/>
        <v>401xã Nhi SơnThuế cơ sở 11 tỉnh Thanh Hóa</v>
      </c>
      <c r="I2913" s="449" t="s">
        <v>11786</v>
      </c>
      <c r="J2913" s="529"/>
      <c r="K2913" s="442"/>
      <c r="M2913" s="435"/>
    </row>
    <row r="2914" spans="1:13" ht="84" hidden="1" customHeight="1">
      <c r="A2914" s="441" t="s">
        <v>12664</v>
      </c>
      <c r="B2914" s="442">
        <v>11</v>
      </c>
      <c r="C2914" s="449" t="s">
        <v>11786</v>
      </c>
      <c r="D2914" s="444" t="s">
        <v>23141</v>
      </c>
      <c r="E2914" s="444"/>
      <c r="F2914" s="444" t="s">
        <v>23159</v>
      </c>
      <c r="G2914" s="632" t="str">
        <f t="shared" si="107"/>
        <v>401xã Pù Nhi</v>
      </c>
      <c r="H2914" s="632" t="str">
        <f t="shared" si="106"/>
        <v>401xã Pù NhiThuế cơ sở 11 tỉnh Thanh Hóa</v>
      </c>
      <c r="I2914" s="449" t="s">
        <v>11786</v>
      </c>
      <c r="J2914" s="529"/>
      <c r="K2914" s="442"/>
      <c r="M2914" s="435"/>
    </row>
    <row r="2915" spans="1:13" ht="84" hidden="1" customHeight="1">
      <c r="A2915" s="441" t="s">
        <v>12664</v>
      </c>
      <c r="B2915" s="442">
        <v>11</v>
      </c>
      <c r="C2915" s="449" t="s">
        <v>11786</v>
      </c>
      <c r="D2915" s="444" t="s">
        <v>23141</v>
      </c>
      <c r="E2915" s="444"/>
      <c r="F2915" s="444" t="s">
        <v>23160</v>
      </c>
      <c r="G2915" s="632" t="str">
        <f t="shared" si="107"/>
        <v>401xã Quang Chiểu</v>
      </c>
      <c r="H2915" s="632" t="str">
        <f t="shared" si="106"/>
        <v>401xã Quang ChiểuThuế cơ sở 11 tỉnh Thanh Hóa</v>
      </c>
      <c r="I2915" s="449" t="s">
        <v>11786</v>
      </c>
      <c r="J2915" s="529"/>
      <c r="K2915" s="442"/>
      <c r="M2915" s="435"/>
    </row>
    <row r="2916" spans="1:13" ht="84" hidden="1" customHeight="1">
      <c r="A2916" s="441" t="s">
        <v>12664</v>
      </c>
      <c r="B2916" s="442">
        <v>11</v>
      </c>
      <c r="C2916" s="449" t="s">
        <v>11786</v>
      </c>
      <c r="D2916" s="444" t="s">
        <v>23141</v>
      </c>
      <c r="E2916" s="444"/>
      <c r="F2916" s="444" t="s">
        <v>23161</v>
      </c>
      <c r="G2916" s="632" t="str">
        <f t="shared" si="107"/>
        <v>401xã Tam Chung</v>
      </c>
      <c r="H2916" s="632" t="str">
        <f t="shared" si="106"/>
        <v>401xã Tam ChungThuế cơ sở 11 tỉnh Thanh Hóa</v>
      </c>
      <c r="I2916" s="449" t="s">
        <v>11786</v>
      </c>
      <c r="J2916" s="529"/>
      <c r="K2916" s="442"/>
      <c r="M2916" s="435"/>
    </row>
    <row r="2917" spans="1:13" ht="84" hidden="1" customHeight="1">
      <c r="A2917" s="441" t="s">
        <v>12664</v>
      </c>
      <c r="B2917" s="442">
        <v>11</v>
      </c>
      <c r="C2917" s="449" t="s">
        <v>11786</v>
      </c>
      <c r="D2917" s="444" t="s">
        <v>23141</v>
      </c>
      <c r="E2917" s="444"/>
      <c r="F2917" s="444" t="s">
        <v>23162</v>
      </c>
      <c r="G2917" s="632" t="str">
        <f t="shared" si="107"/>
        <v>401xã Trung Lý</v>
      </c>
      <c r="H2917" s="632" t="str">
        <f t="shared" si="106"/>
        <v>401xã Trung LýThuế cơ sở 11 tỉnh Thanh Hóa</v>
      </c>
      <c r="I2917" s="449" t="s">
        <v>11786</v>
      </c>
      <c r="J2917" s="529"/>
      <c r="K2917" s="442"/>
      <c r="M2917" s="435"/>
    </row>
    <row r="2918" spans="1:13" ht="43.15" hidden="1" customHeight="1">
      <c r="A2918" s="441" t="s">
        <v>12671</v>
      </c>
      <c r="B2918" s="442">
        <v>12</v>
      </c>
      <c r="C2918" s="449" t="s">
        <v>11806</v>
      </c>
      <c r="D2918" s="444" t="s">
        <v>23163</v>
      </c>
      <c r="E2918" s="444"/>
      <c r="F2918" s="444" t="s">
        <v>9301</v>
      </c>
      <c r="G2918" s="632" t="str">
        <f t="shared" si="107"/>
        <v>401Xã Xuân Du</v>
      </c>
      <c r="H2918" s="632" t="str">
        <f t="shared" si="106"/>
        <v>401Xã Xuân DuThuế cơ sở 12 tỉnh Thanh Hóa</v>
      </c>
      <c r="I2918" s="449" t="s">
        <v>11806</v>
      </c>
      <c r="J2918" s="442" t="s">
        <v>9303</v>
      </c>
      <c r="K2918" s="442">
        <v>12</v>
      </c>
      <c r="M2918" s="435"/>
    </row>
    <row r="2919" spans="1:13" ht="43.15" hidden="1" customHeight="1">
      <c r="A2919" s="451" t="s">
        <v>12671</v>
      </c>
      <c r="B2919" s="452">
        <v>12</v>
      </c>
      <c r="C2919" s="476" t="s">
        <v>11806</v>
      </c>
      <c r="D2919" s="454" t="s">
        <v>23163</v>
      </c>
      <c r="E2919" s="454"/>
      <c r="F2919" s="454" t="s">
        <v>23164</v>
      </c>
      <c r="G2919" s="632" t="str">
        <f t="shared" si="107"/>
        <v>401xã Mậu Lâm</v>
      </c>
      <c r="H2919" s="632" t="str">
        <f t="shared" si="106"/>
        <v>401xã Mậu LâmThuế cơ sở 12 tỉnh Thanh Hóa</v>
      </c>
      <c r="I2919" s="476" t="s">
        <v>11806</v>
      </c>
      <c r="J2919" s="452"/>
      <c r="K2919" s="452"/>
      <c r="M2919" s="435"/>
    </row>
    <row r="2920" spans="1:13" ht="43.15" hidden="1" customHeight="1">
      <c r="A2920" s="451" t="s">
        <v>12671</v>
      </c>
      <c r="B2920" s="452">
        <v>12</v>
      </c>
      <c r="C2920" s="476" t="s">
        <v>11806</v>
      </c>
      <c r="D2920" s="454" t="s">
        <v>23163</v>
      </c>
      <c r="E2920" s="454"/>
      <c r="F2920" s="454" t="s">
        <v>23165</v>
      </c>
      <c r="G2920" s="632" t="str">
        <f t="shared" si="107"/>
        <v>401xã Như Thanh</v>
      </c>
      <c r="H2920" s="632" t="str">
        <f t="shared" si="106"/>
        <v>401xã Như ThanhThuế cơ sở 12 tỉnh Thanh Hóa</v>
      </c>
      <c r="I2920" s="476" t="s">
        <v>11806</v>
      </c>
      <c r="J2920" s="452"/>
      <c r="K2920" s="452"/>
      <c r="M2920" s="435"/>
    </row>
    <row r="2921" spans="1:13" ht="43.15" hidden="1" customHeight="1">
      <c r="A2921" s="451" t="s">
        <v>12671</v>
      </c>
      <c r="B2921" s="452">
        <v>12</v>
      </c>
      <c r="C2921" s="476" t="s">
        <v>11806</v>
      </c>
      <c r="D2921" s="454" t="s">
        <v>23163</v>
      </c>
      <c r="E2921" s="454"/>
      <c r="F2921" s="454" t="s">
        <v>23166</v>
      </c>
      <c r="G2921" s="632" t="str">
        <f t="shared" si="107"/>
        <v>401xã Yên Thọ</v>
      </c>
      <c r="H2921" s="632" t="str">
        <f t="shared" si="106"/>
        <v>401xã Yên ThọThuế cơ sở 12 tỉnh Thanh Hóa</v>
      </c>
      <c r="I2921" s="476" t="s">
        <v>11806</v>
      </c>
      <c r="J2921" s="452"/>
      <c r="K2921" s="452"/>
      <c r="M2921" s="435"/>
    </row>
    <row r="2922" spans="1:13" ht="43.15" hidden="1" customHeight="1">
      <c r="A2922" s="451" t="s">
        <v>12671</v>
      </c>
      <c r="B2922" s="452">
        <v>12</v>
      </c>
      <c r="C2922" s="476" t="s">
        <v>11806</v>
      </c>
      <c r="D2922" s="454" t="s">
        <v>23163</v>
      </c>
      <c r="E2922" s="454"/>
      <c r="F2922" s="454" t="s">
        <v>23167</v>
      </c>
      <c r="G2922" s="632" t="str">
        <f t="shared" si="107"/>
        <v>401xã Thanh Kỳ</v>
      </c>
      <c r="H2922" s="632" t="str">
        <f t="shared" si="106"/>
        <v>401xã Thanh KỳThuế cơ sở 12 tỉnh Thanh Hóa</v>
      </c>
      <c r="I2922" s="476" t="s">
        <v>11806</v>
      </c>
      <c r="J2922" s="452"/>
      <c r="K2922" s="452"/>
      <c r="M2922" s="435"/>
    </row>
    <row r="2923" spans="1:13" ht="43.15" hidden="1" customHeight="1">
      <c r="A2923" s="451" t="s">
        <v>12671</v>
      </c>
      <c r="B2923" s="452">
        <v>12</v>
      </c>
      <c r="C2923" s="476" t="s">
        <v>11806</v>
      </c>
      <c r="D2923" s="454" t="s">
        <v>23163</v>
      </c>
      <c r="E2923" s="454"/>
      <c r="F2923" s="454" t="s">
        <v>23168</v>
      </c>
      <c r="G2923" s="632" t="str">
        <f t="shared" si="107"/>
        <v>401xã Xuân Thái</v>
      </c>
      <c r="H2923" s="632" t="str">
        <f t="shared" si="106"/>
        <v>401xã Xuân TháiThuế cơ sở 12 tỉnh Thanh Hóa</v>
      </c>
      <c r="I2923" s="476" t="s">
        <v>11806</v>
      </c>
      <c r="J2923" s="452"/>
      <c r="K2923" s="452"/>
      <c r="M2923" s="435"/>
    </row>
    <row r="2924" spans="1:13" ht="43.15" hidden="1" customHeight="1">
      <c r="A2924" s="451" t="s">
        <v>12671</v>
      </c>
      <c r="B2924" s="452">
        <v>12</v>
      </c>
      <c r="C2924" s="476" t="s">
        <v>11806</v>
      </c>
      <c r="D2924" s="454" t="s">
        <v>23163</v>
      </c>
      <c r="E2924" s="454"/>
      <c r="F2924" s="454" t="s">
        <v>9295</v>
      </c>
      <c r="G2924" s="632" t="str">
        <f t="shared" si="107"/>
        <v>401Xã Như Xuân</v>
      </c>
      <c r="H2924" s="632" t="str">
        <f t="shared" si="106"/>
        <v>401Xã Như XuânThuế cơ sở 12 tỉnh Thanh Hóa</v>
      </c>
      <c r="I2924" s="476" t="s">
        <v>11806</v>
      </c>
      <c r="J2924" s="452"/>
      <c r="K2924" s="452"/>
      <c r="M2924" s="435"/>
    </row>
    <row r="2925" spans="1:13" ht="43.15" hidden="1" customHeight="1">
      <c r="A2925" s="451" t="s">
        <v>12671</v>
      </c>
      <c r="B2925" s="452">
        <v>12</v>
      </c>
      <c r="C2925" s="476" t="s">
        <v>11806</v>
      </c>
      <c r="D2925" s="454" t="s">
        <v>23163</v>
      </c>
      <c r="E2925" s="454"/>
      <c r="F2925" s="454" t="s">
        <v>23169</v>
      </c>
      <c r="G2925" s="632" t="str">
        <f t="shared" si="107"/>
        <v>401xã Thượng Ninh</v>
      </c>
      <c r="H2925" s="632" t="str">
        <f t="shared" si="106"/>
        <v>401xã Thượng NinhThuế cơ sở 12 tỉnh Thanh Hóa</v>
      </c>
      <c r="I2925" s="476" t="s">
        <v>11806</v>
      </c>
      <c r="J2925" s="452"/>
      <c r="K2925" s="452"/>
      <c r="M2925" s="435"/>
    </row>
    <row r="2926" spans="1:13" ht="43.15" hidden="1" customHeight="1">
      <c r="A2926" s="451" t="s">
        <v>12671</v>
      </c>
      <c r="B2926" s="452">
        <v>12</v>
      </c>
      <c r="C2926" s="476" t="s">
        <v>11806</v>
      </c>
      <c r="D2926" s="454" t="s">
        <v>23163</v>
      </c>
      <c r="E2926" s="454"/>
      <c r="F2926" s="454" t="s">
        <v>23170</v>
      </c>
      <c r="G2926" s="632" t="str">
        <f t="shared" si="107"/>
        <v>401xã Hóa Quỳ</v>
      </c>
      <c r="H2926" s="632" t="str">
        <f t="shared" si="106"/>
        <v>401xã Hóa QuỳThuế cơ sở 12 tỉnh Thanh Hóa</v>
      </c>
      <c r="I2926" s="476" t="s">
        <v>11806</v>
      </c>
      <c r="J2926" s="452"/>
      <c r="K2926" s="452"/>
      <c r="M2926" s="435"/>
    </row>
    <row r="2927" spans="1:13" ht="43.15" hidden="1" customHeight="1">
      <c r="A2927" s="451" t="s">
        <v>12671</v>
      </c>
      <c r="B2927" s="452">
        <v>12</v>
      </c>
      <c r="C2927" s="476" t="s">
        <v>11806</v>
      </c>
      <c r="D2927" s="454" t="s">
        <v>23163</v>
      </c>
      <c r="E2927" s="454"/>
      <c r="F2927" s="454" t="s">
        <v>23171</v>
      </c>
      <c r="G2927" s="632" t="str">
        <f t="shared" si="107"/>
        <v>401xã Xuân Bình</v>
      </c>
      <c r="H2927" s="632" t="str">
        <f t="shared" si="106"/>
        <v>401xã Xuân BìnhThuế cơ sở 12 tỉnh Thanh Hóa</v>
      </c>
      <c r="I2927" s="476" t="s">
        <v>11806</v>
      </c>
      <c r="J2927" s="452"/>
      <c r="K2927" s="452"/>
      <c r="M2927" s="435"/>
    </row>
    <row r="2928" spans="1:13" ht="43.15" hidden="1" customHeight="1">
      <c r="A2928" s="451" t="s">
        <v>12671</v>
      </c>
      <c r="B2928" s="452">
        <v>12</v>
      </c>
      <c r="C2928" s="476" t="s">
        <v>11806</v>
      </c>
      <c r="D2928" s="454" t="s">
        <v>23163</v>
      </c>
      <c r="E2928" s="454"/>
      <c r="F2928" s="454" t="s">
        <v>23172</v>
      </c>
      <c r="G2928" s="632" t="str">
        <f t="shared" si="107"/>
        <v>401xã Thanh Phong</v>
      </c>
      <c r="H2928" s="632" t="str">
        <f t="shared" si="106"/>
        <v>401xã Thanh PhongThuế cơ sở 12 tỉnh Thanh Hóa</v>
      </c>
      <c r="I2928" s="476" t="s">
        <v>11806</v>
      </c>
      <c r="J2928" s="452"/>
      <c r="K2928" s="452"/>
      <c r="M2928" s="435"/>
    </row>
    <row r="2929" spans="1:22" ht="43.15" hidden="1" customHeight="1">
      <c r="A2929" s="451" t="s">
        <v>12671</v>
      </c>
      <c r="B2929" s="452">
        <v>12</v>
      </c>
      <c r="C2929" s="476" t="s">
        <v>11806</v>
      </c>
      <c r="D2929" s="454" t="s">
        <v>23163</v>
      </c>
      <c r="E2929" s="454"/>
      <c r="F2929" s="454" t="s">
        <v>23173</v>
      </c>
      <c r="G2929" s="632" t="str">
        <f t="shared" si="107"/>
        <v>401xã Thanh Quân</v>
      </c>
      <c r="H2929" s="632" t="str">
        <f t="shared" si="106"/>
        <v>401xã Thanh QuânThuế cơ sở 12 tỉnh Thanh Hóa</v>
      </c>
      <c r="I2929" s="476" t="s">
        <v>11806</v>
      </c>
      <c r="J2929" s="452"/>
      <c r="K2929" s="452"/>
      <c r="M2929" s="435"/>
    </row>
    <row r="2930" spans="1:22" ht="46.15" hidden="1" customHeight="1">
      <c r="A2930" s="455" t="s">
        <v>12675</v>
      </c>
      <c r="B2930" s="456">
        <v>13</v>
      </c>
      <c r="C2930" s="480" t="s">
        <v>11769</v>
      </c>
      <c r="D2930" s="468" t="s">
        <v>23174</v>
      </c>
      <c r="E2930" s="468"/>
      <c r="F2930" s="468" t="s">
        <v>9177</v>
      </c>
      <c r="G2930" s="632" t="str">
        <f t="shared" si="107"/>
        <v>401Phường Ngọc Sơn</v>
      </c>
      <c r="H2930" s="632" t="str">
        <f t="shared" si="106"/>
        <v>401Phường Ngọc SơnThuế cơ sở 13 tỉnh Thanh Hóa</v>
      </c>
      <c r="I2930" s="480" t="s">
        <v>11769</v>
      </c>
      <c r="J2930" s="456" t="s">
        <v>9180</v>
      </c>
      <c r="K2930" s="456">
        <v>10</v>
      </c>
      <c r="M2930" s="435"/>
    </row>
    <row r="2931" spans="1:22" ht="46.15" hidden="1" customHeight="1">
      <c r="A2931" s="459" t="s">
        <v>12675</v>
      </c>
      <c r="B2931" s="460">
        <v>13</v>
      </c>
      <c r="C2931" s="483" t="s">
        <v>11769</v>
      </c>
      <c r="D2931" s="470" t="s">
        <v>23174</v>
      </c>
      <c r="E2931" s="470"/>
      <c r="F2931" s="470" t="s">
        <v>23175</v>
      </c>
      <c r="G2931" s="632" t="str">
        <f t="shared" si="107"/>
        <v>401phường Tân Dân</v>
      </c>
      <c r="H2931" s="632" t="str">
        <f t="shared" si="106"/>
        <v>401phường Tân DânThuế cơ sở 13 tỉnh Thanh Hóa</v>
      </c>
      <c r="I2931" s="483" t="s">
        <v>11769</v>
      </c>
      <c r="J2931" s="460"/>
      <c r="K2931" s="460"/>
      <c r="M2931" s="435"/>
    </row>
    <row r="2932" spans="1:22" ht="46.15" hidden="1" customHeight="1">
      <c r="A2932" s="459" t="s">
        <v>12675</v>
      </c>
      <c r="B2932" s="460">
        <v>13</v>
      </c>
      <c r="C2932" s="483" t="s">
        <v>11769</v>
      </c>
      <c r="D2932" s="470" t="s">
        <v>23174</v>
      </c>
      <c r="E2932" s="470"/>
      <c r="F2932" s="470" t="s">
        <v>23176</v>
      </c>
      <c r="G2932" s="632" t="str">
        <f t="shared" si="107"/>
        <v>401phường Hải Lĩnh</v>
      </c>
      <c r="H2932" s="632" t="str">
        <f t="shared" si="106"/>
        <v>401phường Hải LĩnhThuế cơ sở 13 tỉnh Thanh Hóa</v>
      </c>
      <c r="I2932" s="483" t="s">
        <v>11769</v>
      </c>
      <c r="J2932" s="460"/>
      <c r="K2932" s="460"/>
      <c r="M2932" s="435"/>
    </row>
    <row r="2933" spans="1:22" ht="46.15" hidden="1" customHeight="1">
      <c r="A2933" s="459" t="s">
        <v>12675</v>
      </c>
      <c r="B2933" s="460">
        <v>13</v>
      </c>
      <c r="C2933" s="483" t="s">
        <v>11769</v>
      </c>
      <c r="D2933" s="470" t="s">
        <v>23174</v>
      </c>
      <c r="E2933" s="470"/>
      <c r="F2933" s="470" t="s">
        <v>23177</v>
      </c>
      <c r="G2933" s="632" t="str">
        <f t="shared" si="107"/>
        <v>401phường Tĩnh Gia</v>
      </c>
      <c r="H2933" s="632" t="str">
        <f t="shared" si="106"/>
        <v>401phường Tĩnh GiaThuế cơ sở 13 tỉnh Thanh Hóa</v>
      </c>
      <c r="I2933" s="483" t="s">
        <v>11769</v>
      </c>
      <c r="J2933" s="460"/>
      <c r="K2933" s="460"/>
      <c r="M2933" s="435"/>
    </row>
    <row r="2934" spans="1:22" ht="46.15" hidden="1" customHeight="1">
      <c r="A2934" s="459" t="s">
        <v>12675</v>
      </c>
      <c r="B2934" s="460">
        <v>13</v>
      </c>
      <c r="C2934" s="483" t="s">
        <v>11769</v>
      </c>
      <c r="D2934" s="470" t="s">
        <v>23174</v>
      </c>
      <c r="E2934" s="470"/>
      <c r="F2934" s="470" t="s">
        <v>23178</v>
      </c>
      <c r="G2934" s="632" t="str">
        <f t="shared" si="107"/>
        <v>401phường Đào Duy Từ</v>
      </c>
      <c r="H2934" s="632" t="str">
        <f t="shared" si="106"/>
        <v>401phường Đào Duy TừThuế cơ sở 13 tỉnh Thanh Hóa</v>
      </c>
      <c r="I2934" s="483" t="s">
        <v>11769</v>
      </c>
      <c r="J2934" s="460"/>
      <c r="K2934" s="460"/>
      <c r="M2934" s="435"/>
    </row>
    <row r="2935" spans="1:22" ht="46.15" hidden="1" customHeight="1">
      <c r="A2935" s="459" t="s">
        <v>12675</v>
      </c>
      <c r="B2935" s="460">
        <v>13</v>
      </c>
      <c r="C2935" s="483" t="s">
        <v>11769</v>
      </c>
      <c r="D2935" s="470" t="s">
        <v>23174</v>
      </c>
      <c r="E2935" s="470"/>
      <c r="F2935" s="470" t="s">
        <v>23179</v>
      </c>
      <c r="G2935" s="632" t="str">
        <f t="shared" si="107"/>
        <v>401phường Hải Bình</v>
      </c>
      <c r="H2935" s="632" t="str">
        <f t="shared" si="106"/>
        <v>401phường Hải BìnhThuế cơ sở 13 tỉnh Thanh Hóa</v>
      </c>
      <c r="I2935" s="483" t="s">
        <v>11769</v>
      </c>
      <c r="J2935" s="460"/>
      <c r="K2935" s="460"/>
      <c r="M2935" s="435"/>
    </row>
    <row r="2936" spans="1:22" ht="46.15" hidden="1" customHeight="1">
      <c r="A2936" s="459" t="s">
        <v>12675</v>
      </c>
      <c r="B2936" s="460">
        <v>13</v>
      </c>
      <c r="C2936" s="483" t="s">
        <v>11769</v>
      </c>
      <c r="D2936" s="470" t="s">
        <v>23174</v>
      </c>
      <c r="E2936" s="470"/>
      <c r="F2936" s="470" t="s">
        <v>23180</v>
      </c>
      <c r="G2936" s="632" t="str">
        <f t="shared" si="107"/>
        <v>401phường Trúc Lâm</v>
      </c>
      <c r="H2936" s="632" t="str">
        <f t="shared" si="106"/>
        <v>401phường Trúc LâmThuế cơ sở 13 tỉnh Thanh Hóa</v>
      </c>
      <c r="I2936" s="483" t="s">
        <v>11769</v>
      </c>
      <c r="J2936" s="460"/>
      <c r="K2936" s="460"/>
      <c r="M2936" s="435"/>
    </row>
    <row r="2937" spans="1:22" ht="46.15" hidden="1" customHeight="1">
      <c r="A2937" s="459" t="s">
        <v>12675</v>
      </c>
      <c r="B2937" s="460">
        <v>13</v>
      </c>
      <c r="C2937" s="483" t="s">
        <v>11769</v>
      </c>
      <c r="D2937" s="470" t="s">
        <v>23174</v>
      </c>
      <c r="E2937" s="470"/>
      <c r="F2937" s="470" t="s">
        <v>23181</v>
      </c>
      <c r="G2937" s="632" t="str">
        <f t="shared" si="107"/>
        <v>401phường Nghi Sơn</v>
      </c>
      <c r="H2937" s="632" t="str">
        <f t="shared" si="106"/>
        <v>401phường Nghi SơnThuế cơ sở 13 tỉnh Thanh Hóa</v>
      </c>
      <c r="I2937" s="483" t="s">
        <v>11769</v>
      </c>
      <c r="J2937" s="460"/>
      <c r="K2937" s="460"/>
      <c r="M2937" s="435"/>
    </row>
    <row r="2938" spans="1:22" ht="46.15" hidden="1" customHeight="1">
      <c r="A2938" s="459" t="s">
        <v>12675</v>
      </c>
      <c r="B2938" s="460">
        <v>13</v>
      </c>
      <c r="C2938" s="483" t="s">
        <v>11769</v>
      </c>
      <c r="D2938" s="470" t="s">
        <v>23174</v>
      </c>
      <c r="E2938" s="470"/>
      <c r="F2938" s="470" t="s">
        <v>23182</v>
      </c>
      <c r="G2938" s="632" t="str">
        <f t="shared" si="107"/>
        <v>401xã Các Sơn</v>
      </c>
      <c r="H2938" s="632" t="str">
        <f t="shared" si="106"/>
        <v>401xã Các SơnThuế cơ sở 13 tỉnh Thanh Hóa</v>
      </c>
      <c r="I2938" s="483" t="s">
        <v>11769</v>
      </c>
      <c r="J2938" s="460"/>
      <c r="K2938" s="460"/>
      <c r="M2938" s="435"/>
    </row>
    <row r="2939" spans="1:22" ht="46.15" hidden="1" customHeight="1">
      <c r="A2939" s="459" t="s">
        <v>12675</v>
      </c>
      <c r="B2939" s="460">
        <v>13</v>
      </c>
      <c r="C2939" s="483" t="s">
        <v>11769</v>
      </c>
      <c r="D2939" s="470" t="s">
        <v>23174</v>
      </c>
      <c r="E2939" s="470"/>
      <c r="F2939" s="470" t="s">
        <v>23183</v>
      </c>
      <c r="G2939" s="632" t="str">
        <f t="shared" si="107"/>
        <v>401xã Trường Lâm</v>
      </c>
      <c r="H2939" s="632" t="str">
        <f t="shared" si="106"/>
        <v>401xã Trường LâmThuế cơ sở 13 tỉnh Thanh Hóa</v>
      </c>
      <c r="I2939" s="483" t="s">
        <v>11769</v>
      </c>
      <c r="J2939" s="460"/>
      <c r="K2939" s="460"/>
      <c r="M2939" s="435"/>
    </row>
    <row r="2940" spans="1:22" ht="40.9" hidden="1" customHeight="1">
      <c r="A2940" s="633">
        <v>32</v>
      </c>
      <c r="B2940" s="634"/>
      <c r="C2940" s="643" t="s">
        <v>23184</v>
      </c>
      <c r="D2940" s="636" t="s">
        <v>23185</v>
      </c>
      <c r="E2940" s="636">
        <v>701</v>
      </c>
      <c r="F2940" s="636" t="s">
        <v>155</v>
      </c>
      <c r="G2940" s="632"/>
      <c r="H2940" s="632" t="str">
        <f t="shared" si="106"/>
        <v>THUẾ THÀNH PHỐ HỒ CHÍ MINH</v>
      </c>
      <c r="I2940" s="643" t="s">
        <v>23184</v>
      </c>
      <c r="J2940" s="634"/>
      <c r="K2940" s="636">
        <f>SUM(K2941:K3096)</f>
        <v>168</v>
      </c>
      <c r="L2940" s="434"/>
      <c r="M2940" s="435"/>
      <c r="T2940" s="644"/>
      <c r="U2940" s="645">
        <v>33</v>
      </c>
      <c r="V2940" s="646" t="s">
        <v>14494</v>
      </c>
    </row>
    <row r="2941" spans="1:22" ht="46.15" hidden="1" customHeight="1">
      <c r="A2941" s="628" t="s">
        <v>12684</v>
      </c>
      <c r="B2941" s="647">
        <v>1</v>
      </c>
      <c r="C2941" s="630" t="s">
        <v>10979</v>
      </c>
      <c r="D2941" s="648" t="s">
        <v>10980</v>
      </c>
      <c r="E2941" s="648"/>
      <c r="F2941" s="648" t="s">
        <v>10276</v>
      </c>
      <c r="G2941" s="632" t="str">
        <f>$E$2940&amp;F2941</f>
        <v>701Phường Tân Định</v>
      </c>
      <c r="H2941" s="632" t="str">
        <f t="shared" si="106"/>
        <v>701Phường Tân ĐịnhThuế cơ sở 1 Thành phố Hồ Chí Minh</v>
      </c>
      <c r="I2941" s="630" t="s">
        <v>10979</v>
      </c>
      <c r="J2941" s="647" t="s">
        <v>10276</v>
      </c>
      <c r="K2941" s="647">
        <v>4</v>
      </c>
      <c r="M2941" s="435"/>
      <c r="T2941" s="649">
        <v>21</v>
      </c>
      <c r="U2941" s="650">
        <v>34</v>
      </c>
      <c r="V2941" s="651" t="s">
        <v>14556</v>
      </c>
    </row>
    <row r="2942" spans="1:22" ht="46.15" hidden="1" customHeight="1">
      <c r="A2942" s="438" t="s">
        <v>12684</v>
      </c>
      <c r="B2942" s="537">
        <v>1</v>
      </c>
      <c r="C2942" s="471" t="s">
        <v>10979</v>
      </c>
      <c r="D2942" s="527" t="s">
        <v>10980</v>
      </c>
      <c r="E2942" s="527"/>
      <c r="F2942" s="527" t="s">
        <v>10277</v>
      </c>
      <c r="G2942" s="632" t="str">
        <f t="shared" ref="G2942:G3005" si="108">$E$2940&amp;F2942</f>
        <v>701Phường Bến Thành</v>
      </c>
      <c r="H2942" s="632" t="str">
        <f t="shared" si="106"/>
        <v>701Phường Bến ThànhThuế cơ sở 1 Thành phố Hồ Chí Minh</v>
      </c>
      <c r="I2942" s="471" t="s">
        <v>10979</v>
      </c>
      <c r="J2942" s="537"/>
      <c r="K2942" s="537"/>
      <c r="M2942" s="435"/>
      <c r="T2942" s="649"/>
      <c r="U2942" s="650"/>
      <c r="V2942" s="651"/>
    </row>
    <row r="2943" spans="1:22" ht="46.15" hidden="1" customHeight="1">
      <c r="A2943" s="438" t="s">
        <v>12684</v>
      </c>
      <c r="B2943" s="537">
        <v>1</v>
      </c>
      <c r="C2943" s="471" t="s">
        <v>10979</v>
      </c>
      <c r="D2943" s="527" t="s">
        <v>10980</v>
      </c>
      <c r="E2943" s="527"/>
      <c r="F2943" s="527" t="s">
        <v>10275</v>
      </c>
      <c r="G2943" s="632" t="str">
        <f t="shared" si="108"/>
        <v>701Phường Sài Gòn</v>
      </c>
      <c r="H2943" s="632" t="str">
        <f t="shared" si="106"/>
        <v>701Phường Sài GònThuế cơ sở 1 Thành phố Hồ Chí Minh</v>
      </c>
      <c r="I2943" s="471" t="s">
        <v>10979</v>
      </c>
      <c r="J2943" s="537"/>
      <c r="K2943" s="537"/>
      <c r="M2943" s="435"/>
      <c r="T2943" s="649"/>
      <c r="U2943" s="650"/>
      <c r="V2943" s="651"/>
    </row>
    <row r="2944" spans="1:22" ht="46.15" hidden="1" customHeight="1">
      <c r="A2944" s="438" t="s">
        <v>12684</v>
      </c>
      <c r="B2944" s="537">
        <v>1</v>
      </c>
      <c r="C2944" s="471" t="s">
        <v>10979</v>
      </c>
      <c r="D2944" s="527" t="s">
        <v>10980</v>
      </c>
      <c r="E2944" s="527"/>
      <c r="F2944" s="527" t="s">
        <v>10278</v>
      </c>
      <c r="G2944" s="632" t="str">
        <f t="shared" si="108"/>
        <v>701Phường Cầu Ông Lãnh</v>
      </c>
      <c r="H2944" s="632" t="str">
        <f t="shared" si="106"/>
        <v>701Phường Cầu Ông LãnhThuế cơ sở 1 Thành phố Hồ Chí Minh</v>
      </c>
      <c r="I2944" s="471" t="s">
        <v>10979</v>
      </c>
      <c r="J2944" s="537"/>
      <c r="K2944" s="537"/>
      <c r="M2944" s="435"/>
      <c r="T2944" s="649"/>
      <c r="U2944" s="650"/>
      <c r="V2944" s="651"/>
    </row>
    <row r="2945" spans="1:22" ht="78" hidden="1" customHeight="1">
      <c r="A2945" s="441" t="s">
        <v>12690</v>
      </c>
      <c r="B2945" s="538">
        <v>2</v>
      </c>
      <c r="C2945" s="448" t="s">
        <v>11027</v>
      </c>
      <c r="D2945" s="539" t="s">
        <v>23186</v>
      </c>
      <c r="E2945" s="539"/>
      <c r="F2945" s="539" t="s">
        <v>10330</v>
      </c>
      <c r="G2945" s="632" t="str">
        <f t="shared" si="108"/>
        <v>701Phường Hiệp Bình</v>
      </c>
      <c r="H2945" s="632" t="str">
        <f t="shared" si="106"/>
        <v>701Phường Hiệp BìnhThuế cơ sở 2 Thành phố Hồ Chí Minh</v>
      </c>
      <c r="I2945" s="448" t="s">
        <v>11027</v>
      </c>
      <c r="J2945" s="538" t="s">
        <v>10337</v>
      </c>
      <c r="K2945" s="538">
        <v>12</v>
      </c>
      <c r="M2945" s="435"/>
      <c r="T2945" s="652"/>
      <c r="U2945" s="645">
        <v>35</v>
      </c>
      <c r="V2945" s="646" t="s">
        <v>4274</v>
      </c>
    </row>
    <row r="2946" spans="1:22" ht="78" hidden="1" customHeight="1">
      <c r="A2946" s="441" t="s">
        <v>12690</v>
      </c>
      <c r="B2946" s="538">
        <v>2</v>
      </c>
      <c r="C2946" s="448" t="s">
        <v>11027</v>
      </c>
      <c r="D2946" s="539" t="s">
        <v>23186</v>
      </c>
      <c r="E2946" s="539"/>
      <c r="F2946" s="539" t="s">
        <v>10332</v>
      </c>
      <c r="G2946" s="632" t="str">
        <f t="shared" si="108"/>
        <v>701Phường Tam Bình</v>
      </c>
      <c r="H2946" s="632" t="str">
        <f t="shared" si="106"/>
        <v>701Phường Tam BìnhThuế cơ sở 2 Thành phố Hồ Chí Minh</v>
      </c>
      <c r="I2946" s="448" t="s">
        <v>11027</v>
      </c>
      <c r="J2946" s="538"/>
      <c r="K2946" s="538"/>
      <c r="M2946" s="435"/>
      <c r="T2946" s="652"/>
      <c r="U2946" s="645"/>
      <c r="V2946" s="646"/>
    </row>
    <row r="2947" spans="1:22" ht="78" hidden="1" customHeight="1">
      <c r="A2947" s="441" t="s">
        <v>12690</v>
      </c>
      <c r="B2947" s="538">
        <v>2</v>
      </c>
      <c r="C2947" s="448" t="s">
        <v>11027</v>
      </c>
      <c r="D2947" s="539" t="s">
        <v>23186</v>
      </c>
      <c r="E2947" s="539"/>
      <c r="F2947" s="539" t="s">
        <v>10331</v>
      </c>
      <c r="G2947" s="632" t="str">
        <f t="shared" si="108"/>
        <v>701Phường Thủ Đức</v>
      </c>
      <c r="H2947" s="632" t="str">
        <f t="shared" si="106"/>
        <v>701Phường Thủ ĐứcThuế cơ sở 2 Thành phố Hồ Chí Minh</v>
      </c>
      <c r="I2947" s="448" t="s">
        <v>11027</v>
      </c>
      <c r="J2947" s="538"/>
      <c r="K2947" s="538"/>
      <c r="M2947" s="435"/>
      <c r="T2947" s="652"/>
      <c r="U2947" s="645"/>
      <c r="V2947" s="646"/>
    </row>
    <row r="2948" spans="1:22" ht="78" hidden="1" customHeight="1">
      <c r="A2948" s="441" t="s">
        <v>12690</v>
      </c>
      <c r="B2948" s="538">
        <v>2</v>
      </c>
      <c r="C2948" s="448" t="s">
        <v>11027</v>
      </c>
      <c r="D2948" s="539" t="s">
        <v>23186</v>
      </c>
      <c r="E2948" s="539"/>
      <c r="F2948" s="539" t="s">
        <v>10333</v>
      </c>
      <c r="G2948" s="632" t="str">
        <f t="shared" si="108"/>
        <v>701Phường Linh Xuân</v>
      </c>
      <c r="H2948" s="632" t="str">
        <f t="shared" si="106"/>
        <v>701Phường Linh XuânThuế cơ sở 2 Thành phố Hồ Chí Minh</v>
      </c>
      <c r="I2948" s="448" t="s">
        <v>11027</v>
      </c>
      <c r="J2948" s="538"/>
      <c r="K2948" s="538"/>
      <c r="M2948" s="435"/>
      <c r="T2948" s="652"/>
      <c r="U2948" s="645"/>
      <c r="V2948" s="646"/>
    </row>
    <row r="2949" spans="1:22" ht="78" hidden="1" customHeight="1">
      <c r="A2949" s="441" t="s">
        <v>12690</v>
      </c>
      <c r="B2949" s="538">
        <v>2</v>
      </c>
      <c r="C2949" s="448" t="s">
        <v>11027</v>
      </c>
      <c r="D2949" s="539" t="s">
        <v>23186</v>
      </c>
      <c r="E2949" s="539"/>
      <c r="F2949" s="539" t="s">
        <v>10199</v>
      </c>
      <c r="G2949" s="632" t="str">
        <f t="shared" si="108"/>
        <v>701Phường Long Bình</v>
      </c>
      <c r="H2949" s="632" t="str">
        <f t="shared" si="106"/>
        <v>701Phường Long BìnhThuế cơ sở 2 Thành phố Hồ Chí Minh</v>
      </c>
      <c r="I2949" s="448" t="s">
        <v>11027</v>
      </c>
      <c r="J2949" s="538"/>
      <c r="K2949" s="538"/>
      <c r="M2949" s="435"/>
      <c r="T2949" s="652"/>
      <c r="U2949" s="645"/>
      <c r="V2949" s="646"/>
    </row>
    <row r="2950" spans="1:22" ht="78" hidden="1" customHeight="1">
      <c r="A2950" s="441" t="s">
        <v>12690</v>
      </c>
      <c r="B2950" s="538">
        <v>2</v>
      </c>
      <c r="C2950" s="448" t="s">
        <v>11027</v>
      </c>
      <c r="D2950" s="539" t="s">
        <v>23186</v>
      </c>
      <c r="E2950" s="539"/>
      <c r="F2950" s="539" t="s">
        <v>10334</v>
      </c>
      <c r="G2950" s="632" t="str">
        <f t="shared" si="108"/>
        <v>701Phường Tăng Nhơn Phú</v>
      </c>
      <c r="H2950" s="632" t="str">
        <f t="shared" ref="H2950:H3013" si="109">G2950&amp;C2950</f>
        <v>701Phường Tăng Nhơn PhúThuế cơ sở 2 Thành phố Hồ Chí Minh</v>
      </c>
      <c r="I2950" s="448" t="s">
        <v>11027</v>
      </c>
      <c r="J2950" s="538"/>
      <c r="K2950" s="538"/>
      <c r="M2950" s="435"/>
      <c r="T2950" s="652"/>
      <c r="U2950" s="645"/>
      <c r="V2950" s="646"/>
    </row>
    <row r="2951" spans="1:22" ht="78" hidden="1" customHeight="1">
      <c r="A2951" s="441" t="s">
        <v>12690</v>
      </c>
      <c r="B2951" s="538">
        <v>2</v>
      </c>
      <c r="C2951" s="448" t="s">
        <v>11027</v>
      </c>
      <c r="D2951" s="539" t="s">
        <v>23186</v>
      </c>
      <c r="E2951" s="539"/>
      <c r="F2951" s="539" t="s">
        <v>10257</v>
      </c>
      <c r="G2951" s="632" t="str">
        <f t="shared" si="108"/>
        <v>701Phường Phước Long</v>
      </c>
      <c r="H2951" s="632" t="str">
        <f t="shared" si="109"/>
        <v>701Phường Phước LongThuế cơ sở 2 Thành phố Hồ Chí Minh</v>
      </c>
      <c r="I2951" s="448" t="s">
        <v>11027</v>
      </c>
      <c r="J2951" s="538"/>
      <c r="K2951" s="538"/>
      <c r="M2951" s="435"/>
      <c r="T2951" s="652"/>
      <c r="U2951" s="645"/>
      <c r="V2951" s="646"/>
    </row>
    <row r="2952" spans="1:22" ht="78" hidden="1" customHeight="1">
      <c r="A2952" s="441" t="s">
        <v>12690</v>
      </c>
      <c r="B2952" s="538">
        <v>2</v>
      </c>
      <c r="C2952" s="448" t="s">
        <v>11027</v>
      </c>
      <c r="D2952" s="539" t="s">
        <v>23186</v>
      </c>
      <c r="E2952" s="539"/>
      <c r="F2952" s="539" t="s">
        <v>10335</v>
      </c>
      <c r="G2952" s="632" t="str">
        <f t="shared" si="108"/>
        <v>701Phường Long Phước</v>
      </c>
      <c r="H2952" s="632" t="str">
        <f t="shared" si="109"/>
        <v>701Phường Long PhướcThuế cơ sở 2 Thành phố Hồ Chí Minh</v>
      </c>
      <c r="I2952" s="448" t="s">
        <v>11027</v>
      </c>
      <c r="J2952" s="538"/>
      <c r="K2952" s="538"/>
      <c r="M2952" s="435"/>
      <c r="T2952" s="652"/>
      <c r="U2952" s="645"/>
      <c r="V2952" s="646"/>
    </row>
    <row r="2953" spans="1:22" ht="78" hidden="1" customHeight="1">
      <c r="A2953" s="441" t="s">
        <v>12690</v>
      </c>
      <c r="B2953" s="538">
        <v>2</v>
      </c>
      <c r="C2953" s="448" t="s">
        <v>11027</v>
      </c>
      <c r="D2953" s="539" t="s">
        <v>23186</v>
      </c>
      <c r="E2953" s="539"/>
      <c r="F2953" s="539" t="s">
        <v>10336</v>
      </c>
      <c r="G2953" s="632" t="str">
        <f t="shared" si="108"/>
        <v>701Phường Long Trường</v>
      </c>
      <c r="H2953" s="632" t="str">
        <f t="shared" si="109"/>
        <v>701Phường Long TrườngThuế cơ sở 2 Thành phố Hồ Chí Minh</v>
      </c>
      <c r="I2953" s="448" t="s">
        <v>11027</v>
      </c>
      <c r="J2953" s="538"/>
      <c r="K2953" s="538"/>
      <c r="M2953" s="435"/>
      <c r="T2953" s="652"/>
      <c r="U2953" s="645"/>
      <c r="V2953" s="646"/>
    </row>
    <row r="2954" spans="1:22" ht="78" hidden="1" customHeight="1">
      <c r="A2954" s="441" t="s">
        <v>12690</v>
      </c>
      <c r="B2954" s="538">
        <v>2</v>
      </c>
      <c r="C2954" s="448" t="s">
        <v>11027</v>
      </c>
      <c r="D2954" s="539" t="s">
        <v>23186</v>
      </c>
      <c r="E2954" s="539"/>
      <c r="F2954" s="539" t="s">
        <v>10339</v>
      </c>
      <c r="G2954" s="632" t="str">
        <f t="shared" si="108"/>
        <v>701Phường An Khánh</v>
      </c>
      <c r="H2954" s="632" t="str">
        <f t="shared" si="109"/>
        <v>701Phường An KhánhThuế cơ sở 2 Thành phố Hồ Chí Minh</v>
      </c>
      <c r="I2954" s="448" t="s">
        <v>11027</v>
      </c>
      <c r="J2954" s="538"/>
      <c r="K2954" s="538"/>
      <c r="M2954" s="435"/>
      <c r="T2954" s="652"/>
      <c r="U2954" s="645"/>
      <c r="V2954" s="646"/>
    </row>
    <row r="2955" spans="1:22" ht="78" hidden="1" customHeight="1">
      <c r="A2955" s="441" t="s">
        <v>12690</v>
      </c>
      <c r="B2955" s="538">
        <v>2</v>
      </c>
      <c r="C2955" s="448" t="s">
        <v>11027</v>
      </c>
      <c r="D2955" s="539" t="s">
        <v>23186</v>
      </c>
      <c r="E2955" s="539"/>
      <c r="F2955" s="539" t="s">
        <v>10338</v>
      </c>
      <c r="G2955" s="632" t="str">
        <f t="shared" si="108"/>
        <v>701Phường Bình Trưng</v>
      </c>
      <c r="H2955" s="632" t="str">
        <f t="shared" si="109"/>
        <v>701Phường Bình TrưngThuế cơ sở 2 Thành phố Hồ Chí Minh</v>
      </c>
      <c r="I2955" s="448" t="s">
        <v>11027</v>
      </c>
      <c r="J2955" s="538"/>
      <c r="K2955" s="538"/>
      <c r="M2955" s="435"/>
      <c r="T2955" s="652"/>
      <c r="U2955" s="645"/>
      <c r="V2955" s="646"/>
    </row>
    <row r="2956" spans="1:22" ht="78" hidden="1" customHeight="1">
      <c r="A2956" s="441" t="s">
        <v>12690</v>
      </c>
      <c r="B2956" s="538">
        <v>2</v>
      </c>
      <c r="C2956" s="448" t="s">
        <v>11027</v>
      </c>
      <c r="D2956" s="539" t="s">
        <v>23186</v>
      </c>
      <c r="E2956" s="539"/>
      <c r="F2956" s="539" t="s">
        <v>10337</v>
      </c>
      <c r="G2956" s="632" t="str">
        <f t="shared" si="108"/>
        <v>701Phường Cát Lái</v>
      </c>
      <c r="H2956" s="632" t="str">
        <f t="shared" si="109"/>
        <v>701Phường Cát LáiThuế cơ sở 2 Thành phố Hồ Chí Minh</v>
      </c>
      <c r="I2956" s="448" t="s">
        <v>11027</v>
      </c>
      <c r="J2956" s="538"/>
      <c r="K2956" s="538"/>
      <c r="M2956" s="435"/>
      <c r="T2956" s="652"/>
      <c r="U2956" s="645"/>
      <c r="V2956" s="646"/>
    </row>
    <row r="2957" spans="1:22" ht="45" hidden="1" customHeight="1">
      <c r="A2957" s="441" t="s">
        <v>12696</v>
      </c>
      <c r="B2957" s="538">
        <v>3</v>
      </c>
      <c r="C2957" s="448" t="s">
        <v>10987</v>
      </c>
      <c r="D2957" s="539" t="s">
        <v>10988</v>
      </c>
      <c r="E2957" s="539"/>
      <c r="F2957" s="539" t="s">
        <v>10279</v>
      </c>
      <c r="G2957" s="632" t="str">
        <f t="shared" si="108"/>
        <v>701Phường Bàn Cờ</v>
      </c>
      <c r="H2957" s="632" t="str">
        <f t="shared" si="109"/>
        <v>701Phường Bàn CờThuế cơ sở 3 Thành phố Hồ Chí Minh</v>
      </c>
      <c r="I2957" s="448" t="s">
        <v>10987</v>
      </c>
      <c r="J2957" s="538" t="s">
        <v>8623</v>
      </c>
      <c r="K2957" s="538">
        <v>3</v>
      </c>
      <c r="M2957" s="435"/>
      <c r="T2957" s="652"/>
      <c r="U2957" s="645">
        <v>36</v>
      </c>
      <c r="V2957" s="646" t="s">
        <v>14576</v>
      </c>
    </row>
    <row r="2958" spans="1:22" ht="45" hidden="1" customHeight="1">
      <c r="A2958" s="441" t="s">
        <v>12696</v>
      </c>
      <c r="B2958" s="538">
        <v>3</v>
      </c>
      <c r="C2958" s="448" t="s">
        <v>10987</v>
      </c>
      <c r="D2958" s="539" t="s">
        <v>10988</v>
      </c>
      <c r="E2958" s="539"/>
      <c r="F2958" s="539" t="s">
        <v>8623</v>
      </c>
      <c r="G2958" s="632" t="str">
        <f t="shared" si="108"/>
        <v>701Phường Xuân Hòa</v>
      </c>
      <c r="H2958" s="632" t="str">
        <f t="shared" si="109"/>
        <v>701Phường Xuân HòaThuế cơ sở 3 Thành phố Hồ Chí Minh</v>
      </c>
      <c r="I2958" s="448" t="s">
        <v>10987</v>
      </c>
      <c r="J2958" s="538"/>
      <c r="K2958" s="538"/>
      <c r="M2958" s="435"/>
      <c r="T2958" s="652"/>
      <c r="U2958" s="645"/>
      <c r="V2958" s="646"/>
    </row>
    <row r="2959" spans="1:22" ht="45" hidden="1" customHeight="1">
      <c r="A2959" s="441" t="s">
        <v>12696</v>
      </c>
      <c r="B2959" s="538">
        <v>3</v>
      </c>
      <c r="C2959" s="448" t="s">
        <v>10987</v>
      </c>
      <c r="D2959" s="539" t="s">
        <v>10988</v>
      </c>
      <c r="E2959" s="539"/>
      <c r="F2959" s="539" t="s">
        <v>10280</v>
      </c>
      <c r="G2959" s="632" t="str">
        <f t="shared" si="108"/>
        <v>701Phường Nhiêu Lộc</v>
      </c>
      <c r="H2959" s="632" t="str">
        <f t="shared" si="109"/>
        <v>701Phường Nhiêu LộcThuế cơ sở 3 Thành phố Hồ Chí Minh</v>
      </c>
      <c r="I2959" s="448" t="s">
        <v>10987</v>
      </c>
      <c r="J2959" s="538"/>
      <c r="K2959" s="538"/>
      <c r="M2959" s="435"/>
      <c r="T2959" s="652"/>
      <c r="U2959" s="645"/>
      <c r="V2959" s="646"/>
    </row>
    <row r="2960" spans="1:22" ht="45" hidden="1" customHeight="1">
      <c r="A2960" s="441" t="s">
        <v>12702</v>
      </c>
      <c r="B2960" s="538">
        <v>4</v>
      </c>
      <c r="C2960" s="540" t="s">
        <v>10983</v>
      </c>
      <c r="D2960" s="539" t="s">
        <v>10984</v>
      </c>
      <c r="E2960" s="539"/>
      <c r="F2960" s="539" t="s">
        <v>10283</v>
      </c>
      <c r="G2960" s="632" t="str">
        <f t="shared" si="108"/>
        <v>701Phường Vĩnh Hội</v>
      </c>
      <c r="H2960" s="632" t="str">
        <f t="shared" si="109"/>
        <v>701Phường Vĩnh HộiThuế cơ sở 4 Thành phố Hồ Chí Minh</v>
      </c>
      <c r="I2960" s="540" t="s">
        <v>10983</v>
      </c>
      <c r="J2960" s="538" t="s">
        <v>10281</v>
      </c>
      <c r="K2960" s="538">
        <v>3</v>
      </c>
      <c r="M2960" s="435"/>
      <c r="T2960" s="649">
        <v>23</v>
      </c>
      <c r="U2960" s="650" t="s">
        <v>155</v>
      </c>
      <c r="V2960" s="653" t="s">
        <v>4793</v>
      </c>
    </row>
    <row r="2961" spans="1:22" ht="45" hidden="1" customHeight="1">
      <c r="A2961" s="441" t="s">
        <v>12702</v>
      </c>
      <c r="B2961" s="538">
        <v>4</v>
      </c>
      <c r="C2961" s="540" t="s">
        <v>10983</v>
      </c>
      <c r="D2961" s="539" t="s">
        <v>10984</v>
      </c>
      <c r="E2961" s="539"/>
      <c r="F2961" s="539" t="s">
        <v>10282</v>
      </c>
      <c r="G2961" s="632" t="str">
        <f t="shared" si="108"/>
        <v>701Phường Khánh Hội</v>
      </c>
      <c r="H2961" s="632" t="str">
        <f t="shared" si="109"/>
        <v>701Phường Khánh HộiThuế cơ sở 4 Thành phố Hồ Chí Minh</v>
      </c>
      <c r="I2961" s="540" t="s">
        <v>10983</v>
      </c>
      <c r="J2961" s="538"/>
      <c r="K2961" s="538"/>
      <c r="M2961" s="435"/>
      <c r="T2961" s="649"/>
      <c r="U2961" s="650"/>
      <c r="V2961" s="653"/>
    </row>
    <row r="2962" spans="1:22" ht="45" hidden="1" customHeight="1">
      <c r="A2962" s="441" t="s">
        <v>12702</v>
      </c>
      <c r="B2962" s="538">
        <v>4</v>
      </c>
      <c r="C2962" s="540" t="s">
        <v>10983</v>
      </c>
      <c r="D2962" s="539" t="s">
        <v>10984</v>
      </c>
      <c r="E2962" s="539"/>
      <c r="F2962" s="539" t="s">
        <v>10281</v>
      </c>
      <c r="G2962" s="632" t="str">
        <f t="shared" si="108"/>
        <v>701Phường Xóm Chiếu</v>
      </c>
      <c r="H2962" s="632" t="str">
        <f t="shared" si="109"/>
        <v>701Phường Xóm ChiếuThuế cơ sở 4 Thành phố Hồ Chí Minh</v>
      </c>
      <c r="I2962" s="540" t="s">
        <v>10983</v>
      </c>
      <c r="J2962" s="538"/>
      <c r="K2962" s="538"/>
      <c r="M2962" s="435"/>
      <c r="T2962" s="649"/>
      <c r="U2962" s="650"/>
      <c r="V2962" s="653"/>
    </row>
    <row r="2963" spans="1:22" ht="45" hidden="1" customHeight="1">
      <c r="A2963" s="441" t="s">
        <v>12712</v>
      </c>
      <c r="B2963" s="538">
        <v>5</v>
      </c>
      <c r="C2963" s="448" t="s">
        <v>10995</v>
      </c>
      <c r="D2963" s="539" t="s">
        <v>10996</v>
      </c>
      <c r="E2963" s="539"/>
      <c r="F2963" s="539" t="s">
        <v>10284</v>
      </c>
      <c r="G2963" s="632" t="str">
        <f t="shared" si="108"/>
        <v>701Phường Chợ Quán</v>
      </c>
      <c r="H2963" s="632" t="str">
        <f t="shared" si="109"/>
        <v>701Phường Chợ QuánThuế cơ sở 5 Thành phố Hồ Chí Minh</v>
      </c>
      <c r="I2963" s="448" t="s">
        <v>10995</v>
      </c>
      <c r="J2963" s="538" t="s">
        <v>10286</v>
      </c>
      <c r="K2963" s="538">
        <v>3</v>
      </c>
      <c r="M2963" s="435"/>
      <c r="T2963" s="652"/>
      <c r="U2963" s="645">
        <v>37</v>
      </c>
      <c r="V2963" s="646" t="s">
        <v>4793</v>
      </c>
    </row>
    <row r="2964" spans="1:22" ht="45" hidden="1" customHeight="1">
      <c r="A2964" s="441" t="s">
        <v>12712</v>
      </c>
      <c r="B2964" s="538">
        <v>5</v>
      </c>
      <c r="C2964" s="448" t="s">
        <v>10995</v>
      </c>
      <c r="D2964" s="539" t="s">
        <v>10996</v>
      </c>
      <c r="E2964" s="539"/>
      <c r="F2964" s="539" t="s">
        <v>10285</v>
      </c>
      <c r="G2964" s="632" t="str">
        <f t="shared" si="108"/>
        <v>701Phường An Đông</v>
      </c>
      <c r="H2964" s="632" t="str">
        <f t="shared" si="109"/>
        <v>701Phường An ĐôngThuế cơ sở 5 Thành phố Hồ Chí Minh</v>
      </c>
      <c r="I2964" s="448" t="s">
        <v>10995</v>
      </c>
      <c r="J2964" s="538"/>
      <c r="K2964" s="538"/>
      <c r="M2964" s="435"/>
      <c r="T2964" s="652"/>
      <c r="U2964" s="645"/>
      <c r="V2964" s="646"/>
    </row>
    <row r="2965" spans="1:22" ht="45" hidden="1" customHeight="1">
      <c r="A2965" s="441" t="s">
        <v>12712</v>
      </c>
      <c r="B2965" s="538">
        <v>5</v>
      </c>
      <c r="C2965" s="448" t="s">
        <v>10995</v>
      </c>
      <c r="D2965" s="539" t="s">
        <v>10996</v>
      </c>
      <c r="E2965" s="539"/>
      <c r="F2965" s="539" t="s">
        <v>10286</v>
      </c>
      <c r="G2965" s="632" t="str">
        <f t="shared" si="108"/>
        <v>701Phường Chợ Lớn</v>
      </c>
      <c r="H2965" s="632" t="str">
        <f t="shared" si="109"/>
        <v>701Phường Chợ LớnThuế cơ sở 5 Thành phố Hồ Chí Minh</v>
      </c>
      <c r="I2965" s="448" t="s">
        <v>10995</v>
      </c>
      <c r="J2965" s="538"/>
      <c r="K2965" s="538"/>
      <c r="M2965" s="435"/>
      <c r="T2965" s="652"/>
      <c r="U2965" s="645"/>
      <c r="V2965" s="646"/>
    </row>
    <row r="2966" spans="1:22" ht="45" hidden="1" customHeight="1">
      <c r="A2966" s="441" t="s">
        <v>12715</v>
      </c>
      <c r="B2966" s="541">
        <v>6</v>
      </c>
      <c r="C2966" s="448" t="s">
        <v>10971</v>
      </c>
      <c r="D2966" s="504" t="s">
        <v>10972</v>
      </c>
      <c r="E2966" s="504"/>
      <c r="F2966" s="504" t="s">
        <v>10288</v>
      </c>
      <c r="G2966" s="632" t="str">
        <f t="shared" si="108"/>
        <v>701Phường Bình Tiên</v>
      </c>
      <c r="H2966" s="632" t="str">
        <f t="shared" si="109"/>
        <v>701Phường Bình TiênThuế cơ sở 6 Thành phố Hồ Chí Minh</v>
      </c>
      <c r="I2966" s="448" t="s">
        <v>10971</v>
      </c>
      <c r="J2966" s="541" t="s">
        <v>10287</v>
      </c>
      <c r="K2966" s="541">
        <v>4</v>
      </c>
      <c r="M2966" s="435"/>
      <c r="T2966" s="652"/>
      <c r="U2966" s="645">
        <v>38</v>
      </c>
      <c r="V2966" s="646" t="s">
        <v>14643</v>
      </c>
    </row>
    <row r="2967" spans="1:22" ht="45" hidden="1" customHeight="1">
      <c r="A2967" s="441" t="s">
        <v>12715</v>
      </c>
      <c r="B2967" s="541">
        <v>6</v>
      </c>
      <c r="C2967" s="448" t="s">
        <v>10971</v>
      </c>
      <c r="D2967" s="504" t="s">
        <v>10972</v>
      </c>
      <c r="E2967" s="504"/>
      <c r="F2967" s="504" t="s">
        <v>10287</v>
      </c>
      <c r="G2967" s="632" t="str">
        <f t="shared" si="108"/>
        <v>701Phường Bình Tây</v>
      </c>
      <c r="H2967" s="632" t="str">
        <f t="shared" si="109"/>
        <v>701Phường Bình TâyThuế cơ sở 6 Thành phố Hồ Chí Minh</v>
      </c>
      <c r="I2967" s="448" t="s">
        <v>10971</v>
      </c>
      <c r="J2967" s="541"/>
      <c r="K2967" s="541"/>
      <c r="M2967" s="435"/>
      <c r="T2967" s="652"/>
      <c r="U2967" s="645"/>
      <c r="V2967" s="646"/>
    </row>
    <row r="2968" spans="1:22" ht="45" hidden="1" customHeight="1">
      <c r="A2968" s="441" t="s">
        <v>12715</v>
      </c>
      <c r="B2968" s="541">
        <v>6</v>
      </c>
      <c r="C2968" s="448" t="s">
        <v>10971</v>
      </c>
      <c r="D2968" s="504" t="s">
        <v>10972</v>
      </c>
      <c r="E2968" s="504"/>
      <c r="F2968" s="504" t="s">
        <v>10289</v>
      </c>
      <c r="G2968" s="632" t="str">
        <f t="shared" si="108"/>
        <v>701Phường Bình Phú</v>
      </c>
      <c r="H2968" s="632" t="str">
        <f t="shared" si="109"/>
        <v>701Phường Bình PhúThuế cơ sở 6 Thành phố Hồ Chí Minh</v>
      </c>
      <c r="I2968" s="448" t="s">
        <v>10971</v>
      </c>
      <c r="J2968" s="541"/>
      <c r="K2968" s="541"/>
      <c r="M2968" s="435"/>
      <c r="T2968" s="652"/>
      <c r="U2968" s="645"/>
      <c r="V2968" s="646"/>
    </row>
    <row r="2969" spans="1:22" ht="45" hidden="1" customHeight="1">
      <c r="A2969" s="441" t="s">
        <v>12715</v>
      </c>
      <c r="B2969" s="541">
        <v>6</v>
      </c>
      <c r="C2969" s="448" t="s">
        <v>10971</v>
      </c>
      <c r="D2969" s="504" t="s">
        <v>10972</v>
      </c>
      <c r="E2969" s="504"/>
      <c r="F2969" s="504" t="s">
        <v>10290</v>
      </c>
      <c r="G2969" s="632" t="str">
        <f t="shared" si="108"/>
        <v>701Phường Phú Lâm</v>
      </c>
      <c r="H2969" s="632" t="str">
        <f t="shared" si="109"/>
        <v>701Phường Phú LâmThuế cơ sở 6 Thành phố Hồ Chí Minh</v>
      </c>
      <c r="I2969" s="448" t="s">
        <v>10971</v>
      </c>
      <c r="J2969" s="541"/>
      <c r="K2969" s="541"/>
      <c r="M2969" s="435"/>
      <c r="T2969" s="652"/>
      <c r="U2969" s="645"/>
      <c r="V2969" s="646"/>
    </row>
    <row r="2970" spans="1:22" ht="33" hidden="1">
      <c r="A2970" s="441" t="s">
        <v>12720</v>
      </c>
      <c r="B2970" s="442">
        <v>7</v>
      </c>
      <c r="C2970" s="448" t="s">
        <v>10961</v>
      </c>
      <c r="D2970" s="444" t="s">
        <v>23187</v>
      </c>
      <c r="E2970" s="444"/>
      <c r="F2970" s="444" t="s">
        <v>10293</v>
      </c>
      <c r="G2970" s="632" t="str">
        <f t="shared" si="108"/>
        <v>701Phường Tân Mỹ</v>
      </c>
      <c r="H2970" s="632" t="str">
        <f t="shared" si="109"/>
        <v>701Phường Tân MỹThuế cơ sở 7 Thành phố Hồ Chí Minh</v>
      </c>
      <c r="I2970" s="448" t="s">
        <v>10961</v>
      </c>
      <c r="J2970" s="442" t="s">
        <v>10292</v>
      </c>
      <c r="K2970" s="442">
        <v>6</v>
      </c>
      <c r="M2970" s="435"/>
      <c r="T2970" s="649">
        <v>24</v>
      </c>
      <c r="U2970" s="650" t="s">
        <v>155</v>
      </c>
      <c r="V2970" s="653" t="s">
        <v>5217</v>
      </c>
    </row>
    <row r="2971" spans="1:22" ht="33" hidden="1">
      <c r="A2971" s="441" t="s">
        <v>12720</v>
      </c>
      <c r="B2971" s="442">
        <v>7</v>
      </c>
      <c r="C2971" s="448" t="s">
        <v>10961</v>
      </c>
      <c r="D2971" s="444" t="s">
        <v>23187</v>
      </c>
      <c r="E2971" s="444"/>
      <c r="F2971" s="444" t="s">
        <v>8907</v>
      </c>
      <c r="G2971" s="632" t="str">
        <f t="shared" si="108"/>
        <v>701Phường Tân Hưng</v>
      </c>
      <c r="H2971" s="632" t="str">
        <f t="shared" si="109"/>
        <v>701Phường Tân HưngThuế cơ sở 7 Thành phố Hồ Chí Minh</v>
      </c>
      <c r="I2971" s="448" t="s">
        <v>10961</v>
      </c>
      <c r="J2971" s="442"/>
      <c r="K2971" s="442"/>
      <c r="M2971" s="435"/>
      <c r="T2971" s="649"/>
      <c r="U2971" s="650"/>
      <c r="V2971" s="653"/>
    </row>
    <row r="2972" spans="1:22" ht="33" hidden="1">
      <c r="A2972" s="441" t="s">
        <v>12720</v>
      </c>
      <c r="B2972" s="442">
        <v>7</v>
      </c>
      <c r="C2972" s="448" t="s">
        <v>10961</v>
      </c>
      <c r="D2972" s="444" t="s">
        <v>23187</v>
      </c>
      <c r="E2972" s="444"/>
      <c r="F2972" s="444" t="s">
        <v>10291</v>
      </c>
      <c r="G2972" s="632" t="str">
        <f t="shared" si="108"/>
        <v>701Phường Tân Thuận</v>
      </c>
      <c r="H2972" s="632" t="str">
        <f t="shared" si="109"/>
        <v>701Phường Tân ThuậnThuế cơ sở 7 Thành phố Hồ Chí Minh</v>
      </c>
      <c r="I2972" s="448" t="s">
        <v>10961</v>
      </c>
      <c r="J2972" s="442"/>
      <c r="K2972" s="442"/>
      <c r="M2972" s="435"/>
      <c r="T2972" s="649"/>
      <c r="U2972" s="650"/>
      <c r="V2972" s="653"/>
    </row>
    <row r="2973" spans="1:22" ht="33" hidden="1">
      <c r="A2973" s="441" t="s">
        <v>12720</v>
      </c>
      <c r="B2973" s="442">
        <v>7</v>
      </c>
      <c r="C2973" s="448" t="s">
        <v>10961</v>
      </c>
      <c r="D2973" s="444" t="s">
        <v>23187</v>
      </c>
      <c r="E2973" s="444"/>
      <c r="F2973" s="444" t="s">
        <v>10292</v>
      </c>
      <c r="G2973" s="632" t="str">
        <f t="shared" si="108"/>
        <v>701Phường Phú Thuận</v>
      </c>
      <c r="H2973" s="632" t="str">
        <f t="shared" si="109"/>
        <v>701Phường Phú ThuậnThuế cơ sở 7 Thành phố Hồ Chí Minh</v>
      </c>
      <c r="I2973" s="448" t="s">
        <v>10961</v>
      </c>
      <c r="J2973" s="442"/>
      <c r="K2973" s="442"/>
      <c r="M2973" s="435"/>
      <c r="T2973" s="649"/>
      <c r="U2973" s="650"/>
      <c r="V2973" s="653"/>
    </row>
    <row r="2974" spans="1:22" ht="33" hidden="1">
      <c r="A2974" s="441" t="s">
        <v>12720</v>
      </c>
      <c r="B2974" s="442">
        <v>7</v>
      </c>
      <c r="C2974" s="448" t="s">
        <v>10961</v>
      </c>
      <c r="D2974" s="444" t="s">
        <v>23187</v>
      </c>
      <c r="E2974" s="444"/>
      <c r="F2974" s="444" t="s">
        <v>10357</v>
      </c>
      <c r="G2974" s="632" t="str">
        <f t="shared" si="108"/>
        <v>701Xã Nhà Bè</v>
      </c>
      <c r="H2974" s="632" t="str">
        <f t="shared" si="109"/>
        <v>701Xã Nhà BèThuế cơ sở 7 Thành phố Hồ Chí Minh</v>
      </c>
      <c r="I2974" s="448" t="s">
        <v>10961</v>
      </c>
      <c r="J2974" s="442"/>
      <c r="K2974" s="442"/>
      <c r="M2974" s="435"/>
      <c r="T2974" s="649"/>
      <c r="U2974" s="650"/>
      <c r="V2974" s="653"/>
    </row>
    <row r="2975" spans="1:22" ht="33" hidden="1">
      <c r="A2975" s="441" t="s">
        <v>12720</v>
      </c>
      <c r="B2975" s="442">
        <v>7</v>
      </c>
      <c r="C2975" s="448" t="s">
        <v>10961</v>
      </c>
      <c r="D2975" s="444" t="s">
        <v>23187</v>
      </c>
      <c r="E2975" s="444"/>
      <c r="F2975" s="444" t="s">
        <v>10358</v>
      </c>
      <c r="G2975" s="632" t="str">
        <f t="shared" si="108"/>
        <v>701Xã Hiệp Phước</v>
      </c>
      <c r="H2975" s="632" t="str">
        <f t="shared" si="109"/>
        <v>701Xã Hiệp PhướcThuế cơ sở 7 Thành phố Hồ Chí Minh</v>
      </c>
      <c r="I2975" s="448" t="s">
        <v>10961</v>
      </c>
      <c r="J2975" s="442"/>
      <c r="K2975" s="442"/>
      <c r="M2975" s="435"/>
      <c r="T2975" s="649"/>
      <c r="U2975" s="650"/>
      <c r="V2975" s="653"/>
    </row>
    <row r="2976" spans="1:22" ht="45" hidden="1" customHeight="1">
      <c r="A2976" s="441" t="s">
        <v>12725</v>
      </c>
      <c r="B2976" s="538">
        <v>8</v>
      </c>
      <c r="C2976" s="540" t="s">
        <v>10999</v>
      </c>
      <c r="D2976" s="539" t="s">
        <v>11000</v>
      </c>
      <c r="E2976" s="539"/>
      <c r="F2976" s="539" t="s">
        <v>10294</v>
      </c>
      <c r="G2976" s="632" t="str">
        <f t="shared" si="108"/>
        <v>701Phường Chánh Hưng</v>
      </c>
      <c r="H2976" s="632" t="str">
        <f t="shared" si="109"/>
        <v>701Phường Chánh HưngThuế cơ sở 8 Thành phố Hồ Chí Minh</v>
      </c>
      <c r="I2976" s="540" t="s">
        <v>10999</v>
      </c>
      <c r="J2976" s="538" t="s">
        <v>10294</v>
      </c>
      <c r="K2976" s="538">
        <v>3</v>
      </c>
      <c r="M2976" s="435"/>
      <c r="T2976" s="652"/>
      <c r="U2976" s="645">
        <v>39</v>
      </c>
      <c r="V2976" s="646" t="s">
        <v>5217</v>
      </c>
    </row>
    <row r="2977" spans="1:22" ht="45" hidden="1" customHeight="1">
      <c r="A2977" s="441" t="s">
        <v>12725</v>
      </c>
      <c r="B2977" s="538">
        <v>8</v>
      </c>
      <c r="C2977" s="540" t="s">
        <v>10999</v>
      </c>
      <c r="D2977" s="539" t="s">
        <v>11000</v>
      </c>
      <c r="E2977" s="539"/>
      <c r="F2977" s="539" t="s">
        <v>10296</v>
      </c>
      <c r="G2977" s="632" t="str">
        <f t="shared" si="108"/>
        <v>701Phường Bình Đông</v>
      </c>
      <c r="H2977" s="632" t="str">
        <f t="shared" si="109"/>
        <v>701Phường Bình ĐôngThuế cơ sở 8 Thành phố Hồ Chí Minh</v>
      </c>
      <c r="I2977" s="540" t="s">
        <v>10999</v>
      </c>
      <c r="J2977" s="538"/>
      <c r="K2977" s="538"/>
      <c r="M2977" s="435"/>
      <c r="T2977" s="652"/>
      <c r="U2977" s="645"/>
      <c r="V2977" s="646"/>
    </row>
    <row r="2978" spans="1:22" ht="45" hidden="1" customHeight="1">
      <c r="A2978" s="441" t="s">
        <v>12725</v>
      </c>
      <c r="B2978" s="538">
        <v>8</v>
      </c>
      <c r="C2978" s="540" t="s">
        <v>10999</v>
      </c>
      <c r="D2978" s="539" t="s">
        <v>11000</v>
      </c>
      <c r="E2978" s="539"/>
      <c r="F2978" s="539" t="s">
        <v>10295</v>
      </c>
      <c r="G2978" s="632" t="str">
        <f t="shared" si="108"/>
        <v>701Phường Phú Định</v>
      </c>
      <c r="H2978" s="632" t="str">
        <f t="shared" si="109"/>
        <v>701Phường Phú ĐịnhThuế cơ sở 8 Thành phố Hồ Chí Minh</v>
      </c>
      <c r="I2978" s="540" t="s">
        <v>10999</v>
      </c>
      <c r="J2978" s="538"/>
      <c r="K2978" s="538"/>
      <c r="M2978" s="435"/>
      <c r="T2978" s="652"/>
      <c r="U2978" s="645"/>
      <c r="V2978" s="646"/>
    </row>
    <row r="2979" spans="1:22" ht="45" hidden="1" customHeight="1">
      <c r="A2979" s="441" t="s">
        <v>12733</v>
      </c>
      <c r="B2979" s="538">
        <v>9</v>
      </c>
      <c r="C2979" s="540" t="s">
        <v>11007</v>
      </c>
      <c r="D2979" s="539" t="s">
        <v>11008</v>
      </c>
      <c r="E2979" s="539"/>
      <c r="F2979" s="539" t="s">
        <v>10307</v>
      </c>
      <c r="G2979" s="632" t="str">
        <f t="shared" si="108"/>
        <v>701Phường Bình Tân</v>
      </c>
      <c r="H2979" s="632" t="str">
        <f t="shared" si="109"/>
        <v>701Phường Bình TânThuế cơ sở 9 Thành phố Hồ Chí Minh</v>
      </c>
      <c r="I2979" s="540" t="s">
        <v>11007</v>
      </c>
      <c r="J2979" s="538" t="s">
        <v>10305</v>
      </c>
      <c r="K2979" s="538">
        <v>5</v>
      </c>
      <c r="M2979" s="435"/>
      <c r="T2979" s="652"/>
      <c r="U2979" s="645">
        <v>40</v>
      </c>
      <c r="V2979" s="646" t="s">
        <v>14694</v>
      </c>
    </row>
    <row r="2980" spans="1:22" ht="45" hidden="1" customHeight="1">
      <c r="A2980" s="441" t="s">
        <v>12733</v>
      </c>
      <c r="B2980" s="538">
        <v>9</v>
      </c>
      <c r="C2980" s="540" t="s">
        <v>11007</v>
      </c>
      <c r="D2980" s="539" t="s">
        <v>11008</v>
      </c>
      <c r="E2980" s="539"/>
      <c r="F2980" s="539" t="s">
        <v>15321</v>
      </c>
      <c r="G2980" s="632" t="str">
        <f t="shared" si="108"/>
        <v>701Phường Bình Hưng Hòa</v>
      </c>
      <c r="H2980" s="632" t="str">
        <f t="shared" si="109"/>
        <v>701Phường Bình Hưng HòaThuế cơ sở 9 Thành phố Hồ Chí Minh</v>
      </c>
      <c r="I2980" s="540" t="s">
        <v>11007</v>
      </c>
      <c r="J2980" s="538"/>
      <c r="K2980" s="538"/>
      <c r="M2980" s="435"/>
      <c r="T2980" s="652"/>
      <c r="U2980" s="645"/>
      <c r="V2980" s="646"/>
    </row>
    <row r="2981" spans="1:22" ht="45" hidden="1" customHeight="1">
      <c r="A2981" s="441" t="s">
        <v>12733</v>
      </c>
      <c r="B2981" s="538">
        <v>9</v>
      </c>
      <c r="C2981" s="540" t="s">
        <v>11007</v>
      </c>
      <c r="D2981" s="539" t="s">
        <v>11008</v>
      </c>
      <c r="E2981" s="539"/>
      <c r="F2981" s="539" t="s">
        <v>10308</v>
      </c>
      <c r="G2981" s="632" t="str">
        <f t="shared" si="108"/>
        <v>701Phường Bình Trị Đông</v>
      </c>
      <c r="H2981" s="632" t="str">
        <f t="shared" si="109"/>
        <v>701Phường Bình Trị ĐôngThuế cơ sở 9 Thành phố Hồ Chí Minh</v>
      </c>
      <c r="I2981" s="540" t="s">
        <v>11007</v>
      </c>
      <c r="J2981" s="538"/>
      <c r="K2981" s="538"/>
      <c r="M2981" s="435"/>
      <c r="T2981" s="652"/>
      <c r="U2981" s="645"/>
      <c r="V2981" s="646"/>
    </row>
    <row r="2982" spans="1:22" ht="45" hidden="1" customHeight="1">
      <c r="A2982" s="441" t="s">
        <v>12733</v>
      </c>
      <c r="B2982" s="538">
        <v>9</v>
      </c>
      <c r="C2982" s="540" t="s">
        <v>11007</v>
      </c>
      <c r="D2982" s="539" t="s">
        <v>11008</v>
      </c>
      <c r="E2982" s="539"/>
      <c r="F2982" s="539" t="s">
        <v>10305</v>
      </c>
      <c r="G2982" s="632" t="str">
        <f t="shared" si="108"/>
        <v>701Phường An Lạc</v>
      </c>
      <c r="H2982" s="632" t="str">
        <f t="shared" si="109"/>
        <v>701Phường An LạcThuế cơ sở 9 Thành phố Hồ Chí Minh</v>
      </c>
      <c r="I2982" s="540" t="s">
        <v>11007</v>
      </c>
      <c r="J2982" s="538"/>
      <c r="K2982" s="538"/>
      <c r="M2982" s="435"/>
      <c r="T2982" s="652"/>
      <c r="U2982" s="645"/>
      <c r="V2982" s="646"/>
    </row>
    <row r="2983" spans="1:22" ht="45" hidden="1" customHeight="1">
      <c r="A2983" s="441" t="s">
        <v>12733</v>
      </c>
      <c r="B2983" s="538">
        <v>9</v>
      </c>
      <c r="C2983" s="540" t="s">
        <v>11007</v>
      </c>
      <c r="D2983" s="539" t="s">
        <v>11008</v>
      </c>
      <c r="E2983" s="539"/>
      <c r="F2983" s="539" t="s">
        <v>10306</v>
      </c>
      <c r="G2983" s="632" t="str">
        <f t="shared" si="108"/>
        <v>701Phường Tân Tạo</v>
      </c>
      <c r="H2983" s="632" t="str">
        <f t="shared" si="109"/>
        <v>701Phường Tân TạoThuế cơ sở 9 Thành phố Hồ Chí Minh</v>
      </c>
      <c r="I2983" s="540" t="s">
        <v>11007</v>
      </c>
      <c r="J2983" s="538"/>
      <c r="K2983" s="538"/>
      <c r="M2983" s="435"/>
      <c r="T2983" s="652"/>
      <c r="U2983" s="645"/>
      <c r="V2983" s="646"/>
    </row>
    <row r="2984" spans="1:22" ht="45" hidden="1" customHeight="1">
      <c r="A2984" s="441" t="s">
        <v>12741</v>
      </c>
      <c r="B2984" s="538">
        <v>10</v>
      </c>
      <c r="C2984" s="540" t="s">
        <v>10991</v>
      </c>
      <c r="D2984" s="539" t="s">
        <v>10992</v>
      </c>
      <c r="E2984" s="539"/>
      <c r="F2984" s="539" t="s">
        <v>10297</v>
      </c>
      <c r="G2984" s="632" t="str">
        <f t="shared" si="108"/>
        <v>701Phường Vườn Lài</v>
      </c>
      <c r="H2984" s="632" t="str">
        <f t="shared" si="109"/>
        <v>701Phường Vườn LàiThuế cơ sở 10 Thành phố Hồ Chí Minh</v>
      </c>
      <c r="I2984" s="540" t="s">
        <v>10991</v>
      </c>
      <c r="J2984" s="538" t="s">
        <v>9817</v>
      </c>
      <c r="K2984" s="538">
        <v>3</v>
      </c>
      <c r="M2984" s="435"/>
      <c r="T2984" s="654">
        <v>25</v>
      </c>
      <c r="U2984" s="650"/>
      <c r="V2984" s="653" t="s">
        <v>14721</v>
      </c>
    </row>
    <row r="2985" spans="1:22" ht="45" hidden="1" customHeight="1">
      <c r="A2985" s="441" t="s">
        <v>12741</v>
      </c>
      <c r="B2985" s="538">
        <v>10</v>
      </c>
      <c r="C2985" s="540" t="s">
        <v>10991</v>
      </c>
      <c r="D2985" s="539" t="s">
        <v>10992</v>
      </c>
      <c r="E2985" s="539"/>
      <c r="F2985" s="539" t="s">
        <v>9817</v>
      </c>
      <c r="G2985" s="632" t="str">
        <f t="shared" si="108"/>
        <v>701Phường Diên Hồng</v>
      </c>
      <c r="H2985" s="632" t="str">
        <f t="shared" si="109"/>
        <v>701Phường Diên HồngThuế cơ sở 10 Thành phố Hồ Chí Minh</v>
      </c>
      <c r="I2985" s="540" t="s">
        <v>10991</v>
      </c>
      <c r="J2985" s="538"/>
      <c r="K2985" s="538"/>
      <c r="M2985" s="435"/>
      <c r="T2985" s="654"/>
      <c r="U2985" s="650"/>
      <c r="V2985" s="653"/>
    </row>
    <row r="2986" spans="1:22" ht="45" hidden="1" customHeight="1">
      <c r="A2986" s="441" t="s">
        <v>12741</v>
      </c>
      <c r="B2986" s="538">
        <v>10</v>
      </c>
      <c r="C2986" s="540" t="s">
        <v>10991</v>
      </c>
      <c r="D2986" s="539" t="s">
        <v>10992</v>
      </c>
      <c r="E2986" s="539"/>
      <c r="F2986" s="539" t="s">
        <v>15325</v>
      </c>
      <c r="G2986" s="632" t="str">
        <f t="shared" si="108"/>
        <v>701Phường Hòa Hưng</v>
      </c>
      <c r="H2986" s="632" t="str">
        <f t="shared" si="109"/>
        <v>701Phường Hòa HưngThuế cơ sở 10 Thành phố Hồ Chí Minh</v>
      </c>
      <c r="I2986" s="540" t="s">
        <v>10991</v>
      </c>
      <c r="J2986" s="538"/>
      <c r="K2986" s="538"/>
      <c r="M2986" s="435"/>
      <c r="T2986" s="654"/>
      <c r="U2986" s="650"/>
      <c r="V2986" s="653"/>
    </row>
    <row r="2987" spans="1:22" ht="45" hidden="1" customHeight="1">
      <c r="A2987" s="441" t="s">
        <v>12746</v>
      </c>
      <c r="B2987" s="541">
        <v>11</v>
      </c>
      <c r="C2987" s="540" t="s">
        <v>10975</v>
      </c>
      <c r="D2987" s="504" t="s">
        <v>10976</v>
      </c>
      <c r="E2987" s="504"/>
      <c r="F2987" s="504" t="s">
        <v>10937</v>
      </c>
      <c r="G2987" s="632" t="str">
        <f t="shared" si="108"/>
        <v>701Phường Hòa Bình</v>
      </c>
      <c r="H2987" s="632" t="str">
        <f t="shared" si="109"/>
        <v>701Phường Hòa BìnhThuế cơ sở 11 Thành phố Hồ Chí Minh</v>
      </c>
      <c r="I2987" s="540" t="s">
        <v>10975</v>
      </c>
      <c r="J2987" s="541" t="s">
        <v>10299</v>
      </c>
      <c r="K2987" s="541">
        <v>4</v>
      </c>
      <c r="M2987" s="435"/>
      <c r="T2987" s="644"/>
      <c r="U2987" s="645">
        <v>41</v>
      </c>
      <c r="V2987" s="646" t="s">
        <v>14721</v>
      </c>
    </row>
    <row r="2988" spans="1:22" ht="45" hidden="1" customHeight="1">
      <c r="A2988" s="441" t="s">
        <v>12746</v>
      </c>
      <c r="B2988" s="541">
        <v>11</v>
      </c>
      <c r="C2988" s="540" t="s">
        <v>10975</v>
      </c>
      <c r="D2988" s="504" t="s">
        <v>10976</v>
      </c>
      <c r="E2988" s="504"/>
      <c r="F2988" s="504" t="s">
        <v>8540</v>
      </c>
      <c r="G2988" s="632" t="str">
        <f t="shared" si="108"/>
        <v>701Phường Phú Thọ</v>
      </c>
      <c r="H2988" s="632" t="str">
        <f t="shared" si="109"/>
        <v>701Phường Phú ThọThuế cơ sở 11 Thành phố Hồ Chí Minh</v>
      </c>
      <c r="I2988" s="540" t="s">
        <v>10975</v>
      </c>
      <c r="J2988" s="541"/>
      <c r="K2988" s="541"/>
      <c r="M2988" s="435"/>
      <c r="T2988" s="644"/>
      <c r="U2988" s="645"/>
      <c r="V2988" s="646"/>
    </row>
    <row r="2989" spans="1:22" ht="45" hidden="1" customHeight="1">
      <c r="A2989" s="441" t="s">
        <v>12746</v>
      </c>
      <c r="B2989" s="541">
        <v>11</v>
      </c>
      <c r="C2989" s="540" t="s">
        <v>10975</v>
      </c>
      <c r="D2989" s="504" t="s">
        <v>10976</v>
      </c>
      <c r="E2989" s="504"/>
      <c r="F2989" s="504" t="s">
        <v>10299</v>
      </c>
      <c r="G2989" s="632" t="str">
        <f t="shared" si="108"/>
        <v>701Phường Bình Thới</v>
      </c>
      <c r="H2989" s="632" t="str">
        <f t="shared" si="109"/>
        <v>701Phường Bình ThớiThuế cơ sở 11 Thành phố Hồ Chí Minh</v>
      </c>
      <c r="I2989" s="540" t="s">
        <v>10975</v>
      </c>
      <c r="J2989" s="541"/>
      <c r="K2989" s="541"/>
      <c r="M2989" s="435"/>
      <c r="T2989" s="644"/>
      <c r="U2989" s="645"/>
      <c r="V2989" s="646"/>
    </row>
    <row r="2990" spans="1:22" ht="45" hidden="1" customHeight="1">
      <c r="A2990" s="441" t="s">
        <v>12746</v>
      </c>
      <c r="B2990" s="541">
        <v>11</v>
      </c>
      <c r="C2990" s="540" t="s">
        <v>10975</v>
      </c>
      <c r="D2990" s="504" t="s">
        <v>10976</v>
      </c>
      <c r="E2990" s="504"/>
      <c r="F2990" s="504" t="s">
        <v>10298</v>
      </c>
      <c r="G2990" s="632" t="str">
        <f t="shared" si="108"/>
        <v>701Phường Minh Phụng</v>
      </c>
      <c r="H2990" s="632" t="str">
        <f t="shared" si="109"/>
        <v>701Phường Minh PhụngThuế cơ sở 11 Thành phố Hồ Chí Minh</v>
      </c>
      <c r="I2990" s="540" t="s">
        <v>10975</v>
      </c>
      <c r="J2990" s="541"/>
      <c r="K2990" s="541"/>
      <c r="M2990" s="435"/>
      <c r="T2990" s="644"/>
      <c r="U2990" s="645"/>
      <c r="V2990" s="646"/>
    </row>
    <row r="2991" spans="1:22" ht="52.15" hidden="1" customHeight="1">
      <c r="A2991" s="441" t="s">
        <v>12752</v>
      </c>
      <c r="B2991" s="442">
        <v>12</v>
      </c>
      <c r="C2991" s="446" t="s">
        <v>11039</v>
      </c>
      <c r="D2991" s="444" t="s">
        <v>23188</v>
      </c>
      <c r="E2991" s="444"/>
      <c r="F2991" s="444" t="s">
        <v>10300</v>
      </c>
      <c r="G2991" s="632" t="str">
        <f t="shared" si="108"/>
        <v>701Phường Đông Hưng Thuận</v>
      </c>
      <c r="H2991" s="632" t="str">
        <f t="shared" si="109"/>
        <v>701Phường Đông Hưng ThuậnThuế cơ sở 12 Thành phố Hồ Chí Minh</v>
      </c>
      <c r="I2991" s="446" t="s">
        <v>11039</v>
      </c>
      <c r="J2991" s="442" t="s">
        <v>10302</v>
      </c>
      <c r="K2991" s="442">
        <v>9</v>
      </c>
      <c r="M2991" s="435"/>
      <c r="T2991" s="644"/>
      <c r="U2991" s="645">
        <v>42</v>
      </c>
      <c r="V2991" s="646" t="s">
        <v>14814</v>
      </c>
    </row>
    <row r="2992" spans="1:22" ht="52.15" hidden="1" customHeight="1">
      <c r="A2992" s="441" t="s">
        <v>12752</v>
      </c>
      <c r="B2992" s="442">
        <v>12</v>
      </c>
      <c r="C2992" s="446" t="s">
        <v>11039</v>
      </c>
      <c r="D2992" s="444" t="s">
        <v>23188</v>
      </c>
      <c r="E2992" s="444"/>
      <c r="F2992" s="444" t="s">
        <v>10301</v>
      </c>
      <c r="G2992" s="632" t="str">
        <f t="shared" si="108"/>
        <v>701Phường Trung Mỹ Tây</v>
      </c>
      <c r="H2992" s="632" t="str">
        <f t="shared" si="109"/>
        <v>701Phường Trung Mỹ TâyThuế cơ sở 12 Thành phố Hồ Chí Minh</v>
      </c>
      <c r="I2992" s="446" t="s">
        <v>11039</v>
      </c>
      <c r="J2992" s="442"/>
      <c r="K2992" s="442"/>
      <c r="M2992" s="435"/>
      <c r="T2992" s="644"/>
      <c r="U2992" s="645"/>
      <c r="V2992" s="646"/>
    </row>
    <row r="2993" spans="1:22" ht="52.15" hidden="1" customHeight="1">
      <c r="A2993" s="441" t="s">
        <v>12752</v>
      </c>
      <c r="B2993" s="442">
        <v>12</v>
      </c>
      <c r="C2993" s="446" t="s">
        <v>11039</v>
      </c>
      <c r="D2993" s="444" t="s">
        <v>23188</v>
      </c>
      <c r="E2993" s="444"/>
      <c r="F2993" s="444" t="s">
        <v>10302</v>
      </c>
      <c r="G2993" s="632" t="str">
        <f t="shared" si="108"/>
        <v>701Phường Tân Thới Hiệp</v>
      </c>
      <c r="H2993" s="632" t="str">
        <f t="shared" si="109"/>
        <v>701Phường Tân Thới HiệpThuế cơ sở 12 Thành phố Hồ Chí Minh</v>
      </c>
      <c r="I2993" s="446" t="s">
        <v>11039</v>
      </c>
      <c r="J2993" s="442"/>
      <c r="K2993" s="442"/>
      <c r="M2993" s="435"/>
      <c r="T2993" s="644"/>
      <c r="U2993" s="645"/>
      <c r="V2993" s="646"/>
    </row>
    <row r="2994" spans="1:22" ht="52.15" hidden="1" customHeight="1">
      <c r="A2994" s="441" t="s">
        <v>12752</v>
      </c>
      <c r="B2994" s="442">
        <v>12</v>
      </c>
      <c r="C2994" s="446" t="s">
        <v>11039</v>
      </c>
      <c r="D2994" s="444" t="s">
        <v>23188</v>
      </c>
      <c r="E2994" s="444"/>
      <c r="F2994" s="444" t="s">
        <v>10303</v>
      </c>
      <c r="G2994" s="632" t="str">
        <f t="shared" si="108"/>
        <v>701Phường Thới An</v>
      </c>
      <c r="H2994" s="632" t="str">
        <f t="shared" si="109"/>
        <v>701Phường Thới AnThuế cơ sở 12 Thành phố Hồ Chí Minh</v>
      </c>
      <c r="I2994" s="446" t="s">
        <v>11039</v>
      </c>
      <c r="J2994" s="442"/>
      <c r="K2994" s="442"/>
      <c r="M2994" s="435"/>
      <c r="T2994" s="644"/>
      <c r="U2994" s="645"/>
      <c r="V2994" s="646"/>
    </row>
    <row r="2995" spans="1:22" ht="52.15" hidden="1" customHeight="1">
      <c r="A2995" s="441" t="s">
        <v>12752</v>
      </c>
      <c r="B2995" s="442">
        <v>12</v>
      </c>
      <c r="C2995" s="446" t="s">
        <v>11039</v>
      </c>
      <c r="D2995" s="444" t="s">
        <v>23188</v>
      </c>
      <c r="E2995" s="444"/>
      <c r="F2995" s="444" t="s">
        <v>10304</v>
      </c>
      <c r="G2995" s="632" t="str">
        <f t="shared" si="108"/>
        <v>701Phường An Phú Đông</v>
      </c>
      <c r="H2995" s="632" t="str">
        <f t="shared" si="109"/>
        <v>701Phường An Phú ĐôngThuế cơ sở 12 Thành phố Hồ Chí Minh</v>
      </c>
      <c r="I2995" s="446" t="s">
        <v>11039</v>
      </c>
      <c r="J2995" s="442"/>
      <c r="K2995" s="442"/>
      <c r="M2995" s="435"/>
      <c r="T2995" s="644"/>
      <c r="U2995" s="645"/>
      <c r="V2995" s="646"/>
    </row>
    <row r="2996" spans="1:22" ht="52.15" hidden="1" customHeight="1">
      <c r="A2996" s="441" t="s">
        <v>12752</v>
      </c>
      <c r="B2996" s="442">
        <v>12</v>
      </c>
      <c r="C2996" s="446" t="s">
        <v>11039</v>
      </c>
      <c r="D2996" s="444" t="s">
        <v>23188</v>
      </c>
      <c r="E2996" s="444"/>
      <c r="F2996" s="444" t="s">
        <v>10354</v>
      </c>
      <c r="G2996" s="632" t="str">
        <f t="shared" si="108"/>
        <v>701Xã Hóc Môn</v>
      </c>
      <c r="H2996" s="632" t="str">
        <f t="shared" si="109"/>
        <v>701Xã Hóc MônThuế cơ sở 12 Thành phố Hồ Chí Minh</v>
      </c>
      <c r="I2996" s="446" t="s">
        <v>11039</v>
      </c>
      <c r="J2996" s="442"/>
      <c r="K2996" s="442"/>
      <c r="M2996" s="435"/>
      <c r="T2996" s="644"/>
      <c r="U2996" s="645"/>
      <c r="V2996" s="646"/>
    </row>
    <row r="2997" spans="1:22" ht="52.15" hidden="1" customHeight="1">
      <c r="A2997" s="441" t="s">
        <v>12752</v>
      </c>
      <c r="B2997" s="442">
        <v>12</v>
      </c>
      <c r="C2997" s="446" t="s">
        <v>11039</v>
      </c>
      <c r="D2997" s="444" t="s">
        <v>23188</v>
      </c>
      <c r="E2997" s="444"/>
      <c r="F2997" s="444" t="s">
        <v>10356</v>
      </c>
      <c r="G2997" s="632" t="str">
        <f t="shared" si="108"/>
        <v>701Xã Bà Điểm</v>
      </c>
      <c r="H2997" s="632" t="str">
        <f t="shared" si="109"/>
        <v>701Xã Bà ĐiểmThuế cơ sở 12 Thành phố Hồ Chí Minh</v>
      </c>
      <c r="I2997" s="446" t="s">
        <v>11039</v>
      </c>
      <c r="J2997" s="442"/>
      <c r="K2997" s="442"/>
      <c r="M2997" s="435"/>
      <c r="T2997" s="644"/>
      <c r="U2997" s="645"/>
      <c r="V2997" s="646"/>
    </row>
    <row r="2998" spans="1:22" ht="52.15" hidden="1" customHeight="1">
      <c r="A2998" s="441" t="s">
        <v>12752</v>
      </c>
      <c r="B2998" s="442">
        <v>12</v>
      </c>
      <c r="C2998" s="446" t="s">
        <v>11039</v>
      </c>
      <c r="D2998" s="444" t="s">
        <v>23188</v>
      </c>
      <c r="E2998" s="444"/>
      <c r="F2998" s="444" t="s">
        <v>10355</v>
      </c>
      <c r="G2998" s="632" t="str">
        <f t="shared" si="108"/>
        <v>701Xã Xuân Thới Sơn</v>
      </c>
      <c r="H2998" s="632" t="str">
        <f t="shared" si="109"/>
        <v>701Xã Xuân Thới SơnThuế cơ sở 12 Thành phố Hồ Chí Minh</v>
      </c>
      <c r="I2998" s="446" t="s">
        <v>11039</v>
      </c>
      <c r="J2998" s="442"/>
      <c r="K2998" s="442"/>
      <c r="M2998" s="435"/>
      <c r="T2998" s="644"/>
      <c r="U2998" s="645"/>
      <c r="V2998" s="646"/>
    </row>
    <row r="2999" spans="1:22" ht="52.15" hidden="1" customHeight="1">
      <c r="A2999" s="441" t="s">
        <v>12752</v>
      </c>
      <c r="B2999" s="442">
        <v>12</v>
      </c>
      <c r="C2999" s="446" t="s">
        <v>11039</v>
      </c>
      <c r="D2999" s="444" t="s">
        <v>23188</v>
      </c>
      <c r="E2999" s="444"/>
      <c r="F2999" s="444" t="s">
        <v>10353</v>
      </c>
      <c r="G2999" s="632" t="str">
        <f t="shared" si="108"/>
        <v>701Xã Đông Thạnh</v>
      </c>
      <c r="H2999" s="632" t="str">
        <f t="shared" si="109"/>
        <v>701Xã Đông ThạnhThuế cơ sở 12 Thành phố Hồ Chí Minh</v>
      </c>
      <c r="I2999" s="446" t="s">
        <v>11039</v>
      </c>
      <c r="J2999" s="442"/>
      <c r="K2999" s="442"/>
      <c r="M2999" s="435"/>
      <c r="T2999" s="644"/>
      <c r="U2999" s="645"/>
      <c r="V2999" s="646"/>
    </row>
    <row r="3000" spans="1:22" s="546" customFormat="1" ht="38.450000000000003" hidden="1" customHeight="1">
      <c r="A3000" s="542" t="s">
        <v>12760</v>
      </c>
      <c r="B3000" s="543">
        <v>13</v>
      </c>
      <c r="C3000" s="544" t="s">
        <v>11023</v>
      </c>
      <c r="D3000" s="545" t="s">
        <v>11020</v>
      </c>
      <c r="E3000" s="545"/>
      <c r="F3000" s="545" t="s">
        <v>10319</v>
      </c>
      <c r="G3000" s="632" t="str">
        <f t="shared" si="108"/>
        <v>701Phường Đức Nhuận</v>
      </c>
      <c r="H3000" s="632" t="str">
        <f t="shared" si="109"/>
        <v>701Phường Đức NhuậnThuế cơ sở 13 Thành phố Hồ Chí Minh</v>
      </c>
      <c r="I3000" s="544" t="s">
        <v>11023</v>
      </c>
      <c r="J3000" s="543" t="s">
        <v>10321</v>
      </c>
      <c r="K3000" s="543">
        <v>3</v>
      </c>
      <c r="T3000" s="655">
        <v>26</v>
      </c>
      <c r="U3000" s="656"/>
      <c r="V3000" s="657" t="s">
        <v>14717</v>
      </c>
    </row>
    <row r="3001" spans="1:22" s="546" customFormat="1" ht="38.450000000000003" hidden="1" customHeight="1">
      <c r="A3001" s="542" t="s">
        <v>12760</v>
      </c>
      <c r="B3001" s="543">
        <v>13</v>
      </c>
      <c r="C3001" s="544" t="s">
        <v>11023</v>
      </c>
      <c r="D3001" s="545" t="s">
        <v>11020</v>
      </c>
      <c r="E3001" s="545"/>
      <c r="F3001" s="545" t="s">
        <v>10320</v>
      </c>
      <c r="G3001" s="632" t="str">
        <f t="shared" si="108"/>
        <v>701Phường Cầu Kiệu</v>
      </c>
      <c r="H3001" s="632" t="str">
        <f t="shared" si="109"/>
        <v>701Phường Cầu KiệuThuế cơ sở 13 Thành phố Hồ Chí Minh</v>
      </c>
      <c r="I3001" s="544" t="s">
        <v>11023</v>
      </c>
      <c r="J3001" s="543"/>
      <c r="K3001" s="543"/>
      <c r="T3001" s="655"/>
      <c r="U3001" s="656"/>
      <c r="V3001" s="657"/>
    </row>
    <row r="3002" spans="1:22" s="546" customFormat="1" ht="38.450000000000003" hidden="1" customHeight="1">
      <c r="A3002" s="542" t="s">
        <v>12760</v>
      </c>
      <c r="B3002" s="543">
        <v>13</v>
      </c>
      <c r="C3002" s="544" t="s">
        <v>11023</v>
      </c>
      <c r="D3002" s="545" t="s">
        <v>11020</v>
      </c>
      <c r="E3002" s="545"/>
      <c r="F3002" s="545" t="s">
        <v>10321</v>
      </c>
      <c r="G3002" s="632" t="str">
        <f t="shared" si="108"/>
        <v>701Phường Phú Nhuận</v>
      </c>
      <c r="H3002" s="632" t="str">
        <f t="shared" si="109"/>
        <v>701Phường Phú NhuậnThuế cơ sở 13 Thành phố Hồ Chí Minh</v>
      </c>
      <c r="I3002" s="544" t="s">
        <v>11023</v>
      </c>
      <c r="J3002" s="543"/>
      <c r="K3002" s="543"/>
      <c r="T3002" s="655"/>
      <c r="U3002" s="656"/>
      <c r="V3002" s="657"/>
    </row>
    <row r="3003" spans="1:22" ht="46.15" hidden="1" customHeight="1">
      <c r="A3003" s="441" t="s">
        <v>12768</v>
      </c>
      <c r="B3003" s="538">
        <v>14</v>
      </c>
      <c r="C3003" s="540" t="s">
        <v>11031</v>
      </c>
      <c r="D3003" s="539" t="s">
        <v>23189</v>
      </c>
      <c r="E3003" s="539"/>
      <c r="F3003" s="539" t="s">
        <v>10309</v>
      </c>
      <c r="G3003" s="632" t="str">
        <f t="shared" si="108"/>
        <v>701Phường Gia Định</v>
      </c>
      <c r="H3003" s="632" t="str">
        <f t="shared" si="109"/>
        <v>701Phường Gia ĐịnhThuế cơ sở 14 Thành phố Hồ Chí Minh</v>
      </c>
      <c r="I3003" s="540" t="s">
        <v>11031</v>
      </c>
      <c r="J3003" s="538" t="s">
        <v>10310</v>
      </c>
      <c r="K3003" s="538">
        <v>5</v>
      </c>
      <c r="M3003" s="435"/>
      <c r="T3003" s="644"/>
      <c r="U3003" s="645">
        <v>43</v>
      </c>
      <c r="V3003" s="646" t="s">
        <v>14717</v>
      </c>
    </row>
    <row r="3004" spans="1:22" ht="46.15" hidden="1" customHeight="1">
      <c r="A3004" s="441" t="s">
        <v>12768</v>
      </c>
      <c r="B3004" s="538">
        <v>14</v>
      </c>
      <c r="C3004" s="540" t="s">
        <v>11031</v>
      </c>
      <c r="D3004" s="539" t="s">
        <v>23189</v>
      </c>
      <c r="E3004" s="539"/>
      <c r="F3004" s="539" t="s">
        <v>10310</v>
      </c>
      <c r="G3004" s="632" t="str">
        <f t="shared" si="108"/>
        <v>701Phường Bình Thạnh</v>
      </c>
      <c r="H3004" s="632" t="str">
        <f t="shared" si="109"/>
        <v>701Phường Bình ThạnhThuế cơ sở 14 Thành phố Hồ Chí Minh</v>
      </c>
      <c r="I3004" s="540" t="s">
        <v>11031</v>
      </c>
      <c r="J3004" s="538"/>
      <c r="K3004" s="538"/>
      <c r="M3004" s="435"/>
      <c r="T3004" s="644"/>
      <c r="U3004" s="645"/>
      <c r="V3004" s="646"/>
    </row>
    <row r="3005" spans="1:22" ht="46.15" hidden="1" customHeight="1">
      <c r="A3005" s="441" t="s">
        <v>12768</v>
      </c>
      <c r="B3005" s="538">
        <v>14</v>
      </c>
      <c r="C3005" s="540" t="s">
        <v>11031</v>
      </c>
      <c r="D3005" s="539" t="s">
        <v>23189</v>
      </c>
      <c r="E3005" s="539"/>
      <c r="F3005" s="539" t="s">
        <v>10311</v>
      </c>
      <c r="G3005" s="632" t="str">
        <f t="shared" si="108"/>
        <v>701Phường Bình Lợi Trung</v>
      </c>
      <c r="H3005" s="632" t="str">
        <f t="shared" si="109"/>
        <v>701Phường Bình Lợi TrungThuế cơ sở 14 Thành phố Hồ Chí Minh</v>
      </c>
      <c r="I3005" s="540" t="s">
        <v>11031</v>
      </c>
      <c r="J3005" s="538"/>
      <c r="K3005" s="538"/>
      <c r="M3005" s="435"/>
      <c r="T3005" s="644"/>
      <c r="U3005" s="645"/>
      <c r="V3005" s="646"/>
    </row>
    <row r="3006" spans="1:22" ht="46.15" hidden="1" customHeight="1">
      <c r="A3006" s="441" t="s">
        <v>12768</v>
      </c>
      <c r="B3006" s="538">
        <v>14</v>
      </c>
      <c r="C3006" s="540" t="s">
        <v>11031</v>
      </c>
      <c r="D3006" s="539" t="s">
        <v>23189</v>
      </c>
      <c r="E3006" s="539"/>
      <c r="F3006" s="539" t="s">
        <v>10312</v>
      </c>
      <c r="G3006" s="632" t="str">
        <f t="shared" ref="G3006:G3069" si="110">$E$2940&amp;F3006</f>
        <v>701Phường Thạnh Mỹ Tây</v>
      </c>
      <c r="H3006" s="632" t="str">
        <f t="shared" si="109"/>
        <v>701Phường Thạnh Mỹ TâyThuế cơ sở 14 Thành phố Hồ Chí Minh</v>
      </c>
      <c r="I3006" s="540" t="s">
        <v>11031</v>
      </c>
      <c r="J3006" s="538"/>
      <c r="K3006" s="538"/>
      <c r="M3006" s="435"/>
      <c r="T3006" s="644"/>
      <c r="U3006" s="645"/>
      <c r="V3006" s="646"/>
    </row>
    <row r="3007" spans="1:22" ht="46.15" hidden="1" customHeight="1">
      <c r="A3007" s="441" t="s">
        <v>12768</v>
      </c>
      <c r="B3007" s="538">
        <v>14</v>
      </c>
      <c r="C3007" s="540" t="s">
        <v>11031</v>
      </c>
      <c r="D3007" s="539" t="s">
        <v>23189</v>
      </c>
      <c r="E3007" s="539"/>
      <c r="F3007" s="539" t="s">
        <v>10313</v>
      </c>
      <c r="G3007" s="632" t="str">
        <f t="shared" si="110"/>
        <v>701Phường Bình Quới</v>
      </c>
      <c r="H3007" s="632" t="str">
        <f t="shared" si="109"/>
        <v>701Phường Bình QuớiThuế cơ sở 14 Thành phố Hồ Chí Minh</v>
      </c>
      <c r="I3007" s="540" t="s">
        <v>11031</v>
      </c>
      <c r="J3007" s="538"/>
      <c r="K3007" s="538"/>
      <c r="M3007" s="435"/>
      <c r="T3007" s="644"/>
      <c r="U3007" s="645"/>
      <c r="V3007" s="646"/>
    </row>
    <row r="3008" spans="1:22" s="546" customFormat="1" ht="55.15" hidden="1" customHeight="1">
      <c r="A3008" s="542" t="s">
        <v>12777</v>
      </c>
      <c r="B3008" s="543">
        <v>15</v>
      </c>
      <c r="C3008" s="547" t="s">
        <v>11019</v>
      </c>
      <c r="D3008" s="545" t="s">
        <v>23190</v>
      </c>
      <c r="E3008" s="545"/>
      <c r="F3008" s="545" t="s">
        <v>10314</v>
      </c>
      <c r="G3008" s="632" t="str">
        <f t="shared" si="110"/>
        <v>701Phường Hạnh Thông</v>
      </c>
      <c r="H3008" s="632" t="str">
        <f t="shared" si="109"/>
        <v>701Phường Hạnh ThôngThuế cơ sở 15 Thành phố Hồ Chí Minh</v>
      </c>
      <c r="I3008" s="547" t="s">
        <v>11019</v>
      </c>
      <c r="J3008" s="543" t="s">
        <v>10316</v>
      </c>
      <c r="K3008" s="543">
        <v>6</v>
      </c>
      <c r="T3008" s="658"/>
      <c r="U3008" s="659">
        <v>44</v>
      </c>
      <c r="V3008" s="660" t="s">
        <v>14716</v>
      </c>
    </row>
    <row r="3009" spans="1:22" s="546" customFormat="1" ht="55.15" hidden="1" customHeight="1">
      <c r="A3009" s="542" t="s">
        <v>12777</v>
      </c>
      <c r="B3009" s="543">
        <v>15</v>
      </c>
      <c r="C3009" s="547" t="s">
        <v>11019</v>
      </c>
      <c r="D3009" s="545" t="s">
        <v>23190</v>
      </c>
      <c r="E3009" s="545"/>
      <c r="F3009" s="545" t="s">
        <v>9770</v>
      </c>
      <c r="G3009" s="632" t="str">
        <f t="shared" si="110"/>
        <v>701Phường An Nhơn</v>
      </c>
      <c r="H3009" s="632" t="str">
        <f t="shared" si="109"/>
        <v>701Phường An NhơnThuế cơ sở 15 Thành phố Hồ Chí Minh</v>
      </c>
      <c r="I3009" s="547" t="s">
        <v>11019</v>
      </c>
      <c r="J3009" s="543"/>
      <c r="K3009" s="543"/>
      <c r="T3009" s="658"/>
      <c r="U3009" s="659"/>
      <c r="V3009" s="660"/>
    </row>
    <row r="3010" spans="1:22" s="546" customFormat="1" ht="55.15" hidden="1" customHeight="1">
      <c r="A3010" s="542" t="s">
        <v>12777</v>
      </c>
      <c r="B3010" s="543">
        <v>15</v>
      </c>
      <c r="C3010" s="547" t="s">
        <v>11019</v>
      </c>
      <c r="D3010" s="545" t="s">
        <v>23190</v>
      </c>
      <c r="E3010" s="545"/>
      <c r="F3010" s="545" t="s">
        <v>10315</v>
      </c>
      <c r="G3010" s="632" t="str">
        <f t="shared" si="110"/>
        <v>701Phường Gò Vấp</v>
      </c>
      <c r="H3010" s="632" t="str">
        <f t="shared" si="109"/>
        <v>701Phường Gò VấpThuế cơ sở 15 Thành phố Hồ Chí Minh</v>
      </c>
      <c r="I3010" s="547" t="s">
        <v>11019</v>
      </c>
      <c r="J3010" s="543"/>
      <c r="K3010" s="543"/>
      <c r="T3010" s="658"/>
      <c r="U3010" s="659"/>
      <c r="V3010" s="660"/>
    </row>
    <row r="3011" spans="1:22" s="546" customFormat="1" ht="55.15" hidden="1" customHeight="1">
      <c r="A3011" s="542" t="s">
        <v>12777</v>
      </c>
      <c r="B3011" s="543">
        <v>15</v>
      </c>
      <c r="C3011" s="547" t="s">
        <v>11019</v>
      </c>
      <c r="D3011" s="545" t="s">
        <v>23190</v>
      </c>
      <c r="E3011" s="545"/>
      <c r="F3011" s="545" t="s">
        <v>10317</v>
      </c>
      <c r="G3011" s="632" t="str">
        <f t="shared" si="110"/>
        <v>701Phường Thông Tây Hội</v>
      </c>
      <c r="H3011" s="632" t="str">
        <f t="shared" si="109"/>
        <v>701Phường Thông Tây HộiThuế cơ sở 15 Thành phố Hồ Chí Minh</v>
      </c>
      <c r="I3011" s="547" t="s">
        <v>11019</v>
      </c>
      <c r="J3011" s="543"/>
      <c r="K3011" s="543"/>
      <c r="T3011" s="658"/>
      <c r="U3011" s="659"/>
      <c r="V3011" s="660"/>
    </row>
    <row r="3012" spans="1:22" s="546" customFormat="1" ht="55.15" hidden="1" customHeight="1">
      <c r="A3012" s="542" t="s">
        <v>12777</v>
      </c>
      <c r="B3012" s="543">
        <v>15</v>
      </c>
      <c r="C3012" s="547" t="s">
        <v>11019</v>
      </c>
      <c r="D3012" s="545" t="s">
        <v>23190</v>
      </c>
      <c r="E3012" s="545"/>
      <c r="F3012" s="545" t="s">
        <v>10318</v>
      </c>
      <c r="G3012" s="632" t="str">
        <f t="shared" si="110"/>
        <v>701Phường An Hội Tây</v>
      </c>
      <c r="H3012" s="632" t="str">
        <f t="shared" si="109"/>
        <v>701Phường An Hội TâyThuế cơ sở 15 Thành phố Hồ Chí Minh</v>
      </c>
      <c r="I3012" s="547" t="s">
        <v>11019</v>
      </c>
      <c r="J3012" s="543"/>
      <c r="K3012" s="543"/>
      <c r="T3012" s="658"/>
      <c r="U3012" s="659"/>
      <c r="V3012" s="660"/>
    </row>
    <row r="3013" spans="1:22" s="546" customFormat="1" ht="55.15" hidden="1" customHeight="1">
      <c r="A3013" s="542" t="s">
        <v>12777</v>
      </c>
      <c r="B3013" s="543">
        <v>15</v>
      </c>
      <c r="C3013" s="547" t="s">
        <v>11019</v>
      </c>
      <c r="D3013" s="545" t="s">
        <v>23190</v>
      </c>
      <c r="E3013" s="545"/>
      <c r="F3013" s="545" t="s">
        <v>10316</v>
      </c>
      <c r="G3013" s="632" t="str">
        <f t="shared" si="110"/>
        <v>701Phường An Hội Đông</v>
      </c>
      <c r="H3013" s="632" t="str">
        <f t="shared" si="109"/>
        <v>701Phường An Hội ĐôngThuế cơ sở 15 Thành phố Hồ Chí Minh</v>
      </c>
      <c r="I3013" s="547" t="s">
        <v>11019</v>
      </c>
      <c r="J3013" s="543"/>
      <c r="K3013" s="543"/>
      <c r="T3013" s="658"/>
      <c r="U3013" s="659"/>
      <c r="V3013" s="660"/>
    </row>
    <row r="3014" spans="1:22" ht="48" hidden="1" customHeight="1">
      <c r="A3014" s="441" t="s">
        <v>12783</v>
      </c>
      <c r="B3014" s="538">
        <v>16</v>
      </c>
      <c r="C3014" s="540" t="s">
        <v>11015</v>
      </c>
      <c r="D3014" s="539" t="s">
        <v>23191</v>
      </c>
      <c r="E3014" s="539"/>
      <c r="F3014" s="539" t="s">
        <v>15322</v>
      </c>
      <c r="G3014" s="632" t="str">
        <f t="shared" si="110"/>
        <v>701Phường Tân Sơn Hòa</v>
      </c>
      <c r="H3014" s="632" t="str">
        <f t="shared" ref="H3014:H3077" si="111">G3014&amp;C3014</f>
        <v>701Phường Tân Sơn HòaThuế cơ sở 16 Thành phố Hồ Chí Minh</v>
      </c>
      <c r="I3014" s="540" t="s">
        <v>11015</v>
      </c>
      <c r="J3014" s="538" t="s">
        <v>10324</v>
      </c>
      <c r="K3014" s="538">
        <v>6</v>
      </c>
      <c r="M3014" s="435"/>
      <c r="T3014" s="654">
        <v>27</v>
      </c>
      <c r="U3014" s="650" t="s">
        <v>155</v>
      </c>
      <c r="V3014" s="653" t="s">
        <v>14844</v>
      </c>
    </row>
    <row r="3015" spans="1:22" ht="48" hidden="1" customHeight="1">
      <c r="A3015" s="441" t="s">
        <v>12783</v>
      </c>
      <c r="B3015" s="538">
        <v>16</v>
      </c>
      <c r="C3015" s="540" t="s">
        <v>11015</v>
      </c>
      <c r="D3015" s="539" t="s">
        <v>23191</v>
      </c>
      <c r="E3015" s="539"/>
      <c r="F3015" s="539" t="s">
        <v>10322</v>
      </c>
      <c r="G3015" s="632" t="str">
        <f t="shared" si="110"/>
        <v>701Phường Tân Sơn Nhất</v>
      </c>
      <c r="H3015" s="632" t="str">
        <f t="shared" si="111"/>
        <v>701Phường Tân Sơn NhấtThuế cơ sở 16 Thành phố Hồ Chí Minh</v>
      </c>
      <c r="I3015" s="540" t="s">
        <v>11015</v>
      </c>
      <c r="J3015" s="538"/>
      <c r="K3015" s="538"/>
      <c r="M3015" s="435"/>
      <c r="T3015" s="654"/>
      <c r="U3015" s="650"/>
      <c r="V3015" s="653"/>
    </row>
    <row r="3016" spans="1:22" ht="48" hidden="1" customHeight="1">
      <c r="A3016" s="441" t="s">
        <v>12783</v>
      </c>
      <c r="B3016" s="538">
        <v>16</v>
      </c>
      <c r="C3016" s="540" t="s">
        <v>11015</v>
      </c>
      <c r="D3016" s="539" t="s">
        <v>23191</v>
      </c>
      <c r="E3016" s="539"/>
      <c r="F3016" s="539" t="s">
        <v>15323</v>
      </c>
      <c r="G3016" s="632" t="str">
        <f t="shared" si="110"/>
        <v>701Phường Tân Hòa</v>
      </c>
      <c r="H3016" s="632" t="str">
        <f t="shared" si="111"/>
        <v>701Phường Tân HòaThuế cơ sở 16 Thành phố Hồ Chí Minh</v>
      </c>
      <c r="I3016" s="540" t="s">
        <v>11015</v>
      </c>
      <c r="J3016" s="538"/>
      <c r="K3016" s="538"/>
      <c r="M3016" s="435"/>
      <c r="T3016" s="654"/>
      <c r="U3016" s="650"/>
      <c r="V3016" s="653"/>
    </row>
    <row r="3017" spans="1:22" ht="48" hidden="1" customHeight="1">
      <c r="A3017" s="441" t="s">
        <v>12783</v>
      </c>
      <c r="B3017" s="538">
        <v>16</v>
      </c>
      <c r="C3017" s="540" t="s">
        <v>11015</v>
      </c>
      <c r="D3017" s="539" t="s">
        <v>23191</v>
      </c>
      <c r="E3017" s="539"/>
      <c r="F3017" s="539" t="s">
        <v>10323</v>
      </c>
      <c r="G3017" s="632" t="str">
        <f t="shared" si="110"/>
        <v>701Phường Bảy Hiền</v>
      </c>
      <c r="H3017" s="632" t="str">
        <f t="shared" si="111"/>
        <v>701Phường Bảy HiềnThuế cơ sở 16 Thành phố Hồ Chí Minh</v>
      </c>
      <c r="I3017" s="540" t="s">
        <v>11015</v>
      </c>
      <c r="J3017" s="538"/>
      <c r="K3017" s="538"/>
      <c r="M3017" s="435"/>
      <c r="T3017" s="654"/>
      <c r="U3017" s="650"/>
      <c r="V3017" s="653"/>
    </row>
    <row r="3018" spans="1:22" ht="48" hidden="1" customHeight="1">
      <c r="A3018" s="441" t="s">
        <v>12783</v>
      </c>
      <c r="B3018" s="538">
        <v>16</v>
      </c>
      <c r="C3018" s="540" t="s">
        <v>11015</v>
      </c>
      <c r="D3018" s="539" t="s">
        <v>23191</v>
      </c>
      <c r="E3018" s="539"/>
      <c r="F3018" s="539" t="s">
        <v>10324</v>
      </c>
      <c r="G3018" s="632" t="str">
        <f t="shared" si="110"/>
        <v>701Phường Tân Bình</v>
      </c>
      <c r="H3018" s="632" t="str">
        <f t="shared" si="111"/>
        <v>701Phường Tân BìnhThuế cơ sở 16 Thành phố Hồ Chí Minh</v>
      </c>
      <c r="I3018" s="540" t="s">
        <v>11015</v>
      </c>
      <c r="J3018" s="538"/>
      <c r="K3018" s="538"/>
      <c r="M3018" s="435"/>
      <c r="T3018" s="654"/>
      <c r="U3018" s="650"/>
      <c r="V3018" s="653"/>
    </row>
    <row r="3019" spans="1:22" ht="48" hidden="1" customHeight="1">
      <c r="A3019" s="441" t="s">
        <v>12783</v>
      </c>
      <c r="B3019" s="538">
        <v>16</v>
      </c>
      <c r="C3019" s="540" t="s">
        <v>11015</v>
      </c>
      <c r="D3019" s="539" t="s">
        <v>23191</v>
      </c>
      <c r="E3019" s="539"/>
      <c r="F3019" s="539" t="s">
        <v>10325</v>
      </c>
      <c r="G3019" s="632" t="str">
        <f t="shared" si="110"/>
        <v>701Phường Tân Sơn</v>
      </c>
      <c r="H3019" s="632" t="str">
        <f t="shared" si="111"/>
        <v>701Phường Tân SơnThuế cơ sở 16 Thành phố Hồ Chí Minh</v>
      </c>
      <c r="I3019" s="540" t="s">
        <v>11015</v>
      </c>
      <c r="J3019" s="538"/>
      <c r="K3019" s="538"/>
      <c r="M3019" s="435"/>
      <c r="T3019" s="654"/>
      <c r="U3019" s="650"/>
      <c r="V3019" s="653"/>
    </row>
    <row r="3020" spans="1:22" ht="53.45" hidden="1" customHeight="1">
      <c r="A3020" s="441" t="s">
        <v>12794</v>
      </c>
      <c r="B3020" s="538">
        <v>17</v>
      </c>
      <c r="C3020" s="448" t="s">
        <v>11011</v>
      </c>
      <c r="D3020" s="539" t="s">
        <v>11012</v>
      </c>
      <c r="E3020" s="539"/>
      <c r="F3020" s="539" t="s">
        <v>10326</v>
      </c>
      <c r="G3020" s="632" t="str">
        <f t="shared" si="110"/>
        <v>701Phường Tây Thạnh</v>
      </c>
      <c r="H3020" s="632" t="str">
        <f t="shared" si="111"/>
        <v>701Phường Tây ThạnhThuế cơ sở 17 Thành phố Hồ Chí Minh</v>
      </c>
      <c r="I3020" s="448" t="s">
        <v>11011</v>
      </c>
      <c r="J3020" s="538" t="s">
        <v>10327</v>
      </c>
      <c r="K3020" s="538">
        <v>5</v>
      </c>
      <c r="M3020" s="435"/>
      <c r="T3020" s="644"/>
      <c r="U3020" s="645">
        <v>45</v>
      </c>
      <c r="V3020" s="646" t="s">
        <v>14844</v>
      </c>
    </row>
    <row r="3021" spans="1:22" ht="53.45" hidden="1" customHeight="1">
      <c r="A3021" s="441" t="s">
        <v>12794</v>
      </c>
      <c r="B3021" s="538">
        <v>17</v>
      </c>
      <c r="C3021" s="448" t="s">
        <v>11011</v>
      </c>
      <c r="D3021" s="539" t="s">
        <v>11012</v>
      </c>
      <c r="E3021" s="539"/>
      <c r="F3021" s="539" t="s">
        <v>10327</v>
      </c>
      <c r="G3021" s="632" t="str">
        <f t="shared" si="110"/>
        <v>701Phường Tân Sơn Nhì</v>
      </c>
      <c r="H3021" s="632" t="str">
        <f t="shared" si="111"/>
        <v>701Phường Tân Sơn NhìThuế cơ sở 17 Thành phố Hồ Chí Minh</v>
      </c>
      <c r="I3021" s="448" t="s">
        <v>11011</v>
      </c>
      <c r="J3021" s="538"/>
      <c r="K3021" s="538"/>
      <c r="M3021" s="435"/>
      <c r="T3021" s="644"/>
      <c r="U3021" s="645"/>
      <c r="V3021" s="646"/>
    </row>
    <row r="3022" spans="1:22" ht="53.45" hidden="1" customHeight="1">
      <c r="A3022" s="441" t="s">
        <v>12794</v>
      </c>
      <c r="B3022" s="538">
        <v>17</v>
      </c>
      <c r="C3022" s="448" t="s">
        <v>11011</v>
      </c>
      <c r="D3022" s="539" t="s">
        <v>11012</v>
      </c>
      <c r="E3022" s="539"/>
      <c r="F3022" s="539" t="s">
        <v>15324</v>
      </c>
      <c r="G3022" s="632" t="str">
        <f t="shared" si="110"/>
        <v>701Phường Phú Thọ Hòa</v>
      </c>
      <c r="H3022" s="632" t="str">
        <f t="shared" si="111"/>
        <v>701Phường Phú Thọ HòaThuế cơ sở 17 Thành phố Hồ Chí Minh</v>
      </c>
      <c r="I3022" s="448" t="s">
        <v>11011</v>
      </c>
      <c r="J3022" s="538"/>
      <c r="K3022" s="538"/>
      <c r="M3022" s="435"/>
      <c r="T3022" s="644"/>
      <c r="U3022" s="645"/>
      <c r="V3022" s="646"/>
    </row>
    <row r="3023" spans="1:22" ht="53.45" hidden="1" customHeight="1">
      <c r="A3023" s="441" t="s">
        <v>12794</v>
      </c>
      <c r="B3023" s="538">
        <v>17</v>
      </c>
      <c r="C3023" s="448" t="s">
        <v>11011</v>
      </c>
      <c r="D3023" s="539" t="s">
        <v>11012</v>
      </c>
      <c r="E3023" s="539"/>
      <c r="F3023" s="539" t="s">
        <v>10329</v>
      </c>
      <c r="G3023" s="632" t="str">
        <f t="shared" si="110"/>
        <v>701Phường Phú Thạnh</v>
      </c>
      <c r="H3023" s="632" t="str">
        <f t="shared" si="111"/>
        <v>701Phường Phú ThạnhThuế cơ sở 17 Thành phố Hồ Chí Minh</v>
      </c>
      <c r="I3023" s="448" t="s">
        <v>11011</v>
      </c>
      <c r="J3023" s="538"/>
      <c r="K3023" s="538"/>
      <c r="M3023" s="435"/>
      <c r="T3023" s="644"/>
      <c r="U3023" s="645"/>
      <c r="V3023" s="646"/>
    </row>
    <row r="3024" spans="1:22" ht="53.45" hidden="1" customHeight="1">
      <c r="A3024" s="441" t="s">
        <v>12794</v>
      </c>
      <c r="B3024" s="538">
        <v>17</v>
      </c>
      <c r="C3024" s="448" t="s">
        <v>11011</v>
      </c>
      <c r="D3024" s="539" t="s">
        <v>11012</v>
      </c>
      <c r="E3024" s="539"/>
      <c r="F3024" s="539" t="s">
        <v>10328</v>
      </c>
      <c r="G3024" s="632" t="str">
        <f t="shared" si="110"/>
        <v>701Phường Tân Phú</v>
      </c>
      <c r="H3024" s="632" t="str">
        <f t="shared" si="111"/>
        <v>701Phường Tân PhúThuế cơ sở 17 Thành phố Hồ Chí Minh</v>
      </c>
      <c r="I3024" s="448" t="s">
        <v>11011</v>
      </c>
      <c r="J3024" s="538"/>
      <c r="K3024" s="538"/>
      <c r="M3024" s="435"/>
      <c r="T3024" s="644"/>
      <c r="U3024" s="645"/>
      <c r="V3024" s="646"/>
    </row>
    <row r="3025" spans="1:22" ht="62.45" hidden="1" customHeight="1">
      <c r="A3025" s="441" t="s">
        <v>12801</v>
      </c>
      <c r="B3025" s="538">
        <v>18</v>
      </c>
      <c r="C3025" s="540" t="s">
        <v>11003</v>
      </c>
      <c r="D3025" s="539" t="s">
        <v>11004</v>
      </c>
      <c r="E3025" s="539"/>
      <c r="F3025" s="539" t="s">
        <v>9236</v>
      </c>
      <c r="G3025" s="632" t="str">
        <f t="shared" si="110"/>
        <v>701Xã Vĩnh Lộc</v>
      </c>
      <c r="H3025" s="632" t="str">
        <f t="shared" si="111"/>
        <v>701Xã Vĩnh LộcThuế cơ sở 18 Thành phố Hồ Chí Minh</v>
      </c>
      <c r="I3025" s="540" t="s">
        <v>11003</v>
      </c>
      <c r="J3025" s="538" t="s">
        <v>10342</v>
      </c>
      <c r="K3025" s="538">
        <v>7</v>
      </c>
      <c r="M3025" s="435"/>
      <c r="T3025" s="644"/>
      <c r="U3025" s="645">
        <v>46</v>
      </c>
      <c r="V3025" s="646" t="s">
        <v>14892</v>
      </c>
    </row>
    <row r="3026" spans="1:22" ht="62.45" hidden="1" customHeight="1">
      <c r="A3026" s="441" t="s">
        <v>12801</v>
      </c>
      <c r="B3026" s="538">
        <v>18</v>
      </c>
      <c r="C3026" s="540" t="s">
        <v>11003</v>
      </c>
      <c r="D3026" s="539" t="s">
        <v>11004</v>
      </c>
      <c r="E3026" s="539"/>
      <c r="F3026" s="539" t="s">
        <v>10340</v>
      </c>
      <c r="G3026" s="632" t="str">
        <f t="shared" si="110"/>
        <v>701Xã Tân Vĩnh Lộc</v>
      </c>
      <c r="H3026" s="632" t="str">
        <f t="shared" si="111"/>
        <v>701Xã Tân Vĩnh LộcThuế cơ sở 18 Thành phố Hồ Chí Minh</v>
      </c>
      <c r="I3026" s="540" t="s">
        <v>11003</v>
      </c>
      <c r="J3026" s="538"/>
      <c r="K3026" s="538"/>
      <c r="M3026" s="435"/>
      <c r="T3026" s="644"/>
      <c r="U3026" s="645"/>
      <c r="V3026" s="646"/>
    </row>
    <row r="3027" spans="1:22" ht="62.45" hidden="1" customHeight="1">
      <c r="A3027" s="441" t="s">
        <v>12801</v>
      </c>
      <c r="B3027" s="538">
        <v>18</v>
      </c>
      <c r="C3027" s="540" t="s">
        <v>11003</v>
      </c>
      <c r="D3027" s="539" t="s">
        <v>11004</v>
      </c>
      <c r="E3027" s="539"/>
      <c r="F3027" s="539" t="s">
        <v>10341</v>
      </c>
      <c r="G3027" s="632" t="str">
        <f t="shared" si="110"/>
        <v>701Xã Bình Lợi</v>
      </c>
      <c r="H3027" s="632" t="str">
        <f t="shared" si="111"/>
        <v>701Xã Bình LợiThuế cơ sở 18 Thành phố Hồ Chí Minh</v>
      </c>
      <c r="I3027" s="540" t="s">
        <v>11003</v>
      </c>
      <c r="J3027" s="538"/>
      <c r="K3027" s="538"/>
      <c r="M3027" s="435"/>
      <c r="T3027" s="644"/>
      <c r="U3027" s="645"/>
      <c r="V3027" s="646"/>
    </row>
    <row r="3028" spans="1:22" ht="62.45" hidden="1" customHeight="1">
      <c r="A3028" s="441" t="s">
        <v>12801</v>
      </c>
      <c r="B3028" s="538">
        <v>18</v>
      </c>
      <c r="C3028" s="540" t="s">
        <v>11003</v>
      </c>
      <c r="D3028" s="539" t="s">
        <v>11004</v>
      </c>
      <c r="E3028" s="539"/>
      <c r="F3028" s="539" t="s">
        <v>10342</v>
      </c>
      <c r="G3028" s="632" t="str">
        <f t="shared" si="110"/>
        <v>701Xã Tân Nhựt</v>
      </c>
      <c r="H3028" s="632" t="str">
        <f t="shared" si="111"/>
        <v>701Xã Tân NhựtThuế cơ sở 18 Thành phố Hồ Chí Minh</v>
      </c>
      <c r="I3028" s="540" t="s">
        <v>11003</v>
      </c>
      <c r="J3028" s="538"/>
      <c r="K3028" s="538"/>
      <c r="M3028" s="435"/>
      <c r="T3028" s="644"/>
      <c r="U3028" s="645"/>
      <c r="V3028" s="646"/>
    </row>
    <row r="3029" spans="1:22" ht="62.45" hidden="1" customHeight="1">
      <c r="A3029" s="441" t="s">
        <v>12801</v>
      </c>
      <c r="B3029" s="538">
        <v>18</v>
      </c>
      <c r="C3029" s="540" t="s">
        <v>11003</v>
      </c>
      <c r="D3029" s="539" t="s">
        <v>11004</v>
      </c>
      <c r="E3029" s="539"/>
      <c r="F3029" s="539" t="s">
        <v>10343</v>
      </c>
      <c r="G3029" s="632" t="str">
        <f t="shared" si="110"/>
        <v>701Xã Bình Chánh</v>
      </c>
      <c r="H3029" s="632" t="str">
        <f t="shared" si="111"/>
        <v>701Xã Bình ChánhThuế cơ sở 18 Thành phố Hồ Chí Minh</v>
      </c>
      <c r="I3029" s="540" t="s">
        <v>11003</v>
      </c>
      <c r="J3029" s="538"/>
      <c r="K3029" s="538"/>
      <c r="M3029" s="435"/>
      <c r="T3029" s="644"/>
      <c r="U3029" s="645"/>
      <c r="V3029" s="646"/>
    </row>
    <row r="3030" spans="1:22" ht="62.45" hidden="1" customHeight="1">
      <c r="A3030" s="441" t="s">
        <v>12801</v>
      </c>
      <c r="B3030" s="538">
        <v>18</v>
      </c>
      <c r="C3030" s="540" t="s">
        <v>11003</v>
      </c>
      <c r="D3030" s="539" t="s">
        <v>11004</v>
      </c>
      <c r="E3030" s="539"/>
      <c r="F3030" s="539" t="s">
        <v>10344</v>
      </c>
      <c r="G3030" s="632" t="str">
        <f t="shared" si="110"/>
        <v>701Xã Hưng Long</v>
      </c>
      <c r="H3030" s="632" t="str">
        <f t="shared" si="111"/>
        <v>701Xã Hưng LongThuế cơ sở 18 Thành phố Hồ Chí Minh</v>
      </c>
      <c r="I3030" s="540" t="s">
        <v>11003</v>
      </c>
      <c r="J3030" s="538"/>
      <c r="K3030" s="538"/>
      <c r="M3030" s="435"/>
      <c r="T3030" s="644"/>
      <c r="U3030" s="645"/>
      <c r="V3030" s="646"/>
    </row>
    <row r="3031" spans="1:22" ht="62.45" hidden="1" customHeight="1">
      <c r="A3031" s="441" t="s">
        <v>12801</v>
      </c>
      <c r="B3031" s="538">
        <v>18</v>
      </c>
      <c r="C3031" s="540" t="s">
        <v>11003</v>
      </c>
      <c r="D3031" s="539" t="s">
        <v>11004</v>
      </c>
      <c r="E3031" s="539"/>
      <c r="F3031" s="539" t="s">
        <v>10345</v>
      </c>
      <c r="G3031" s="632" t="str">
        <f t="shared" si="110"/>
        <v>701Xã Bình Hưng</v>
      </c>
      <c r="H3031" s="632" t="str">
        <f t="shared" si="111"/>
        <v>701Xã Bình HưngThuế cơ sở 18 Thành phố Hồ Chí Minh</v>
      </c>
      <c r="I3031" s="540" t="s">
        <v>11003</v>
      </c>
      <c r="J3031" s="538"/>
      <c r="K3031" s="538"/>
      <c r="M3031" s="435"/>
      <c r="T3031" s="644"/>
      <c r="U3031" s="645"/>
      <c r="V3031" s="646"/>
    </row>
    <row r="3032" spans="1:22" ht="63.6" hidden="1" customHeight="1">
      <c r="A3032" s="441" t="s">
        <v>12807</v>
      </c>
      <c r="B3032" s="538">
        <v>19</v>
      </c>
      <c r="C3032" s="448" t="s">
        <v>11035</v>
      </c>
      <c r="D3032" s="539" t="s">
        <v>23192</v>
      </c>
      <c r="E3032" s="539"/>
      <c r="F3032" s="539" t="s">
        <v>9774</v>
      </c>
      <c r="G3032" s="632" t="str">
        <f t="shared" si="110"/>
        <v>701Xã An Nhơn Tây</v>
      </c>
      <c r="H3032" s="632" t="str">
        <f t="shared" si="111"/>
        <v>701Xã An Nhơn TâyThuế cơ sở 19 Thành phố Hồ Chí Minh</v>
      </c>
      <c r="I3032" s="448" t="s">
        <v>11035</v>
      </c>
      <c r="J3032" s="538" t="s">
        <v>10350</v>
      </c>
      <c r="K3032" s="538">
        <v>7</v>
      </c>
      <c r="M3032" s="435"/>
      <c r="T3032" s="644"/>
      <c r="U3032" s="645">
        <v>47</v>
      </c>
      <c r="V3032" s="646" t="s">
        <v>23193</v>
      </c>
    </row>
    <row r="3033" spans="1:22" ht="63.6" hidden="1" customHeight="1">
      <c r="A3033" s="441" t="s">
        <v>12807</v>
      </c>
      <c r="B3033" s="538">
        <v>19</v>
      </c>
      <c r="C3033" s="448" t="s">
        <v>11035</v>
      </c>
      <c r="D3033" s="539" t="s">
        <v>23192</v>
      </c>
      <c r="E3033" s="539"/>
      <c r="F3033" s="539" t="s">
        <v>10351</v>
      </c>
      <c r="G3033" s="632" t="str">
        <f t="shared" si="110"/>
        <v>701Xã Thái Mỹ</v>
      </c>
      <c r="H3033" s="632" t="str">
        <f t="shared" si="111"/>
        <v>701Xã Thái MỹThuế cơ sở 19 Thành phố Hồ Chí Minh</v>
      </c>
      <c r="I3033" s="448" t="s">
        <v>11035</v>
      </c>
      <c r="J3033" s="538"/>
      <c r="K3033" s="538"/>
      <c r="M3033" s="435"/>
      <c r="T3033" s="644"/>
      <c r="U3033" s="645"/>
      <c r="V3033" s="646"/>
    </row>
    <row r="3034" spans="1:22" ht="63.6" hidden="1" customHeight="1">
      <c r="A3034" s="441" t="s">
        <v>12807</v>
      </c>
      <c r="B3034" s="538">
        <v>19</v>
      </c>
      <c r="C3034" s="448" t="s">
        <v>11035</v>
      </c>
      <c r="D3034" s="539" t="s">
        <v>23192</v>
      </c>
      <c r="E3034" s="539"/>
      <c r="F3034" s="539" t="s">
        <v>10352</v>
      </c>
      <c r="G3034" s="632" t="str">
        <f t="shared" si="110"/>
        <v>701Xã Nhuận Đức</v>
      </c>
      <c r="H3034" s="632" t="str">
        <f t="shared" si="111"/>
        <v>701Xã Nhuận ĐứcThuế cơ sở 19 Thành phố Hồ Chí Minh</v>
      </c>
      <c r="I3034" s="448" t="s">
        <v>11035</v>
      </c>
      <c r="J3034" s="538"/>
      <c r="K3034" s="538"/>
      <c r="M3034" s="435"/>
      <c r="T3034" s="644"/>
      <c r="U3034" s="645"/>
      <c r="V3034" s="646"/>
    </row>
    <row r="3035" spans="1:22" ht="63.6" hidden="1" customHeight="1">
      <c r="A3035" s="441" t="s">
        <v>12807</v>
      </c>
      <c r="B3035" s="538">
        <v>19</v>
      </c>
      <c r="C3035" s="448" t="s">
        <v>11035</v>
      </c>
      <c r="D3035" s="539" t="s">
        <v>23192</v>
      </c>
      <c r="E3035" s="539"/>
      <c r="F3035" s="539" t="s">
        <v>10350</v>
      </c>
      <c r="G3035" s="632" t="str">
        <f t="shared" si="110"/>
        <v>701Xã Tân An Hội</v>
      </c>
      <c r="H3035" s="632" t="str">
        <f t="shared" si="111"/>
        <v>701Xã Tân An HộiThuế cơ sở 19 Thành phố Hồ Chí Minh</v>
      </c>
      <c r="I3035" s="448" t="s">
        <v>11035</v>
      </c>
      <c r="J3035" s="538"/>
      <c r="K3035" s="538"/>
      <c r="M3035" s="435"/>
      <c r="T3035" s="644"/>
      <c r="U3035" s="645"/>
      <c r="V3035" s="646"/>
    </row>
    <row r="3036" spans="1:22" ht="63.6" hidden="1" customHeight="1">
      <c r="A3036" s="441" t="s">
        <v>12807</v>
      </c>
      <c r="B3036" s="538">
        <v>19</v>
      </c>
      <c r="C3036" s="448" t="s">
        <v>11035</v>
      </c>
      <c r="D3036" s="539" t="s">
        <v>23192</v>
      </c>
      <c r="E3036" s="539"/>
      <c r="F3036" s="539" t="s">
        <v>10349</v>
      </c>
      <c r="G3036" s="632" t="str">
        <f t="shared" si="110"/>
        <v>701Xã Củ Chi</v>
      </c>
      <c r="H3036" s="632" t="str">
        <f t="shared" si="111"/>
        <v>701Xã Củ ChiThuế cơ sở 19 Thành phố Hồ Chí Minh</v>
      </c>
      <c r="I3036" s="448" t="s">
        <v>11035</v>
      </c>
      <c r="J3036" s="538"/>
      <c r="K3036" s="538"/>
      <c r="M3036" s="435"/>
      <c r="T3036" s="644"/>
      <c r="U3036" s="645"/>
      <c r="V3036" s="646"/>
    </row>
    <row r="3037" spans="1:22" ht="63.6" hidden="1" customHeight="1">
      <c r="A3037" s="441" t="s">
        <v>12807</v>
      </c>
      <c r="B3037" s="538">
        <v>19</v>
      </c>
      <c r="C3037" s="448" t="s">
        <v>11035</v>
      </c>
      <c r="D3037" s="539" t="s">
        <v>23192</v>
      </c>
      <c r="E3037" s="539"/>
      <c r="F3037" s="539" t="s">
        <v>15320</v>
      </c>
      <c r="G3037" s="632" t="str">
        <f t="shared" si="110"/>
        <v>701Xã Phú Hòa Đông</v>
      </c>
      <c r="H3037" s="632" t="str">
        <f t="shared" si="111"/>
        <v>701Xã Phú Hòa ĐôngThuế cơ sở 19 Thành phố Hồ Chí Minh</v>
      </c>
      <c r="I3037" s="448" t="s">
        <v>11035</v>
      </c>
      <c r="J3037" s="538"/>
      <c r="K3037" s="538"/>
      <c r="M3037" s="435"/>
      <c r="T3037" s="644"/>
      <c r="U3037" s="645"/>
      <c r="V3037" s="646"/>
    </row>
    <row r="3038" spans="1:22" ht="63.6" hidden="1" customHeight="1">
      <c r="A3038" s="441" t="s">
        <v>12807</v>
      </c>
      <c r="B3038" s="538">
        <v>19</v>
      </c>
      <c r="C3038" s="448" t="s">
        <v>11035</v>
      </c>
      <c r="D3038" s="539" t="s">
        <v>23192</v>
      </c>
      <c r="E3038" s="539"/>
      <c r="F3038" s="539" t="s">
        <v>9092</v>
      </c>
      <c r="G3038" s="632" t="str">
        <f t="shared" si="110"/>
        <v>701Xã Bình Mỹ</v>
      </c>
      <c r="H3038" s="632" t="str">
        <f t="shared" si="111"/>
        <v>701Xã Bình MỹThuế cơ sở 19 Thành phố Hồ Chí Minh</v>
      </c>
      <c r="I3038" s="448" t="s">
        <v>11035</v>
      </c>
      <c r="J3038" s="538"/>
      <c r="K3038" s="538"/>
      <c r="M3038" s="435"/>
      <c r="T3038" s="644"/>
      <c r="U3038" s="645"/>
      <c r="V3038" s="646"/>
    </row>
    <row r="3039" spans="1:22" ht="45.6" hidden="1" customHeight="1">
      <c r="A3039" s="441" t="s">
        <v>12812</v>
      </c>
      <c r="B3039" s="442">
        <v>20</v>
      </c>
      <c r="C3039" s="540" t="s">
        <v>10967</v>
      </c>
      <c r="D3039" s="444" t="s">
        <v>23194</v>
      </c>
      <c r="E3039" s="444"/>
      <c r="F3039" s="444" t="s">
        <v>10346</v>
      </c>
      <c r="G3039" s="632" t="str">
        <f t="shared" si="110"/>
        <v>701Xã Bình Khánh</v>
      </c>
      <c r="H3039" s="632" t="str">
        <f t="shared" si="111"/>
        <v>701Xã Bình KhánhThuế cơ sở 20 Thành phố Hồ Chí Minh</v>
      </c>
      <c r="I3039" s="540" t="s">
        <v>10967</v>
      </c>
      <c r="J3039" s="442" t="s">
        <v>10348</v>
      </c>
      <c r="K3039" s="442">
        <v>4</v>
      </c>
      <c r="M3039" s="435"/>
      <c r="T3039" s="649">
        <v>28</v>
      </c>
      <c r="U3039" s="650" t="s">
        <v>155</v>
      </c>
      <c r="V3039" s="653" t="s">
        <v>14919</v>
      </c>
    </row>
    <row r="3040" spans="1:22" ht="45.6" hidden="1" customHeight="1">
      <c r="A3040" s="441" t="s">
        <v>12812</v>
      </c>
      <c r="B3040" s="442">
        <v>20</v>
      </c>
      <c r="C3040" s="540" t="s">
        <v>10967</v>
      </c>
      <c r="D3040" s="444" t="s">
        <v>23194</v>
      </c>
      <c r="E3040" s="444"/>
      <c r="F3040" s="444" t="s">
        <v>10348</v>
      </c>
      <c r="G3040" s="632" t="str">
        <f t="shared" si="110"/>
        <v>701Xã Cần Giờ</v>
      </c>
      <c r="H3040" s="632" t="str">
        <f t="shared" si="111"/>
        <v>701Xã Cần GiờThuế cơ sở 20 Thành phố Hồ Chí Minh</v>
      </c>
      <c r="I3040" s="540" t="s">
        <v>10967</v>
      </c>
      <c r="J3040" s="442"/>
      <c r="K3040" s="442"/>
      <c r="M3040" s="435"/>
      <c r="T3040" s="548"/>
      <c r="U3040" s="518"/>
      <c r="V3040" s="519"/>
    </row>
    <row r="3041" spans="1:22" ht="45.6" hidden="1" customHeight="1">
      <c r="A3041" s="441" t="s">
        <v>12812</v>
      </c>
      <c r="B3041" s="442">
        <v>20</v>
      </c>
      <c r="C3041" s="540" t="s">
        <v>10967</v>
      </c>
      <c r="D3041" s="444" t="s">
        <v>23194</v>
      </c>
      <c r="E3041" s="444"/>
      <c r="F3041" s="444" t="s">
        <v>10347</v>
      </c>
      <c r="G3041" s="632" t="str">
        <f t="shared" si="110"/>
        <v>701Xã An Thới Đông</v>
      </c>
      <c r="H3041" s="632" t="str">
        <f t="shared" si="111"/>
        <v>701Xã An Thới ĐôngThuế cơ sở 20 Thành phố Hồ Chí Minh</v>
      </c>
      <c r="I3041" s="540" t="s">
        <v>10967</v>
      </c>
      <c r="J3041" s="442"/>
      <c r="K3041" s="442"/>
      <c r="M3041" s="435"/>
      <c r="T3041" s="548"/>
      <c r="U3041" s="518"/>
      <c r="V3041" s="519"/>
    </row>
    <row r="3042" spans="1:22" ht="45.6" hidden="1" customHeight="1">
      <c r="A3042" s="441" t="s">
        <v>12812</v>
      </c>
      <c r="B3042" s="442">
        <v>20</v>
      </c>
      <c r="C3042" s="540" t="s">
        <v>10967</v>
      </c>
      <c r="D3042" s="444" t="s">
        <v>23194</v>
      </c>
      <c r="E3042" s="444"/>
      <c r="F3042" s="444" t="s">
        <v>10359</v>
      </c>
      <c r="G3042" s="632" t="str">
        <f t="shared" si="110"/>
        <v>701Xã Thạnh An</v>
      </c>
      <c r="H3042" s="632" t="str">
        <f t="shared" si="111"/>
        <v>701Xã Thạnh AnThuế cơ sở 20 Thành phố Hồ Chí Minh</v>
      </c>
      <c r="I3042" s="540" t="s">
        <v>10967</v>
      </c>
      <c r="J3042" s="442"/>
      <c r="K3042" s="442"/>
      <c r="M3042" s="435"/>
      <c r="T3042" s="548"/>
      <c r="U3042" s="518"/>
      <c r="V3042" s="519"/>
    </row>
    <row r="3043" spans="1:22" ht="61.15" hidden="1" customHeight="1">
      <c r="A3043" s="441" t="s">
        <v>12818</v>
      </c>
      <c r="B3043" s="442">
        <v>21</v>
      </c>
      <c r="C3043" s="446" t="s">
        <v>12494</v>
      </c>
      <c r="D3043" s="444" t="s">
        <v>23195</v>
      </c>
      <c r="E3043" s="444"/>
      <c r="F3043" s="444" t="s">
        <v>10389</v>
      </c>
      <c r="G3043" s="632" t="str">
        <f t="shared" si="110"/>
        <v>701Phường Bà Rịa</v>
      </c>
      <c r="H3043" s="632" t="str">
        <f t="shared" si="111"/>
        <v>701Phường Bà RịaThuế cơ sở 21 Thành phố Hồ Chí Minh</v>
      </c>
      <c r="I3043" s="446" t="s">
        <v>12494</v>
      </c>
      <c r="J3043" s="442" t="s">
        <v>10389</v>
      </c>
      <c r="K3043" s="442">
        <v>7</v>
      </c>
      <c r="L3043" s="434"/>
      <c r="M3043" s="435"/>
    </row>
    <row r="3044" spans="1:22" ht="61.15" hidden="1" customHeight="1">
      <c r="A3044" s="441" t="s">
        <v>12818</v>
      </c>
      <c r="B3044" s="442">
        <v>21</v>
      </c>
      <c r="C3044" s="446" t="s">
        <v>12494</v>
      </c>
      <c r="D3044" s="444" t="s">
        <v>23195</v>
      </c>
      <c r="E3044" s="444"/>
      <c r="F3044" s="444" t="s">
        <v>10390</v>
      </c>
      <c r="G3044" s="632" t="str">
        <f t="shared" si="110"/>
        <v>701Phường Long Hương</v>
      </c>
      <c r="H3044" s="632" t="str">
        <f t="shared" si="111"/>
        <v>701Phường Long HươngThuế cơ sở 21 Thành phố Hồ Chí Minh</v>
      </c>
      <c r="I3044" s="446" t="s">
        <v>12494</v>
      </c>
      <c r="J3044" s="442"/>
      <c r="K3044" s="442"/>
      <c r="L3044" s="434"/>
      <c r="M3044" s="435"/>
    </row>
    <row r="3045" spans="1:22" ht="61.15" hidden="1" customHeight="1">
      <c r="A3045" s="441" t="s">
        <v>12818</v>
      </c>
      <c r="B3045" s="442">
        <v>21</v>
      </c>
      <c r="C3045" s="446" t="s">
        <v>12494</v>
      </c>
      <c r="D3045" s="444" t="s">
        <v>23195</v>
      </c>
      <c r="E3045" s="444"/>
      <c r="F3045" s="444" t="s">
        <v>10392</v>
      </c>
      <c r="G3045" s="632" t="str">
        <f t="shared" si="110"/>
        <v>701Phường Tam Long</v>
      </c>
      <c r="H3045" s="632" t="str">
        <f t="shared" si="111"/>
        <v>701Phường Tam LongThuế cơ sở 21 Thành phố Hồ Chí Minh</v>
      </c>
      <c r="I3045" s="446" t="s">
        <v>12494</v>
      </c>
      <c r="J3045" s="442"/>
      <c r="K3045" s="442"/>
      <c r="L3045" s="434"/>
      <c r="M3045" s="435"/>
    </row>
    <row r="3046" spans="1:22" ht="61.15" hidden="1" customHeight="1">
      <c r="A3046" s="441" t="s">
        <v>12818</v>
      </c>
      <c r="B3046" s="442">
        <v>21</v>
      </c>
      <c r="C3046" s="446" t="s">
        <v>12494</v>
      </c>
      <c r="D3046" s="444" t="s">
        <v>23195</v>
      </c>
      <c r="E3046" s="444"/>
      <c r="F3046" s="444" t="s">
        <v>15326</v>
      </c>
      <c r="G3046" s="632" t="str">
        <f t="shared" si="110"/>
        <v>701Xã Đất Đỏ</v>
      </c>
      <c r="H3046" s="632" t="str">
        <f t="shared" si="111"/>
        <v>701Xã Đất ĐỏThuế cơ sở 21 Thành phố Hồ Chí Minh</v>
      </c>
      <c r="I3046" s="446" t="s">
        <v>12494</v>
      </c>
      <c r="J3046" s="442"/>
      <c r="K3046" s="442"/>
      <c r="L3046" s="434"/>
      <c r="M3046" s="435"/>
    </row>
    <row r="3047" spans="1:22" ht="61.15" hidden="1" customHeight="1">
      <c r="A3047" s="441" t="s">
        <v>12818</v>
      </c>
      <c r="B3047" s="442">
        <v>21</v>
      </c>
      <c r="C3047" s="446" t="s">
        <v>12494</v>
      </c>
      <c r="D3047" s="444" t="s">
        <v>23195</v>
      </c>
      <c r="E3047" s="444"/>
      <c r="F3047" s="444" t="s">
        <v>10408</v>
      </c>
      <c r="G3047" s="632" t="str">
        <f t="shared" si="110"/>
        <v>701Xã Long Hải</v>
      </c>
      <c r="H3047" s="632" t="str">
        <f t="shared" si="111"/>
        <v>701Xã Long HảiThuế cơ sở 21 Thành phố Hồ Chí Minh</v>
      </c>
      <c r="I3047" s="446" t="s">
        <v>12494</v>
      </c>
      <c r="J3047" s="442"/>
      <c r="K3047" s="442"/>
      <c r="L3047" s="434"/>
      <c r="M3047" s="435"/>
    </row>
    <row r="3048" spans="1:22" ht="61.15" hidden="1" customHeight="1">
      <c r="A3048" s="441" t="s">
        <v>12818</v>
      </c>
      <c r="B3048" s="442">
        <v>21</v>
      </c>
      <c r="C3048" s="446" t="s">
        <v>12494</v>
      </c>
      <c r="D3048" s="444" t="s">
        <v>23195</v>
      </c>
      <c r="E3048" s="444"/>
      <c r="F3048" s="444" t="s">
        <v>10409</v>
      </c>
      <c r="G3048" s="632" t="str">
        <f t="shared" si="110"/>
        <v>701Xã Long Điền</v>
      </c>
      <c r="H3048" s="632" t="str">
        <f t="shared" si="111"/>
        <v>701Xã Long ĐiềnThuế cơ sở 21 Thành phố Hồ Chí Minh</v>
      </c>
      <c r="I3048" s="446" t="s">
        <v>12494</v>
      </c>
      <c r="J3048" s="442"/>
      <c r="K3048" s="442"/>
      <c r="L3048" s="434"/>
      <c r="M3048" s="435"/>
    </row>
    <row r="3049" spans="1:22" ht="61.15" hidden="1" customHeight="1">
      <c r="A3049" s="441" t="s">
        <v>12818</v>
      </c>
      <c r="B3049" s="442">
        <v>21</v>
      </c>
      <c r="C3049" s="446" t="s">
        <v>12494</v>
      </c>
      <c r="D3049" s="444" t="s">
        <v>23195</v>
      </c>
      <c r="E3049" s="444"/>
      <c r="F3049" s="444" t="s">
        <v>10407</v>
      </c>
      <c r="G3049" s="632" t="str">
        <f t="shared" si="110"/>
        <v>701Xã Phước Hải</v>
      </c>
      <c r="H3049" s="632" t="str">
        <f t="shared" si="111"/>
        <v>701Xã Phước HảiThuế cơ sở 21 Thành phố Hồ Chí Minh</v>
      </c>
      <c r="I3049" s="446" t="s">
        <v>12494</v>
      </c>
      <c r="J3049" s="442"/>
      <c r="K3049" s="442"/>
      <c r="L3049" s="434"/>
      <c r="M3049" s="435"/>
    </row>
    <row r="3050" spans="1:22" ht="47.45" hidden="1" customHeight="1">
      <c r="A3050" s="441" t="s">
        <v>12826</v>
      </c>
      <c r="B3050" s="442">
        <v>22</v>
      </c>
      <c r="C3050" s="446" t="s">
        <v>12500</v>
      </c>
      <c r="D3050" s="444" t="s">
        <v>23196</v>
      </c>
      <c r="E3050" s="444"/>
      <c r="F3050" s="444" t="s">
        <v>10391</v>
      </c>
      <c r="G3050" s="632" t="str">
        <f t="shared" si="110"/>
        <v>701Phường Phú Mỹ</v>
      </c>
      <c r="H3050" s="632" t="str">
        <f t="shared" si="111"/>
        <v>701Phường Phú MỹThuế cơ sở 22 Thành phố Hồ Chí Minh</v>
      </c>
      <c r="I3050" s="446" t="s">
        <v>12500</v>
      </c>
      <c r="J3050" s="442" t="s">
        <v>10391</v>
      </c>
      <c r="K3050" s="442">
        <v>5</v>
      </c>
      <c r="L3050" s="434"/>
      <c r="M3050" s="435"/>
    </row>
    <row r="3051" spans="1:22" ht="47.45" hidden="1" customHeight="1">
      <c r="A3051" s="441" t="s">
        <v>12826</v>
      </c>
      <c r="B3051" s="442">
        <v>22</v>
      </c>
      <c r="C3051" s="446" t="s">
        <v>12500</v>
      </c>
      <c r="D3051" s="444" t="s">
        <v>23196</v>
      </c>
      <c r="E3051" s="444"/>
      <c r="F3051" s="444" t="s">
        <v>10393</v>
      </c>
      <c r="G3051" s="632" t="str">
        <f t="shared" si="110"/>
        <v>701Phường Tân Thành</v>
      </c>
      <c r="H3051" s="632" t="str">
        <f t="shared" si="111"/>
        <v>701Phường Tân ThànhThuế cơ sở 22 Thành phố Hồ Chí Minh</v>
      </c>
      <c r="I3051" s="446" t="s">
        <v>12500</v>
      </c>
      <c r="J3051" s="442"/>
      <c r="K3051" s="442"/>
      <c r="L3051" s="434"/>
      <c r="M3051" s="435"/>
    </row>
    <row r="3052" spans="1:22" ht="47.45" hidden="1" customHeight="1">
      <c r="A3052" s="441" t="s">
        <v>12826</v>
      </c>
      <c r="B3052" s="442">
        <v>22</v>
      </c>
      <c r="C3052" s="446" t="s">
        <v>12500</v>
      </c>
      <c r="D3052" s="444" t="s">
        <v>23196</v>
      </c>
      <c r="E3052" s="444"/>
      <c r="F3052" s="444" t="s">
        <v>10394</v>
      </c>
      <c r="G3052" s="632" t="str">
        <f t="shared" si="110"/>
        <v>701Phường Tân Phước</v>
      </c>
      <c r="H3052" s="632" t="str">
        <f t="shared" si="111"/>
        <v>701Phường Tân PhướcThuế cơ sở 22 Thành phố Hồ Chí Minh</v>
      </c>
      <c r="I3052" s="446" t="s">
        <v>12500</v>
      </c>
      <c r="J3052" s="442"/>
      <c r="K3052" s="442"/>
      <c r="L3052" s="434"/>
      <c r="M3052" s="435"/>
    </row>
    <row r="3053" spans="1:22" ht="47.45" hidden="1" customHeight="1">
      <c r="A3053" s="441" t="s">
        <v>12826</v>
      </c>
      <c r="B3053" s="442">
        <v>22</v>
      </c>
      <c r="C3053" s="446" t="s">
        <v>12500</v>
      </c>
      <c r="D3053" s="444" t="s">
        <v>23196</v>
      </c>
      <c r="E3053" s="444"/>
      <c r="F3053" s="444" t="s">
        <v>10395</v>
      </c>
      <c r="G3053" s="632" t="str">
        <f t="shared" si="110"/>
        <v>701Phường Tân Hải</v>
      </c>
      <c r="H3053" s="632" t="str">
        <f t="shared" si="111"/>
        <v>701Phường Tân HảiThuế cơ sở 22 Thành phố Hồ Chí Minh</v>
      </c>
      <c r="I3053" s="446" t="s">
        <v>12500</v>
      </c>
      <c r="J3053" s="442"/>
      <c r="K3053" s="442"/>
      <c r="L3053" s="434"/>
      <c r="M3053" s="435"/>
    </row>
    <row r="3054" spans="1:22" ht="47.45" hidden="1" customHeight="1">
      <c r="A3054" s="441" t="s">
        <v>12826</v>
      </c>
      <c r="B3054" s="442">
        <v>22</v>
      </c>
      <c r="C3054" s="446" t="s">
        <v>12500</v>
      </c>
      <c r="D3054" s="444" t="s">
        <v>23196</v>
      </c>
      <c r="E3054" s="444"/>
      <c r="F3054" s="444" t="s">
        <v>10396</v>
      </c>
      <c r="G3054" s="632" t="str">
        <f t="shared" si="110"/>
        <v>701Xã Châu Pha</v>
      </c>
      <c r="H3054" s="632" t="str">
        <f t="shared" si="111"/>
        <v>701Xã Châu PhaThuế cơ sở 22 Thành phố Hồ Chí Minh</v>
      </c>
      <c r="I3054" s="446" t="s">
        <v>12500</v>
      </c>
      <c r="J3054" s="442"/>
      <c r="K3054" s="442"/>
      <c r="L3054" s="434"/>
      <c r="M3054" s="435"/>
    </row>
    <row r="3055" spans="1:22" ht="68.45" hidden="1" customHeight="1">
      <c r="A3055" s="441" t="s">
        <v>12832</v>
      </c>
      <c r="B3055" s="442">
        <v>23</v>
      </c>
      <c r="C3055" s="448" t="s">
        <v>12504</v>
      </c>
      <c r="D3055" s="444" t="s">
        <v>23197</v>
      </c>
      <c r="E3055" s="444"/>
      <c r="F3055" s="444" t="s">
        <v>10412</v>
      </c>
      <c r="G3055" s="632" t="str">
        <f t="shared" si="110"/>
        <v>701Xã Hòa Hiệp</v>
      </c>
      <c r="H3055" s="632" t="str">
        <f t="shared" si="111"/>
        <v>701Xã Hòa HiệpThuế cơ sở 23 Thành phố Hồ Chí Minh</v>
      </c>
      <c r="I3055" s="448" t="s">
        <v>12504</v>
      </c>
      <c r="J3055" s="442" t="s">
        <v>10403</v>
      </c>
      <c r="K3055" s="442">
        <v>12</v>
      </c>
      <c r="L3055" s="437"/>
      <c r="M3055" s="435"/>
    </row>
    <row r="3056" spans="1:22" ht="68.45" hidden="1" customHeight="1">
      <c r="A3056" s="441" t="s">
        <v>12832</v>
      </c>
      <c r="B3056" s="442">
        <v>23</v>
      </c>
      <c r="C3056" s="448" t="s">
        <v>12504</v>
      </c>
      <c r="D3056" s="444" t="s">
        <v>23197</v>
      </c>
      <c r="E3056" s="444"/>
      <c r="F3056" s="444" t="s">
        <v>10413</v>
      </c>
      <c r="G3056" s="632" t="str">
        <f t="shared" si="110"/>
        <v>701Xã Bình Châu</v>
      </c>
      <c r="H3056" s="632" t="str">
        <f t="shared" si="111"/>
        <v>701Xã Bình ChâuThuế cơ sở 23 Thành phố Hồ Chí Minh</v>
      </c>
      <c r="I3056" s="448" t="s">
        <v>12504</v>
      </c>
      <c r="J3056" s="442"/>
      <c r="K3056" s="442"/>
      <c r="L3056" s="437"/>
      <c r="M3056" s="435"/>
    </row>
    <row r="3057" spans="1:13" ht="68.45" hidden="1" customHeight="1">
      <c r="A3057" s="441" t="s">
        <v>12832</v>
      </c>
      <c r="B3057" s="442">
        <v>23</v>
      </c>
      <c r="C3057" s="448" t="s">
        <v>12504</v>
      </c>
      <c r="D3057" s="444" t="s">
        <v>23197</v>
      </c>
      <c r="E3057" s="444"/>
      <c r="F3057" s="444" t="s">
        <v>10403</v>
      </c>
      <c r="G3057" s="632" t="str">
        <f t="shared" si="110"/>
        <v>701Xã Hồ Tràm</v>
      </c>
      <c r="H3057" s="632" t="str">
        <f t="shared" si="111"/>
        <v>701Xã Hồ TràmThuế cơ sở 23 Thành phố Hồ Chí Minh</v>
      </c>
      <c r="I3057" s="448" t="s">
        <v>12504</v>
      </c>
      <c r="J3057" s="442"/>
      <c r="K3057" s="442"/>
      <c r="L3057" s="437"/>
      <c r="M3057" s="435"/>
    </row>
    <row r="3058" spans="1:13" ht="68.45" hidden="1" customHeight="1">
      <c r="A3058" s="441" t="s">
        <v>12832</v>
      </c>
      <c r="B3058" s="442">
        <v>23</v>
      </c>
      <c r="C3058" s="448" t="s">
        <v>12504</v>
      </c>
      <c r="D3058" s="444" t="s">
        <v>23197</v>
      </c>
      <c r="E3058" s="444"/>
      <c r="F3058" s="444" t="s">
        <v>10404</v>
      </c>
      <c r="G3058" s="632" t="str">
        <f t="shared" si="110"/>
        <v>701Xã Xuyên Mộc</v>
      </c>
      <c r="H3058" s="632" t="str">
        <f t="shared" si="111"/>
        <v>701Xã Xuyên MộcThuế cơ sở 23 Thành phố Hồ Chí Minh</v>
      </c>
      <c r="I3058" s="448" t="s">
        <v>12504</v>
      </c>
      <c r="J3058" s="442"/>
      <c r="K3058" s="442"/>
      <c r="L3058" s="437"/>
      <c r="M3058" s="435"/>
    </row>
    <row r="3059" spans="1:13" ht="68.45" hidden="1" customHeight="1">
      <c r="A3059" s="441" t="s">
        <v>12832</v>
      </c>
      <c r="B3059" s="442">
        <v>23</v>
      </c>
      <c r="C3059" s="448" t="s">
        <v>12504</v>
      </c>
      <c r="D3059" s="444" t="s">
        <v>23197</v>
      </c>
      <c r="E3059" s="444"/>
      <c r="F3059" s="444" t="s">
        <v>10405</v>
      </c>
      <c r="G3059" s="632" t="str">
        <f t="shared" si="110"/>
        <v>701Xã Hòa Hội</v>
      </c>
      <c r="H3059" s="632" t="str">
        <f t="shared" si="111"/>
        <v>701Xã Hòa HộiThuế cơ sở 23 Thành phố Hồ Chí Minh</v>
      </c>
      <c r="I3059" s="448" t="s">
        <v>12504</v>
      </c>
      <c r="J3059" s="442"/>
      <c r="K3059" s="442"/>
      <c r="L3059" s="437"/>
      <c r="M3059" s="435"/>
    </row>
    <row r="3060" spans="1:13" ht="68.45" hidden="1" customHeight="1">
      <c r="A3060" s="441" t="s">
        <v>12832</v>
      </c>
      <c r="B3060" s="442">
        <v>23</v>
      </c>
      <c r="C3060" s="448" t="s">
        <v>12504</v>
      </c>
      <c r="D3060" s="444" t="s">
        <v>23197</v>
      </c>
      <c r="E3060" s="444"/>
      <c r="F3060" s="444" t="s">
        <v>10406</v>
      </c>
      <c r="G3060" s="632" t="str">
        <f t="shared" si="110"/>
        <v>701Xã Bàu Lâm</v>
      </c>
      <c r="H3060" s="632" t="str">
        <f t="shared" si="111"/>
        <v>701Xã Bàu LâmThuế cơ sở 23 Thành phố Hồ Chí Minh</v>
      </c>
      <c r="I3060" s="448" t="s">
        <v>12504</v>
      </c>
      <c r="J3060" s="442"/>
      <c r="K3060" s="442"/>
      <c r="L3060" s="437"/>
      <c r="M3060" s="435"/>
    </row>
    <row r="3061" spans="1:13" ht="68.45" hidden="1" customHeight="1">
      <c r="A3061" s="441" t="s">
        <v>12832</v>
      </c>
      <c r="B3061" s="442">
        <v>23</v>
      </c>
      <c r="C3061" s="448" t="s">
        <v>12504</v>
      </c>
      <c r="D3061" s="444" t="s">
        <v>23197</v>
      </c>
      <c r="E3061" s="444"/>
      <c r="F3061" s="444" t="s">
        <v>10397</v>
      </c>
      <c r="G3061" s="632" t="str">
        <f t="shared" si="110"/>
        <v>701Xã Ngãi Giao</v>
      </c>
      <c r="H3061" s="632" t="str">
        <f t="shared" si="111"/>
        <v>701Xã Ngãi GiaoThuế cơ sở 23 Thành phố Hồ Chí Minh</v>
      </c>
      <c r="I3061" s="448" t="s">
        <v>12504</v>
      </c>
      <c r="J3061" s="442"/>
      <c r="K3061" s="442"/>
      <c r="L3061" s="437"/>
      <c r="M3061" s="435"/>
    </row>
    <row r="3062" spans="1:13" ht="68.45" hidden="1" customHeight="1">
      <c r="A3062" s="441" t="s">
        <v>12832</v>
      </c>
      <c r="B3062" s="442">
        <v>23</v>
      </c>
      <c r="C3062" s="448" t="s">
        <v>12504</v>
      </c>
      <c r="D3062" s="444" t="s">
        <v>23197</v>
      </c>
      <c r="E3062" s="444"/>
      <c r="F3062" s="444" t="s">
        <v>10398</v>
      </c>
      <c r="G3062" s="632" t="str">
        <f t="shared" si="110"/>
        <v>701Xã Bình Giã</v>
      </c>
      <c r="H3062" s="632" t="str">
        <f t="shared" si="111"/>
        <v>701Xã Bình GiãThuế cơ sở 23 Thành phố Hồ Chí Minh</v>
      </c>
      <c r="I3062" s="448" t="s">
        <v>12504</v>
      </c>
      <c r="J3062" s="442"/>
      <c r="K3062" s="442"/>
      <c r="L3062" s="437"/>
      <c r="M3062" s="435"/>
    </row>
    <row r="3063" spans="1:13" ht="68.45" hidden="1" customHeight="1">
      <c r="A3063" s="441" t="s">
        <v>12832</v>
      </c>
      <c r="B3063" s="442">
        <v>23</v>
      </c>
      <c r="C3063" s="448" t="s">
        <v>12504</v>
      </c>
      <c r="D3063" s="444" t="s">
        <v>23197</v>
      </c>
      <c r="E3063" s="444"/>
      <c r="F3063" s="444" t="s">
        <v>10399</v>
      </c>
      <c r="G3063" s="632" t="str">
        <f t="shared" si="110"/>
        <v>701Xã Kim Long</v>
      </c>
      <c r="H3063" s="632" t="str">
        <f t="shared" si="111"/>
        <v>701Xã Kim LongThuế cơ sở 23 Thành phố Hồ Chí Minh</v>
      </c>
      <c r="I3063" s="448" t="s">
        <v>12504</v>
      </c>
      <c r="J3063" s="442"/>
      <c r="K3063" s="442"/>
      <c r="L3063" s="437"/>
      <c r="M3063" s="435"/>
    </row>
    <row r="3064" spans="1:13" ht="68.45" hidden="1" customHeight="1">
      <c r="A3064" s="441" t="s">
        <v>12832</v>
      </c>
      <c r="B3064" s="442">
        <v>23</v>
      </c>
      <c r="C3064" s="448" t="s">
        <v>12504</v>
      </c>
      <c r="D3064" s="444" t="s">
        <v>23197</v>
      </c>
      <c r="E3064" s="444"/>
      <c r="F3064" s="444" t="s">
        <v>10400</v>
      </c>
      <c r="G3064" s="632" t="str">
        <f t="shared" si="110"/>
        <v>701Xã Châu Đức</v>
      </c>
      <c r="H3064" s="632" t="str">
        <f t="shared" si="111"/>
        <v>701Xã Châu ĐứcThuế cơ sở 23 Thành phố Hồ Chí Minh</v>
      </c>
      <c r="I3064" s="448" t="s">
        <v>12504</v>
      </c>
      <c r="J3064" s="442"/>
      <c r="K3064" s="442"/>
      <c r="L3064" s="437"/>
      <c r="M3064" s="435"/>
    </row>
    <row r="3065" spans="1:13" ht="68.45" hidden="1" customHeight="1">
      <c r="A3065" s="441" t="s">
        <v>12832</v>
      </c>
      <c r="B3065" s="442">
        <v>23</v>
      </c>
      <c r="C3065" s="448" t="s">
        <v>12504</v>
      </c>
      <c r="D3065" s="444" t="s">
        <v>23197</v>
      </c>
      <c r="E3065" s="444"/>
      <c r="F3065" s="444" t="s">
        <v>10401</v>
      </c>
      <c r="G3065" s="632" t="str">
        <f t="shared" si="110"/>
        <v>701Xã Xuân Sơn</v>
      </c>
      <c r="H3065" s="632" t="str">
        <f t="shared" si="111"/>
        <v>701Xã Xuân SơnThuế cơ sở 23 Thành phố Hồ Chí Minh</v>
      </c>
      <c r="I3065" s="448" t="s">
        <v>12504</v>
      </c>
      <c r="J3065" s="442"/>
      <c r="K3065" s="442"/>
      <c r="L3065" s="437"/>
      <c r="M3065" s="435"/>
    </row>
    <row r="3066" spans="1:13" ht="68.45" hidden="1" customHeight="1">
      <c r="A3066" s="441" t="s">
        <v>12832</v>
      </c>
      <c r="B3066" s="442">
        <v>23</v>
      </c>
      <c r="C3066" s="448" t="s">
        <v>12504</v>
      </c>
      <c r="D3066" s="444" t="s">
        <v>23197</v>
      </c>
      <c r="E3066" s="444"/>
      <c r="F3066" s="444" t="s">
        <v>10402</v>
      </c>
      <c r="G3066" s="632" t="str">
        <f t="shared" si="110"/>
        <v>701Xã Nghĩa Thành</v>
      </c>
      <c r="H3066" s="632" t="str">
        <f t="shared" si="111"/>
        <v>701Xã Nghĩa ThànhThuế cơ sở 23 Thành phố Hồ Chí Minh</v>
      </c>
      <c r="I3066" s="448" t="s">
        <v>12504</v>
      </c>
      <c r="J3066" s="442"/>
      <c r="K3066" s="442"/>
      <c r="L3066" s="437"/>
      <c r="M3066" s="435"/>
    </row>
    <row r="3067" spans="1:13" ht="45" hidden="1" customHeight="1">
      <c r="A3067" s="441" t="s">
        <v>12838</v>
      </c>
      <c r="B3067" s="442">
        <v>24</v>
      </c>
      <c r="C3067" s="448" t="s">
        <v>12510</v>
      </c>
      <c r="D3067" s="444" t="s">
        <v>23198</v>
      </c>
      <c r="E3067" s="444"/>
      <c r="F3067" s="444" t="s">
        <v>10385</v>
      </c>
      <c r="G3067" s="632" t="str">
        <f t="shared" si="110"/>
        <v>701Phường Vũng Tàu</v>
      </c>
      <c r="H3067" s="632" t="str">
        <f t="shared" si="111"/>
        <v>701Phường Vũng TàuThuế cơ sở 24 Thành phố Hồ Chí Minh</v>
      </c>
      <c r="I3067" s="448" t="s">
        <v>12510</v>
      </c>
      <c r="J3067" s="442" t="s">
        <v>10386</v>
      </c>
      <c r="K3067" s="442">
        <v>6</v>
      </c>
      <c r="L3067" s="437"/>
      <c r="M3067" s="435"/>
    </row>
    <row r="3068" spans="1:13" ht="45" hidden="1" customHeight="1">
      <c r="A3068" s="441" t="s">
        <v>12838</v>
      </c>
      <c r="B3068" s="442">
        <v>24</v>
      </c>
      <c r="C3068" s="448" t="s">
        <v>12510</v>
      </c>
      <c r="D3068" s="444" t="s">
        <v>23198</v>
      </c>
      <c r="E3068" s="444"/>
      <c r="F3068" s="444" t="s">
        <v>10386</v>
      </c>
      <c r="G3068" s="632" t="str">
        <f t="shared" si="110"/>
        <v>701Phường Tam Thắng</v>
      </c>
      <c r="H3068" s="632" t="str">
        <f t="shared" si="111"/>
        <v>701Phường Tam ThắngThuế cơ sở 24 Thành phố Hồ Chí Minh</v>
      </c>
      <c r="I3068" s="448" t="s">
        <v>12510</v>
      </c>
      <c r="J3068" s="442"/>
      <c r="K3068" s="442"/>
      <c r="L3068" s="437"/>
      <c r="M3068" s="435"/>
    </row>
    <row r="3069" spans="1:13" ht="45" hidden="1" customHeight="1">
      <c r="A3069" s="441" t="s">
        <v>12838</v>
      </c>
      <c r="B3069" s="442">
        <v>24</v>
      </c>
      <c r="C3069" s="448" t="s">
        <v>12510</v>
      </c>
      <c r="D3069" s="444" t="s">
        <v>23198</v>
      </c>
      <c r="E3069" s="444"/>
      <c r="F3069" s="444" t="s">
        <v>10387</v>
      </c>
      <c r="G3069" s="632" t="str">
        <f t="shared" si="110"/>
        <v>701Phường Rạch Dừa</v>
      </c>
      <c r="H3069" s="632" t="str">
        <f t="shared" si="111"/>
        <v>701Phường Rạch DừaThuế cơ sở 24 Thành phố Hồ Chí Minh</v>
      </c>
      <c r="I3069" s="448" t="s">
        <v>12510</v>
      </c>
      <c r="J3069" s="442"/>
      <c r="K3069" s="442"/>
      <c r="L3069" s="437"/>
      <c r="M3069" s="435"/>
    </row>
    <row r="3070" spans="1:13" ht="45" hidden="1" customHeight="1">
      <c r="A3070" s="441" t="s">
        <v>12838</v>
      </c>
      <c r="B3070" s="442">
        <v>24</v>
      </c>
      <c r="C3070" s="448" t="s">
        <v>12510</v>
      </c>
      <c r="D3070" s="444" t="s">
        <v>23198</v>
      </c>
      <c r="E3070" s="444"/>
      <c r="F3070" s="444" t="s">
        <v>10388</v>
      </c>
      <c r="G3070" s="632" t="str">
        <f t="shared" ref="G3070:G3108" si="112">$E$2940&amp;F3070</f>
        <v>701Phường Phước Thắng</v>
      </c>
      <c r="H3070" s="632" t="str">
        <f t="shared" si="111"/>
        <v>701Phường Phước ThắngThuế cơ sở 24 Thành phố Hồ Chí Minh</v>
      </c>
      <c r="I3070" s="448" t="s">
        <v>12510</v>
      </c>
      <c r="J3070" s="442"/>
      <c r="K3070" s="442"/>
      <c r="L3070" s="437"/>
      <c r="M3070" s="435"/>
    </row>
    <row r="3071" spans="1:13" ht="45" hidden="1" customHeight="1">
      <c r="A3071" s="441" t="s">
        <v>12838</v>
      </c>
      <c r="B3071" s="442">
        <v>24</v>
      </c>
      <c r="C3071" s="448" t="s">
        <v>12510</v>
      </c>
      <c r="D3071" s="444" t="s">
        <v>23198</v>
      </c>
      <c r="E3071" s="444"/>
      <c r="F3071" s="444" t="s">
        <v>10411</v>
      </c>
      <c r="G3071" s="632" t="str">
        <f t="shared" si="112"/>
        <v>701Xã Long Sơn</v>
      </c>
      <c r="H3071" s="632" t="str">
        <f t="shared" si="111"/>
        <v>701Xã Long SơnThuế cơ sở 24 Thành phố Hồ Chí Minh</v>
      </c>
      <c r="I3071" s="448" t="s">
        <v>12510</v>
      </c>
      <c r="J3071" s="442"/>
      <c r="K3071" s="442"/>
      <c r="L3071" s="437"/>
      <c r="M3071" s="435"/>
    </row>
    <row r="3072" spans="1:13" ht="45" hidden="1" customHeight="1">
      <c r="A3072" s="441" t="s">
        <v>12838</v>
      </c>
      <c r="B3072" s="442">
        <v>24</v>
      </c>
      <c r="C3072" s="448" t="s">
        <v>12510</v>
      </c>
      <c r="D3072" s="444" t="s">
        <v>23198</v>
      </c>
      <c r="E3072" s="444"/>
      <c r="F3072" s="444" t="s">
        <v>10410</v>
      </c>
      <c r="G3072" s="632" t="str">
        <f t="shared" si="112"/>
        <v>701Đặc khu Côn Đảo</v>
      </c>
      <c r="H3072" s="632" t="str">
        <f t="shared" si="111"/>
        <v>701Đặc khu Côn ĐảoThuế cơ sở 24 Thành phố Hồ Chí Minh</v>
      </c>
      <c r="I3072" s="448" t="s">
        <v>12510</v>
      </c>
      <c r="J3072" s="442"/>
      <c r="K3072" s="442"/>
      <c r="L3072" s="437"/>
      <c r="M3072" s="435"/>
    </row>
    <row r="3073" spans="1:13" ht="43.15" hidden="1" customHeight="1">
      <c r="A3073" s="441" t="s">
        <v>12847</v>
      </c>
      <c r="B3073" s="445">
        <v>25</v>
      </c>
      <c r="C3073" s="446" t="s">
        <v>12519</v>
      </c>
      <c r="D3073" s="447" t="s">
        <v>23199</v>
      </c>
      <c r="E3073" s="447"/>
      <c r="F3073" s="447" t="s">
        <v>10364</v>
      </c>
      <c r="G3073" s="632" t="str">
        <f t="shared" si="112"/>
        <v>701Phường Bình Dương</v>
      </c>
      <c r="H3073" s="632" t="str">
        <f t="shared" si="111"/>
        <v>701Phường Bình DươngThuế cơ sở 25 Thành phố Hồ Chí Minh</v>
      </c>
      <c r="I3073" s="446" t="s">
        <v>12519</v>
      </c>
      <c r="J3073" s="445" t="s">
        <v>10367</v>
      </c>
      <c r="K3073" s="445">
        <v>4</v>
      </c>
      <c r="M3073" s="435"/>
    </row>
    <row r="3074" spans="1:13" ht="43.15" hidden="1" customHeight="1">
      <c r="A3074" s="441" t="s">
        <v>12847</v>
      </c>
      <c r="B3074" s="445">
        <v>25</v>
      </c>
      <c r="C3074" s="446" t="s">
        <v>12519</v>
      </c>
      <c r="D3074" s="447" t="s">
        <v>23199</v>
      </c>
      <c r="E3074" s="447"/>
      <c r="F3074" s="447" t="s">
        <v>10365</v>
      </c>
      <c r="G3074" s="632" t="str">
        <f t="shared" si="112"/>
        <v>701Phường Chánh Hiệp</v>
      </c>
      <c r="H3074" s="632" t="str">
        <f t="shared" si="111"/>
        <v>701Phường Chánh HiệpThuế cơ sở 25 Thành phố Hồ Chí Minh</v>
      </c>
      <c r="I3074" s="446" t="s">
        <v>12519</v>
      </c>
      <c r="J3074" s="445"/>
      <c r="K3074" s="445"/>
      <c r="M3074" s="435"/>
    </row>
    <row r="3075" spans="1:13" ht="43.15" hidden="1" customHeight="1">
      <c r="A3075" s="441" t="s">
        <v>12847</v>
      </c>
      <c r="B3075" s="445">
        <v>25</v>
      </c>
      <c r="C3075" s="446" t="s">
        <v>12519</v>
      </c>
      <c r="D3075" s="447" t="s">
        <v>23199</v>
      </c>
      <c r="E3075" s="447"/>
      <c r="F3075" s="447" t="s">
        <v>10366</v>
      </c>
      <c r="G3075" s="632" t="str">
        <f t="shared" si="112"/>
        <v>701Phường Thủ Dầu Một</v>
      </c>
      <c r="H3075" s="632" t="str">
        <f t="shared" si="111"/>
        <v>701Phường Thủ Dầu MộtThuế cơ sở 25 Thành phố Hồ Chí Minh</v>
      </c>
      <c r="I3075" s="446" t="s">
        <v>12519</v>
      </c>
      <c r="J3075" s="445"/>
      <c r="K3075" s="445"/>
      <c r="M3075" s="435"/>
    </row>
    <row r="3076" spans="1:13" ht="43.15" hidden="1" customHeight="1">
      <c r="A3076" s="441" t="s">
        <v>12847</v>
      </c>
      <c r="B3076" s="445">
        <v>25</v>
      </c>
      <c r="C3076" s="446" t="s">
        <v>12519</v>
      </c>
      <c r="D3076" s="447" t="s">
        <v>23199</v>
      </c>
      <c r="E3076" s="447"/>
      <c r="F3076" s="447" t="s">
        <v>10367</v>
      </c>
      <c r="G3076" s="632" t="str">
        <f t="shared" si="112"/>
        <v>701Phường Phú Lợi</v>
      </c>
      <c r="H3076" s="632" t="str">
        <f t="shared" si="111"/>
        <v>701Phường Phú LợiThuế cơ sở 25 Thành phố Hồ Chí Minh</v>
      </c>
      <c r="I3076" s="446" t="s">
        <v>12519</v>
      </c>
      <c r="J3076" s="445"/>
      <c r="K3076" s="445"/>
      <c r="M3076" s="435"/>
    </row>
    <row r="3077" spans="1:13" ht="44.45" hidden="1" customHeight="1">
      <c r="A3077" s="441" t="s">
        <v>12854</v>
      </c>
      <c r="B3077" s="445">
        <v>26</v>
      </c>
      <c r="C3077" s="446" t="s">
        <v>12523</v>
      </c>
      <c r="D3077" s="447" t="s">
        <v>12524</v>
      </c>
      <c r="E3077" s="447"/>
      <c r="F3077" s="447" t="s">
        <v>9954</v>
      </c>
      <c r="G3077" s="632" t="str">
        <f t="shared" si="112"/>
        <v>701Phường Đông Hòa</v>
      </c>
      <c r="H3077" s="632" t="str">
        <f t="shared" si="111"/>
        <v>701Phường Đông HòaThuế cơ sở 26 Thành phố Hồ Chí Minh</v>
      </c>
      <c r="I3077" s="446" t="s">
        <v>12523</v>
      </c>
      <c r="J3077" s="445" t="s">
        <v>10360</v>
      </c>
      <c r="K3077" s="445">
        <v>3</v>
      </c>
      <c r="M3077" s="435"/>
    </row>
    <row r="3078" spans="1:13" ht="44.45" hidden="1" customHeight="1">
      <c r="A3078" s="441" t="s">
        <v>12854</v>
      </c>
      <c r="B3078" s="445">
        <v>26</v>
      </c>
      <c r="C3078" s="446" t="s">
        <v>12523</v>
      </c>
      <c r="D3078" s="447" t="s">
        <v>12524</v>
      </c>
      <c r="E3078" s="447"/>
      <c r="F3078" s="447" t="s">
        <v>10360</v>
      </c>
      <c r="G3078" s="632" t="str">
        <f t="shared" si="112"/>
        <v>701Phường Dĩ An</v>
      </c>
      <c r="H3078" s="632" t="str">
        <f t="shared" ref="H3078:H3141" si="113">G3078&amp;C3078</f>
        <v>701Phường Dĩ AnThuế cơ sở 26 Thành phố Hồ Chí Minh</v>
      </c>
      <c r="I3078" s="446" t="s">
        <v>12523</v>
      </c>
      <c r="J3078" s="445"/>
      <c r="K3078" s="445"/>
      <c r="M3078" s="435"/>
    </row>
    <row r="3079" spans="1:13" ht="44.45" hidden="1" customHeight="1">
      <c r="A3079" s="441" t="s">
        <v>12854</v>
      </c>
      <c r="B3079" s="445">
        <v>26</v>
      </c>
      <c r="C3079" s="446" t="s">
        <v>12523</v>
      </c>
      <c r="D3079" s="447" t="s">
        <v>12524</v>
      </c>
      <c r="E3079" s="447"/>
      <c r="F3079" s="447" t="s">
        <v>10361</v>
      </c>
      <c r="G3079" s="632" t="str">
        <f t="shared" si="112"/>
        <v>701Phường Tân Đông Hiệp</v>
      </c>
      <c r="H3079" s="632" t="str">
        <f t="shared" si="113"/>
        <v>701Phường Tân Đông HiệpThuế cơ sở 26 Thành phố Hồ Chí Minh</v>
      </c>
      <c r="I3079" s="446" t="s">
        <v>12523</v>
      </c>
      <c r="J3079" s="445"/>
      <c r="K3079" s="445"/>
      <c r="M3079" s="435"/>
    </row>
    <row r="3080" spans="1:13" ht="38.450000000000003" hidden="1" customHeight="1">
      <c r="A3080" s="441" t="s">
        <v>12861</v>
      </c>
      <c r="B3080" s="445">
        <v>27</v>
      </c>
      <c r="C3080" s="446" t="s">
        <v>12527</v>
      </c>
      <c r="D3080" s="447" t="s">
        <v>12528</v>
      </c>
      <c r="E3080" s="447"/>
      <c r="F3080" s="447" t="s">
        <v>9556</v>
      </c>
      <c r="G3080" s="632" t="str">
        <f t="shared" si="112"/>
        <v>701Phường Thuận An</v>
      </c>
      <c r="H3080" s="632" t="str">
        <f t="shared" si="113"/>
        <v>701Phường Thuận AnThuế cơ sở 27 Thành phố Hồ Chí Minh</v>
      </c>
      <c r="I3080" s="446" t="s">
        <v>12527</v>
      </c>
      <c r="J3080" s="445" t="s">
        <v>10363</v>
      </c>
      <c r="K3080" s="445">
        <v>5</v>
      </c>
      <c r="M3080" s="435"/>
    </row>
    <row r="3081" spans="1:13" ht="38.450000000000003" hidden="1" customHeight="1">
      <c r="A3081" s="441" t="s">
        <v>12861</v>
      </c>
      <c r="B3081" s="445">
        <v>27</v>
      </c>
      <c r="C3081" s="446" t="s">
        <v>12527</v>
      </c>
      <c r="D3081" s="447" t="s">
        <v>12528</v>
      </c>
      <c r="E3081" s="447"/>
      <c r="F3081" s="447" t="s">
        <v>10362</v>
      </c>
      <c r="G3081" s="632" t="str">
        <f t="shared" si="112"/>
        <v>701Phường Thuận Giao</v>
      </c>
      <c r="H3081" s="632" t="str">
        <f t="shared" si="113"/>
        <v>701Phường Thuận GiaoThuế cơ sở 27 Thành phố Hồ Chí Minh</v>
      </c>
      <c r="I3081" s="446" t="s">
        <v>12527</v>
      </c>
      <c r="J3081" s="445"/>
      <c r="K3081" s="445"/>
      <c r="M3081" s="435"/>
    </row>
    <row r="3082" spans="1:13" ht="38.450000000000003" hidden="1" customHeight="1">
      <c r="A3082" s="441" t="s">
        <v>12861</v>
      </c>
      <c r="B3082" s="445">
        <v>27</v>
      </c>
      <c r="C3082" s="446" t="s">
        <v>12527</v>
      </c>
      <c r="D3082" s="447" t="s">
        <v>12528</v>
      </c>
      <c r="E3082" s="447"/>
      <c r="F3082" s="447" t="s">
        <v>15327</v>
      </c>
      <c r="G3082" s="632" t="str">
        <f t="shared" si="112"/>
        <v>701Phường Bình Hòa</v>
      </c>
      <c r="H3082" s="632" t="str">
        <f t="shared" si="113"/>
        <v>701Phường Bình HòaThuế cơ sở 27 Thành phố Hồ Chí Minh</v>
      </c>
      <c r="I3082" s="446" t="s">
        <v>12527</v>
      </c>
      <c r="J3082" s="445"/>
      <c r="K3082" s="445"/>
      <c r="M3082" s="435"/>
    </row>
    <row r="3083" spans="1:13" ht="38.450000000000003" hidden="1" customHeight="1">
      <c r="A3083" s="441" t="s">
        <v>12861</v>
      </c>
      <c r="B3083" s="445">
        <v>27</v>
      </c>
      <c r="C3083" s="446" t="s">
        <v>12527</v>
      </c>
      <c r="D3083" s="447" t="s">
        <v>12528</v>
      </c>
      <c r="E3083" s="447"/>
      <c r="F3083" s="447" t="s">
        <v>10363</v>
      </c>
      <c r="G3083" s="632" t="str">
        <f t="shared" si="112"/>
        <v>701Phường Lái Thiêu</v>
      </c>
      <c r="H3083" s="632" t="str">
        <f t="shared" si="113"/>
        <v>701Phường Lái ThiêuThuế cơ sở 27 Thành phố Hồ Chí Minh</v>
      </c>
      <c r="I3083" s="446" t="s">
        <v>12527</v>
      </c>
      <c r="J3083" s="445"/>
      <c r="K3083" s="445"/>
      <c r="M3083" s="435"/>
    </row>
    <row r="3084" spans="1:13" ht="38.450000000000003" hidden="1" customHeight="1">
      <c r="A3084" s="441" t="s">
        <v>12861</v>
      </c>
      <c r="B3084" s="445">
        <v>27</v>
      </c>
      <c r="C3084" s="446" t="s">
        <v>12527</v>
      </c>
      <c r="D3084" s="447" t="s">
        <v>12528</v>
      </c>
      <c r="E3084" s="447"/>
      <c r="F3084" s="447" t="s">
        <v>9818</v>
      </c>
      <c r="G3084" s="632" t="str">
        <f t="shared" si="112"/>
        <v>701Phường An Phú</v>
      </c>
      <c r="H3084" s="632" t="str">
        <f t="shared" si="113"/>
        <v>701Phường An PhúThuế cơ sở 27 Thành phố Hồ Chí Minh</v>
      </c>
      <c r="I3084" s="446" t="s">
        <v>12527</v>
      </c>
      <c r="J3084" s="445"/>
      <c r="K3084" s="445"/>
      <c r="M3084" s="435"/>
    </row>
    <row r="3085" spans="1:13" ht="52.15" hidden="1" customHeight="1">
      <c r="A3085" s="441" t="s">
        <v>12868</v>
      </c>
      <c r="B3085" s="442">
        <v>28</v>
      </c>
      <c r="C3085" s="449" t="s">
        <v>12532</v>
      </c>
      <c r="D3085" s="444" t="s">
        <v>23200</v>
      </c>
      <c r="E3085" s="444"/>
      <c r="F3085" s="444" t="s">
        <v>10368</v>
      </c>
      <c r="G3085" s="632" t="str">
        <f t="shared" si="112"/>
        <v>701Phường Vĩnh Tân</v>
      </c>
      <c r="H3085" s="632" t="str">
        <f t="shared" si="113"/>
        <v>701Phường Vĩnh TânThuế cơ sở 28 Thành phố Hồ Chí Minh</v>
      </c>
      <c r="I3085" s="449" t="s">
        <v>12532</v>
      </c>
      <c r="J3085" s="442" t="s">
        <v>10370</v>
      </c>
      <c r="K3085" s="442">
        <v>11</v>
      </c>
      <c r="M3085" s="435"/>
    </row>
    <row r="3086" spans="1:13" ht="52.15" hidden="1" customHeight="1">
      <c r="A3086" s="451" t="s">
        <v>12868</v>
      </c>
      <c r="B3086" s="452">
        <v>28</v>
      </c>
      <c r="C3086" s="476" t="s">
        <v>12532</v>
      </c>
      <c r="D3086" s="454" t="s">
        <v>23200</v>
      </c>
      <c r="E3086" s="454"/>
      <c r="F3086" s="454" t="s">
        <v>10369</v>
      </c>
      <c r="G3086" s="632" t="str">
        <f t="shared" si="112"/>
        <v>701Phường Bình Cơ</v>
      </c>
      <c r="H3086" s="632" t="str">
        <f t="shared" si="113"/>
        <v>701Phường Bình CơThuế cơ sở 28 Thành phố Hồ Chí Minh</v>
      </c>
      <c r="I3086" s="476" t="s">
        <v>12532</v>
      </c>
      <c r="J3086" s="452"/>
      <c r="K3086" s="452"/>
      <c r="M3086" s="435"/>
    </row>
    <row r="3087" spans="1:13" ht="52.15" hidden="1" customHeight="1">
      <c r="A3087" s="451" t="s">
        <v>12868</v>
      </c>
      <c r="B3087" s="452">
        <v>28</v>
      </c>
      <c r="C3087" s="476" t="s">
        <v>12532</v>
      </c>
      <c r="D3087" s="454" t="s">
        <v>23200</v>
      </c>
      <c r="E3087" s="454"/>
      <c r="F3087" s="454" t="s">
        <v>10370</v>
      </c>
      <c r="G3087" s="632" t="str">
        <f t="shared" si="112"/>
        <v>701Phường Tân Uyên</v>
      </c>
      <c r="H3087" s="632" t="str">
        <f t="shared" si="113"/>
        <v>701Phường Tân UyênThuế cơ sở 28 Thành phố Hồ Chí Minh</v>
      </c>
      <c r="I3087" s="476" t="s">
        <v>12532</v>
      </c>
      <c r="J3087" s="452"/>
      <c r="K3087" s="452"/>
      <c r="M3087" s="435"/>
    </row>
    <row r="3088" spans="1:13" ht="52.15" hidden="1" customHeight="1">
      <c r="A3088" s="451" t="s">
        <v>12868</v>
      </c>
      <c r="B3088" s="452">
        <v>28</v>
      </c>
      <c r="C3088" s="476" t="s">
        <v>12532</v>
      </c>
      <c r="D3088" s="454" t="s">
        <v>23200</v>
      </c>
      <c r="E3088" s="454"/>
      <c r="F3088" s="454" t="s">
        <v>10371</v>
      </c>
      <c r="G3088" s="632" t="str">
        <f t="shared" si="112"/>
        <v>701Phường Tân Hiệp</v>
      </c>
      <c r="H3088" s="632" t="str">
        <f t="shared" si="113"/>
        <v>701Phường Tân HiệpThuế cơ sở 28 Thành phố Hồ Chí Minh</v>
      </c>
      <c r="I3088" s="476" t="s">
        <v>12532</v>
      </c>
      <c r="J3088" s="452"/>
      <c r="K3088" s="452"/>
      <c r="M3088" s="435"/>
    </row>
    <row r="3089" spans="1:13" ht="52.15" hidden="1" customHeight="1">
      <c r="A3089" s="451" t="s">
        <v>12868</v>
      </c>
      <c r="B3089" s="452">
        <v>28</v>
      </c>
      <c r="C3089" s="476" t="s">
        <v>12532</v>
      </c>
      <c r="D3089" s="454" t="s">
        <v>23200</v>
      </c>
      <c r="E3089" s="454"/>
      <c r="F3089" s="454" t="s">
        <v>10372</v>
      </c>
      <c r="G3089" s="632" t="str">
        <f t="shared" si="112"/>
        <v>701Phường Tân Khánh</v>
      </c>
      <c r="H3089" s="632" t="str">
        <f t="shared" si="113"/>
        <v>701Phường Tân KhánhThuế cơ sở 28 Thành phố Hồ Chí Minh</v>
      </c>
      <c r="I3089" s="476" t="s">
        <v>12532</v>
      </c>
      <c r="J3089" s="452"/>
      <c r="K3089" s="452"/>
      <c r="M3089" s="435"/>
    </row>
    <row r="3090" spans="1:13" ht="52.15" hidden="1" customHeight="1">
      <c r="A3090" s="451" t="s">
        <v>12868</v>
      </c>
      <c r="B3090" s="452">
        <v>28</v>
      </c>
      <c r="C3090" s="476" t="s">
        <v>12532</v>
      </c>
      <c r="D3090" s="454" t="s">
        <v>23200</v>
      </c>
      <c r="E3090" s="454"/>
      <c r="F3090" s="454" t="s">
        <v>10377</v>
      </c>
      <c r="G3090" s="632" t="str">
        <f t="shared" si="112"/>
        <v>701Xã Bắc Tân Uyên</v>
      </c>
      <c r="H3090" s="632" t="str">
        <f t="shared" si="113"/>
        <v>701Xã Bắc Tân UyênThuế cơ sở 28 Thành phố Hồ Chí Minh</v>
      </c>
      <c r="I3090" s="476" t="s">
        <v>12532</v>
      </c>
      <c r="J3090" s="452"/>
      <c r="K3090" s="452"/>
      <c r="M3090" s="435"/>
    </row>
    <row r="3091" spans="1:13" ht="52.15" hidden="1" customHeight="1">
      <c r="A3091" s="451" t="s">
        <v>12868</v>
      </c>
      <c r="B3091" s="452">
        <v>28</v>
      </c>
      <c r="C3091" s="476" t="s">
        <v>12532</v>
      </c>
      <c r="D3091" s="454" t="s">
        <v>23200</v>
      </c>
      <c r="E3091" s="454"/>
      <c r="F3091" s="454" t="s">
        <v>10378</v>
      </c>
      <c r="G3091" s="632" t="str">
        <f t="shared" si="112"/>
        <v>701Xã Thường Tân</v>
      </c>
      <c r="H3091" s="632" t="str">
        <f t="shared" si="113"/>
        <v>701Xã Thường TânThuế cơ sở 28 Thành phố Hồ Chí Minh</v>
      </c>
      <c r="I3091" s="476" t="s">
        <v>12532</v>
      </c>
      <c r="J3091" s="452"/>
      <c r="K3091" s="452"/>
      <c r="M3091" s="435"/>
    </row>
    <row r="3092" spans="1:13" ht="52.15" hidden="1" customHeight="1">
      <c r="A3092" s="451" t="s">
        <v>12868</v>
      </c>
      <c r="B3092" s="452">
        <v>28</v>
      </c>
      <c r="C3092" s="476" t="s">
        <v>12532</v>
      </c>
      <c r="D3092" s="454" t="s">
        <v>23200</v>
      </c>
      <c r="E3092" s="454"/>
      <c r="F3092" s="454" t="s">
        <v>10379</v>
      </c>
      <c r="G3092" s="632" t="str">
        <f t="shared" si="112"/>
        <v>701Xã An Long</v>
      </c>
      <c r="H3092" s="632" t="str">
        <f t="shared" si="113"/>
        <v>701Xã An LongThuế cơ sở 28 Thành phố Hồ Chí Minh</v>
      </c>
      <c r="I3092" s="476" t="s">
        <v>12532</v>
      </c>
      <c r="J3092" s="452"/>
      <c r="K3092" s="452"/>
      <c r="M3092" s="435"/>
    </row>
    <row r="3093" spans="1:13" ht="52.15" hidden="1" customHeight="1">
      <c r="A3093" s="451" t="s">
        <v>12868</v>
      </c>
      <c r="B3093" s="452">
        <v>28</v>
      </c>
      <c r="C3093" s="476" t="s">
        <v>12532</v>
      </c>
      <c r="D3093" s="454" t="s">
        <v>23200</v>
      </c>
      <c r="E3093" s="454"/>
      <c r="F3093" s="454" t="s">
        <v>9677</v>
      </c>
      <c r="G3093" s="632" t="str">
        <f t="shared" si="112"/>
        <v>701Xã Phước Thành</v>
      </c>
      <c r="H3093" s="632" t="str">
        <f t="shared" si="113"/>
        <v>701Xã Phước ThànhThuế cơ sở 28 Thành phố Hồ Chí Minh</v>
      </c>
      <c r="I3093" s="476" t="s">
        <v>12532</v>
      </c>
      <c r="J3093" s="452"/>
      <c r="K3093" s="452"/>
      <c r="M3093" s="435"/>
    </row>
    <row r="3094" spans="1:13" ht="52.15" hidden="1" customHeight="1">
      <c r="A3094" s="451" t="s">
        <v>12868</v>
      </c>
      <c r="B3094" s="452">
        <v>28</v>
      </c>
      <c r="C3094" s="476" t="s">
        <v>12532</v>
      </c>
      <c r="D3094" s="454" t="s">
        <v>23200</v>
      </c>
      <c r="E3094" s="454"/>
      <c r="F3094" s="454" t="s">
        <v>15331</v>
      </c>
      <c r="G3094" s="632" t="str">
        <f t="shared" si="112"/>
        <v>701Xã Phước Hòa</v>
      </c>
      <c r="H3094" s="632" t="str">
        <f t="shared" si="113"/>
        <v>701Xã Phước HòaThuế cơ sở 28 Thành phố Hồ Chí Minh</v>
      </c>
      <c r="I3094" s="476" t="s">
        <v>12532</v>
      </c>
      <c r="J3094" s="452"/>
      <c r="K3094" s="452"/>
      <c r="M3094" s="435"/>
    </row>
    <row r="3095" spans="1:13" ht="52.15" hidden="1" customHeight="1">
      <c r="A3095" s="451" t="s">
        <v>12868</v>
      </c>
      <c r="B3095" s="452">
        <v>28</v>
      </c>
      <c r="C3095" s="476" t="s">
        <v>12532</v>
      </c>
      <c r="D3095" s="454" t="s">
        <v>23200</v>
      </c>
      <c r="E3095" s="454"/>
      <c r="F3095" s="454" t="s">
        <v>10380</v>
      </c>
      <c r="G3095" s="632" t="str">
        <f t="shared" si="112"/>
        <v>701Xã Phú Giáo</v>
      </c>
      <c r="H3095" s="632" t="str">
        <f t="shared" si="113"/>
        <v>701Xã Phú GiáoThuế cơ sở 28 Thành phố Hồ Chí Minh</v>
      </c>
      <c r="I3095" s="476" t="s">
        <v>12532</v>
      </c>
      <c r="J3095" s="452"/>
      <c r="K3095" s="452"/>
      <c r="M3095" s="435"/>
    </row>
    <row r="3096" spans="1:13" ht="70.150000000000006" hidden="1" customHeight="1">
      <c r="A3096" s="455" t="s">
        <v>12873</v>
      </c>
      <c r="B3096" s="456">
        <v>29</v>
      </c>
      <c r="C3096" s="472" t="s">
        <v>12541</v>
      </c>
      <c r="D3096" s="468" t="s">
        <v>23201</v>
      </c>
      <c r="E3096" s="468"/>
      <c r="F3096" s="468" t="s">
        <v>15329</v>
      </c>
      <c r="G3096" s="632" t="str">
        <f t="shared" si="112"/>
        <v>701Phường Thới Hòa</v>
      </c>
      <c r="H3096" s="632" t="str">
        <f t="shared" si="113"/>
        <v>701Phường Thới HòaThuế cơ sở 29 Thành phố Hồ Chí Minh</v>
      </c>
      <c r="I3096" s="472" t="s">
        <v>12541</v>
      </c>
      <c r="J3096" s="456" t="s">
        <v>10376</v>
      </c>
      <c r="K3096" s="456">
        <v>13</v>
      </c>
      <c r="M3096" s="435"/>
    </row>
    <row r="3097" spans="1:13" ht="70.150000000000006" hidden="1" customHeight="1">
      <c r="A3097" s="459" t="s">
        <v>12873</v>
      </c>
      <c r="B3097" s="460">
        <v>29</v>
      </c>
      <c r="C3097" s="473" t="s">
        <v>12541</v>
      </c>
      <c r="D3097" s="470" t="s">
        <v>23201</v>
      </c>
      <c r="E3097" s="470"/>
      <c r="F3097" s="470" t="s">
        <v>10373</v>
      </c>
      <c r="G3097" s="632" t="str">
        <f t="shared" si="112"/>
        <v>701Phường Phú An</v>
      </c>
      <c r="H3097" s="632" t="str">
        <f t="shared" si="113"/>
        <v>701Phường Phú AnThuế cơ sở 29 Thành phố Hồ Chí Minh</v>
      </c>
      <c r="I3097" s="473" t="s">
        <v>12541</v>
      </c>
      <c r="J3097" s="460"/>
      <c r="K3097" s="460"/>
      <c r="M3097" s="435"/>
    </row>
    <row r="3098" spans="1:13" ht="70.150000000000006" hidden="1" customHeight="1">
      <c r="A3098" s="459" t="s">
        <v>12873</v>
      </c>
      <c r="B3098" s="460">
        <v>29</v>
      </c>
      <c r="C3098" s="473" t="s">
        <v>12541</v>
      </c>
      <c r="D3098" s="470" t="s">
        <v>23201</v>
      </c>
      <c r="E3098" s="470"/>
      <c r="F3098" s="470" t="s">
        <v>10374</v>
      </c>
      <c r="G3098" s="632" t="str">
        <f t="shared" si="112"/>
        <v>701Phường Tây Nam</v>
      </c>
      <c r="H3098" s="632" t="str">
        <f t="shared" si="113"/>
        <v>701Phường Tây NamThuế cơ sở 29 Thành phố Hồ Chí Minh</v>
      </c>
      <c r="I3098" s="473" t="s">
        <v>12541</v>
      </c>
      <c r="J3098" s="460"/>
      <c r="K3098" s="460"/>
      <c r="M3098" s="435"/>
    </row>
    <row r="3099" spans="1:13" ht="70.150000000000006" hidden="1" customHeight="1">
      <c r="A3099" s="459" t="s">
        <v>12873</v>
      </c>
      <c r="B3099" s="460">
        <v>29</v>
      </c>
      <c r="C3099" s="473" t="s">
        <v>12541</v>
      </c>
      <c r="D3099" s="470" t="s">
        <v>23201</v>
      </c>
      <c r="E3099" s="470"/>
      <c r="F3099" s="470" t="s">
        <v>10375</v>
      </c>
      <c r="G3099" s="632" t="str">
        <f t="shared" si="112"/>
        <v>701Phường Long Nguyên</v>
      </c>
      <c r="H3099" s="632" t="str">
        <f t="shared" si="113"/>
        <v>701Phường Long NguyênThuế cơ sở 29 Thành phố Hồ Chí Minh</v>
      </c>
      <c r="I3099" s="473" t="s">
        <v>12541</v>
      </c>
      <c r="J3099" s="460"/>
      <c r="K3099" s="460"/>
      <c r="M3099" s="435"/>
    </row>
    <row r="3100" spans="1:13" ht="70.150000000000006" hidden="1" customHeight="1">
      <c r="A3100" s="459" t="s">
        <v>12873</v>
      </c>
      <c r="B3100" s="460">
        <v>29</v>
      </c>
      <c r="C3100" s="473" t="s">
        <v>12541</v>
      </c>
      <c r="D3100" s="470" t="s">
        <v>23201</v>
      </c>
      <c r="E3100" s="470"/>
      <c r="F3100" s="470" t="s">
        <v>10376</v>
      </c>
      <c r="G3100" s="632" t="str">
        <f t="shared" si="112"/>
        <v>701Phường Bến Cát</v>
      </c>
      <c r="H3100" s="632" t="str">
        <f t="shared" si="113"/>
        <v>701Phường Bến CátThuế cơ sở 29 Thành phố Hồ Chí Minh</v>
      </c>
      <c r="I3100" s="473" t="s">
        <v>12541</v>
      </c>
      <c r="J3100" s="460"/>
      <c r="K3100" s="460"/>
      <c r="M3100" s="435"/>
    </row>
    <row r="3101" spans="1:13" ht="70.150000000000006" hidden="1" customHeight="1">
      <c r="A3101" s="459" t="s">
        <v>12873</v>
      </c>
      <c r="B3101" s="460">
        <v>29</v>
      </c>
      <c r="C3101" s="473" t="s">
        <v>12541</v>
      </c>
      <c r="D3101" s="470" t="s">
        <v>23201</v>
      </c>
      <c r="E3101" s="470"/>
      <c r="F3101" s="470" t="s">
        <v>15328</v>
      </c>
      <c r="G3101" s="632" t="str">
        <f t="shared" si="112"/>
        <v>701Phường Chánh Phú Hòa</v>
      </c>
      <c r="H3101" s="632" t="str">
        <f t="shared" si="113"/>
        <v>701Phường Chánh Phú HòaThuế cơ sở 29 Thành phố Hồ Chí Minh</v>
      </c>
      <c r="I3101" s="473" t="s">
        <v>12541</v>
      </c>
      <c r="J3101" s="460"/>
      <c r="K3101" s="460"/>
      <c r="M3101" s="435"/>
    </row>
    <row r="3102" spans="1:13" ht="70.150000000000006" hidden="1" customHeight="1">
      <c r="A3102" s="459" t="s">
        <v>12873</v>
      </c>
      <c r="B3102" s="460">
        <v>29</v>
      </c>
      <c r="C3102" s="473" t="s">
        <v>12541</v>
      </c>
      <c r="D3102" s="470" t="s">
        <v>23201</v>
      </c>
      <c r="E3102" s="470"/>
      <c r="F3102" s="470" t="s">
        <v>15330</v>
      </c>
      <c r="G3102" s="632" t="str">
        <f t="shared" si="112"/>
        <v>701Phường Hòa Lợi</v>
      </c>
      <c r="H3102" s="632" t="str">
        <f t="shared" si="113"/>
        <v>701Phường Hòa LợiThuế cơ sở 29 Thành phố Hồ Chí Minh</v>
      </c>
      <c r="I3102" s="473" t="s">
        <v>12541</v>
      </c>
      <c r="J3102" s="460"/>
      <c r="K3102" s="460"/>
      <c r="M3102" s="435"/>
    </row>
    <row r="3103" spans="1:13" ht="70.150000000000006" hidden="1" customHeight="1">
      <c r="A3103" s="459" t="s">
        <v>12873</v>
      </c>
      <c r="B3103" s="460">
        <v>29</v>
      </c>
      <c r="C3103" s="473" t="s">
        <v>12541</v>
      </c>
      <c r="D3103" s="470" t="s">
        <v>23201</v>
      </c>
      <c r="E3103" s="470"/>
      <c r="F3103" s="470" t="s">
        <v>10381</v>
      </c>
      <c r="G3103" s="632" t="str">
        <f t="shared" si="112"/>
        <v>701Xã Trừ Văn Thố</v>
      </c>
      <c r="H3103" s="632" t="str">
        <f t="shared" si="113"/>
        <v>701Xã Trừ Văn ThốThuế cơ sở 29 Thành phố Hồ Chí Minh</v>
      </c>
      <c r="I3103" s="473" t="s">
        <v>12541</v>
      </c>
      <c r="J3103" s="460"/>
      <c r="K3103" s="460"/>
      <c r="M3103" s="435"/>
    </row>
    <row r="3104" spans="1:13" ht="70.150000000000006" hidden="1" customHeight="1">
      <c r="A3104" s="459" t="s">
        <v>12873</v>
      </c>
      <c r="B3104" s="460">
        <v>29</v>
      </c>
      <c r="C3104" s="473" t="s">
        <v>12541</v>
      </c>
      <c r="D3104" s="470" t="s">
        <v>23201</v>
      </c>
      <c r="E3104" s="470"/>
      <c r="F3104" s="470" t="s">
        <v>10382</v>
      </c>
      <c r="G3104" s="632" t="str">
        <f t="shared" si="112"/>
        <v>701Xã Bàu Bàng</v>
      </c>
      <c r="H3104" s="632" t="str">
        <f t="shared" si="113"/>
        <v>701Xã Bàu BàngThuế cơ sở 29 Thành phố Hồ Chí Minh</v>
      </c>
      <c r="I3104" s="473" t="s">
        <v>12541</v>
      </c>
      <c r="J3104" s="460"/>
      <c r="K3104" s="460"/>
      <c r="M3104" s="435"/>
    </row>
    <row r="3105" spans="1:13" ht="70.150000000000006" hidden="1" customHeight="1">
      <c r="A3105" s="459" t="s">
        <v>12873</v>
      </c>
      <c r="B3105" s="460">
        <v>29</v>
      </c>
      <c r="C3105" s="473" t="s">
        <v>12541</v>
      </c>
      <c r="D3105" s="470" t="s">
        <v>23201</v>
      </c>
      <c r="E3105" s="470"/>
      <c r="F3105" s="470" t="s">
        <v>10383</v>
      </c>
      <c r="G3105" s="632" t="str">
        <f t="shared" si="112"/>
        <v>701Xã Minh Thạnh</v>
      </c>
      <c r="H3105" s="632" t="str">
        <f t="shared" si="113"/>
        <v>701Xã Minh ThạnhThuế cơ sở 29 Thành phố Hồ Chí Minh</v>
      </c>
      <c r="I3105" s="473" t="s">
        <v>12541</v>
      </c>
      <c r="J3105" s="460"/>
      <c r="K3105" s="460"/>
      <c r="M3105" s="435"/>
    </row>
    <row r="3106" spans="1:13" ht="70.150000000000006" hidden="1" customHeight="1">
      <c r="A3106" s="459" t="s">
        <v>12873</v>
      </c>
      <c r="B3106" s="460">
        <v>29</v>
      </c>
      <c r="C3106" s="473" t="s">
        <v>12541</v>
      </c>
      <c r="D3106" s="470" t="s">
        <v>23201</v>
      </c>
      <c r="E3106" s="470"/>
      <c r="F3106" s="470" t="s">
        <v>10496</v>
      </c>
      <c r="G3106" s="632" t="str">
        <f t="shared" si="112"/>
        <v>701Xã Long Hòa</v>
      </c>
      <c r="H3106" s="632" t="str">
        <f t="shared" si="113"/>
        <v>701Xã Long HòaThuế cơ sở 29 Thành phố Hồ Chí Minh</v>
      </c>
      <c r="I3106" s="473" t="s">
        <v>12541</v>
      </c>
      <c r="J3106" s="460"/>
      <c r="K3106" s="460"/>
      <c r="M3106" s="435"/>
    </row>
    <row r="3107" spans="1:13" ht="70.150000000000006" hidden="1" customHeight="1">
      <c r="A3107" s="459" t="s">
        <v>12873</v>
      </c>
      <c r="B3107" s="460">
        <v>29</v>
      </c>
      <c r="C3107" s="473" t="s">
        <v>12541</v>
      </c>
      <c r="D3107" s="470" t="s">
        <v>23201</v>
      </c>
      <c r="E3107" s="470"/>
      <c r="F3107" s="470" t="s">
        <v>10384</v>
      </c>
      <c r="G3107" s="632" t="str">
        <f t="shared" si="112"/>
        <v>701Xã Dầu Tiếng</v>
      </c>
      <c r="H3107" s="632" t="str">
        <f t="shared" si="113"/>
        <v>701Xã Dầu TiếngThuế cơ sở 29 Thành phố Hồ Chí Minh</v>
      </c>
      <c r="I3107" s="473" t="s">
        <v>12541</v>
      </c>
      <c r="J3107" s="460"/>
      <c r="K3107" s="460"/>
      <c r="M3107" s="435"/>
    </row>
    <row r="3108" spans="1:13" ht="70.150000000000006" hidden="1" customHeight="1">
      <c r="A3108" s="459" t="s">
        <v>12873</v>
      </c>
      <c r="B3108" s="460">
        <v>29</v>
      </c>
      <c r="C3108" s="473" t="s">
        <v>12541</v>
      </c>
      <c r="D3108" s="470" t="s">
        <v>23201</v>
      </c>
      <c r="E3108" s="470"/>
      <c r="F3108" s="470" t="s">
        <v>8381</v>
      </c>
      <c r="G3108" s="632" t="str">
        <f t="shared" si="112"/>
        <v>701Xã Thanh An</v>
      </c>
      <c r="H3108" s="632" t="str">
        <f t="shared" si="113"/>
        <v>701Xã Thanh AnThuế cơ sở 29 Thành phố Hồ Chí Minh</v>
      </c>
      <c r="I3108" s="473" t="s">
        <v>12541</v>
      </c>
      <c r="J3108" s="460"/>
      <c r="K3108" s="460"/>
      <c r="M3108" s="435"/>
    </row>
    <row r="3109" spans="1:13" ht="38.450000000000003" hidden="1" customHeight="1">
      <c r="A3109" s="633">
        <v>33</v>
      </c>
      <c r="B3109" s="634"/>
      <c r="C3109" s="643" t="s">
        <v>23202</v>
      </c>
      <c r="D3109" s="636" t="s">
        <v>11479</v>
      </c>
      <c r="E3109" s="636">
        <v>211</v>
      </c>
      <c r="F3109" s="636" t="s">
        <v>155</v>
      </c>
      <c r="G3109" s="632"/>
      <c r="H3109" s="632" t="str">
        <f t="shared" si="113"/>
        <v>THUẾ TỈNH TUYÊN QUANG</v>
      </c>
      <c r="I3109" s="643" t="s">
        <v>23202</v>
      </c>
      <c r="J3109" s="634"/>
      <c r="K3109" s="636">
        <f>SUM(K3110:K3211)</f>
        <v>124</v>
      </c>
      <c r="L3109" s="434"/>
      <c r="M3109" s="435"/>
    </row>
    <row r="3110" spans="1:13" ht="78.599999999999994" hidden="1" customHeight="1">
      <c r="A3110" s="628" t="s">
        <v>12879</v>
      </c>
      <c r="B3110" s="637">
        <v>1</v>
      </c>
      <c r="C3110" s="630" t="s">
        <v>11485</v>
      </c>
      <c r="D3110" s="632" t="s">
        <v>23203</v>
      </c>
      <c r="E3110" s="632"/>
      <c r="F3110" s="632" t="s">
        <v>8069</v>
      </c>
      <c r="G3110" s="632" t="str">
        <f>$E$3109&amp;F3110</f>
        <v>211Phường Mỹ Lâm</v>
      </c>
      <c r="H3110" s="632" t="str">
        <f t="shared" si="113"/>
        <v>211Phường Mỹ LâmThuế cơ sở 1 tỉnh Tuyên Quang</v>
      </c>
      <c r="I3110" s="630" t="s">
        <v>11485</v>
      </c>
      <c r="J3110" s="661" t="s">
        <v>8070</v>
      </c>
      <c r="K3110" s="637">
        <v>14</v>
      </c>
      <c r="M3110" s="435"/>
    </row>
    <row r="3111" spans="1:13" ht="78.599999999999994" hidden="1" customHeight="1">
      <c r="A3111" s="438" t="s">
        <v>12879</v>
      </c>
      <c r="B3111" s="429">
        <v>1</v>
      </c>
      <c r="C3111" s="471" t="s">
        <v>11485</v>
      </c>
      <c r="D3111" s="440" t="s">
        <v>23203</v>
      </c>
      <c r="E3111" s="440"/>
      <c r="F3111" s="440" t="s">
        <v>23204</v>
      </c>
      <c r="G3111" s="632" t="str">
        <f t="shared" ref="G3111:G3174" si="114">$E$3109&amp;F3111</f>
        <v>211phường Minh Xuân</v>
      </c>
      <c r="H3111" s="632" t="str">
        <f t="shared" si="113"/>
        <v>211phường Minh XuânThuế cơ sở 1 tỉnh Tuyên Quang</v>
      </c>
      <c r="I3111" s="471" t="s">
        <v>11485</v>
      </c>
      <c r="J3111" s="549"/>
      <c r="K3111" s="429"/>
      <c r="M3111" s="435"/>
    </row>
    <row r="3112" spans="1:13" ht="78.599999999999994" hidden="1" customHeight="1">
      <c r="A3112" s="438" t="s">
        <v>12879</v>
      </c>
      <c r="B3112" s="429">
        <v>1</v>
      </c>
      <c r="C3112" s="471" t="s">
        <v>11485</v>
      </c>
      <c r="D3112" s="440" t="s">
        <v>23203</v>
      </c>
      <c r="E3112" s="440"/>
      <c r="F3112" s="440" t="s">
        <v>23205</v>
      </c>
      <c r="G3112" s="632" t="str">
        <f t="shared" si="114"/>
        <v>211phường Nông Tiến</v>
      </c>
      <c r="H3112" s="632" t="str">
        <f t="shared" si="113"/>
        <v>211phường Nông TiếnThuế cơ sở 1 tỉnh Tuyên Quang</v>
      </c>
      <c r="I3112" s="471" t="s">
        <v>11485</v>
      </c>
      <c r="J3112" s="549"/>
      <c r="K3112" s="429"/>
      <c r="M3112" s="435"/>
    </row>
    <row r="3113" spans="1:13" ht="78.599999999999994" hidden="1" customHeight="1">
      <c r="A3113" s="438" t="s">
        <v>12879</v>
      </c>
      <c r="B3113" s="429">
        <v>1</v>
      </c>
      <c r="C3113" s="471" t="s">
        <v>11485</v>
      </c>
      <c r="D3113" s="440" t="s">
        <v>23203</v>
      </c>
      <c r="E3113" s="440"/>
      <c r="F3113" s="440" t="s">
        <v>23206</v>
      </c>
      <c r="G3113" s="632" t="str">
        <f t="shared" si="114"/>
        <v>211phường An Tường</v>
      </c>
      <c r="H3113" s="632" t="str">
        <f t="shared" si="113"/>
        <v>211phường An TườngThuế cơ sở 1 tỉnh Tuyên Quang</v>
      </c>
      <c r="I3113" s="471" t="s">
        <v>11485</v>
      </c>
      <c r="J3113" s="549"/>
      <c r="K3113" s="429"/>
      <c r="M3113" s="435"/>
    </row>
    <row r="3114" spans="1:13" ht="78.599999999999994" hidden="1" customHeight="1">
      <c r="A3114" s="438" t="s">
        <v>12879</v>
      </c>
      <c r="B3114" s="429">
        <v>1</v>
      </c>
      <c r="C3114" s="471" t="s">
        <v>11485</v>
      </c>
      <c r="D3114" s="440" t="s">
        <v>23203</v>
      </c>
      <c r="E3114" s="440"/>
      <c r="F3114" s="440" t="s">
        <v>23207</v>
      </c>
      <c r="G3114" s="632" t="str">
        <f t="shared" si="114"/>
        <v>211phường Bình Thuận</v>
      </c>
      <c r="H3114" s="632" t="str">
        <f t="shared" si="113"/>
        <v>211phường Bình ThuậnThuế cơ sở 1 tỉnh Tuyên Quang</v>
      </c>
      <c r="I3114" s="471" t="s">
        <v>11485</v>
      </c>
      <c r="J3114" s="549"/>
      <c r="K3114" s="429"/>
      <c r="M3114" s="435"/>
    </row>
    <row r="3115" spans="1:13" ht="78.599999999999994" hidden="1" customHeight="1">
      <c r="A3115" s="438" t="s">
        <v>12879</v>
      </c>
      <c r="B3115" s="429">
        <v>1</v>
      </c>
      <c r="C3115" s="471" t="s">
        <v>11485</v>
      </c>
      <c r="D3115" s="440" t="s">
        <v>23203</v>
      </c>
      <c r="E3115" s="440"/>
      <c r="F3115" s="440" t="s">
        <v>8060</v>
      </c>
      <c r="G3115" s="632" t="str">
        <f t="shared" si="114"/>
        <v>211Xã Kiến Thiết</v>
      </c>
      <c r="H3115" s="632" t="str">
        <f t="shared" si="113"/>
        <v>211Xã Kiến ThiếtThuế cơ sở 1 tỉnh Tuyên Quang</v>
      </c>
      <c r="I3115" s="471" t="s">
        <v>11485</v>
      </c>
      <c r="J3115" s="549"/>
      <c r="K3115" s="429"/>
      <c r="M3115" s="435"/>
    </row>
    <row r="3116" spans="1:13" ht="78.599999999999994" hidden="1" customHeight="1">
      <c r="A3116" s="438" t="s">
        <v>12879</v>
      </c>
      <c r="B3116" s="429">
        <v>1</v>
      </c>
      <c r="C3116" s="471" t="s">
        <v>11485</v>
      </c>
      <c r="D3116" s="440" t="s">
        <v>23203</v>
      </c>
      <c r="E3116" s="440"/>
      <c r="F3116" s="440" t="s">
        <v>23208</v>
      </c>
      <c r="G3116" s="632" t="str">
        <f t="shared" si="114"/>
        <v>211xã Hùng Lợi</v>
      </c>
      <c r="H3116" s="632" t="str">
        <f t="shared" si="113"/>
        <v>211xã Hùng LợiThuế cơ sở 1 tỉnh Tuyên Quang</v>
      </c>
      <c r="I3116" s="471" t="s">
        <v>11485</v>
      </c>
      <c r="J3116" s="549"/>
      <c r="K3116" s="429"/>
      <c r="M3116" s="435"/>
    </row>
    <row r="3117" spans="1:13" ht="78.599999999999994" hidden="1" customHeight="1">
      <c r="A3117" s="438" t="s">
        <v>12879</v>
      </c>
      <c r="B3117" s="429">
        <v>1</v>
      </c>
      <c r="C3117" s="471" t="s">
        <v>11485</v>
      </c>
      <c r="D3117" s="440" t="s">
        <v>23203</v>
      </c>
      <c r="E3117" s="440"/>
      <c r="F3117" s="440" t="s">
        <v>23148</v>
      </c>
      <c r="G3117" s="632" t="str">
        <f t="shared" si="114"/>
        <v>211xã Trung Sơn</v>
      </c>
      <c r="H3117" s="632" t="str">
        <f t="shared" si="113"/>
        <v>211xã Trung SơnThuế cơ sở 1 tỉnh Tuyên Quang</v>
      </c>
      <c r="I3117" s="471" t="s">
        <v>11485</v>
      </c>
      <c r="J3117" s="549"/>
      <c r="K3117" s="429"/>
      <c r="M3117" s="435"/>
    </row>
    <row r="3118" spans="1:13" ht="78.599999999999994" hidden="1" customHeight="1">
      <c r="A3118" s="438" t="s">
        <v>12879</v>
      </c>
      <c r="B3118" s="429">
        <v>1</v>
      </c>
      <c r="C3118" s="471" t="s">
        <v>11485</v>
      </c>
      <c r="D3118" s="440" t="s">
        <v>23203</v>
      </c>
      <c r="E3118" s="440"/>
      <c r="F3118" s="440" t="s">
        <v>23209</v>
      </c>
      <c r="G3118" s="632" t="str">
        <f t="shared" si="114"/>
        <v>211xã Thái Bình</v>
      </c>
      <c r="H3118" s="632" t="str">
        <f t="shared" si="113"/>
        <v>211xã Thái BìnhThuế cơ sở 1 tỉnh Tuyên Quang</v>
      </c>
      <c r="I3118" s="471" t="s">
        <v>11485</v>
      </c>
      <c r="J3118" s="549"/>
      <c r="K3118" s="429"/>
      <c r="M3118" s="435"/>
    </row>
    <row r="3119" spans="1:13" ht="78.599999999999994" hidden="1" customHeight="1">
      <c r="A3119" s="438" t="s">
        <v>12879</v>
      </c>
      <c r="B3119" s="429">
        <v>1</v>
      </c>
      <c r="C3119" s="471" t="s">
        <v>11485</v>
      </c>
      <c r="D3119" s="440" t="s">
        <v>23203</v>
      </c>
      <c r="E3119" s="440"/>
      <c r="F3119" s="440" t="s">
        <v>23210</v>
      </c>
      <c r="G3119" s="632" t="str">
        <f t="shared" si="114"/>
        <v>211xã Tân Long</v>
      </c>
      <c r="H3119" s="632" t="str">
        <f t="shared" si="113"/>
        <v>211xã Tân LongThuế cơ sở 1 tỉnh Tuyên Quang</v>
      </c>
      <c r="I3119" s="471" t="s">
        <v>11485</v>
      </c>
      <c r="J3119" s="549"/>
      <c r="K3119" s="429"/>
      <c r="M3119" s="435"/>
    </row>
    <row r="3120" spans="1:13" ht="78.599999999999994" hidden="1" customHeight="1">
      <c r="A3120" s="438" t="s">
        <v>12879</v>
      </c>
      <c r="B3120" s="429">
        <v>1</v>
      </c>
      <c r="C3120" s="471" t="s">
        <v>11485</v>
      </c>
      <c r="D3120" s="440" t="s">
        <v>23203</v>
      </c>
      <c r="E3120" s="440"/>
      <c r="F3120" s="440" t="s">
        <v>23211</v>
      </c>
      <c r="G3120" s="632" t="str">
        <f t="shared" si="114"/>
        <v>211xã Xuân Vân</v>
      </c>
      <c r="H3120" s="632" t="str">
        <f t="shared" si="113"/>
        <v>211xã Xuân VânThuế cơ sở 1 tỉnh Tuyên Quang</v>
      </c>
      <c r="I3120" s="471" t="s">
        <v>11485</v>
      </c>
      <c r="J3120" s="549"/>
      <c r="K3120" s="429"/>
      <c r="M3120" s="435"/>
    </row>
    <row r="3121" spans="1:13" ht="78.599999999999994" hidden="1" customHeight="1">
      <c r="A3121" s="438" t="s">
        <v>12879</v>
      </c>
      <c r="B3121" s="429">
        <v>1</v>
      </c>
      <c r="C3121" s="471" t="s">
        <v>11485</v>
      </c>
      <c r="D3121" s="440" t="s">
        <v>23203</v>
      </c>
      <c r="E3121" s="440"/>
      <c r="F3121" s="440" t="s">
        <v>8057</v>
      </c>
      <c r="G3121" s="632" t="str">
        <f t="shared" si="114"/>
        <v>211Xã Lực Hành</v>
      </c>
      <c r="H3121" s="632" t="str">
        <f t="shared" si="113"/>
        <v>211Xã Lực HànhThuế cơ sở 1 tỉnh Tuyên Quang</v>
      </c>
      <c r="I3121" s="471" t="s">
        <v>11485</v>
      </c>
      <c r="J3121" s="549"/>
      <c r="K3121" s="429"/>
      <c r="M3121" s="435"/>
    </row>
    <row r="3122" spans="1:13" ht="78.599999999999994" hidden="1" customHeight="1">
      <c r="A3122" s="438" t="s">
        <v>12879</v>
      </c>
      <c r="B3122" s="429">
        <v>1</v>
      </c>
      <c r="C3122" s="471" t="s">
        <v>11485</v>
      </c>
      <c r="D3122" s="440" t="s">
        <v>23203</v>
      </c>
      <c r="E3122" s="440"/>
      <c r="F3122" s="440" t="s">
        <v>23212</v>
      </c>
      <c r="G3122" s="632" t="str">
        <f t="shared" si="114"/>
        <v>211xã Yên Sơn</v>
      </c>
      <c r="H3122" s="632" t="str">
        <f t="shared" si="113"/>
        <v>211xã Yên SơnThuế cơ sở 1 tỉnh Tuyên Quang</v>
      </c>
      <c r="I3122" s="471" t="s">
        <v>11485</v>
      </c>
      <c r="J3122" s="549"/>
      <c r="K3122" s="429"/>
      <c r="M3122" s="435"/>
    </row>
    <row r="3123" spans="1:13" ht="78.599999999999994" hidden="1" customHeight="1">
      <c r="A3123" s="438" t="s">
        <v>12879</v>
      </c>
      <c r="B3123" s="429">
        <v>1</v>
      </c>
      <c r="C3123" s="471" t="s">
        <v>11485</v>
      </c>
      <c r="D3123" s="440" t="s">
        <v>23203</v>
      </c>
      <c r="E3123" s="440"/>
      <c r="F3123" s="440" t="s">
        <v>23213</v>
      </c>
      <c r="G3123" s="632" t="str">
        <f t="shared" si="114"/>
        <v>211xã Nhữ Khê</v>
      </c>
      <c r="H3123" s="632" t="str">
        <f t="shared" si="113"/>
        <v>211xã Nhữ KhêThuế cơ sở 1 tỉnh Tuyên Quang</v>
      </c>
      <c r="I3123" s="471" t="s">
        <v>11485</v>
      </c>
      <c r="J3123" s="549"/>
      <c r="K3123" s="429"/>
      <c r="M3123" s="435"/>
    </row>
    <row r="3124" spans="1:13" ht="78.599999999999994" hidden="1" customHeight="1">
      <c r="A3124" s="441" t="s">
        <v>12883</v>
      </c>
      <c r="B3124" s="445">
        <v>2</v>
      </c>
      <c r="C3124" s="446" t="s">
        <v>11481</v>
      </c>
      <c r="D3124" s="447" t="s">
        <v>23214</v>
      </c>
      <c r="E3124" s="447"/>
      <c r="F3124" s="447" t="s">
        <v>8061</v>
      </c>
      <c r="G3124" s="632" t="str">
        <f t="shared" si="114"/>
        <v>211Xã Tân Trào</v>
      </c>
      <c r="H3124" s="632" t="str">
        <f t="shared" si="113"/>
        <v>211Xã Tân TràoThuế cơ sở 2 tỉnh Tuyên Quang</v>
      </c>
      <c r="I3124" s="446" t="s">
        <v>11481</v>
      </c>
      <c r="J3124" s="445" t="s">
        <v>8063</v>
      </c>
      <c r="K3124" s="445">
        <v>10</v>
      </c>
      <c r="M3124" s="435"/>
    </row>
    <row r="3125" spans="1:13" ht="78.599999999999994" hidden="1" customHeight="1">
      <c r="A3125" s="441" t="s">
        <v>12883</v>
      </c>
      <c r="B3125" s="445">
        <v>2</v>
      </c>
      <c r="C3125" s="446" t="s">
        <v>11481</v>
      </c>
      <c r="D3125" s="447" t="s">
        <v>23214</v>
      </c>
      <c r="E3125" s="447"/>
      <c r="F3125" s="447" t="s">
        <v>23215</v>
      </c>
      <c r="G3125" s="632" t="str">
        <f t="shared" si="114"/>
        <v>211xã Minh Thanh</v>
      </c>
      <c r="H3125" s="632" t="str">
        <f t="shared" si="113"/>
        <v>211xã Minh ThanhThuế cơ sở 2 tỉnh Tuyên Quang</v>
      </c>
      <c r="I3125" s="446" t="s">
        <v>11481</v>
      </c>
      <c r="J3125" s="445"/>
      <c r="K3125" s="445"/>
      <c r="M3125" s="435"/>
    </row>
    <row r="3126" spans="1:13" ht="78.599999999999994" hidden="1" customHeight="1">
      <c r="A3126" s="441" t="s">
        <v>12883</v>
      </c>
      <c r="B3126" s="445">
        <v>2</v>
      </c>
      <c r="C3126" s="446" t="s">
        <v>11481</v>
      </c>
      <c r="D3126" s="447" t="s">
        <v>23214</v>
      </c>
      <c r="E3126" s="447"/>
      <c r="F3126" s="447" t="s">
        <v>23216</v>
      </c>
      <c r="G3126" s="632" t="str">
        <f t="shared" si="114"/>
        <v>211xã Sơn Dương</v>
      </c>
      <c r="H3126" s="632" t="str">
        <f t="shared" si="113"/>
        <v>211xã Sơn DươngThuế cơ sở 2 tỉnh Tuyên Quang</v>
      </c>
      <c r="I3126" s="446" t="s">
        <v>11481</v>
      </c>
      <c r="J3126" s="445"/>
      <c r="K3126" s="445"/>
      <c r="M3126" s="435"/>
    </row>
    <row r="3127" spans="1:13" ht="78.599999999999994" hidden="1" customHeight="1">
      <c r="A3127" s="441" t="s">
        <v>12883</v>
      </c>
      <c r="B3127" s="445">
        <v>2</v>
      </c>
      <c r="C3127" s="446" t="s">
        <v>11481</v>
      </c>
      <c r="D3127" s="447" t="s">
        <v>23214</v>
      </c>
      <c r="E3127" s="447"/>
      <c r="F3127" s="447" t="s">
        <v>23217</v>
      </c>
      <c r="G3127" s="632" t="str">
        <f t="shared" si="114"/>
        <v>211xã Bình Ca</v>
      </c>
      <c r="H3127" s="632" t="str">
        <f t="shared" si="113"/>
        <v>211xã Bình CaThuế cơ sở 2 tỉnh Tuyên Quang</v>
      </c>
      <c r="I3127" s="446" t="s">
        <v>11481</v>
      </c>
      <c r="J3127" s="445"/>
      <c r="K3127" s="445"/>
      <c r="M3127" s="435"/>
    </row>
    <row r="3128" spans="1:13" ht="78.599999999999994" hidden="1" customHeight="1">
      <c r="A3128" s="441" t="s">
        <v>12883</v>
      </c>
      <c r="B3128" s="445">
        <v>2</v>
      </c>
      <c r="C3128" s="446" t="s">
        <v>11481</v>
      </c>
      <c r="D3128" s="447" t="s">
        <v>23214</v>
      </c>
      <c r="E3128" s="447"/>
      <c r="F3128" s="447" t="s">
        <v>23218</v>
      </c>
      <c r="G3128" s="632" t="str">
        <f t="shared" si="114"/>
        <v>211xã Tân Thanh</v>
      </c>
      <c r="H3128" s="632" t="str">
        <f t="shared" si="113"/>
        <v>211xã Tân ThanhThuế cơ sở 2 tỉnh Tuyên Quang</v>
      </c>
      <c r="I3128" s="446" t="s">
        <v>11481</v>
      </c>
      <c r="J3128" s="445"/>
      <c r="K3128" s="445"/>
      <c r="M3128" s="435"/>
    </row>
    <row r="3129" spans="1:13" ht="78.599999999999994" hidden="1" customHeight="1">
      <c r="A3129" s="441" t="s">
        <v>12883</v>
      </c>
      <c r="B3129" s="445">
        <v>2</v>
      </c>
      <c r="C3129" s="446" t="s">
        <v>11481</v>
      </c>
      <c r="D3129" s="447" t="s">
        <v>23214</v>
      </c>
      <c r="E3129" s="447"/>
      <c r="F3129" s="670" t="s">
        <v>23152</v>
      </c>
      <c r="G3129" s="632" t="str">
        <f t="shared" si="114"/>
        <v>211xã Sơn Thủy</v>
      </c>
      <c r="H3129" s="632" t="str">
        <f t="shared" si="113"/>
        <v>211xã Sơn ThủyThuế cơ sở 2 tỉnh Tuyên Quang</v>
      </c>
      <c r="I3129" s="446" t="s">
        <v>11481</v>
      </c>
      <c r="J3129" s="445"/>
      <c r="K3129" s="445"/>
      <c r="M3129" s="435"/>
    </row>
    <row r="3130" spans="1:13" ht="78.599999999999994" hidden="1" customHeight="1">
      <c r="A3130" s="441" t="s">
        <v>12883</v>
      </c>
      <c r="B3130" s="445">
        <v>2</v>
      </c>
      <c r="C3130" s="446" t="s">
        <v>11481</v>
      </c>
      <c r="D3130" s="447" t="s">
        <v>23214</v>
      </c>
      <c r="E3130" s="447"/>
      <c r="F3130" s="447" t="s">
        <v>23219</v>
      </c>
      <c r="G3130" s="632" t="str">
        <f t="shared" si="114"/>
        <v>211xã Phú Lương</v>
      </c>
      <c r="H3130" s="632" t="str">
        <f t="shared" si="113"/>
        <v>211xã Phú LươngThuế cơ sở 2 tỉnh Tuyên Quang</v>
      </c>
      <c r="I3130" s="446" t="s">
        <v>11481</v>
      </c>
      <c r="J3130" s="445"/>
      <c r="K3130" s="445"/>
      <c r="M3130" s="435"/>
    </row>
    <row r="3131" spans="1:13" ht="78.599999999999994" hidden="1" customHeight="1">
      <c r="A3131" s="441" t="s">
        <v>12883</v>
      </c>
      <c r="B3131" s="445">
        <v>2</v>
      </c>
      <c r="C3131" s="446" t="s">
        <v>11481</v>
      </c>
      <c r="D3131" s="447" t="s">
        <v>23214</v>
      </c>
      <c r="E3131" s="447"/>
      <c r="F3131" s="447" t="s">
        <v>23220</v>
      </c>
      <c r="G3131" s="632" t="str">
        <f t="shared" si="114"/>
        <v>211xã Trường Sinh</v>
      </c>
      <c r="H3131" s="632" t="str">
        <f t="shared" si="113"/>
        <v>211xã Trường SinhThuế cơ sở 2 tỉnh Tuyên Quang</v>
      </c>
      <c r="I3131" s="446" t="s">
        <v>11481</v>
      </c>
      <c r="J3131" s="445"/>
      <c r="K3131" s="445"/>
      <c r="M3131" s="435"/>
    </row>
    <row r="3132" spans="1:13" ht="78.599999999999994" hidden="1" customHeight="1">
      <c r="A3132" s="441" t="s">
        <v>12883</v>
      </c>
      <c r="B3132" s="445">
        <v>2</v>
      </c>
      <c r="C3132" s="446" t="s">
        <v>11481</v>
      </c>
      <c r="D3132" s="447" t="s">
        <v>23214</v>
      </c>
      <c r="E3132" s="447"/>
      <c r="F3132" s="447" t="s">
        <v>23221</v>
      </c>
      <c r="G3132" s="632" t="str">
        <f t="shared" si="114"/>
        <v>211xã Hồng Sơn</v>
      </c>
      <c r="H3132" s="632" t="str">
        <f t="shared" si="113"/>
        <v>211xã Hồng SơnThuế cơ sở 2 tỉnh Tuyên Quang</v>
      </c>
      <c r="I3132" s="446" t="s">
        <v>11481</v>
      </c>
      <c r="J3132" s="445"/>
      <c r="K3132" s="445"/>
      <c r="M3132" s="435"/>
    </row>
    <row r="3133" spans="1:13" ht="78.599999999999994" hidden="1" customHeight="1">
      <c r="A3133" s="441" t="s">
        <v>12883</v>
      </c>
      <c r="B3133" s="445">
        <v>2</v>
      </c>
      <c r="C3133" s="446" t="s">
        <v>11481</v>
      </c>
      <c r="D3133" s="447" t="s">
        <v>23214</v>
      </c>
      <c r="E3133" s="447"/>
      <c r="F3133" s="447" t="s">
        <v>23222</v>
      </c>
      <c r="G3133" s="632" t="str">
        <f t="shared" si="114"/>
        <v>211xã Đông Thọ</v>
      </c>
      <c r="H3133" s="632" t="str">
        <f t="shared" si="113"/>
        <v>211xã Đông ThọThuế cơ sở 2 tỉnh Tuyên Quang</v>
      </c>
      <c r="I3133" s="446" t="s">
        <v>11481</v>
      </c>
      <c r="J3133" s="445"/>
      <c r="K3133" s="445"/>
      <c r="M3133" s="435"/>
    </row>
    <row r="3134" spans="1:13" ht="78.599999999999994" hidden="1" customHeight="1">
      <c r="A3134" s="441" t="s">
        <v>12890</v>
      </c>
      <c r="B3134" s="442">
        <v>3</v>
      </c>
      <c r="C3134" s="448" t="s">
        <v>11491</v>
      </c>
      <c r="D3134" s="444" t="s">
        <v>23223</v>
      </c>
      <c r="E3134" s="444"/>
      <c r="F3134" s="444" t="s">
        <v>8044</v>
      </c>
      <c r="G3134" s="632" t="str">
        <f t="shared" si="114"/>
        <v>211Xã Trung Hà</v>
      </c>
      <c r="H3134" s="632" t="str">
        <f t="shared" si="113"/>
        <v>211Xã Trung HàThuế cơ sở 3 tỉnh Tuyên Quang</v>
      </c>
      <c r="I3134" s="448" t="s">
        <v>11491</v>
      </c>
      <c r="J3134" s="442" t="s">
        <v>8039</v>
      </c>
      <c r="K3134" s="442">
        <v>18</v>
      </c>
      <c r="M3134" s="435"/>
    </row>
    <row r="3135" spans="1:13" ht="78.599999999999994" hidden="1" customHeight="1">
      <c r="A3135" s="441" t="s">
        <v>12890</v>
      </c>
      <c r="B3135" s="442">
        <v>3</v>
      </c>
      <c r="C3135" s="448" t="s">
        <v>11491</v>
      </c>
      <c r="D3135" s="444" t="s">
        <v>23223</v>
      </c>
      <c r="E3135" s="444"/>
      <c r="F3135" s="444" t="s">
        <v>23224</v>
      </c>
      <c r="G3135" s="632" t="str">
        <f t="shared" si="114"/>
        <v>211xã Tân Mỹ</v>
      </c>
      <c r="H3135" s="632" t="str">
        <f t="shared" si="113"/>
        <v>211xã Tân MỹThuế cơ sở 3 tỉnh Tuyên Quang</v>
      </c>
      <c r="I3135" s="448" t="s">
        <v>11491</v>
      </c>
      <c r="J3135" s="442"/>
      <c r="K3135" s="442"/>
      <c r="M3135" s="435"/>
    </row>
    <row r="3136" spans="1:13" ht="78.599999999999994" hidden="1" customHeight="1">
      <c r="A3136" s="441" t="s">
        <v>12890</v>
      </c>
      <c r="B3136" s="442">
        <v>3</v>
      </c>
      <c r="C3136" s="448" t="s">
        <v>11491</v>
      </c>
      <c r="D3136" s="444" t="s">
        <v>23223</v>
      </c>
      <c r="E3136" s="444"/>
      <c r="F3136" s="444" t="s">
        <v>23225</v>
      </c>
      <c r="G3136" s="632" t="str">
        <f t="shared" si="114"/>
        <v>211xã Yên Lập</v>
      </c>
      <c r="H3136" s="632" t="str">
        <f t="shared" si="113"/>
        <v>211xã Yên LậpThuế cơ sở 3 tỉnh Tuyên Quang</v>
      </c>
      <c r="I3136" s="448" t="s">
        <v>11491</v>
      </c>
      <c r="J3136" s="442"/>
      <c r="K3136" s="442"/>
      <c r="M3136" s="435"/>
    </row>
    <row r="3137" spans="1:13" ht="78.599999999999994" hidden="1" customHeight="1">
      <c r="A3137" s="441" t="s">
        <v>12890</v>
      </c>
      <c r="B3137" s="442">
        <v>3</v>
      </c>
      <c r="C3137" s="448" t="s">
        <v>11491</v>
      </c>
      <c r="D3137" s="444" t="s">
        <v>23223</v>
      </c>
      <c r="E3137" s="444"/>
      <c r="F3137" s="444" t="s">
        <v>23226</v>
      </c>
      <c r="G3137" s="632" t="str">
        <f t="shared" si="114"/>
        <v>211xã Tân An</v>
      </c>
      <c r="H3137" s="632" t="str">
        <f t="shared" si="113"/>
        <v>211xã Tân AnThuế cơ sở 3 tỉnh Tuyên Quang</v>
      </c>
      <c r="I3137" s="448" t="s">
        <v>11491</v>
      </c>
      <c r="J3137" s="442"/>
      <c r="K3137" s="442"/>
      <c r="M3137" s="435"/>
    </row>
    <row r="3138" spans="1:13" ht="78.599999999999994" hidden="1" customHeight="1">
      <c r="A3138" s="441" t="s">
        <v>12890</v>
      </c>
      <c r="B3138" s="442">
        <v>3</v>
      </c>
      <c r="C3138" s="448" t="s">
        <v>11491</v>
      </c>
      <c r="D3138" s="444" t="s">
        <v>23223</v>
      </c>
      <c r="E3138" s="444"/>
      <c r="F3138" s="671" t="s">
        <v>23346</v>
      </c>
      <c r="G3138" s="632" t="str">
        <f t="shared" si="114"/>
        <v>211xã Chiêm Hóa</v>
      </c>
      <c r="H3138" s="632" t="str">
        <f t="shared" si="113"/>
        <v>211xã Chiêm HóaThuế cơ sở 3 tỉnh Tuyên Quang</v>
      </c>
      <c r="I3138" s="448" t="s">
        <v>11491</v>
      </c>
      <c r="J3138" s="442"/>
      <c r="K3138" s="442"/>
      <c r="M3138" s="435"/>
    </row>
    <row r="3139" spans="1:13" ht="78.599999999999994" hidden="1" customHeight="1">
      <c r="A3139" s="441" t="s">
        <v>12890</v>
      </c>
      <c r="B3139" s="442">
        <v>3</v>
      </c>
      <c r="C3139" s="448" t="s">
        <v>11491</v>
      </c>
      <c r="D3139" s="444" t="s">
        <v>23223</v>
      </c>
      <c r="E3139" s="444"/>
      <c r="F3139" s="671" t="s">
        <v>15345</v>
      </c>
      <c r="G3139" s="632" t="str">
        <f t="shared" si="114"/>
        <v>211Xã Hòa An</v>
      </c>
      <c r="H3139" s="632" t="str">
        <f t="shared" si="113"/>
        <v>211Xã Hòa AnThuế cơ sở 3 tỉnh Tuyên Quang</v>
      </c>
      <c r="I3139" s="448" t="s">
        <v>11491</v>
      </c>
      <c r="J3139" s="442"/>
      <c r="K3139" s="442"/>
      <c r="M3139" s="435"/>
    </row>
    <row r="3140" spans="1:13" ht="78.599999999999994" hidden="1" customHeight="1">
      <c r="A3140" s="441" t="s">
        <v>12890</v>
      </c>
      <c r="B3140" s="442">
        <v>3</v>
      </c>
      <c r="C3140" s="448" t="s">
        <v>11491</v>
      </c>
      <c r="D3140" s="444" t="s">
        <v>23223</v>
      </c>
      <c r="E3140" s="444"/>
      <c r="F3140" s="444" t="s">
        <v>23227</v>
      </c>
      <c r="G3140" s="632" t="str">
        <f t="shared" si="114"/>
        <v>211xã Kiên Đài</v>
      </c>
      <c r="H3140" s="632" t="str">
        <f t="shared" si="113"/>
        <v>211xã Kiên ĐàiThuế cơ sở 3 tỉnh Tuyên Quang</v>
      </c>
      <c r="I3140" s="448" t="s">
        <v>11491</v>
      </c>
      <c r="J3140" s="442"/>
      <c r="K3140" s="442"/>
      <c r="M3140" s="435"/>
    </row>
    <row r="3141" spans="1:13" ht="78.599999999999994" hidden="1" customHeight="1">
      <c r="A3141" s="441" t="s">
        <v>12890</v>
      </c>
      <c r="B3141" s="442">
        <v>3</v>
      </c>
      <c r="C3141" s="448" t="s">
        <v>11491</v>
      </c>
      <c r="D3141" s="444" t="s">
        <v>23223</v>
      </c>
      <c r="E3141" s="444"/>
      <c r="F3141" s="444" t="s">
        <v>23228</v>
      </c>
      <c r="G3141" s="632" t="str">
        <f t="shared" si="114"/>
        <v>211xã Tri Phú</v>
      </c>
      <c r="H3141" s="632" t="str">
        <f t="shared" si="113"/>
        <v>211xã Tri PhúThuế cơ sở 3 tỉnh Tuyên Quang</v>
      </c>
      <c r="I3141" s="448" t="s">
        <v>11491</v>
      </c>
      <c r="J3141" s="442"/>
      <c r="K3141" s="442"/>
      <c r="M3141" s="435"/>
    </row>
    <row r="3142" spans="1:13" ht="78.599999999999994" hidden="1" customHeight="1">
      <c r="A3142" s="441" t="s">
        <v>12890</v>
      </c>
      <c r="B3142" s="442">
        <v>3</v>
      </c>
      <c r="C3142" s="448" t="s">
        <v>11491</v>
      </c>
      <c r="D3142" s="444" t="s">
        <v>23223</v>
      </c>
      <c r="E3142" s="444"/>
      <c r="F3142" s="444" t="s">
        <v>23229</v>
      </c>
      <c r="G3142" s="632" t="str">
        <f t="shared" si="114"/>
        <v>211xã Kim Bình</v>
      </c>
      <c r="H3142" s="632" t="str">
        <f t="shared" ref="H3142:H3205" si="115">G3142&amp;C3142</f>
        <v>211xã Kim BìnhThuế cơ sở 3 tỉnh Tuyên Quang</v>
      </c>
      <c r="I3142" s="448" t="s">
        <v>11491</v>
      </c>
      <c r="J3142" s="442"/>
      <c r="K3142" s="442"/>
      <c r="M3142" s="435"/>
    </row>
    <row r="3143" spans="1:13" ht="78.599999999999994" hidden="1" customHeight="1">
      <c r="A3143" s="441" t="s">
        <v>12890</v>
      </c>
      <c r="B3143" s="442">
        <v>3</v>
      </c>
      <c r="C3143" s="448" t="s">
        <v>11491</v>
      </c>
      <c r="D3143" s="444" t="s">
        <v>23223</v>
      </c>
      <c r="E3143" s="444"/>
      <c r="F3143" s="444" t="s">
        <v>23230</v>
      </c>
      <c r="G3143" s="632" t="str">
        <f t="shared" si="114"/>
        <v>211xã Yên Nguyên</v>
      </c>
      <c r="H3143" s="632" t="str">
        <f t="shared" si="115"/>
        <v>211xã Yên NguyênThuế cơ sở 3 tỉnh Tuyên Quang</v>
      </c>
      <c r="I3143" s="448" t="s">
        <v>11491</v>
      </c>
      <c r="J3143" s="442"/>
      <c r="K3143" s="442"/>
      <c r="M3143" s="435"/>
    </row>
    <row r="3144" spans="1:13" ht="78.599999999999994" hidden="1" customHeight="1">
      <c r="A3144" s="441" t="s">
        <v>12890</v>
      </c>
      <c r="B3144" s="442">
        <v>3</v>
      </c>
      <c r="C3144" s="448" t="s">
        <v>11491</v>
      </c>
      <c r="D3144" s="444" t="s">
        <v>23223</v>
      </c>
      <c r="E3144" s="444"/>
      <c r="F3144" s="444" t="s">
        <v>8051</v>
      </c>
      <c r="G3144" s="632" t="str">
        <f t="shared" si="114"/>
        <v>211Xã Hùng Đức</v>
      </c>
      <c r="H3144" s="632" t="str">
        <f t="shared" si="115"/>
        <v>211Xã Hùng ĐứcThuế cơ sở 3 tỉnh Tuyên Quang</v>
      </c>
      <c r="I3144" s="448" t="s">
        <v>11491</v>
      </c>
      <c r="J3144" s="442"/>
      <c r="K3144" s="442"/>
      <c r="M3144" s="435"/>
    </row>
    <row r="3145" spans="1:13" ht="78.599999999999994" hidden="1" customHeight="1">
      <c r="A3145" s="441" t="s">
        <v>12890</v>
      </c>
      <c r="B3145" s="442">
        <v>3</v>
      </c>
      <c r="C3145" s="448" t="s">
        <v>11491</v>
      </c>
      <c r="D3145" s="444" t="s">
        <v>23223</v>
      </c>
      <c r="E3145" s="444"/>
      <c r="F3145" s="444" t="s">
        <v>23094</v>
      </c>
      <c r="G3145" s="632" t="str">
        <f t="shared" si="114"/>
        <v>211xã Yên Phú</v>
      </c>
      <c r="H3145" s="632" t="str">
        <f t="shared" si="115"/>
        <v>211xã Yên PhúThuế cơ sở 3 tỉnh Tuyên Quang</v>
      </c>
      <c r="I3145" s="448" t="s">
        <v>11491</v>
      </c>
      <c r="J3145" s="442"/>
      <c r="K3145" s="442"/>
      <c r="M3145" s="435"/>
    </row>
    <row r="3146" spans="1:13" ht="78.599999999999994" hidden="1" customHeight="1">
      <c r="A3146" s="441" t="s">
        <v>12890</v>
      </c>
      <c r="B3146" s="442">
        <v>3</v>
      </c>
      <c r="C3146" s="448" t="s">
        <v>11491</v>
      </c>
      <c r="D3146" s="444" t="s">
        <v>23223</v>
      </c>
      <c r="E3146" s="444"/>
      <c r="F3146" s="444" t="s">
        <v>23231</v>
      </c>
      <c r="G3146" s="632" t="str">
        <f t="shared" si="114"/>
        <v>211xã Bạch Xa</v>
      </c>
      <c r="H3146" s="632" t="str">
        <f t="shared" si="115"/>
        <v>211xã Bạch XaThuế cơ sở 3 tỉnh Tuyên Quang</v>
      </c>
      <c r="I3146" s="448" t="s">
        <v>11491</v>
      </c>
      <c r="J3146" s="442"/>
      <c r="K3146" s="442"/>
      <c r="M3146" s="435"/>
    </row>
    <row r="3147" spans="1:13" ht="78.599999999999994" hidden="1" customHeight="1">
      <c r="A3147" s="441" t="s">
        <v>12890</v>
      </c>
      <c r="B3147" s="442">
        <v>3</v>
      </c>
      <c r="C3147" s="448" t="s">
        <v>11491</v>
      </c>
      <c r="D3147" s="444" t="s">
        <v>23223</v>
      </c>
      <c r="E3147" s="444"/>
      <c r="F3147" s="444" t="s">
        <v>23232</v>
      </c>
      <c r="G3147" s="632" t="str">
        <f t="shared" si="114"/>
        <v>211xã Phù Lưu</v>
      </c>
      <c r="H3147" s="632" t="str">
        <f t="shared" si="115"/>
        <v>211xã Phù LưuThuế cơ sở 3 tỉnh Tuyên Quang</v>
      </c>
      <c r="I3147" s="448" t="s">
        <v>11491</v>
      </c>
      <c r="J3147" s="442"/>
      <c r="K3147" s="442"/>
      <c r="M3147" s="435"/>
    </row>
    <row r="3148" spans="1:13" ht="78.599999999999994" hidden="1" customHeight="1">
      <c r="A3148" s="441" t="s">
        <v>12890</v>
      </c>
      <c r="B3148" s="442">
        <v>3</v>
      </c>
      <c r="C3148" s="448" t="s">
        <v>11491</v>
      </c>
      <c r="D3148" s="444" t="s">
        <v>23223</v>
      </c>
      <c r="E3148" s="444"/>
      <c r="F3148" s="444" t="s">
        <v>23233</v>
      </c>
      <c r="G3148" s="632" t="str">
        <f t="shared" si="114"/>
        <v>211xã Hàm Yên</v>
      </c>
      <c r="H3148" s="632" t="str">
        <f t="shared" si="115"/>
        <v>211xã Hàm YênThuế cơ sở 3 tỉnh Tuyên Quang</v>
      </c>
      <c r="I3148" s="448" t="s">
        <v>11491</v>
      </c>
      <c r="J3148" s="442"/>
      <c r="K3148" s="442"/>
      <c r="M3148" s="435"/>
    </row>
    <row r="3149" spans="1:13" ht="78.599999999999994" hidden="1" customHeight="1">
      <c r="A3149" s="441" t="s">
        <v>12890</v>
      </c>
      <c r="B3149" s="442">
        <v>3</v>
      </c>
      <c r="C3149" s="448" t="s">
        <v>11491</v>
      </c>
      <c r="D3149" s="444" t="s">
        <v>23223</v>
      </c>
      <c r="E3149" s="444"/>
      <c r="F3149" s="444" t="s">
        <v>8049</v>
      </c>
      <c r="G3149" s="632" t="str">
        <f t="shared" si="114"/>
        <v>211Xã Bình Xa</v>
      </c>
      <c r="H3149" s="632" t="str">
        <f t="shared" si="115"/>
        <v>211Xã Bình XaThuế cơ sở 3 tỉnh Tuyên Quang</v>
      </c>
      <c r="I3149" s="448" t="s">
        <v>11491</v>
      </c>
      <c r="J3149" s="442"/>
      <c r="K3149" s="442"/>
      <c r="M3149" s="435"/>
    </row>
    <row r="3150" spans="1:13" ht="78.599999999999994" hidden="1" customHeight="1">
      <c r="A3150" s="441" t="s">
        <v>12890</v>
      </c>
      <c r="B3150" s="442">
        <v>3</v>
      </c>
      <c r="C3150" s="448" t="s">
        <v>11491</v>
      </c>
      <c r="D3150" s="444" t="s">
        <v>23223</v>
      </c>
      <c r="E3150" s="444"/>
      <c r="F3150" s="444" t="s">
        <v>23234</v>
      </c>
      <c r="G3150" s="632" t="str">
        <f t="shared" si="114"/>
        <v>211xã Thái Sơn</v>
      </c>
      <c r="H3150" s="632" t="str">
        <f t="shared" si="115"/>
        <v>211xã Thái SơnThuế cơ sở 3 tỉnh Tuyên Quang</v>
      </c>
      <c r="I3150" s="448" t="s">
        <v>11491</v>
      </c>
      <c r="J3150" s="442"/>
      <c r="K3150" s="442"/>
      <c r="M3150" s="435"/>
    </row>
    <row r="3151" spans="1:13" ht="78.599999999999994" hidden="1" customHeight="1">
      <c r="A3151" s="441" t="s">
        <v>12890</v>
      </c>
      <c r="B3151" s="442">
        <v>3</v>
      </c>
      <c r="C3151" s="448" t="s">
        <v>11491</v>
      </c>
      <c r="D3151" s="444" t="s">
        <v>23223</v>
      </c>
      <c r="E3151" s="444"/>
      <c r="F3151" s="671" t="s">
        <v>23347</v>
      </c>
      <c r="G3151" s="632" t="str">
        <f t="shared" si="114"/>
        <v>211xã Thái Hòa</v>
      </c>
      <c r="H3151" s="632" t="str">
        <f t="shared" si="115"/>
        <v>211xã Thái HòaThuế cơ sở 3 tỉnh Tuyên Quang</v>
      </c>
      <c r="I3151" s="448" t="s">
        <v>11491</v>
      </c>
      <c r="J3151" s="442"/>
      <c r="K3151" s="442"/>
      <c r="M3151" s="435"/>
    </row>
    <row r="3152" spans="1:13" ht="78.599999999999994" hidden="1" customHeight="1">
      <c r="A3152" s="441" t="s">
        <v>12896</v>
      </c>
      <c r="B3152" s="442">
        <v>4</v>
      </c>
      <c r="C3152" s="448" t="s">
        <v>11497</v>
      </c>
      <c r="D3152" s="444" t="s">
        <v>23235</v>
      </c>
      <c r="E3152" s="444"/>
      <c r="F3152" s="444" t="s">
        <v>8031</v>
      </c>
      <c r="G3152" s="632" t="str">
        <f t="shared" si="114"/>
        <v>211Xã Côn Lôn</v>
      </c>
      <c r="H3152" s="632" t="str">
        <f t="shared" si="115"/>
        <v>211Xã Côn LônThuế cơ sở 4 tỉnh Tuyên Quang</v>
      </c>
      <c r="I3152" s="448" t="s">
        <v>11497</v>
      </c>
      <c r="J3152" s="442" t="s">
        <v>23341</v>
      </c>
      <c r="K3152" s="442">
        <v>9</v>
      </c>
      <c r="M3152" s="435"/>
    </row>
    <row r="3153" spans="1:13" ht="78.599999999999994" hidden="1" customHeight="1">
      <c r="A3153" s="441" t="s">
        <v>12896</v>
      </c>
      <c r="B3153" s="442">
        <v>4</v>
      </c>
      <c r="C3153" s="448" t="s">
        <v>11497</v>
      </c>
      <c r="D3153" s="444" t="s">
        <v>23235</v>
      </c>
      <c r="E3153" s="444"/>
      <c r="F3153" s="444" t="s">
        <v>23236</v>
      </c>
      <c r="G3153" s="632" t="str">
        <f t="shared" si="114"/>
        <v>211xã Yên Hoa</v>
      </c>
      <c r="H3153" s="632" t="str">
        <f t="shared" si="115"/>
        <v>211xã Yên HoaThuế cơ sở 4 tỉnh Tuyên Quang</v>
      </c>
      <c r="I3153" s="448" t="s">
        <v>11497</v>
      </c>
      <c r="J3153" s="442"/>
      <c r="K3153" s="442"/>
      <c r="M3153" s="435"/>
    </row>
    <row r="3154" spans="1:13" ht="78.599999999999994" hidden="1" customHeight="1">
      <c r="A3154" s="441" t="s">
        <v>12896</v>
      </c>
      <c r="B3154" s="442">
        <v>4</v>
      </c>
      <c r="C3154" s="448" t="s">
        <v>11497</v>
      </c>
      <c r="D3154" s="444" t="s">
        <v>23235</v>
      </c>
      <c r="E3154" s="444"/>
      <c r="F3154" s="444" t="s">
        <v>23237</v>
      </c>
      <c r="G3154" s="632" t="str">
        <f t="shared" si="114"/>
        <v>211xã Thượng Nông</v>
      </c>
      <c r="H3154" s="632" t="str">
        <f t="shared" si="115"/>
        <v>211xã Thượng NôngThuế cơ sở 4 tỉnh Tuyên Quang</v>
      </c>
      <c r="I3154" s="448" t="s">
        <v>11497</v>
      </c>
      <c r="J3154" s="442"/>
      <c r="K3154" s="442"/>
      <c r="M3154" s="435"/>
    </row>
    <row r="3155" spans="1:13" ht="78.599999999999994" hidden="1" customHeight="1">
      <c r="A3155" s="441" t="s">
        <v>12896</v>
      </c>
      <c r="B3155" s="442">
        <v>4</v>
      </c>
      <c r="C3155" s="448" t="s">
        <v>11497</v>
      </c>
      <c r="D3155" s="444" t="s">
        <v>23235</v>
      </c>
      <c r="E3155" s="444"/>
      <c r="F3155" s="444" t="s">
        <v>23238</v>
      </c>
      <c r="G3155" s="632" t="str">
        <f t="shared" si="114"/>
        <v>211xã Hồng Thái</v>
      </c>
      <c r="H3155" s="632" t="str">
        <f t="shared" si="115"/>
        <v>211xã Hồng TháiThuế cơ sở 4 tỉnh Tuyên Quang</v>
      </c>
      <c r="I3155" s="448" t="s">
        <v>11497</v>
      </c>
      <c r="J3155" s="442"/>
      <c r="K3155" s="442"/>
      <c r="M3155" s="435"/>
    </row>
    <row r="3156" spans="1:13" ht="78.599999999999994" hidden="1" customHeight="1">
      <c r="A3156" s="441" t="s">
        <v>12896</v>
      </c>
      <c r="B3156" s="442">
        <v>4</v>
      </c>
      <c r="C3156" s="448" t="s">
        <v>11497</v>
      </c>
      <c r="D3156" s="444" t="s">
        <v>23235</v>
      </c>
      <c r="E3156" s="444"/>
      <c r="F3156" s="444" t="s">
        <v>23239</v>
      </c>
      <c r="G3156" s="632" t="str">
        <f t="shared" si="114"/>
        <v>211xã Nà Hang</v>
      </c>
      <c r="H3156" s="632" t="str">
        <f t="shared" si="115"/>
        <v>211xã Nà HangThuế cơ sở 4 tỉnh Tuyên Quang</v>
      </c>
      <c r="I3156" s="448" t="s">
        <v>11497</v>
      </c>
      <c r="J3156" s="442"/>
      <c r="K3156" s="442"/>
      <c r="M3156" s="435"/>
    </row>
    <row r="3157" spans="1:13" ht="78.599999999999994" hidden="1" customHeight="1">
      <c r="A3157" s="441" t="s">
        <v>12896</v>
      </c>
      <c r="B3157" s="442">
        <v>4</v>
      </c>
      <c r="C3157" s="448" t="s">
        <v>11497</v>
      </c>
      <c r="D3157" s="444" t="s">
        <v>23235</v>
      </c>
      <c r="E3157" s="444"/>
      <c r="F3157" s="444" t="s">
        <v>8027</v>
      </c>
      <c r="G3157" s="632" t="str">
        <f t="shared" si="114"/>
        <v>211Xã Thượng Lâm</v>
      </c>
      <c r="H3157" s="632" t="str">
        <f t="shared" si="115"/>
        <v>211Xã Thượng LâmThuế cơ sở 4 tỉnh Tuyên Quang</v>
      </c>
      <c r="I3157" s="448" t="s">
        <v>11497</v>
      </c>
      <c r="J3157" s="442"/>
      <c r="K3157" s="442"/>
      <c r="M3157" s="435"/>
    </row>
    <row r="3158" spans="1:13" ht="78.599999999999994" hidden="1" customHeight="1">
      <c r="A3158" s="441" t="s">
        <v>12896</v>
      </c>
      <c r="B3158" s="442">
        <v>4</v>
      </c>
      <c r="C3158" s="448" t="s">
        <v>11497</v>
      </c>
      <c r="D3158" s="444" t="s">
        <v>23235</v>
      </c>
      <c r="E3158" s="444"/>
      <c r="F3158" s="444" t="s">
        <v>23240</v>
      </c>
      <c r="G3158" s="632" t="str">
        <f t="shared" si="114"/>
        <v>211xã Lâm Bình</v>
      </c>
      <c r="H3158" s="632" t="str">
        <f t="shared" si="115"/>
        <v>211xã Lâm BìnhThuế cơ sở 4 tỉnh Tuyên Quang</v>
      </c>
      <c r="I3158" s="448" t="s">
        <v>11497</v>
      </c>
      <c r="J3158" s="442"/>
      <c r="K3158" s="442"/>
      <c r="M3158" s="435"/>
    </row>
    <row r="3159" spans="1:13" ht="78.599999999999994" hidden="1" customHeight="1">
      <c r="A3159" s="441" t="s">
        <v>12896</v>
      </c>
      <c r="B3159" s="442">
        <v>4</v>
      </c>
      <c r="C3159" s="448" t="s">
        <v>11497</v>
      </c>
      <c r="D3159" s="444" t="s">
        <v>23235</v>
      </c>
      <c r="E3159" s="444"/>
      <c r="F3159" s="444" t="s">
        <v>23241</v>
      </c>
      <c r="G3159" s="632" t="str">
        <f t="shared" si="114"/>
        <v>211xã Minh Quang</v>
      </c>
      <c r="H3159" s="632" t="str">
        <f t="shared" si="115"/>
        <v>211xã Minh QuangThuế cơ sở 4 tỉnh Tuyên Quang</v>
      </c>
      <c r="I3159" s="448" t="s">
        <v>11497</v>
      </c>
      <c r="J3159" s="442"/>
      <c r="K3159" s="442"/>
      <c r="M3159" s="435"/>
    </row>
    <row r="3160" spans="1:13" ht="78.599999999999994" hidden="1" customHeight="1">
      <c r="A3160" s="441" t="s">
        <v>12896</v>
      </c>
      <c r="B3160" s="442">
        <v>4</v>
      </c>
      <c r="C3160" s="448" t="s">
        <v>11497</v>
      </c>
      <c r="D3160" s="444" t="s">
        <v>23235</v>
      </c>
      <c r="E3160" s="444"/>
      <c r="F3160" s="444" t="s">
        <v>23242</v>
      </c>
      <c r="G3160" s="632" t="str">
        <f t="shared" si="114"/>
        <v>211xã Bình An</v>
      </c>
      <c r="H3160" s="632" t="str">
        <f t="shared" si="115"/>
        <v>211xã Bình AnThuế cơ sở 4 tỉnh Tuyên Quang</v>
      </c>
      <c r="I3160" s="448" t="s">
        <v>11497</v>
      </c>
      <c r="J3160" s="442"/>
      <c r="K3160" s="442"/>
      <c r="M3160" s="435"/>
    </row>
    <row r="3161" spans="1:13" ht="78.599999999999994" hidden="1" customHeight="1">
      <c r="A3161" s="441" t="s">
        <v>12902</v>
      </c>
      <c r="B3161" s="445">
        <v>5</v>
      </c>
      <c r="C3161" s="446" t="s">
        <v>11516</v>
      </c>
      <c r="D3161" s="447" t="s">
        <v>23243</v>
      </c>
      <c r="E3161" s="447"/>
      <c r="F3161" s="447" t="s">
        <v>8109</v>
      </c>
      <c r="G3161" s="632" t="str">
        <f t="shared" si="114"/>
        <v>211Xã Phú Linh</v>
      </c>
      <c r="H3161" s="632" t="str">
        <f t="shared" si="115"/>
        <v>211Xã Phú LinhThuế cơ sở 5 tỉnh Tuyên Quang</v>
      </c>
      <c r="I3161" s="446" t="s">
        <v>11516</v>
      </c>
      <c r="J3161" s="445" t="s">
        <v>8120</v>
      </c>
      <c r="K3161" s="445">
        <v>23</v>
      </c>
      <c r="M3161" s="435"/>
    </row>
    <row r="3162" spans="1:13" ht="78.599999999999994" hidden="1" customHeight="1">
      <c r="A3162" s="441" t="s">
        <v>12902</v>
      </c>
      <c r="B3162" s="445">
        <v>5</v>
      </c>
      <c r="C3162" s="446" t="s">
        <v>11516</v>
      </c>
      <c r="D3162" s="447" t="s">
        <v>23243</v>
      </c>
      <c r="E3162" s="447"/>
      <c r="F3162" s="447" t="s">
        <v>23244</v>
      </c>
      <c r="G3162" s="632" t="str">
        <f t="shared" si="114"/>
        <v>211xã Linh Hồ</v>
      </c>
      <c r="H3162" s="632" t="str">
        <f t="shared" si="115"/>
        <v>211xã Linh HồThuế cơ sở 5 tỉnh Tuyên Quang</v>
      </c>
      <c r="I3162" s="446" t="s">
        <v>11516</v>
      </c>
      <c r="J3162" s="445"/>
      <c r="K3162" s="445"/>
      <c r="M3162" s="435"/>
    </row>
    <row r="3163" spans="1:13" ht="78.599999999999994" hidden="1" customHeight="1">
      <c r="A3163" s="441" t="s">
        <v>12902</v>
      </c>
      <c r="B3163" s="445">
        <v>5</v>
      </c>
      <c r="C3163" s="446" t="s">
        <v>11516</v>
      </c>
      <c r="D3163" s="447" t="s">
        <v>23243</v>
      </c>
      <c r="E3163" s="447"/>
      <c r="F3163" s="447" t="s">
        <v>23245</v>
      </c>
      <c r="G3163" s="632" t="str">
        <f t="shared" si="114"/>
        <v>211xã Bạch Ngọc</v>
      </c>
      <c r="H3163" s="632" t="str">
        <f t="shared" si="115"/>
        <v>211xã Bạch NgọcThuế cơ sở 5 tỉnh Tuyên Quang</v>
      </c>
      <c r="I3163" s="446" t="s">
        <v>11516</v>
      </c>
      <c r="J3163" s="445"/>
      <c r="K3163" s="445"/>
      <c r="M3163" s="435"/>
    </row>
    <row r="3164" spans="1:13" ht="78.599999999999994" hidden="1" customHeight="1">
      <c r="A3164" s="441" t="s">
        <v>12902</v>
      </c>
      <c r="B3164" s="445">
        <v>5</v>
      </c>
      <c r="C3164" s="446" t="s">
        <v>11516</v>
      </c>
      <c r="D3164" s="447" t="s">
        <v>23243</v>
      </c>
      <c r="E3164" s="447"/>
      <c r="F3164" s="447" t="s">
        <v>23246</v>
      </c>
      <c r="G3164" s="632" t="str">
        <f t="shared" si="114"/>
        <v>211xã Vị Xuyên</v>
      </c>
      <c r="H3164" s="632" t="str">
        <f t="shared" si="115"/>
        <v>211xã Vị XuyênThuế cơ sở 5 tỉnh Tuyên Quang</v>
      </c>
      <c r="I3164" s="446" t="s">
        <v>11516</v>
      </c>
      <c r="J3164" s="445"/>
      <c r="K3164" s="445"/>
      <c r="M3164" s="435"/>
    </row>
    <row r="3165" spans="1:13" ht="78.599999999999994" hidden="1" customHeight="1">
      <c r="A3165" s="441" t="s">
        <v>12902</v>
      </c>
      <c r="B3165" s="445">
        <v>5</v>
      </c>
      <c r="C3165" s="446" t="s">
        <v>11516</v>
      </c>
      <c r="D3165" s="447" t="s">
        <v>23243</v>
      </c>
      <c r="E3165" s="447"/>
      <c r="F3165" s="447" t="s">
        <v>23247</v>
      </c>
      <c r="G3165" s="632" t="str">
        <f t="shared" si="114"/>
        <v>211xã Việt Lâm</v>
      </c>
      <c r="H3165" s="632" t="str">
        <f t="shared" si="115"/>
        <v>211xã Việt LâmThuế cơ sở 5 tỉnh Tuyên Quang</v>
      </c>
      <c r="I3165" s="446" t="s">
        <v>11516</v>
      </c>
      <c r="J3165" s="445"/>
      <c r="K3165" s="445"/>
      <c r="M3165" s="435"/>
    </row>
    <row r="3166" spans="1:13" ht="78.599999999999994" hidden="1" customHeight="1">
      <c r="A3166" s="441" t="s">
        <v>12902</v>
      </c>
      <c r="B3166" s="445">
        <v>5</v>
      </c>
      <c r="C3166" s="446" t="s">
        <v>11516</v>
      </c>
      <c r="D3166" s="447" t="s">
        <v>23243</v>
      </c>
      <c r="E3166" s="447"/>
      <c r="F3166" s="447" t="s">
        <v>23248</v>
      </c>
      <c r="G3166" s="632" t="str">
        <f t="shared" si="114"/>
        <v>211xã Cao Bồ</v>
      </c>
      <c r="H3166" s="632" t="str">
        <f t="shared" si="115"/>
        <v>211xã Cao BồThuế cơ sở 5 tỉnh Tuyên Quang</v>
      </c>
      <c r="I3166" s="446" t="s">
        <v>11516</v>
      </c>
      <c r="J3166" s="445"/>
      <c r="K3166" s="445"/>
      <c r="M3166" s="435"/>
    </row>
    <row r="3167" spans="1:13" ht="78.599999999999994" hidden="1" customHeight="1">
      <c r="A3167" s="441" t="s">
        <v>12902</v>
      </c>
      <c r="B3167" s="445">
        <v>5</v>
      </c>
      <c r="C3167" s="446" t="s">
        <v>11516</v>
      </c>
      <c r="D3167" s="447" t="s">
        <v>23243</v>
      </c>
      <c r="E3167" s="447"/>
      <c r="F3167" s="447" t="s">
        <v>23249</v>
      </c>
      <c r="G3167" s="632" t="str">
        <f t="shared" si="114"/>
        <v>211xã Thượng Sơn</v>
      </c>
      <c r="H3167" s="632" t="str">
        <f t="shared" si="115"/>
        <v>211xã Thượng SơnThuế cơ sở 5 tỉnh Tuyên Quang</v>
      </c>
      <c r="I3167" s="446" t="s">
        <v>11516</v>
      </c>
      <c r="J3167" s="445"/>
      <c r="K3167" s="445"/>
      <c r="M3167" s="435"/>
    </row>
    <row r="3168" spans="1:13" ht="78.599999999999994" hidden="1" customHeight="1">
      <c r="A3168" s="441" t="s">
        <v>12902</v>
      </c>
      <c r="B3168" s="445">
        <v>5</v>
      </c>
      <c r="C3168" s="446" t="s">
        <v>11516</v>
      </c>
      <c r="D3168" s="447" t="s">
        <v>23243</v>
      </c>
      <c r="E3168" s="447"/>
      <c r="F3168" s="447" t="s">
        <v>8116</v>
      </c>
      <c r="G3168" s="632" t="str">
        <f t="shared" si="114"/>
        <v>211Xã Tân Quang</v>
      </c>
      <c r="H3168" s="632" t="str">
        <f t="shared" si="115"/>
        <v>211Xã Tân QuangThuế cơ sở 5 tỉnh Tuyên Quang</v>
      </c>
      <c r="I3168" s="446" t="s">
        <v>11516</v>
      </c>
      <c r="J3168" s="445"/>
      <c r="K3168" s="445"/>
      <c r="M3168" s="435"/>
    </row>
    <row r="3169" spans="1:13" ht="78.599999999999994" hidden="1" customHeight="1">
      <c r="A3169" s="441" t="s">
        <v>12902</v>
      </c>
      <c r="B3169" s="445">
        <v>5</v>
      </c>
      <c r="C3169" s="446" t="s">
        <v>11516</v>
      </c>
      <c r="D3169" s="447" t="s">
        <v>23243</v>
      </c>
      <c r="E3169" s="447"/>
      <c r="F3169" s="447" t="s">
        <v>23250</v>
      </c>
      <c r="G3169" s="632" t="str">
        <f t="shared" si="114"/>
        <v>211xã Đồng Tâm</v>
      </c>
      <c r="H3169" s="632" t="str">
        <f t="shared" si="115"/>
        <v>211xã Đồng TâmThuế cơ sở 5 tỉnh Tuyên Quang</v>
      </c>
      <c r="I3169" s="446" t="s">
        <v>11516</v>
      </c>
      <c r="J3169" s="445"/>
      <c r="K3169" s="445"/>
      <c r="M3169" s="435"/>
    </row>
    <row r="3170" spans="1:13" ht="78.599999999999994" hidden="1" customHeight="1">
      <c r="A3170" s="441" t="s">
        <v>12902</v>
      </c>
      <c r="B3170" s="445">
        <v>5</v>
      </c>
      <c r="C3170" s="446" t="s">
        <v>11516</v>
      </c>
      <c r="D3170" s="447" t="s">
        <v>23243</v>
      </c>
      <c r="E3170" s="447"/>
      <c r="F3170" s="447" t="s">
        <v>23251</v>
      </c>
      <c r="G3170" s="632" t="str">
        <f t="shared" si="114"/>
        <v>211xã Liên Hiệp</v>
      </c>
      <c r="H3170" s="632" t="str">
        <f t="shared" si="115"/>
        <v>211xã Liên HiệpThuế cơ sở 5 tỉnh Tuyên Quang</v>
      </c>
      <c r="I3170" s="446" t="s">
        <v>11516</v>
      </c>
      <c r="J3170" s="445"/>
      <c r="K3170" s="445"/>
      <c r="M3170" s="435"/>
    </row>
    <row r="3171" spans="1:13" ht="78.599999999999994" hidden="1" customHeight="1">
      <c r="A3171" s="441" t="s">
        <v>12902</v>
      </c>
      <c r="B3171" s="445">
        <v>5</v>
      </c>
      <c r="C3171" s="446" t="s">
        <v>11516</v>
      </c>
      <c r="D3171" s="447" t="s">
        <v>23243</v>
      </c>
      <c r="E3171" s="447"/>
      <c r="F3171" s="447" t="s">
        <v>23252</v>
      </c>
      <c r="G3171" s="632" t="str">
        <f t="shared" si="114"/>
        <v>211xã Bằng Hành</v>
      </c>
      <c r="H3171" s="632" t="str">
        <f t="shared" si="115"/>
        <v>211xã Bằng HànhThuế cơ sở 5 tỉnh Tuyên Quang</v>
      </c>
      <c r="I3171" s="446" t="s">
        <v>11516</v>
      </c>
      <c r="J3171" s="445"/>
      <c r="K3171" s="445"/>
      <c r="M3171" s="435"/>
    </row>
    <row r="3172" spans="1:13" ht="78.599999999999994" hidden="1" customHeight="1">
      <c r="A3172" s="441" t="s">
        <v>12902</v>
      </c>
      <c r="B3172" s="445">
        <v>5</v>
      </c>
      <c r="C3172" s="446" t="s">
        <v>11516</v>
      </c>
      <c r="D3172" s="447" t="s">
        <v>23243</v>
      </c>
      <c r="E3172" s="447"/>
      <c r="F3172" s="447" t="s">
        <v>23253</v>
      </c>
      <c r="G3172" s="632" t="str">
        <f t="shared" si="114"/>
        <v>211xã Bắc Quang</v>
      </c>
      <c r="H3172" s="632" t="str">
        <f t="shared" si="115"/>
        <v>211xã Bắc QuangThuế cơ sở 5 tỉnh Tuyên Quang</v>
      </c>
      <c r="I3172" s="446" t="s">
        <v>11516</v>
      </c>
      <c r="J3172" s="445"/>
      <c r="K3172" s="445"/>
      <c r="M3172" s="435"/>
    </row>
    <row r="3173" spans="1:13" ht="78.599999999999994" hidden="1" customHeight="1">
      <c r="A3173" s="441" t="s">
        <v>12902</v>
      </c>
      <c r="B3173" s="445">
        <v>5</v>
      </c>
      <c r="C3173" s="446" t="s">
        <v>11516</v>
      </c>
      <c r="D3173" s="447" t="s">
        <v>23243</v>
      </c>
      <c r="E3173" s="447"/>
      <c r="F3173" s="447" t="s">
        <v>23254</v>
      </c>
      <c r="G3173" s="632" t="str">
        <f t="shared" si="114"/>
        <v>211xã Hùng An</v>
      </c>
      <c r="H3173" s="632" t="str">
        <f t="shared" si="115"/>
        <v>211xã Hùng AnThuế cơ sở 5 tỉnh Tuyên Quang</v>
      </c>
      <c r="I3173" s="446" t="s">
        <v>11516</v>
      </c>
      <c r="J3173" s="445"/>
      <c r="K3173" s="445"/>
      <c r="M3173" s="435"/>
    </row>
    <row r="3174" spans="1:13" ht="78.599999999999994" hidden="1" customHeight="1">
      <c r="A3174" s="441" t="s">
        <v>12902</v>
      </c>
      <c r="B3174" s="445">
        <v>5</v>
      </c>
      <c r="C3174" s="446" t="s">
        <v>11516</v>
      </c>
      <c r="D3174" s="447" t="s">
        <v>23243</v>
      </c>
      <c r="E3174" s="447"/>
      <c r="F3174" s="447" t="s">
        <v>23255</v>
      </c>
      <c r="G3174" s="632" t="str">
        <f t="shared" si="114"/>
        <v>211xã Vĩnh Tuy</v>
      </c>
      <c r="H3174" s="632" t="str">
        <f t="shared" si="115"/>
        <v>211xã Vĩnh TuyThuế cơ sở 5 tỉnh Tuyên Quang</v>
      </c>
      <c r="I3174" s="446" t="s">
        <v>11516</v>
      </c>
      <c r="J3174" s="445"/>
      <c r="K3174" s="445"/>
      <c r="M3174" s="435"/>
    </row>
    <row r="3175" spans="1:13" ht="78.599999999999994" hidden="1" customHeight="1">
      <c r="A3175" s="441" t="s">
        <v>12902</v>
      </c>
      <c r="B3175" s="445">
        <v>5</v>
      </c>
      <c r="C3175" s="446" t="s">
        <v>11516</v>
      </c>
      <c r="D3175" s="447" t="s">
        <v>23243</v>
      </c>
      <c r="E3175" s="447"/>
      <c r="F3175" s="447" t="s">
        <v>23256</v>
      </c>
      <c r="G3175" s="632" t="str">
        <f t="shared" ref="G3175:G3206" si="116">$E$3109&amp;F3175</f>
        <v>211xã Đồng Yên</v>
      </c>
      <c r="H3175" s="632" t="str">
        <f t="shared" si="115"/>
        <v>211xã Đồng YênThuế cơ sở 5 tỉnh Tuyên Quang</v>
      </c>
      <c r="I3175" s="446" t="s">
        <v>11516</v>
      </c>
      <c r="J3175" s="445"/>
      <c r="K3175" s="445"/>
      <c r="M3175" s="435"/>
    </row>
    <row r="3176" spans="1:13" ht="78.599999999999994" hidden="1" customHeight="1">
      <c r="A3176" s="441" t="s">
        <v>12902</v>
      </c>
      <c r="B3176" s="445">
        <v>5</v>
      </c>
      <c r="C3176" s="446" t="s">
        <v>11516</v>
      </c>
      <c r="D3176" s="447" t="s">
        <v>23243</v>
      </c>
      <c r="E3176" s="447"/>
      <c r="F3176" s="447" t="s">
        <v>8124</v>
      </c>
      <c r="G3176" s="632" t="str">
        <f t="shared" si="116"/>
        <v>211Xã Tiên Yên</v>
      </c>
      <c r="H3176" s="632" t="str">
        <f t="shared" si="115"/>
        <v>211Xã Tiên YênThuế cơ sở 5 tỉnh Tuyên Quang</v>
      </c>
      <c r="I3176" s="446" t="s">
        <v>11516</v>
      </c>
      <c r="J3176" s="445"/>
      <c r="K3176" s="445"/>
      <c r="M3176" s="435"/>
    </row>
    <row r="3177" spans="1:13" ht="78.599999999999994" hidden="1" customHeight="1">
      <c r="A3177" s="441" t="s">
        <v>12902</v>
      </c>
      <c r="B3177" s="445">
        <v>5</v>
      </c>
      <c r="C3177" s="446" t="s">
        <v>11516</v>
      </c>
      <c r="D3177" s="447" t="s">
        <v>23243</v>
      </c>
      <c r="E3177" s="447"/>
      <c r="F3177" s="447" t="s">
        <v>23257</v>
      </c>
      <c r="G3177" s="632" t="str">
        <f t="shared" si="116"/>
        <v>211xã Xuân Giang</v>
      </c>
      <c r="H3177" s="632" t="str">
        <f t="shared" si="115"/>
        <v>211xã Xuân GiangThuế cơ sở 5 tỉnh Tuyên Quang</v>
      </c>
      <c r="I3177" s="446" t="s">
        <v>11516</v>
      </c>
      <c r="J3177" s="445"/>
      <c r="K3177" s="445"/>
      <c r="M3177" s="435"/>
    </row>
    <row r="3178" spans="1:13" ht="78.599999999999994" hidden="1" customHeight="1">
      <c r="A3178" s="441" t="s">
        <v>12902</v>
      </c>
      <c r="B3178" s="445">
        <v>5</v>
      </c>
      <c r="C3178" s="446" t="s">
        <v>11516</v>
      </c>
      <c r="D3178" s="447" t="s">
        <v>23243</v>
      </c>
      <c r="E3178" s="447"/>
      <c r="F3178" s="447" t="s">
        <v>23258</v>
      </c>
      <c r="G3178" s="632" t="str">
        <f t="shared" si="116"/>
        <v>211xã Bằng Lang</v>
      </c>
      <c r="H3178" s="632" t="str">
        <f t="shared" si="115"/>
        <v>211xã Bằng LangThuế cơ sở 5 tỉnh Tuyên Quang</v>
      </c>
      <c r="I3178" s="446" t="s">
        <v>11516</v>
      </c>
      <c r="J3178" s="445"/>
      <c r="K3178" s="445"/>
      <c r="M3178" s="435"/>
    </row>
    <row r="3179" spans="1:13" ht="78.599999999999994" hidden="1" customHeight="1">
      <c r="A3179" s="441" t="s">
        <v>12902</v>
      </c>
      <c r="B3179" s="445">
        <v>5</v>
      </c>
      <c r="C3179" s="446" t="s">
        <v>11516</v>
      </c>
      <c r="D3179" s="447" t="s">
        <v>23243</v>
      </c>
      <c r="E3179" s="447"/>
      <c r="F3179" s="447" t="s">
        <v>23259</v>
      </c>
      <c r="G3179" s="632" t="str">
        <f t="shared" si="116"/>
        <v>211xã Yên Thành</v>
      </c>
      <c r="H3179" s="632" t="str">
        <f t="shared" si="115"/>
        <v>211xã Yên ThànhThuế cơ sở 5 tỉnh Tuyên Quang</v>
      </c>
      <c r="I3179" s="446" t="s">
        <v>11516</v>
      </c>
      <c r="J3179" s="445"/>
      <c r="K3179" s="445"/>
      <c r="M3179" s="435"/>
    </row>
    <row r="3180" spans="1:13" ht="78.599999999999994" hidden="1" customHeight="1">
      <c r="A3180" s="441" t="s">
        <v>12902</v>
      </c>
      <c r="B3180" s="445">
        <v>5</v>
      </c>
      <c r="C3180" s="446" t="s">
        <v>11516</v>
      </c>
      <c r="D3180" s="447" t="s">
        <v>23243</v>
      </c>
      <c r="E3180" s="447"/>
      <c r="F3180" s="447" t="s">
        <v>23260</v>
      </c>
      <c r="G3180" s="632" t="str">
        <f t="shared" si="116"/>
        <v>211xã Quang Bình</v>
      </c>
      <c r="H3180" s="632" t="str">
        <f t="shared" si="115"/>
        <v>211xã Quang BìnhThuế cơ sở 5 tỉnh Tuyên Quang</v>
      </c>
      <c r="I3180" s="446" t="s">
        <v>11516</v>
      </c>
      <c r="J3180" s="445"/>
      <c r="K3180" s="445"/>
      <c r="M3180" s="435"/>
    </row>
    <row r="3181" spans="1:13" ht="78.599999999999994" hidden="1" customHeight="1">
      <c r="A3181" s="441" t="s">
        <v>12902</v>
      </c>
      <c r="B3181" s="445">
        <v>5</v>
      </c>
      <c r="C3181" s="446" t="s">
        <v>11516</v>
      </c>
      <c r="D3181" s="447" t="s">
        <v>23243</v>
      </c>
      <c r="E3181" s="447"/>
      <c r="F3181" s="447" t="s">
        <v>23261</v>
      </c>
      <c r="G3181" s="632" t="str">
        <f t="shared" si="116"/>
        <v>211xã Tân Trịnh</v>
      </c>
      <c r="H3181" s="632" t="str">
        <f t="shared" si="115"/>
        <v>211xã Tân TrịnhThuế cơ sở 5 tỉnh Tuyên Quang</v>
      </c>
      <c r="I3181" s="446" t="s">
        <v>11516</v>
      </c>
      <c r="J3181" s="445"/>
      <c r="K3181" s="445"/>
      <c r="M3181" s="435"/>
    </row>
    <row r="3182" spans="1:13" ht="78.599999999999994" hidden="1" customHeight="1">
      <c r="A3182" s="441" t="s">
        <v>12902</v>
      </c>
      <c r="B3182" s="445">
        <v>5</v>
      </c>
      <c r="C3182" s="446" t="s">
        <v>11516</v>
      </c>
      <c r="D3182" s="447" t="s">
        <v>23243</v>
      </c>
      <c r="E3182" s="447"/>
      <c r="F3182" s="447" t="s">
        <v>23262</v>
      </c>
      <c r="G3182" s="632" t="str">
        <f t="shared" si="116"/>
        <v>211xã Tiên Nguyên</v>
      </c>
      <c r="H3182" s="632" t="str">
        <f t="shared" si="115"/>
        <v>211xã Tiên NguyênThuế cơ sở 5 tỉnh Tuyên Quang</v>
      </c>
      <c r="I3182" s="446" t="s">
        <v>11516</v>
      </c>
      <c r="J3182" s="445"/>
      <c r="K3182" s="445"/>
      <c r="M3182" s="435"/>
    </row>
    <row r="3183" spans="1:13" ht="78.599999999999994" hidden="1" customHeight="1">
      <c r="A3183" s="441" t="s">
        <v>12902</v>
      </c>
      <c r="B3183" s="445">
        <v>5</v>
      </c>
      <c r="C3183" s="446" t="s">
        <v>11516</v>
      </c>
      <c r="D3183" s="447" t="s">
        <v>23243</v>
      </c>
      <c r="E3183" s="447"/>
      <c r="F3183" s="447" t="s">
        <v>8144</v>
      </c>
      <c r="G3183" s="632" t="str">
        <f t="shared" si="116"/>
        <v>211Xã Khuôn Lùng</v>
      </c>
      <c r="H3183" s="632" t="str">
        <f t="shared" si="115"/>
        <v>211Xã Khuôn LùngThuế cơ sở 5 tỉnh Tuyên Quang</v>
      </c>
      <c r="I3183" s="446" t="s">
        <v>11516</v>
      </c>
      <c r="J3183" s="445"/>
      <c r="K3183" s="445"/>
      <c r="M3183" s="435"/>
    </row>
    <row r="3184" spans="1:13" s="550" customFormat="1" ht="78.599999999999994" hidden="1" customHeight="1">
      <c r="A3184" s="441" t="s">
        <v>12908</v>
      </c>
      <c r="B3184" s="445">
        <v>6</v>
      </c>
      <c r="C3184" s="446" t="s">
        <v>11505</v>
      </c>
      <c r="D3184" s="447" t="s">
        <v>23263</v>
      </c>
      <c r="E3184" s="447"/>
      <c r="F3184" s="447" t="s">
        <v>8103</v>
      </c>
      <c r="G3184" s="632" t="str">
        <f t="shared" si="116"/>
        <v>211Xã Ngọc Đường</v>
      </c>
      <c r="H3184" s="632" t="str">
        <f t="shared" si="115"/>
        <v>211Xã Ngọc ĐườngThuế cơ sở 6 tỉnh Tuyên Quang</v>
      </c>
      <c r="I3184" s="446" t="s">
        <v>11505</v>
      </c>
      <c r="J3184" s="445" t="s">
        <v>8105</v>
      </c>
      <c r="K3184" s="445">
        <v>14</v>
      </c>
    </row>
    <row r="3185" spans="1:13" s="550" customFormat="1" ht="78.599999999999994" hidden="1" customHeight="1">
      <c r="A3185" s="441" t="s">
        <v>12908</v>
      </c>
      <c r="B3185" s="445">
        <v>6</v>
      </c>
      <c r="C3185" s="446" t="s">
        <v>11505</v>
      </c>
      <c r="D3185" s="447" t="s">
        <v>23263</v>
      </c>
      <c r="E3185" s="447"/>
      <c r="F3185" s="447" t="s">
        <v>23264</v>
      </c>
      <c r="G3185" s="632" t="str">
        <f t="shared" si="116"/>
        <v>211phường Hà Giang 1</v>
      </c>
      <c r="H3185" s="632" t="str">
        <f t="shared" si="115"/>
        <v>211phường Hà Giang 1Thuế cơ sở 6 tỉnh Tuyên Quang</v>
      </c>
      <c r="I3185" s="446" t="s">
        <v>11505</v>
      </c>
      <c r="J3185" s="445"/>
      <c r="K3185" s="445"/>
    </row>
    <row r="3186" spans="1:13" s="550" customFormat="1" ht="78.599999999999994" hidden="1" customHeight="1">
      <c r="A3186" s="441" t="s">
        <v>12908</v>
      </c>
      <c r="B3186" s="445">
        <v>6</v>
      </c>
      <c r="C3186" s="446" t="s">
        <v>11505</v>
      </c>
      <c r="D3186" s="447" t="s">
        <v>23263</v>
      </c>
      <c r="E3186" s="447"/>
      <c r="F3186" s="447" t="s">
        <v>23265</v>
      </c>
      <c r="G3186" s="632" t="str">
        <f t="shared" si="116"/>
        <v>211phường Hà Giang 2</v>
      </c>
      <c r="H3186" s="632" t="str">
        <f t="shared" si="115"/>
        <v>211phường Hà Giang 2Thuế cơ sở 6 tỉnh Tuyên Quang</v>
      </c>
      <c r="I3186" s="446" t="s">
        <v>11505</v>
      </c>
      <c r="J3186" s="445"/>
      <c r="K3186" s="445"/>
    </row>
    <row r="3187" spans="1:13" s="550" customFormat="1" ht="78.599999999999994" hidden="1" customHeight="1">
      <c r="A3187" s="441" t="s">
        <v>12908</v>
      </c>
      <c r="B3187" s="445">
        <v>6</v>
      </c>
      <c r="C3187" s="446" t="s">
        <v>11505</v>
      </c>
      <c r="D3187" s="447" t="s">
        <v>23263</v>
      </c>
      <c r="E3187" s="447"/>
      <c r="F3187" s="447" t="s">
        <v>8097</v>
      </c>
      <c r="G3187" s="632" t="str">
        <f t="shared" si="116"/>
        <v>211Xã Yên Cường</v>
      </c>
      <c r="H3187" s="632" t="str">
        <f t="shared" si="115"/>
        <v>211Xã Yên CườngThuế cơ sở 6 tỉnh Tuyên Quang</v>
      </c>
      <c r="I3187" s="446" t="s">
        <v>11505</v>
      </c>
      <c r="J3187" s="445"/>
      <c r="K3187" s="445"/>
    </row>
    <row r="3188" spans="1:13" s="550" customFormat="1" ht="78.599999999999994" hidden="1" customHeight="1">
      <c r="A3188" s="441" t="s">
        <v>12908</v>
      </c>
      <c r="B3188" s="445">
        <v>6</v>
      </c>
      <c r="C3188" s="446" t="s">
        <v>11505</v>
      </c>
      <c r="D3188" s="447" t="s">
        <v>23263</v>
      </c>
      <c r="E3188" s="447"/>
      <c r="F3188" s="447" t="s">
        <v>23266</v>
      </c>
      <c r="G3188" s="632" t="str">
        <f t="shared" si="116"/>
        <v>211xã Đường Hồng</v>
      </c>
      <c r="H3188" s="632" t="str">
        <f t="shared" si="115"/>
        <v>211xã Đường HồngThuế cơ sở 6 tỉnh Tuyên Quang</v>
      </c>
      <c r="I3188" s="446" t="s">
        <v>11505</v>
      </c>
      <c r="J3188" s="445"/>
      <c r="K3188" s="445"/>
    </row>
    <row r="3189" spans="1:13" s="550" customFormat="1" ht="78.599999999999994" hidden="1" customHeight="1">
      <c r="A3189" s="441" t="s">
        <v>12908</v>
      </c>
      <c r="B3189" s="445">
        <v>6</v>
      </c>
      <c r="C3189" s="446" t="s">
        <v>11505</v>
      </c>
      <c r="D3189" s="447" t="s">
        <v>23263</v>
      </c>
      <c r="E3189" s="447"/>
      <c r="F3189" s="447" t="s">
        <v>23267</v>
      </c>
      <c r="G3189" s="632" t="str">
        <f t="shared" si="116"/>
        <v>211xã Bắc Mê</v>
      </c>
      <c r="H3189" s="632" t="str">
        <f t="shared" si="115"/>
        <v>211xã Bắc MêThuế cơ sở 6 tỉnh Tuyên Quang</v>
      </c>
      <c r="I3189" s="446" t="s">
        <v>11505</v>
      </c>
      <c r="J3189" s="445"/>
      <c r="K3189" s="445"/>
    </row>
    <row r="3190" spans="1:13" s="550" customFormat="1" ht="78.599999999999994" hidden="1" customHeight="1">
      <c r="A3190" s="441" t="s">
        <v>12908</v>
      </c>
      <c r="B3190" s="445">
        <v>6</v>
      </c>
      <c r="C3190" s="446" t="s">
        <v>11505</v>
      </c>
      <c r="D3190" s="447" t="s">
        <v>23263</v>
      </c>
      <c r="E3190" s="447"/>
      <c r="F3190" s="447" t="s">
        <v>23268</v>
      </c>
      <c r="G3190" s="632" t="str">
        <f t="shared" si="116"/>
        <v>211xã Giáp Trung</v>
      </c>
      <c r="H3190" s="632" t="str">
        <f t="shared" si="115"/>
        <v>211xã Giáp TrungThuế cơ sở 6 tỉnh Tuyên Quang</v>
      </c>
      <c r="I3190" s="446" t="s">
        <v>11505</v>
      </c>
      <c r="J3190" s="445"/>
      <c r="K3190" s="445"/>
    </row>
    <row r="3191" spans="1:13" s="550" customFormat="1" ht="78.599999999999994" hidden="1" customHeight="1">
      <c r="A3191" s="441" t="s">
        <v>12908</v>
      </c>
      <c r="B3191" s="445">
        <v>6</v>
      </c>
      <c r="C3191" s="446" t="s">
        <v>11505</v>
      </c>
      <c r="D3191" s="447" t="s">
        <v>23263</v>
      </c>
      <c r="E3191" s="447"/>
      <c r="F3191" s="447" t="s">
        <v>23133</v>
      </c>
      <c r="G3191" s="632" t="str">
        <f t="shared" si="116"/>
        <v>211xã Minh Sơn</v>
      </c>
      <c r="H3191" s="632" t="str">
        <f t="shared" si="115"/>
        <v>211xã Minh SơnThuế cơ sở 6 tỉnh Tuyên Quang</v>
      </c>
      <c r="I3191" s="446" t="s">
        <v>11505</v>
      </c>
      <c r="J3191" s="445"/>
      <c r="K3191" s="445"/>
    </row>
    <row r="3192" spans="1:13" s="550" customFormat="1" ht="78.599999999999994" hidden="1" customHeight="1">
      <c r="A3192" s="441" t="s">
        <v>12908</v>
      </c>
      <c r="B3192" s="445">
        <v>6</v>
      </c>
      <c r="C3192" s="446" t="s">
        <v>11505</v>
      </c>
      <c r="D3192" s="447" t="s">
        <v>23263</v>
      </c>
      <c r="E3192" s="447"/>
      <c r="F3192" s="447" t="s">
        <v>23269</v>
      </c>
      <c r="G3192" s="632" t="str">
        <f t="shared" si="116"/>
        <v>211xã Minh Ngọc</v>
      </c>
      <c r="H3192" s="632" t="str">
        <f t="shared" si="115"/>
        <v>211xã Minh NgọcThuế cơ sở 6 tỉnh Tuyên Quang</v>
      </c>
      <c r="I3192" s="446" t="s">
        <v>11505</v>
      </c>
      <c r="J3192" s="445"/>
      <c r="K3192" s="445"/>
    </row>
    <row r="3193" spans="1:13" s="550" customFormat="1" ht="78.599999999999994" hidden="1" customHeight="1">
      <c r="A3193" s="441" t="s">
        <v>12908</v>
      </c>
      <c r="B3193" s="445">
        <v>6</v>
      </c>
      <c r="C3193" s="446" t="s">
        <v>11505</v>
      </c>
      <c r="D3193" s="447" t="s">
        <v>23263</v>
      </c>
      <c r="E3193" s="447"/>
      <c r="F3193" s="447" t="s">
        <v>8106</v>
      </c>
      <c r="G3193" s="632" t="str">
        <f t="shared" si="116"/>
        <v>211Xã Lao Chải</v>
      </c>
      <c r="H3193" s="632" t="str">
        <f t="shared" si="115"/>
        <v>211Xã Lao ChảiThuế cơ sở 6 tỉnh Tuyên Quang</v>
      </c>
      <c r="I3193" s="446" t="s">
        <v>11505</v>
      </c>
      <c r="J3193" s="445"/>
      <c r="K3193" s="445"/>
    </row>
    <row r="3194" spans="1:13" s="550" customFormat="1" ht="78.599999999999994" hidden="1" customHeight="1">
      <c r="A3194" s="441" t="s">
        <v>12908</v>
      </c>
      <c r="B3194" s="445">
        <v>6</v>
      </c>
      <c r="C3194" s="446" t="s">
        <v>11505</v>
      </c>
      <c r="D3194" s="447" t="s">
        <v>23263</v>
      </c>
      <c r="E3194" s="447"/>
      <c r="F3194" s="447" t="s">
        <v>23270</v>
      </c>
      <c r="G3194" s="632" t="str">
        <f t="shared" si="116"/>
        <v>211xã Thanh Thủy</v>
      </c>
      <c r="H3194" s="632" t="str">
        <f t="shared" si="115"/>
        <v>211xã Thanh ThủyThuế cơ sở 6 tỉnh Tuyên Quang</v>
      </c>
      <c r="I3194" s="446" t="s">
        <v>11505</v>
      </c>
      <c r="J3194" s="445"/>
      <c r="K3194" s="445"/>
    </row>
    <row r="3195" spans="1:13" s="550" customFormat="1" ht="78.599999999999994" hidden="1" customHeight="1">
      <c r="A3195" s="441" t="s">
        <v>12908</v>
      </c>
      <c r="B3195" s="445">
        <v>6</v>
      </c>
      <c r="C3195" s="446" t="s">
        <v>11505</v>
      </c>
      <c r="D3195" s="447" t="s">
        <v>23263</v>
      </c>
      <c r="E3195" s="447"/>
      <c r="F3195" s="447" t="s">
        <v>23271</v>
      </c>
      <c r="G3195" s="632" t="str">
        <f t="shared" si="116"/>
        <v>211xã Minh Tân</v>
      </c>
      <c r="H3195" s="632" t="str">
        <f t="shared" si="115"/>
        <v>211xã Minh TânThuế cơ sở 6 tỉnh Tuyên Quang</v>
      </c>
      <c r="I3195" s="446" t="s">
        <v>11505</v>
      </c>
      <c r="J3195" s="445"/>
      <c r="K3195" s="445"/>
    </row>
    <row r="3196" spans="1:13" s="550" customFormat="1" ht="78.599999999999994" hidden="1" customHeight="1">
      <c r="A3196" s="441" t="s">
        <v>12908</v>
      </c>
      <c r="B3196" s="445">
        <v>6</v>
      </c>
      <c r="C3196" s="446" t="s">
        <v>11505</v>
      </c>
      <c r="D3196" s="447" t="s">
        <v>23263</v>
      </c>
      <c r="E3196" s="447"/>
      <c r="F3196" s="447" t="s">
        <v>23272</v>
      </c>
      <c r="G3196" s="632" t="str">
        <f t="shared" si="116"/>
        <v>211xã Thuận Hòa</v>
      </c>
      <c r="H3196" s="632" t="str">
        <f t="shared" si="115"/>
        <v>211xã Thuận HòaThuế cơ sở 6 tỉnh Tuyên Quang</v>
      </c>
      <c r="I3196" s="446" t="s">
        <v>11505</v>
      </c>
      <c r="J3196" s="445"/>
      <c r="K3196" s="445"/>
    </row>
    <row r="3197" spans="1:13" s="550" customFormat="1" ht="78.599999999999994" hidden="1" customHeight="1">
      <c r="A3197" s="441" t="s">
        <v>12908</v>
      </c>
      <c r="B3197" s="445">
        <v>6</v>
      </c>
      <c r="C3197" s="446" t="s">
        <v>11505</v>
      </c>
      <c r="D3197" s="447" t="s">
        <v>23263</v>
      </c>
      <c r="E3197" s="447"/>
      <c r="F3197" s="447" t="s">
        <v>23273</v>
      </c>
      <c r="G3197" s="632" t="str">
        <f t="shared" si="116"/>
        <v>211xã Tùng Bá</v>
      </c>
      <c r="H3197" s="632" t="str">
        <f t="shared" si="115"/>
        <v>211xã Tùng BáThuế cơ sở 6 tỉnh Tuyên Quang</v>
      </c>
      <c r="I3197" s="446" t="s">
        <v>11505</v>
      </c>
      <c r="J3197" s="445"/>
      <c r="K3197" s="445"/>
    </row>
    <row r="3198" spans="1:13" ht="68.45" hidden="1" customHeight="1">
      <c r="A3198" s="441" t="s">
        <v>12917</v>
      </c>
      <c r="B3198" s="442">
        <v>7</v>
      </c>
      <c r="C3198" s="448" t="s">
        <v>11511</v>
      </c>
      <c r="D3198" s="444" t="s">
        <v>23274</v>
      </c>
      <c r="E3198" s="444"/>
      <c r="F3198" s="444" t="s">
        <v>8131</v>
      </c>
      <c r="G3198" s="632" t="str">
        <f t="shared" si="116"/>
        <v>211Xã Thông Nguyên</v>
      </c>
      <c r="H3198" s="632" t="str">
        <f t="shared" si="115"/>
        <v>211Xã Thông NguyênThuế cơ sở 7 tỉnh Tuyên Quang</v>
      </c>
      <c r="I3198" s="448" t="s">
        <v>11511</v>
      </c>
      <c r="J3198" s="442" t="s">
        <v>8140</v>
      </c>
      <c r="K3198" s="442">
        <v>13</v>
      </c>
      <c r="M3198" s="435"/>
    </row>
    <row r="3199" spans="1:13" ht="68.45" hidden="1" customHeight="1">
      <c r="A3199" s="451" t="s">
        <v>12917</v>
      </c>
      <c r="B3199" s="452">
        <v>7</v>
      </c>
      <c r="C3199" s="453" t="s">
        <v>11511</v>
      </c>
      <c r="D3199" s="454" t="s">
        <v>23274</v>
      </c>
      <c r="E3199" s="454"/>
      <c r="F3199" s="454" t="s">
        <v>23275</v>
      </c>
      <c r="G3199" s="632" t="str">
        <f t="shared" si="116"/>
        <v>211xã Hồ Thầu</v>
      </c>
      <c r="H3199" s="632" t="str">
        <f t="shared" si="115"/>
        <v>211xã Hồ ThầuThuế cơ sở 7 tỉnh Tuyên Quang</v>
      </c>
      <c r="I3199" s="453" t="s">
        <v>11511</v>
      </c>
      <c r="J3199" s="452"/>
      <c r="K3199" s="452"/>
      <c r="M3199" s="435"/>
    </row>
    <row r="3200" spans="1:13" ht="68.45" hidden="1" customHeight="1">
      <c r="A3200" s="451" t="s">
        <v>12917</v>
      </c>
      <c r="B3200" s="452">
        <v>7</v>
      </c>
      <c r="C3200" s="453" t="s">
        <v>11511</v>
      </c>
      <c r="D3200" s="454" t="s">
        <v>23274</v>
      </c>
      <c r="E3200" s="454"/>
      <c r="F3200" s="454" t="s">
        <v>23276</v>
      </c>
      <c r="G3200" s="632" t="str">
        <f t="shared" si="116"/>
        <v>211xã Nậm Dịch</v>
      </c>
      <c r="H3200" s="632" t="str">
        <f t="shared" si="115"/>
        <v>211xã Nậm DịchThuế cơ sở 7 tỉnh Tuyên Quang</v>
      </c>
      <c r="I3200" s="453" t="s">
        <v>11511</v>
      </c>
      <c r="J3200" s="452"/>
      <c r="K3200" s="452"/>
      <c r="M3200" s="435"/>
    </row>
    <row r="3201" spans="1:13" ht="68.45" hidden="1" customHeight="1">
      <c r="A3201" s="451" t="s">
        <v>12917</v>
      </c>
      <c r="B3201" s="452">
        <v>7</v>
      </c>
      <c r="C3201" s="453" t="s">
        <v>11511</v>
      </c>
      <c r="D3201" s="454" t="s">
        <v>23274</v>
      </c>
      <c r="E3201" s="454"/>
      <c r="F3201" s="454" t="s">
        <v>23080</v>
      </c>
      <c r="G3201" s="632" t="str">
        <f t="shared" si="116"/>
        <v>211xã Tân Tiến</v>
      </c>
      <c r="H3201" s="632" t="str">
        <f t="shared" si="115"/>
        <v>211xã Tân TiếnThuế cơ sở 7 tỉnh Tuyên Quang</v>
      </c>
      <c r="I3201" s="453" t="s">
        <v>11511</v>
      </c>
      <c r="J3201" s="452"/>
      <c r="K3201" s="452"/>
      <c r="M3201" s="435"/>
    </row>
    <row r="3202" spans="1:13" ht="68.45" hidden="1" customHeight="1">
      <c r="A3202" s="451" t="s">
        <v>12917</v>
      </c>
      <c r="B3202" s="452">
        <v>7</v>
      </c>
      <c r="C3202" s="453" t="s">
        <v>11511</v>
      </c>
      <c r="D3202" s="454" t="s">
        <v>23274</v>
      </c>
      <c r="E3202" s="454"/>
      <c r="F3202" s="454" t="s">
        <v>23277</v>
      </c>
      <c r="G3202" s="632" t="str">
        <f t="shared" si="116"/>
        <v>211xã Hoàng Su Phì</v>
      </c>
      <c r="H3202" s="632" t="str">
        <f t="shared" si="115"/>
        <v>211xã Hoàng Su PhìThuế cơ sở 7 tỉnh Tuyên Quang</v>
      </c>
      <c r="I3202" s="453" t="s">
        <v>11511</v>
      </c>
      <c r="J3202" s="452"/>
      <c r="K3202" s="452"/>
      <c r="M3202" s="435"/>
    </row>
    <row r="3203" spans="1:13" ht="68.45" hidden="1" customHeight="1">
      <c r="A3203" s="451" t="s">
        <v>12917</v>
      </c>
      <c r="B3203" s="452">
        <v>7</v>
      </c>
      <c r="C3203" s="453" t="s">
        <v>11511</v>
      </c>
      <c r="D3203" s="454" t="s">
        <v>23274</v>
      </c>
      <c r="E3203" s="454"/>
      <c r="F3203" s="454" t="s">
        <v>23278</v>
      </c>
      <c r="G3203" s="632" t="str">
        <f t="shared" si="116"/>
        <v>211xã Thàng Tín</v>
      </c>
      <c r="H3203" s="632" t="str">
        <f t="shared" si="115"/>
        <v>211xã Thàng TínThuế cơ sở 7 tỉnh Tuyên Quang</v>
      </c>
      <c r="I3203" s="453" t="s">
        <v>11511</v>
      </c>
      <c r="J3203" s="452"/>
      <c r="K3203" s="452"/>
      <c r="M3203" s="435"/>
    </row>
    <row r="3204" spans="1:13" ht="68.45" hidden="1" customHeight="1">
      <c r="A3204" s="451" t="s">
        <v>12917</v>
      </c>
      <c r="B3204" s="452">
        <v>7</v>
      </c>
      <c r="C3204" s="453" t="s">
        <v>11511</v>
      </c>
      <c r="D3204" s="454" t="s">
        <v>23274</v>
      </c>
      <c r="E3204" s="454"/>
      <c r="F3204" s="454" t="s">
        <v>23279</v>
      </c>
      <c r="G3204" s="632" t="str">
        <f t="shared" si="116"/>
        <v>211xã Bản Máy</v>
      </c>
      <c r="H3204" s="632" t="str">
        <f t="shared" si="115"/>
        <v>211xã Bản MáyThuế cơ sở 7 tỉnh Tuyên Quang</v>
      </c>
      <c r="I3204" s="453" t="s">
        <v>11511</v>
      </c>
      <c r="J3204" s="452"/>
      <c r="K3204" s="452"/>
      <c r="M3204" s="435"/>
    </row>
    <row r="3205" spans="1:13" ht="68.45" hidden="1" customHeight="1">
      <c r="A3205" s="451" t="s">
        <v>12917</v>
      </c>
      <c r="B3205" s="452">
        <v>7</v>
      </c>
      <c r="C3205" s="453" t="s">
        <v>11511</v>
      </c>
      <c r="D3205" s="454" t="s">
        <v>23274</v>
      </c>
      <c r="E3205" s="454"/>
      <c r="F3205" s="454" t="s">
        <v>23280</v>
      </c>
      <c r="G3205" s="632" t="str">
        <f t="shared" si="116"/>
        <v>211xã Pờ Ly Ngài</v>
      </c>
      <c r="H3205" s="632" t="str">
        <f t="shared" si="115"/>
        <v>211xã Pờ Ly NgàiThuế cơ sở 7 tỉnh Tuyên Quang</v>
      </c>
      <c r="I3205" s="453" t="s">
        <v>11511</v>
      </c>
      <c r="J3205" s="452"/>
      <c r="K3205" s="452"/>
      <c r="M3205" s="435"/>
    </row>
    <row r="3206" spans="1:13" ht="68.45" hidden="1" customHeight="1">
      <c r="A3206" s="451" t="s">
        <v>12917</v>
      </c>
      <c r="B3206" s="452">
        <v>7</v>
      </c>
      <c r="C3206" s="453" t="s">
        <v>11511</v>
      </c>
      <c r="D3206" s="454" t="s">
        <v>23274</v>
      </c>
      <c r="E3206" s="454"/>
      <c r="F3206" s="454" t="s">
        <v>8139</v>
      </c>
      <c r="G3206" s="632" t="str">
        <f t="shared" si="116"/>
        <v>211Xã Xín Mần</v>
      </c>
      <c r="H3206" s="632" t="str">
        <f t="shared" ref="H3206:H3269" si="117">G3206&amp;C3206</f>
        <v>211Xã Xín MầnThuế cơ sở 7 tỉnh Tuyên Quang</v>
      </c>
      <c r="I3206" s="453" t="s">
        <v>11511</v>
      </c>
      <c r="J3206" s="452"/>
      <c r="K3206" s="452"/>
      <c r="M3206" s="435"/>
    </row>
    <row r="3207" spans="1:13" ht="68.45" hidden="1" customHeight="1">
      <c r="A3207" s="451" t="s">
        <v>12917</v>
      </c>
      <c r="B3207" s="452">
        <v>7</v>
      </c>
      <c r="C3207" s="453" t="s">
        <v>11511</v>
      </c>
      <c r="D3207" s="454" t="s">
        <v>23274</v>
      </c>
      <c r="E3207" s="454"/>
      <c r="F3207" s="454" t="s">
        <v>23281</v>
      </c>
      <c r="G3207" s="632" t="str">
        <f t="shared" ref="G3207:G3233" si="118">$E$3109&amp;F3207</f>
        <v>211xã Pà Vầy Sủ</v>
      </c>
      <c r="H3207" s="632" t="str">
        <f t="shared" si="117"/>
        <v>211xã Pà Vầy SủThuế cơ sở 7 tỉnh Tuyên Quang</v>
      </c>
      <c r="I3207" s="453" t="s">
        <v>11511</v>
      </c>
      <c r="J3207" s="452"/>
      <c r="K3207" s="452"/>
      <c r="M3207" s="435"/>
    </row>
    <row r="3208" spans="1:13" ht="68.45" hidden="1" customHeight="1">
      <c r="A3208" s="451" t="s">
        <v>12917</v>
      </c>
      <c r="B3208" s="452">
        <v>7</v>
      </c>
      <c r="C3208" s="453" t="s">
        <v>11511</v>
      </c>
      <c r="D3208" s="454" t="s">
        <v>23274</v>
      </c>
      <c r="E3208" s="454"/>
      <c r="F3208" s="454" t="s">
        <v>23282</v>
      </c>
      <c r="G3208" s="632" t="str">
        <f t="shared" si="118"/>
        <v>211xã Nấm Dẩn</v>
      </c>
      <c r="H3208" s="632" t="str">
        <f t="shared" si="117"/>
        <v>211xã Nấm DẩnThuế cơ sở 7 tỉnh Tuyên Quang</v>
      </c>
      <c r="I3208" s="453" t="s">
        <v>11511</v>
      </c>
      <c r="J3208" s="452"/>
      <c r="K3208" s="452"/>
      <c r="M3208" s="435"/>
    </row>
    <row r="3209" spans="1:13" ht="68.45" hidden="1" customHeight="1">
      <c r="A3209" s="451" t="s">
        <v>12917</v>
      </c>
      <c r="B3209" s="452">
        <v>7</v>
      </c>
      <c r="C3209" s="453" t="s">
        <v>11511</v>
      </c>
      <c r="D3209" s="454" t="s">
        <v>23274</v>
      </c>
      <c r="E3209" s="454"/>
      <c r="F3209" s="454" t="s">
        <v>23283</v>
      </c>
      <c r="G3209" s="632" t="str">
        <f t="shared" si="118"/>
        <v>211xã Trung Thịnh</v>
      </c>
      <c r="H3209" s="632" t="str">
        <f t="shared" si="117"/>
        <v>211xã Trung ThịnhThuế cơ sở 7 tỉnh Tuyên Quang</v>
      </c>
      <c r="I3209" s="453" t="s">
        <v>11511</v>
      </c>
      <c r="J3209" s="452"/>
      <c r="K3209" s="452"/>
      <c r="M3209" s="435"/>
    </row>
    <row r="3210" spans="1:13" ht="68.45" hidden="1" customHeight="1">
      <c r="A3210" s="451" t="s">
        <v>12917</v>
      </c>
      <c r="B3210" s="452">
        <v>7</v>
      </c>
      <c r="C3210" s="453" t="s">
        <v>11511</v>
      </c>
      <c r="D3210" s="454" t="s">
        <v>23274</v>
      </c>
      <c r="E3210" s="454"/>
      <c r="F3210" s="454" t="s">
        <v>23284</v>
      </c>
      <c r="G3210" s="632" t="str">
        <f t="shared" si="118"/>
        <v>211xã Quảng Nguyên</v>
      </c>
      <c r="H3210" s="632" t="str">
        <f t="shared" si="117"/>
        <v>211xã Quảng NguyênThuế cơ sở 7 tỉnh Tuyên Quang</v>
      </c>
      <c r="I3210" s="453" t="s">
        <v>11511</v>
      </c>
      <c r="J3210" s="452"/>
      <c r="K3210" s="452"/>
      <c r="M3210" s="435"/>
    </row>
    <row r="3211" spans="1:13" s="437" customFormat="1" ht="78.599999999999994" hidden="1" customHeight="1">
      <c r="A3211" s="455" t="s">
        <v>12923</v>
      </c>
      <c r="B3211" s="456">
        <v>8</v>
      </c>
      <c r="C3211" s="457" t="s">
        <v>11521</v>
      </c>
      <c r="D3211" s="468" t="s">
        <v>23285</v>
      </c>
      <c r="E3211" s="468"/>
      <c r="F3211" s="468" t="s">
        <v>8074</v>
      </c>
      <c r="G3211" s="632" t="str">
        <f t="shared" si="118"/>
        <v>211Xã Lũng Cú</v>
      </c>
      <c r="H3211" s="632" t="str">
        <f t="shared" si="117"/>
        <v>211Xã Lũng CúThuế cơ sở 8 tỉnh Tuyên Quang</v>
      </c>
      <c r="I3211" s="457" t="s">
        <v>11521</v>
      </c>
      <c r="J3211" s="456" t="s">
        <v>8075</v>
      </c>
      <c r="K3211" s="456">
        <v>23</v>
      </c>
    </row>
    <row r="3212" spans="1:13" s="437" customFormat="1" ht="78.599999999999994" hidden="1" customHeight="1">
      <c r="A3212" s="459" t="s">
        <v>12923</v>
      </c>
      <c r="B3212" s="460">
        <v>8</v>
      </c>
      <c r="C3212" s="461" t="s">
        <v>11521</v>
      </c>
      <c r="D3212" s="470" t="s">
        <v>23285</v>
      </c>
      <c r="E3212" s="470"/>
      <c r="F3212" s="470" t="s">
        <v>23286</v>
      </c>
      <c r="G3212" s="632" t="str">
        <f t="shared" si="118"/>
        <v>211xã Đồng Văn</v>
      </c>
      <c r="H3212" s="632" t="str">
        <f t="shared" si="117"/>
        <v>211xã Đồng VănThuế cơ sở 8 tỉnh Tuyên Quang</v>
      </c>
      <c r="I3212" s="461" t="s">
        <v>11521</v>
      </c>
      <c r="J3212" s="460"/>
      <c r="K3212" s="460"/>
    </row>
    <row r="3213" spans="1:13" s="437" customFormat="1" ht="78.599999999999994" hidden="1" customHeight="1">
      <c r="A3213" s="459" t="s">
        <v>12923</v>
      </c>
      <c r="B3213" s="460">
        <v>8</v>
      </c>
      <c r="C3213" s="461" t="s">
        <v>11521</v>
      </c>
      <c r="D3213" s="470" t="s">
        <v>23285</v>
      </c>
      <c r="E3213" s="470"/>
      <c r="F3213" s="470" t="s">
        <v>23287</v>
      </c>
      <c r="G3213" s="632" t="str">
        <f t="shared" si="118"/>
        <v>211xã Sà Phìn</v>
      </c>
      <c r="H3213" s="632" t="str">
        <f t="shared" si="117"/>
        <v>211xã Sà PhìnThuế cơ sở 8 tỉnh Tuyên Quang</v>
      </c>
      <c r="I3213" s="461" t="s">
        <v>11521</v>
      </c>
      <c r="J3213" s="460"/>
      <c r="K3213" s="460"/>
    </row>
    <row r="3214" spans="1:13" s="437" customFormat="1" ht="78.599999999999994" hidden="1" customHeight="1">
      <c r="A3214" s="459" t="s">
        <v>12923</v>
      </c>
      <c r="B3214" s="460">
        <v>8</v>
      </c>
      <c r="C3214" s="461" t="s">
        <v>11521</v>
      </c>
      <c r="D3214" s="470" t="s">
        <v>23285</v>
      </c>
      <c r="E3214" s="470"/>
      <c r="F3214" s="470" t="s">
        <v>23288</v>
      </c>
      <c r="G3214" s="632" t="str">
        <f t="shared" si="118"/>
        <v>211xã Phố Bảng</v>
      </c>
      <c r="H3214" s="632" t="str">
        <f t="shared" si="117"/>
        <v>211xã Phố BảngThuế cơ sở 8 tỉnh Tuyên Quang</v>
      </c>
      <c r="I3214" s="461" t="s">
        <v>11521</v>
      </c>
      <c r="J3214" s="460"/>
      <c r="K3214" s="460"/>
    </row>
    <row r="3215" spans="1:13" s="437" customFormat="1" ht="78.599999999999994" hidden="1" customHeight="1">
      <c r="A3215" s="459" t="s">
        <v>12923</v>
      </c>
      <c r="B3215" s="460">
        <v>8</v>
      </c>
      <c r="C3215" s="461" t="s">
        <v>11521</v>
      </c>
      <c r="D3215" s="470" t="s">
        <v>23285</v>
      </c>
      <c r="E3215" s="470"/>
      <c r="F3215" s="470" t="s">
        <v>23289</v>
      </c>
      <c r="G3215" s="632" t="str">
        <f t="shared" si="118"/>
        <v>211xã Lũng Phìn</v>
      </c>
      <c r="H3215" s="632" t="str">
        <f t="shared" si="117"/>
        <v>211xã Lũng PhìnThuế cơ sở 8 tỉnh Tuyên Quang</v>
      </c>
      <c r="I3215" s="461" t="s">
        <v>11521</v>
      </c>
      <c r="J3215" s="460"/>
      <c r="K3215" s="460"/>
    </row>
    <row r="3216" spans="1:13" s="437" customFormat="1" ht="78.599999999999994" hidden="1" customHeight="1">
      <c r="A3216" s="459" t="s">
        <v>12923</v>
      </c>
      <c r="B3216" s="460">
        <v>8</v>
      </c>
      <c r="C3216" s="461" t="s">
        <v>11521</v>
      </c>
      <c r="D3216" s="470" t="s">
        <v>23285</v>
      </c>
      <c r="E3216" s="470"/>
      <c r="F3216" s="470" t="s">
        <v>8092</v>
      </c>
      <c r="G3216" s="632" t="str">
        <f t="shared" si="118"/>
        <v>211Xã Lùng Tám</v>
      </c>
      <c r="H3216" s="632" t="str">
        <f t="shared" si="117"/>
        <v>211Xã Lùng TámThuế cơ sở 8 tỉnh Tuyên Quang</v>
      </c>
      <c r="I3216" s="461" t="s">
        <v>11521</v>
      </c>
      <c r="J3216" s="460"/>
      <c r="K3216" s="460"/>
    </row>
    <row r="3217" spans="1:11" s="437" customFormat="1" ht="78.599999999999994" hidden="1" customHeight="1">
      <c r="A3217" s="459" t="s">
        <v>12923</v>
      </c>
      <c r="B3217" s="460">
        <v>8</v>
      </c>
      <c r="C3217" s="461" t="s">
        <v>11521</v>
      </c>
      <c r="D3217" s="470" t="s">
        <v>23285</v>
      </c>
      <c r="E3217" s="470"/>
      <c r="F3217" s="470" t="s">
        <v>23290</v>
      </c>
      <c r="G3217" s="632" t="str">
        <f t="shared" si="118"/>
        <v>211xã Cán Tỷ</v>
      </c>
      <c r="H3217" s="632" t="str">
        <f t="shared" si="117"/>
        <v>211xã Cán TỷThuế cơ sở 8 tỉnh Tuyên Quang</v>
      </c>
      <c r="I3217" s="461" t="s">
        <v>11521</v>
      </c>
      <c r="J3217" s="460"/>
      <c r="K3217" s="460"/>
    </row>
    <row r="3218" spans="1:11" s="437" customFormat="1" ht="78.599999999999994" hidden="1" customHeight="1">
      <c r="A3218" s="459" t="s">
        <v>12923</v>
      </c>
      <c r="B3218" s="460">
        <v>8</v>
      </c>
      <c r="C3218" s="461" t="s">
        <v>11521</v>
      </c>
      <c r="D3218" s="470" t="s">
        <v>23285</v>
      </c>
      <c r="E3218" s="470"/>
      <c r="F3218" s="470" t="s">
        <v>23291</v>
      </c>
      <c r="G3218" s="632" t="str">
        <f t="shared" si="118"/>
        <v>211xã Nghĩa Thuận</v>
      </c>
      <c r="H3218" s="632" t="str">
        <f t="shared" si="117"/>
        <v>211xã Nghĩa ThuậnThuế cơ sở 8 tỉnh Tuyên Quang</v>
      </c>
      <c r="I3218" s="461" t="s">
        <v>11521</v>
      </c>
      <c r="J3218" s="460"/>
      <c r="K3218" s="460"/>
    </row>
    <row r="3219" spans="1:11" s="437" customFormat="1" ht="78.599999999999994" hidden="1" customHeight="1">
      <c r="A3219" s="459" t="s">
        <v>12923</v>
      </c>
      <c r="B3219" s="460">
        <v>8</v>
      </c>
      <c r="C3219" s="461" t="s">
        <v>11521</v>
      </c>
      <c r="D3219" s="470" t="s">
        <v>23285</v>
      </c>
      <c r="E3219" s="470"/>
      <c r="F3219" s="470" t="s">
        <v>23292</v>
      </c>
      <c r="G3219" s="632" t="str">
        <f t="shared" si="118"/>
        <v>211xã Quản Bạ</v>
      </c>
      <c r="H3219" s="632" t="str">
        <f t="shared" si="117"/>
        <v>211xã Quản BạThuế cơ sở 8 tỉnh Tuyên Quang</v>
      </c>
      <c r="I3219" s="461" t="s">
        <v>11521</v>
      </c>
      <c r="J3219" s="460"/>
      <c r="K3219" s="460"/>
    </row>
    <row r="3220" spans="1:11" s="437" customFormat="1" ht="78.599999999999994" hidden="1" customHeight="1">
      <c r="A3220" s="459" t="s">
        <v>12923</v>
      </c>
      <c r="B3220" s="460">
        <v>8</v>
      </c>
      <c r="C3220" s="461" t="s">
        <v>11521</v>
      </c>
      <c r="D3220" s="470" t="s">
        <v>23285</v>
      </c>
      <c r="E3220" s="470"/>
      <c r="F3220" s="470" t="s">
        <v>23293</v>
      </c>
      <c r="G3220" s="632" t="str">
        <f t="shared" si="118"/>
        <v>211xã Tùng Vài</v>
      </c>
      <c r="H3220" s="632" t="str">
        <f t="shared" si="117"/>
        <v>211xã Tùng VàiThuế cơ sở 8 tỉnh Tuyên Quang</v>
      </c>
      <c r="I3220" s="461" t="s">
        <v>11521</v>
      </c>
      <c r="J3220" s="460"/>
      <c r="K3220" s="460"/>
    </row>
    <row r="3221" spans="1:11" s="437" customFormat="1" ht="78.599999999999994" hidden="1" customHeight="1">
      <c r="A3221" s="459" t="s">
        <v>12923</v>
      </c>
      <c r="B3221" s="460">
        <v>8</v>
      </c>
      <c r="C3221" s="461" t="s">
        <v>11521</v>
      </c>
      <c r="D3221" s="470" t="s">
        <v>23285</v>
      </c>
      <c r="E3221" s="470"/>
      <c r="F3221" s="470" t="s">
        <v>8085</v>
      </c>
      <c r="G3221" s="632" t="str">
        <f t="shared" si="118"/>
        <v>211Xã Thắng Mố</v>
      </c>
      <c r="H3221" s="632" t="str">
        <f t="shared" si="117"/>
        <v>211Xã Thắng MốThuế cơ sở 8 tỉnh Tuyên Quang</v>
      </c>
      <c r="I3221" s="461" t="s">
        <v>11521</v>
      </c>
      <c r="J3221" s="460"/>
      <c r="K3221" s="460"/>
    </row>
    <row r="3222" spans="1:11" s="437" customFormat="1" ht="78.599999999999994" hidden="1" customHeight="1">
      <c r="A3222" s="459" t="s">
        <v>12923</v>
      </c>
      <c r="B3222" s="460">
        <v>8</v>
      </c>
      <c r="C3222" s="461" t="s">
        <v>11521</v>
      </c>
      <c r="D3222" s="470" t="s">
        <v>23285</v>
      </c>
      <c r="E3222" s="470"/>
      <c r="F3222" s="470" t="s">
        <v>23294</v>
      </c>
      <c r="G3222" s="632" t="str">
        <f t="shared" si="118"/>
        <v>211xã Bạch Đích</v>
      </c>
      <c r="H3222" s="632" t="str">
        <f t="shared" si="117"/>
        <v>211xã Bạch ĐíchThuế cơ sở 8 tỉnh Tuyên Quang</v>
      </c>
      <c r="I3222" s="461" t="s">
        <v>11521</v>
      </c>
      <c r="J3222" s="460"/>
      <c r="K3222" s="460"/>
    </row>
    <row r="3223" spans="1:11" s="437" customFormat="1" ht="78.599999999999994" hidden="1" customHeight="1">
      <c r="A3223" s="459" t="s">
        <v>12923</v>
      </c>
      <c r="B3223" s="460">
        <v>8</v>
      </c>
      <c r="C3223" s="461" t="s">
        <v>11521</v>
      </c>
      <c r="D3223" s="470" t="s">
        <v>23285</v>
      </c>
      <c r="E3223" s="470"/>
      <c r="F3223" s="470" t="s">
        <v>23295</v>
      </c>
      <c r="G3223" s="632" t="str">
        <f t="shared" si="118"/>
        <v>211xã Yên Minh</v>
      </c>
      <c r="H3223" s="632" t="str">
        <f t="shared" si="117"/>
        <v>211xã Yên MinhThuế cơ sở 8 tỉnh Tuyên Quang</v>
      </c>
      <c r="I3223" s="461" t="s">
        <v>11521</v>
      </c>
      <c r="J3223" s="460"/>
      <c r="K3223" s="460"/>
    </row>
    <row r="3224" spans="1:11" s="437" customFormat="1" ht="78.599999999999994" hidden="1" customHeight="1">
      <c r="A3224" s="459" t="s">
        <v>12923</v>
      </c>
      <c r="B3224" s="460">
        <v>8</v>
      </c>
      <c r="C3224" s="461" t="s">
        <v>11521</v>
      </c>
      <c r="D3224" s="470" t="s">
        <v>23285</v>
      </c>
      <c r="E3224" s="470"/>
      <c r="F3224" s="470" t="s">
        <v>23296</v>
      </c>
      <c r="G3224" s="632" t="str">
        <f t="shared" si="118"/>
        <v>211xã Mậu Duệ</v>
      </c>
      <c r="H3224" s="632" t="str">
        <f t="shared" si="117"/>
        <v>211xã Mậu DuệThuế cơ sở 8 tỉnh Tuyên Quang</v>
      </c>
      <c r="I3224" s="461" t="s">
        <v>11521</v>
      </c>
      <c r="J3224" s="460"/>
      <c r="K3224" s="460"/>
    </row>
    <row r="3225" spans="1:11" s="437" customFormat="1" ht="78.599999999999994" hidden="1" customHeight="1">
      <c r="A3225" s="459" t="s">
        <v>12923</v>
      </c>
      <c r="B3225" s="460">
        <v>8</v>
      </c>
      <c r="C3225" s="461" t="s">
        <v>11521</v>
      </c>
      <c r="D3225" s="470" t="s">
        <v>23285</v>
      </c>
      <c r="E3225" s="470"/>
      <c r="F3225" s="470" t="s">
        <v>23297</v>
      </c>
      <c r="G3225" s="632" t="str">
        <f t="shared" si="118"/>
        <v>211xã Ngọc Long</v>
      </c>
      <c r="H3225" s="632" t="str">
        <f t="shared" si="117"/>
        <v>211xã Ngọc LongThuế cơ sở 8 tỉnh Tuyên Quang</v>
      </c>
      <c r="I3225" s="461" t="s">
        <v>11521</v>
      </c>
      <c r="J3225" s="460"/>
      <c r="K3225" s="460"/>
    </row>
    <row r="3226" spans="1:11" s="437" customFormat="1" ht="78.599999999999994" hidden="1" customHeight="1">
      <c r="A3226" s="459" t="s">
        <v>12923</v>
      </c>
      <c r="B3226" s="460">
        <v>8</v>
      </c>
      <c r="C3226" s="461" t="s">
        <v>11521</v>
      </c>
      <c r="D3226" s="470" t="s">
        <v>23285</v>
      </c>
      <c r="E3226" s="470"/>
      <c r="F3226" s="470" t="s">
        <v>23298</v>
      </c>
      <c r="G3226" s="632" t="str">
        <f t="shared" si="118"/>
        <v>211xã Du Già</v>
      </c>
      <c r="H3226" s="632" t="str">
        <f t="shared" si="117"/>
        <v>211xã Du GiàThuế cơ sở 8 tỉnh Tuyên Quang</v>
      </c>
      <c r="I3226" s="461" t="s">
        <v>11521</v>
      </c>
      <c r="J3226" s="460"/>
      <c r="K3226" s="460"/>
    </row>
    <row r="3227" spans="1:11" s="437" customFormat="1" ht="78.599999999999994" hidden="1" customHeight="1">
      <c r="A3227" s="459" t="s">
        <v>12923</v>
      </c>
      <c r="B3227" s="460">
        <v>8</v>
      </c>
      <c r="C3227" s="461" t="s">
        <v>11521</v>
      </c>
      <c r="D3227" s="470" t="s">
        <v>23285</v>
      </c>
      <c r="E3227" s="470"/>
      <c r="F3227" s="470" t="s">
        <v>8091</v>
      </c>
      <c r="G3227" s="632" t="str">
        <f t="shared" si="118"/>
        <v>211Xã Đường Thượng</v>
      </c>
      <c r="H3227" s="632" t="str">
        <f t="shared" si="117"/>
        <v>211Xã Đường ThượngThuế cơ sở 8 tỉnh Tuyên Quang</v>
      </c>
      <c r="I3227" s="461" t="s">
        <v>11521</v>
      </c>
      <c r="J3227" s="460"/>
      <c r="K3227" s="460"/>
    </row>
    <row r="3228" spans="1:11" s="437" customFormat="1" ht="78.599999999999994" hidden="1" customHeight="1">
      <c r="A3228" s="459" t="s">
        <v>12923</v>
      </c>
      <c r="B3228" s="460">
        <v>8</v>
      </c>
      <c r="C3228" s="461" t="s">
        <v>11521</v>
      </c>
      <c r="D3228" s="470" t="s">
        <v>23285</v>
      </c>
      <c r="E3228" s="470"/>
      <c r="F3228" s="470" t="s">
        <v>8079</v>
      </c>
      <c r="G3228" s="632" t="str">
        <f t="shared" si="118"/>
        <v>211Xã Sủng Máng</v>
      </c>
      <c r="H3228" s="632" t="str">
        <f t="shared" si="117"/>
        <v>211Xã Sủng MángThuế cơ sở 8 tỉnh Tuyên Quang</v>
      </c>
      <c r="I3228" s="461" t="s">
        <v>11521</v>
      </c>
      <c r="J3228" s="460"/>
      <c r="K3228" s="460"/>
    </row>
    <row r="3229" spans="1:11" s="437" customFormat="1" ht="78.599999999999994" hidden="1" customHeight="1">
      <c r="A3229" s="459" t="s">
        <v>12923</v>
      </c>
      <c r="B3229" s="460">
        <v>8</v>
      </c>
      <c r="C3229" s="461" t="s">
        <v>11521</v>
      </c>
      <c r="D3229" s="470" t="s">
        <v>23285</v>
      </c>
      <c r="E3229" s="470"/>
      <c r="F3229" s="470" t="s">
        <v>23299</v>
      </c>
      <c r="G3229" s="632" t="str">
        <f t="shared" si="118"/>
        <v>211xã Sơn Vĩ</v>
      </c>
      <c r="H3229" s="632" t="str">
        <f t="shared" si="117"/>
        <v>211xã Sơn VĩThuế cơ sở 8 tỉnh Tuyên Quang</v>
      </c>
      <c r="I3229" s="461" t="s">
        <v>11521</v>
      </c>
      <c r="J3229" s="460"/>
      <c r="K3229" s="460"/>
    </row>
    <row r="3230" spans="1:11" s="437" customFormat="1" ht="78.599999999999994" hidden="1" customHeight="1">
      <c r="A3230" s="459" t="s">
        <v>12923</v>
      </c>
      <c r="B3230" s="460">
        <v>8</v>
      </c>
      <c r="C3230" s="461" t="s">
        <v>11521</v>
      </c>
      <c r="D3230" s="470" t="s">
        <v>23285</v>
      </c>
      <c r="E3230" s="470"/>
      <c r="F3230" s="470" t="s">
        <v>23300</v>
      </c>
      <c r="G3230" s="632" t="str">
        <f t="shared" si="118"/>
        <v>211xã Mèo Vạc</v>
      </c>
      <c r="H3230" s="632" t="str">
        <f t="shared" si="117"/>
        <v>211xã Mèo VạcThuế cơ sở 8 tỉnh Tuyên Quang</v>
      </c>
      <c r="I3230" s="461" t="s">
        <v>11521</v>
      </c>
      <c r="J3230" s="460"/>
      <c r="K3230" s="460"/>
    </row>
    <row r="3231" spans="1:11" s="437" customFormat="1" ht="78.599999999999994" hidden="1" customHeight="1">
      <c r="A3231" s="459" t="s">
        <v>12923</v>
      </c>
      <c r="B3231" s="460">
        <v>8</v>
      </c>
      <c r="C3231" s="461" t="s">
        <v>11521</v>
      </c>
      <c r="D3231" s="470" t="s">
        <v>23285</v>
      </c>
      <c r="E3231" s="470"/>
      <c r="F3231" s="470" t="s">
        <v>23301</v>
      </c>
      <c r="G3231" s="632" t="str">
        <f t="shared" si="118"/>
        <v>211xã Khâu Vai</v>
      </c>
      <c r="H3231" s="632" t="str">
        <f t="shared" si="117"/>
        <v>211xã Khâu VaiThuế cơ sở 8 tỉnh Tuyên Quang</v>
      </c>
      <c r="I3231" s="461" t="s">
        <v>11521</v>
      </c>
      <c r="J3231" s="460"/>
      <c r="K3231" s="460"/>
    </row>
    <row r="3232" spans="1:11" s="437" customFormat="1" ht="78.599999999999994" hidden="1" customHeight="1">
      <c r="A3232" s="459" t="s">
        <v>12923</v>
      </c>
      <c r="B3232" s="460">
        <v>8</v>
      </c>
      <c r="C3232" s="461" t="s">
        <v>11521</v>
      </c>
      <c r="D3232" s="470" t="s">
        <v>23285</v>
      </c>
      <c r="E3232" s="470"/>
      <c r="F3232" s="470" t="s">
        <v>23302</v>
      </c>
      <c r="G3232" s="632" t="str">
        <f t="shared" si="118"/>
        <v>211xã Niêm Sơn</v>
      </c>
      <c r="H3232" s="632" t="str">
        <f t="shared" si="117"/>
        <v>211xã Niêm SơnThuế cơ sở 8 tỉnh Tuyên Quang</v>
      </c>
      <c r="I3232" s="461" t="s">
        <v>11521</v>
      </c>
      <c r="J3232" s="460"/>
      <c r="K3232" s="460"/>
    </row>
    <row r="3233" spans="1:13" s="437" customFormat="1" ht="78.599999999999994" hidden="1" customHeight="1">
      <c r="A3233" s="459" t="s">
        <v>12923</v>
      </c>
      <c r="B3233" s="460">
        <v>8</v>
      </c>
      <c r="C3233" s="461" t="s">
        <v>11521</v>
      </c>
      <c r="D3233" s="470" t="s">
        <v>23285</v>
      </c>
      <c r="E3233" s="470"/>
      <c r="F3233" s="470" t="s">
        <v>23303</v>
      </c>
      <c r="G3233" s="632" t="str">
        <f t="shared" si="118"/>
        <v>211xã Tát Ngà</v>
      </c>
      <c r="H3233" s="632" t="str">
        <f t="shared" si="117"/>
        <v>211xã Tát NgàThuế cơ sở 8 tỉnh Tuyên Quang</v>
      </c>
      <c r="I3233" s="461" t="s">
        <v>11521</v>
      </c>
      <c r="J3233" s="460"/>
      <c r="K3233" s="460"/>
    </row>
    <row r="3234" spans="1:13" ht="44.45" hidden="1" customHeight="1">
      <c r="A3234" s="633">
        <v>34</v>
      </c>
      <c r="B3234" s="634"/>
      <c r="C3234" s="635" t="s">
        <v>23304</v>
      </c>
      <c r="D3234" s="636" t="s">
        <v>12683</v>
      </c>
      <c r="E3234" s="636">
        <v>809</v>
      </c>
      <c r="F3234" s="636" t="s">
        <v>155</v>
      </c>
      <c r="G3234" s="632"/>
      <c r="H3234" s="632" t="str">
        <f t="shared" si="117"/>
        <v>THUẾ TỈNH VĨNH LONG</v>
      </c>
      <c r="I3234" s="635" t="s">
        <v>23304</v>
      </c>
      <c r="J3234" s="636"/>
      <c r="K3234" s="636">
        <f>SUM(K3235:K3348)</f>
        <v>124</v>
      </c>
      <c r="L3234" s="434"/>
      <c r="M3234" s="435"/>
    </row>
    <row r="3235" spans="1:13" ht="53.45" hidden="1" customHeight="1">
      <c r="A3235" s="628" t="s">
        <v>12929</v>
      </c>
      <c r="B3235" s="629">
        <v>1</v>
      </c>
      <c r="C3235" s="642" t="s">
        <v>12685</v>
      </c>
      <c r="D3235" s="631" t="s">
        <v>23305</v>
      </c>
      <c r="E3235" s="631"/>
      <c r="F3235" s="631" t="s">
        <v>10420</v>
      </c>
      <c r="G3235" s="632" t="str">
        <f>$E$3234&amp;F3235</f>
        <v>809Phường Thanh Đức</v>
      </c>
      <c r="H3235" s="632" t="str">
        <f t="shared" si="117"/>
        <v>809Phường Thanh ĐứcThuế cơ sở 1 tỉnh Vĩnh Long</v>
      </c>
      <c r="I3235" s="642" t="s">
        <v>12685</v>
      </c>
      <c r="J3235" s="629" t="s">
        <v>10421</v>
      </c>
      <c r="K3235" s="629">
        <v>8</v>
      </c>
      <c r="M3235" s="435"/>
    </row>
    <row r="3236" spans="1:13" ht="53.45" hidden="1" customHeight="1">
      <c r="A3236" s="438" t="s">
        <v>12929</v>
      </c>
      <c r="B3236" s="430">
        <v>1</v>
      </c>
      <c r="C3236" s="463" t="s">
        <v>12685</v>
      </c>
      <c r="D3236" s="464" t="s">
        <v>23305</v>
      </c>
      <c r="E3236" s="464"/>
      <c r="F3236" s="464" t="s">
        <v>10421</v>
      </c>
      <c r="G3236" s="632" t="str">
        <f t="shared" ref="G3236:G3299" si="119">$E$3234&amp;F3236</f>
        <v>809Phường Long Châu</v>
      </c>
      <c r="H3236" s="632" t="str">
        <f t="shared" si="117"/>
        <v>809Phường Long ChâuThuế cơ sở 1 tỉnh Vĩnh Long</v>
      </c>
      <c r="I3236" s="463" t="s">
        <v>12685</v>
      </c>
      <c r="J3236" s="430"/>
      <c r="K3236" s="430"/>
      <c r="M3236" s="435"/>
    </row>
    <row r="3237" spans="1:13" ht="53.45" hidden="1" customHeight="1">
      <c r="A3237" s="438" t="s">
        <v>12929</v>
      </c>
      <c r="B3237" s="430">
        <v>1</v>
      </c>
      <c r="C3237" s="463" t="s">
        <v>12685</v>
      </c>
      <c r="D3237" s="464" t="s">
        <v>23305</v>
      </c>
      <c r="E3237" s="464"/>
      <c r="F3237" s="464" t="s">
        <v>10422</v>
      </c>
      <c r="G3237" s="632" t="str">
        <f t="shared" si="119"/>
        <v>809Phường Phước Hậu</v>
      </c>
      <c r="H3237" s="632" t="str">
        <f t="shared" si="117"/>
        <v>809Phường Phước HậuThuế cơ sở 1 tỉnh Vĩnh Long</v>
      </c>
      <c r="I3237" s="463" t="s">
        <v>12685</v>
      </c>
      <c r="J3237" s="430"/>
      <c r="K3237" s="430"/>
      <c r="M3237" s="435"/>
    </row>
    <row r="3238" spans="1:13" ht="53.45" hidden="1" customHeight="1">
      <c r="A3238" s="438" t="s">
        <v>12929</v>
      </c>
      <c r="B3238" s="430">
        <v>1</v>
      </c>
      <c r="C3238" s="463" t="s">
        <v>12685</v>
      </c>
      <c r="D3238" s="464" t="s">
        <v>23305</v>
      </c>
      <c r="E3238" s="464"/>
      <c r="F3238" s="464" t="s">
        <v>10423</v>
      </c>
      <c r="G3238" s="632" t="str">
        <f t="shared" si="119"/>
        <v>809Phường Tân Hạnh</v>
      </c>
      <c r="H3238" s="632" t="str">
        <f t="shared" si="117"/>
        <v>809Phường Tân HạnhThuế cơ sở 1 tỉnh Vĩnh Long</v>
      </c>
      <c r="I3238" s="463" t="s">
        <v>12685</v>
      </c>
      <c r="J3238" s="430"/>
      <c r="K3238" s="430"/>
      <c r="M3238" s="435"/>
    </row>
    <row r="3239" spans="1:13" ht="53.45" hidden="1" customHeight="1">
      <c r="A3239" s="438" t="s">
        <v>12929</v>
      </c>
      <c r="B3239" s="430">
        <v>1</v>
      </c>
      <c r="C3239" s="463" t="s">
        <v>12685</v>
      </c>
      <c r="D3239" s="464" t="s">
        <v>23305</v>
      </c>
      <c r="E3239" s="464"/>
      <c r="F3239" s="464" t="s">
        <v>10424</v>
      </c>
      <c r="G3239" s="632" t="str">
        <f t="shared" si="119"/>
        <v>809Phường Tân Ngãi</v>
      </c>
      <c r="H3239" s="632" t="str">
        <f t="shared" si="117"/>
        <v>809Phường Tân NgãiThuế cơ sở 1 tỉnh Vĩnh Long</v>
      </c>
      <c r="I3239" s="463" t="s">
        <v>12685</v>
      </c>
      <c r="J3239" s="430"/>
      <c r="K3239" s="430"/>
      <c r="M3239" s="435"/>
    </row>
    <row r="3240" spans="1:13" ht="53.45" hidden="1" customHeight="1">
      <c r="A3240" s="438" t="s">
        <v>12929</v>
      </c>
      <c r="B3240" s="430">
        <v>1</v>
      </c>
      <c r="C3240" s="463" t="s">
        <v>12685</v>
      </c>
      <c r="D3240" s="464" t="s">
        <v>23305</v>
      </c>
      <c r="E3240" s="464"/>
      <c r="F3240" s="464" t="s">
        <v>8645</v>
      </c>
      <c r="G3240" s="632" t="str">
        <f t="shared" si="119"/>
        <v>809Xã An Bình</v>
      </c>
      <c r="H3240" s="632" t="str">
        <f t="shared" si="117"/>
        <v>809Xã An BìnhThuế cơ sở 1 tỉnh Vĩnh Long</v>
      </c>
      <c r="I3240" s="463" t="s">
        <v>12685</v>
      </c>
      <c r="J3240" s="430"/>
      <c r="K3240" s="430"/>
      <c r="M3240" s="435"/>
    </row>
    <row r="3241" spans="1:13" ht="53.45" hidden="1" customHeight="1">
      <c r="A3241" s="438" t="s">
        <v>12929</v>
      </c>
      <c r="B3241" s="430">
        <v>1</v>
      </c>
      <c r="C3241" s="463" t="s">
        <v>12685</v>
      </c>
      <c r="D3241" s="464" t="s">
        <v>23305</v>
      </c>
      <c r="E3241" s="464"/>
      <c r="F3241" s="464" t="s">
        <v>10418</v>
      </c>
      <c r="G3241" s="632" t="str">
        <f t="shared" si="119"/>
        <v>809Xã Long Hồ</v>
      </c>
      <c r="H3241" s="632" t="str">
        <f t="shared" si="117"/>
        <v>809Xã Long HồThuế cơ sở 1 tỉnh Vĩnh Long</v>
      </c>
      <c r="I3241" s="463" t="s">
        <v>12685</v>
      </c>
      <c r="J3241" s="430"/>
      <c r="K3241" s="430"/>
      <c r="M3241" s="435"/>
    </row>
    <row r="3242" spans="1:13" ht="53.45" hidden="1" customHeight="1">
      <c r="A3242" s="438" t="s">
        <v>12929</v>
      </c>
      <c r="B3242" s="430">
        <v>1</v>
      </c>
      <c r="C3242" s="463" t="s">
        <v>12685</v>
      </c>
      <c r="D3242" s="464" t="s">
        <v>23305</v>
      </c>
      <c r="E3242" s="464"/>
      <c r="F3242" s="464" t="s">
        <v>10419</v>
      </c>
      <c r="G3242" s="632" t="str">
        <f t="shared" si="119"/>
        <v>809Xã Phú Quới</v>
      </c>
      <c r="H3242" s="632" t="str">
        <f t="shared" si="117"/>
        <v>809Xã Phú QuớiThuế cơ sở 1 tỉnh Vĩnh Long</v>
      </c>
      <c r="I3242" s="463" t="s">
        <v>12685</v>
      </c>
      <c r="J3242" s="430"/>
      <c r="K3242" s="430"/>
      <c r="M3242" s="435"/>
    </row>
    <row r="3243" spans="1:13" ht="53.45" hidden="1" customHeight="1">
      <c r="A3243" s="441" t="s">
        <v>12933</v>
      </c>
      <c r="B3243" s="442">
        <v>2</v>
      </c>
      <c r="C3243" s="449" t="s">
        <v>12691</v>
      </c>
      <c r="D3243" s="444" t="s">
        <v>23306</v>
      </c>
      <c r="E3243" s="444"/>
      <c r="F3243" s="444" t="s">
        <v>10443</v>
      </c>
      <c r="G3243" s="632" t="str">
        <f t="shared" si="119"/>
        <v>809Phường Cái Vồn</v>
      </c>
      <c r="H3243" s="632" t="str">
        <f t="shared" si="117"/>
        <v>809Phường Cái VồnThuế cơ sở 2 tỉnh Vĩnh Long</v>
      </c>
      <c r="I3243" s="449" t="s">
        <v>12691</v>
      </c>
      <c r="J3243" s="442" t="s">
        <v>10171</v>
      </c>
      <c r="K3243" s="442">
        <v>6</v>
      </c>
      <c r="M3243" s="435"/>
    </row>
    <row r="3244" spans="1:13" ht="53.45" hidden="1" customHeight="1">
      <c r="A3244" s="441" t="s">
        <v>12933</v>
      </c>
      <c r="B3244" s="442">
        <v>2</v>
      </c>
      <c r="C3244" s="449" t="s">
        <v>12691</v>
      </c>
      <c r="D3244" s="444" t="s">
        <v>23306</v>
      </c>
      <c r="E3244" s="444"/>
      <c r="F3244" s="444" t="s">
        <v>10171</v>
      </c>
      <c r="G3244" s="632" t="str">
        <f t="shared" si="119"/>
        <v>809Phường Bình Minh</v>
      </c>
      <c r="H3244" s="632" t="str">
        <f t="shared" si="117"/>
        <v>809Phường Bình MinhThuế cơ sở 2 tỉnh Vĩnh Long</v>
      </c>
      <c r="I3244" s="449" t="s">
        <v>12691</v>
      </c>
      <c r="J3244" s="442"/>
      <c r="K3244" s="442"/>
      <c r="M3244" s="435"/>
    </row>
    <row r="3245" spans="1:13" ht="53.45" hidden="1" customHeight="1">
      <c r="A3245" s="441" t="s">
        <v>12933</v>
      </c>
      <c r="B3245" s="442">
        <v>2</v>
      </c>
      <c r="C3245" s="449" t="s">
        <v>12691</v>
      </c>
      <c r="D3245" s="444" t="s">
        <v>23306</v>
      </c>
      <c r="E3245" s="444"/>
      <c r="F3245" s="444" t="s">
        <v>10444</v>
      </c>
      <c r="G3245" s="632" t="str">
        <f t="shared" si="119"/>
        <v>809Phường Đông Thành</v>
      </c>
      <c r="H3245" s="632" t="str">
        <f t="shared" si="117"/>
        <v>809Phường Đông ThànhThuế cơ sở 2 tỉnh Vĩnh Long</v>
      </c>
      <c r="I3245" s="449" t="s">
        <v>12691</v>
      </c>
      <c r="J3245" s="442"/>
      <c r="K3245" s="442"/>
      <c r="M3245" s="435"/>
    </row>
    <row r="3246" spans="1:13" ht="53.45" hidden="1" customHeight="1">
      <c r="A3246" s="441" t="s">
        <v>12933</v>
      </c>
      <c r="B3246" s="442">
        <v>2</v>
      </c>
      <c r="C3246" s="449" t="s">
        <v>12691</v>
      </c>
      <c r="D3246" s="444" t="s">
        <v>23306</v>
      </c>
      <c r="E3246" s="444"/>
      <c r="F3246" s="444" t="s">
        <v>10440</v>
      </c>
      <c r="G3246" s="632" t="str">
        <f t="shared" si="119"/>
        <v>809Xã Tân Quới</v>
      </c>
      <c r="H3246" s="632" t="str">
        <f t="shared" si="117"/>
        <v>809Xã Tân QuớiThuế cơ sở 2 tỉnh Vĩnh Long</v>
      </c>
      <c r="I3246" s="449" t="s">
        <v>12691</v>
      </c>
      <c r="J3246" s="442"/>
      <c r="K3246" s="442"/>
      <c r="M3246" s="435"/>
    </row>
    <row r="3247" spans="1:13" ht="53.45" hidden="1" customHeight="1">
      <c r="A3247" s="441" t="s">
        <v>12933</v>
      </c>
      <c r="B3247" s="442">
        <v>2</v>
      </c>
      <c r="C3247" s="449" t="s">
        <v>12691</v>
      </c>
      <c r="D3247" s="444" t="s">
        <v>23306</v>
      </c>
      <c r="E3247" s="444"/>
      <c r="F3247" s="444" t="s">
        <v>10441</v>
      </c>
      <c r="G3247" s="632" t="str">
        <f t="shared" si="119"/>
        <v>809Xã Tân Lược</v>
      </c>
      <c r="H3247" s="632" t="str">
        <f t="shared" si="117"/>
        <v>809Xã Tân LượcThuế cơ sở 2 tỉnh Vĩnh Long</v>
      </c>
      <c r="I3247" s="449" t="s">
        <v>12691</v>
      </c>
      <c r="J3247" s="442"/>
      <c r="K3247" s="442"/>
      <c r="M3247" s="435"/>
    </row>
    <row r="3248" spans="1:13" ht="53.45" hidden="1" customHeight="1">
      <c r="A3248" s="441" t="s">
        <v>12933</v>
      </c>
      <c r="B3248" s="442">
        <v>2</v>
      </c>
      <c r="C3248" s="449" t="s">
        <v>12691</v>
      </c>
      <c r="D3248" s="444" t="s">
        <v>23306</v>
      </c>
      <c r="E3248" s="444"/>
      <c r="F3248" s="444" t="s">
        <v>10442</v>
      </c>
      <c r="G3248" s="632" t="str">
        <f t="shared" si="119"/>
        <v>809Xã Mỹ Thuận</v>
      </c>
      <c r="H3248" s="632" t="str">
        <f t="shared" si="117"/>
        <v>809Xã Mỹ ThuậnThuế cơ sở 2 tỉnh Vĩnh Long</v>
      </c>
      <c r="I3248" s="449" t="s">
        <v>12691</v>
      </c>
      <c r="J3248" s="442"/>
      <c r="K3248" s="442"/>
      <c r="M3248" s="435"/>
    </row>
    <row r="3249" spans="1:13" ht="53.45" hidden="1" customHeight="1">
      <c r="A3249" s="441" t="s">
        <v>12939</v>
      </c>
      <c r="B3249" s="442">
        <v>3</v>
      </c>
      <c r="C3249" s="449" t="s">
        <v>12697</v>
      </c>
      <c r="D3249" s="444" t="s">
        <v>23342</v>
      </c>
      <c r="E3249" s="444"/>
      <c r="F3249" s="444" t="s">
        <v>19098</v>
      </c>
      <c r="G3249" s="632" t="str">
        <f t="shared" si="119"/>
        <v>809Xã Lục Sĩ Thành</v>
      </c>
      <c r="H3249" s="632" t="str">
        <f t="shared" si="117"/>
        <v>809Xã Lục Sĩ ThànhThuế cơ sở 3 tỉnh Vĩnh Long</v>
      </c>
      <c r="I3249" s="449" t="s">
        <v>12697</v>
      </c>
      <c r="J3249" s="442" t="s">
        <v>10436</v>
      </c>
      <c r="K3249" s="442">
        <v>10</v>
      </c>
      <c r="M3249" s="435"/>
    </row>
    <row r="3250" spans="1:13" ht="53.45" hidden="1" customHeight="1">
      <c r="A3250" s="441" t="s">
        <v>12939</v>
      </c>
      <c r="B3250" s="442">
        <v>3</v>
      </c>
      <c r="C3250" s="449" t="s">
        <v>12697</v>
      </c>
      <c r="D3250" s="444" t="s">
        <v>23342</v>
      </c>
      <c r="E3250" s="444"/>
      <c r="F3250" s="444" t="s">
        <v>10432</v>
      </c>
      <c r="G3250" s="632" t="str">
        <f t="shared" si="119"/>
        <v>809Xã Trà Ôn</v>
      </c>
      <c r="H3250" s="632" t="str">
        <f t="shared" si="117"/>
        <v>809Xã Trà ÔnThuế cơ sở 3 tỉnh Vĩnh Long</v>
      </c>
      <c r="I3250" s="449" t="s">
        <v>12697</v>
      </c>
      <c r="J3250" s="442"/>
      <c r="K3250" s="442"/>
      <c r="M3250" s="435"/>
    </row>
    <row r="3251" spans="1:13" ht="53.45" hidden="1" customHeight="1">
      <c r="A3251" s="441" t="s">
        <v>12939</v>
      </c>
      <c r="B3251" s="442">
        <v>3</v>
      </c>
      <c r="C3251" s="449" t="s">
        <v>12697</v>
      </c>
      <c r="D3251" s="444" t="s">
        <v>23342</v>
      </c>
      <c r="E3251" s="444"/>
      <c r="F3251" s="444" t="s">
        <v>10433</v>
      </c>
      <c r="G3251" s="632" t="str">
        <f t="shared" si="119"/>
        <v>809Xã Trà Côn</v>
      </c>
      <c r="H3251" s="632" t="str">
        <f t="shared" si="117"/>
        <v>809Xã Trà CônThuế cơ sở 3 tỉnh Vĩnh Long</v>
      </c>
      <c r="I3251" s="449" t="s">
        <v>12697</v>
      </c>
      <c r="J3251" s="442"/>
      <c r="K3251" s="442"/>
      <c r="M3251" s="435"/>
    </row>
    <row r="3252" spans="1:13" ht="53.45" hidden="1" customHeight="1">
      <c r="A3252" s="441" t="s">
        <v>12939</v>
      </c>
      <c r="B3252" s="442">
        <v>3</v>
      </c>
      <c r="C3252" s="449" t="s">
        <v>12697</v>
      </c>
      <c r="D3252" s="444" t="s">
        <v>23342</v>
      </c>
      <c r="E3252" s="444"/>
      <c r="F3252" s="444" t="s">
        <v>10434</v>
      </c>
      <c r="G3252" s="632" t="str">
        <f t="shared" si="119"/>
        <v>809Xã Vĩnh Xuân</v>
      </c>
      <c r="H3252" s="632" t="str">
        <f t="shared" si="117"/>
        <v>809Xã Vĩnh XuânThuế cơ sở 3 tỉnh Vĩnh Long</v>
      </c>
      <c r="I3252" s="449" t="s">
        <v>12697</v>
      </c>
      <c r="J3252" s="442"/>
      <c r="K3252" s="442"/>
      <c r="M3252" s="435"/>
    </row>
    <row r="3253" spans="1:13" ht="53.45" hidden="1" customHeight="1">
      <c r="A3253" s="441" t="s">
        <v>12939</v>
      </c>
      <c r="B3253" s="442">
        <v>3</v>
      </c>
      <c r="C3253" s="449" t="s">
        <v>12697</v>
      </c>
      <c r="D3253" s="444" t="s">
        <v>23342</v>
      </c>
      <c r="E3253" s="444"/>
      <c r="F3253" s="444" t="s">
        <v>10435</v>
      </c>
      <c r="G3253" s="632" t="str">
        <f t="shared" si="119"/>
        <v>809Xã Hòa Bình</v>
      </c>
      <c r="H3253" s="632" t="str">
        <f t="shared" si="117"/>
        <v>809Xã Hòa BìnhThuế cơ sở 3 tỉnh Vĩnh Long</v>
      </c>
      <c r="I3253" s="449" t="s">
        <v>12697</v>
      </c>
      <c r="J3253" s="442"/>
      <c r="K3253" s="442"/>
      <c r="M3253" s="435"/>
    </row>
    <row r="3254" spans="1:13" ht="53.45" hidden="1" customHeight="1">
      <c r="A3254" s="441" t="s">
        <v>12939</v>
      </c>
      <c r="B3254" s="442">
        <v>3</v>
      </c>
      <c r="C3254" s="449" t="s">
        <v>12697</v>
      </c>
      <c r="D3254" s="444" t="s">
        <v>23342</v>
      </c>
      <c r="E3254" s="444"/>
      <c r="F3254" s="444" t="s">
        <v>10412</v>
      </c>
      <c r="G3254" s="632" t="str">
        <f t="shared" si="119"/>
        <v>809Xã Hòa Hiệp</v>
      </c>
      <c r="H3254" s="632" t="str">
        <f t="shared" si="117"/>
        <v>809Xã Hòa HiệpThuế cơ sở 3 tỉnh Vĩnh Long</v>
      </c>
      <c r="I3254" s="449" t="s">
        <v>12697</v>
      </c>
      <c r="J3254" s="442"/>
      <c r="K3254" s="442"/>
      <c r="M3254" s="435"/>
    </row>
    <row r="3255" spans="1:13" ht="53.45" hidden="1" customHeight="1">
      <c r="A3255" s="441" t="s">
        <v>12939</v>
      </c>
      <c r="B3255" s="442">
        <v>3</v>
      </c>
      <c r="C3255" s="449" t="s">
        <v>12697</v>
      </c>
      <c r="D3255" s="444" t="s">
        <v>23342</v>
      </c>
      <c r="E3255" s="444"/>
      <c r="F3255" s="444" t="s">
        <v>10436</v>
      </c>
      <c r="G3255" s="632" t="str">
        <f t="shared" si="119"/>
        <v>809Xã Tam Bình</v>
      </c>
      <c r="H3255" s="632" t="str">
        <f t="shared" si="117"/>
        <v>809Xã Tam BìnhThuế cơ sở 3 tỉnh Vĩnh Long</v>
      </c>
      <c r="I3255" s="449" t="s">
        <v>12697</v>
      </c>
      <c r="J3255" s="442"/>
      <c r="K3255" s="442"/>
      <c r="M3255" s="435"/>
    </row>
    <row r="3256" spans="1:13" ht="53.45" hidden="1" customHeight="1">
      <c r="A3256" s="441" t="s">
        <v>12939</v>
      </c>
      <c r="B3256" s="442">
        <v>3</v>
      </c>
      <c r="C3256" s="449" t="s">
        <v>12697</v>
      </c>
      <c r="D3256" s="444" t="s">
        <v>23342</v>
      </c>
      <c r="E3256" s="444"/>
      <c r="F3256" s="444" t="s">
        <v>10437</v>
      </c>
      <c r="G3256" s="632" t="str">
        <f t="shared" si="119"/>
        <v>809Xã Ngãi Tứ</v>
      </c>
      <c r="H3256" s="632" t="str">
        <f t="shared" si="117"/>
        <v>809Xã Ngãi TứThuế cơ sở 3 tỉnh Vĩnh Long</v>
      </c>
      <c r="I3256" s="449" t="s">
        <v>12697</v>
      </c>
      <c r="J3256" s="442"/>
      <c r="K3256" s="442"/>
      <c r="M3256" s="435"/>
    </row>
    <row r="3257" spans="1:13" ht="53.45" hidden="1" customHeight="1">
      <c r="A3257" s="441" t="s">
        <v>12939</v>
      </c>
      <c r="B3257" s="442">
        <v>3</v>
      </c>
      <c r="C3257" s="449" t="s">
        <v>12697</v>
      </c>
      <c r="D3257" s="444" t="s">
        <v>23342</v>
      </c>
      <c r="E3257" s="444"/>
      <c r="F3257" s="444" t="s">
        <v>10438</v>
      </c>
      <c r="G3257" s="632" t="str">
        <f t="shared" si="119"/>
        <v>809Xã Song Phú</v>
      </c>
      <c r="H3257" s="632" t="str">
        <f t="shared" si="117"/>
        <v>809Xã Song PhúThuế cơ sở 3 tỉnh Vĩnh Long</v>
      </c>
      <c r="I3257" s="449" t="s">
        <v>12697</v>
      </c>
      <c r="J3257" s="442"/>
      <c r="K3257" s="442"/>
      <c r="M3257" s="435"/>
    </row>
    <row r="3258" spans="1:13" ht="53.45" hidden="1" customHeight="1">
      <c r="A3258" s="441" t="s">
        <v>12939</v>
      </c>
      <c r="B3258" s="442">
        <v>3</v>
      </c>
      <c r="C3258" s="449" t="s">
        <v>12697</v>
      </c>
      <c r="D3258" s="444" t="s">
        <v>23342</v>
      </c>
      <c r="E3258" s="444"/>
      <c r="F3258" s="444" t="s">
        <v>10439</v>
      </c>
      <c r="G3258" s="632" t="str">
        <f t="shared" si="119"/>
        <v>809Xã Cái Ngang</v>
      </c>
      <c r="H3258" s="632" t="str">
        <f t="shared" si="117"/>
        <v>809Xã Cái NgangThuế cơ sở 3 tỉnh Vĩnh Long</v>
      </c>
      <c r="I3258" s="449" t="s">
        <v>12697</v>
      </c>
      <c r="J3258" s="442"/>
      <c r="K3258" s="442"/>
      <c r="M3258" s="435"/>
    </row>
    <row r="3259" spans="1:13" ht="53.45" hidden="1" customHeight="1">
      <c r="A3259" s="441" t="s">
        <v>12948</v>
      </c>
      <c r="B3259" s="442">
        <v>4</v>
      </c>
      <c r="C3259" s="449" t="s">
        <v>12703</v>
      </c>
      <c r="D3259" s="444" t="s">
        <v>23307</v>
      </c>
      <c r="E3259" s="444"/>
      <c r="F3259" s="444" t="s">
        <v>10425</v>
      </c>
      <c r="G3259" s="632" t="str">
        <f t="shared" si="119"/>
        <v>809Xã Quới Thiện</v>
      </c>
      <c r="H3259" s="632" t="str">
        <f t="shared" si="117"/>
        <v>809Xã Quới ThiệnThuế cơ sở 4 tỉnh Vĩnh Long</v>
      </c>
      <c r="I3259" s="449" t="s">
        <v>12703</v>
      </c>
      <c r="J3259" s="442" t="s">
        <v>9258</v>
      </c>
      <c r="K3259" s="442">
        <v>11</v>
      </c>
      <c r="M3259" s="435"/>
    </row>
    <row r="3260" spans="1:13" ht="53.45" hidden="1" customHeight="1">
      <c r="A3260" s="441" t="s">
        <v>12948</v>
      </c>
      <c r="B3260" s="442">
        <v>4</v>
      </c>
      <c r="C3260" s="449" t="s">
        <v>12703</v>
      </c>
      <c r="D3260" s="444" t="s">
        <v>23307</v>
      </c>
      <c r="E3260" s="444"/>
      <c r="F3260" s="444" t="s">
        <v>9258</v>
      </c>
      <c r="G3260" s="632" t="str">
        <f t="shared" si="119"/>
        <v>809Xã Trung Thành</v>
      </c>
      <c r="H3260" s="632" t="str">
        <f t="shared" si="117"/>
        <v>809Xã Trung ThànhThuế cơ sở 4 tỉnh Vĩnh Long</v>
      </c>
      <c r="I3260" s="449" t="s">
        <v>12703</v>
      </c>
      <c r="J3260" s="442"/>
      <c r="K3260" s="442"/>
      <c r="M3260" s="435"/>
    </row>
    <row r="3261" spans="1:13" ht="53.45" hidden="1" customHeight="1">
      <c r="A3261" s="441" t="s">
        <v>12948</v>
      </c>
      <c r="B3261" s="442">
        <v>4</v>
      </c>
      <c r="C3261" s="449" t="s">
        <v>12703</v>
      </c>
      <c r="D3261" s="444" t="s">
        <v>23307</v>
      </c>
      <c r="E3261" s="444"/>
      <c r="F3261" s="444" t="s">
        <v>10426</v>
      </c>
      <c r="G3261" s="632" t="str">
        <f t="shared" si="119"/>
        <v>809Xã Trung Ngãi</v>
      </c>
      <c r="H3261" s="632" t="str">
        <f t="shared" si="117"/>
        <v>809Xã Trung NgãiThuế cơ sở 4 tỉnh Vĩnh Long</v>
      </c>
      <c r="I3261" s="449" t="s">
        <v>12703</v>
      </c>
      <c r="J3261" s="442"/>
      <c r="K3261" s="442"/>
      <c r="M3261" s="435"/>
    </row>
    <row r="3262" spans="1:13" ht="53.45" hidden="1" customHeight="1">
      <c r="A3262" s="441" t="s">
        <v>12948</v>
      </c>
      <c r="B3262" s="442">
        <v>4</v>
      </c>
      <c r="C3262" s="449" t="s">
        <v>12703</v>
      </c>
      <c r="D3262" s="444" t="s">
        <v>23307</v>
      </c>
      <c r="E3262" s="444"/>
      <c r="F3262" s="444" t="s">
        <v>10427</v>
      </c>
      <c r="G3262" s="632" t="str">
        <f t="shared" si="119"/>
        <v>809Xã Quới An</v>
      </c>
      <c r="H3262" s="632" t="str">
        <f t="shared" si="117"/>
        <v>809Xã Quới AnThuế cơ sở 4 tỉnh Vĩnh Long</v>
      </c>
      <c r="I3262" s="449" t="s">
        <v>12703</v>
      </c>
      <c r="J3262" s="442"/>
      <c r="K3262" s="442"/>
      <c r="M3262" s="435"/>
    </row>
    <row r="3263" spans="1:13" ht="53.45" hidden="1" customHeight="1">
      <c r="A3263" s="441" t="s">
        <v>12948</v>
      </c>
      <c r="B3263" s="442">
        <v>4</v>
      </c>
      <c r="C3263" s="449" t="s">
        <v>12703</v>
      </c>
      <c r="D3263" s="444" t="s">
        <v>23307</v>
      </c>
      <c r="E3263" s="444"/>
      <c r="F3263" s="444" t="s">
        <v>10428</v>
      </c>
      <c r="G3263" s="632" t="str">
        <f t="shared" si="119"/>
        <v>809Xã Trung Hiệp</v>
      </c>
      <c r="H3263" s="632" t="str">
        <f t="shared" si="117"/>
        <v>809Xã Trung HiệpThuế cơ sở 4 tỉnh Vĩnh Long</v>
      </c>
      <c r="I3263" s="449" t="s">
        <v>12703</v>
      </c>
      <c r="J3263" s="442"/>
      <c r="K3263" s="442"/>
      <c r="M3263" s="435"/>
    </row>
    <row r="3264" spans="1:13" ht="53.45" hidden="1" customHeight="1">
      <c r="A3264" s="441" t="s">
        <v>12948</v>
      </c>
      <c r="B3264" s="442">
        <v>4</v>
      </c>
      <c r="C3264" s="449" t="s">
        <v>12703</v>
      </c>
      <c r="D3264" s="444" t="s">
        <v>23307</v>
      </c>
      <c r="E3264" s="444"/>
      <c r="F3264" s="444" t="s">
        <v>10429</v>
      </c>
      <c r="G3264" s="632" t="str">
        <f t="shared" si="119"/>
        <v>809Xã Hiếu Phụng</v>
      </c>
      <c r="H3264" s="632" t="str">
        <f t="shared" si="117"/>
        <v>809Xã Hiếu PhụngThuế cơ sở 4 tỉnh Vĩnh Long</v>
      </c>
      <c r="I3264" s="449" t="s">
        <v>12703</v>
      </c>
      <c r="J3264" s="442"/>
      <c r="K3264" s="442"/>
      <c r="M3264" s="435"/>
    </row>
    <row r="3265" spans="1:13" ht="53.45" hidden="1" customHeight="1">
      <c r="A3265" s="441" t="s">
        <v>12948</v>
      </c>
      <c r="B3265" s="442">
        <v>4</v>
      </c>
      <c r="C3265" s="449" t="s">
        <v>12703</v>
      </c>
      <c r="D3265" s="444" t="s">
        <v>23307</v>
      </c>
      <c r="E3265" s="444"/>
      <c r="F3265" s="444" t="s">
        <v>10430</v>
      </c>
      <c r="G3265" s="632" t="str">
        <f t="shared" si="119"/>
        <v>809Xã Hiếu Thành</v>
      </c>
      <c r="H3265" s="632" t="str">
        <f t="shared" si="117"/>
        <v>809Xã Hiếu ThànhThuế cơ sở 4 tỉnh Vĩnh Long</v>
      </c>
      <c r="I3265" s="449" t="s">
        <v>12703</v>
      </c>
      <c r="J3265" s="442"/>
      <c r="K3265" s="442"/>
      <c r="M3265" s="435"/>
    </row>
    <row r="3266" spans="1:13" ht="53.45" hidden="1" customHeight="1">
      <c r="A3266" s="441" t="s">
        <v>12948</v>
      </c>
      <c r="B3266" s="442">
        <v>4</v>
      </c>
      <c r="C3266" s="449" t="s">
        <v>12703</v>
      </c>
      <c r="D3266" s="444" t="s">
        <v>23307</v>
      </c>
      <c r="E3266" s="444"/>
      <c r="F3266" s="444" t="s">
        <v>10414</v>
      </c>
      <c r="G3266" s="632" t="str">
        <f t="shared" si="119"/>
        <v>809Xã Cái Nhum</v>
      </c>
      <c r="H3266" s="632" t="str">
        <f t="shared" si="117"/>
        <v>809Xã Cái NhumThuế cơ sở 4 tỉnh Vĩnh Long</v>
      </c>
      <c r="I3266" s="449" t="s">
        <v>12703</v>
      </c>
      <c r="J3266" s="442"/>
      <c r="K3266" s="442"/>
      <c r="M3266" s="435"/>
    </row>
    <row r="3267" spans="1:13" ht="53.45" hidden="1" customHeight="1">
      <c r="A3267" s="441" t="s">
        <v>12948</v>
      </c>
      <c r="B3267" s="442">
        <v>4</v>
      </c>
      <c r="C3267" s="449" t="s">
        <v>12703</v>
      </c>
      <c r="D3267" s="444" t="s">
        <v>23307</v>
      </c>
      <c r="E3267" s="444"/>
      <c r="F3267" s="444" t="s">
        <v>10415</v>
      </c>
      <c r="G3267" s="632" t="str">
        <f t="shared" si="119"/>
        <v>809Xã Tân Long Hội</v>
      </c>
      <c r="H3267" s="632" t="str">
        <f t="shared" si="117"/>
        <v>809Xã Tân Long HộiThuế cơ sở 4 tỉnh Vĩnh Long</v>
      </c>
      <c r="I3267" s="449" t="s">
        <v>12703</v>
      </c>
      <c r="J3267" s="442"/>
      <c r="K3267" s="442"/>
      <c r="M3267" s="435"/>
    </row>
    <row r="3268" spans="1:13" ht="53.45" hidden="1" customHeight="1">
      <c r="A3268" s="441" t="s">
        <v>12948</v>
      </c>
      <c r="B3268" s="442">
        <v>4</v>
      </c>
      <c r="C3268" s="449" t="s">
        <v>12703</v>
      </c>
      <c r="D3268" s="444" t="s">
        <v>23307</v>
      </c>
      <c r="E3268" s="444"/>
      <c r="F3268" s="444" t="s">
        <v>10416</v>
      </c>
      <c r="G3268" s="632" t="str">
        <f t="shared" si="119"/>
        <v>809Xã Nhơn Phú</v>
      </c>
      <c r="H3268" s="632" t="str">
        <f t="shared" si="117"/>
        <v>809Xã Nhơn PhúThuế cơ sở 4 tỉnh Vĩnh Long</v>
      </c>
      <c r="I3268" s="449" t="s">
        <v>12703</v>
      </c>
      <c r="J3268" s="442"/>
      <c r="K3268" s="442"/>
      <c r="M3268" s="435"/>
    </row>
    <row r="3269" spans="1:13" ht="53.45" hidden="1" customHeight="1">
      <c r="A3269" s="441" t="s">
        <v>12948</v>
      </c>
      <c r="B3269" s="442">
        <v>4</v>
      </c>
      <c r="C3269" s="449" t="s">
        <v>12703</v>
      </c>
      <c r="D3269" s="444" t="s">
        <v>23307</v>
      </c>
      <c r="E3269" s="444"/>
      <c r="F3269" s="444" t="s">
        <v>10417</v>
      </c>
      <c r="G3269" s="632" t="str">
        <f t="shared" si="119"/>
        <v>809Xã Bình Phước</v>
      </c>
      <c r="H3269" s="632" t="str">
        <f t="shared" si="117"/>
        <v>809Xã Bình PhướcThuế cơ sở 4 tỉnh Vĩnh Long</v>
      </c>
      <c r="I3269" s="449" t="s">
        <v>12703</v>
      </c>
      <c r="J3269" s="442"/>
      <c r="K3269" s="442"/>
      <c r="M3269" s="435"/>
    </row>
    <row r="3270" spans="1:13" ht="53.45" hidden="1" customHeight="1">
      <c r="A3270" s="441" t="s">
        <v>12958</v>
      </c>
      <c r="B3270" s="445">
        <v>5</v>
      </c>
      <c r="C3270" s="449" t="s">
        <v>12716</v>
      </c>
      <c r="D3270" s="447" t="s">
        <v>23308</v>
      </c>
      <c r="E3270" s="447"/>
      <c r="F3270" s="447" t="s">
        <v>10488</v>
      </c>
      <c r="G3270" s="632" t="str">
        <f t="shared" si="119"/>
        <v>809Phường Long Đức</v>
      </c>
      <c r="H3270" s="632" t="str">
        <f t="shared" ref="H3270:H3333" si="120">G3270&amp;C3270</f>
        <v>809Phường Long ĐứcThuế cơ sở 5 tỉnh Vĩnh Long</v>
      </c>
      <c r="I3270" s="449" t="s">
        <v>12716</v>
      </c>
      <c r="J3270" s="445" t="s">
        <v>10489</v>
      </c>
      <c r="K3270" s="445">
        <v>9</v>
      </c>
      <c r="M3270" s="435"/>
    </row>
    <row r="3271" spans="1:13" ht="53.45" hidden="1" customHeight="1">
      <c r="A3271" s="441" t="s">
        <v>12958</v>
      </c>
      <c r="B3271" s="445">
        <v>5</v>
      </c>
      <c r="C3271" s="449" t="s">
        <v>12716</v>
      </c>
      <c r="D3271" s="447" t="s">
        <v>23308</v>
      </c>
      <c r="E3271" s="447"/>
      <c r="F3271" s="447" t="s">
        <v>10487</v>
      </c>
      <c r="G3271" s="632" t="str">
        <f t="shared" si="119"/>
        <v>809Phường Trà Vinh</v>
      </c>
      <c r="H3271" s="632" t="str">
        <f t="shared" si="120"/>
        <v>809Phường Trà VinhThuế cơ sở 5 tỉnh Vĩnh Long</v>
      </c>
      <c r="I3271" s="449" t="s">
        <v>12716</v>
      </c>
      <c r="J3271" s="445"/>
      <c r="K3271" s="445"/>
      <c r="M3271" s="435"/>
    </row>
    <row r="3272" spans="1:13" ht="53.45" hidden="1" customHeight="1">
      <c r="A3272" s="441" t="s">
        <v>12958</v>
      </c>
      <c r="B3272" s="445">
        <v>5</v>
      </c>
      <c r="C3272" s="449" t="s">
        <v>12716</v>
      </c>
      <c r="D3272" s="447" t="s">
        <v>23308</v>
      </c>
      <c r="E3272" s="447"/>
      <c r="F3272" s="447" t="s">
        <v>10489</v>
      </c>
      <c r="G3272" s="632" t="str">
        <f t="shared" si="119"/>
        <v>809Phường Nguyệt Hóa</v>
      </c>
      <c r="H3272" s="632" t="str">
        <f t="shared" si="120"/>
        <v>809Phường Nguyệt HóaThuế cơ sở 5 tỉnh Vĩnh Long</v>
      </c>
      <c r="I3272" s="449" t="s">
        <v>12716</v>
      </c>
      <c r="J3272" s="445"/>
      <c r="K3272" s="445"/>
      <c r="M3272" s="435"/>
    </row>
    <row r="3273" spans="1:13" ht="53.45" hidden="1" customHeight="1">
      <c r="A3273" s="441" t="s">
        <v>12958</v>
      </c>
      <c r="B3273" s="445">
        <v>5</v>
      </c>
      <c r="C3273" s="449" t="s">
        <v>12716</v>
      </c>
      <c r="D3273" s="447" t="s">
        <v>23308</v>
      </c>
      <c r="E3273" s="447"/>
      <c r="F3273" s="447" t="s">
        <v>10490</v>
      </c>
      <c r="G3273" s="632" t="str">
        <f t="shared" si="119"/>
        <v>809Phường Hòa Thuận</v>
      </c>
      <c r="H3273" s="632" t="str">
        <f t="shared" si="120"/>
        <v>809Phường Hòa ThuậnThuế cơ sở 5 tỉnh Vĩnh Long</v>
      </c>
      <c r="I3273" s="449" t="s">
        <v>12716</v>
      </c>
      <c r="J3273" s="445"/>
      <c r="K3273" s="445"/>
      <c r="M3273" s="435"/>
    </row>
    <row r="3274" spans="1:13" ht="53.45" hidden="1" customHeight="1">
      <c r="A3274" s="441" t="s">
        <v>12958</v>
      </c>
      <c r="B3274" s="445">
        <v>5</v>
      </c>
      <c r="C3274" s="449" t="s">
        <v>12716</v>
      </c>
      <c r="D3274" s="447" t="s">
        <v>23308</v>
      </c>
      <c r="E3274" s="447"/>
      <c r="F3274" s="447" t="s">
        <v>10192</v>
      </c>
      <c r="G3274" s="632" t="str">
        <f t="shared" si="119"/>
        <v>809Xã Châu Thành</v>
      </c>
      <c r="H3274" s="632" t="str">
        <f t="shared" si="120"/>
        <v>809Xã Châu ThànhThuế cơ sở 5 tỉnh Vĩnh Long</v>
      </c>
      <c r="I3274" s="449" t="s">
        <v>12716</v>
      </c>
      <c r="J3274" s="445"/>
      <c r="K3274" s="445"/>
      <c r="M3274" s="435"/>
    </row>
    <row r="3275" spans="1:13" ht="53.45" hidden="1" customHeight="1">
      <c r="A3275" s="441" t="s">
        <v>12958</v>
      </c>
      <c r="B3275" s="445">
        <v>5</v>
      </c>
      <c r="C3275" s="449" t="s">
        <v>12716</v>
      </c>
      <c r="D3275" s="447" t="s">
        <v>23308</v>
      </c>
      <c r="E3275" s="447"/>
      <c r="F3275" s="447" t="s">
        <v>10493</v>
      </c>
      <c r="G3275" s="632" t="str">
        <f t="shared" si="119"/>
        <v>809Xã Song Lộc</v>
      </c>
      <c r="H3275" s="632" t="str">
        <f t="shared" si="120"/>
        <v>809Xã Song LộcThuế cơ sở 5 tỉnh Vĩnh Long</v>
      </c>
      <c r="I3275" s="449" t="s">
        <v>12716</v>
      </c>
      <c r="J3275" s="445"/>
      <c r="K3275" s="445"/>
      <c r="M3275" s="435"/>
    </row>
    <row r="3276" spans="1:13" ht="53.45" hidden="1" customHeight="1">
      <c r="A3276" s="441" t="s">
        <v>12958</v>
      </c>
      <c r="B3276" s="445">
        <v>5</v>
      </c>
      <c r="C3276" s="449" t="s">
        <v>12716</v>
      </c>
      <c r="D3276" s="447" t="s">
        <v>23308</v>
      </c>
      <c r="E3276" s="447"/>
      <c r="F3276" s="447" t="s">
        <v>10494</v>
      </c>
      <c r="G3276" s="632" t="str">
        <f t="shared" si="119"/>
        <v>809Xã Hưng Mỹ</v>
      </c>
      <c r="H3276" s="632" t="str">
        <f t="shared" si="120"/>
        <v>809Xã Hưng MỹThuế cơ sở 5 tỉnh Vĩnh Long</v>
      </c>
      <c r="I3276" s="449" t="s">
        <v>12716</v>
      </c>
      <c r="J3276" s="445"/>
      <c r="K3276" s="445"/>
      <c r="M3276" s="435"/>
    </row>
    <row r="3277" spans="1:13" ht="53.45" hidden="1" customHeight="1">
      <c r="A3277" s="441" t="s">
        <v>12958</v>
      </c>
      <c r="B3277" s="445">
        <v>5</v>
      </c>
      <c r="C3277" s="449" t="s">
        <v>12716</v>
      </c>
      <c r="D3277" s="447" t="s">
        <v>23308</v>
      </c>
      <c r="E3277" s="447"/>
      <c r="F3277" s="447" t="s">
        <v>10495</v>
      </c>
      <c r="G3277" s="632" t="str">
        <f t="shared" si="119"/>
        <v>809Xã Hòa Minh</v>
      </c>
      <c r="H3277" s="632" t="str">
        <f t="shared" si="120"/>
        <v>809Xã Hòa MinhThuế cơ sở 5 tỉnh Vĩnh Long</v>
      </c>
      <c r="I3277" s="449" t="s">
        <v>12716</v>
      </c>
      <c r="J3277" s="445"/>
      <c r="K3277" s="445"/>
      <c r="M3277" s="435"/>
    </row>
    <row r="3278" spans="1:13" ht="53.45" hidden="1" customHeight="1">
      <c r="A3278" s="441" t="s">
        <v>12958</v>
      </c>
      <c r="B3278" s="445">
        <v>5</v>
      </c>
      <c r="C3278" s="449" t="s">
        <v>12716</v>
      </c>
      <c r="D3278" s="447" t="s">
        <v>23308</v>
      </c>
      <c r="E3278" s="447"/>
      <c r="F3278" s="447" t="s">
        <v>10496</v>
      </c>
      <c r="G3278" s="632" t="str">
        <f t="shared" si="119"/>
        <v>809Xã Long Hòa</v>
      </c>
      <c r="H3278" s="632" t="str">
        <f t="shared" si="120"/>
        <v>809Xã Long HòaThuế cơ sở 5 tỉnh Vĩnh Long</v>
      </c>
      <c r="I3278" s="449" t="s">
        <v>12716</v>
      </c>
      <c r="J3278" s="445"/>
      <c r="K3278" s="445"/>
      <c r="M3278" s="435"/>
    </row>
    <row r="3279" spans="1:13" ht="53.45" hidden="1" customHeight="1">
      <c r="A3279" s="551" t="s">
        <v>12964</v>
      </c>
      <c r="B3279" s="442">
        <v>6</v>
      </c>
      <c r="C3279" s="448" t="s">
        <v>12721</v>
      </c>
      <c r="D3279" s="444" t="s">
        <v>23309</v>
      </c>
      <c r="E3279" s="444"/>
      <c r="F3279" s="444" t="s">
        <v>10502</v>
      </c>
      <c r="G3279" s="632" t="str">
        <f t="shared" si="119"/>
        <v>809Xã Tân Hòa</v>
      </c>
      <c r="H3279" s="632" t="str">
        <f t="shared" si="120"/>
        <v>809Xã Tân HòaThuế cơ sở 6 tỉnh Vĩnh Long</v>
      </c>
      <c r="I3279" s="448" t="s">
        <v>12721</v>
      </c>
      <c r="J3279" s="442" t="s">
        <v>23310</v>
      </c>
      <c r="K3279" s="442">
        <v>11</v>
      </c>
      <c r="M3279" s="435"/>
    </row>
    <row r="3280" spans="1:13" ht="53.45" hidden="1" customHeight="1">
      <c r="A3280" s="551" t="s">
        <v>12964</v>
      </c>
      <c r="B3280" s="442">
        <v>6</v>
      </c>
      <c r="C3280" s="448" t="s">
        <v>12721</v>
      </c>
      <c r="D3280" s="444" t="s">
        <v>23309</v>
      </c>
      <c r="E3280" s="444"/>
      <c r="F3280" s="444" t="s">
        <v>10503</v>
      </c>
      <c r="G3280" s="632" t="str">
        <f t="shared" si="119"/>
        <v>809Xã Hùng Hòa</v>
      </c>
      <c r="H3280" s="632" t="str">
        <f t="shared" si="120"/>
        <v>809Xã Hùng HòaThuế cơ sở 6 tỉnh Vĩnh Long</v>
      </c>
      <c r="I3280" s="448" t="s">
        <v>12721</v>
      </c>
      <c r="J3280" s="442"/>
      <c r="K3280" s="442"/>
      <c r="M3280" s="435"/>
    </row>
    <row r="3281" spans="1:13" ht="53.45" hidden="1" customHeight="1">
      <c r="A3281" s="551" t="s">
        <v>12964</v>
      </c>
      <c r="B3281" s="442">
        <v>6</v>
      </c>
      <c r="C3281" s="448" t="s">
        <v>12721</v>
      </c>
      <c r="D3281" s="444" t="s">
        <v>23309</v>
      </c>
      <c r="E3281" s="444"/>
      <c r="F3281" s="444" t="s">
        <v>10501</v>
      </c>
      <c r="G3281" s="632" t="str">
        <f t="shared" si="119"/>
        <v>809Xã Tiểu Cần</v>
      </c>
      <c r="H3281" s="632" t="str">
        <f t="shared" si="120"/>
        <v>809Xã Tiểu CầnThuế cơ sở 6 tỉnh Vĩnh Long</v>
      </c>
      <c r="I3281" s="448" t="s">
        <v>12721</v>
      </c>
      <c r="J3281" s="442"/>
      <c r="K3281" s="442"/>
      <c r="M3281" s="435"/>
    </row>
    <row r="3282" spans="1:13" ht="53.45" hidden="1" customHeight="1">
      <c r="A3282" s="551" t="s">
        <v>12964</v>
      </c>
      <c r="B3282" s="442">
        <v>6</v>
      </c>
      <c r="C3282" s="448" t="s">
        <v>12721</v>
      </c>
      <c r="D3282" s="444" t="s">
        <v>23309</v>
      </c>
      <c r="E3282" s="444"/>
      <c r="F3282" s="444" t="s">
        <v>10504</v>
      </c>
      <c r="G3282" s="632" t="str">
        <f t="shared" si="119"/>
        <v>809Xã Tập Ngãi</v>
      </c>
      <c r="H3282" s="632" t="str">
        <f t="shared" si="120"/>
        <v>809Xã Tập NgãiThuế cơ sở 6 tỉnh Vĩnh Long</v>
      </c>
      <c r="I3282" s="448" t="s">
        <v>12721</v>
      </c>
      <c r="J3282" s="442"/>
      <c r="K3282" s="442"/>
      <c r="M3282" s="435"/>
    </row>
    <row r="3283" spans="1:13" ht="53.45" hidden="1" customHeight="1">
      <c r="A3283" s="551" t="s">
        <v>12964</v>
      </c>
      <c r="B3283" s="442">
        <v>6</v>
      </c>
      <c r="C3283" s="448" t="s">
        <v>12721</v>
      </c>
      <c r="D3283" s="444" t="s">
        <v>23309</v>
      </c>
      <c r="E3283" s="444"/>
      <c r="F3283" s="444" t="s">
        <v>10511</v>
      </c>
      <c r="G3283" s="632" t="str">
        <f t="shared" si="119"/>
        <v>809Xã Lưu Nghiệp Anh</v>
      </c>
      <c r="H3283" s="632" t="str">
        <f t="shared" si="120"/>
        <v>809Xã Lưu Nghiệp AnhThuế cơ sở 6 tỉnh Vĩnh Long</v>
      </c>
      <c r="I3283" s="448" t="s">
        <v>12721</v>
      </c>
      <c r="J3283" s="442"/>
      <c r="K3283" s="442"/>
      <c r="M3283" s="435"/>
    </row>
    <row r="3284" spans="1:13" ht="53.45" hidden="1" customHeight="1">
      <c r="A3284" s="551" t="s">
        <v>12964</v>
      </c>
      <c r="B3284" s="442">
        <v>6</v>
      </c>
      <c r="C3284" s="448" t="s">
        <v>12721</v>
      </c>
      <c r="D3284" s="444" t="s">
        <v>23309</v>
      </c>
      <c r="E3284" s="444"/>
      <c r="F3284" s="444" t="s">
        <v>10512</v>
      </c>
      <c r="G3284" s="632" t="str">
        <f t="shared" si="119"/>
        <v>809Xã Đại An</v>
      </c>
      <c r="H3284" s="632" t="str">
        <f t="shared" si="120"/>
        <v>809Xã Đại AnThuế cơ sở 6 tỉnh Vĩnh Long</v>
      </c>
      <c r="I3284" s="448" t="s">
        <v>12721</v>
      </c>
      <c r="J3284" s="442"/>
      <c r="K3284" s="442"/>
      <c r="M3284" s="435"/>
    </row>
    <row r="3285" spans="1:13" ht="53.45" hidden="1" customHeight="1">
      <c r="A3285" s="551" t="s">
        <v>12964</v>
      </c>
      <c r="B3285" s="442">
        <v>6</v>
      </c>
      <c r="C3285" s="448" t="s">
        <v>12721</v>
      </c>
      <c r="D3285" s="444" t="s">
        <v>23309</v>
      </c>
      <c r="E3285" s="444"/>
      <c r="F3285" s="444" t="s">
        <v>10513</v>
      </c>
      <c r="G3285" s="632" t="str">
        <f t="shared" si="119"/>
        <v>809Xã Hàm Giang</v>
      </c>
      <c r="H3285" s="632" t="str">
        <f t="shared" si="120"/>
        <v>809Xã Hàm GiangThuế cơ sở 6 tỉnh Vĩnh Long</v>
      </c>
      <c r="I3285" s="448" t="s">
        <v>12721</v>
      </c>
      <c r="J3285" s="442"/>
      <c r="K3285" s="442"/>
      <c r="M3285" s="435"/>
    </row>
    <row r="3286" spans="1:13" ht="53.45" hidden="1" customHeight="1">
      <c r="A3286" s="551" t="s">
        <v>12964</v>
      </c>
      <c r="B3286" s="442">
        <v>6</v>
      </c>
      <c r="C3286" s="448" t="s">
        <v>12721</v>
      </c>
      <c r="D3286" s="444" t="s">
        <v>23309</v>
      </c>
      <c r="E3286" s="444"/>
      <c r="F3286" s="444" t="s">
        <v>10510</v>
      </c>
      <c r="G3286" s="632" t="str">
        <f t="shared" si="119"/>
        <v>809Xã Trà Cú</v>
      </c>
      <c r="H3286" s="632" t="str">
        <f t="shared" si="120"/>
        <v>809Xã Trà CúThuế cơ sở 6 tỉnh Vĩnh Long</v>
      </c>
      <c r="I3286" s="448" t="s">
        <v>12721</v>
      </c>
      <c r="J3286" s="442"/>
      <c r="K3286" s="442"/>
      <c r="M3286" s="435"/>
    </row>
    <row r="3287" spans="1:13" ht="53.45" hidden="1" customHeight="1">
      <c r="A3287" s="551" t="s">
        <v>12964</v>
      </c>
      <c r="B3287" s="442">
        <v>6</v>
      </c>
      <c r="C3287" s="448" t="s">
        <v>12721</v>
      </c>
      <c r="D3287" s="444" t="s">
        <v>23309</v>
      </c>
      <c r="E3287" s="444"/>
      <c r="F3287" s="444" t="s">
        <v>10514</v>
      </c>
      <c r="G3287" s="632" t="str">
        <f t="shared" si="119"/>
        <v>809Xã Long Hiệp</v>
      </c>
      <c r="H3287" s="632" t="str">
        <f t="shared" si="120"/>
        <v>809Xã Long HiệpThuế cơ sở 6 tỉnh Vĩnh Long</v>
      </c>
      <c r="I3287" s="448" t="s">
        <v>12721</v>
      </c>
      <c r="J3287" s="442"/>
      <c r="K3287" s="442"/>
      <c r="M3287" s="435"/>
    </row>
    <row r="3288" spans="1:13" ht="53.45" hidden="1" customHeight="1">
      <c r="A3288" s="551" t="s">
        <v>12964</v>
      </c>
      <c r="B3288" s="442">
        <v>6</v>
      </c>
      <c r="C3288" s="448" t="s">
        <v>12721</v>
      </c>
      <c r="D3288" s="444" t="s">
        <v>23309</v>
      </c>
      <c r="E3288" s="444"/>
      <c r="F3288" s="444" t="s">
        <v>10515</v>
      </c>
      <c r="G3288" s="632" t="str">
        <f t="shared" si="119"/>
        <v>809Xã Tập Sơn</v>
      </c>
      <c r="H3288" s="632" t="str">
        <f t="shared" si="120"/>
        <v>809Xã Tập SơnThuế cơ sở 6 tỉnh Vĩnh Long</v>
      </c>
      <c r="I3288" s="448" t="s">
        <v>12721</v>
      </c>
      <c r="J3288" s="442"/>
      <c r="K3288" s="442"/>
      <c r="M3288" s="435"/>
    </row>
    <row r="3289" spans="1:13" ht="53.45" hidden="1" customHeight="1">
      <c r="A3289" s="551" t="s">
        <v>12964</v>
      </c>
      <c r="B3289" s="442">
        <v>6</v>
      </c>
      <c r="C3289" s="448" t="s">
        <v>12721</v>
      </c>
      <c r="D3289" s="444" t="s">
        <v>23309</v>
      </c>
      <c r="E3289" s="444"/>
      <c r="F3289" s="444" t="s">
        <v>10521</v>
      </c>
      <c r="G3289" s="632" t="str">
        <f t="shared" si="119"/>
        <v>809Xã Đôn Châu</v>
      </c>
      <c r="H3289" s="632" t="str">
        <f t="shared" si="120"/>
        <v>809Xã Đôn ChâuThuế cơ sở 6 tỉnh Vĩnh Long</v>
      </c>
      <c r="I3289" s="448" t="s">
        <v>12721</v>
      </c>
      <c r="J3289" s="442"/>
      <c r="K3289" s="442"/>
      <c r="M3289" s="435"/>
    </row>
    <row r="3290" spans="1:13" ht="53.45" hidden="1" customHeight="1">
      <c r="A3290" s="551" t="s">
        <v>12970</v>
      </c>
      <c r="B3290" s="442">
        <v>7</v>
      </c>
      <c r="C3290" s="448" t="s">
        <v>12726</v>
      </c>
      <c r="D3290" s="444" t="s">
        <v>23311</v>
      </c>
      <c r="E3290" s="444"/>
      <c r="F3290" s="444" t="s">
        <v>10516</v>
      </c>
      <c r="G3290" s="632" t="str">
        <f t="shared" si="119"/>
        <v>809Phường Duyên Hải</v>
      </c>
      <c r="H3290" s="632" t="str">
        <f t="shared" si="120"/>
        <v>809Phường Duyên HảiThuế cơ sở 7 tỉnh Vĩnh Long</v>
      </c>
      <c r="I3290" s="448" t="s">
        <v>12726</v>
      </c>
      <c r="J3290" s="442" t="s">
        <v>10516</v>
      </c>
      <c r="K3290" s="442">
        <v>12</v>
      </c>
      <c r="M3290" s="435"/>
    </row>
    <row r="3291" spans="1:13" ht="53.45" hidden="1" customHeight="1">
      <c r="A3291" s="551" t="s">
        <v>12970</v>
      </c>
      <c r="B3291" s="442">
        <v>7</v>
      </c>
      <c r="C3291" s="448" t="s">
        <v>12726</v>
      </c>
      <c r="D3291" s="444" t="s">
        <v>23311</v>
      </c>
      <c r="E3291" s="444"/>
      <c r="F3291" s="444" t="s">
        <v>10517</v>
      </c>
      <c r="G3291" s="632" t="str">
        <f t="shared" si="119"/>
        <v>809Phường Trường Long Hòa</v>
      </c>
      <c r="H3291" s="632" t="str">
        <f t="shared" si="120"/>
        <v>809Phường Trường Long HòaThuế cơ sở 7 tỉnh Vĩnh Long</v>
      </c>
      <c r="I3291" s="448" t="s">
        <v>12726</v>
      </c>
      <c r="J3291" s="442"/>
      <c r="K3291" s="442"/>
      <c r="M3291" s="435"/>
    </row>
    <row r="3292" spans="1:13" ht="53.45" hidden="1" customHeight="1">
      <c r="A3292" s="551" t="s">
        <v>12970</v>
      </c>
      <c r="B3292" s="442">
        <v>7</v>
      </c>
      <c r="C3292" s="448" t="s">
        <v>12726</v>
      </c>
      <c r="D3292" s="444" t="s">
        <v>23311</v>
      </c>
      <c r="E3292" s="444"/>
      <c r="F3292" s="444" t="s">
        <v>10518</v>
      </c>
      <c r="G3292" s="632" t="str">
        <f t="shared" si="119"/>
        <v>809Xã Long Hữu</v>
      </c>
      <c r="H3292" s="632" t="str">
        <f t="shared" si="120"/>
        <v>809Xã Long HữuThuế cơ sở 7 tỉnh Vĩnh Long</v>
      </c>
      <c r="I3292" s="448" t="s">
        <v>12726</v>
      </c>
      <c r="J3292" s="442"/>
      <c r="K3292" s="442"/>
      <c r="M3292" s="435"/>
    </row>
    <row r="3293" spans="1:13" ht="53.45" hidden="1" customHeight="1">
      <c r="A3293" s="551" t="s">
        <v>12970</v>
      </c>
      <c r="B3293" s="442">
        <v>7</v>
      </c>
      <c r="C3293" s="448" t="s">
        <v>12726</v>
      </c>
      <c r="D3293" s="444" t="s">
        <v>23311</v>
      </c>
      <c r="E3293" s="444"/>
      <c r="F3293" s="444" t="s">
        <v>10208</v>
      </c>
      <c r="G3293" s="632" t="str">
        <f t="shared" si="119"/>
        <v>809Xã Long Thành</v>
      </c>
      <c r="H3293" s="632" t="str">
        <f t="shared" si="120"/>
        <v>809Xã Long ThànhThuế cơ sở 7 tỉnh Vĩnh Long</v>
      </c>
      <c r="I3293" s="448" t="s">
        <v>12726</v>
      </c>
      <c r="J3293" s="442"/>
      <c r="K3293" s="442"/>
      <c r="M3293" s="435"/>
    </row>
    <row r="3294" spans="1:13" ht="53.45" hidden="1" customHeight="1">
      <c r="A3294" s="551" t="s">
        <v>12970</v>
      </c>
      <c r="B3294" s="442">
        <v>7</v>
      </c>
      <c r="C3294" s="448" t="s">
        <v>12726</v>
      </c>
      <c r="D3294" s="444" t="s">
        <v>23311</v>
      </c>
      <c r="E3294" s="444"/>
      <c r="F3294" s="444" t="s">
        <v>10522</v>
      </c>
      <c r="G3294" s="632" t="str">
        <f t="shared" si="119"/>
        <v>809Xã Ngũ Lạc</v>
      </c>
      <c r="H3294" s="632" t="str">
        <f t="shared" si="120"/>
        <v>809Xã Ngũ LạcThuế cơ sở 7 tỉnh Vĩnh Long</v>
      </c>
      <c r="I3294" s="448" t="s">
        <v>12726</v>
      </c>
      <c r="J3294" s="442"/>
      <c r="K3294" s="442"/>
      <c r="M3294" s="435"/>
    </row>
    <row r="3295" spans="1:13" ht="53.45" hidden="1" customHeight="1">
      <c r="A3295" s="551" t="s">
        <v>12970</v>
      </c>
      <c r="B3295" s="442">
        <v>7</v>
      </c>
      <c r="C3295" s="448" t="s">
        <v>12726</v>
      </c>
      <c r="D3295" s="444" t="s">
        <v>23311</v>
      </c>
      <c r="E3295" s="444"/>
      <c r="F3295" s="444" t="s">
        <v>10519</v>
      </c>
      <c r="G3295" s="632" t="str">
        <f t="shared" si="119"/>
        <v>809Xã Đông Hải</v>
      </c>
      <c r="H3295" s="632" t="str">
        <f t="shared" si="120"/>
        <v>809Xã Đông HảiThuế cơ sở 7 tỉnh Vĩnh Long</v>
      </c>
      <c r="I3295" s="448" t="s">
        <v>12726</v>
      </c>
      <c r="J3295" s="442"/>
      <c r="K3295" s="442"/>
      <c r="M3295" s="435"/>
    </row>
    <row r="3296" spans="1:13" ht="53.45" hidden="1" customHeight="1">
      <c r="A3296" s="551" t="s">
        <v>12970</v>
      </c>
      <c r="B3296" s="442">
        <v>7</v>
      </c>
      <c r="C3296" s="448" t="s">
        <v>12726</v>
      </c>
      <c r="D3296" s="444" t="s">
        <v>23311</v>
      </c>
      <c r="E3296" s="444"/>
      <c r="F3296" s="444" t="s">
        <v>10520</v>
      </c>
      <c r="G3296" s="632" t="str">
        <f t="shared" si="119"/>
        <v>809Xã Long Vĩnh</v>
      </c>
      <c r="H3296" s="632" t="str">
        <f t="shared" si="120"/>
        <v>809Xã Long VĩnhThuế cơ sở 7 tỉnh Vĩnh Long</v>
      </c>
      <c r="I3296" s="448" t="s">
        <v>12726</v>
      </c>
      <c r="J3296" s="442"/>
      <c r="K3296" s="442"/>
      <c r="M3296" s="435"/>
    </row>
    <row r="3297" spans="1:13" ht="53.45" hidden="1" customHeight="1">
      <c r="A3297" s="551" t="s">
        <v>12970</v>
      </c>
      <c r="B3297" s="442">
        <v>7</v>
      </c>
      <c r="C3297" s="448" t="s">
        <v>12726</v>
      </c>
      <c r="D3297" s="444" t="s">
        <v>23311</v>
      </c>
      <c r="E3297" s="444"/>
      <c r="F3297" s="444" t="s">
        <v>10506</v>
      </c>
      <c r="G3297" s="632" t="str">
        <f t="shared" si="119"/>
        <v>809Xã Mỹ Long</v>
      </c>
      <c r="H3297" s="632" t="str">
        <f t="shared" si="120"/>
        <v>809Xã Mỹ LongThuế cơ sở 7 tỉnh Vĩnh Long</v>
      </c>
      <c r="I3297" s="448" t="s">
        <v>12726</v>
      </c>
      <c r="J3297" s="442"/>
      <c r="K3297" s="442"/>
      <c r="M3297" s="435"/>
    </row>
    <row r="3298" spans="1:13" ht="53.45" hidden="1" customHeight="1">
      <c r="A3298" s="551" t="s">
        <v>12970</v>
      </c>
      <c r="B3298" s="442">
        <v>7</v>
      </c>
      <c r="C3298" s="448" t="s">
        <v>12726</v>
      </c>
      <c r="D3298" s="444" t="s">
        <v>23311</v>
      </c>
      <c r="E3298" s="444"/>
      <c r="F3298" s="444" t="s">
        <v>10507</v>
      </c>
      <c r="G3298" s="632" t="str">
        <f t="shared" si="119"/>
        <v>809Xã Vinh Kim</v>
      </c>
      <c r="H3298" s="632" t="str">
        <f t="shared" si="120"/>
        <v>809Xã Vinh KimThuế cơ sở 7 tỉnh Vĩnh Long</v>
      </c>
      <c r="I3298" s="448" t="s">
        <v>12726</v>
      </c>
      <c r="J3298" s="442"/>
      <c r="K3298" s="442"/>
      <c r="M3298" s="435"/>
    </row>
    <row r="3299" spans="1:13" ht="53.45" hidden="1" customHeight="1">
      <c r="A3299" s="551" t="s">
        <v>12970</v>
      </c>
      <c r="B3299" s="442">
        <v>7</v>
      </c>
      <c r="C3299" s="448" t="s">
        <v>12726</v>
      </c>
      <c r="D3299" s="444" t="s">
        <v>23311</v>
      </c>
      <c r="E3299" s="444"/>
      <c r="F3299" s="444" t="s">
        <v>10505</v>
      </c>
      <c r="G3299" s="632" t="str">
        <f t="shared" si="119"/>
        <v>809Xã Cầu Ngang</v>
      </c>
      <c r="H3299" s="632" t="str">
        <f t="shared" si="120"/>
        <v>809Xã Cầu NgangThuế cơ sở 7 tỉnh Vĩnh Long</v>
      </c>
      <c r="I3299" s="448" t="s">
        <v>12726</v>
      </c>
      <c r="J3299" s="442"/>
      <c r="K3299" s="442"/>
      <c r="M3299" s="435"/>
    </row>
    <row r="3300" spans="1:13" ht="53.45" hidden="1" customHeight="1">
      <c r="A3300" s="551" t="s">
        <v>12970</v>
      </c>
      <c r="B3300" s="442">
        <v>7</v>
      </c>
      <c r="C3300" s="448" t="s">
        <v>12726</v>
      </c>
      <c r="D3300" s="444" t="s">
        <v>23311</v>
      </c>
      <c r="E3300" s="444"/>
      <c r="F3300" s="444" t="s">
        <v>10508</v>
      </c>
      <c r="G3300" s="632" t="str">
        <f t="shared" ref="G3300:G3358" si="121">$E$3234&amp;F3300</f>
        <v>809Xã Nhị Trường</v>
      </c>
      <c r="H3300" s="632" t="str">
        <f t="shared" si="120"/>
        <v>809Xã Nhị TrườngThuế cơ sở 7 tỉnh Vĩnh Long</v>
      </c>
      <c r="I3300" s="448" t="s">
        <v>12726</v>
      </c>
      <c r="J3300" s="442"/>
      <c r="K3300" s="442"/>
      <c r="M3300" s="435"/>
    </row>
    <row r="3301" spans="1:13" ht="53.45" hidden="1" customHeight="1">
      <c r="A3301" s="551" t="s">
        <v>12970</v>
      </c>
      <c r="B3301" s="442">
        <v>7</v>
      </c>
      <c r="C3301" s="448" t="s">
        <v>12726</v>
      </c>
      <c r="D3301" s="444" t="s">
        <v>23311</v>
      </c>
      <c r="E3301" s="444"/>
      <c r="F3301" s="444" t="s">
        <v>10509</v>
      </c>
      <c r="G3301" s="632" t="str">
        <f t="shared" si="121"/>
        <v>809Xã Hiệp Mỹ</v>
      </c>
      <c r="H3301" s="632" t="str">
        <f t="shared" si="120"/>
        <v>809Xã Hiệp MỹThuế cơ sở 7 tỉnh Vĩnh Long</v>
      </c>
      <c r="I3301" s="448" t="s">
        <v>12726</v>
      </c>
      <c r="J3301" s="442"/>
      <c r="K3301" s="442"/>
      <c r="M3301" s="435"/>
    </row>
    <row r="3302" spans="1:13" ht="53.45" hidden="1" customHeight="1">
      <c r="A3302" s="551" t="s">
        <v>12977</v>
      </c>
      <c r="B3302" s="445">
        <v>8</v>
      </c>
      <c r="C3302" s="443" t="s">
        <v>12713</v>
      </c>
      <c r="D3302" s="447" t="s">
        <v>23312</v>
      </c>
      <c r="E3302" s="447"/>
      <c r="F3302" s="447" t="s">
        <v>8882</v>
      </c>
      <c r="G3302" s="632" t="str">
        <f t="shared" si="121"/>
        <v>809Xã An Trường</v>
      </c>
      <c r="H3302" s="632" t="str">
        <f t="shared" si="120"/>
        <v>809Xã An TrườngThuế cơ sở 8 tỉnh Vĩnh Long</v>
      </c>
      <c r="I3302" s="443" t="s">
        <v>12713</v>
      </c>
      <c r="J3302" s="445" t="s">
        <v>10491</v>
      </c>
      <c r="K3302" s="445">
        <v>9</v>
      </c>
      <c r="M3302" s="435"/>
    </row>
    <row r="3303" spans="1:13" ht="53.45" hidden="1" customHeight="1">
      <c r="A3303" s="551" t="s">
        <v>12977</v>
      </c>
      <c r="B3303" s="445">
        <v>8</v>
      </c>
      <c r="C3303" s="443" t="s">
        <v>12713</v>
      </c>
      <c r="D3303" s="447" t="s">
        <v>23312</v>
      </c>
      <c r="E3303" s="447"/>
      <c r="F3303" s="447" t="s">
        <v>8038</v>
      </c>
      <c r="G3303" s="632" t="str">
        <f t="shared" si="121"/>
        <v>809Xã Tân An</v>
      </c>
      <c r="H3303" s="632" t="str">
        <f t="shared" si="120"/>
        <v>809Xã Tân AnThuế cơ sở 8 tỉnh Vĩnh Long</v>
      </c>
      <c r="I3303" s="443" t="s">
        <v>12713</v>
      </c>
      <c r="J3303" s="445"/>
      <c r="K3303" s="445"/>
      <c r="M3303" s="435"/>
    </row>
    <row r="3304" spans="1:13" ht="53.45" hidden="1" customHeight="1">
      <c r="A3304" s="551" t="s">
        <v>12977</v>
      </c>
      <c r="B3304" s="445">
        <v>8</v>
      </c>
      <c r="C3304" s="443" t="s">
        <v>12713</v>
      </c>
      <c r="D3304" s="447" t="s">
        <v>23312</v>
      </c>
      <c r="E3304" s="447"/>
      <c r="F3304" s="447" t="s">
        <v>10491</v>
      </c>
      <c r="G3304" s="632" t="str">
        <f t="shared" si="121"/>
        <v>809Xã Càng Long</v>
      </c>
      <c r="H3304" s="632" t="str">
        <f t="shared" si="120"/>
        <v>809Xã Càng LongThuế cơ sở 8 tỉnh Vĩnh Long</v>
      </c>
      <c r="I3304" s="443" t="s">
        <v>12713</v>
      </c>
      <c r="J3304" s="445"/>
      <c r="K3304" s="445"/>
      <c r="M3304" s="435"/>
    </row>
    <row r="3305" spans="1:13" ht="53.45" hidden="1" customHeight="1">
      <c r="A3305" s="551" t="s">
        <v>12977</v>
      </c>
      <c r="B3305" s="445">
        <v>8</v>
      </c>
      <c r="C3305" s="443" t="s">
        <v>12713</v>
      </c>
      <c r="D3305" s="447" t="s">
        <v>23312</v>
      </c>
      <c r="E3305" s="447"/>
      <c r="F3305" s="447" t="s">
        <v>10492</v>
      </c>
      <c r="G3305" s="632" t="str">
        <f t="shared" si="121"/>
        <v>809Xã Nhị Long</v>
      </c>
      <c r="H3305" s="632" t="str">
        <f t="shared" si="120"/>
        <v>809Xã Nhị LongThuế cơ sở 8 tỉnh Vĩnh Long</v>
      </c>
      <c r="I3305" s="443" t="s">
        <v>12713</v>
      </c>
      <c r="J3305" s="445"/>
      <c r="K3305" s="445"/>
      <c r="M3305" s="435"/>
    </row>
    <row r="3306" spans="1:13" ht="53.45" hidden="1" customHeight="1">
      <c r="A3306" s="551" t="s">
        <v>12977</v>
      </c>
      <c r="B3306" s="445">
        <v>8</v>
      </c>
      <c r="C3306" s="443" t="s">
        <v>12713</v>
      </c>
      <c r="D3306" s="447" t="s">
        <v>23312</v>
      </c>
      <c r="E3306" s="447"/>
      <c r="F3306" s="447" t="s">
        <v>8546</v>
      </c>
      <c r="G3306" s="632" t="str">
        <f t="shared" si="121"/>
        <v>809Xã Bình Phú</v>
      </c>
      <c r="H3306" s="632" t="str">
        <f t="shared" si="120"/>
        <v>809Xã Bình PhúThuế cơ sở 8 tỉnh Vĩnh Long</v>
      </c>
      <c r="I3306" s="443" t="s">
        <v>12713</v>
      </c>
      <c r="J3306" s="445"/>
      <c r="K3306" s="445"/>
      <c r="M3306" s="435"/>
    </row>
    <row r="3307" spans="1:13" ht="53.45" hidden="1" customHeight="1">
      <c r="A3307" s="551" t="s">
        <v>12977</v>
      </c>
      <c r="B3307" s="445">
        <v>8</v>
      </c>
      <c r="C3307" s="443" t="s">
        <v>12713</v>
      </c>
      <c r="D3307" s="447" t="s">
        <v>23312</v>
      </c>
      <c r="E3307" s="447"/>
      <c r="F3307" s="447" t="s">
        <v>10497</v>
      </c>
      <c r="G3307" s="632" t="str">
        <f t="shared" si="121"/>
        <v>809Xã Cầu Kè</v>
      </c>
      <c r="H3307" s="632" t="str">
        <f t="shared" si="120"/>
        <v>809Xã Cầu KèThuế cơ sở 8 tỉnh Vĩnh Long</v>
      </c>
      <c r="I3307" s="443" t="s">
        <v>12713</v>
      </c>
      <c r="J3307" s="445"/>
      <c r="K3307" s="445"/>
      <c r="M3307" s="435"/>
    </row>
    <row r="3308" spans="1:13" ht="53.45" hidden="1" customHeight="1">
      <c r="A3308" s="551" t="s">
        <v>12977</v>
      </c>
      <c r="B3308" s="445">
        <v>8</v>
      </c>
      <c r="C3308" s="443" t="s">
        <v>12713</v>
      </c>
      <c r="D3308" s="447" t="s">
        <v>23312</v>
      </c>
      <c r="E3308" s="447"/>
      <c r="F3308" s="447" t="s">
        <v>10498</v>
      </c>
      <c r="G3308" s="632" t="str">
        <f t="shared" si="121"/>
        <v>809Xã Phong Thạnh</v>
      </c>
      <c r="H3308" s="632" t="str">
        <f t="shared" si="120"/>
        <v>809Xã Phong ThạnhThuế cơ sở 8 tỉnh Vĩnh Long</v>
      </c>
      <c r="I3308" s="443" t="s">
        <v>12713</v>
      </c>
      <c r="J3308" s="445"/>
      <c r="K3308" s="445"/>
      <c r="M3308" s="435"/>
    </row>
    <row r="3309" spans="1:13" ht="53.45" hidden="1" customHeight="1">
      <c r="A3309" s="551" t="s">
        <v>12977</v>
      </c>
      <c r="B3309" s="445">
        <v>8</v>
      </c>
      <c r="C3309" s="443" t="s">
        <v>12713</v>
      </c>
      <c r="D3309" s="447" t="s">
        <v>23312</v>
      </c>
      <c r="E3309" s="447"/>
      <c r="F3309" s="447" t="s">
        <v>10499</v>
      </c>
      <c r="G3309" s="632" t="str">
        <f t="shared" si="121"/>
        <v>809Xã An Phú Tân</v>
      </c>
      <c r="H3309" s="632" t="str">
        <f t="shared" si="120"/>
        <v>809Xã An Phú TânThuế cơ sở 8 tỉnh Vĩnh Long</v>
      </c>
      <c r="I3309" s="443" t="s">
        <v>12713</v>
      </c>
      <c r="J3309" s="445"/>
      <c r="K3309" s="445"/>
      <c r="M3309" s="435"/>
    </row>
    <row r="3310" spans="1:13" ht="53.45" hidden="1" customHeight="1">
      <c r="A3310" s="551" t="s">
        <v>12977</v>
      </c>
      <c r="B3310" s="445">
        <v>8</v>
      </c>
      <c r="C3310" s="443" t="s">
        <v>12713</v>
      </c>
      <c r="D3310" s="447" t="s">
        <v>23312</v>
      </c>
      <c r="E3310" s="447"/>
      <c r="F3310" s="447" t="s">
        <v>10500</v>
      </c>
      <c r="G3310" s="632" t="str">
        <f t="shared" si="121"/>
        <v>809Xã Tam Ngãi</v>
      </c>
      <c r="H3310" s="632" t="str">
        <f t="shared" si="120"/>
        <v>809Xã Tam NgãiThuế cơ sở 8 tỉnh Vĩnh Long</v>
      </c>
      <c r="I3310" s="443" t="s">
        <v>12713</v>
      </c>
      <c r="J3310" s="445"/>
      <c r="K3310" s="445"/>
      <c r="M3310" s="435"/>
    </row>
    <row r="3311" spans="1:13" ht="53.45" hidden="1" customHeight="1">
      <c r="A3311" s="551" t="s">
        <v>12984</v>
      </c>
      <c r="B3311" s="442">
        <v>9</v>
      </c>
      <c r="C3311" s="449" t="s">
        <v>12742</v>
      </c>
      <c r="D3311" s="444" t="s">
        <v>23313</v>
      </c>
      <c r="E3311" s="444"/>
      <c r="F3311" s="444" t="s">
        <v>10445</v>
      </c>
      <c r="G3311" s="632" t="str">
        <f t="shared" si="121"/>
        <v>809Phường An Hội</v>
      </c>
      <c r="H3311" s="632" t="str">
        <f t="shared" si="120"/>
        <v>809Phường An HộiThuế cơ sở 9 tỉnh Vĩnh Long</v>
      </c>
      <c r="I3311" s="449" t="s">
        <v>12742</v>
      </c>
      <c r="J3311" s="442" t="s">
        <v>10446</v>
      </c>
      <c r="K3311" s="442">
        <v>9</v>
      </c>
      <c r="M3311" s="435"/>
    </row>
    <row r="3312" spans="1:13" ht="53.45" hidden="1" customHeight="1">
      <c r="A3312" s="551" t="s">
        <v>12984</v>
      </c>
      <c r="B3312" s="442">
        <v>9</v>
      </c>
      <c r="C3312" s="449" t="s">
        <v>12742</v>
      </c>
      <c r="D3312" s="444" t="s">
        <v>23313</v>
      </c>
      <c r="E3312" s="444"/>
      <c r="F3312" s="444" t="s">
        <v>10446</v>
      </c>
      <c r="G3312" s="632" t="str">
        <f t="shared" si="121"/>
        <v>809Phường Phú Khương</v>
      </c>
      <c r="H3312" s="632" t="str">
        <f t="shared" si="120"/>
        <v>809Phường Phú KhươngThuế cơ sở 9 tỉnh Vĩnh Long</v>
      </c>
      <c r="I3312" s="449" t="s">
        <v>12742</v>
      </c>
      <c r="J3312" s="442"/>
      <c r="K3312" s="442"/>
      <c r="M3312" s="435"/>
    </row>
    <row r="3313" spans="1:13" ht="53.45" hidden="1" customHeight="1">
      <c r="A3313" s="551" t="s">
        <v>12984</v>
      </c>
      <c r="B3313" s="442">
        <v>9</v>
      </c>
      <c r="C3313" s="449" t="s">
        <v>12742</v>
      </c>
      <c r="D3313" s="444" t="s">
        <v>23313</v>
      </c>
      <c r="E3313" s="444"/>
      <c r="F3313" s="444" t="s">
        <v>10447</v>
      </c>
      <c r="G3313" s="632" t="str">
        <f t="shared" si="121"/>
        <v>809Phường Bến Tre</v>
      </c>
      <c r="H3313" s="632" t="str">
        <f t="shared" si="120"/>
        <v>809Phường Bến TreThuế cơ sở 9 tỉnh Vĩnh Long</v>
      </c>
      <c r="I3313" s="449" t="s">
        <v>12742</v>
      </c>
      <c r="J3313" s="442"/>
      <c r="K3313" s="442"/>
      <c r="M3313" s="435"/>
    </row>
    <row r="3314" spans="1:13" ht="53.45" hidden="1" customHeight="1">
      <c r="A3314" s="551" t="s">
        <v>12984</v>
      </c>
      <c r="B3314" s="442">
        <v>9</v>
      </c>
      <c r="C3314" s="449" t="s">
        <v>12742</v>
      </c>
      <c r="D3314" s="444" t="s">
        <v>23313</v>
      </c>
      <c r="E3314" s="444"/>
      <c r="F3314" s="444" t="s">
        <v>10448</v>
      </c>
      <c r="G3314" s="632" t="str">
        <f t="shared" si="121"/>
        <v>809Phường Sơn Đông</v>
      </c>
      <c r="H3314" s="632" t="str">
        <f t="shared" si="120"/>
        <v>809Phường Sơn ĐôngThuế cơ sở 9 tỉnh Vĩnh Long</v>
      </c>
      <c r="I3314" s="449" t="s">
        <v>12742</v>
      </c>
      <c r="J3314" s="442"/>
      <c r="K3314" s="442"/>
      <c r="M3314" s="435"/>
    </row>
    <row r="3315" spans="1:13" ht="53.45" hidden="1" customHeight="1">
      <c r="A3315" s="551" t="s">
        <v>12984</v>
      </c>
      <c r="B3315" s="442">
        <v>9</v>
      </c>
      <c r="C3315" s="449" t="s">
        <v>12742</v>
      </c>
      <c r="D3315" s="444" t="s">
        <v>23313</v>
      </c>
      <c r="E3315" s="444"/>
      <c r="F3315" s="444" t="s">
        <v>10449</v>
      </c>
      <c r="G3315" s="632" t="str">
        <f t="shared" si="121"/>
        <v>809Phường Phú Tân</v>
      </c>
      <c r="H3315" s="632" t="str">
        <f t="shared" si="120"/>
        <v>809Phường Phú TânThuế cơ sở 9 tỉnh Vĩnh Long</v>
      </c>
      <c r="I3315" s="449" t="s">
        <v>12742</v>
      </c>
      <c r="J3315" s="442"/>
      <c r="K3315" s="442"/>
      <c r="M3315" s="435"/>
    </row>
    <row r="3316" spans="1:13" ht="53.45" hidden="1" customHeight="1">
      <c r="A3316" s="551" t="s">
        <v>12984</v>
      </c>
      <c r="B3316" s="442">
        <v>9</v>
      </c>
      <c r="C3316" s="449" t="s">
        <v>12742</v>
      </c>
      <c r="D3316" s="444" t="s">
        <v>23313</v>
      </c>
      <c r="E3316" s="444"/>
      <c r="F3316" s="444" t="s">
        <v>9861</v>
      </c>
      <c r="G3316" s="632" t="str">
        <f t="shared" si="121"/>
        <v>809Xã Phú Túc</v>
      </c>
      <c r="H3316" s="632" t="str">
        <f t="shared" si="120"/>
        <v>809Xã Phú TúcThuế cơ sở 9 tỉnh Vĩnh Long</v>
      </c>
      <c r="I3316" s="449" t="s">
        <v>12742</v>
      </c>
      <c r="J3316" s="442"/>
      <c r="K3316" s="442"/>
      <c r="M3316" s="435"/>
    </row>
    <row r="3317" spans="1:13" ht="53.45" hidden="1" customHeight="1">
      <c r="A3317" s="551" t="s">
        <v>12984</v>
      </c>
      <c r="B3317" s="442">
        <v>9</v>
      </c>
      <c r="C3317" s="449" t="s">
        <v>12742</v>
      </c>
      <c r="D3317" s="444" t="s">
        <v>23313</v>
      </c>
      <c r="E3317" s="444"/>
      <c r="F3317" s="444" t="s">
        <v>10450</v>
      </c>
      <c r="G3317" s="632" t="str">
        <f t="shared" si="121"/>
        <v>809Xã Giao Long</v>
      </c>
      <c r="H3317" s="632" t="str">
        <f t="shared" si="120"/>
        <v>809Xã Giao LongThuế cơ sở 9 tỉnh Vĩnh Long</v>
      </c>
      <c r="I3317" s="449" t="s">
        <v>12742</v>
      </c>
      <c r="J3317" s="442"/>
      <c r="K3317" s="442"/>
      <c r="M3317" s="435"/>
    </row>
    <row r="3318" spans="1:13" ht="53.45" hidden="1" customHeight="1">
      <c r="A3318" s="551" t="s">
        <v>12984</v>
      </c>
      <c r="B3318" s="442">
        <v>9</v>
      </c>
      <c r="C3318" s="449" t="s">
        <v>12742</v>
      </c>
      <c r="D3318" s="444" t="s">
        <v>23313</v>
      </c>
      <c r="E3318" s="444"/>
      <c r="F3318" s="444" t="s">
        <v>10451</v>
      </c>
      <c r="G3318" s="632" t="str">
        <f t="shared" si="121"/>
        <v>809Xã Tiên Thủy</v>
      </c>
      <c r="H3318" s="632" t="str">
        <f t="shared" si="120"/>
        <v>809Xã Tiên ThủyThuế cơ sở 9 tỉnh Vĩnh Long</v>
      </c>
      <c r="I3318" s="449" t="s">
        <v>12742</v>
      </c>
      <c r="J3318" s="442"/>
      <c r="K3318" s="442"/>
      <c r="M3318" s="435"/>
    </row>
    <row r="3319" spans="1:13" ht="53.45" hidden="1" customHeight="1">
      <c r="A3319" s="551" t="s">
        <v>12984</v>
      </c>
      <c r="B3319" s="442">
        <v>9</v>
      </c>
      <c r="C3319" s="449" t="s">
        <v>12742</v>
      </c>
      <c r="D3319" s="444" t="s">
        <v>23313</v>
      </c>
      <c r="E3319" s="444"/>
      <c r="F3319" s="444" t="s">
        <v>9385</v>
      </c>
      <c r="G3319" s="632" t="str">
        <f t="shared" si="121"/>
        <v>809Xã Tân Phú</v>
      </c>
      <c r="H3319" s="632" t="str">
        <f t="shared" si="120"/>
        <v>809Xã Tân PhúThuế cơ sở 9 tỉnh Vĩnh Long</v>
      </c>
      <c r="I3319" s="449" t="s">
        <v>12742</v>
      </c>
      <c r="J3319" s="442"/>
      <c r="K3319" s="442"/>
      <c r="M3319" s="435"/>
    </row>
    <row r="3320" spans="1:13" ht="91.15" hidden="1" customHeight="1">
      <c r="A3320" s="551" t="s">
        <v>12990</v>
      </c>
      <c r="B3320" s="445">
        <v>10</v>
      </c>
      <c r="C3320" s="446" t="s">
        <v>12734</v>
      </c>
      <c r="D3320" s="447" t="s">
        <v>23314</v>
      </c>
      <c r="E3320" s="447"/>
      <c r="F3320" s="447" t="s">
        <v>10482</v>
      </c>
      <c r="G3320" s="632" t="str">
        <f t="shared" si="121"/>
        <v>809Xã Thới Thuận</v>
      </c>
      <c r="H3320" s="632" t="str">
        <f t="shared" si="120"/>
        <v>809Xã Thới ThuậnThuế cơ sở 10 tỉnh Vĩnh Long</v>
      </c>
      <c r="I3320" s="446" t="s">
        <v>12734</v>
      </c>
      <c r="J3320" s="445" t="s">
        <v>10483</v>
      </c>
      <c r="K3320" s="445">
        <v>21</v>
      </c>
      <c r="M3320" s="435"/>
    </row>
    <row r="3321" spans="1:13" ht="91.15" hidden="1" customHeight="1">
      <c r="A3321" s="551" t="s">
        <v>12990</v>
      </c>
      <c r="B3321" s="445">
        <v>10</v>
      </c>
      <c r="C3321" s="446" t="s">
        <v>12734</v>
      </c>
      <c r="D3321" s="447" t="s">
        <v>23314</v>
      </c>
      <c r="E3321" s="447"/>
      <c r="F3321" s="447" t="s">
        <v>10136</v>
      </c>
      <c r="G3321" s="632" t="str">
        <f t="shared" si="121"/>
        <v>809Xã Thạnh Phước</v>
      </c>
      <c r="H3321" s="632" t="str">
        <f t="shared" si="120"/>
        <v>809Xã Thạnh PhướcThuế cơ sở 10 tỉnh Vĩnh Long</v>
      </c>
      <c r="I3321" s="446" t="s">
        <v>12734</v>
      </c>
      <c r="J3321" s="445"/>
      <c r="K3321" s="445"/>
      <c r="M3321" s="435"/>
    </row>
    <row r="3322" spans="1:13" ht="91.15" hidden="1" customHeight="1">
      <c r="A3322" s="551" t="s">
        <v>12990</v>
      </c>
      <c r="B3322" s="445">
        <v>10</v>
      </c>
      <c r="C3322" s="446" t="s">
        <v>12734</v>
      </c>
      <c r="D3322" s="447" t="s">
        <v>23314</v>
      </c>
      <c r="E3322" s="447"/>
      <c r="F3322" s="447" t="s">
        <v>10483</v>
      </c>
      <c r="G3322" s="632" t="str">
        <f t="shared" si="121"/>
        <v>809Xã Bình Đại</v>
      </c>
      <c r="H3322" s="632" t="str">
        <f t="shared" si="120"/>
        <v>809Xã Bình ĐạiThuế cơ sở 10 tỉnh Vĩnh Long</v>
      </c>
      <c r="I3322" s="446" t="s">
        <v>12734</v>
      </c>
      <c r="J3322" s="445"/>
      <c r="K3322" s="445"/>
      <c r="M3322" s="435"/>
    </row>
    <row r="3323" spans="1:13" ht="91.15" hidden="1" customHeight="1">
      <c r="A3323" s="551" t="s">
        <v>12990</v>
      </c>
      <c r="B3323" s="445">
        <v>10</v>
      </c>
      <c r="C3323" s="446" t="s">
        <v>12734</v>
      </c>
      <c r="D3323" s="447" t="s">
        <v>23314</v>
      </c>
      <c r="E3323" s="447"/>
      <c r="F3323" s="447" t="s">
        <v>10484</v>
      </c>
      <c r="G3323" s="632" t="str">
        <f t="shared" si="121"/>
        <v>809Xã Thạnh Trị</v>
      </c>
      <c r="H3323" s="632" t="str">
        <f t="shared" si="120"/>
        <v>809Xã Thạnh TrịThuế cơ sở 10 tỉnh Vĩnh Long</v>
      </c>
      <c r="I3323" s="446" t="s">
        <v>12734</v>
      </c>
      <c r="J3323" s="445"/>
      <c r="K3323" s="445"/>
      <c r="M3323" s="435"/>
    </row>
    <row r="3324" spans="1:13" ht="91.15" hidden="1" customHeight="1">
      <c r="A3324" s="551" t="s">
        <v>12990</v>
      </c>
      <c r="B3324" s="445">
        <v>10</v>
      </c>
      <c r="C3324" s="446" t="s">
        <v>12734</v>
      </c>
      <c r="D3324" s="447" t="s">
        <v>23314</v>
      </c>
      <c r="E3324" s="447"/>
      <c r="F3324" s="447" t="s">
        <v>10485</v>
      </c>
      <c r="G3324" s="632" t="str">
        <f t="shared" si="121"/>
        <v>809Xã Lộc Thuận</v>
      </c>
      <c r="H3324" s="632" t="str">
        <f t="shared" si="120"/>
        <v>809Xã Lộc ThuậnThuế cơ sở 10 tỉnh Vĩnh Long</v>
      </c>
      <c r="I3324" s="446" t="s">
        <v>12734</v>
      </c>
      <c r="J3324" s="445"/>
      <c r="K3324" s="445"/>
      <c r="M3324" s="435"/>
    </row>
    <row r="3325" spans="1:13" ht="91.15" hidden="1" customHeight="1">
      <c r="A3325" s="551" t="s">
        <v>12990</v>
      </c>
      <c r="B3325" s="445">
        <v>10</v>
      </c>
      <c r="C3325" s="446" t="s">
        <v>12734</v>
      </c>
      <c r="D3325" s="447" t="s">
        <v>23314</v>
      </c>
      <c r="E3325" s="447"/>
      <c r="F3325" s="447" t="s">
        <v>10486</v>
      </c>
      <c r="G3325" s="632" t="str">
        <f t="shared" si="121"/>
        <v>809Xã Châu Hưng</v>
      </c>
      <c r="H3325" s="632" t="str">
        <f t="shared" si="120"/>
        <v>809Xã Châu HưngThuế cơ sở 10 tỉnh Vĩnh Long</v>
      </c>
      <c r="I3325" s="446" t="s">
        <v>12734</v>
      </c>
      <c r="J3325" s="445"/>
      <c r="K3325" s="445"/>
      <c r="M3325" s="435"/>
    </row>
    <row r="3326" spans="1:13" ht="91.15" hidden="1" customHeight="1">
      <c r="A3326" s="551" t="s">
        <v>12990</v>
      </c>
      <c r="B3326" s="445">
        <v>10</v>
      </c>
      <c r="C3326" s="446" t="s">
        <v>12734</v>
      </c>
      <c r="D3326" s="447" t="s">
        <v>23314</v>
      </c>
      <c r="E3326" s="447"/>
      <c r="F3326" s="447" t="s">
        <v>9657</v>
      </c>
      <c r="G3326" s="632" t="str">
        <f t="shared" si="121"/>
        <v>809Xã Phú Thuận</v>
      </c>
      <c r="H3326" s="632" t="str">
        <f t="shared" si="120"/>
        <v>809Xã Phú ThuậnThuế cơ sở 10 tỉnh Vĩnh Long</v>
      </c>
      <c r="I3326" s="446" t="s">
        <v>12734</v>
      </c>
      <c r="J3326" s="445"/>
      <c r="K3326" s="445"/>
      <c r="M3326" s="435"/>
    </row>
    <row r="3327" spans="1:13" ht="91.15" hidden="1" customHeight="1">
      <c r="A3327" s="551" t="s">
        <v>12990</v>
      </c>
      <c r="B3327" s="445">
        <v>10</v>
      </c>
      <c r="C3327" s="446" t="s">
        <v>12734</v>
      </c>
      <c r="D3327" s="447" t="s">
        <v>23314</v>
      </c>
      <c r="E3327" s="447"/>
      <c r="F3327" s="447" t="s">
        <v>10468</v>
      </c>
      <c r="G3327" s="632" t="str">
        <f t="shared" si="121"/>
        <v>809Xã Tân Thủy</v>
      </c>
      <c r="H3327" s="632" t="str">
        <f t="shared" si="120"/>
        <v>809Xã Tân ThủyThuế cơ sở 10 tỉnh Vĩnh Long</v>
      </c>
      <c r="I3327" s="446" t="s">
        <v>12734</v>
      </c>
      <c r="J3327" s="445"/>
      <c r="K3327" s="445"/>
      <c r="M3327" s="435"/>
    </row>
    <row r="3328" spans="1:13" ht="91.15" hidden="1" customHeight="1">
      <c r="A3328" s="551" t="s">
        <v>12990</v>
      </c>
      <c r="B3328" s="445">
        <v>10</v>
      </c>
      <c r="C3328" s="446" t="s">
        <v>12734</v>
      </c>
      <c r="D3328" s="447" t="s">
        <v>23314</v>
      </c>
      <c r="E3328" s="447"/>
      <c r="F3328" s="447" t="s">
        <v>10469</v>
      </c>
      <c r="G3328" s="632" t="str">
        <f t="shared" si="121"/>
        <v>809Xã Bảo Thạnh</v>
      </c>
      <c r="H3328" s="632" t="str">
        <f t="shared" si="120"/>
        <v>809Xã Bảo ThạnhThuế cơ sở 10 tỉnh Vĩnh Long</v>
      </c>
      <c r="I3328" s="446" t="s">
        <v>12734</v>
      </c>
      <c r="J3328" s="445"/>
      <c r="K3328" s="445"/>
      <c r="M3328" s="435"/>
    </row>
    <row r="3329" spans="1:13" ht="91.15" hidden="1" customHeight="1">
      <c r="A3329" s="551" t="s">
        <v>12990</v>
      </c>
      <c r="B3329" s="445">
        <v>10</v>
      </c>
      <c r="C3329" s="446" t="s">
        <v>12734</v>
      </c>
      <c r="D3329" s="447" t="s">
        <v>23314</v>
      </c>
      <c r="E3329" s="447"/>
      <c r="F3329" s="447" t="s">
        <v>10470</v>
      </c>
      <c r="G3329" s="632" t="str">
        <f t="shared" si="121"/>
        <v>809Xã Ba Tri</v>
      </c>
      <c r="H3329" s="632" t="str">
        <f t="shared" si="120"/>
        <v>809Xã Ba TriThuế cơ sở 10 tỉnh Vĩnh Long</v>
      </c>
      <c r="I3329" s="446" t="s">
        <v>12734</v>
      </c>
      <c r="J3329" s="445"/>
      <c r="K3329" s="445"/>
      <c r="M3329" s="435"/>
    </row>
    <row r="3330" spans="1:13" ht="91.15" hidden="1" customHeight="1">
      <c r="A3330" s="551" t="s">
        <v>12990</v>
      </c>
      <c r="B3330" s="445">
        <v>10</v>
      </c>
      <c r="C3330" s="446" t="s">
        <v>12734</v>
      </c>
      <c r="D3330" s="447" t="s">
        <v>23314</v>
      </c>
      <c r="E3330" s="447"/>
      <c r="F3330" s="447" t="s">
        <v>10471</v>
      </c>
      <c r="G3330" s="632" t="str">
        <f t="shared" si="121"/>
        <v>809Xã Tân Xuân</v>
      </c>
      <c r="H3330" s="632" t="str">
        <f t="shared" si="120"/>
        <v>809Xã Tân XuânThuế cơ sở 10 tỉnh Vĩnh Long</v>
      </c>
      <c r="I3330" s="446" t="s">
        <v>12734</v>
      </c>
      <c r="J3330" s="445"/>
      <c r="K3330" s="445"/>
      <c r="M3330" s="435"/>
    </row>
    <row r="3331" spans="1:13" ht="91.15" hidden="1" customHeight="1">
      <c r="A3331" s="551" t="s">
        <v>12990</v>
      </c>
      <c r="B3331" s="445">
        <v>10</v>
      </c>
      <c r="C3331" s="446" t="s">
        <v>12734</v>
      </c>
      <c r="D3331" s="447" t="s">
        <v>23314</v>
      </c>
      <c r="E3331" s="447"/>
      <c r="F3331" s="447" t="s">
        <v>10472</v>
      </c>
      <c r="G3331" s="632" t="str">
        <f t="shared" si="121"/>
        <v>809Xã Mỹ Chánh Hòa</v>
      </c>
      <c r="H3331" s="632" t="str">
        <f t="shared" si="120"/>
        <v>809Xã Mỹ Chánh HòaThuế cơ sở 10 tỉnh Vĩnh Long</v>
      </c>
      <c r="I3331" s="446" t="s">
        <v>12734</v>
      </c>
      <c r="J3331" s="445"/>
      <c r="K3331" s="445"/>
      <c r="M3331" s="435"/>
    </row>
    <row r="3332" spans="1:13" ht="91.15" hidden="1" customHeight="1">
      <c r="A3332" s="551" t="s">
        <v>12990</v>
      </c>
      <c r="B3332" s="445">
        <v>10</v>
      </c>
      <c r="C3332" s="446" t="s">
        <v>12734</v>
      </c>
      <c r="D3332" s="447" t="s">
        <v>23314</v>
      </c>
      <c r="E3332" s="447"/>
      <c r="F3332" s="447" t="s">
        <v>10473</v>
      </c>
      <c r="G3332" s="632" t="str">
        <f t="shared" si="121"/>
        <v>809Xã An Ngãi Trung</v>
      </c>
      <c r="H3332" s="632" t="str">
        <f t="shared" si="120"/>
        <v>809Xã An Ngãi TrungThuế cơ sở 10 tỉnh Vĩnh Long</v>
      </c>
      <c r="I3332" s="446" t="s">
        <v>12734</v>
      </c>
      <c r="J3332" s="445"/>
      <c r="K3332" s="445"/>
      <c r="M3332" s="435"/>
    </row>
    <row r="3333" spans="1:13" ht="91.15" hidden="1" customHeight="1">
      <c r="A3333" s="551" t="s">
        <v>12990</v>
      </c>
      <c r="B3333" s="445">
        <v>10</v>
      </c>
      <c r="C3333" s="446" t="s">
        <v>12734</v>
      </c>
      <c r="D3333" s="447" t="s">
        <v>23314</v>
      </c>
      <c r="E3333" s="447"/>
      <c r="F3333" s="447" t="s">
        <v>10474</v>
      </c>
      <c r="G3333" s="632" t="str">
        <f t="shared" si="121"/>
        <v>809Xã An Hiệp</v>
      </c>
      <c r="H3333" s="632" t="str">
        <f t="shared" si="120"/>
        <v>809Xã An HiệpThuế cơ sở 10 tỉnh Vĩnh Long</v>
      </c>
      <c r="I3333" s="446" t="s">
        <v>12734</v>
      </c>
      <c r="J3333" s="445"/>
      <c r="K3333" s="445"/>
      <c r="M3333" s="435"/>
    </row>
    <row r="3334" spans="1:13" ht="91.15" hidden="1" customHeight="1">
      <c r="A3334" s="551" t="s">
        <v>12990</v>
      </c>
      <c r="B3334" s="445">
        <v>10</v>
      </c>
      <c r="C3334" s="446" t="s">
        <v>12734</v>
      </c>
      <c r="D3334" s="447" t="s">
        <v>23314</v>
      </c>
      <c r="E3334" s="447"/>
      <c r="F3334" s="447" t="s">
        <v>10475</v>
      </c>
      <c r="G3334" s="632" t="str">
        <f t="shared" si="121"/>
        <v>809Xã Hưng Nhượng</v>
      </c>
      <c r="H3334" s="632" t="str">
        <f t="shared" ref="H3334:H3359" si="122">G3334&amp;C3334</f>
        <v>809Xã Hưng NhượngThuế cơ sở 10 tỉnh Vĩnh Long</v>
      </c>
      <c r="I3334" s="446" t="s">
        <v>12734</v>
      </c>
      <c r="J3334" s="445"/>
      <c r="K3334" s="445"/>
      <c r="M3334" s="435"/>
    </row>
    <row r="3335" spans="1:13" ht="91.15" hidden="1" customHeight="1">
      <c r="A3335" s="551" t="s">
        <v>12990</v>
      </c>
      <c r="B3335" s="445">
        <v>10</v>
      </c>
      <c r="C3335" s="446" t="s">
        <v>12734</v>
      </c>
      <c r="D3335" s="447" t="s">
        <v>23314</v>
      </c>
      <c r="E3335" s="447"/>
      <c r="F3335" s="447" t="s">
        <v>10476</v>
      </c>
      <c r="G3335" s="632" t="str">
        <f t="shared" si="121"/>
        <v>809Xã Giồng Trôm</v>
      </c>
      <c r="H3335" s="632" t="str">
        <f t="shared" si="122"/>
        <v>809Xã Giồng TrômThuế cơ sở 10 tỉnh Vĩnh Long</v>
      </c>
      <c r="I3335" s="446" t="s">
        <v>12734</v>
      </c>
      <c r="J3335" s="445"/>
      <c r="K3335" s="445"/>
      <c r="M3335" s="435"/>
    </row>
    <row r="3336" spans="1:13" ht="91.15" hidden="1" customHeight="1">
      <c r="A3336" s="551" t="s">
        <v>12990</v>
      </c>
      <c r="B3336" s="445">
        <v>10</v>
      </c>
      <c r="C3336" s="446" t="s">
        <v>12734</v>
      </c>
      <c r="D3336" s="447" t="s">
        <v>23314</v>
      </c>
      <c r="E3336" s="447"/>
      <c r="F3336" s="447" t="s">
        <v>10477</v>
      </c>
      <c r="G3336" s="632" t="str">
        <f t="shared" si="121"/>
        <v>809Xã Tân Hào</v>
      </c>
      <c r="H3336" s="632" t="str">
        <f t="shared" si="122"/>
        <v>809Xã Tân HàoThuế cơ sở 10 tỉnh Vĩnh Long</v>
      </c>
      <c r="I3336" s="446" t="s">
        <v>12734</v>
      </c>
      <c r="J3336" s="445"/>
      <c r="K3336" s="445"/>
      <c r="M3336" s="435"/>
    </row>
    <row r="3337" spans="1:13" ht="91.15" hidden="1" customHeight="1">
      <c r="A3337" s="551" t="s">
        <v>12990</v>
      </c>
      <c r="B3337" s="445">
        <v>10</v>
      </c>
      <c r="C3337" s="446" t="s">
        <v>12734</v>
      </c>
      <c r="D3337" s="447" t="s">
        <v>23314</v>
      </c>
      <c r="E3337" s="447"/>
      <c r="F3337" s="447" t="s">
        <v>10478</v>
      </c>
      <c r="G3337" s="632" t="str">
        <f t="shared" si="121"/>
        <v>809Xã Phước Long</v>
      </c>
      <c r="H3337" s="632" t="str">
        <f t="shared" si="122"/>
        <v>809Xã Phước LongThuế cơ sở 10 tỉnh Vĩnh Long</v>
      </c>
      <c r="I3337" s="446" t="s">
        <v>12734</v>
      </c>
      <c r="J3337" s="445"/>
      <c r="K3337" s="445"/>
      <c r="M3337" s="435"/>
    </row>
    <row r="3338" spans="1:13" ht="91.15" hidden="1" customHeight="1">
      <c r="A3338" s="551" t="s">
        <v>12990</v>
      </c>
      <c r="B3338" s="445">
        <v>10</v>
      </c>
      <c r="C3338" s="446" t="s">
        <v>12734</v>
      </c>
      <c r="D3338" s="447" t="s">
        <v>23314</v>
      </c>
      <c r="E3338" s="447"/>
      <c r="F3338" s="447" t="s">
        <v>10479</v>
      </c>
      <c r="G3338" s="632" t="str">
        <f t="shared" si="121"/>
        <v>809Xã Lương Phú</v>
      </c>
      <c r="H3338" s="632" t="str">
        <f t="shared" si="122"/>
        <v>809Xã Lương PhúThuế cơ sở 10 tỉnh Vĩnh Long</v>
      </c>
      <c r="I3338" s="446" t="s">
        <v>12734</v>
      </c>
      <c r="J3338" s="445"/>
      <c r="K3338" s="445"/>
      <c r="M3338" s="435"/>
    </row>
    <row r="3339" spans="1:13" ht="91.15" hidden="1" customHeight="1">
      <c r="A3339" s="551" t="s">
        <v>12990</v>
      </c>
      <c r="B3339" s="445">
        <v>10</v>
      </c>
      <c r="C3339" s="446" t="s">
        <v>12734</v>
      </c>
      <c r="D3339" s="447" t="s">
        <v>23314</v>
      </c>
      <c r="E3339" s="447"/>
      <c r="F3339" s="447" t="s">
        <v>10480</v>
      </c>
      <c r="G3339" s="632" t="str">
        <f t="shared" si="121"/>
        <v>809Xã Châu Hòa</v>
      </c>
      <c r="H3339" s="632" t="str">
        <f t="shared" si="122"/>
        <v>809Xã Châu HòaThuế cơ sở 10 tỉnh Vĩnh Long</v>
      </c>
      <c r="I3339" s="446" t="s">
        <v>12734</v>
      </c>
      <c r="J3339" s="445"/>
      <c r="K3339" s="445"/>
      <c r="M3339" s="435"/>
    </row>
    <row r="3340" spans="1:13" ht="91.15" hidden="1" customHeight="1">
      <c r="A3340" s="551" t="s">
        <v>12990</v>
      </c>
      <c r="B3340" s="445">
        <v>10</v>
      </c>
      <c r="C3340" s="446" t="s">
        <v>12734</v>
      </c>
      <c r="D3340" s="447" t="s">
        <v>23314</v>
      </c>
      <c r="E3340" s="447"/>
      <c r="F3340" s="447" t="s">
        <v>10481</v>
      </c>
      <c r="G3340" s="632" t="str">
        <f t="shared" si="121"/>
        <v>809Xã Lương Hòa</v>
      </c>
      <c r="H3340" s="632" t="str">
        <f t="shared" si="122"/>
        <v>809Xã Lương HòaThuế cơ sở 10 tỉnh Vĩnh Long</v>
      </c>
      <c r="I3340" s="446" t="s">
        <v>12734</v>
      </c>
      <c r="J3340" s="445"/>
      <c r="K3340" s="445"/>
      <c r="M3340" s="435"/>
    </row>
    <row r="3341" spans="1:13" ht="45.6" hidden="1" customHeight="1">
      <c r="A3341" s="551" t="s">
        <v>12994</v>
      </c>
      <c r="B3341" s="442">
        <v>11</v>
      </c>
      <c r="C3341" s="448" t="s">
        <v>12747</v>
      </c>
      <c r="D3341" s="444" t="s">
        <v>23315</v>
      </c>
      <c r="E3341" s="444"/>
      <c r="F3341" s="444" t="s">
        <v>10452</v>
      </c>
      <c r="G3341" s="632" t="str">
        <f t="shared" si="121"/>
        <v>809Xã Phú Phụng</v>
      </c>
      <c r="H3341" s="632" t="str">
        <f t="shared" si="122"/>
        <v>809Xã Phú PhụngThuế cơ sở 11 tỉnh Vĩnh Long</v>
      </c>
      <c r="I3341" s="448" t="s">
        <v>12747</v>
      </c>
      <c r="J3341" s="442" t="s">
        <v>10453</v>
      </c>
      <c r="K3341" s="442">
        <v>7</v>
      </c>
      <c r="M3341" s="435"/>
    </row>
    <row r="3342" spans="1:13" ht="45.6" hidden="1" customHeight="1">
      <c r="A3342" s="552" t="s">
        <v>12994</v>
      </c>
      <c r="B3342" s="452">
        <v>11</v>
      </c>
      <c r="C3342" s="453" t="s">
        <v>12747</v>
      </c>
      <c r="D3342" s="454" t="s">
        <v>23315</v>
      </c>
      <c r="E3342" s="454"/>
      <c r="F3342" s="454" t="s">
        <v>10453</v>
      </c>
      <c r="G3342" s="632" t="str">
        <f t="shared" si="121"/>
        <v>809Xã Chợ Lách</v>
      </c>
      <c r="H3342" s="632" t="str">
        <f t="shared" si="122"/>
        <v>809Xã Chợ LáchThuế cơ sở 11 tỉnh Vĩnh Long</v>
      </c>
      <c r="I3342" s="453" t="s">
        <v>12747</v>
      </c>
      <c r="J3342" s="452"/>
      <c r="K3342" s="452"/>
      <c r="M3342" s="435"/>
    </row>
    <row r="3343" spans="1:13" ht="45.6" hidden="1" customHeight="1">
      <c r="A3343" s="552" t="s">
        <v>12994</v>
      </c>
      <c r="B3343" s="452">
        <v>11</v>
      </c>
      <c r="C3343" s="453" t="s">
        <v>12747</v>
      </c>
      <c r="D3343" s="454" t="s">
        <v>23315</v>
      </c>
      <c r="E3343" s="454"/>
      <c r="F3343" s="454" t="s">
        <v>8610</v>
      </c>
      <c r="G3343" s="632" t="str">
        <f t="shared" si="121"/>
        <v>809Xã Vĩnh Thành</v>
      </c>
      <c r="H3343" s="632" t="str">
        <f t="shared" si="122"/>
        <v>809Xã Vĩnh ThànhThuế cơ sở 11 tỉnh Vĩnh Long</v>
      </c>
      <c r="I3343" s="453" t="s">
        <v>12747</v>
      </c>
      <c r="J3343" s="452"/>
      <c r="K3343" s="452"/>
      <c r="M3343" s="435"/>
    </row>
    <row r="3344" spans="1:13" ht="45.6" hidden="1" customHeight="1">
      <c r="A3344" s="552" t="s">
        <v>12994</v>
      </c>
      <c r="B3344" s="452">
        <v>11</v>
      </c>
      <c r="C3344" s="453" t="s">
        <v>12747</v>
      </c>
      <c r="D3344" s="454" t="s">
        <v>23315</v>
      </c>
      <c r="E3344" s="454"/>
      <c r="F3344" s="454" t="s">
        <v>10454</v>
      </c>
      <c r="G3344" s="632" t="str">
        <f t="shared" si="121"/>
        <v>809Xã Hưng Khánh Trung</v>
      </c>
      <c r="H3344" s="632" t="str">
        <f t="shared" si="122"/>
        <v>809Xã Hưng Khánh TrungThuế cơ sở 11 tỉnh Vĩnh Long</v>
      </c>
      <c r="I3344" s="453" t="s">
        <v>12747</v>
      </c>
      <c r="J3344" s="452"/>
      <c r="K3344" s="452"/>
      <c r="M3344" s="435"/>
    </row>
    <row r="3345" spans="1:13" ht="45.6" hidden="1" customHeight="1">
      <c r="A3345" s="552" t="s">
        <v>12994</v>
      </c>
      <c r="B3345" s="452">
        <v>11</v>
      </c>
      <c r="C3345" s="453" t="s">
        <v>12747</v>
      </c>
      <c r="D3345" s="454" t="s">
        <v>23315</v>
      </c>
      <c r="E3345" s="454"/>
      <c r="F3345" s="454" t="s">
        <v>10455</v>
      </c>
      <c r="G3345" s="632" t="str">
        <f t="shared" si="121"/>
        <v>809Xã Phước Mỹ Trung</v>
      </c>
      <c r="H3345" s="632" t="str">
        <f t="shared" si="122"/>
        <v>809Xã Phước Mỹ TrungThuế cơ sở 11 tỉnh Vĩnh Long</v>
      </c>
      <c r="I3345" s="453" t="s">
        <v>12747</v>
      </c>
      <c r="J3345" s="452"/>
      <c r="K3345" s="452"/>
      <c r="M3345" s="435"/>
    </row>
    <row r="3346" spans="1:13" ht="45.6" hidden="1" customHeight="1">
      <c r="A3346" s="552" t="s">
        <v>12994</v>
      </c>
      <c r="B3346" s="452">
        <v>11</v>
      </c>
      <c r="C3346" s="453" t="s">
        <v>12747</v>
      </c>
      <c r="D3346" s="454" t="s">
        <v>23315</v>
      </c>
      <c r="E3346" s="454"/>
      <c r="F3346" s="454" t="s">
        <v>10456</v>
      </c>
      <c r="G3346" s="632" t="str">
        <f t="shared" si="121"/>
        <v>809Xã Tân Thành Bình</v>
      </c>
      <c r="H3346" s="632" t="str">
        <f t="shared" si="122"/>
        <v>809Xã Tân Thành BìnhThuế cơ sở 11 tỉnh Vĩnh Long</v>
      </c>
      <c r="I3346" s="453" t="s">
        <v>12747</v>
      </c>
      <c r="J3346" s="452"/>
      <c r="K3346" s="452"/>
      <c r="M3346" s="435"/>
    </row>
    <row r="3347" spans="1:13" ht="45.6" hidden="1" customHeight="1">
      <c r="A3347" s="552" t="s">
        <v>12994</v>
      </c>
      <c r="B3347" s="452">
        <v>11</v>
      </c>
      <c r="C3347" s="453" t="s">
        <v>12747</v>
      </c>
      <c r="D3347" s="454" t="s">
        <v>23315</v>
      </c>
      <c r="E3347" s="454"/>
      <c r="F3347" s="454" t="s">
        <v>10457</v>
      </c>
      <c r="G3347" s="632" t="str">
        <f t="shared" si="121"/>
        <v>809Xã Nhuận Phú Tân</v>
      </c>
      <c r="H3347" s="632" t="str">
        <f t="shared" si="122"/>
        <v>809Xã Nhuận Phú TânThuế cơ sở 11 tỉnh Vĩnh Long</v>
      </c>
      <c r="I3347" s="453" t="s">
        <v>12747</v>
      </c>
      <c r="J3347" s="452"/>
      <c r="K3347" s="452"/>
      <c r="M3347" s="435"/>
    </row>
    <row r="3348" spans="1:13" ht="60.6" hidden="1" customHeight="1">
      <c r="A3348" s="553" t="s">
        <v>13000</v>
      </c>
      <c r="B3348" s="456">
        <v>12</v>
      </c>
      <c r="C3348" s="457" t="s">
        <v>12753</v>
      </c>
      <c r="D3348" s="468" t="s">
        <v>23316</v>
      </c>
      <c r="E3348" s="468"/>
      <c r="F3348" s="468" t="s">
        <v>10458</v>
      </c>
      <c r="G3348" s="632" t="str">
        <f t="shared" si="121"/>
        <v>809Xã Đồng Khởi</v>
      </c>
      <c r="H3348" s="632" t="str">
        <f t="shared" si="122"/>
        <v>809Xã Đồng KhởiThuế cơ sở 12 tỉnh Vĩnh Long</v>
      </c>
      <c r="I3348" s="457" t="s">
        <v>12753</v>
      </c>
      <c r="J3348" s="456" t="s">
        <v>12755</v>
      </c>
      <c r="K3348" s="456">
        <v>11</v>
      </c>
      <c r="M3348" s="435"/>
    </row>
    <row r="3349" spans="1:13" ht="60.6" hidden="1" customHeight="1">
      <c r="A3349" s="554" t="s">
        <v>13000</v>
      </c>
      <c r="B3349" s="555">
        <v>12</v>
      </c>
      <c r="C3349" s="431" t="s">
        <v>12753</v>
      </c>
      <c r="D3349" s="556" t="s">
        <v>23316</v>
      </c>
      <c r="E3349" s="556"/>
      <c r="F3349" s="556" t="s">
        <v>12755</v>
      </c>
      <c r="G3349" s="632" t="str">
        <f t="shared" si="121"/>
        <v>809Xã Mỏ Cày</v>
      </c>
      <c r="H3349" s="632" t="str">
        <f t="shared" si="122"/>
        <v>809Xã Mỏ CàyThuế cơ sở 12 tỉnh Vĩnh Long</v>
      </c>
      <c r="I3349" s="431" t="s">
        <v>12753</v>
      </c>
      <c r="J3349" s="555"/>
      <c r="K3349" s="555"/>
      <c r="M3349" s="435"/>
    </row>
    <row r="3350" spans="1:13" ht="60.6" hidden="1" customHeight="1">
      <c r="A3350" s="554" t="s">
        <v>13000</v>
      </c>
      <c r="B3350" s="555">
        <v>12</v>
      </c>
      <c r="C3350" s="431" t="s">
        <v>12753</v>
      </c>
      <c r="D3350" s="556" t="s">
        <v>23316</v>
      </c>
      <c r="E3350" s="556"/>
      <c r="F3350" s="556" t="s">
        <v>10459</v>
      </c>
      <c r="G3350" s="632" t="str">
        <f t="shared" si="121"/>
        <v>809Xã Thành Thới</v>
      </c>
      <c r="H3350" s="632" t="str">
        <f t="shared" si="122"/>
        <v>809Xã Thành ThớiThuế cơ sở 12 tỉnh Vĩnh Long</v>
      </c>
      <c r="I3350" s="431" t="s">
        <v>12753</v>
      </c>
      <c r="J3350" s="555"/>
      <c r="K3350" s="555"/>
      <c r="M3350" s="435"/>
    </row>
    <row r="3351" spans="1:13" ht="60.6" hidden="1" customHeight="1">
      <c r="A3351" s="554" t="s">
        <v>13000</v>
      </c>
      <c r="B3351" s="555">
        <v>12</v>
      </c>
      <c r="C3351" s="431" t="s">
        <v>12753</v>
      </c>
      <c r="D3351" s="556" t="s">
        <v>23316</v>
      </c>
      <c r="E3351" s="556"/>
      <c r="F3351" s="556" t="s">
        <v>10460</v>
      </c>
      <c r="G3351" s="632" t="str">
        <f t="shared" si="121"/>
        <v>809Xã An Định</v>
      </c>
      <c r="H3351" s="632" t="str">
        <f t="shared" si="122"/>
        <v>809Xã An ĐịnhThuế cơ sở 12 tỉnh Vĩnh Long</v>
      </c>
      <c r="I3351" s="431" t="s">
        <v>12753</v>
      </c>
      <c r="J3351" s="555"/>
      <c r="K3351" s="555"/>
      <c r="M3351" s="435"/>
    </row>
    <row r="3352" spans="1:13" ht="60.6" hidden="1" customHeight="1">
      <c r="A3352" s="554" t="s">
        <v>13000</v>
      </c>
      <c r="B3352" s="555">
        <v>12</v>
      </c>
      <c r="C3352" s="431" t="s">
        <v>12753</v>
      </c>
      <c r="D3352" s="556" t="s">
        <v>23316</v>
      </c>
      <c r="E3352" s="556"/>
      <c r="F3352" s="556" t="s">
        <v>10461</v>
      </c>
      <c r="G3352" s="632" t="str">
        <f t="shared" si="121"/>
        <v>809Xã Hương Mỹ</v>
      </c>
      <c r="H3352" s="632" t="str">
        <f t="shared" si="122"/>
        <v>809Xã Hương MỹThuế cơ sở 12 tỉnh Vĩnh Long</v>
      </c>
      <c r="I3352" s="431" t="s">
        <v>12753</v>
      </c>
      <c r="J3352" s="555"/>
      <c r="K3352" s="555"/>
      <c r="M3352" s="435"/>
    </row>
    <row r="3353" spans="1:13" ht="60.6" hidden="1" customHeight="1">
      <c r="A3353" s="554" t="s">
        <v>13000</v>
      </c>
      <c r="B3353" s="555">
        <v>12</v>
      </c>
      <c r="C3353" s="431" t="s">
        <v>12753</v>
      </c>
      <c r="D3353" s="556" t="s">
        <v>23316</v>
      </c>
      <c r="E3353" s="556"/>
      <c r="F3353" s="556" t="s">
        <v>10462</v>
      </c>
      <c r="G3353" s="632" t="str">
        <f t="shared" si="121"/>
        <v>809Xã Đại Điền</v>
      </c>
      <c r="H3353" s="632" t="str">
        <f t="shared" si="122"/>
        <v>809Xã Đại ĐiềnThuế cơ sở 12 tỉnh Vĩnh Long</v>
      </c>
      <c r="I3353" s="431" t="s">
        <v>12753</v>
      </c>
      <c r="J3353" s="555"/>
      <c r="K3353" s="555"/>
      <c r="M3353" s="435"/>
    </row>
    <row r="3354" spans="1:13" ht="60.6" hidden="1" customHeight="1">
      <c r="A3354" s="554" t="s">
        <v>13000</v>
      </c>
      <c r="B3354" s="555">
        <v>12</v>
      </c>
      <c r="C3354" s="431" t="s">
        <v>12753</v>
      </c>
      <c r="D3354" s="556" t="s">
        <v>23316</v>
      </c>
      <c r="E3354" s="556"/>
      <c r="F3354" s="556" t="s">
        <v>10463</v>
      </c>
      <c r="G3354" s="632" t="str">
        <f t="shared" si="121"/>
        <v>809Xã Quới Điền</v>
      </c>
      <c r="H3354" s="632" t="str">
        <f t="shared" si="122"/>
        <v>809Xã Quới ĐiềnThuế cơ sở 12 tỉnh Vĩnh Long</v>
      </c>
      <c r="I3354" s="431" t="s">
        <v>12753</v>
      </c>
      <c r="J3354" s="555"/>
      <c r="K3354" s="555"/>
      <c r="M3354" s="435"/>
    </row>
    <row r="3355" spans="1:13" ht="60.6" hidden="1" customHeight="1">
      <c r="A3355" s="554" t="s">
        <v>13000</v>
      </c>
      <c r="B3355" s="555">
        <v>12</v>
      </c>
      <c r="C3355" s="431" t="s">
        <v>12753</v>
      </c>
      <c r="D3355" s="556" t="s">
        <v>23316</v>
      </c>
      <c r="E3355" s="556"/>
      <c r="F3355" s="556" t="s">
        <v>10464</v>
      </c>
      <c r="G3355" s="632" t="str">
        <f t="shared" si="121"/>
        <v>809Xã Thạnh Phú</v>
      </c>
      <c r="H3355" s="632" t="str">
        <f t="shared" si="122"/>
        <v>809Xã Thạnh PhúThuế cơ sở 12 tỉnh Vĩnh Long</v>
      </c>
      <c r="I3355" s="431" t="s">
        <v>12753</v>
      </c>
      <c r="J3355" s="555"/>
      <c r="K3355" s="555"/>
      <c r="M3355" s="435"/>
    </row>
    <row r="3356" spans="1:13" ht="60.6" hidden="1" customHeight="1">
      <c r="A3356" s="554" t="s">
        <v>13000</v>
      </c>
      <c r="B3356" s="555">
        <v>12</v>
      </c>
      <c r="C3356" s="431" t="s">
        <v>12753</v>
      </c>
      <c r="D3356" s="556" t="s">
        <v>23316</v>
      </c>
      <c r="E3356" s="556"/>
      <c r="F3356" s="556" t="s">
        <v>10465</v>
      </c>
      <c r="G3356" s="632" t="str">
        <f t="shared" si="121"/>
        <v>809Xã An Qui</v>
      </c>
      <c r="H3356" s="632" t="str">
        <f t="shared" si="122"/>
        <v>809Xã An QuiThuế cơ sở 12 tỉnh Vĩnh Long</v>
      </c>
      <c r="I3356" s="431" t="s">
        <v>12753</v>
      </c>
      <c r="J3356" s="555"/>
      <c r="K3356" s="555"/>
      <c r="M3356" s="435"/>
    </row>
    <row r="3357" spans="1:13" ht="60.6" hidden="1" customHeight="1">
      <c r="A3357" s="554" t="s">
        <v>13000</v>
      </c>
      <c r="B3357" s="555">
        <v>12</v>
      </c>
      <c r="C3357" s="431" t="s">
        <v>12753</v>
      </c>
      <c r="D3357" s="556" t="s">
        <v>23316</v>
      </c>
      <c r="E3357" s="556"/>
      <c r="F3357" s="556" t="s">
        <v>10466</v>
      </c>
      <c r="G3357" s="632" t="str">
        <f t="shared" si="121"/>
        <v>809Xã Thạnh Hải</v>
      </c>
      <c r="H3357" s="632" t="str">
        <f t="shared" si="122"/>
        <v>809Xã Thạnh HảiThuế cơ sở 12 tỉnh Vĩnh Long</v>
      </c>
      <c r="I3357" s="431" t="s">
        <v>12753</v>
      </c>
      <c r="J3357" s="555"/>
      <c r="K3357" s="555"/>
      <c r="M3357" s="435"/>
    </row>
    <row r="3358" spans="1:13" ht="60.6" hidden="1" customHeight="1">
      <c r="A3358" s="554" t="s">
        <v>13000</v>
      </c>
      <c r="B3358" s="555">
        <v>12</v>
      </c>
      <c r="C3358" s="431" t="s">
        <v>12753</v>
      </c>
      <c r="D3358" s="556" t="s">
        <v>23316</v>
      </c>
      <c r="E3358" s="556"/>
      <c r="F3358" s="556" t="s">
        <v>10467</v>
      </c>
      <c r="G3358" s="632" t="str">
        <f t="shared" si="121"/>
        <v>809Xã Thạnh Phong</v>
      </c>
      <c r="H3358" s="632" t="str">
        <f t="shared" si="122"/>
        <v>809Xã Thạnh PhongThuế cơ sở 12 tỉnh Vĩnh Long</v>
      </c>
      <c r="I3358" s="431" t="s">
        <v>12753</v>
      </c>
      <c r="J3358" s="555"/>
      <c r="K3358" s="555"/>
      <c r="M3358" s="435"/>
    </row>
    <row r="3359" spans="1:13" ht="31.9" hidden="1" customHeight="1">
      <c r="C3359" s="559" t="s">
        <v>155</v>
      </c>
      <c r="G3359" s="632"/>
      <c r="H3359" s="632" t="str">
        <f t="shared" si="122"/>
        <v/>
      </c>
      <c r="I3359" s="559" t="s">
        <v>155</v>
      </c>
      <c r="K3359" s="431" t="s">
        <v>23317</v>
      </c>
    </row>
  </sheetData>
  <autoFilter ref="A3:AP3359">
    <filterColumn colId="2">
      <filters>
        <filter val="Thuế cơ sở 3 thành phố Đà Nẵng"/>
      </filters>
    </filterColumn>
  </autoFilter>
  <mergeCells count="2">
    <mergeCell ref="A1:C1"/>
    <mergeCell ref="A2:K2"/>
  </mergeCells>
  <conditionalFormatting sqref="V1246 V1210:V1237">
    <cfRule type="duplicateValues" dxfId="1" priority="1"/>
  </conditionalFormatting>
  <conditionalFormatting sqref="V3020:V3038 V2940:V2959 V2385:V2390 V2230:V2264 V1013:V1056 V1064:V1073 V1077:V1093 V1102:V1128 V1133:V1138 V2963:V2969 V2976:V2983 V2987:V2999 V3003:V3013 V2373">
    <cfRule type="duplicateValues" dxfId="0" priority="2"/>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dimension ref="A1:F3320"/>
  <sheetViews>
    <sheetView workbookViewId="0">
      <pane ySplit="1" topLeftCell="A2503" activePane="bottomLeft" state="frozen"/>
      <selection pane="bottomLeft" activeCell="F2503" sqref="F2503:F2587"/>
    </sheetView>
  </sheetViews>
  <sheetFormatPr defaultRowHeight="15.75"/>
  <cols>
    <col min="1" max="1" width="19.5" style="422" bestFit="1" customWidth="1"/>
    <col min="2" max="2" width="61" style="422" bestFit="1" customWidth="1"/>
    <col min="3" max="3" width="19.5" style="422" bestFit="1" customWidth="1"/>
    <col min="4" max="4" width="11.375" style="422" customWidth="1"/>
    <col min="5" max="5" width="44" style="422" bestFit="1" customWidth="1"/>
    <col min="6" max="6" width="36" bestFit="1" customWidth="1"/>
  </cols>
  <sheetData>
    <row r="1" spans="1:5">
      <c r="A1" s="420" t="s">
        <v>19255</v>
      </c>
      <c r="B1" s="420" t="s">
        <v>19256</v>
      </c>
      <c r="C1" s="420" t="s">
        <v>19255</v>
      </c>
      <c r="D1" s="420" t="s">
        <v>19257</v>
      </c>
      <c r="E1" s="420" t="s">
        <v>19258</v>
      </c>
    </row>
    <row r="2" spans="1:5" hidden="1">
      <c r="A2" s="421" t="s">
        <v>19259</v>
      </c>
      <c r="B2" s="421" t="s">
        <v>18930</v>
      </c>
      <c r="C2" s="421" t="s">
        <v>19259</v>
      </c>
      <c r="D2" s="421" t="s">
        <v>7267</v>
      </c>
      <c r="E2" s="421" t="s">
        <v>7265</v>
      </c>
    </row>
    <row r="3" spans="1:5" hidden="1">
      <c r="A3" s="421" t="s">
        <v>19260</v>
      </c>
      <c r="B3" s="421" t="s">
        <v>18932</v>
      </c>
      <c r="C3" s="421" t="s">
        <v>19260</v>
      </c>
      <c r="D3" s="421" t="s">
        <v>7267</v>
      </c>
      <c r="E3" s="421" t="s">
        <v>7265</v>
      </c>
    </row>
    <row r="4" spans="1:5" hidden="1">
      <c r="A4" s="421" t="s">
        <v>19261</v>
      </c>
      <c r="B4" s="421" t="s">
        <v>13626</v>
      </c>
      <c r="C4" s="421" t="s">
        <v>19261</v>
      </c>
      <c r="D4" s="421" t="s">
        <v>7267</v>
      </c>
      <c r="E4" s="421" t="s">
        <v>7265</v>
      </c>
    </row>
    <row r="5" spans="1:5" hidden="1">
      <c r="A5" s="421" t="s">
        <v>19262</v>
      </c>
      <c r="B5" s="421" t="s">
        <v>18933</v>
      </c>
      <c r="C5" s="421" t="s">
        <v>19262</v>
      </c>
      <c r="D5" s="421" t="s">
        <v>7267</v>
      </c>
      <c r="E5" s="421" t="s">
        <v>7265</v>
      </c>
    </row>
    <row r="6" spans="1:5" hidden="1">
      <c r="A6" s="421" t="s">
        <v>19263</v>
      </c>
      <c r="B6" s="421" t="s">
        <v>18934</v>
      </c>
      <c r="C6" s="421" t="s">
        <v>19263</v>
      </c>
      <c r="D6" s="421" t="s">
        <v>7267</v>
      </c>
      <c r="E6" s="421" t="s">
        <v>7265</v>
      </c>
    </row>
    <row r="7" spans="1:5" hidden="1">
      <c r="A7" s="421" t="s">
        <v>19264</v>
      </c>
      <c r="B7" s="421" t="s">
        <v>13627</v>
      </c>
      <c r="C7" s="421" t="s">
        <v>19264</v>
      </c>
      <c r="D7" s="421" t="s">
        <v>7267</v>
      </c>
      <c r="E7" s="421" t="s">
        <v>7265</v>
      </c>
    </row>
    <row r="8" spans="1:5" hidden="1">
      <c r="A8" s="421" t="s">
        <v>19265</v>
      </c>
      <c r="B8" s="421" t="s">
        <v>18935</v>
      </c>
      <c r="C8" s="421" t="s">
        <v>19265</v>
      </c>
      <c r="D8" s="421" t="s">
        <v>7267</v>
      </c>
      <c r="E8" s="421" t="s">
        <v>7265</v>
      </c>
    </row>
    <row r="9" spans="1:5" hidden="1">
      <c r="A9" s="421" t="s">
        <v>19266</v>
      </c>
      <c r="B9" s="421" t="s">
        <v>18936</v>
      </c>
      <c r="C9" s="421" t="s">
        <v>19266</v>
      </c>
      <c r="D9" s="421" t="s">
        <v>7267</v>
      </c>
      <c r="E9" s="421" t="s">
        <v>7265</v>
      </c>
    </row>
    <row r="10" spans="1:5" hidden="1">
      <c r="A10" s="421" t="s">
        <v>19267</v>
      </c>
      <c r="B10" s="421" t="s">
        <v>18937</v>
      </c>
      <c r="C10" s="421" t="s">
        <v>19267</v>
      </c>
      <c r="D10" s="421" t="s">
        <v>7267</v>
      </c>
      <c r="E10" s="421" t="s">
        <v>7265</v>
      </c>
    </row>
    <row r="11" spans="1:5" hidden="1">
      <c r="A11" s="421" t="s">
        <v>19268</v>
      </c>
      <c r="B11" s="421" t="s">
        <v>18938</v>
      </c>
      <c r="C11" s="421" t="s">
        <v>19268</v>
      </c>
      <c r="D11" s="421" t="s">
        <v>7267</v>
      </c>
      <c r="E11" s="421" t="s">
        <v>7265</v>
      </c>
    </row>
    <row r="12" spans="1:5" hidden="1">
      <c r="A12" s="421" t="s">
        <v>19269</v>
      </c>
      <c r="B12" s="421" t="s">
        <v>18939</v>
      </c>
      <c r="C12" s="421" t="s">
        <v>19269</v>
      </c>
      <c r="D12" s="421" t="s">
        <v>7267</v>
      </c>
      <c r="E12" s="421" t="s">
        <v>7265</v>
      </c>
    </row>
    <row r="13" spans="1:5" hidden="1">
      <c r="A13" s="421" t="s">
        <v>19270</v>
      </c>
      <c r="B13" s="421" t="s">
        <v>18940</v>
      </c>
      <c r="C13" s="421" t="s">
        <v>19270</v>
      </c>
      <c r="D13" s="421" t="s">
        <v>7267</v>
      </c>
      <c r="E13" s="421" t="s">
        <v>7265</v>
      </c>
    </row>
    <row r="14" spans="1:5" hidden="1">
      <c r="A14" s="421" t="s">
        <v>19271</v>
      </c>
      <c r="B14" s="421" t="s">
        <v>13614</v>
      </c>
      <c r="C14" s="421" t="s">
        <v>19271</v>
      </c>
      <c r="D14" s="421" t="s">
        <v>7267</v>
      </c>
      <c r="E14" s="421" t="s">
        <v>7265</v>
      </c>
    </row>
    <row r="15" spans="1:5" hidden="1">
      <c r="A15" s="421" t="s">
        <v>19272</v>
      </c>
      <c r="B15" s="421" t="s">
        <v>13615</v>
      </c>
      <c r="C15" s="421" t="s">
        <v>19272</v>
      </c>
      <c r="D15" s="421" t="s">
        <v>7267</v>
      </c>
      <c r="E15" s="421" t="s">
        <v>7265</v>
      </c>
    </row>
    <row r="16" spans="1:5" hidden="1">
      <c r="A16" s="421" t="s">
        <v>19273</v>
      </c>
      <c r="B16" s="421" t="s">
        <v>15477</v>
      </c>
      <c r="C16" s="421" t="s">
        <v>19273</v>
      </c>
      <c r="D16" s="421" t="s">
        <v>7267</v>
      </c>
      <c r="E16" s="421" t="s">
        <v>7265</v>
      </c>
    </row>
    <row r="17" spans="1:5" hidden="1">
      <c r="A17" s="421" t="s">
        <v>19274</v>
      </c>
      <c r="B17" s="421" t="s">
        <v>13616</v>
      </c>
      <c r="C17" s="421" t="s">
        <v>19274</v>
      </c>
      <c r="D17" s="421" t="s">
        <v>7267</v>
      </c>
      <c r="E17" s="421" t="s">
        <v>7265</v>
      </c>
    </row>
    <row r="18" spans="1:5" hidden="1">
      <c r="A18" s="421" t="s">
        <v>19275</v>
      </c>
      <c r="B18" s="421" t="s">
        <v>13617</v>
      </c>
      <c r="C18" s="421" t="s">
        <v>19275</v>
      </c>
      <c r="D18" s="421" t="s">
        <v>7267</v>
      </c>
      <c r="E18" s="421" t="s">
        <v>7265</v>
      </c>
    </row>
    <row r="19" spans="1:5" hidden="1">
      <c r="A19" s="421" t="s">
        <v>19276</v>
      </c>
      <c r="B19" s="421" t="s">
        <v>13618</v>
      </c>
      <c r="C19" s="421" t="s">
        <v>19276</v>
      </c>
      <c r="D19" s="421" t="s">
        <v>7267</v>
      </c>
      <c r="E19" s="421" t="s">
        <v>7265</v>
      </c>
    </row>
    <row r="20" spans="1:5" hidden="1">
      <c r="A20" s="421" t="s">
        <v>19277</v>
      </c>
      <c r="B20" s="421" t="s">
        <v>13619</v>
      </c>
      <c r="C20" s="421" t="s">
        <v>19277</v>
      </c>
      <c r="D20" s="421" t="s">
        <v>7267</v>
      </c>
      <c r="E20" s="421" t="s">
        <v>7265</v>
      </c>
    </row>
    <row r="21" spans="1:5" hidden="1">
      <c r="A21" s="421" t="s">
        <v>19278</v>
      </c>
      <c r="B21" s="421" t="s">
        <v>13624</v>
      </c>
      <c r="C21" s="421" t="s">
        <v>19278</v>
      </c>
      <c r="D21" s="421" t="s">
        <v>7267</v>
      </c>
      <c r="E21" s="421" t="s">
        <v>7265</v>
      </c>
    </row>
    <row r="22" spans="1:5" hidden="1">
      <c r="A22" s="421" t="s">
        <v>19279</v>
      </c>
      <c r="B22" s="421" t="s">
        <v>13625</v>
      </c>
      <c r="C22" s="421" t="s">
        <v>19279</v>
      </c>
      <c r="D22" s="421" t="s">
        <v>7267</v>
      </c>
      <c r="E22" s="421" t="s">
        <v>7265</v>
      </c>
    </row>
    <row r="23" spans="1:5" hidden="1">
      <c r="A23" s="421" t="s">
        <v>19280</v>
      </c>
      <c r="B23" s="421" t="s">
        <v>13623</v>
      </c>
      <c r="C23" s="421" t="s">
        <v>19280</v>
      </c>
      <c r="D23" s="421" t="s">
        <v>7267</v>
      </c>
      <c r="E23" s="421" t="s">
        <v>7265</v>
      </c>
    </row>
    <row r="24" spans="1:5" hidden="1">
      <c r="A24" s="421" t="s">
        <v>19281</v>
      </c>
      <c r="B24" s="421" t="s">
        <v>13620</v>
      </c>
      <c r="C24" s="421" t="s">
        <v>19281</v>
      </c>
      <c r="D24" s="421" t="s">
        <v>7267</v>
      </c>
      <c r="E24" s="421" t="s">
        <v>7265</v>
      </c>
    </row>
    <row r="25" spans="1:5" hidden="1">
      <c r="A25" s="421" t="s">
        <v>19282</v>
      </c>
      <c r="B25" s="421" t="s">
        <v>13622</v>
      </c>
      <c r="C25" s="421" t="s">
        <v>19282</v>
      </c>
      <c r="D25" s="421" t="s">
        <v>7267</v>
      </c>
      <c r="E25" s="421" t="s">
        <v>7265</v>
      </c>
    </row>
    <row r="26" spans="1:5" hidden="1">
      <c r="A26" s="421" t="s">
        <v>19283</v>
      </c>
      <c r="B26" s="421" t="s">
        <v>13621</v>
      </c>
      <c r="C26" s="421" t="s">
        <v>19283</v>
      </c>
      <c r="D26" s="421" t="s">
        <v>7267</v>
      </c>
      <c r="E26" s="421" t="s">
        <v>7265</v>
      </c>
    </row>
    <row r="27" spans="1:5" hidden="1">
      <c r="A27" s="421" t="s">
        <v>19284</v>
      </c>
      <c r="B27" s="421" t="s">
        <v>18929</v>
      </c>
      <c r="C27" s="421" t="s">
        <v>19284</v>
      </c>
      <c r="D27" s="421" t="s">
        <v>7267</v>
      </c>
      <c r="E27" s="421" t="s">
        <v>7265</v>
      </c>
    </row>
    <row r="28" spans="1:5" hidden="1">
      <c r="A28" s="421" t="s">
        <v>19285</v>
      </c>
      <c r="B28" s="421" t="s">
        <v>18931</v>
      </c>
      <c r="C28" s="421" t="s">
        <v>19285</v>
      </c>
      <c r="D28" s="421" t="s">
        <v>7267</v>
      </c>
      <c r="E28" s="421" t="s">
        <v>7265</v>
      </c>
    </row>
    <row r="29" spans="1:5" hidden="1">
      <c r="A29" s="421" t="s">
        <v>19286</v>
      </c>
      <c r="B29" s="421" t="s">
        <v>15478</v>
      </c>
      <c r="C29" s="421" t="s">
        <v>19286</v>
      </c>
      <c r="D29" s="421" t="s">
        <v>7267</v>
      </c>
      <c r="E29" s="421" t="s">
        <v>7265</v>
      </c>
    </row>
    <row r="30" spans="1:5" hidden="1">
      <c r="A30" s="421" t="s">
        <v>19287</v>
      </c>
      <c r="B30" s="421" t="s">
        <v>13174</v>
      </c>
      <c r="C30" s="421" t="s">
        <v>19287</v>
      </c>
      <c r="D30" s="421" t="s">
        <v>1686</v>
      </c>
      <c r="E30" s="421" t="s">
        <v>1684</v>
      </c>
    </row>
    <row r="31" spans="1:5" hidden="1">
      <c r="A31" s="421" t="s">
        <v>19288</v>
      </c>
      <c r="B31" s="421" t="s">
        <v>13180</v>
      </c>
      <c r="C31" s="421" t="s">
        <v>19288</v>
      </c>
      <c r="D31" s="421" t="s">
        <v>1686</v>
      </c>
      <c r="E31" s="421" t="s">
        <v>1684</v>
      </c>
    </row>
    <row r="32" spans="1:5" hidden="1">
      <c r="A32" s="421" t="s">
        <v>19289</v>
      </c>
      <c r="B32" s="421" t="s">
        <v>13176</v>
      </c>
      <c r="C32" s="421" t="s">
        <v>19289</v>
      </c>
      <c r="D32" s="421" t="s">
        <v>1686</v>
      </c>
      <c r="E32" s="421" t="s">
        <v>1684</v>
      </c>
    </row>
    <row r="33" spans="1:5" hidden="1">
      <c r="A33" s="421" t="s">
        <v>19290</v>
      </c>
      <c r="B33" s="421" t="s">
        <v>17180</v>
      </c>
      <c r="C33" s="421" t="s">
        <v>19290</v>
      </c>
      <c r="D33" s="421" t="s">
        <v>1686</v>
      </c>
      <c r="E33" s="421" t="s">
        <v>1684</v>
      </c>
    </row>
    <row r="34" spans="1:5" hidden="1">
      <c r="A34" s="421" t="s">
        <v>19291</v>
      </c>
      <c r="B34" s="421" t="s">
        <v>17181</v>
      </c>
      <c r="C34" s="421" t="s">
        <v>19291</v>
      </c>
      <c r="D34" s="421" t="s">
        <v>1686</v>
      </c>
      <c r="E34" s="421" t="s">
        <v>1684</v>
      </c>
    </row>
    <row r="35" spans="1:5" hidden="1">
      <c r="A35" s="421" t="s">
        <v>19292</v>
      </c>
      <c r="B35" s="421" t="s">
        <v>17182</v>
      </c>
      <c r="C35" s="421" t="s">
        <v>19292</v>
      </c>
      <c r="D35" s="421" t="s">
        <v>1686</v>
      </c>
      <c r="E35" s="421" t="s">
        <v>1684</v>
      </c>
    </row>
    <row r="36" spans="1:5" hidden="1">
      <c r="A36" s="421" t="s">
        <v>19293</v>
      </c>
      <c r="B36" s="421" t="s">
        <v>17183</v>
      </c>
      <c r="C36" s="421" t="s">
        <v>19293</v>
      </c>
      <c r="D36" s="421" t="s">
        <v>1686</v>
      </c>
      <c r="E36" s="421" t="s">
        <v>1684</v>
      </c>
    </row>
    <row r="37" spans="1:5" hidden="1">
      <c r="A37" s="421" t="s">
        <v>19294</v>
      </c>
      <c r="B37" s="421" t="s">
        <v>17184</v>
      </c>
      <c r="C37" s="421" t="s">
        <v>19294</v>
      </c>
      <c r="D37" s="421" t="s">
        <v>1686</v>
      </c>
      <c r="E37" s="421" t="s">
        <v>1684</v>
      </c>
    </row>
    <row r="38" spans="1:5" hidden="1">
      <c r="A38" s="421" t="s">
        <v>19295</v>
      </c>
      <c r="B38" s="421" t="s">
        <v>17185</v>
      </c>
      <c r="C38" s="421" t="s">
        <v>19295</v>
      </c>
      <c r="D38" s="421" t="s">
        <v>1686</v>
      </c>
      <c r="E38" s="421" t="s">
        <v>1684</v>
      </c>
    </row>
    <row r="39" spans="1:5" hidden="1">
      <c r="A39" s="421" t="s">
        <v>19296</v>
      </c>
      <c r="B39" s="421" t="s">
        <v>13650</v>
      </c>
      <c r="C39" s="421" t="s">
        <v>19296</v>
      </c>
      <c r="D39" s="421" t="s">
        <v>1686</v>
      </c>
      <c r="E39" s="421" t="s">
        <v>1684</v>
      </c>
    </row>
    <row r="40" spans="1:5" hidden="1">
      <c r="A40" s="421" t="s">
        <v>19297</v>
      </c>
      <c r="B40" s="421" t="s">
        <v>13651</v>
      </c>
      <c r="C40" s="421" t="s">
        <v>19297</v>
      </c>
      <c r="D40" s="421" t="s">
        <v>1686</v>
      </c>
      <c r="E40" s="421" t="s">
        <v>1684</v>
      </c>
    </row>
    <row r="41" spans="1:5" hidden="1">
      <c r="A41" s="421" t="s">
        <v>19298</v>
      </c>
      <c r="B41" s="421" t="s">
        <v>13652</v>
      </c>
      <c r="C41" s="421" t="s">
        <v>19298</v>
      </c>
      <c r="D41" s="421" t="s">
        <v>1686</v>
      </c>
      <c r="E41" s="421" t="s">
        <v>1684</v>
      </c>
    </row>
    <row r="42" spans="1:5" hidden="1">
      <c r="A42" s="421" t="s">
        <v>19299</v>
      </c>
      <c r="B42" s="421" t="s">
        <v>13653</v>
      </c>
      <c r="C42" s="421" t="s">
        <v>19299</v>
      </c>
      <c r="D42" s="421" t="s">
        <v>1686</v>
      </c>
      <c r="E42" s="421" t="s">
        <v>1684</v>
      </c>
    </row>
    <row r="43" spans="1:5" hidden="1">
      <c r="A43" s="421" t="s">
        <v>19300</v>
      </c>
      <c r="B43" s="421" t="s">
        <v>13654</v>
      </c>
      <c r="C43" s="421" t="s">
        <v>19300</v>
      </c>
      <c r="D43" s="421" t="s">
        <v>1686</v>
      </c>
      <c r="E43" s="421" t="s">
        <v>1684</v>
      </c>
    </row>
    <row r="44" spans="1:5" hidden="1">
      <c r="A44" s="421" t="s">
        <v>19301</v>
      </c>
      <c r="B44" s="421" t="s">
        <v>13177</v>
      </c>
      <c r="C44" s="421" t="s">
        <v>19301</v>
      </c>
      <c r="D44" s="421" t="s">
        <v>1686</v>
      </c>
      <c r="E44" s="421" t="s">
        <v>1684</v>
      </c>
    </row>
    <row r="45" spans="1:5" hidden="1">
      <c r="A45" s="421" t="s">
        <v>19302</v>
      </c>
      <c r="B45" s="421" t="s">
        <v>13178</v>
      </c>
      <c r="C45" s="421" t="s">
        <v>19302</v>
      </c>
      <c r="D45" s="421" t="s">
        <v>1686</v>
      </c>
      <c r="E45" s="421" t="s">
        <v>1684</v>
      </c>
    </row>
    <row r="46" spans="1:5" hidden="1">
      <c r="A46" s="421" t="s">
        <v>19303</v>
      </c>
      <c r="B46" s="421" t="s">
        <v>17174</v>
      </c>
      <c r="C46" s="421" t="s">
        <v>19303</v>
      </c>
      <c r="D46" s="421" t="s">
        <v>1686</v>
      </c>
      <c r="E46" s="421" t="s">
        <v>1684</v>
      </c>
    </row>
    <row r="47" spans="1:5" hidden="1">
      <c r="A47" s="421" t="s">
        <v>19304</v>
      </c>
      <c r="B47" s="421" t="s">
        <v>17158</v>
      </c>
      <c r="C47" s="421" t="s">
        <v>19304</v>
      </c>
      <c r="D47" s="421" t="s">
        <v>1686</v>
      </c>
      <c r="E47" s="421" t="s">
        <v>1684</v>
      </c>
    </row>
    <row r="48" spans="1:5" hidden="1">
      <c r="A48" s="421" t="s">
        <v>19305</v>
      </c>
      <c r="B48" s="421" t="s">
        <v>17159</v>
      </c>
      <c r="C48" s="421" t="s">
        <v>19305</v>
      </c>
      <c r="D48" s="421" t="s">
        <v>1686</v>
      </c>
      <c r="E48" s="421" t="s">
        <v>1684</v>
      </c>
    </row>
    <row r="49" spans="1:5" hidden="1">
      <c r="A49" s="421" t="s">
        <v>19306</v>
      </c>
      <c r="B49" s="421" t="s">
        <v>17160</v>
      </c>
      <c r="C49" s="421" t="s">
        <v>19306</v>
      </c>
      <c r="D49" s="421" t="s">
        <v>1686</v>
      </c>
      <c r="E49" s="421" t="s">
        <v>1684</v>
      </c>
    </row>
    <row r="50" spans="1:5" hidden="1">
      <c r="A50" s="421" t="s">
        <v>19307</v>
      </c>
      <c r="B50" s="421" t="s">
        <v>17161</v>
      </c>
      <c r="C50" s="421" t="s">
        <v>19307</v>
      </c>
      <c r="D50" s="421" t="s">
        <v>1686</v>
      </c>
      <c r="E50" s="421" t="s">
        <v>1684</v>
      </c>
    </row>
    <row r="51" spans="1:5" hidden="1">
      <c r="A51" s="421" t="s">
        <v>19308</v>
      </c>
      <c r="B51" s="421" t="s">
        <v>17162</v>
      </c>
      <c r="C51" s="421" t="s">
        <v>19308</v>
      </c>
      <c r="D51" s="421" t="s">
        <v>1686</v>
      </c>
      <c r="E51" s="421" t="s">
        <v>1684</v>
      </c>
    </row>
    <row r="52" spans="1:5" hidden="1">
      <c r="A52" s="421" t="s">
        <v>19309</v>
      </c>
      <c r="B52" s="421" t="s">
        <v>17163</v>
      </c>
      <c r="C52" s="421" t="s">
        <v>19309</v>
      </c>
      <c r="D52" s="421" t="s">
        <v>1686</v>
      </c>
      <c r="E52" s="421" t="s">
        <v>1684</v>
      </c>
    </row>
    <row r="53" spans="1:5" hidden="1">
      <c r="A53" s="421" t="s">
        <v>19310</v>
      </c>
      <c r="B53" s="421" t="s">
        <v>17164</v>
      </c>
      <c r="C53" s="421" t="s">
        <v>19310</v>
      </c>
      <c r="D53" s="421" t="s">
        <v>1686</v>
      </c>
      <c r="E53" s="421" t="s">
        <v>1684</v>
      </c>
    </row>
    <row r="54" spans="1:5" hidden="1">
      <c r="A54" s="421" t="s">
        <v>19311</v>
      </c>
      <c r="B54" s="421" t="s">
        <v>17165</v>
      </c>
      <c r="C54" s="421" t="s">
        <v>19311</v>
      </c>
      <c r="D54" s="421" t="s">
        <v>1686</v>
      </c>
      <c r="E54" s="421" t="s">
        <v>1684</v>
      </c>
    </row>
    <row r="55" spans="1:5" hidden="1">
      <c r="A55" s="421" t="s">
        <v>19312</v>
      </c>
      <c r="B55" s="421" t="s">
        <v>17166</v>
      </c>
      <c r="C55" s="421" t="s">
        <v>19312</v>
      </c>
      <c r="D55" s="421" t="s">
        <v>1686</v>
      </c>
      <c r="E55" s="421" t="s">
        <v>1684</v>
      </c>
    </row>
    <row r="56" spans="1:5" hidden="1">
      <c r="A56" s="421" t="s">
        <v>19313</v>
      </c>
      <c r="B56" s="421" t="s">
        <v>17167</v>
      </c>
      <c r="C56" s="421" t="s">
        <v>19313</v>
      </c>
      <c r="D56" s="421" t="s">
        <v>1686</v>
      </c>
      <c r="E56" s="421" t="s">
        <v>1684</v>
      </c>
    </row>
    <row r="57" spans="1:5" hidden="1">
      <c r="A57" s="421" t="s">
        <v>19314</v>
      </c>
      <c r="B57" s="421" t="s">
        <v>17168</v>
      </c>
      <c r="C57" s="421" t="s">
        <v>19314</v>
      </c>
      <c r="D57" s="421" t="s">
        <v>1686</v>
      </c>
      <c r="E57" s="421" t="s">
        <v>1684</v>
      </c>
    </row>
    <row r="58" spans="1:5" hidden="1">
      <c r="A58" s="421" t="s">
        <v>19315</v>
      </c>
      <c r="B58" s="421" t="s">
        <v>17169</v>
      </c>
      <c r="C58" s="421" t="s">
        <v>19315</v>
      </c>
      <c r="D58" s="421" t="s">
        <v>1686</v>
      </c>
      <c r="E58" s="421" t="s">
        <v>1684</v>
      </c>
    </row>
    <row r="59" spans="1:5" hidden="1">
      <c r="A59" s="421" t="s">
        <v>19316</v>
      </c>
      <c r="B59" s="421" t="s">
        <v>17170</v>
      </c>
      <c r="C59" s="421" t="s">
        <v>19316</v>
      </c>
      <c r="D59" s="421" t="s">
        <v>1686</v>
      </c>
      <c r="E59" s="421" t="s">
        <v>1684</v>
      </c>
    </row>
    <row r="60" spans="1:5" hidden="1">
      <c r="A60" s="421" t="s">
        <v>19317</v>
      </c>
      <c r="B60" s="421" t="s">
        <v>17171</v>
      </c>
      <c r="C60" s="421" t="s">
        <v>19317</v>
      </c>
      <c r="D60" s="421" t="s">
        <v>1686</v>
      </c>
      <c r="E60" s="421" t="s">
        <v>1684</v>
      </c>
    </row>
    <row r="61" spans="1:5" hidden="1">
      <c r="A61" s="421" t="s">
        <v>19318</v>
      </c>
      <c r="B61" s="421" t="s">
        <v>17172</v>
      </c>
      <c r="C61" s="421" t="s">
        <v>19318</v>
      </c>
      <c r="D61" s="421" t="s">
        <v>1686</v>
      </c>
      <c r="E61" s="421" t="s">
        <v>1684</v>
      </c>
    </row>
    <row r="62" spans="1:5" hidden="1">
      <c r="A62" s="421" t="s">
        <v>19319</v>
      </c>
      <c r="B62" s="421" t="s">
        <v>17173</v>
      </c>
      <c r="C62" s="421" t="s">
        <v>19319</v>
      </c>
      <c r="D62" s="421" t="s">
        <v>1686</v>
      </c>
      <c r="E62" s="421" t="s">
        <v>1684</v>
      </c>
    </row>
    <row r="63" spans="1:5" hidden="1">
      <c r="A63" s="421" t="s">
        <v>19320</v>
      </c>
      <c r="B63" s="421" t="s">
        <v>17175</v>
      </c>
      <c r="C63" s="421" t="s">
        <v>19320</v>
      </c>
      <c r="D63" s="421" t="s">
        <v>1686</v>
      </c>
      <c r="E63" s="421" t="s">
        <v>1684</v>
      </c>
    </row>
    <row r="64" spans="1:5" hidden="1">
      <c r="A64" s="421" t="s">
        <v>19321</v>
      </c>
      <c r="B64" s="421" t="s">
        <v>17176</v>
      </c>
      <c r="C64" s="421" t="s">
        <v>19321</v>
      </c>
      <c r="D64" s="421" t="s">
        <v>1686</v>
      </c>
      <c r="E64" s="421" t="s">
        <v>1684</v>
      </c>
    </row>
    <row r="65" spans="1:5" hidden="1">
      <c r="A65" s="421" t="s">
        <v>19322</v>
      </c>
      <c r="B65" s="421" t="s">
        <v>17177</v>
      </c>
      <c r="C65" s="421" t="s">
        <v>19322</v>
      </c>
      <c r="D65" s="421" t="s">
        <v>1686</v>
      </c>
      <c r="E65" s="421" t="s">
        <v>1684</v>
      </c>
    </row>
    <row r="66" spans="1:5" hidden="1">
      <c r="A66" s="421" t="s">
        <v>19323</v>
      </c>
      <c r="B66" s="421" t="s">
        <v>17178</v>
      </c>
      <c r="C66" s="421" t="s">
        <v>19323</v>
      </c>
      <c r="D66" s="421" t="s">
        <v>1686</v>
      </c>
      <c r="E66" s="421" t="s">
        <v>1684</v>
      </c>
    </row>
    <row r="67" spans="1:5" hidden="1">
      <c r="A67" s="421" t="s">
        <v>19324</v>
      </c>
      <c r="B67" s="421" t="s">
        <v>17179</v>
      </c>
      <c r="C67" s="421" t="s">
        <v>19324</v>
      </c>
      <c r="D67" s="421" t="s">
        <v>1686</v>
      </c>
      <c r="E67" s="421" t="s">
        <v>1684</v>
      </c>
    </row>
    <row r="68" spans="1:5" hidden="1">
      <c r="A68" s="421" t="s">
        <v>19325</v>
      </c>
      <c r="B68" s="421" t="s">
        <v>13173</v>
      </c>
      <c r="C68" s="421" t="s">
        <v>19325</v>
      </c>
      <c r="D68" s="421" t="s">
        <v>1686</v>
      </c>
      <c r="E68" s="421" t="s">
        <v>1684</v>
      </c>
    </row>
    <row r="69" spans="1:5" hidden="1">
      <c r="A69" s="421" t="s">
        <v>19326</v>
      </c>
      <c r="B69" s="421" t="s">
        <v>13179</v>
      </c>
      <c r="C69" s="421" t="s">
        <v>19326</v>
      </c>
      <c r="D69" s="421" t="s">
        <v>1686</v>
      </c>
      <c r="E69" s="421" t="s">
        <v>1684</v>
      </c>
    </row>
    <row r="70" spans="1:5" hidden="1">
      <c r="A70" s="421" t="s">
        <v>19327</v>
      </c>
      <c r="B70" s="421" t="s">
        <v>13175</v>
      </c>
      <c r="C70" s="421" t="s">
        <v>19327</v>
      </c>
      <c r="D70" s="421" t="s">
        <v>1686</v>
      </c>
      <c r="E70" s="421" t="s">
        <v>1684</v>
      </c>
    </row>
    <row r="71" spans="1:5" hidden="1">
      <c r="A71" s="421" t="s">
        <v>19328</v>
      </c>
      <c r="B71" s="421" t="s">
        <v>16619</v>
      </c>
      <c r="C71" s="421" t="s">
        <v>19328</v>
      </c>
      <c r="D71" s="421" t="s">
        <v>2335</v>
      </c>
      <c r="E71" s="421" t="s">
        <v>2332</v>
      </c>
    </row>
    <row r="72" spans="1:5" hidden="1">
      <c r="A72" s="421" t="s">
        <v>19329</v>
      </c>
      <c r="B72" s="421" t="s">
        <v>16649</v>
      </c>
      <c r="C72" s="421" t="s">
        <v>19329</v>
      </c>
      <c r="D72" s="421" t="s">
        <v>2335</v>
      </c>
      <c r="E72" s="421" t="s">
        <v>2332</v>
      </c>
    </row>
    <row r="73" spans="1:5" hidden="1">
      <c r="A73" s="421" t="s">
        <v>19330</v>
      </c>
      <c r="B73" s="421" t="s">
        <v>16650</v>
      </c>
      <c r="C73" s="421" t="s">
        <v>19330</v>
      </c>
      <c r="D73" s="421" t="s">
        <v>2335</v>
      </c>
      <c r="E73" s="421" t="s">
        <v>2332</v>
      </c>
    </row>
    <row r="74" spans="1:5" hidden="1">
      <c r="A74" s="421" t="s">
        <v>19331</v>
      </c>
      <c r="B74" s="421" t="s">
        <v>13044</v>
      </c>
      <c r="C74" s="421" t="s">
        <v>19331</v>
      </c>
      <c r="D74" s="421" t="s">
        <v>2335</v>
      </c>
      <c r="E74" s="421" t="s">
        <v>2332</v>
      </c>
    </row>
    <row r="75" spans="1:5" hidden="1">
      <c r="A75" s="421" t="s">
        <v>19332</v>
      </c>
      <c r="B75" s="421" t="s">
        <v>13047</v>
      </c>
      <c r="C75" s="421" t="s">
        <v>19332</v>
      </c>
      <c r="D75" s="421" t="s">
        <v>2335</v>
      </c>
      <c r="E75" s="421" t="s">
        <v>2332</v>
      </c>
    </row>
    <row r="76" spans="1:5" hidden="1">
      <c r="A76" s="421" t="s">
        <v>19333</v>
      </c>
      <c r="B76" s="421" t="s">
        <v>13046</v>
      </c>
      <c r="C76" s="421" t="s">
        <v>19333</v>
      </c>
      <c r="D76" s="421" t="s">
        <v>2335</v>
      </c>
      <c r="E76" s="421" t="s">
        <v>2332</v>
      </c>
    </row>
    <row r="77" spans="1:5" hidden="1">
      <c r="A77" s="421" t="s">
        <v>19334</v>
      </c>
      <c r="B77" s="421" t="s">
        <v>13045</v>
      </c>
      <c r="C77" s="421" t="s">
        <v>19334</v>
      </c>
      <c r="D77" s="421" t="s">
        <v>2335</v>
      </c>
      <c r="E77" s="421" t="s">
        <v>2332</v>
      </c>
    </row>
    <row r="78" spans="1:5" hidden="1">
      <c r="A78" s="421" t="s">
        <v>19335</v>
      </c>
      <c r="B78" s="421" t="s">
        <v>13048</v>
      </c>
      <c r="C78" s="421" t="s">
        <v>19335</v>
      </c>
      <c r="D78" s="421" t="s">
        <v>2335</v>
      </c>
      <c r="E78" s="421" t="s">
        <v>2332</v>
      </c>
    </row>
    <row r="79" spans="1:5" hidden="1">
      <c r="A79" s="421" t="s">
        <v>19336</v>
      </c>
      <c r="B79" s="421" t="s">
        <v>13049</v>
      </c>
      <c r="C79" s="421" t="s">
        <v>19336</v>
      </c>
      <c r="D79" s="421" t="s">
        <v>2335</v>
      </c>
      <c r="E79" s="421" t="s">
        <v>2332</v>
      </c>
    </row>
    <row r="80" spans="1:5" hidden="1">
      <c r="A80" s="421" t="s">
        <v>19337</v>
      </c>
      <c r="B80" s="421" t="s">
        <v>13050</v>
      </c>
      <c r="C80" s="421" t="s">
        <v>19337</v>
      </c>
      <c r="D80" s="421" t="s">
        <v>2335</v>
      </c>
      <c r="E80" s="421" t="s">
        <v>2332</v>
      </c>
    </row>
    <row r="81" spans="1:5" hidden="1">
      <c r="A81" s="421" t="s">
        <v>19338</v>
      </c>
      <c r="B81" s="421" t="s">
        <v>16616</v>
      </c>
      <c r="C81" s="421" t="s">
        <v>19338</v>
      </c>
      <c r="D81" s="421" t="s">
        <v>2335</v>
      </c>
      <c r="E81" s="421" t="s">
        <v>2332</v>
      </c>
    </row>
    <row r="82" spans="1:5" hidden="1">
      <c r="A82" s="421" t="s">
        <v>19339</v>
      </c>
      <c r="B82" s="421" t="s">
        <v>16617</v>
      </c>
      <c r="C82" s="421" t="s">
        <v>19339</v>
      </c>
      <c r="D82" s="421" t="s">
        <v>2335</v>
      </c>
      <c r="E82" s="421" t="s">
        <v>2332</v>
      </c>
    </row>
    <row r="83" spans="1:5" hidden="1">
      <c r="A83" s="421" t="s">
        <v>19340</v>
      </c>
      <c r="B83" s="421" t="s">
        <v>16618</v>
      </c>
      <c r="C83" s="421" t="s">
        <v>19340</v>
      </c>
      <c r="D83" s="421" t="s">
        <v>2335</v>
      </c>
      <c r="E83" s="421" t="s">
        <v>2332</v>
      </c>
    </row>
    <row r="84" spans="1:5" hidden="1">
      <c r="A84" s="421" t="s">
        <v>19341</v>
      </c>
      <c r="B84" s="421" t="s">
        <v>16620</v>
      </c>
      <c r="C84" s="421" t="s">
        <v>19341</v>
      </c>
      <c r="D84" s="421" t="s">
        <v>2335</v>
      </c>
      <c r="E84" s="421" t="s">
        <v>2332</v>
      </c>
    </row>
    <row r="85" spans="1:5" hidden="1">
      <c r="A85" s="421" t="s">
        <v>19342</v>
      </c>
      <c r="B85" s="421" t="s">
        <v>16621</v>
      </c>
      <c r="C85" s="421" t="s">
        <v>19342</v>
      </c>
      <c r="D85" s="421" t="s">
        <v>2335</v>
      </c>
      <c r="E85" s="421" t="s">
        <v>2332</v>
      </c>
    </row>
    <row r="86" spans="1:5" hidden="1">
      <c r="A86" s="421" t="s">
        <v>19343</v>
      </c>
      <c r="B86" s="421" t="s">
        <v>16622</v>
      </c>
      <c r="C86" s="421" t="s">
        <v>19343</v>
      </c>
      <c r="D86" s="421" t="s">
        <v>2335</v>
      </c>
      <c r="E86" s="421" t="s">
        <v>2332</v>
      </c>
    </row>
    <row r="87" spans="1:5" hidden="1">
      <c r="A87" s="421" t="s">
        <v>19344</v>
      </c>
      <c r="B87" s="421" t="s">
        <v>16623</v>
      </c>
      <c r="C87" s="421" t="s">
        <v>19344</v>
      </c>
      <c r="D87" s="421" t="s">
        <v>2335</v>
      </c>
      <c r="E87" s="421" t="s">
        <v>2332</v>
      </c>
    </row>
    <row r="88" spans="1:5" hidden="1">
      <c r="A88" s="421" t="s">
        <v>19345</v>
      </c>
      <c r="B88" s="421" t="s">
        <v>16624</v>
      </c>
      <c r="C88" s="421" t="s">
        <v>19345</v>
      </c>
      <c r="D88" s="421" t="s">
        <v>2335</v>
      </c>
      <c r="E88" s="421" t="s">
        <v>2332</v>
      </c>
    </row>
    <row r="89" spans="1:5" hidden="1">
      <c r="A89" s="421" t="s">
        <v>19346</v>
      </c>
      <c r="B89" s="421" t="s">
        <v>16625</v>
      </c>
      <c r="C89" s="421" t="s">
        <v>19346</v>
      </c>
      <c r="D89" s="421" t="s">
        <v>2335</v>
      </c>
      <c r="E89" s="421" t="s">
        <v>2332</v>
      </c>
    </row>
    <row r="90" spans="1:5" hidden="1">
      <c r="A90" s="421" t="s">
        <v>19347</v>
      </c>
      <c r="B90" s="421" t="s">
        <v>16626</v>
      </c>
      <c r="C90" s="421" t="s">
        <v>19347</v>
      </c>
      <c r="D90" s="421" t="s">
        <v>2335</v>
      </c>
      <c r="E90" s="421" t="s">
        <v>2332</v>
      </c>
    </row>
    <row r="91" spans="1:5" hidden="1">
      <c r="A91" s="421" t="s">
        <v>19348</v>
      </c>
      <c r="B91" s="421" t="s">
        <v>16627</v>
      </c>
      <c r="C91" s="421" t="s">
        <v>19348</v>
      </c>
      <c r="D91" s="421" t="s">
        <v>2335</v>
      </c>
      <c r="E91" s="421" t="s">
        <v>2332</v>
      </c>
    </row>
    <row r="92" spans="1:5" hidden="1">
      <c r="A92" s="421" t="s">
        <v>19349</v>
      </c>
      <c r="B92" s="421" t="s">
        <v>16628</v>
      </c>
      <c r="C92" s="421" t="s">
        <v>19349</v>
      </c>
      <c r="D92" s="421" t="s">
        <v>2335</v>
      </c>
      <c r="E92" s="421" t="s">
        <v>2332</v>
      </c>
    </row>
    <row r="93" spans="1:5" hidden="1">
      <c r="A93" s="421" t="s">
        <v>19350</v>
      </c>
      <c r="B93" s="421" t="s">
        <v>13051</v>
      </c>
      <c r="C93" s="421" t="s">
        <v>19350</v>
      </c>
      <c r="D93" s="421" t="s">
        <v>2335</v>
      </c>
      <c r="E93" s="421" t="s">
        <v>2332</v>
      </c>
    </row>
    <row r="94" spans="1:5" hidden="1">
      <c r="A94" s="421" t="s">
        <v>19351</v>
      </c>
      <c r="B94" s="421" t="s">
        <v>13052</v>
      </c>
      <c r="C94" s="421" t="s">
        <v>19351</v>
      </c>
      <c r="D94" s="421" t="s">
        <v>2335</v>
      </c>
      <c r="E94" s="421" t="s">
        <v>2332</v>
      </c>
    </row>
    <row r="95" spans="1:5" hidden="1">
      <c r="A95" s="421" t="s">
        <v>19352</v>
      </c>
      <c r="B95" s="421" t="s">
        <v>13053</v>
      </c>
      <c r="C95" s="421" t="s">
        <v>19352</v>
      </c>
      <c r="D95" s="421" t="s">
        <v>2335</v>
      </c>
      <c r="E95" s="421" t="s">
        <v>2332</v>
      </c>
    </row>
    <row r="96" spans="1:5" hidden="1">
      <c r="A96" s="421" t="s">
        <v>19353</v>
      </c>
      <c r="B96" s="421" t="s">
        <v>13054</v>
      </c>
      <c r="C96" s="421" t="s">
        <v>19353</v>
      </c>
      <c r="D96" s="421" t="s">
        <v>2335</v>
      </c>
      <c r="E96" s="421" t="s">
        <v>2332</v>
      </c>
    </row>
    <row r="97" spans="1:5" hidden="1">
      <c r="A97" s="421" t="s">
        <v>19354</v>
      </c>
      <c r="B97" s="421" t="s">
        <v>13055</v>
      </c>
      <c r="C97" s="421" t="s">
        <v>19354</v>
      </c>
      <c r="D97" s="421" t="s">
        <v>2335</v>
      </c>
      <c r="E97" s="421" t="s">
        <v>2332</v>
      </c>
    </row>
    <row r="98" spans="1:5" hidden="1">
      <c r="A98" s="421" t="s">
        <v>19355</v>
      </c>
      <c r="B98" s="421" t="s">
        <v>13056</v>
      </c>
      <c r="C98" s="421" t="s">
        <v>19355</v>
      </c>
      <c r="D98" s="421" t="s">
        <v>2335</v>
      </c>
      <c r="E98" s="421" t="s">
        <v>2332</v>
      </c>
    </row>
    <row r="99" spans="1:5" hidden="1">
      <c r="A99" s="421" t="s">
        <v>19356</v>
      </c>
      <c r="B99" s="421" t="s">
        <v>13057</v>
      </c>
      <c r="C99" s="421" t="s">
        <v>19356</v>
      </c>
      <c r="D99" s="421" t="s">
        <v>2335</v>
      </c>
      <c r="E99" s="421" t="s">
        <v>2332</v>
      </c>
    </row>
    <row r="100" spans="1:5" hidden="1">
      <c r="A100" s="421" t="s">
        <v>19357</v>
      </c>
      <c r="B100" s="421" t="s">
        <v>16629</v>
      </c>
      <c r="C100" s="421" t="s">
        <v>19357</v>
      </c>
      <c r="D100" s="421" t="s">
        <v>2335</v>
      </c>
      <c r="E100" s="421" t="s">
        <v>2332</v>
      </c>
    </row>
    <row r="101" spans="1:5" hidden="1">
      <c r="A101" s="421" t="s">
        <v>19358</v>
      </c>
      <c r="B101" s="421" t="s">
        <v>16630</v>
      </c>
      <c r="C101" s="421" t="s">
        <v>19358</v>
      </c>
      <c r="D101" s="421" t="s">
        <v>2335</v>
      </c>
      <c r="E101" s="421" t="s">
        <v>2332</v>
      </c>
    </row>
    <row r="102" spans="1:5" hidden="1">
      <c r="A102" s="421" t="s">
        <v>19359</v>
      </c>
      <c r="B102" s="421" t="s">
        <v>16631</v>
      </c>
      <c r="C102" s="421" t="s">
        <v>19359</v>
      </c>
      <c r="D102" s="421" t="s">
        <v>2335</v>
      </c>
      <c r="E102" s="421" t="s">
        <v>2332</v>
      </c>
    </row>
    <row r="103" spans="1:5" hidden="1">
      <c r="A103" s="421" t="s">
        <v>19360</v>
      </c>
      <c r="B103" s="421" t="s">
        <v>16632</v>
      </c>
      <c r="C103" s="421" t="s">
        <v>19360</v>
      </c>
      <c r="D103" s="421" t="s">
        <v>2335</v>
      </c>
      <c r="E103" s="421" t="s">
        <v>2332</v>
      </c>
    </row>
    <row r="104" spans="1:5" hidden="1">
      <c r="A104" s="421" t="s">
        <v>19361</v>
      </c>
      <c r="B104" s="421" t="s">
        <v>16633</v>
      </c>
      <c r="C104" s="421" t="s">
        <v>19361</v>
      </c>
      <c r="D104" s="421" t="s">
        <v>2335</v>
      </c>
      <c r="E104" s="421" t="s">
        <v>2332</v>
      </c>
    </row>
    <row r="105" spans="1:5" hidden="1">
      <c r="A105" s="421" t="s">
        <v>19362</v>
      </c>
      <c r="B105" s="421" t="s">
        <v>16634</v>
      </c>
      <c r="C105" s="421" t="s">
        <v>19362</v>
      </c>
      <c r="D105" s="421" t="s">
        <v>2335</v>
      </c>
      <c r="E105" s="421" t="s">
        <v>2332</v>
      </c>
    </row>
    <row r="106" spans="1:5" hidden="1">
      <c r="A106" s="421" t="s">
        <v>19363</v>
      </c>
      <c r="B106" s="421" t="s">
        <v>16635</v>
      </c>
      <c r="C106" s="421" t="s">
        <v>19363</v>
      </c>
      <c r="D106" s="421" t="s">
        <v>2335</v>
      </c>
      <c r="E106" s="421" t="s">
        <v>2332</v>
      </c>
    </row>
    <row r="107" spans="1:5" hidden="1">
      <c r="A107" s="421" t="s">
        <v>19364</v>
      </c>
      <c r="B107" s="421" t="s">
        <v>16636</v>
      </c>
      <c r="C107" s="421" t="s">
        <v>19364</v>
      </c>
      <c r="D107" s="421" t="s">
        <v>2335</v>
      </c>
      <c r="E107" s="421" t="s">
        <v>2332</v>
      </c>
    </row>
    <row r="108" spans="1:5" hidden="1">
      <c r="A108" s="421" t="s">
        <v>19365</v>
      </c>
      <c r="B108" s="421" t="s">
        <v>16637</v>
      </c>
      <c r="C108" s="421" t="s">
        <v>19365</v>
      </c>
      <c r="D108" s="421" t="s">
        <v>2335</v>
      </c>
      <c r="E108" s="421" t="s">
        <v>2332</v>
      </c>
    </row>
    <row r="109" spans="1:5" hidden="1">
      <c r="A109" s="421" t="s">
        <v>19366</v>
      </c>
      <c r="B109" s="421" t="s">
        <v>13058</v>
      </c>
      <c r="C109" s="421" t="s">
        <v>19366</v>
      </c>
      <c r="D109" s="421" t="s">
        <v>2335</v>
      </c>
      <c r="E109" s="421" t="s">
        <v>2332</v>
      </c>
    </row>
    <row r="110" spans="1:5" hidden="1">
      <c r="A110" s="421" t="s">
        <v>19367</v>
      </c>
      <c r="B110" s="421" t="s">
        <v>13059</v>
      </c>
      <c r="C110" s="421" t="s">
        <v>19367</v>
      </c>
      <c r="D110" s="421" t="s">
        <v>2335</v>
      </c>
      <c r="E110" s="421" t="s">
        <v>2332</v>
      </c>
    </row>
    <row r="111" spans="1:5" hidden="1">
      <c r="A111" s="421" t="s">
        <v>19368</v>
      </c>
      <c r="B111" s="421" t="s">
        <v>13060</v>
      </c>
      <c r="C111" s="421" t="s">
        <v>19368</v>
      </c>
      <c r="D111" s="421" t="s">
        <v>2335</v>
      </c>
      <c r="E111" s="421" t="s">
        <v>2332</v>
      </c>
    </row>
    <row r="112" spans="1:5" hidden="1">
      <c r="A112" s="421" t="s">
        <v>19369</v>
      </c>
      <c r="B112" s="421" t="s">
        <v>13061</v>
      </c>
      <c r="C112" s="421" t="s">
        <v>19369</v>
      </c>
      <c r="D112" s="421" t="s">
        <v>2335</v>
      </c>
      <c r="E112" s="421" t="s">
        <v>2332</v>
      </c>
    </row>
    <row r="113" spans="1:5" hidden="1">
      <c r="A113" s="421" t="s">
        <v>19370</v>
      </c>
      <c r="B113" s="421" t="s">
        <v>13062</v>
      </c>
      <c r="C113" s="421" t="s">
        <v>19370</v>
      </c>
      <c r="D113" s="421" t="s">
        <v>2335</v>
      </c>
      <c r="E113" s="421" t="s">
        <v>2332</v>
      </c>
    </row>
    <row r="114" spans="1:5" hidden="1">
      <c r="A114" s="421" t="s">
        <v>19371</v>
      </c>
      <c r="B114" s="421" t="s">
        <v>13063</v>
      </c>
      <c r="C114" s="421" t="s">
        <v>19371</v>
      </c>
      <c r="D114" s="421" t="s">
        <v>2335</v>
      </c>
      <c r="E114" s="421" t="s">
        <v>2332</v>
      </c>
    </row>
    <row r="115" spans="1:5" hidden="1">
      <c r="A115" s="421" t="s">
        <v>19372</v>
      </c>
      <c r="B115" s="421" t="s">
        <v>16638</v>
      </c>
      <c r="C115" s="421" t="s">
        <v>19372</v>
      </c>
      <c r="D115" s="421" t="s">
        <v>2335</v>
      </c>
      <c r="E115" s="421" t="s">
        <v>2332</v>
      </c>
    </row>
    <row r="116" spans="1:5" hidden="1">
      <c r="A116" s="421" t="s">
        <v>19373</v>
      </c>
      <c r="B116" s="421" t="s">
        <v>16639</v>
      </c>
      <c r="C116" s="421" t="s">
        <v>19373</v>
      </c>
      <c r="D116" s="421" t="s">
        <v>2335</v>
      </c>
      <c r="E116" s="421" t="s">
        <v>2332</v>
      </c>
    </row>
    <row r="117" spans="1:5" hidden="1">
      <c r="A117" s="421" t="s">
        <v>19374</v>
      </c>
      <c r="B117" s="421" t="s">
        <v>16640</v>
      </c>
      <c r="C117" s="421" t="s">
        <v>19374</v>
      </c>
      <c r="D117" s="421" t="s">
        <v>2335</v>
      </c>
      <c r="E117" s="421" t="s">
        <v>2332</v>
      </c>
    </row>
    <row r="118" spans="1:5" hidden="1">
      <c r="A118" s="421" t="s">
        <v>19375</v>
      </c>
      <c r="B118" s="421" t="s">
        <v>16641</v>
      </c>
      <c r="C118" s="421" t="s">
        <v>19375</v>
      </c>
      <c r="D118" s="421" t="s">
        <v>2335</v>
      </c>
      <c r="E118" s="421" t="s">
        <v>2332</v>
      </c>
    </row>
    <row r="119" spans="1:5" hidden="1">
      <c r="A119" s="421" t="s">
        <v>19376</v>
      </c>
      <c r="B119" s="421" t="s">
        <v>16642</v>
      </c>
      <c r="C119" s="421" t="s">
        <v>19376</v>
      </c>
      <c r="D119" s="421" t="s">
        <v>2335</v>
      </c>
      <c r="E119" s="421" t="s">
        <v>2332</v>
      </c>
    </row>
    <row r="120" spans="1:5" hidden="1">
      <c r="A120" s="421" t="s">
        <v>19377</v>
      </c>
      <c r="B120" s="421" t="s">
        <v>16643</v>
      </c>
      <c r="C120" s="421" t="s">
        <v>19377</v>
      </c>
      <c r="D120" s="421" t="s">
        <v>2335</v>
      </c>
      <c r="E120" s="421" t="s">
        <v>2332</v>
      </c>
    </row>
    <row r="121" spans="1:5" hidden="1">
      <c r="A121" s="421" t="s">
        <v>19378</v>
      </c>
      <c r="B121" s="421" t="s">
        <v>16644</v>
      </c>
      <c r="C121" s="421" t="s">
        <v>19378</v>
      </c>
      <c r="D121" s="421" t="s">
        <v>2335</v>
      </c>
      <c r="E121" s="421" t="s">
        <v>2332</v>
      </c>
    </row>
    <row r="122" spans="1:5" hidden="1">
      <c r="A122" s="421" t="s">
        <v>19379</v>
      </c>
      <c r="B122" s="421" t="s">
        <v>16645</v>
      </c>
      <c r="C122" s="421" t="s">
        <v>19379</v>
      </c>
      <c r="D122" s="421" t="s">
        <v>2335</v>
      </c>
      <c r="E122" s="421" t="s">
        <v>2332</v>
      </c>
    </row>
    <row r="123" spans="1:5" hidden="1">
      <c r="A123" s="421" t="s">
        <v>19380</v>
      </c>
      <c r="B123" s="421" t="s">
        <v>16646</v>
      </c>
      <c r="C123" s="421" t="s">
        <v>19380</v>
      </c>
      <c r="D123" s="421" t="s">
        <v>2335</v>
      </c>
      <c r="E123" s="421" t="s">
        <v>2332</v>
      </c>
    </row>
    <row r="124" spans="1:5" hidden="1">
      <c r="A124" s="421" t="s">
        <v>19381</v>
      </c>
      <c r="B124" s="421" t="s">
        <v>16647</v>
      </c>
      <c r="C124" s="421" t="s">
        <v>19381</v>
      </c>
      <c r="D124" s="421" t="s">
        <v>2335</v>
      </c>
      <c r="E124" s="421" t="s">
        <v>2332</v>
      </c>
    </row>
    <row r="125" spans="1:5" hidden="1">
      <c r="A125" s="421" t="s">
        <v>19382</v>
      </c>
      <c r="B125" s="421" t="s">
        <v>16648</v>
      </c>
      <c r="C125" s="421" t="s">
        <v>19382</v>
      </c>
      <c r="D125" s="421" t="s">
        <v>2335</v>
      </c>
      <c r="E125" s="421" t="s">
        <v>2332</v>
      </c>
    </row>
    <row r="126" spans="1:5" hidden="1">
      <c r="A126" s="421" t="s">
        <v>19383</v>
      </c>
      <c r="B126" s="421" t="s">
        <v>16690</v>
      </c>
      <c r="C126" s="421" t="s">
        <v>19383</v>
      </c>
      <c r="D126" s="421" t="s">
        <v>2890</v>
      </c>
      <c r="E126" s="421" t="s">
        <v>2888</v>
      </c>
    </row>
    <row r="127" spans="1:5" hidden="1">
      <c r="A127" s="421" t="s">
        <v>19384</v>
      </c>
      <c r="B127" s="421" t="s">
        <v>16708</v>
      </c>
      <c r="C127" s="421" t="s">
        <v>19384</v>
      </c>
      <c r="D127" s="421" t="s">
        <v>2890</v>
      </c>
      <c r="E127" s="421" t="s">
        <v>2888</v>
      </c>
    </row>
    <row r="128" spans="1:5" hidden="1">
      <c r="A128" s="421" t="s">
        <v>19385</v>
      </c>
      <c r="B128" s="421" t="s">
        <v>16675</v>
      </c>
      <c r="C128" s="421" t="s">
        <v>19385</v>
      </c>
      <c r="D128" s="421" t="s">
        <v>2890</v>
      </c>
      <c r="E128" s="421" t="s">
        <v>2888</v>
      </c>
    </row>
    <row r="129" spans="1:5" hidden="1">
      <c r="A129" s="421" t="s">
        <v>19386</v>
      </c>
      <c r="B129" s="421" t="s">
        <v>16676</v>
      </c>
      <c r="C129" s="421" t="s">
        <v>19386</v>
      </c>
      <c r="D129" s="421" t="s">
        <v>2890</v>
      </c>
      <c r="E129" s="421" t="s">
        <v>2888</v>
      </c>
    </row>
    <row r="130" spans="1:5" hidden="1">
      <c r="A130" s="421" t="s">
        <v>19387</v>
      </c>
      <c r="B130" s="421" t="s">
        <v>16677</v>
      </c>
      <c r="C130" s="421" t="s">
        <v>19387</v>
      </c>
      <c r="D130" s="421" t="s">
        <v>2890</v>
      </c>
      <c r="E130" s="421" t="s">
        <v>2888</v>
      </c>
    </row>
    <row r="131" spans="1:5" hidden="1">
      <c r="A131" s="421" t="s">
        <v>19388</v>
      </c>
      <c r="B131" s="421" t="s">
        <v>16678</v>
      </c>
      <c r="C131" s="421" t="s">
        <v>19388</v>
      </c>
      <c r="D131" s="421" t="s">
        <v>2890</v>
      </c>
      <c r="E131" s="421" t="s">
        <v>2888</v>
      </c>
    </row>
    <row r="132" spans="1:5" hidden="1">
      <c r="A132" s="421" t="s">
        <v>19389</v>
      </c>
      <c r="B132" s="421" t="s">
        <v>16679</v>
      </c>
      <c r="C132" s="421" t="s">
        <v>19389</v>
      </c>
      <c r="D132" s="421" t="s">
        <v>2890</v>
      </c>
      <c r="E132" s="421" t="s">
        <v>2888</v>
      </c>
    </row>
    <row r="133" spans="1:5" hidden="1">
      <c r="A133" s="421" t="s">
        <v>19390</v>
      </c>
      <c r="B133" s="421" t="s">
        <v>16680</v>
      </c>
      <c r="C133" s="421" t="s">
        <v>19390</v>
      </c>
      <c r="D133" s="421" t="s">
        <v>2890</v>
      </c>
      <c r="E133" s="421" t="s">
        <v>2888</v>
      </c>
    </row>
    <row r="134" spans="1:5" hidden="1">
      <c r="A134" s="421" t="s">
        <v>19391</v>
      </c>
      <c r="B134" s="421" t="s">
        <v>16681</v>
      </c>
      <c r="C134" s="421" t="s">
        <v>19391</v>
      </c>
      <c r="D134" s="421" t="s">
        <v>2890</v>
      </c>
      <c r="E134" s="421" t="s">
        <v>2888</v>
      </c>
    </row>
    <row r="135" spans="1:5" hidden="1">
      <c r="A135" s="421" t="s">
        <v>19392</v>
      </c>
      <c r="B135" s="421" t="s">
        <v>16682</v>
      </c>
      <c r="C135" s="421" t="s">
        <v>19392</v>
      </c>
      <c r="D135" s="421" t="s">
        <v>2890</v>
      </c>
      <c r="E135" s="421" t="s">
        <v>2888</v>
      </c>
    </row>
    <row r="136" spans="1:5" hidden="1">
      <c r="A136" s="421" t="s">
        <v>19393</v>
      </c>
      <c r="B136" s="421" t="s">
        <v>16683</v>
      </c>
      <c r="C136" s="421" t="s">
        <v>19393</v>
      </c>
      <c r="D136" s="421" t="s">
        <v>2890</v>
      </c>
      <c r="E136" s="421" t="s">
        <v>2888</v>
      </c>
    </row>
    <row r="137" spans="1:5" hidden="1">
      <c r="A137" s="421" t="s">
        <v>19394</v>
      </c>
      <c r="B137" s="421" t="s">
        <v>13077</v>
      </c>
      <c r="C137" s="421" t="s">
        <v>19394</v>
      </c>
      <c r="D137" s="421" t="s">
        <v>2890</v>
      </c>
      <c r="E137" s="421" t="s">
        <v>2888</v>
      </c>
    </row>
    <row r="138" spans="1:5" hidden="1">
      <c r="A138" s="421" t="s">
        <v>19395</v>
      </c>
      <c r="B138" s="421" t="s">
        <v>13079</v>
      </c>
      <c r="C138" s="421" t="s">
        <v>19395</v>
      </c>
      <c r="D138" s="421" t="s">
        <v>2890</v>
      </c>
      <c r="E138" s="421" t="s">
        <v>2888</v>
      </c>
    </row>
    <row r="139" spans="1:5" hidden="1">
      <c r="A139" s="421" t="s">
        <v>19396</v>
      </c>
      <c r="B139" s="421" t="s">
        <v>13078</v>
      </c>
      <c r="C139" s="421" t="s">
        <v>19396</v>
      </c>
      <c r="D139" s="421" t="s">
        <v>2890</v>
      </c>
      <c r="E139" s="421" t="s">
        <v>2888</v>
      </c>
    </row>
    <row r="140" spans="1:5" hidden="1">
      <c r="A140" s="421" t="s">
        <v>19397</v>
      </c>
      <c r="B140" s="421" t="s">
        <v>16709</v>
      </c>
      <c r="C140" s="421" t="s">
        <v>19397</v>
      </c>
      <c r="D140" s="421" t="s">
        <v>2890</v>
      </c>
      <c r="E140" s="421" t="s">
        <v>2888</v>
      </c>
    </row>
    <row r="141" spans="1:5" hidden="1">
      <c r="A141" s="421" t="s">
        <v>19398</v>
      </c>
      <c r="B141" s="421" t="s">
        <v>16710</v>
      </c>
      <c r="C141" s="421" t="s">
        <v>19398</v>
      </c>
      <c r="D141" s="421" t="s">
        <v>2890</v>
      </c>
      <c r="E141" s="421" t="s">
        <v>2888</v>
      </c>
    </row>
    <row r="142" spans="1:5" hidden="1">
      <c r="A142" s="421" t="s">
        <v>19399</v>
      </c>
      <c r="B142" s="421" t="s">
        <v>13087</v>
      </c>
      <c r="C142" s="421" t="s">
        <v>19399</v>
      </c>
      <c r="D142" s="421" t="s">
        <v>2890</v>
      </c>
      <c r="E142" s="421" t="s">
        <v>2888</v>
      </c>
    </row>
    <row r="143" spans="1:5" hidden="1">
      <c r="A143" s="421" t="s">
        <v>19400</v>
      </c>
      <c r="B143" s="421" t="s">
        <v>16711</v>
      </c>
      <c r="C143" s="421" t="s">
        <v>19400</v>
      </c>
      <c r="D143" s="421" t="s">
        <v>2890</v>
      </c>
      <c r="E143" s="421" t="s">
        <v>2888</v>
      </c>
    </row>
    <row r="144" spans="1:5" hidden="1">
      <c r="A144" s="421" t="s">
        <v>19401</v>
      </c>
      <c r="B144" s="421" t="s">
        <v>13080</v>
      </c>
      <c r="C144" s="421" t="s">
        <v>19401</v>
      </c>
      <c r="D144" s="421" t="s">
        <v>2890</v>
      </c>
      <c r="E144" s="421" t="s">
        <v>2888</v>
      </c>
    </row>
    <row r="145" spans="1:5" hidden="1">
      <c r="A145" s="421" t="s">
        <v>19402</v>
      </c>
      <c r="B145" s="421" t="s">
        <v>13084</v>
      </c>
      <c r="C145" s="421" t="s">
        <v>19402</v>
      </c>
      <c r="D145" s="421" t="s">
        <v>2890</v>
      </c>
      <c r="E145" s="421" t="s">
        <v>2888</v>
      </c>
    </row>
    <row r="146" spans="1:5" hidden="1">
      <c r="A146" s="421" t="s">
        <v>19403</v>
      </c>
      <c r="B146" s="421" t="s">
        <v>13081</v>
      </c>
      <c r="C146" s="421" t="s">
        <v>19403</v>
      </c>
      <c r="D146" s="421" t="s">
        <v>2890</v>
      </c>
      <c r="E146" s="421" t="s">
        <v>2888</v>
      </c>
    </row>
    <row r="147" spans="1:5" hidden="1">
      <c r="A147" s="421" t="s">
        <v>19404</v>
      </c>
      <c r="B147" s="421" t="s">
        <v>13082</v>
      </c>
      <c r="C147" s="421" t="s">
        <v>19404</v>
      </c>
      <c r="D147" s="421" t="s">
        <v>2890</v>
      </c>
      <c r="E147" s="421" t="s">
        <v>2888</v>
      </c>
    </row>
    <row r="148" spans="1:5" hidden="1">
      <c r="A148" s="421" t="s">
        <v>19405</v>
      </c>
      <c r="B148" s="421" t="s">
        <v>13083</v>
      </c>
      <c r="C148" s="421" t="s">
        <v>19405</v>
      </c>
      <c r="D148" s="421" t="s">
        <v>2890</v>
      </c>
      <c r="E148" s="421" t="s">
        <v>2888</v>
      </c>
    </row>
    <row r="149" spans="1:5" hidden="1">
      <c r="A149" s="421" t="s">
        <v>19406</v>
      </c>
      <c r="B149" s="421" t="s">
        <v>16684</v>
      </c>
      <c r="C149" s="421" t="s">
        <v>19406</v>
      </c>
      <c r="D149" s="421" t="s">
        <v>2890</v>
      </c>
      <c r="E149" s="421" t="s">
        <v>2888</v>
      </c>
    </row>
    <row r="150" spans="1:5" hidden="1">
      <c r="A150" s="421" t="s">
        <v>19407</v>
      </c>
      <c r="B150" s="421" t="s">
        <v>16685</v>
      </c>
      <c r="C150" s="421" t="s">
        <v>19407</v>
      </c>
      <c r="D150" s="421" t="s">
        <v>2890</v>
      </c>
      <c r="E150" s="421" t="s">
        <v>2888</v>
      </c>
    </row>
    <row r="151" spans="1:5" hidden="1">
      <c r="A151" s="421" t="s">
        <v>19408</v>
      </c>
      <c r="B151" s="421" t="s">
        <v>16686</v>
      </c>
      <c r="C151" s="421" t="s">
        <v>19408</v>
      </c>
      <c r="D151" s="421" t="s">
        <v>2890</v>
      </c>
      <c r="E151" s="421" t="s">
        <v>2888</v>
      </c>
    </row>
    <row r="152" spans="1:5" hidden="1">
      <c r="A152" s="421" t="s">
        <v>19409</v>
      </c>
      <c r="B152" s="421" t="s">
        <v>16687</v>
      </c>
      <c r="C152" s="421" t="s">
        <v>19409</v>
      </c>
      <c r="D152" s="421" t="s">
        <v>2890</v>
      </c>
      <c r="E152" s="421" t="s">
        <v>2888</v>
      </c>
    </row>
    <row r="153" spans="1:5" hidden="1">
      <c r="A153" s="421" t="s">
        <v>19410</v>
      </c>
      <c r="B153" s="421" t="s">
        <v>16688</v>
      </c>
      <c r="C153" s="421" t="s">
        <v>19410</v>
      </c>
      <c r="D153" s="421" t="s">
        <v>2890</v>
      </c>
      <c r="E153" s="421" t="s">
        <v>2888</v>
      </c>
    </row>
    <row r="154" spans="1:5" hidden="1">
      <c r="A154" s="421" t="s">
        <v>19411</v>
      </c>
      <c r="B154" s="421" t="s">
        <v>16689</v>
      </c>
      <c r="C154" s="421" t="s">
        <v>19411</v>
      </c>
      <c r="D154" s="421" t="s">
        <v>2890</v>
      </c>
      <c r="E154" s="421" t="s">
        <v>2888</v>
      </c>
    </row>
    <row r="155" spans="1:5" hidden="1">
      <c r="A155" s="421" t="s">
        <v>19412</v>
      </c>
      <c r="B155" s="421" t="s">
        <v>16691</v>
      </c>
      <c r="C155" s="421" t="s">
        <v>19412</v>
      </c>
      <c r="D155" s="421" t="s">
        <v>2890</v>
      </c>
      <c r="E155" s="421" t="s">
        <v>2888</v>
      </c>
    </row>
    <row r="156" spans="1:5" hidden="1">
      <c r="A156" s="421" t="s">
        <v>19413</v>
      </c>
      <c r="B156" s="421" t="s">
        <v>16692</v>
      </c>
      <c r="C156" s="421" t="s">
        <v>19413</v>
      </c>
      <c r="D156" s="421" t="s">
        <v>2890</v>
      </c>
      <c r="E156" s="421" t="s">
        <v>2888</v>
      </c>
    </row>
    <row r="157" spans="1:5" hidden="1">
      <c r="A157" s="421" t="s">
        <v>19414</v>
      </c>
      <c r="B157" s="421" t="s">
        <v>16693</v>
      </c>
      <c r="C157" s="421" t="s">
        <v>19414</v>
      </c>
      <c r="D157" s="421" t="s">
        <v>2890</v>
      </c>
      <c r="E157" s="421" t="s">
        <v>2888</v>
      </c>
    </row>
    <row r="158" spans="1:5" hidden="1">
      <c r="A158" s="421" t="s">
        <v>19415</v>
      </c>
      <c r="B158" s="421" t="s">
        <v>16694</v>
      </c>
      <c r="C158" s="421" t="s">
        <v>19415</v>
      </c>
      <c r="D158" s="421" t="s">
        <v>2890</v>
      </c>
      <c r="E158" s="421" t="s">
        <v>2888</v>
      </c>
    </row>
    <row r="159" spans="1:5" hidden="1">
      <c r="A159" s="421" t="s">
        <v>19416</v>
      </c>
      <c r="B159" s="421" t="s">
        <v>16695</v>
      </c>
      <c r="C159" s="421" t="s">
        <v>19416</v>
      </c>
      <c r="D159" s="421" t="s">
        <v>2890</v>
      </c>
      <c r="E159" s="421" t="s">
        <v>2888</v>
      </c>
    </row>
    <row r="160" spans="1:5" hidden="1">
      <c r="A160" s="421" t="s">
        <v>19417</v>
      </c>
      <c r="B160" s="421" t="s">
        <v>16696</v>
      </c>
      <c r="C160" s="421" t="s">
        <v>19417</v>
      </c>
      <c r="D160" s="421" t="s">
        <v>2890</v>
      </c>
      <c r="E160" s="421" t="s">
        <v>2888</v>
      </c>
    </row>
    <row r="161" spans="1:5" hidden="1">
      <c r="A161" s="421" t="s">
        <v>19418</v>
      </c>
      <c r="B161" s="421" t="s">
        <v>16697</v>
      </c>
      <c r="C161" s="421" t="s">
        <v>19418</v>
      </c>
      <c r="D161" s="421" t="s">
        <v>2890</v>
      </c>
      <c r="E161" s="421" t="s">
        <v>2888</v>
      </c>
    </row>
    <row r="162" spans="1:5" hidden="1">
      <c r="A162" s="421" t="s">
        <v>19419</v>
      </c>
      <c r="B162" s="421" t="s">
        <v>16698</v>
      </c>
      <c r="C162" s="421" t="s">
        <v>19419</v>
      </c>
      <c r="D162" s="421" t="s">
        <v>2890</v>
      </c>
      <c r="E162" s="421" t="s">
        <v>2888</v>
      </c>
    </row>
    <row r="163" spans="1:5" hidden="1">
      <c r="A163" s="421" t="s">
        <v>19420</v>
      </c>
      <c r="B163" s="421" t="s">
        <v>16700</v>
      </c>
      <c r="C163" s="421" t="s">
        <v>19420</v>
      </c>
      <c r="D163" s="421" t="s">
        <v>2890</v>
      </c>
      <c r="E163" s="421" t="s">
        <v>2888</v>
      </c>
    </row>
    <row r="164" spans="1:5" hidden="1">
      <c r="A164" s="421" t="s">
        <v>19421</v>
      </c>
      <c r="B164" s="421" t="s">
        <v>16701</v>
      </c>
      <c r="C164" s="421" t="s">
        <v>19421</v>
      </c>
      <c r="D164" s="421" t="s">
        <v>2890</v>
      </c>
      <c r="E164" s="421" t="s">
        <v>2888</v>
      </c>
    </row>
    <row r="165" spans="1:5" hidden="1">
      <c r="A165" s="421" t="s">
        <v>19422</v>
      </c>
      <c r="B165" s="421" t="s">
        <v>16702</v>
      </c>
      <c r="C165" s="421" t="s">
        <v>19422</v>
      </c>
      <c r="D165" s="421" t="s">
        <v>2890</v>
      </c>
      <c r="E165" s="421" t="s">
        <v>2888</v>
      </c>
    </row>
    <row r="166" spans="1:5" hidden="1">
      <c r="A166" s="421" t="s">
        <v>19423</v>
      </c>
      <c r="B166" s="421" t="s">
        <v>16703</v>
      </c>
      <c r="C166" s="421" t="s">
        <v>19423</v>
      </c>
      <c r="D166" s="421" t="s">
        <v>2890</v>
      </c>
      <c r="E166" s="421" t="s">
        <v>2888</v>
      </c>
    </row>
    <row r="167" spans="1:5" hidden="1">
      <c r="A167" s="421" t="s">
        <v>19424</v>
      </c>
      <c r="B167" s="421" t="s">
        <v>16704</v>
      </c>
      <c r="C167" s="421" t="s">
        <v>19424</v>
      </c>
      <c r="D167" s="421" t="s">
        <v>2890</v>
      </c>
      <c r="E167" s="421" t="s">
        <v>2888</v>
      </c>
    </row>
    <row r="168" spans="1:5" hidden="1">
      <c r="A168" s="421" t="s">
        <v>19425</v>
      </c>
      <c r="B168" s="421" t="s">
        <v>16705</v>
      </c>
      <c r="C168" s="421" t="s">
        <v>19425</v>
      </c>
      <c r="D168" s="421" t="s">
        <v>2890</v>
      </c>
      <c r="E168" s="421" t="s">
        <v>2888</v>
      </c>
    </row>
    <row r="169" spans="1:5" hidden="1">
      <c r="A169" s="421" t="s">
        <v>19426</v>
      </c>
      <c r="B169" s="421" t="s">
        <v>16706</v>
      </c>
      <c r="C169" s="421" t="s">
        <v>19426</v>
      </c>
      <c r="D169" s="421" t="s">
        <v>2890</v>
      </c>
      <c r="E169" s="421" t="s">
        <v>2888</v>
      </c>
    </row>
    <row r="170" spans="1:5" hidden="1">
      <c r="A170" s="421" t="s">
        <v>19427</v>
      </c>
      <c r="B170" s="421" t="s">
        <v>13088</v>
      </c>
      <c r="C170" s="421" t="s">
        <v>19427</v>
      </c>
      <c r="D170" s="421" t="s">
        <v>2890</v>
      </c>
      <c r="E170" s="421" t="s">
        <v>2888</v>
      </c>
    </row>
    <row r="171" spans="1:5" hidden="1">
      <c r="A171" s="421" t="s">
        <v>19428</v>
      </c>
      <c r="B171" s="421" t="s">
        <v>13089</v>
      </c>
      <c r="C171" s="421" t="s">
        <v>19428</v>
      </c>
      <c r="D171" s="421" t="s">
        <v>2890</v>
      </c>
      <c r="E171" s="421" t="s">
        <v>2888</v>
      </c>
    </row>
    <row r="172" spans="1:5" hidden="1">
      <c r="A172" s="421" t="s">
        <v>19429</v>
      </c>
      <c r="B172" s="421" t="s">
        <v>13085</v>
      </c>
      <c r="C172" s="421" t="s">
        <v>19429</v>
      </c>
      <c r="D172" s="421" t="s">
        <v>2890</v>
      </c>
      <c r="E172" s="421" t="s">
        <v>2888</v>
      </c>
    </row>
    <row r="173" spans="1:5" hidden="1">
      <c r="A173" s="421" t="s">
        <v>19430</v>
      </c>
      <c r="B173" s="421" t="s">
        <v>13090</v>
      </c>
      <c r="C173" s="421" t="s">
        <v>19430</v>
      </c>
      <c r="D173" s="421" t="s">
        <v>2890</v>
      </c>
      <c r="E173" s="421" t="s">
        <v>2888</v>
      </c>
    </row>
    <row r="174" spans="1:5" hidden="1">
      <c r="A174" s="421" t="s">
        <v>19431</v>
      </c>
      <c r="B174" s="421" t="s">
        <v>13086</v>
      </c>
      <c r="C174" s="421" t="s">
        <v>19431</v>
      </c>
      <c r="D174" s="421" t="s">
        <v>2890</v>
      </c>
      <c r="E174" s="421" t="s">
        <v>2888</v>
      </c>
    </row>
    <row r="175" spans="1:5" hidden="1">
      <c r="A175" s="421" t="s">
        <v>19432</v>
      </c>
      <c r="B175" s="421" t="s">
        <v>16707</v>
      </c>
      <c r="C175" s="421" t="s">
        <v>19432</v>
      </c>
      <c r="D175" s="421" t="s">
        <v>2890</v>
      </c>
      <c r="E175" s="421" t="s">
        <v>2888</v>
      </c>
    </row>
    <row r="176" spans="1:5" hidden="1">
      <c r="A176" s="421" t="s">
        <v>19433</v>
      </c>
      <c r="B176" s="421" t="s">
        <v>16699</v>
      </c>
      <c r="C176" s="421" t="s">
        <v>19433</v>
      </c>
      <c r="D176" s="421" t="s">
        <v>2890</v>
      </c>
      <c r="E176" s="421" t="s">
        <v>2888</v>
      </c>
    </row>
    <row r="177" spans="1:5" hidden="1">
      <c r="A177" s="421" t="s">
        <v>19434</v>
      </c>
      <c r="B177" s="421" t="s">
        <v>17284</v>
      </c>
      <c r="C177" s="421" t="s">
        <v>19434</v>
      </c>
      <c r="D177" s="421" t="s">
        <v>1164</v>
      </c>
      <c r="E177" s="421" t="s">
        <v>1162</v>
      </c>
    </row>
    <row r="178" spans="1:5" hidden="1">
      <c r="A178" s="421" t="s">
        <v>19435</v>
      </c>
      <c r="B178" s="421" t="s">
        <v>17293</v>
      </c>
      <c r="C178" s="421" t="s">
        <v>19435</v>
      </c>
      <c r="D178" s="421" t="s">
        <v>1164</v>
      </c>
      <c r="E178" s="421" t="s">
        <v>1162</v>
      </c>
    </row>
    <row r="179" spans="1:5" hidden="1">
      <c r="A179" s="421" t="s">
        <v>19436</v>
      </c>
      <c r="B179" s="421" t="s">
        <v>17282</v>
      </c>
      <c r="C179" s="421" t="s">
        <v>19436</v>
      </c>
      <c r="D179" s="421" t="s">
        <v>1164</v>
      </c>
      <c r="E179" s="421" t="s">
        <v>1162</v>
      </c>
    </row>
    <row r="180" spans="1:5" hidden="1">
      <c r="A180" s="421" t="s">
        <v>19437</v>
      </c>
      <c r="B180" s="421" t="s">
        <v>17283</v>
      </c>
      <c r="C180" s="421" t="s">
        <v>19437</v>
      </c>
      <c r="D180" s="421" t="s">
        <v>1164</v>
      </c>
      <c r="E180" s="421" t="s">
        <v>1162</v>
      </c>
    </row>
    <row r="181" spans="1:5" hidden="1">
      <c r="A181" s="421" t="s">
        <v>19438</v>
      </c>
      <c r="B181" s="421" t="s">
        <v>17285</v>
      </c>
      <c r="C181" s="421" t="s">
        <v>19438</v>
      </c>
      <c r="D181" s="421" t="s">
        <v>1164</v>
      </c>
      <c r="E181" s="421" t="s">
        <v>1162</v>
      </c>
    </row>
    <row r="182" spans="1:5" hidden="1">
      <c r="A182" s="421" t="s">
        <v>19439</v>
      </c>
      <c r="B182" s="421" t="s">
        <v>17286</v>
      </c>
      <c r="C182" s="421" t="s">
        <v>19439</v>
      </c>
      <c r="D182" s="421" t="s">
        <v>1164</v>
      </c>
      <c r="E182" s="421" t="s">
        <v>1162</v>
      </c>
    </row>
    <row r="183" spans="1:5" hidden="1">
      <c r="A183" s="421" t="s">
        <v>19440</v>
      </c>
      <c r="B183" s="421" t="s">
        <v>17287</v>
      </c>
      <c r="C183" s="421" t="s">
        <v>19440</v>
      </c>
      <c r="D183" s="421" t="s">
        <v>1164</v>
      </c>
      <c r="E183" s="421" t="s">
        <v>1162</v>
      </c>
    </row>
    <row r="184" spans="1:5" hidden="1">
      <c r="A184" s="421" t="s">
        <v>19441</v>
      </c>
      <c r="B184" s="421" t="s">
        <v>17288</v>
      </c>
      <c r="C184" s="421" t="s">
        <v>19441</v>
      </c>
      <c r="D184" s="421" t="s">
        <v>1164</v>
      </c>
      <c r="E184" s="421" t="s">
        <v>1162</v>
      </c>
    </row>
    <row r="185" spans="1:5" hidden="1">
      <c r="A185" s="421" t="s">
        <v>19442</v>
      </c>
      <c r="B185" s="421" t="s">
        <v>17289</v>
      </c>
      <c r="C185" s="421" t="s">
        <v>19442</v>
      </c>
      <c r="D185" s="421" t="s">
        <v>1164</v>
      </c>
      <c r="E185" s="421" t="s">
        <v>1162</v>
      </c>
    </row>
    <row r="186" spans="1:5" hidden="1">
      <c r="A186" s="421" t="s">
        <v>19443</v>
      </c>
      <c r="B186" s="421" t="s">
        <v>17290</v>
      </c>
      <c r="C186" s="421" t="s">
        <v>19443</v>
      </c>
      <c r="D186" s="421" t="s">
        <v>1164</v>
      </c>
      <c r="E186" s="421" t="s">
        <v>1162</v>
      </c>
    </row>
    <row r="187" spans="1:5" hidden="1">
      <c r="A187" s="421" t="s">
        <v>19444</v>
      </c>
      <c r="B187" s="421" t="s">
        <v>17291</v>
      </c>
      <c r="C187" s="421" t="s">
        <v>19444</v>
      </c>
      <c r="D187" s="421" t="s">
        <v>1164</v>
      </c>
      <c r="E187" s="421" t="s">
        <v>1162</v>
      </c>
    </row>
    <row r="188" spans="1:5" hidden="1">
      <c r="A188" s="421" t="s">
        <v>19445</v>
      </c>
      <c r="B188" s="421" t="s">
        <v>17292</v>
      </c>
      <c r="C188" s="421" t="s">
        <v>19445</v>
      </c>
      <c r="D188" s="421" t="s">
        <v>1164</v>
      </c>
      <c r="E188" s="421" t="s">
        <v>1162</v>
      </c>
    </row>
    <row r="189" spans="1:5" hidden="1">
      <c r="A189" s="421" t="s">
        <v>19446</v>
      </c>
      <c r="B189" s="421" t="s">
        <v>17294</v>
      </c>
      <c r="C189" s="421" t="s">
        <v>19446</v>
      </c>
      <c r="D189" s="421" t="s">
        <v>1164</v>
      </c>
      <c r="E189" s="421" t="s">
        <v>1162</v>
      </c>
    </row>
    <row r="190" spans="1:5" hidden="1">
      <c r="A190" s="421" t="s">
        <v>19447</v>
      </c>
      <c r="B190" s="421" t="s">
        <v>13201</v>
      </c>
      <c r="C190" s="421" t="s">
        <v>19447</v>
      </c>
      <c r="D190" s="421" t="s">
        <v>1164</v>
      </c>
      <c r="E190" s="421" t="s">
        <v>1162</v>
      </c>
    </row>
    <row r="191" spans="1:5" hidden="1">
      <c r="A191" s="421" t="s">
        <v>19448</v>
      </c>
      <c r="B191" s="421" t="s">
        <v>13202</v>
      </c>
      <c r="C191" s="421" t="s">
        <v>19448</v>
      </c>
      <c r="D191" s="421" t="s">
        <v>1164</v>
      </c>
      <c r="E191" s="421" t="s">
        <v>1162</v>
      </c>
    </row>
    <row r="192" spans="1:5" hidden="1">
      <c r="A192" s="421" t="s">
        <v>19449</v>
      </c>
      <c r="B192" s="421" t="s">
        <v>13203</v>
      </c>
      <c r="C192" s="421" t="s">
        <v>19449</v>
      </c>
      <c r="D192" s="421" t="s">
        <v>1164</v>
      </c>
      <c r="E192" s="421" t="s">
        <v>1162</v>
      </c>
    </row>
    <row r="193" spans="1:5" hidden="1">
      <c r="A193" s="421" t="s">
        <v>19450</v>
      </c>
      <c r="B193" s="421" t="s">
        <v>17295</v>
      </c>
      <c r="C193" s="421" t="s">
        <v>19450</v>
      </c>
      <c r="D193" s="421" t="s">
        <v>1164</v>
      </c>
      <c r="E193" s="421" t="s">
        <v>1162</v>
      </c>
    </row>
    <row r="194" spans="1:5" hidden="1">
      <c r="A194" s="421" t="s">
        <v>19451</v>
      </c>
      <c r="B194" s="421" t="s">
        <v>17296</v>
      </c>
      <c r="C194" s="421" t="s">
        <v>19451</v>
      </c>
      <c r="D194" s="421" t="s">
        <v>1164</v>
      </c>
      <c r="E194" s="421" t="s">
        <v>1162</v>
      </c>
    </row>
    <row r="195" spans="1:5" hidden="1">
      <c r="A195" s="421" t="s">
        <v>19452</v>
      </c>
      <c r="B195" s="421" t="s">
        <v>17297</v>
      </c>
      <c r="C195" s="421" t="s">
        <v>19452</v>
      </c>
      <c r="D195" s="421" t="s">
        <v>1164</v>
      </c>
      <c r="E195" s="421" t="s">
        <v>1162</v>
      </c>
    </row>
    <row r="196" spans="1:5" hidden="1">
      <c r="A196" s="421" t="s">
        <v>19453</v>
      </c>
      <c r="B196" s="421" t="s">
        <v>17298</v>
      </c>
      <c r="C196" s="421" t="s">
        <v>19453</v>
      </c>
      <c r="D196" s="421" t="s">
        <v>1164</v>
      </c>
      <c r="E196" s="421" t="s">
        <v>1162</v>
      </c>
    </row>
    <row r="197" spans="1:5" hidden="1">
      <c r="A197" s="421" t="s">
        <v>19454</v>
      </c>
      <c r="B197" s="421" t="s">
        <v>17299</v>
      </c>
      <c r="C197" s="421" t="s">
        <v>19454</v>
      </c>
      <c r="D197" s="421" t="s">
        <v>1164</v>
      </c>
      <c r="E197" s="421" t="s">
        <v>1162</v>
      </c>
    </row>
    <row r="198" spans="1:5" hidden="1">
      <c r="A198" s="421" t="s">
        <v>19455</v>
      </c>
      <c r="B198" s="421" t="s">
        <v>17300</v>
      </c>
      <c r="C198" s="421" t="s">
        <v>19455</v>
      </c>
      <c r="D198" s="421" t="s">
        <v>1164</v>
      </c>
      <c r="E198" s="421" t="s">
        <v>1162</v>
      </c>
    </row>
    <row r="199" spans="1:5" hidden="1">
      <c r="A199" s="421" t="s">
        <v>19456</v>
      </c>
      <c r="B199" s="421" t="s">
        <v>17301</v>
      </c>
      <c r="C199" s="421" t="s">
        <v>19456</v>
      </c>
      <c r="D199" s="421" t="s">
        <v>1164</v>
      </c>
      <c r="E199" s="421" t="s">
        <v>1162</v>
      </c>
    </row>
    <row r="200" spans="1:5" hidden="1">
      <c r="A200" s="421" t="s">
        <v>19457</v>
      </c>
      <c r="B200" s="421" t="s">
        <v>13204</v>
      </c>
      <c r="C200" s="421" t="s">
        <v>19457</v>
      </c>
      <c r="D200" s="421" t="s">
        <v>1164</v>
      </c>
      <c r="E200" s="421" t="s">
        <v>1162</v>
      </c>
    </row>
    <row r="201" spans="1:5" hidden="1">
      <c r="A201" s="421" t="s">
        <v>19458</v>
      </c>
      <c r="B201" s="421" t="s">
        <v>13205</v>
      </c>
      <c r="C201" s="421" t="s">
        <v>19458</v>
      </c>
      <c r="D201" s="421" t="s">
        <v>1164</v>
      </c>
      <c r="E201" s="421" t="s">
        <v>1162</v>
      </c>
    </row>
    <row r="202" spans="1:5" hidden="1">
      <c r="A202" s="421" t="s">
        <v>19459</v>
      </c>
      <c r="B202" s="421" t="s">
        <v>13206</v>
      </c>
      <c r="C202" s="421" t="s">
        <v>19459</v>
      </c>
      <c r="D202" s="421" t="s">
        <v>1164</v>
      </c>
      <c r="E202" s="421" t="s">
        <v>1162</v>
      </c>
    </row>
    <row r="203" spans="1:5" hidden="1">
      <c r="A203" s="421" t="s">
        <v>19460</v>
      </c>
      <c r="B203" s="421" t="s">
        <v>13207</v>
      </c>
      <c r="C203" s="421" t="s">
        <v>19460</v>
      </c>
      <c r="D203" s="421" t="s">
        <v>1164</v>
      </c>
      <c r="E203" s="421" t="s">
        <v>1162</v>
      </c>
    </row>
    <row r="204" spans="1:5" hidden="1">
      <c r="A204" s="421" t="s">
        <v>19461</v>
      </c>
      <c r="B204" s="421" t="s">
        <v>17302</v>
      </c>
      <c r="C204" s="421" t="s">
        <v>19461</v>
      </c>
      <c r="D204" s="421" t="s">
        <v>1164</v>
      </c>
      <c r="E204" s="421" t="s">
        <v>1162</v>
      </c>
    </row>
    <row r="205" spans="1:5" hidden="1">
      <c r="A205" s="421" t="s">
        <v>19462</v>
      </c>
      <c r="B205" s="421" t="s">
        <v>17303</v>
      </c>
      <c r="C205" s="421" t="s">
        <v>19462</v>
      </c>
      <c r="D205" s="421" t="s">
        <v>1164</v>
      </c>
      <c r="E205" s="421" t="s">
        <v>1162</v>
      </c>
    </row>
    <row r="206" spans="1:5" hidden="1">
      <c r="A206" s="421" t="s">
        <v>19463</v>
      </c>
      <c r="B206" s="421" t="s">
        <v>17304</v>
      </c>
      <c r="C206" s="421" t="s">
        <v>19463</v>
      </c>
      <c r="D206" s="421" t="s">
        <v>1164</v>
      </c>
      <c r="E206" s="421" t="s">
        <v>1162</v>
      </c>
    </row>
    <row r="207" spans="1:5" hidden="1">
      <c r="A207" s="421" t="s">
        <v>19464</v>
      </c>
      <c r="B207" s="421" t="s">
        <v>17305</v>
      </c>
      <c r="C207" s="421" t="s">
        <v>19464</v>
      </c>
      <c r="D207" s="421" t="s">
        <v>1164</v>
      </c>
      <c r="E207" s="421" t="s">
        <v>1162</v>
      </c>
    </row>
    <row r="208" spans="1:5" hidden="1">
      <c r="A208" s="421" t="s">
        <v>19465</v>
      </c>
      <c r="B208" s="421" t="s">
        <v>17306</v>
      </c>
      <c r="C208" s="421" t="s">
        <v>19465</v>
      </c>
      <c r="D208" s="421" t="s">
        <v>1164</v>
      </c>
      <c r="E208" s="421" t="s">
        <v>1162</v>
      </c>
    </row>
    <row r="209" spans="1:5" hidden="1">
      <c r="A209" s="421" t="s">
        <v>19466</v>
      </c>
      <c r="B209" s="421" t="s">
        <v>13199</v>
      </c>
      <c r="C209" s="421" t="s">
        <v>19466</v>
      </c>
      <c r="D209" s="421" t="s">
        <v>1164</v>
      </c>
      <c r="E209" s="421" t="s">
        <v>1162</v>
      </c>
    </row>
    <row r="210" spans="1:5" hidden="1">
      <c r="A210" s="421" t="s">
        <v>19467</v>
      </c>
      <c r="B210" s="421" t="s">
        <v>13200</v>
      </c>
      <c r="C210" s="421" t="s">
        <v>19467</v>
      </c>
      <c r="D210" s="421" t="s">
        <v>1164</v>
      </c>
      <c r="E210" s="421" t="s">
        <v>1162</v>
      </c>
    </row>
    <row r="211" spans="1:5" hidden="1">
      <c r="A211" s="421" t="s">
        <v>19468</v>
      </c>
      <c r="B211" s="421" t="s">
        <v>17307</v>
      </c>
      <c r="C211" s="421" t="s">
        <v>19468</v>
      </c>
      <c r="D211" s="421" t="s">
        <v>1164</v>
      </c>
      <c r="E211" s="421" t="s">
        <v>1162</v>
      </c>
    </row>
    <row r="212" spans="1:5" hidden="1">
      <c r="A212" s="421" t="s">
        <v>19469</v>
      </c>
      <c r="B212" s="421" t="s">
        <v>17308</v>
      </c>
      <c r="C212" s="421" t="s">
        <v>19469</v>
      </c>
      <c r="D212" s="421" t="s">
        <v>1164</v>
      </c>
      <c r="E212" s="421" t="s">
        <v>1162</v>
      </c>
    </row>
    <row r="213" spans="1:5" hidden="1">
      <c r="A213" s="421" t="s">
        <v>19470</v>
      </c>
      <c r="B213" s="421" t="s">
        <v>17310</v>
      </c>
      <c r="C213" s="421" t="s">
        <v>19470</v>
      </c>
      <c r="D213" s="421" t="s">
        <v>1164</v>
      </c>
      <c r="E213" s="421" t="s">
        <v>1162</v>
      </c>
    </row>
    <row r="214" spans="1:5" hidden="1">
      <c r="A214" s="421" t="s">
        <v>19471</v>
      </c>
      <c r="B214" s="421" t="s">
        <v>17309</v>
      </c>
      <c r="C214" s="421" t="s">
        <v>19471</v>
      </c>
      <c r="D214" s="421" t="s">
        <v>1164</v>
      </c>
      <c r="E214" s="421" t="s">
        <v>1162</v>
      </c>
    </row>
    <row r="215" spans="1:5" hidden="1">
      <c r="A215" s="421" t="s">
        <v>19472</v>
      </c>
      <c r="B215" s="421" t="s">
        <v>17281</v>
      </c>
      <c r="C215" s="421" t="s">
        <v>19472</v>
      </c>
      <c r="D215" s="421" t="s">
        <v>1164</v>
      </c>
      <c r="E215" s="421" t="s">
        <v>1162</v>
      </c>
    </row>
    <row r="216" spans="1:5" hidden="1">
      <c r="A216" s="421" t="s">
        <v>19473</v>
      </c>
      <c r="B216" s="421" t="s">
        <v>17113</v>
      </c>
      <c r="C216" s="421" t="s">
        <v>19473</v>
      </c>
      <c r="D216" s="421" t="s">
        <v>1879</v>
      </c>
      <c r="E216" s="421" t="s">
        <v>1877</v>
      </c>
    </row>
    <row r="217" spans="1:5" hidden="1">
      <c r="A217" s="421" t="s">
        <v>19474</v>
      </c>
      <c r="B217" s="421" t="s">
        <v>17114</v>
      </c>
      <c r="C217" s="421" t="s">
        <v>19474</v>
      </c>
      <c r="D217" s="421" t="s">
        <v>1879</v>
      </c>
      <c r="E217" s="421" t="s">
        <v>1877</v>
      </c>
    </row>
    <row r="218" spans="1:5" hidden="1">
      <c r="A218" s="421" t="s">
        <v>19475</v>
      </c>
      <c r="B218" s="421" t="s">
        <v>17115</v>
      </c>
      <c r="C218" s="421" t="s">
        <v>19475</v>
      </c>
      <c r="D218" s="421" t="s">
        <v>1879</v>
      </c>
      <c r="E218" s="421" t="s">
        <v>1877</v>
      </c>
    </row>
    <row r="219" spans="1:5" hidden="1">
      <c r="A219" s="421" t="s">
        <v>19476</v>
      </c>
      <c r="B219" s="421" t="s">
        <v>17116</v>
      </c>
      <c r="C219" s="421" t="s">
        <v>19476</v>
      </c>
      <c r="D219" s="421" t="s">
        <v>1879</v>
      </c>
      <c r="E219" s="421" t="s">
        <v>1877</v>
      </c>
    </row>
    <row r="220" spans="1:5" hidden="1">
      <c r="A220" s="421" t="s">
        <v>19477</v>
      </c>
      <c r="B220" s="421" t="s">
        <v>17117</v>
      </c>
      <c r="C220" s="421" t="s">
        <v>19477</v>
      </c>
      <c r="D220" s="421" t="s">
        <v>1879</v>
      </c>
      <c r="E220" s="421" t="s">
        <v>1877</v>
      </c>
    </row>
    <row r="221" spans="1:5" hidden="1">
      <c r="A221" s="421" t="s">
        <v>19478</v>
      </c>
      <c r="B221" s="421" t="s">
        <v>17118</v>
      </c>
      <c r="C221" s="421" t="s">
        <v>19478</v>
      </c>
      <c r="D221" s="421" t="s">
        <v>1879</v>
      </c>
      <c r="E221" s="421" t="s">
        <v>1877</v>
      </c>
    </row>
    <row r="222" spans="1:5" hidden="1">
      <c r="A222" s="421" t="s">
        <v>19479</v>
      </c>
      <c r="B222" s="421" t="s">
        <v>17145</v>
      </c>
      <c r="C222" s="421" t="s">
        <v>19479</v>
      </c>
      <c r="D222" s="421" t="s">
        <v>1879</v>
      </c>
      <c r="E222" s="421" t="s">
        <v>1877</v>
      </c>
    </row>
    <row r="223" spans="1:5" hidden="1">
      <c r="A223" s="421" t="s">
        <v>19480</v>
      </c>
      <c r="B223" s="421" t="s">
        <v>17146</v>
      </c>
      <c r="C223" s="421" t="s">
        <v>19480</v>
      </c>
      <c r="D223" s="421" t="s">
        <v>1879</v>
      </c>
      <c r="E223" s="421" t="s">
        <v>1877</v>
      </c>
    </row>
    <row r="224" spans="1:5" hidden="1">
      <c r="A224" s="421" t="s">
        <v>19481</v>
      </c>
      <c r="B224" s="421" t="s">
        <v>17147</v>
      </c>
      <c r="C224" s="421" t="s">
        <v>19481</v>
      </c>
      <c r="D224" s="421" t="s">
        <v>1879</v>
      </c>
      <c r="E224" s="421" t="s">
        <v>1877</v>
      </c>
    </row>
    <row r="225" spans="1:5" hidden="1">
      <c r="A225" s="421" t="s">
        <v>19482</v>
      </c>
      <c r="B225" s="421" t="s">
        <v>17148</v>
      </c>
      <c r="C225" s="421" t="s">
        <v>19482</v>
      </c>
      <c r="D225" s="421" t="s">
        <v>1879</v>
      </c>
      <c r="E225" s="421" t="s">
        <v>1877</v>
      </c>
    </row>
    <row r="226" spans="1:5" hidden="1">
      <c r="A226" s="421" t="s">
        <v>19483</v>
      </c>
      <c r="B226" s="421" t="s">
        <v>17149</v>
      </c>
      <c r="C226" s="421" t="s">
        <v>19483</v>
      </c>
      <c r="D226" s="421" t="s">
        <v>1879</v>
      </c>
      <c r="E226" s="421" t="s">
        <v>1877</v>
      </c>
    </row>
    <row r="227" spans="1:5" hidden="1">
      <c r="A227" s="421" t="s">
        <v>19484</v>
      </c>
      <c r="B227" s="421" t="s">
        <v>17119</v>
      </c>
      <c r="C227" s="421" t="s">
        <v>19484</v>
      </c>
      <c r="D227" s="421" t="s">
        <v>1879</v>
      </c>
      <c r="E227" s="421" t="s">
        <v>1877</v>
      </c>
    </row>
    <row r="228" spans="1:5" hidden="1">
      <c r="A228" s="421" t="s">
        <v>19485</v>
      </c>
      <c r="B228" s="421" t="s">
        <v>17121</v>
      </c>
      <c r="C228" s="421" t="s">
        <v>19485</v>
      </c>
      <c r="D228" s="421" t="s">
        <v>1879</v>
      </c>
      <c r="E228" s="421" t="s">
        <v>1877</v>
      </c>
    </row>
    <row r="229" spans="1:5" hidden="1">
      <c r="A229" s="421" t="s">
        <v>19486</v>
      </c>
      <c r="B229" s="421" t="s">
        <v>17122</v>
      </c>
      <c r="C229" s="421" t="s">
        <v>19486</v>
      </c>
      <c r="D229" s="421" t="s">
        <v>1879</v>
      </c>
      <c r="E229" s="421" t="s">
        <v>1877</v>
      </c>
    </row>
    <row r="230" spans="1:5" hidden="1">
      <c r="A230" s="421" t="s">
        <v>19487</v>
      </c>
      <c r="B230" s="421" t="s">
        <v>17123</v>
      </c>
      <c r="C230" s="421" t="s">
        <v>19487</v>
      </c>
      <c r="D230" s="421" t="s">
        <v>1879</v>
      </c>
      <c r="E230" s="421" t="s">
        <v>1877</v>
      </c>
    </row>
    <row r="231" spans="1:5" hidden="1">
      <c r="A231" s="421" t="s">
        <v>19488</v>
      </c>
      <c r="B231" s="421" t="s">
        <v>17124</v>
      </c>
      <c r="C231" s="421" t="s">
        <v>19488</v>
      </c>
      <c r="D231" s="421" t="s">
        <v>1879</v>
      </c>
      <c r="E231" s="421" t="s">
        <v>1877</v>
      </c>
    </row>
    <row r="232" spans="1:5" hidden="1">
      <c r="A232" s="421" t="s">
        <v>19489</v>
      </c>
      <c r="B232" s="421" t="s">
        <v>17125</v>
      </c>
      <c r="C232" s="421" t="s">
        <v>19489</v>
      </c>
      <c r="D232" s="421" t="s">
        <v>1879</v>
      </c>
      <c r="E232" s="421" t="s">
        <v>1877</v>
      </c>
    </row>
    <row r="233" spans="1:5" hidden="1">
      <c r="A233" s="421" t="s">
        <v>19490</v>
      </c>
      <c r="B233" s="421" t="s">
        <v>17126</v>
      </c>
      <c r="C233" s="421" t="s">
        <v>19490</v>
      </c>
      <c r="D233" s="421" t="s">
        <v>1879</v>
      </c>
      <c r="E233" s="421" t="s">
        <v>1877</v>
      </c>
    </row>
    <row r="234" spans="1:5" hidden="1">
      <c r="A234" s="421" t="s">
        <v>19491</v>
      </c>
      <c r="B234" s="421" t="s">
        <v>17127</v>
      </c>
      <c r="C234" s="421" t="s">
        <v>19491</v>
      </c>
      <c r="D234" s="421" t="s">
        <v>1879</v>
      </c>
      <c r="E234" s="421" t="s">
        <v>1877</v>
      </c>
    </row>
    <row r="235" spans="1:5" hidden="1">
      <c r="A235" s="421" t="s">
        <v>19492</v>
      </c>
      <c r="B235" s="421" t="s">
        <v>17128</v>
      </c>
      <c r="C235" s="421" t="s">
        <v>19492</v>
      </c>
      <c r="D235" s="421" t="s">
        <v>1879</v>
      </c>
      <c r="E235" s="421" t="s">
        <v>1877</v>
      </c>
    </row>
    <row r="236" spans="1:5" hidden="1">
      <c r="A236" s="421" t="s">
        <v>19493</v>
      </c>
      <c r="B236" s="421" t="s">
        <v>17129</v>
      </c>
      <c r="C236" s="421" t="s">
        <v>19493</v>
      </c>
      <c r="D236" s="421" t="s">
        <v>1879</v>
      </c>
      <c r="E236" s="421" t="s">
        <v>1877</v>
      </c>
    </row>
    <row r="237" spans="1:5" hidden="1">
      <c r="A237" s="421" t="s">
        <v>19494</v>
      </c>
      <c r="B237" s="421" t="s">
        <v>17130</v>
      </c>
      <c r="C237" s="421" t="s">
        <v>19494</v>
      </c>
      <c r="D237" s="421" t="s">
        <v>1879</v>
      </c>
      <c r="E237" s="421" t="s">
        <v>1877</v>
      </c>
    </row>
    <row r="238" spans="1:5" hidden="1">
      <c r="A238" s="421" t="s">
        <v>19495</v>
      </c>
      <c r="B238" s="421" t="s">
        <v>17131</v>
      </c>
      <c r="C238" s="421" t="s">
        <v>19495</v>
      </c>
      <c r="D238" s="421" t="s">
        <v>1879</v>
      </c>
      <c r="E238" s="421" t="s">
        <v>1877</v>
      </c>
    </row>
    <row r="239" spans="1:5" hidden="1">
      <c r="A239" s="421" t="s">
        <v>19496</v>
      </c>
      <c r="B239" s="421" t="s">
        <v>13172</v>
      </c>
      <c r="C239" s="421" t="s">
        <v>19496</v>
      </c>
      <c r="D239" s="421" t="s">
        <v>1879</v>
      </c>
      <c r="E239" s="421" t="s">
        <v>1877</v>
      </c>
    </row>
    <row r="240" spans="1:5" hidden="1">
      <c r="A240" s="421" t="s">
        <v>19497</v>
      </c>
      <c r="B240" s="421" t="s">
        <v>13168</v>
      </c>
      <c r="C240" s="421" t="s">
        <v>19497</v>
      </c>
      <c r="D240" s="421" t="s">
        <v>1879</v>
      </c>
      <c r="E240" s="421" t="s">
        <v>1877</v>
      </c>
    </row>
    <row r="241" spans="1:5" hidden="1">
      <c r="A241" s="421" t="s">
        <v>19498</v>
      </c>
      <c r="B241" s="421" t="s">
        <v>13169</v>
      </c>
      <c r="C241" s="421" t="s">
        <v>19498</v>
      </c>
      <c r="D241" s="421" t="s">
        <v>1879</v>
      </c>
      <c r="E241" s="421" t="s">
        <v>1877</v>
      </c>
    </row>
    <row r="242" spans="1:5" hidden="1">
      <c r="A242" s="421" t="s">
        <v>19499</v>
      </c>
      <c r="B242" s="421" t="s">
        <v>13170</v>
      </c>
      <c r="C242" s="421" t="s">
        <v>19499</v>
      </c>
      <c r="D242" s="421" t="s">
        <v>1879</v>
      </c>
      <c r="E242" s="421" t="s">
        <v>1877</v>
      </c>
    </row>
    <row r="243" spans="1:5" hidden="1">
      <c r="A243" s="421" t="s">
        <v>19500</v>
      </c>
      <c r="B243" s="421" t="s">
        <v>13171</v>
      </c>
      <c r="C243" s="421" t="s">
        <v>19500</v>
      </c>
      <c r="D243" s="421" t="s">
        <v>1879</v>
      </c>
      <c r="E243" s="421" t="s">
        <v>1877</v>
      </c>
    </row>
    <row r="244" spans="1:5" hidden="1">
      <c r="A244" s="421" t="s">
        <v>19501</v>
      </c>
      <c r="B244" s="421" t="s">
        <v>17132</v>
      </c>
      <c r="C244" s="421" t="s">
        <v>19501</v>
      </c>
      <c r="D244" s="421" t="s">
        <v>1879</v>
      </c>
      <c r="E244" s="421" t="s">
        <v>1877</v>
      </c>
    </row>
    <row r="245" spans="1:5" hidden="1">
      <c r="A245" s="421" t="s">
        <v>19502</v>
      </c>
      <c r="B245" s="421" t="s">
        <v>17133</v>
      </c>
      <c r="C245" s="421" t="s">
        <v>19502</v>
      </c>
      <c r="D245" s="421" t="s">
        <v>1879</v>
      </c>
      <c r="E245" s="421" t="s">
        <v>1877</v>
      </c>
    </row>
    <row r="246" spans="1:5" hidden="1">
      <c r="A246" s="421" t="s">
        <v>19503</v>
      </c>
      <c r="B246" s="421" t="s">
        <v>17134</v>
      </c>
      <c r="C246" s="421" t="s">
        <v>19503</v>
      </c>
      <c r="D246" s="421" t="s">
        <v>1879</v>
      </c>
      <c r="E246" s="421" t="s">
        <v>1877</v>
      </c>
    </row>
    <row r="247" spans="1:5" hidden="1">
      <c r="A247" s="421" t="s">
        <v>19504</v>
      </c>
      <c r="B247" s="421" t="s">
        <v>13167</v>
      </c>
      <c r="C247" s="421" t="s">
        <v>19504</v>
      </c>
      <c r="D247" s="421" t="s">
        <v>1879</v>
      </c>
      <c r="E247" s="421" t="s">
        <v>1877</v>
      </c>
    </row>
    <row r="248" spans="1:5" hidden="1">
      <c r="A248" s="421" t="s">
        <v>19505</v>
      </c>
      <c r="B248" s="421" t="s">
        <v>17120</v>
      </c>
      <c r="C248" s="421" t="s">
        <v>19505</v>
      </c>
      <c r="D248" s="421" t="s">
        <v>1879</v>
      </c>
      <c r="E248" s="421" t="s">
        <v>1877</v>
      </c>
    </row>
    <row r="249" spans="1:5" hidden="1">
      <c r="A249" s="421" t="s">
        <v>19506</v>
      </c>
      <c r="B249" s="421" t="s">
        <v>17135</v>
      </c>
      <c r="C249" s="421" t="s">
        <v>19506</v>
      </c>
      <c r="D249" s="421" t="s">
        <v>1879</v>
      </c>
      <c r="E249" s="421" t="s">
        <v>1877</v>
      </c>
    </row>
    <row r="250" spans="1:5" hidden="1">
      <c r="A250" s="421" t="s">
        <v>19507</v>
      </c>
      <c r="B250" s="421" t="s">
        <v>17136</v>
      </c>
      <c r="C250" s="421" t="s">
        <v>19507</v>
      </c>
      <c r="D250" s="421" t="s">
        <v>1879</v>
      </c>
      <c r="E250" s="421" t="s">
        <v>1877</v>
      </c>
    </row>
    <row r="251" spans="1:5" hidden="1">
      <c r="A251" s="421" t="s">
        <v>19508</v>
      </c>
      <c r="B251" s="421" t="s">
        <v>17137</v>
      </c>
      <c r="C251" s="421" t="s">
        <v>19508</v>
      </c>
      <c r="D251" s="421" t="s">
        <v>1879</v>
      </c>
      <c r="E251" s="421" t="s">
        <v>1877</v>
      </c>
    </row>
    <row r="252" spans="1:5" hidden="1">
      <c r="A252" s="421" t="s">
        <v>19509</v>
      </c>
      <c r="B252" s="421" t="s">
        <v>17138</v>
      </c>
      <c r="C252" s="421" t="s">
        <v>19509</v>
      </c>
      <c r="D252" s="421" t="s">
        <v>1879</v>
      </c>
      <c r="E252" s="421" t="s">
        <v>1877</v>
      </c>
    </row>
    <row r="253" spans="1:5" hidden="1">
      <c r="A253" s="421" t="s">
        <v>19510</v>
      </c>
      <c r="B253" s="421" t="s">
        <v>17139</v>
      </c>
      <c r="C253" s="421" t="s">
        <v>19510</v>
      </c>
      <c r="D253" s="421" t="s">
        <v>1879</v>
      </c>
      <c r="E253" s="421" t="s">
        <v>1877</v>
      </c>
    </row>
    <row r="254" spans="1:5" hidden="1">
      <c r="A254" s="421" t="s">
        <v>19511</v>
      </c>
      <c r="B254" s="421" t="s">
        <v>17140</v>
      </c>
      <c r="C254" s="421" t="s">
        <v>19511</v>
      </c>
      <c r="D254" s="421" t="s">
        <v>1879</v>
      </c>
      <c r="E254" s="421" t="s">
        <v>1877</v>
      </c>
    </row>
    <row r="255" spans="1:5" hidden="1">
      <c r="A255" s="421" t="s">
        <v>19512</v>
      </c>
      <c r="B255" s="421" t="s">
        <v>17141</v>
      </c>
      <c r="C255" s="421" t="s">
        <v>19512</v>
      </c>
      <c r="D255" s="421" t="s">
        <v>1879</v>
      </c>
      <c r="E255" s="421" t="s">
        <v>1877</v>
      </c>
    </row>
    <row r="256" spans="1:5" hidden="1">
      <c r="A256" s="421" t="s">
        <v>19513</v>
      </c>
      <c r="B256" s="421" t="s">
        <v>17142</v>
      </c>
      <c r="C256" s="421" t="s">
        <v>19513</v>
      </c>
      <c r="D256" s="421" t="s">
        <v>1879</v>
      </c>
      <c r="E256" s="421" t="s">
        <v>1877</v>
      </c>
    </row>
    <row r="257" spans="1:5" hidden="1">
      <c r="A257" s="421" t="s">
        <v>19514</v>
      </c>
      <c r="B257" s="421" t="s">
        <v>17143</v>
      </c>
      <c r="C257" s="421" t="s">
        <v>19514</v>
      </c>
      <c r="D257" s="421" t="s">
        <v>1879</v>
      </c>
      <c r="E257" s="421" t="s">
        <v>1877</v>
      </c>
    </row>
    <row r="258" spans="1:5" hidden="1">
      <c r="A258" s="421" t="s">
        <v>19515</v>
      </c>
      <c r="B258" s="421" t="s">
        <v>17144</v>
      </c>
      <c r="C258" s="421" t="s">
        <v>19515</v>
      </c>
      <c r="D258" s="421" t="s">
        <v>1879</v>
      </c>
      <c r="E258" s="421" t="s">
        <v>1877</v>
      </c>
    </row>
    <row r="259" spans="1:5" hidden="1">
      <c r="A259" s="421" t="s">
        <v>19516</v>
      </c>
      <c r="B259" s="421" t="s">
        <v>17150</v>
      </c>
      <c r="C259" s="421" t="s">
        <v>19516</v>
      </c>
      <c r="D259" s="421" t="s">
        <v>1879</v>
      </c>
      <c r="E259" s="421" t="s">
        <v>1877</v>
      </c>
    </row>
    <row r="260" spans="1:5" hidden="1">
      <c r="A260" s="421" t="s">
        <v>19517</v>
      </c>
      <c r="B260" s="421" t="s">
        <v>17151</v>
      </c>
      <c r="C260" s="421" t="s">
        <v>19517</v>
      </c>
      <c r="D260" s="421" t="s">
        <v>1879</v>
      </c>
      <c r="E260" s="421" t="s">
        <v>1877</v>
      </c>
    </row>
    <row r="261" spans="1:5" hidden="1">
      <c r="A261" s="421" t="s">
        <v>19518</v>
      </c>
      <c r="B261" s="421" t="s">
        <v>17152</v>
      </c>
      <c r="C261" s="421" t="s">
        <v>19518</v>
      </c>
      <c r="D261" s="421" t="s">
        <v>1879</v>
      </c>
      <c r="E261" s="421" t="s">
        <v>1877</v>
      </c>
    </row>
    <row r="262" spans="1:5" hidden="1">
      <c r="A262" s="421" t="s">
        <v>19519</v>
      </c>
      <c r="B262" s="421" t="s">
        <v>17153</v>
      </c>
      <c r="C262" s="421" t="s">
        <v>19519</v>
      </c>
      <c r="D262" s="421" t="s">
        <v>1879</v>
      </c>
      <c r="E262" s="421" t="s">
        <v>1877</v>
      </c>
    </row>
    <row r="263" spans="1:5" hidden="1">
      <c r="A263" s="421" t="s">
        <v>19520</v>
      </c>
      <c r="B263" s="421" t="s">
        <v>17154</v>
      </c>
      <c r="C263" s="421" t="s">
        <v>19520</v>
      </c>
      <c r="D263" s="421" t="s">
        <v>1879</v>
      </c>
      <c r="E263" s="421" t="s">
        <v>1877</v>
      </c>
    </row>
    <row r="264" spans="1:5" hidden="1">
      <c r="A264" s="421" t="s">
        <v>19521</v>
      </c>
      <c r="B264" s="421" t="s">
        <v>17155</v>
      </c>
      <c r="C264" s="421" t="s">
        <v>19521</v>
      </c>
      <c r="D264" s="421" t="s">
        <v>1879</v>
      </c>
      <c r="E264" s="421" t="s">
        <v>1877</v>
      </c>
    </row>
    <row r="265" spans="1:5" hidden="1">
      <c r="A265" s="421" t="s">
        <v>19522</v>
      </c>
      <c r="B265" s="421" t="s">
        <v>17156</v>
      </c>
      <c r="C265" s="421" t="s">
        <v>19522</v>
      </c>
      <c r="D265" s="421" t="s">
        <v>1879</v>
      </c>
      <c r="E265" s="421" t="s">
        <v>1877</v>
      </c>
    </row>
    <row r="266" spans="1:5" hidden="1">
      <c r="A266" s="421" t="s">
        <v>19523</v>
      </c>
      <c r="B266" s="421" t="s">
        <v>17157</v>
      </c>
      <c r="C266" s="421" t="s">
        <v>19523</v>
      </c>
      <c r="D266" s="421" t="s">
        <v>1879</v>
      </c>
      <c r="E266" s="421" t="s">
        <v>1877</v>
      </c>
    </row>
    <row r="267" spans="1:5" hidden="1">
      <c r="A267" s="421" t="s">
        <v>19524</v>
      </c>
      <c r="B267" s="421" t="s">
        <v>17106</v>
      </c>
      <c r="C267" s="421" t="s">
        <v>19524</v>
      </c>
      <c r="D267" s="421" t="s">
        <v>1879</v>
      </c>
      <c r="E267" s="421" t="s">
        <v>1877</v>
      </c>
    </row>
    <row r="268" spans="1:5" hidden="1">
      <c r="A268" s="421" t="s">
        <v>19525</v>
      </c>
      <c r="B268" s="421" t="s">
        <v>17107</v>
      </c>
      <c r="C268" s="421" t="s">
        <v>19525</v>
      </c>
      <c r="D268" s="421" t="s">
        <v>1879</v>
      </c>
      <c r="E268" s="421" t="s">
        <v>1877</v>
      </c>
    </row>
    <row r="269" spans="1:5" hidden="1">
      <c r="A269" s="421" t="s">
        <v>19526</v>
      </c>
      <c r="B269" s="421" t="s">
        <v>17108</v>
      </c>
      <c r="C269" s="421" t="s">
        <v>19526</v>
      </c>
      <c r="D269" s="421" t="s">
        <v>1879</v>
      </c>
      <c r="E269" s="421" t="s">
        <v>1877</v>
      </c>
    </row>
    <row r="270" spans="1:5" hidden="1">
      <c r="A270" s="421" t="s">
        <v>19527</v>
      </c>
      <c r="B270" s="421" t="s">
        <v>17109</v>
      </c>
      <c r="C270" s="421" t="s">
        <v>19527</v>
      </c>
      <c r="D270" s="421" t="s">
        <v>1879</v>
      </c>
      <c r="E270" s="421" t="s">
        <v>1877</v>
      </c>
    </row>
    <row r="271" spans="1:5" hidden="1">
      <c r="A271" s="421" t="s">
        <v>19528</v>
      </c>
      <c r="B271" s="421" t="s">
        <v>17110</v>
      </c>
      <c r="C271" s="421" t="s">
        <v>19528</v>
      </c>
      <c r="D271" s="421" t="s">
        <v>1879</v>
      </c>
      <c r="E271" s="421" t="s">
        <v>1877</v>
      </c>
    </row>
    <row r="272" spans="1:5" hidden="1">
      <c r="A272" s="421" t="s">
        <v>19529</v>
      </c>
      <c r="B272" s="421" t="s">
        <v>17111</v>
      </c>
      <c r="C272" s="421" t="s">
        <v>19529</v>
      </c>
      <c r="D272" s="421" t="s">
        <v>1879</v>
      </c>
      <c r="E272" s="421" t="s">
        <v>1877</v>
      </c>
    </row>
    <row r="273" spans="1:5" hidden="1">
      <c r="A273" s="421" t="s">
        <v>19530</v>
      </c>
      <c r="B273" s="421" t="s">
        <v>17112</v>
      </c>
      <c r="C273" s="421" t="s">
        <v>19530</v>
      </c>
      <c r="D273" s="421" t="s">
        <v>1879</v>
      </c>
      <c r="E273" s="421" t="s">
        <v>1877</v>
      </c>
    </row>
    <row r="274" spans="1:5" hidden="1">
      <c r="A274" s="421" t="s">
        <v>19531</v>
      </c>
      <c r="B274" s="421" t="s">
        <v>16920</v>
      </c>
      <c r="C274" s="421" t="s">
        <v>19531</v>
      </c>
      <c r="D274" s="421" t="s">
        <v>2647</v>
      </c>
      <c r="E274" s="421" t="s">
        <v>2644</v>
      </c>
    </row>
    <row r="275" spans="1:5" hidden="1">
      <c r="A275" s="421" t="s">
        <v>19532</v>
      </c>
      <c r="B275" s="421" t="s">
        <v>16921</v>
      </c>
      <c r="C275" s="421" t="s">
        <v>19532</v>
      </c>
      <c r="D275" s="421" t="s">
        <v>2647</v>
      </c>
      <c r="E275" s="421" t="s">
        <v>2644</v>
      </c>
    </row>
    <row r="276" spans="1:5" hidden="1">
      <c r="A276" s="421" t="s">
        <v>19533</v>
      </c>
      <c r="B276" s="421" t="s">
        <v>16871</v>
      </c>
      <c r="C276" s="421" t="s">
        <v>19533</v>
      </c>
      <c r="D276" s="421" t="s">
        <v>2647</v>
      </c>
      <c r="E276" s="421" t="s">
        <v>2644</v>
      </c>
    </row>
    <row r="277" spans="1:5" hidden="1">
      <c r="A277" s="421" t="s">
        <v>19534</v>
      </c>
      <c r="B277" s="421" t="s">
        <v>16919</v>
      </c>
      <c r="C277" s="421" t="s">
        <v>19534</v>
      </c>
      <c r="D277" s="421" t="s">
        <v>2647</v>
      </c>
      <c r="E277" s="421" t="s">
        <v>2644</v>
      </c>
    </row>
    <row r="278" spans="1:5" hidden="1">
      <c r="A278" s="421" t="s">
        <v>19535</v>
      </c>
      <c r="B278" s="421" t="s">
        <v>16930</v>
      </c>
      <c r="C278" s="421" t="s">
        <v>19535</v>
      </c>
      <c r="D278" s="421" t="s">
        <v>2647</v>
      </c>
      <c r="E278" s="421" t="s">
        <v>2644</v>
      </c>
    </row>
    <row r="279" spans="1:5" hidden="1">
      <c r="A279" s="421" t="s">
        <v>19536</v>
      </c>
      <c r="B279" s="421" t="s">
        <v>16931</v>
      </c>
      <c r="C279" s="421" t="s">
        <v>19536</v>
      </c>
      <c r="D279" s="421" t="s">
        <v>2647</v>
      </c>
      <c r="E279" s="421" t="s">
        <v>2644</v>
      </c>
    </row>
    <row r="280" spans="1:5" hidden="1">
      <c r="A280" s="421" t="s">
        <v>19537</v>
      </c>
      <c r="B280" s="421" t="s">
        <v>16922</v>
      </c>
      <c r="C280" s="421" t="s">
        <v>19537</v>
      </c>
      <c r="D280" s="421" t="s">
        <v>2647</v>
      </c>
      <c r="E280" s="421" t="s">
        <v>2644</v>
      </c>
    </row>
    <row r="281" spans="1:5" hidden="1">
      <c r="A281" s="421" t="s">
        <v>19538</v>
      </c>
      <c r="B281" s="421" t="s">
        <v>16923</v>
      </c>
      <c r="C281" s="421" t="s">
        <v>19538</v>
      </c>
      <c r="D281" s="421" t="s">
        <v>2647</v>
      </c>
      <c r="E281" s="421" t="s">
        <v>2644</v>
      </c>
    </row>
    <row r="282" spans="1:5" hidden="1">
      <c r="A282" s="421" t="s">
        <v>19539</v>
      </c>
      <c r="B282" s="421" t="s">
        <v>16924</v>
      </c>
      <c r="C282" s="421" t="s">
        <v>19539</v>
      </c>
      <c r="D282" s="421" t="s">
        <v>2647</v>
      </c>
      <c r="E282" s="421" t="s">
        <v>2644</v>
      </c>
    </row>
    <row r="283" spans="1:5" hidden="1">
      <c r="A283" s="421" t="s">
        <v>19540</v>
      </c>
      <c r="B283" s="421" t="s">
        <v>16925</v>
      </c>
      <c r="C283" s="421" t="s">
        <v>19540</v>
      </c>
      <c r="D283" s="421" t="s">
        <v>2647</v>
      </c>
      <c r="E283" s="421" t="s">
        <v>2644</v>
      </c>
    </row>
    <row r="284" spans="1:5" hidden="1">
      <c r="A284" s="421" t="s">
        <v>19541</v>
      </c>
      <c r="B284" s="421" t="s">
        <v>16926</v>
      </c>
      <c r="C284" s="421" t="s">
        <v>19541</v>
      </c>
      <c r="D284" s="421" t="s">
        <v>2647</v>
      </c>
      <c r="E284" s="421" t="s">
        <v>2644</v>
      </c>
    </row>
    <row r="285" spans="1:5" hidden="1">
      <c r="A285" s="421" t="s">
        <v>19542</v>
      </c>
      <c r="B285" s="421" t="s">
        <v>16927</v>
      </c>
      <c r="C285" s="421" t="s">
        <v>19542</v>
      </c>
      <c r="D285" s="421" t="s">
        <v>2647</v>
      </c>
      <c r="E285" s="421" t="s">
        <v>2644</v>
      </c>
    </row>
    <row r="286" spans="1:5" hidden="1">
      <c r="A286" s="421" t="s">
        <v>19543</v>
      </c>
      <c r="B286" s="421" t="s">
        <v>16928</v>
      </c>
      <c r="C286" s="421" t="s">
        <v>19543</v>
      </c>
      <c r="D286" s="421" t="s">
        <v>2647</v>
      </c>
      <c r="E286" s="421" t="s">
        <v>2644</v>
      </c>
    </row>
    <row r="287" spans="1:5" hidden="1">
      <c r="A287" s="421" t="s">
        <v>19544</v>
      </c>
      <c r="B287" s="421" t="s">
        <v>16929</v>
      </c>
      <c r="C287" s="421" t="s">
        <v>19544</v>
      </c>
      <c r="D287" s="421" t="s">
        <v>2647</v>
      </c>
      <c r="E287" s="421" t="s">
        <v>2644</v>
      </c>
    </row>
    <row r="288" spans="1:5" hidden="1">
      <c r="A288" s="421" t="s">
        <v>19545</v>
      </c>
      <c r="B288" s="421" t="s">
        <v>16872</v>
      </c>
      <c r="C288" s="421" t="s">
        <v>19545</v>
      </c>
      <c r="D288" s="421" t="s">
        <v>2647</v>
      </c>
      <c r="E288" s="421" t="s">
        <v>2644</v>
      </c>
    </row>
    <row r="289" spans="1:5" hidden="1">
      <c r="A289" s="421" t="s">
        <v>19546</v>
      </c>
      <c r="B289" s="421" t="s">
        <v>16873</v>
      </c>
      <c r="C289" s="421" t="s">
        <v>19546</v>
      </c>
      <c r="D289" s="421" t="s">
        <v>2647</v>
      </c>
      <c r="E289" s="421" t="s">
        <v>2644</v>
      </c>
    </row>
    <row r="290" spans="1:5" hidden="1">
      <c r="A290" s="421" t="s">
        <v>19547</v>
      </c>
      <c r="B290" s="421" t="s">
        <v>16874</v>
      </c>
      <c r="C290" s="421" t="s">
        <v>19547</v>
      </c>
      <c r="D290" s="421" t="s">
        <v>2647</v>
      </c>
      <c r="E290" s="421" t="s">
        <v>2644</v>
      </c>
    </row>
    <row r="291" spans="1:5" hidden="1">
      <c r="A291" s="421" t="s">
        <v>19548</v>
      </c>
      <c r="B291" s="421" t="s">
        <v>16875</v>
      </c>
      <c r="C291" s="421" t="s">
        <v>19548</v>
      </c>
      <c r="D291" s="421" t="s">
        <v>2647</v>
      </c>
      <c r="E291" s="421" t="s">
        <v>2644</v>
      </c>
    </row>
    <row r="292" spans="1:5" hidden="1">
      <c r="A292" s="421" t="s">
        <v>19549</v>
      </c>
      <c r="B292" s="421" t="s">
        <v>16876</v>
      </c>
      <c r="C292" s="421" t="s">
        <v>19549</v>
      </c>
      <c r="D292" s="421" t="s">
        <v>2647</v>
      </c>
      <c r="E292" s="421" t="s">
        <v>2644</v>
      </c>
    </row>
    <row r="293" spans="1:5" hidden="1">
      <c r="A293" s="421" t="s">
        <v>19550</v>
      </c>
      <c r="B293" s="421" t="s">
        <v>16877</v>
      </c>
      <c r="C293" s="421" t="s">
        <v>19550</v>
      </c>
      <c r="D293" s="421" t="s">
        <v>2647</v>
      </c>
      <c r="E293" s="421" t="s">
        <v>2644</v>
      </c>
    </row>
    <row r="294" spans="1:5" hidden="1">
      <c r="A294" s="421" t="s">
        <v>19551</v>
      </c>
      <c r="B294" s="421" t="s">
        <v>16878</v>
      </c>
      <c r="C294" s="421" t="s">
        <v>19551</v>
      </c>
      <c r="D294" s="421" t="s">
        <v>2647</v>
      </c>
      <c r="E294" s="421" t="s">
        <v>2644</v>
      </c>
    </row>
    <row r="295" spans="1:5" hidden="1">
      <c r="A295" s="421" t="s">
        <v>19552</v>
      </c>
      <c r="B295" s="421" t="s">
        <v>13136</v>
      </c>
      <c r="C295" s="421" t="s">
        <v>19552</v>
      </c>
      <c r="D295" s="421" t="s">
        <v>2647</v>
      </c>
      <c r="E295" s="421" t="s">
        <v>2644</v>
      </c>
    </row>
    <row r="296" spans="1:5" hidden="1">
      <c r="A296" s="421" t="s">
        <v>19553</v>
      </c>
      <c r="B296" s="421" t="s">
        <v>16879</v>
      </c>
      <c r="C296" s="421" t="s">
        <v>19553</v>
      </c>
      <c r="D296" s="421" t="s">
        <v>2647</v>
      </c>
      <c r="E296" s="421" t="s">
        <v>2644</v>
      </c>
    </row>
    <row r="297" spans="1:5" hidden="1">
      <c r="A297" s="421" t="s">
        <v>19554</v>
      </c>
      <c r="B297" s="421" t="s">
        <v>16880</v>
      </c>
      <c r="C297" s="421" t="s">
        <v>19554</v>
      </c>
      <c r="D297" s="421" t="s">
        <v>2647</v>
      </c>
      <c r="E297" s="421" t="s">
        <v>2644</v>
      </c>
    </row>
    <row r="298" spans="1:5" hidden="1">
      <c r="A298" s="421" t="s">
        <v>19555</v>
      </c>
      <c r="B298" s="421" t="s">
        <v>16881</v>
      </c>
      <c r="C298" s="421" t="s">
        <v>19555</v>
      </c>
      <c r="D298" s="421" t="s">
        <v>2647</v>
      </c>
      <c r="E298" s="421" t="s">
        <v>2644</v>
      </c>
    </row>
    <row r="299" spans="1:5" hidden="1">
      <c r="A299" s="421" t="s">
        <v>19556</v>
      </c>
      <c r="B299" s="421" t="s">
        <v>16882</v>
      </c>
      <c r="C299" s="421" t="s">
        <v>19556</v>
      </c>
      <c r="D299" s="421" t="s">
        <v>2647</v>
      </c>
      <c r="E299" s="421" t="s">
        <v>2644</v>
      </c>
    </row>
    <row r="300" spans="1:5" hidden="1">
      <c r="A300" s="421" t="s">
        <v>19557</v>
      </c>
      <c r="B300" s="421" t="s">
        <v>16883</v>
      </c>
      <c r="C300" s="421" t="s">
        <v>19557</v>
      </c>
      <c r="D300" s="421" t="s">
        <v>2647</v>
      </c>
      <c r="E300" s="421" t="s">
        <v>2644</v>
      </c>
    </row>
    <row r="301" spans="1:5" hidden="1">
      <c r="A301" s="421" t="s">
        <v>19558</v>
      </c>
      <c r="B301" s="421" t="s">
        <v>16884</v>
      </c>
      <c r="C301" s="421" t="s">
        <v>19558</v>
      </c>
      <c r="D301" s="421" t="s">
        <v>2647</v>
      </c>
      <c r="E301" s="421" t="s">
        <v>2644</v>
      </c>
    </row>
    <row r="302" spans="1:5" hidden="1">
      <c r="A302" s="421" t="s">
        <v>19559</v>
      </c>
      <c r="B302" s="421" t="s">
        <v>16885</v>
      </c>
      <c r="C302" s="421" t="s">
        <v>19559</v>
      </c>
      <c r="D302" s="421" t="s">
        <v>2647</v>
      </c>
      <c r="E302" s="421" t="s">
        <v>2644</v>
      </c>
    </row>
    <row r="303" spans="1:5" hidden="1">
      <c r="A303" s="421" t="s">
        <v>19560</v>
      </c>
      <c r="B303" s="421" t="s">
        <v>16886</v>
      </c>
      <c r="C303" s="421" t="s">
        <v>19560</v>
      </c>
      <c r="D303" s="421" t="s">
        <v>2647</v>
      </c>
      <c r="E303" s="421" t="s">
        <v>2644</v>
      </c>
    </row>
    <row r="304" spans="1:5" hidden="1">
      <c r="A304" s="421" t="s">
        <v>19561</v>
      </c>
      <c r="B304" s="421" t="s">
        <v>16887</v>
      </c>
      <c r="C304" s="421" t="s">
        <v>19561</v>
      </c>
      <c r="D304" s="421" t="s">
        <v>2647</v>
      </c>
      <c r="E304" s="421" t="s">
        <v>2644</v>
      </c>
    </row>
    <row r="305" spans="1:5" hidden="1">
      <c r="A305" s="421" t="s">
        <v>19562</v>
      </c>
      <c r="B305" s="421" t="s">
        <v>16888</v>
      </c>
      <c r="C305" s="421" t="s">
        <v>19562</v>
      </c>
      <c r="D305" s="421" t="s">
        <v>2647</v>
      </c>
      <c r="E305" s="421" t="s">
        <v>2644</v>
      </c>
    </row>
    <row r="306" spans="1:5" hidden="1">
      <c r="A306" s="421" t="s">
        <v>19563</v>
      </c>
      <c r="B306" s="421" t="s">
        <v>16889</v>
      </c>
      <c r="C306" s="421" t="s">
        <v>19563</v>
      </c>
      <c r="D306" s="421" t="s">
        <v>2647</v>
      </c>
      <c r="E306" s="421" t="s">
        <v>2644</v>
      </c>
    </row>
    <row r="307" spans="1:5" hidden="1">
      <c r="A307" s="421" t="s">
        <v>19564</v>
      </c>
      <c r="B307" s="421" t="s">
        <v>16890</v>
      </c>
      <c r="C307" s="421" t="s">
        <v>19564</v>
      </c>
      <c r="D307" s="421" t="s">
        <v>2647</v>
      </c>
      <c r="E307" s="421" t="s">
        <v>2644</v>
      </c>
    </row>
    <row r="308" spans="1:5" hidden="1">
      <c r="A308" s="421" t="s">
        <v>19565</v>
      </c>
      <c r="B308" s="421" t="s">
        <v>16891</v>
      </c>
      <c r="C308" s="421" t="s">
        <v>19565</v>
      </c>
      <c r="D308" s="421" t="s">
        <v>2647</v>
      </c>
      <c r="E308" s="421" t="s">
        <v>2644</v>
      </c>
    </row>
    <row r="309" spans="1:5" hidden="1">
      <c r="A309" s="421" t="s">
        <v>19566</v>
      </c>
      <c r="B309" s="421" t="s">
        <v>16892</v>
      </c>
      <c r="C309" s="421" t="s">
        <v>19566</v>
      </c>
      <c r="D309" s="421" t="s">
        <v>2647</v>
      </c>
      <c r="E309" s="421" t="s">
        <v>2644</v>
      </c>
    </row>
    <row r="310" spans="1:5" hidden="1">
      <c r="A310" s="421" t="s">
        <v>19567</v>
      </c>
      <c r="B310" s="421" t="s">
        <v>16893</v>
      </c>
      <c r="C310" s="421" t="s">
        <v>19567</v>
      </c>
      <c r="D310" s="421" t="s">
        <v>2647</v>
      </c>
      <c r="E310" s="421" t="s">
        <v>2644</v>
      </c>
    </row>
    <row r="311" spans="1:5" hidden="1">
      <c r="A311" s="421" t="s">
        <v>19568</v>
      </c>
      <c r="B311" s="421" t="s">
        <v>16894</v>
      </c>
      <c r="C311" s="421" t="s">
        <v>19568</v>
      </c>
      <c r="D311" s="421" t="s">
        <v>2647</v>
      </c>
      <c r="E311" s="421" t="s">
        <v>2644</v>
      </c>
    </row>
    <row r="312" spans="1:5" hidden="1">
      <c r="A312" s="421" t="s">
        <v>19569</v>
      </c>
      <c r="B312" s="421" t="s">
        <v>16895</v>
      </c>
      <c r="C312" s="421" t="s">
        <v>19569</v>
      </c>
      <c r="D312" s="421" t="s">
        <v>2647</v>
      </c>
      <c r="E312" s="421" t="s">
        <v>2644</v>
      </c>
    </row>
    <row r="313" spans="1:5" hidden="1">
      <c r="A313" s="421" t="s">
        <v>19570</v>
      </c>
      <c r="B313" s="421" t="s">
        <v>16896</v>
      </c>
      <c r="C313" s="421" t="s">
        <v>19570</v>
      </c>
      <c r="D313" s="421" t="s">
        <v>2647</v>
      </c>
      <c r="E313" s="421" t="s">
        <v>2644</v>
      </c>
    </row>
    <row r="314" spans="1:5" hidden="1">
      <c r="A314" s="421" t="s">
        <v>19571</v>
      </c>
      <c r="B314" s="421" t="s">
        <v>16897</v>
      </c>
      <c r="C314" s="421" t="s">
        <v>19571</v>
      </c>
      <c r="D314" s="421" t="s">
        <v>2647</v>
      </c>
      <c r="E314" s="421" t="s">
        <v>2644</v>
      </c>
    </row>
    <row r="315" spans="1:5" hidden="1">
      <c r="A315" s="421" t="s">
        <v>19572</v>
      </c>
      <c r="B315" s="421" t="s">
        <v>16898</v>
      </c>
      <c r="C315" s="421" t="s">
        <v>19572</v>
      </c>
      <c r="D315" s="421" t="s">
        <v>2647</v>
      </c>
      <c r="E315" s="421" t="s">
        <v>2644</v>
      </c>
    </row>
    <row r="316" spans="1:5" hidden="1">
      <c r="A316" s="421" t="s">
        <v>19573</v>
      </c>
      <c r="B316" s="421" t="s">
        <v>16899</v>
      </c>
      <c r="C316" s="421" t="s">
        <v>19573</v>
      </c>
      <c r="D316" s="421" t="s">
        <v>2647</v>
      </c>
      <c r="E316" s="421" t="s">
        <v>2644</v>
      </c>
    </row>
    <row r="317" spans="1:5" hidden="1">
      <c r="A317" s="421" t="s">
        <v>19574</v>
      </c>
      <c r="B317" s="421" t="s">
        <v>16900</v>
      </c>
      <c r="C317" s="421" t="s">
        <v>19574</v>
      </c>
      <c r="D317" s="421" t="s">
        <v>2647</v>
      </c>
      <c r="E317" s="421" t="s">
        <v>2644</v>
      </c>
    </row>
    <row r="318" spans="1:5" hidden="1">
      <c r="A318" s="421" t="s">
        <v>19575</v>
      </c>
      <c r="B318" s="421" t="s">
        <v>16901</v>
      </c>
      <c r="C318" s="421" t="s">
        <v>19575</v>
      </c>
      <c r="D318" s="421" t="s">
        <v>2647</v>
      </c>
      <c r="E318" s="421" t="s">
        <v>2644</v>
      </c>
    </row>
    <row r="319" spans="1:5" hidden="1">
      <c r="A319" s="421" t="s">
        <v>19576</v>
      </c>
      <c r="B319" s="421" t="s">
        <v>16902</v>
      </c>
      <c r="C319" s="421" t="s">
        <v>19576</v>
      </c>
      <c r="D319" s="421" t="s">
        <v>2647</v>
      </c>
      <c r="E319" s="421" t="s">
        <v>2644</v>
      </c>
    </row>
    <row r="320" spans="1:5" hidden="1">
      <c r="A320" s="421" t="s">
        <v>19577</v>
      </c>
      <c r="B320" s="421" t="s">
        <v>16903</v>
      </c>
      <c r="C320" s="421" t="s">
        <v>19577</v>
      </c>
      <c r="D320" s="421" t="s">
        <v>2647</v>
      </c>
      <c r="E320" s="421" t="s">
        <v>2644</v>
      </c>
    </row>
    <row r="321" spans="1:5" hidden="1">
      <c r="A321" s="421" t="s">
        <v>19578</v>
      </c>
      <c r="B321" s="421" t="s">
        <v>13139</v>
      </c>
      <c r="C321" s="421" t="s">
        <v>19578</v>
      </c>
      <c r="D321" s="421" t="s">
        <v>2647</v>
      </c>
      <c r="E321" s="421" t="s">
        <v>2644</v>
      </c>
    </row>
    <row r="322" spans="1:5" hidden="1">
      <c r="A322" s="421" t="s">
        <v>19579</v>
      </c>
      <c r="B322" s="421" t="s">
        <v>13140</v>
      </c>
      <c r="C322" s="421" t="s">
        <v>19579</v>
      </c>
      <c r="D322" s="421" t="s">
        <v>2647</v>
      </c>
      <c r="E322" s="421" t="s">
        <v>2644</v>
      </c>
    </row>
    <row r="323" spans="1:5" hidden="1">
      <c r="A323" s="421" t="s">
        <v>19580</v>
      </c>
      <c r="B323" s="421" t="s">
        <v>16904</v>
      </c>
      <c r="C323" s="421" t="s">
        <v>19580</v>
      </c>
      <c r="D323" s="421" t="s">
        <v>2647</v>
      </c>
      <c r="E323" s="421" t="s">
        <v>2644</v>
      </c>
    </row>
    <row r="324" spans="1:5" hidden="1">
      <c r="A324" s="421" t="s">
        <v>19581</v>
      </c>
      <c r="B324" s="421" t="s">
        <v>16905</v>
      </c>
      <c r="C324" s="421" t="s">
        <v>19581</v>
      </c>
      <c r="D324" s="421" t="s">
        <v>2647</v>
      </c>
      <c r="E324" s="421" t="s">
        <v>2644</v>
      </c>
    </row>
    <row r="325" spans="1:5" hidden="1">
      <c r="A325" s="421" t="s">
        <v>19582</v>
      </c>
      <c r="B325" s="421" t="s">
        <v>16906</v>
      </c>
      <c r="C325" s="421" t="s">
        <v>19582</v>
      </c>
      <c r="D325" s="421" t="s">
        <v>2647</v>
      </c>
      <c r="E325" s="421" t="s">
        <v>2644</v>
      </c>
    </row>
    <row r="326" spans="1:5" hidden="1">
      <c r="A326" s="421" t="s">
        <v>19583</v>
      </c>
      <c r="B326" s="421" t="s">
        <v>16907</v>
      </c>
      <c r="C326" s="421" t="s">
        <v>19583</v>
      </c>
      <c r="D326" s="421" t="s">
        <v>2647</v>
      </c>
      <c r="E326" s="421" t="s">
        <v>2644</v>
      </c>
    </row>
    <row r="327" spans="1:5" hidden="1">
      <c r="A327" s="421" t="s">
        <v>19584</v>
      </c>
      <c r="B327" s="421" t="s">
        <v>16908</v>
      </c>
      <c r="C327" s="421" t="s">
        <v>19584</v>
      </c>
      <c r="D327" s="421" t="s">
        <v>2647</v>
      </c>
      <c r="E327" s="421" t="s">
        <v>2644</v>
      </c>
    </row>
    <row r="328" spans="1:5" hidden="1">
      <c r="A328" s="421" t="s">
        <v>19585</v>
      </c>
      <c r="B328" s="421" t="s">
        <v>16909</v>
      </c>
      <c r="C328" s="421" t="s">
        <v>19585</v>
      </c>
      <c r="D328" s="421" t="s">
        <v>2647</v>
      </c>
      <c r="E328" s="421" t="s">
        <v>2644</v>
      </c>
    </row>
    <row r="329" spans="1:5" hidden="1">
      <c r="A329" s="421" t="s">
        <v>19586</v>
      </c>
      <c r="B329" s="421" t="s">
        <v>16910</v>
      </c>
      <c r="C329" s="421" t="s">
        <v>19586</v>
      </c>
      <c r="D329" s="421" t="s">
        <v>2647</v>
      </c>
      <c r="E329" s="421" t="s">
        <v>2644</v>
      </c>
    </row>
    <row r="330" spans="1:5" hidden="1">
      <c r="A330" s="421" t="s">
        <v>19587</v>
      </c>
      <c r="B330" s="421" t="s">
        <v>16911</v>
      </c>
      <c r="C330" s="421" t="s">
        <v>19587</v>
      </c>
      <c r="D330" s="421" t="s">
        <v>2647</v>
      </c>
      <c r="E330" s="421" t="s">
        <v>2644</v>
      </c>
    </row>
    <row r="331" spans="1:5" hidden="1">
      <c r="A331" s="421" t="s">
        <v>19588</v>
      </c>
      <c r="B331" s="421" t="s">
        <v>16912</v>
      </c>
      <c r="C331" s="421" t="s">
        <v>19588</v>
      </c>
      <c r="D331" s="421" t="s">
        <v>2647</v>
      </c>
      <c r="E331" s="421" t="s">
        <v>2644</v>
      </c>
    </row>
    <row r="332" spans="1:5" hidden="1">
      <c r="A332" s="421" t="s">
        <v>19589</v>
      </c>
      <c r="B332" s="421" t="s">
        <v>16913</v>
      </c>
      <c r="C332" s="421" t="s">
        <v>19589</v>
      </c>
      <c r="D332" s="421" t="s">
        <v>2647</v>
      </c>
      <c r="E332" s="421" t="s">
        <v>2644</v>
      </c>
    </row>
    <row r="333" spans="1:5" hidden="1">
      <c r="A333" s="421" t="s">
        <v>19590</v>
      </c>
      <c r="B333" s="421" t="s">
        <v>16914</v>
      </c>
      <c r="C333" s="421" t="s">
        <v>19590</v>
      </c>
      <c r="D333" s="421" t="s">
        <v>2647</v>
      </c>
      <c r="E333" s="421" t="s">
        <v>2644</v>
      </c>
    </row>
    <row r="334" spans="1:5" hidden="1">
      <c r="A334" s="421" t="s">
        <v>19591</v>
      </c>
      <c r="B334" s="421" t="s">
        <v>13138</v>
      </c>
      <c r="C334" s="421" t="s">
        <v>19591</v>
      </c>
      <c r="D334" s="421" t="s">
        <v>2647</v>
      </c>
      <c r="E334" s="421" t="s">
        <v>2644</v>
      </c>
    </row>
    <row r="335" spans="1:5" hidden="1">
      <c r="A335" s="421" t="s">
        <v>19592</v>
      </c>
      <c r="B335" s="421" t="s">
        <v>13137</v>
      </c>
      <c r="C335" s="421" t="s">
        <v>19592</v>
      </c>
      <c r="D335" s="421" t="s">
        <v>2647</v>
      </c>
      <c r="E335" s="421" t="s">
        <v>2644</v>
      </c>
    </row>
    <row r="336" spans="1:5" hidden="1">
      <c r="A336" s="421" t="s">
        <v>19593</v>
      </c>
      <c r="B336" s="421" t="s">
        <v>16915</v>
      </c>
      <c r="C336" s="421" t="s">
        <v>19593</v>
      </c>
      <c r="D336" s="421" t="s">
        <v>2647</v>
      </c>
      <c r="E336" s="421" t="s">
        <v>2644</v>
      </c>
    </row>
    <row r="337" spans="1:5" hidden="1">
      <c r="A337" s="421" t="s">
        <v>19594</v>
      </c>
      <c r="B337" s="421" t="s">
        <v>16916</v>
      </c>
      <c r="C337" s="421" t="s">
        <v>19594</v>
      </c>
      <c r="D337" s="421" t="s">
        <v>2647</v>
      </c>
      <c r="E337" s="421" t="s">
        <v>2644</v>
      </c>
    </row>
    <row r="338" spans="1:5" hidden="1">
      <c r="A338" s="421" t="s">
        <v>19595</v>
      </c>
      <c r="B338" s="421" t="s">
        <v>16917</v>
      </c>
      <c r="C338" s="421" t="s">
        <v>19595</v>
      </c>
      <c r="D338" s="421" t="s">
        <v>2647</v>
      </c>
      <c r="E338" s="421" t="s">
        <v>2644</v>
      </c>
    </row>
    <row r="339" spans="1:5" hidden="1">
      <c r="A339" s="421" t="s">
        <v>19596</v>
      </c>
      <c r="B339" s="421" t="s">
        <v>16918</v>
      </c>
      <c r="C339" s="421" t="s">
        <v>19596</v>
      </c>
      <c r="D339" s="421" t="s">
        <v>2647</v>
      </c>
      <c r="E339" s="421" t="s">
        <v>2644</v>
      </c>
    </row>
    <row r="340" spans="1:5" hidden="1">
      <c r="A340" s="421" t="s">
        <v>19597</v>
      </c>
      <c r="B340" s="421" t="s">
        <v>17218</v>
      </c>
      <c r="C340" s="421" t="s">
        <v>19597</v>
      </c>
      <c r="D340" s="421" t="s">
        <v>1230</v>
      </c>
      <c r="E340" s="421" t="s">
        <v>1549</v>
      </c>
    </row>
    <row r="341" spans="1:5" hidden="1">
      <c r="A341" s="421" t="s">
        <v>19598</v>
      </c>
      <c r="B341" s="421" t="s">
        <v>17219</v>
      </c>
      <c r="C341" s="421" t="s">
        <v>19598</v>
      </c>
      <c r="D341" s="421" t="s">
        <v>1230</v>
      </c>
      <c r="E341" s="421" t="s">
        <v>1549</v>
      </c>
    </row>
    <row r="342" spans="1:5" hidden="1">
      <c r="A342" s="421" t="s">
        <v>19599</v>
      </c>
      <c r="B342" s="421" t="s">
        <v>17220</v>
      </c>
      <c r="C342" s="421" t="s">
        <v>19599</v>
      </c>
      <c r="D342" s="421" t="s">
        <v>1230</v>
      </c>
      <c r="E342" s="421" t="s">
        <v>1549</v>
      </c>
    </row>
    <row r="343" spans="1:5" hidden="1">
      <c r="A343" s="421" t="s">
        <v>19600</v>
      </c>
      <c r="B343" s="421" t="s">
        <v>17221</v>
      </c>
      <c r="C343" s="421" t="s">
        <v>19600</v>
      </c>
      <c r="D343" s="421" t="s">
        <v>1230</v>
      </c>
      <c r="E343" s="421" t="s">
        <v>1549</v>
      </c>
    </row>
    <row r="344" spans="1:5" hidden="1">
      <c r="A344" s="421" t="s">
        <v>19601</v>
      </c>
      <c r="B344" s="421" t="s">
        <v>17222</v>
      </c>
      <c r="C344" s="421" t="s">
        <v>19601</v>
      </c>
      <c r="D344" s="421" t="s">
        <v>1230</v>
      </c>
      <c r="E344" s="421" t="s">
        <v>1549</v>
      </c>
    </row>
    <row r="345" spans="1:5" hidden="1">
      <c r="A345" s="421" t="s">
        <v>19602</v>
      </c>
      <c r="B345" s="421" t="s">
        <v>17223</v>
      </c>
      <c r="C345" s="421" t="s">
        <v>19602</v>
      </c>
      <c r="D345" s="421" t="s">
        <v>1230</v>
      </c>
      <c r="E345" s="421" t="s">
        <v>1549</v>
      </c>
    </row>
    <row r="346" spans="1:5" hidden="1">
      <c r="A346" s="421" t="s">
        <v>19603</v>
      </c>
      <c r="B346" s="421" t="s">
        <v>17224</v>
      </c>
      <c r="C346" s="421" t="s">
        <v>19603</v>
      </c>
      <c r="D346" s="421" t="s">
        <v>1230</v>
      </c>
      <c r="E346" s="421" t="s">
        <v>1549</v>
      </c>
    </row>
    <row r="347" spans="1:5" hidden="1">
      <c r="A347" s="421" t="s">
        <v>19604</v>
      </c>
      <c r="B347" s="421" t="s">
        <v>13198</v>
      </c>
      <c r="C347" s="421" t="s">
        <v>19604</v>
      </c>
      <c r="D347" s="421" t="s">
        <v>1230</v>
      </c>
      <c r="E347" s="421" t="s">
        <v>1549</v>
      </c>
    </row>
    <row r="348" spans="1:5" hidden="1">
      <c r="A348" s="421" t="s">
        <v>19605</v>
      </c>
      <c r="B348" s="421" t="s">
        <v>17225</v>
      </c>
      <c r="C348" s="421" t="s">
        <v>19605</v>
      </c>
      <c r="D348" s="421" t="s">
        <v>1230</v>
      </c>
      <c r="E348" s="421" t="s">
        <v>1549</v>
      </c>
    </row>
    <row r="349" spans="1:5" hidden="1">
      <c r="A349" s="421" t="s">
        <v>19606</v>
      </c>
      <c r="B349" s="421" t="s">
        <v>17226</v>
      </c>
      <c r="C349" s="421" t="s">
        <v>19606</v>
      </c>
      <c r="D349" s="421" t="s">
        <v>1230</v>
      </c>
      <c r="E349" s="421" t="s">
        <v>1549</v>
      </c>
    </row>
    <row r="350" spans="1:5" hidden="1">
      <c r="A350" s="421" t="s">
        <v>19607</v>
      </c>
      <c r="B350" s="421" t="s">
        <v>17227</v>
      </c>
      <c r="C350" s="421" t="s">
        <v>19607</v>
      </c>
      <c r="D350" s="421" t="s">
        <v>1230</v>
      </c>
      <c r="E350" s="421" t="s">
        <v>1549</v>
      </c>
    </row>
    <row r="351" spans="1:5" hidden="1">
      <c r="A351" s="421" t="s">
        <v>19608</v>
      </c>
      <c r="B351" s="421" t="s">
        <v>17228</v>
      </c>
      <c r="C351" s="421" t="s">
        <v>19608</v>
      </c>
      <c r="D351" s="421" t="s">
        <v>1230</v>
      </c>
      <c r="E351" s="421" t="s">
        <v>1549</v>
      </c>
    </row>
    <row r="352" spans="1:5" hidden="1">
      <c r="A352" s="421" t="s">
        <v>19609</v>
      </c>
      <c r="B352" s="421" t="s">
        <v>17229</v>
      </c>
      <c r="C352" s="421" t="s">
        <v>19609</v>
      </c>
      <c r="D352" s="421" t="s">
        <v>1230</v>
      </c>
      <c r="E352" s="421" t="s">
        <v>1549</v>
      </c>
    </row>
    <row r="353" spans="1:5" hidden="1">
      <c r="A353" s="421" t="s">
        <v>19610</v>
      </c>
      <c r="B353" s="421" t="s">
        <v>17230</v>
      </c>
      <c r="C353" s="421" t="s">
        <v>19610</v>
      </c>
      <c r="D353" s="421" t="s">
        <v>1230</v>
      </c>
      <c r="E353" s="421" t="s">
        <v>1549</v>
      </c>
    </row>
    <row r="354" spans="1:5" hidden="1">
      <c r="A354" s="421" t="s">
        <v>19611</v>
      </c>
      <c r="B354" s="421" t="s">
        <v>17231</v>
      </c>
      <c r="C354" s="421" t="s">
        <v>19611</v>
      </c>
      <c r="D354" s="421" t="s">
        <v>1230</v>
      </c>
      <c r="E354" s="421" t="s">
        <v>1549</v>
      </c>
    </row>
    <row r="355" spans="1:5" hidden="1">
      <c r="A355" s="421" t="s">
        <v>19612</v>
      </c>
      <c r="B355" s="421" t="s">
        <v>17232</v>
      </c>
      <c r="C355" s="421" t="s">
        <v>19612</v>
      </c>
      <c r="D355" s="421" t="s">
        <v>1230</v>
      </c>
      <c r="E355" s="421" t="s">
        <v>1549</v>
      </c>
    </row>
    <row r="356" spans="1:5" hidden="1">
      <c r="A356" s="421" t="s">
        <v>19613</v>
      </c>
      <c r="B356" s="421" t="s">
        <v>17233</v>
      </c>
      <c r="C356" s="421" t="s">
        <v>19613</v>
      </c>
      <c r="D356" s="421" t="s">
        <v>1230</v>
      </c>
      <c r="E356" s="421" t="s">
        <v>1549</v>
      </c>
    </row>
    <row r="357" spans="1:5" hidden="1">
      <c r="A357" s="421" t="s">
        <v>19614</v>
      </c>
      <c r="B357" s="421" t="s">
        <v>17280</v>
      </c>
      <c r="C357" s="421" t="s">
        <v>19614</v>
      </c>
      <c r="D357" s="421" t="s">
        <v>1230</v>
      </c>
      <c r="E357" s="421" t="s">
        <v>1549</v>
      </c>
    </row>
    <row r="358" spans="1:5" hidden="1">
      <c r="A358" s="421" t="s">
        <v>19615</v>
      </c>
      <c r="B358" s="421" t="s">
        <v>17234</v>
      </c>
      <c r="C358" s="421" t="s">
        <v>19615</v>
      </c>
      <c r="D358" s="421" t="s">
        <v>1230</v>
      </c>
      <c r="E358" s="421" t="s">
        <v>1549</v>
      </c>
    </row>
    <row r="359" spans="1:5" hidden="1">
      <c r="A359" s="421" t="s">
        <v>19616</v>
      </c>
      <c r="B359" s="421" t="s">
        <v>17235</v>
      </c>
      <c r="C359" s="421" t="s">
        <v>19616</v>
      </c>
      <c r="D359" s="421" t="s">
        <v>1230</v>
      </c>
      <c r="E359" s="421" t="s">
        <v>1549</v>
      </c>
    </row>
    <row r="360" spans="1:5" hidden="1">
      <c r="A360" s="421" t="s">
        <v>19617</v>
      </c>
      <c r="B360" s="421" t="s">
        <v>17236</v>
      </c>
      <c r="C360" s="421" t="s">
        <v>19617</v>
      </c>
      <c r="D360" s="421" t="s">
        <v>1230</v>
      </c>
      <c r="E360" s="421" t="s">
        <v>1549</v>
      </c>
    </row>
    <row r="361" spans="1:5" hidden="1">
      <c r="A361" s="421" t="s">
        <v>19618</v>
      </c>
      <c r="B361" s="421" t="s">
        <v>17237</v>
      </c>
      <c r="C361" s="421" t="s">
        <v>19618</v>
      </c>
      <c r="D361" s="421" t="s">
        <v>1230</v>
      </c>
      <c r="E361" s="421" t="s">
        <v>1549</v>
      </c>
    </row>
    <row r="362" spans="1:5" hidden="1">
      <c r="A362" s="421" t="s">
        <v>19619</v>
      </c>
      <c r="B362" s="421" t="s">
        <v>17239</v>
      </c>
      <c r="C362" s="421" t="s">
        <v>19619</v>
      </c>
      <c r="D362" s="421" t="s">
        <v>1230</v>
      </c>
      <c r="E362" s="421" t="s">
        <v>1549</v>
      </c>
    </row>
    <row r="363" spans="1:5" hidden="1">
      <c r="A363" s="421" t="s">
        <v>19620</v>
      </c>
      <c r="B363" s="421" t="s">
        <v>17240</v>
      </c>
      <c r="C363" s="421" t="s">
        <v>19620</v>
      </c>
      <c r="D363" s="421" t="s">
        <v>1230</v>
      </c>
      <c r="E363" s="421" t="s">
        <v>1549</v>
      </c>
    </row>
    <row r="364" spans="1:5" hidden="1">
      <c r="A364" s="421" t="s">
        <v>19621</v>
      </c>
      <c r="B364" s="421" t="s">
        <v>17241</v>
      </c>
      <c r="C364" s="421" t="s">
        <v>19621</v>
      </c>
      <c r="D364" s="421" t="s">
        <v>1230</v>
      </c>
      <c r="E364" s="421" t="s">
        <v>1549</v>
      </c>
    </row>
    <row r="365" spans="1:5" hidden="1">
      <c r="A365" s="421" t="s">
        <v>19622</v>
      </c>
      <c r="B365" s="421" t="s">
        <v>17242</v>
      </c>
      <c r="C365" s="421" t="s">
        <v>19622</v>
      </c>
      <c r="D365" s="421" t="s">
        <v>1230</v>
      </c>
      <c r="E365" s="421" t="s">
        <v>1549</v>
      </c>
    </row>
    <row r="366" spans="1:5" hidden="1">
      <c r="A366" s="421" t="s">
        <v>19623</v>
      </c>
      <c r="B366" s="421" t="s">
        <v>17243</v>
      </c>
      <c r="C366" s="421" t="s">
        <v>19623</v>
      </c>
      <c r="D366" s="421" t="s">
        <v>1230</v>
      </c>
      <c r="E366" s="421" t="s">
        <v>1549</v>
      </c>
    </row>
    <row r="367" spans="1:5" hidden="1">
      <c r="A367" s="421" t="s">
        <v>19624</v>
      </c>
      <c r="B367" s="421" t="s">
        <v>17244</v>
      </c>
      <c r="C367" s="421" t="s">
        <v>19624</v>
      </c>
      <c r="D367" s="421" t="s">
        <v>1230</v>
      </c>
      <c r="E367" s="421" t="s">
        <v>1549</v>
      </c>
    </row>
    <row r="368" spans="1:5" hidden="1">
      <c r="A368" s="421" t="s">
        <v>19625</v>
      </c>
      <c r="B368" s="421" t="s">
        <v>17245</v>
      </c>
      <c r="C368" s="421" t="s">
        <v>19625</v>
      </c>
      <c r="D368" s="421" t="s">
        <v>1230</v>
      </c>
      <c r="E368" s="421" t="s">
        <v>1549</v>
      </c>
    </row>
    <row r="369" spans="1:5" hidden="1">
      <c r="A369" s="421" t="s">
        <v>19626</v>
      </c>
      <c r="B369" s="421" t="s">
        <v>17246</v>
      </c>
      <c r="C369" s="421" t="s">
        <v>19626</v>
      </c>
      <c r="D369" s="421" t="s">
        <v>1230</v>
      </c>
      <c r="E369" s="421" t="s">
        <v>1549</v>
      </c>
    </row>
    <row r="370" spans="1:5" hidden="1">
      <c r="A370" s="421" t="s">
        <v>19627</v>
      </c>
      <c r="B370" s="421" t="s">
        <v>17247</v>
      </c>
      <c r="C370" s="421" t="s">
        <v>19627</v>
      </c>
      <c r="D370" s="421" t="s">
        <v>1230</v>
      </c>
      <c r="E370" s="421" t="s">
        <v>1549</v>
      </c>
    </row>
    <row r="371" spans="1:5" hidden="1">
      <c r="A371" s="421" t="s">
        <v>19628</v>
      </c>
      <c r="B371" s="421" t="s">
        <v>17248</v>
      </c>
      <c r="C371" s="421" t="s">
        <v>19628</v>
      </c>
      <c r="D371" s="421" t="s">
        <v>1230</v>
      </c>
      <c r="E371" s="421" t="s">
        <v>1549</v>
      </c>
    </row>
    <row r="372" spans="1:5" hidden="1">
      <c r="A372" s="421" t="s">
        <v>19629</v>
      </c>
      <c r="B372" s="421" t="s">
        <v>17249</v>
      </c>
      <c r="C372" s="421" t="s">
        <v>19629</v>
      </c>
      <c r="D372" s="421" t="s">
        <v>1230</v>
      </c>
      <c r="E372" s="421" t="s">
        <v>1549</v>
      </c>
    </row>
    <row r="373" spans="1:5" hidden="1">
      <c r="A373" s="421" t="s">
        <v>19630</v>
      </c>
      <c r="B373" s="421" t="s">
        <v>17250</v>
      </c>
      <c r="C373" s="421" t="s">
        <v>19630</v>
      </c>
      <c r="D373" s="421" t="s">
        <v>1230</v>
      </c>
      <c r="E373" s="421" t="s">
        <v>1549</v>
      </c>
    </row>
    <row r="374" spans="1:5" hidden="1">
      <c r="A374" s="421" t="s">
        <v>19631</v>
      </c>
      <c r="B374" s="421" t="s">
        <v>17252</v>
      </c>
      <c r="C374" s="421" t="s">
        <v>19631</v>
      </c>
      <c r="D374" s="421" t="s">
        <v>1230</v>
      </c>
      <c r="E374" s="421" t="s">
        <v>1549</v>
      </c>
    </row>
    <row r="375" spans="1:5" hidden="1">
      <c r="A375" s="421" t="s">
        <v>19632</v>
      </c>
      <c r="B375" s="421" t="s">
        <v>17253</v>
      </c>
      <c r="C375" s="421" t="s">
        <v>19632</v>
      </c>
      <c r="D375" s="421" t="s">
        <v>1230</v>
      </c>
      <c r="E375" s="421" t="s">
        <v>1549</v>
      </c>
    </row>
    <row r="376" spans="1:5" hidden="1">
      <c r="A376" s="421" t="s">
        <v>19633</v>
      </c>
      <c r="B376" s="421" t="s">
        <v>17254</v>
      </c>
      <c r="C376" s="421" t="s">
        <v>19633</v>
      </c>
      <c r="D376" s="421" t="s">
        <v>1230</v>
      </c>
      <c r="E376" s="421" t="s">
        <v>1549</v>
      </c>
    </row>
    <row r="377" spans="1:5" hidden="1">
      <c r="A377" s="421" t="s">
        <v>19634</v>
      </c>
      <c r="B377" s="421" t="s">
        <v>17255</v>
      </c>
      <c r="C377" s="421" t="s">
        <v>19634</v>
      </c>
      <c r="D377" s="421" t="s">
        <v>1230</v>
      </c>
      <c r="E377" s="421" t="s">
        <v>1549</v>
      </c>
    </row>
    <row r="378" spans="1:5" hidden="1">
      <c r="A378" s="421" t="s">
        <v>19635</v>
      </c>
      <c r="B378" s="421" t="s">
        <v>17256</v>
      </c>
      <c r="C378" s="421" t="s">
        <v>19635</v>
      </c>
      <c r="D378" s="421" t="s">
        <v>1230</v>
      </c>
      <c r="E378" s="421" t="s">
        <v>1549</v>
      </c>
    </row>
    <row r="379" spans="1:5" hidden="1">
      <c r="A379" s="421" t="s">
        <v>19636</v>
      </c>
      <c r="B379" s="421" t="s">
        <v>17257</v>
      </c>
      <c r="C379" s="421" t="s">
        <v>19636</v>
      </c>
      <c r="D379" s="421" t="s">
        <v>1230</v>
      </c>
      <c r="E379" s="421" t="s">
        <v>1549</v>
      </c>
    </row>
    <row r="380" spans="1:5" hidden="1">
      <c r="A380" s="421" t="s">
        <v>19637</v>
      </c>
      <c r="B380" s="421" t="s">
        <v>17258</v>
      </c>
      <c r="C380" s="421" t="s">
        <v>19637</v>
      </c>
      <c r="D380" s="421" t="s">
        <v>1230</v>
      </c>
      <c r="E380" s="421" t="s">
        <v>1549</v>
      </c>
    </row>
    <row r="381" spans="1:5" hidden="1">
      <c r="A381" s="421" t="s">
        <v>19638</v>
      </c>
      <c r="B381" s="421" t="s">
        <v>17259</v>
      </c>
      <c r="C381" s="421" t="s">
        <v>19638</v>
      </c>
      <c r="D381" s="421" t="s">
        <v>1230</v>
      </c>
      <c r="E381" s="421" t="s">
        <v>1549</v>
      </c>
    </row>
    <row r="382" spans="1:5" hidden="1">
      <c r="A382" s="421" t="s">
        <v>19639</v>
      </c>
      <c r="B382" s="421" t="s">
        <v>17260</v>
      </c>
      <c r="C382" s="421" t="s">
        <v>19639</v>
      </c>
      <c r="D382" s="421" t="s">
        <v>1230</v>
      </c>
      <c r="E382" s="421" t="s">
        <v>1549</v>
      </c>
    </row>
    <row r="383" spans="1:5" hidden="1">
      <c r="A383" s="421" t="s">
        <v>19640</v>
      </c>
      <c r="B383" s="421" t="s">
        <v>17261</v>
      </c>
      <c r="C383" s="421" t="s">
        <v>19640</v>
      </c>
      <c r="D383" s="421" t="s">
        <v>1230</v>
      </c>
      <c r="E383" s="421" t="s">
        <v>1549</v>
      </c>
    </row>
    <row r="384" spans="1:5" hidden="1">
      <c r="A384" s="421" t="s">
        <v>19641</v>
      </c>
      <c r="B384" s="421" t="s">
        <v>17262</v>
      </c>
      <c r="C384" s="421" t="s">
        <v>19641</v>
      </c>
      <c r="D384" s="421" t="s">
        <v>1230</v>
      </c>
      <c r="E384" s="421" t="s">
        <v>1549</v>
      </c>
    </row>
    <row r="385" spans="1:5" hidden="1">
      <c r="A385" s="421" t="s">
        <v>19642</v>
      </c>
      <c r="B385" s="421" t="s">
        <v>17263</v>
      </c>
      <c r="C385" s="421" t="s">
        <v>19642</v>
      </c>
      <c r="D385" s="421" t="s">
        <v>1230</v>
      </c>
      <c r="E385" s="421" t="s">
        <v>1549</v>
      </c>
    </row>
    <row r="386" spans="1:5" hidden="1">
      <c r="A386" s="421" t="s">
        <v>19643</v>
      </c>
      <c r="B386" s="421" t="s">
        <v>17264</v>
      </c>
      <c r="C386" s="421" t="s">
        <v>19643</v>
      </c>
      <c r="D386" s="421" t="s">
        <v>1230</v>
      </c>
      <c r="E386" s="421" t="s">
        <v>1549</v>
      </c>
    </row>
    <row r="387" spans="1:5" hidden="1">
      <c r="A387" s="421" t="s">
        <v>19644</v>
      </c>
      <c r="B387" s="421" t="s">
        <v>17265</v>
      </c>
      <c r="C387" s="421" t="s">
        <v>19644</v>
      </c>
      <c r="D387" s="421" t="s">
        <v>1230</v>
      </c>
      <c r="E387" s="421" t="s">
        <v>1549</v>
      </c>
    </row>
    <row r="388" spans="1:5" hidden="1">
      <c r="A388" s="421" t="s">
        <v>19645</v>
      </c>
      <c r="B388" s="421" t="s">
        <v>17266</v>
      </c>
      <c r="C388" s="421" t="s">
        <v>19645</v>
      </c>
      <c r="D388" s="421" t="s">
        <v>1230</v>
      </c>
      <c r="E388" s="421" t="s">
        <v>1549</v>
      </c>
    </row>
    <row r="389" spans="1:5" hidden="1">
      <c r="A389" s="421" t="s">
        <v>19646</v>
      </c>
      <c r="B389" s="421" t="s">
        <v>17267</v>
      </c>
      <c r="C389" s="421" t="s">
        <v>19646</v>
      </c>
      <c r="D389" s="421" t="s">
        <v>1230</v>
      </c>
      <c r="E389" s="421" t="s">
        <v>1549</v>
      </c>
    </row>
    <row r="390" spans="1:5" hidden="1">
      <c r="A390" s="421" t="s">
        <v>19647</v>
      </c>
      <c r="B390" s="421" t="s">
        <v>17268</v>
      </c>
      <c r="C390" s="421" t="s">
        <v>19647</v>
      </c>
      <c r="D390" s="421" t="s">
        <v>1230</v>
      </c>
      <c r="E390" s="421" t="s">
        <v>1549</v>
      </c>
    </row>
    <row r="391" spans="1:5" hidden="1">
      <c r="A391" s="421" t="s">
        <v>19648</v>
      </c>
      <c r="B391" s="421" t="s">
        <v>17269</v>
      </c>
      <c r="C391" s="421" t="s">
        <v>19648</v>
      </c>
      <c r="D391" s="421" t="s">
        <v>1230</v>
      </c>
      <c r="E391" s="421" t="s">
        <v>1549</v>
      </c>
    </row>
    <row r="392" spans="1:5" hidden="1">
      <c r="A392" s="421" t="s">
        <v>19649</v>
      </c>
      <c r="B392" s="421" t="s">
        <v>17270</v>
      </c>
      <c r="C392" s="421" t="s">
        <v>19649</v>
      </c>
      <c r="D392" s="421" t="s">
        <v>1230</v>
      </c>
      <c r="E392" s="421" t="s">
        <v>1549</v>
      </c>
    </row>
    <row r="393" spans="1:5" hidden="1">
      <c r="A393" s="421" t="s">
        <v>19650</v>
      </c>
      <c r="B393" s="421" t="s">
        <v>17271</v>
      </c>
      <c r="C393" s="421" t="s">
        <v>19650</v>
      </c>
      <c r="D393" s="421" t="s">
        <v>1230</v>
      </c>
      <c r="E393" s="421" t="s">
        <v>1549</v>
      </c>
    </row>
    <row r="394" spans="1:5" hidden="1">
      <c r="A394" s="421" t="s">
        <v>19651</v>
      </c>
      <c r="B394" s="421" t="s">
        <v>17272</v>
      </c>
      <c r="C394" s="421" t="s">
        <v>19651</v>
      </c>
      <c r="D394" s="421" t="s">
        <v>1230</v>
      </c>
      <c r="E394" s="421" t="s">
        <v>1549</v>
      </c>
    </row>
    <row r="395" spans="1:5" hidden="1">
      <c r="A395" s="421" t="s">
        <v>19652</v>
      </c>
      <c r="B395" s="421" t="s">
        <v>17273</v>
      </c>
      <c r="C395" s="421" t="s">
        <v>19652</v>
      </c>
      <c r="D395" s="421" t="s">
        <v>1230</v>
      </c>
      <c r="E395" s="421" t="s">
        <v>1549</v>
      </c>
    </row>
    <row r="396" spans="1:5" hidden="1">
      <c r="A396" s="421" t="s">
        <v>19653</v>
      </c>
      <c r="B396" s="421" t="s">
        <v>17274</v>
      </c>
      <c r="C396" s="421" t="s">
        <v>19653</v>
      </c>
      <c r="D396" s="421" t="s">
        <v>1230</v>
      </c>
      <c r="E396" s="421" t="s">
        <v>1549</v>
      </c>
    </row>
    <row r="397" spans="1:5" hidden="1">
      <c r="A397" s="421" t="s">
        <v>19654</v>
      </c>
      <c r="B397" s="421" t="s">
        <v>17275</v>
      </c>
      <c r="C397" s="421" t="s">
        <v>19654</v>
      </c>
      <c r="D397" s="421" t="s">
        <v>1230</v>
      </c>
      <c r="E397" s="421" t="s">
        <v>1549</v>
      </c>
    </row>
    <row r="398" spans="1:5" hidden="1">
      <c r="A398" s="421" t="s">
        <v>19655</v>
      </c>
      <c r="B398" s="421" t="s">
        <v>17276</v>
      </c>
      <c r="C398" s="421" t="s">
        <v>19655</v>
      </c>
      <c r="D398" s="421" t="s">
        <v>1230</v>
      </c>
      <c r="E398" s="421" t="s">
        <v>1549</v>
      </c>
    </row>
    <row r="399" spans="1:5" hidden="1">
      <c r="A399" s="421" t="s">
        <v>19656</v>
      </c>
      <c r="B399" s="421" t="s">
        <v>17277</v>
      </c>
      <c r="C399" s="421" t="s">
        <v>19656</v>
      </c>
      <c r="D399" s="421" t="s">
        <v>1230</v>
      </c>
      <c r="E399" s="421" t="s">
        <v>1549</v>
      </c>
    </row>
    <row r="400" spans="1:5" hidden="1">
      <c r="A400" s="421" t="s">
        <v>19657</v>
      </c>
      <c r="B400" s="421" t="s">
        <v>17278</v>
      </c>
      <c r="C400" s="421" t="s">
        <v>19657</v>
      </c>
      <c r="D400" s="421" t="s">
        <v>1230</v>
      </c>
      <c r="E400" s="421" t="s">
        <v>1549</v>
      </c>
    </row>
    <row r="401" spans="1:5" hidden="1">
      <c r="A401" s="421" t="s">
        <v>19658</v>
      </c>
      <c r="B401" s="421" t="s">
        <v>17279</v>
      </c>
      <c r="C401" s="421" t="s">
        <v>19658</v>
      </c>
      <c r="D401" s="421" t="s">
        <v>1230</v>
      </c>
      <c r="E401" s="421" t="s">
        <v>1549</v>
      </c>
    </row>
    <row r="402" spans="1:5" hidden="1">
      <c r="A402" s="421" t="s">
        <v>19659</v>
      </c>
      <c r="B402" s="421" t="s">
        <v>17251</v>
      </c>
      <c r="C402" s="421" t="s">
        <v>19659</v>
      </c>
      <c r="D402" s="421" t="s">
        <v>1230</v>
      </c>
      <c r="E402" s="421" t="s">
        <v>1549</v>
      </c>
    </row>
    <row r="403" spans="1:5" hidden="1">
      <c r="A403" s="421" t="s">
        <v>19660</v>
      </c>
      <c r="B403" s="421" t="s">
        <v>17238</v>
      </c>
      <c r="C403" s="421" t="s">
        <v>19660</v>
      </c>
      <c r="D403" s="421" t="s">
        <v>1230</v>
      </c>
      <c r="E403" s="421" t="s">
        <v>1549</v>
      </c>
    </row>
    <row r="404" spans="1:5" hidden="1">
      <c r="A404" s="421" t="s">
        <v>19661</v>
      </c>
      <c r="B404" s="421" t="s">
        <v>13413</v>
      </c>
      <c r="C404" s="421" t="s">
        <v>19661</v>
      </c>
      <c r="D404" s="421" t="s">
        <v>5851</v>
      </c>
      <c r="E404" s="421" t="s">
        <v>5849</v>
      </c>
    </row>
    <row r="405" spans="1:5" hidden="1">
      <c r="A405" s="421" t="s">
        <v>19662</v>
      </c>
      <c r="B405" s="421" t="s">
        <v>18256</v>
      </c>
      <c r="C405" s="421" t="s">
        <v>19662</v>
      </c>
      <c r="D405" s="421" t="s">
        <v>5851</v>
      </c>
      <c r="E405" s="421" t="s">
        <v>5849</v>
      </c>
    </row>
    <row r="406" spans="1:5" hidden="1">
      <c r="A406" s="421" t="s">
        <v>19663</v>
      </c>
      <c r="B406" s="421" t="s">
        <v>13411</v>
      </c>
      <c r="C406" s="421" t="s">
        <v>19663</v>
      </c>
      <c r="D406" s="421" t="s">
        <v>5851</v>
      </c>
      <c r="E406" s="421" t="s">
        <v>5849</v>
      </c>
    </row>
    <row r="407" spans="1:5" hidden="1">
      <c r="A407" s="421" t="s">
        <v>19664</v>
      </c>
      <c r="B407" s="421" t="s">
        <v>13410</v>
      </c>
      <c r="C407" s="421" t="s">
        <v>19664</v>
      </c>
      <c r="D407" s="421" t="s">
        <v>5851</v>
      </c>
      <c r="E407" s="421" t="s">
        <v>5849</v>
      </c>
    </row>
    <row r="408" spans="1:5" hidden="1">
      <c r="A408" s="421" t="s">
        <v>19665</v>
      </c>
      <c r="B408" s="421" t="s">
        <v>13408</v>
      </c>
      <c r="C408" s="421" t="s">
        <v>19665</v>
      </c>
      <c r="D408" s="421" t="s">
        <v>5851</v>
      </c>
      <c r="E408" s="421" t="s">
        <v>5849</v>
      </c>
    </row>
    <row r="409" spans="1:5" hidden="1">
      <c r="A409" s="421" t="s">
        <v>19666</v>
      </c>
      <c r="B409" s="421" t="s">
        <v>13407</v>
      </c>
      <c r="C409" s="421" t="s">
        <v>19666</v>
      </c>
      <c r="D409" s="421" t="s">
        <v>5851</v>
      </c>
      <c r="E409" s="421" t="s">
        <v>5849</v>
      </c>
    </row>
    <row r="410" spans="1:5" hidden="1">
      <c r="A410" s="421" t="s">
        <v>19667</v>
      </c>
      <c r="B410" s="421" t="s">
        <v>13406</v>
      </c>
      <c r="C410" s="421" t="s">
        <v>19667</v>
      </c>
      <c r="D410" s="421" t="s">
        <v>5851</v>
      </c>
      <c r="E410" s="421" t="s">
        <v>5849</v>
      </c>
    </row>
    <row r="411" spans="1:5" hidden="1">
      <c r="A411" s="421" t="s">
        <v>19668</v>
      </c>
      <c r="B411" s="421" t="s">
        <v>13405</v>
      </c>
      <c r="C411" s="421" t="s">
        <v>19668</v>
      </c>
      <c r="D411" s="421" t="s">
        <v>5851</v>
      </c>
      <c r="E411" s="421" t="s">
        <v>5849</v>
      </c>
    </row>
    <row r="412" spans="1:5" hidden="1">
      <c r="A412" s="421" t="s">
        <v>19669</v>
      </c>
      <c r="B412" s="421" t="s">
        <v>13414</v>
      </c>
      <c r="C412" s="421" t="s">
        <v>19669</v>
      </c>
      <c r="D412" s="421" t="s">
        <v>5851</v>
      </c>
      <c r="E412" s="421" t="s">
        <v>5849</v>
      </c>
    </row>
    <row r="413" spans="1:5" hidden="1">
      <c r="A413" s="421" t="s">
        <v>19670</v>
      </c>
      <c r="B413" s="421" t="s">
        <v>13404</v>
      </c>
      <c r="C413" s="421" t="s">
        <v>19670</v>
      </c>
      <c r="D413" s="421" t="s">
        <v>5851</v>
      </c>
      <c r="E413" s="421" t="s">
        <v>5849</v>
      </c>
    </row>
    <row r="414" spans="1:5" hidden="1">
      <c r="A414" s="421" t="s">
        <v>19671</v>
      </c>
      <c r="B414" s="421" t="s">
        <v>13403</v>
      </c>
      <c r="C414" s="421" t="s">
        <v>19671</v>
      </c>
      <c r="D414" s="421" t="s">
        <v>5851</v>
      </c>
      <c r="E414" s="421" t="s">
        <v>5849</v>
      </c>
    </row>
    <row r="415" spans="1:5" hidden="1">
      <c r="A415" s="421" t="s">
        <v>19672</v>
      </c>
      <c r="B415" s="421" t="s">
        <v>13409</v>
      </c>
      <c r="C415" s="421" t="s">
        <v>19672</v>
      </c>
      <c r="D415" s="421" t="s">
        <v>5851</v>
      </c>
      <c r="E415" s="421" t="s">
        <v>5849</v>
      </c>
    </row>
    <row r="416" spans="1:5" hidden="1">
      <c r="A416" s="421" t="s">
        <v>19673</v>
      </c>
      <c r="B416" s="421" t="s">
        <v>18253</v>
      </c>
      <c r="C416" s="421" t="s">
        <v>19673</v>
      </c>
      <c r="D416" s="421" t="s">
        <v>5851</v>
      </c>
      <c r="E416" s="421" t="s">
        <v>5849</v>
      </c>
    </row>
    <row r="417" spans="1:5" hidden="1">
      <c r="A417" s="421" t="s">
        <v>19674</v>
      </c>
      <c r="B417" s="421" t="s">
        <v>18255</v>
      </c>
      <c r="C417" s="421" t="s">
        <v>19674</v>
      </c>
      <c r="D417" s="421" t="s">
        <v>5851</v>
      </c>
      <c r="E417" s="421" t="s">
        <v>5849</v>
      </c>
    </row>
    <row r="418" spans="1:5" hidden="1">
      <c r="A418" s="421" t="s">
        <v>19675</v>
      </c>
      <c r="B418" s="421" t="s">
        <v>18254</v>
      </c>
      <c r="C418" s="421" t="s">
        <v>19675</v>
      </c>
      <c r="D418" s="421" t="s">
        <v>5851</v>
      </c>
      <c r="E418" s="421" t="s">
        <v>5849</v>
      </c>
    </row>
    <row r="419" spans="1:5" hidden="1">
      <c r="A419" s="421" t="s">
        <v>19676</v>
      </c>
      <c r="B419" s="421" t="s">
        <v>18252</v>
      </c>
      <c r="C419" s="421" t="s">
        <v>19676</v>
      </c>
      <c r="D419" s="421" t="s">
        <v>5851</v>
      </c>
      <c r="E419" s="421" t="s">
        <v>5849</v>
      </c>
    </row>
    <row r="420" spans="1:5" hidden="1">
      <c r="A420" s="421" t="s">
        <v>19677</v>
      </c>
      <c r="B420" s="421" t="s">
        <v>13402</v>
      </c>
      <c r="C420" s="421" t="s">
        <v>19677</v>
      </c>
      <c r="D420" s="421" t="s">
        <v>5851</v>
      </c>
      <c r="E420" s="421" t="s">
        <v>5849</v>
      </c>
    </row>
    <row r="421" spans="1:5" hidden="1">
      <c r="A421" s="421" t="s">
        <v>19678</v>
      </c>
      <c r="B421" s="421" t="s">
        <v>13401</v>
      </c>
      <c r="C421" s="421" t="s">
        <v>19678</v>
      </c>
      <c r="D421" s="421" t="s">
        <v>5851</v>
      </c>
      <c r="E421" s="421" t="s">
        <v>5849</v>
      </c>
    </row>
    <row r="422" spans="1:5" hidden="1">
      <c r="A422" s="421" t="s">
        <v>19679</v>
      </c>
      <c r="B422" s="421" t="s">
        <v>18251</v>
      </c>
      <c r="C422" s="421" t="s">
        <v>19679</v>
      </c>
      <c r="D422" s="421" t="s">
        <v>5851</v>
      </c>
      <c r="E422" s="421" t="s">
        <v>5849</v>
      </c>
    </row>
    <row r="423" spans="1:5" hidden="1">
      <c r="A423" s="421" t="s">
        <v>19680</v>
      </c>
      <c r="B423" s="421" t="s">
        <v>18250</v>
      </c>
      <c r="C423" s="421" t="s">
        <v>19680</v>
      </c>
      <c r="D423" s="421" t="s">
        <v>5851</v>
      </c>
      <c r="E423" s="421" t="s">
        <v>5849</v>
      </c>
    </row>
    <row r="424" spans="1:5" hidden="1">
      <c r="A424" s="421" t="s">
        <v>19681</v>
      </c>
      <c r="B424" s="421" t="s">
        <v>18249</v>
      </c>
      <c r="C424" s="421" t="s">
        <v>19681</v>
      </c>
      <c r="D424" s="421" t="s">
        <v>5851</v>
      </c>
      <c r="E424" s="421" t="s">
        <v>5849</v>
      </c>
    </row>
    <row r="425" spans="1:5" hidden="1">
      <c r="A425" s="421" t="s">
        <v>19682</v>
      </c>
      <c r="B425" s="421" t="s">
        <v>18247</v>
      </c>
      <c r="C425" s="421" t="s">
        <v>19682</v>
      </c>
      <c r="D425" s="421" t="s">
        <v>5851</v>
      </c>
      <c r="E425" s="421" t="s">
        <v>5849</v>
      </c>
    </row>
    <row r="426" spans="1:5" hidden="1">
      <c r="A426" s="421" t="s">
        <v>19683</v>
      </c>
      <c r="B426" s="421" t="s">
        <v>18248</v>
      </c>
      <c r="C426" s="421" t="s">
        <v>19683</v>
      </c>
      <c r="D426" s="421" t="s">
        <v>5851</v>
      </c>
      <c r="E426" s="421" t="s">
        <v>5849</v>
      </c>
    </row>
    <row r="427" spans="1:5" hidden="1">
      <c r="A427" s="421" t="s">
        <v>19684</v>
      </c>
      <c r="B427" s="421" t="s">
        <v>13412</v>
      </c>
      <c r="C427" s="421" t="s">
        <v>19684</v>
      </c>
      <c r="D427" s="421" t="s">
        <v>5851</v>
      </c>
      <c r="E427" s="421" t="s">
        <v>5849</v>
      </c>
    </row>
    <row r="428" spans="1:5" hidden="1">
      <c r="A428" s="421" t="s">
        <v>19685</v>
      </c>
      <c r="B428" s="421" t="s">
        <v>13451</v>
      </c>
      <c r="C428" s="421" t="s">
        <v>19685</v>
      </c>
      <c r="D428" s="421" t="s">
        <v>6387</v>
      </c>
      <c r="E428" s="421" t="s">
        <v>6385</v>
      </c>
    </row>
    <row r="429" spans="1:5" hidden="1">
      <c r="A429" s="421" t="s">
        <v>19686</v>
      </c>
      <c r="B429" s="421" t="s">
        <v>13450</v>
      </c>
      <c r="C429" s="421" t="s">
        <v>19686</v>
      </c>
      <c r="D429" s="421" t="s">
        <v>6387</v>
      </c>
      <c r="E429" s="421" t="s">
        <v>6385</v>
      </c>
    </row>
    <row r="430" spans="1:5" hidden="1">
      <c r="A430" s="421" t="s">
        <v>19687</v>
      </c>
      <c r="B430" s="421" t="s">
        <v>13453</v>
      </c>
      <c r="C430" s="421" t="s">
        <v>19687</v>
      </c>
      <c r="D430" s="421" t="s">
        <v>6387</v>
      </c>
      <c r="E430" s="421" t="s">
        <v>6385</v>
      </c>
    </row>
    <row r="431" spans="1:5" hidden="1">
      <c r="A431" s="421" t="s">
        <v>19688</v>
      </c>
      <c r="B431" s="421" t="s">
        <v>13452</v>
      </c>
      <c r="C431" s="421" t="s">
        <v>19688</v>
      </c>
      <c r="D431" s="421" t="s">
        <v>6387</v>
      </c>
      <c r="E431" s="421" t="s">
        <v>6385</v>
      </c>
    </row>
    <row r="432" spans="1:5" hidden="1">
      <c r="A432" s="421" t="s">
        <v>19689</v>
      </c>
      <c r="B432" s="421" t="s">
        <v>18406</v>
      </c>
      <c r="C432" s="421" t="s">
        <v>19689</v>
      </c>
      <c r="D432" s="421" t="s">
        <v>6387</v>
      </c>
      <c r="E432" s="421" t="s">
        <v>6385</v>
      </c>
    </row>
    <row r="433" spans="1:5" hidden="1">
      <c r="A433" s="421" t="s">
        <v>19690</v>
      </c>
      <c r="B433" s="421" t="s">
        <v>18407</v>
      </c>
      <c r="C433" s="421" t="s">
        <v>19690</v>
      </c>
      <c r="D433" s="421" t="s">
        <v>6387</v>
      </c>
      <c r="E433" s="421" t="s">
        <v>6385</v>
      </c>
    </row>
    <row r="434" spans="1:5" hidden="1">
      <c r="A434" s="421" t="s">
        <v>19691</v>
      </c>
      <c r="B434" s="421" t="s">
        <v>18408</v>
      </c>
      <c r="C434" s="421" t="s">
        <v>19691</v>
      </c>
      <c r="D434" s="421" t="s">
        <v>6387</v>
      </c>
      <c r="E434" s="421" t="s">
        <v>6385</v>
      </c>
    </row>
    <row r="435" spans="1:5" hidden="1">
      <c r="A435" s="421" t="s">
        <v>19692</v>
      </c>
      <c r="B435" s="421" t="s">
        <v>18409</v>
      </c>
      <c r="C435" s="421" t="s">
        <v>19692</v>
      </c>
      <c r="D435" s="421" t="s">
        <v>6387</v>
      </c>
      <c r="E435" s="421" t="s">
        <v>6385</v>
      </c>
    </row>
    <row r="436" spans="1:5" hidden="1">
      <c r="A436" s="421" t="s">
        <v>19693</v>
      </c>
      <c r="B436" s="421" t="s">
        <v>18410</v>
      </c>
      <c r="C436" s="421" t="s">
        <v>19693</v>
      </c>
      <c r="D436" s="421" t="s">
        <v>6387</v>
      </c>
      <c r="E436" s="421" t="s">
        <v>6385</v>
      </c>
    </row>
    <row r="437" spans="1:5" hidden="1">
      <c r="A437" s="421" t="s">
        <v>19694</v>
      </c>
      <c r="B437" s="421" t="s">
        <v>18411</v>
      </c>
      <c r="C437" s="421" t="s">
        <v>19694</v>
      </c>
      <c r="D437" s="421" t="s">
        <v>6387</v>
      </c>
      <c r="E437" s="421" t="s">
        <v>6385</v>
      </c>
    </row>
    <row r="438" spans="1:5" hidden="1">
      <c r="A438" s="421" t="s">
        <v>19695</v>
      </c>
      <c r="B438" s="421" t="s">
        <v>18412</v>
      </c>
      <c r="C438" s="421" t="s">
        <v>19695</v>
      </c>
      <c r="D438" s="421" t="s">
        <v>6387</v>
      </c>
      <c r="E438" s="421" t="s">
        <v>6385</v>
      </c>
    </row>
    <row r="439" spans="1:5" hidden="1">
      <c r="A439" s="421" t="s">
        <v>19696</v>
      </c>
      <c r="B439" s="421" t="s">
        <v>18405</v>
      </c>
      <c r="C439" s="421" t="s">
        <v>19696</v>
      </c>
      <c r="D439" s="421" t="s">
        <v>6387</v>
      </c>
      <c r="E439" s="421" t="s">
        <v>6385</v>
      </c>
    </row>
    <row r="440" spans="1:5" hidden="1">
      <c r="A440" s="421" t="s">
        <v>19697</v>
      </c>
      <c r="B440" s="421" t="s">
        <v>18404</v>
      </c>
      <c r="C440" s="421" t="s">
        <v>19697</v>
      </c>
      <c r="D440" s="421" t="s">
        <v>6387</v>
      </c>
      <c r="E440" s="421" t="s">
        <v>6385</v>
      </c>
    </row>
    <row r="441" spans="1:5" hidden="1">
      <c r="A441" s="421" t="s">
        <v>19698</v>
      </c>
      <c r="B441" s="421" t="s">
        <v>18430</v>
      </c>
      <c r="C441" s="421" t="s">
        <v>19698</v>
      </c>
      <c r="D441" s="421" t="s">
        <v>6387</v>
      </c>
      <c r="E441" s="421" t="s">
        <v>6385</v>
      </c>
    </row>
    <row r="442" spans="1:5" hidden="1">
      <c r="A442" s="421" t="s">
        <v>19699</v>
      </c>
      <c r="B442" s="421" t="s">
        <v>18429</v>
      </c>
      <c r="C442" s="421" t="s">
        <v>19699</v>
      </c>
      <c r="D442" s="421" t="s">
        <v>6387</v>
      </c>
      <c r="E442" s="421" t="s">
        <v>6385</v>
      </c>
    </row>
    <row r="443" spans="1:5" hidden="1">
      <c r="A443" s="421" t="s">
        <v>19700</v>
      </c>
      <c r="B443" s="421" t="s">
        <v>18428</v>
      </c>
      <c r="C443" s="421" t="s">
        <v>19700</v>
      </c>
      <c r="D443" s="421" t="s">
        <v>6387</v>
      </c>
      <c r="E443" s="421" t="s">
        <v>6385</v>
      </c>
    </row>
    <row r="444" spans="1:5" hidden="1">
      <c r="A444" s="421" t="s">
        <v>19701</v>
      </c>
      <c r="B444" s="421" t="s">
        <v>18427</v>
      </c>
      <c r="C444" s="421" t="s">
        <v>19701</v>
      </c>
      <c r="D444" s="421" t="s">
        <v>6387</v>
      </c>
      <c r="E444" s="421" t="s">
        <v>6385</v>
      </c>
    </row>
    <row r="445" spans="1:5" hidden="1">
      <c r="A445" s="421" t="s">
        <v>19702</v>
      </c>
      <c r="B445" s="421" t="s">
        <v>18426</v>
      </c>
      <c r="C445" s="421" t="s">
        <v>19702</v>
      </c>
      <c r="D445" s="421" t="s">
        <v>6387</v>
      </c>
      <c r="E445" s="421" t="s">
        <v>6385</v>
      </c>
    </row>
    <row r="446" spans="1:5" hidden="1">
      <c r="A446" s="421" t="s">
        <v>19703</v>
      </c>
      <c r="B446" s="421" t="s">
        <v>13454</v>
      </c>
      <c r="C446" s="421" t="s">
        <v>19703</v>
      </c>
      <c r="D446" s="421" t="s">
        <v>6387</v>
      </c>
      <c r="E446" s="421" t="s">
        <v>6385</v>
      </c>
    </row>
    <row r="447" spans="1:5" hidden="1">
      <c r="A447" s="421" t="s">
        <v>19704</v>
      </c>
      <c r="B447" s="421" t="s">
        <v>18425</v>
      </c>
      <c r="C447" s="421" t="s">
        <v>19704</v>
      </c>
      <c r="D447" s="421" t="s">
        <v>6387</v>
      </c>
      <c r="E447" s="421" t="s">
        <v>6385</v>
      </c>
    </row>
    <row r="448" spans="1:5" hidden="1">
      <c r="A448" s="421" t="s">
        <v>19705</v>
      </c>
      <c r="B448" s="421" t="s">
        <v>18424</v>
      </c>
      <c r="C448" s="421" t="s">
        <v>19705</v>
      </c>
      <c r="D448" s="421" t="s">
        <v>6387</v>
      </c>
      <c r="E448" s="421" t="s">
        <v>6385</v>
      </c>
    </row>
    <row r="449" spans="1:5" hidden="1">
      <c r="A449" s="421" t="s">
        <v>19706</v>
      </c>
      <c r="B449" s="421" t="s">
        <v>18423</v>
      </c>
      <c r="C449" s="421" t="s">
        <v>19706</v>
      </c>
      <c r="D449" s="421" t="s">
        <v>6387</v>
      </c>
      <c r="E449" s="421" t="s">
        <v>6385</v>
      </c>
    </row>
    <row r="450" spans="1:5" hidden="1">
      <c r="A450" s="421" t="s">
        <v>19707</v>
      </c>
      <c r="B450" s="421" t="s">
        <v>18422</v>
      </c>
      <c r="C450" s="421" t="s">
        <v>19707</v>
      </c>
      <c r="D450" s="421" t="s">
        <v>6387</v>
      </c>
      <c r="E450" s="421" t="s">
        <v>6385</v>
      </c>
    </row>
    <row r="451" spans="1:5" hidden="1">
      <c r="A451" s="421" t="s">
        <v>19708</v>
      </c>
      <c r="B451" s="421" t="s">
        <v>18421</v>
      </c>
      <c r="C451" s="421" t="s">
        <v>19708</v>
      </c>
      <c r="D451" s="421" t="s">
        <v>6387</v>
      </c>
      <c r="E451" s="421" t="s">
        <v>6385</v>
      </c>
    </row>
    <row r="452" spans="1:5" hidden="1">
      <c r="A452" s="421" t="s">
        <v>19709</v>
      </c>
      <c r="B452" s="421" t="s">
        <v>18420</v>
      </c>
      <c r="C452" s="421" t="s">
        <v>19709</v>
      </c>
      <c r="D452" s="421" t="s">
        <v>6387</v>
      </c>
      <c r="E452" s="421" t="s">
        <v>6385</v>
      </c>
    </row>
    <row r="453" spans="1:5" hidden="1">
      <c r="A453" s="421" t="s">
        <v>19710</v>
      </c>
      <c r="B453" s="421" t="s">
        <v>18419</v>
      </c>
      <c r="C453" s="421" t="s">
        <v>19710</v>
      </c>
      <c r="D453" s="421" t="s">
        <v>6387</v>
      </c>
      <c r="E453" s="421" t="s">
        <v>6385</v>
      </c>
    </row>
    <row r="454" spans="1:5" hidden="1">
      <c r="A454" s="421" t="s">
        <v>19711</v>
      </c>
      <c r="B454" s="421" t="s">
        <v>18418</v>
      </c>
      <c r="C454" s="421" t="s">
        <v>19711</v>
      </c>
      <c r="D454" s="421" t="s">
        <v>6387</v>
      </c>
      <c r="E454" s="421" t="s">
        <v>6385</v>
      </c>
    </row>
    <row r="455" spans="1:5" hidden="1">
      <c r="A455" s="421" t="s">
        <v>19712</v>
      </c>
      <c r="B455" s="421" t="s">
        <v>18417</v>
      </c>
      <c r="C455" s="421" t="s">
        <v>19712</v>
      </c>
      <c r="D455" s="421" t="s">
        <v>6387</v>
      </c>
      <c r="E455" s="421" t="s">
        <v>6385</v>
      </c>
    </row>
    <row r="456" spans="1:5" hidden="1">
      <c r="A456" s="421" t="s">
        <v>19713</v>
      </c>
      <c r="B456" s="421" t="s">
        <v>18416</v>
      </c>
      <c r="C456" s="421" t="s">
        <v>19713</v>
      </c>
      <c r="D456" s="421" t="s">
        <v>6387</v>
      </c>
      <c r="E456" s="421" t="s">
        <v>6385</v>
      </c>
    </row>
    <row r="457" spans="1:5" hidden="1">
      <c r="A457" s="421" t="s">
        <v>19714</v>
      </c>
      <c r="B457" s="421" t="s">
        <v>18413</v>
      </c>
      <c r="C457" s="421" t="s">
        <v>19714</v>
      </c>
      <c r="D457" s="421" t="s">
        <v>6387</v>
      </c>
      <c r="E457" s="421" t="s">
        <v>6385</v>
      </c>
    </row>
    <row r="458" spans="1:5" hidden="1">
      <c r="A458" s="421" t="s">
        <v>19715</v>
      </c>
      <c r="B458" s="421" t="s">
        <v>18432</v>
      </c>
      <c r="C458" s="421" t="s">
        <v>19715</v>
      </c>
      <c r="D458" s="421" t="s">
        <v>6387</v>
      </c>
      <c r="E458" s="421" t="s">
        <v>6385</v>
      </c>
    </row>
    <row r="459" spans="1:5" hidden="1">
      <c r="A459" s="421" t="s">
        <v>19716</v>
      </c>
      <c r="B459" s="421" t="s">
        <v>18431</v>
      </c>
      <c r="C459" s="421" t="s">
        <v>19716</v>
      </c>
      <c r="D459" s="421" t="s">
        <v>6387</v>
      </c>
      <c r="E459" s="421" t="s">
        <v>6385</v>
      </c>
    </row>
    <row r="460" spans="1:5" hidden="1">
      <c r="A460" s="421" t="s">
        <v>19717</v>
      </c>
      <c r="B460" s="421" t="s">
        <v>18415</v>
      </c>
      <c r="C460" s="421" t="s">
        <v>19717</v>
      </c>
      <c r="D460" s="421" t="s">
        <v>6387</v>
      </c>
      <c r="E460" s="421" t="s">
        <v>6385</v>
      </c>
    </row>
    <row r="461" spans="1:5" hidden="1">
      <c r="A461" s="421" t="s">
        <v>19718</v>
      </c>
      <c r="B461" s="421" t="s">
        <v>18414</v>
      </c>
      <c r="C461" s="421" t="s">
        <v>19718</v>
      </c>
      <c r="D461" s="421" t="s">
        <v>6387</v>
      </c>
      <c r="E461" s="421" t="s">
        <v>6385</v>
      </c>
    </row>
    <row r="462" spans="1:5" hidden="1">
      <c r="A462" s="421" t="s">
        <v>19719</v>
      </c>
      <c r="B462" s="421" t="s">
        <v>13455</v>
      </c>
      <c r="C462" s="421" t="s">
        <v>19719</v>
      </c>
      <c r="D462" s="421" t="s">
        <v>6387</v>
      </c>
      <c r="E462" s="421" t="s">
        <v>6385</v>
      </c>
    </row>
    <row r="463" spans="1:5" hidden="1">
      <c r="A463" s="421" t="s">
        <v>19720</v>
      </c>
      <c r="B463" s="421" t="s">
        <v>18433</v>
      </c>
      <c r="C463" s="421" t="s">
        <v>19720</v>
      </c>
      <c r="D463" s="421" t="s">
        <v>6387</v>
      </c>
      <c r="E463" s="421" t="s">
        <v>6385</v>
      </c>
    </row>
    <row r="464" spans="1:5" hidden="1">
      <c r="A464" s="421" t="s">
        <v>19721</v>
      </c>
      <c r="B464" s="421" t="s">
        <v>17903</v>
      </c>
      <c r="C464" s="421" t="s">
        <v>19721</v>
      </c>
      <c r="D464" s="421" t="s">
        <v>4455</v>
      </c>
      <c r="E464" s="421" t="s">
        <v>4453</v>
      </c>
    </row>
    <row r="465" spans="1:5" hidden="1">
      <c r="A465" s="421" t="s">
        <v>19722</v>
      </c>
      <c r="B465" s="421" t="s">
        <v>17904</v>
      </c>
      <c r="C465" s="421" t="s">
        <v>19722</v>
      </c>
      <c r="D465" s="421" t="s">
        <v>4455</v>
      </c>
      <c r="E465" s="421" t="s">
        <v>4453</v>
      </c>
    </row>
    <row r="466" spans="1:5" hidden="1">
      <c r="A466" s="421" t="s">
        <v>19723</v>
      </c>
      <c r="B466" s="421" t="s">
        <v>17905</v>
      </c>
      <c r="C466" s="421" t="s">
        <v>19723</v>
      </c>
      <c r="D466" s="421" t="s">
        <v>4455</v>
      </c>
      <c r="E466" s="421" t="s">
        <v>4453</v>
      </c>
    </row>
    <row r="467" spans="1:5" hidden="1">
      <c r="A467" s="421" t="s">
        <v>19724</v>
      </c>
      <c r="B467" s="421" t="s">
        <v>17906</v>
      </c>
      <c r="C467" s="421" t="s">
        <v>19724</v>
      </c>
      <c r="D467" s="421" t="s">
        <v>4455</v>
      </c>
      <c r="E467" s="421" t="s">
        <v>4453</v>
      </c>
    </row>
    <row r="468" spans="1:5" hidden="1">
      <c r="A468" s="421" t="s">
        <v>19725</v>
      </c>
      <c r="B468" s="421" t="s">
        <v>17907</v>
      </c>
      <c r="C468" s="421" t="s">
        <v>19725</v>
      </c>
      <c r="D468" s="421" t="s">
        <v>4455</v>
      </c>
      <c r="E468" s="421" t="s">
        <v>4453</v>
      </c>
    </row>
    <row r="469" spans="1:5" hidden="1">
      <c r="A469" s="421" t="s">
        <v>19726</v>
      </c>
      <c r="B469" s="421" t="s">
        <v>13334</v>
      </c>
      <c r="C469" s="421" t="s">
        <v>19726</v>
      </c>
      <c r="D469" s="421" t="s">
        <v>4455</v>
      </c>
      <c r="E469" s="421" t="s">
        <v>4453</v>
      </c>
    </row>
    <row r="470" spans="1:5" hidden="1">
      <c r="A470" s="421" t="s">
        <v>19727</v>
      </c>
      <c r="B470" s="421" t="s">
        <v>17908</v>
      </c>
      <c r="C470" s="421" t="s">
        <v>19727</v>
      </c>
      <c r="D470" s="421" t="s">
        <v>4455</v>
      </c>
      <c r="E470" s="421" t="s">
        <v>4453</v>
      </c>
    </row>
    <row r="471" spans="1:5" hidden="1">
      <c r="A471" s="421" t="s">
        <v>19728</v>
      </c>
      <c r="B471" s="421" t="s">
        <v>17909</v>
      </c>
      <c r="C471" s="421" t="s">
        <v>19728</v>
      </c>
      <c r="D471" s="421" t="s">
        <v>4455</v>
      </c>
      <c r="E471" s="421" t="s">
        <v>4453</v>
      </c>
    </row>
    <row r="472" spans="1:5" hidden="1">
      <c r="A472" s="421" t="s">
        <v>19729</v>
      </c>
      <c r="B472" s="421" t="s">
        <v>17910</v>
      </c>
      <c r="C472" s="421" t="s">
        <v>19729</v>
      </c>
      <c r="D472" s="421" t="s">
        <v>4455</v>
      </c>
      <c r="E472" s="421" t="s">
        <v>4453</v>
      </c>
    </row>
    <row r="473" spans="1:5" hidden="1">
      <c r="A473" s="421" t="s">
        <v>19730</v>
      </c>
      <c r="B473" s="421" t="s">
        <v>17911</v>
      </c>
      <c r="C473" s="421" t="s">
        <v>19730</v>
      </c>
      <c r="D473" s="421" t="s">
        <v>4455</v>
      </c>
      <c r="E473" s="421" t="s">
        <v>4453</v>
      </c>
    </row>
    <row r="474" spans="1:5" hidden="1">
      <c r="A474" s="421" t="s">
        <v>19731</v>
      </c>
      <c r="B474" s="421" t="s">
        <v>17912</v>
      </c>
      <c r="C474" s="421" t="s">
        <v>19731</v>
      </c>
      <c r="D474" s="421" t="s">
        <v>4455</v>
      </c>
      <c r="E474" s="421" t="s">
        <v>4453</v>
      </c>
    </row>
    <row r="475" spans="1:5" hidden="1">
      <c r="A475" s="421" t="s">
        <v>19732</v>
      </c>
      <c r="B475" s="421" t="s">
        <v>17913</v>
      </c>
      <c r="C475" s="421" t="s">
        <v>19732</v>
      </c>
      <c r="D475" s="421" t="s">
        <v>4455</v>
      </c>
      <c r="E475" s="421" t="s">
        <v>4453</v>
      </c>
    </row>
    <row r="476" spans="1:5" hidden="1">
      <c r="A476" s="421" t="s">
        <v>19733</v>
      </c>
      <c r="B476" s="421" t="s">
        <v>17914</v>
      </c>
      <c r="C476" s="421" t="s">
        <v>19733</v>
      </c>
      <c r="D476" s="421" t="s">
        <v>4455</v>
      </c>
      <c r="E476" s="421" t="s">
        <v>4453</v>
      </c>
    </row>
    <row r="477" spans="1:5" hidden="1">
      <c r="A477" s="421" t="s">
        <v>19734</v>
      </c>
      <c r="B477" s="421" t="s">
        <v>17915</v>
      </c>
      <c r="C477" s="421" t="s">
        <v>19734</v>
      </c>
      <c r="D477" s="421" t="s">
        <v>4455</v>
      </c>
      <c r="E477" s="421" t="s">
        <v>4453</v>
      </c>
    </row>
    <row r="478" spans="1:5" hidden="1">
      <c r="A478" s="421" t="s">
        <v>19735</v>
      </c>
      <c r="B478" s="421" t="s">
        <v>17916</v>
      </c>
      <c r="C478" s="421" t="s">
        <v>19735</v>
      </c>
      <c r="D478" s="421" t="s">
        <v>4455</v>
      </c>
      <c r="E478" s="421" t="s">
        <v>4453</v>
      </c>
    </row>
    <row r="479" spans="1:5" hidden="1">
      <c r="A479" s="421" t="s">
        <v>19736</v>
      </c>
      <c r="B479" s="421" t="s">
        <v>17917</v>
      </c>
      <c r="C479" s="421" t="s">
        <v>19736</v>
      </c>
      <c r="D479" s="421" t="s">
        <v>4455</v>
      </c>
      <c r="E479" s="421" t="s">
        <v>4453</v>
      </c>
    </row>
    <row r="480" spans="1:5" hidden="1">
      <c r="A480" s="421" t="s">
        <v>19737</v>
      </c>
      <c r="B480" s="421" t="s">
        <v>17918</v>
      </c>
      <c r="C480" s="421" t="s">
        <v>19737</v>
      </c>
      <c r="D480" s="421" t="s">
        <v>4455</v>
      </c>
      <c r="E480" s="421" t="s">
        <v>4453</v>
      </c>
    </row>
    <row r="481" spans="1:5" hidden="1">
      <c r="A481" s="421" t="s">
        <v>19738</v>
      </c>
      <c r="B481" s="421" t="s">
        <v>17919</v>
      </c>
      <c r="C481" s="421" t="s">
        <v>19738</v>
      </c>
      <c r="D481" s="421" t="s">
        <v>4455</v>
      </c>
      <c r="E481" s="421" t="s">
        <v>4453</v>
      </c>
    </row>
    <row r="482" spans="1:5" hidden="1">
      <c r="A482" s="421" t="s">
        <v>19739</v>
      </c>
      <c r="B482" s="421" t="s">
        <v>17920</v>
      </c>
      <c r="C482" s="421" t="s">
        <v>19739</v>
      </c>
      <c r="D482" s="421" t="s">
        <v>4455</v>
      </c>
      <c r="E482" s="421" t="s">
        <v>4453</v>
      </c>
    </row>
    <row r="483" spans="1:5" hidden="1">
      <c r="A483" s="421" t="s">
        <v>19740</v>
      </c>
      <c r="B483" s="421" t="s">
        <v>17921</v>
      </c>
      <c r="C483" s="421" t="s">
        <v>19740</v>
      </c>
      <c r="D483" s="421" t="s">
        <v>4455</v>
      </c>
      <c r="E483" s="421" t="s">
        <v>4453</v>
      </c>
    </row>
    <row r="484" spans="1:5" hidden="1">
      <c r="A484" s="421" t="s">
        <v>19741</v>
      </c>
      <c r="B484" s="421" t="s">
        <v>17922</v>
      </c>
      <c r="C484" s="421" t="s">
        <v>19741</v>
      </c>
      <c r="D484" s="421" t="s">
        <v>4455</v>
      </c>
      <c r="E484" s="421" t="s">
        <v>4453</v>
      </c>
    </row>
    <row r="485" spans="1:5" hidden="1">
      <c r="A485" s="421" t="s">
        <v>19742</v>
      </c>
      <c r="B485" s="421" t="s">
        <v>17923</v>
      </c>
      <c r="C485" s="421" t="s">
        <v>19742</v>
      </c>
      <c r="D485" s="421" t="s">
        <v>4455</v>
      </c>
      <c r="E485" s="421" t="s">
        <v>4453</v>
      </c>
    </row>
    <row r="486" spans="1:5" hidden="1">
      <c r="A486" s="421" t="s">
        <v>19743</v>
      </c>
      <c r="B486" s="421" t="s">
        <v>17924</v>
      </c>
      <c r="C486" s="421" t="s">
        <v>19743</v>
      </c>
      <c r="D486" s="421" t="s">
        <v>4455</v>
      </c>
      <c r="E486" s="421" t="s">
        <v>4453</v>
      </c>
    </row>
    <row r="487" spans="1:5" hidden="1">
      <c r="A487" s="421" t="s">
        <v>19744</v>
      </c>
      <c r="B487" s="421" t="s">
        <v>17925</v>
      </c>
      <c r="C487" s="421" t="s">
        <v>19744</v>
      </c>
      <c r="D487" s="421" t="s">
        <v>4455</v>
      </c>
      <c r="E487" s="421" t="s">
        <v>4453</v>
      </c>
    </row>
    <row r="488" spans="1:5" hidden="1">
      <c r="A488" s="421" t="s">
        <v>19745</v>
      </c>
      <c r="B488" s="421" t="s">
        <v>17926</v>
      </c>
      <c r="C488" s="421" t="s">
        <v>19745</v>
      </c>
      <c r="D488" s="421" t="s">
        <v>4455</v>
      </c>
      <c r="E488" s="421" t="s">
        <v>4453</v>
      </c>
    </row>
    <row r="489" spans="1:5" hidden="1">
      <c r="A489" s="421" t="s">
        <v>19746</v>
      </c>
      <c r="B489" s="421" t="s">
        <v>17927</v>
      </c>
      <c r="C489" s="421" t="s">
        <v>19746</v>
      </c>
      <c r="D489" s="421" t="s">
        <v>4455</v>
      </c>
      <c r="E489" s="421" t="s">
        <v>4453</v>
      </c>
    </row>
    <row r="490" spans="1:5" hidden="1">
      <c r="A490" s="421" t="s">
        <v>19747</v>
      </c>
      <c r="B490" s="421" t="s">
        <v>17928</v>
      </c>
      <c r="C490" s="421" t="s">
        <v>19747</v>
      </c>
      <c r="D490" s="421" t="s">
        <v>4455</v>
      </c>
      <c r="E490" s="421" t="s">
        <v>4453</v>
      </c>
    </row>
    <row r="491" spans="1:5" hidden="1">
      <c r="A491" s="421" t="s">
        <v>19748</v>
      </c>
      <c r="B491" s="421" t="s">
        <v>17929</v>
      </c>
      <c r="C491" s="421" t="s">
        <v>19748</v>
      </c>
      <c r="D491" s="421" t="s">
        <v>4455</v>
      </c>
      <c r="E491" s="421" t="s">
        <v>4453</v>
      </c>
    </row>
    <row r="492" spans="1:5" hidden="1">
      <c r="A492" s="421" t="s">
        <v>19749</v>
      </c>
      <c r="B492" s="421" t="s">
        <v>17930</v>
      </c>
      <c r="C492" s="421" t="s">
        <v>19749</v>
      </c>
      <c r="D492" s="421" t="s">
        <v>4455</v>
      </c>
      <c r="E492" s="421" t="s">
        <v>4453</v>
      </c>
    </row>
    <row r="493" spans="1:5" hidden="1">
      <c r="A493" s="421" t="s">
        <v>19750</v>
      </c>
      <c r="B493" s="421" t="s">
        <v>17931</v>
      </c>
      <c r="C493" s="421" t="s">
        <v>19750</v>
      </c>
      <c r="D493" s="421" t="s">
        <v>4455</v>
      </c>
      <c r="E493" s="421" t="s">
        <v>4453</v>
      </c>
    </row>
    <row r="494" spans="1:5" hidden="1">
      <c r="A494" s="421" t="s">
        <v>19751</v>
      </c>
      <c r="B494" s="421" t="s">
        <v>17932</v>
      </c>
      <c r="C494" s="421" t="s">
        <v>19751</v>
      </c>
      <c r="D494" s="421" t="s">
        <v>4455</v>
      </c>
      <c r="E494" s="421" t="s">
        <v>4453</v>
      </c>
    </row>
    <row r="495" spans="1:5" hidden="1">
      <c r="A495" s="421" t="s">
        <v>19752</v>
      </c>
      <c r="B495" s="421" t="s">
        <v>17934</v>
      </c>
      <c r="C495" s="421" t="s">
        <v>19752</v>
      </c>
      <c r="D495" s="421" t="s">
        <v>4455</v>
      </c>
      <c r="E495" s="421" t="s">
        <v>4453</v>
      </c>
    </row>
    <row r="496" spans="1:5" hidden="1">
      <c r="A496" s="421" t="s">
        <v>19753</v>
      </c>
      <c r="B496" s="421" t="s">
        <v>17933</v>
      </c>
      <c r="C496" s="421" t="s">
        <v>19753</v>
      </c>
      <c r="D496" s="421" t="s">
        <v>4455</v>
      </c>
      <c r="E496" s="421" t="s">
        <v>4453</v>
      </c>
    </row>
    <row r="497" spans="1:5" hidden="1">
      <c r="A497" s="421" t="s">
        <v>19754</v>
      </c>
      <c r="B497" s="421" t="s">
        <v>17935</v>
      </c>
      <c r="C497" s="421" t="s">
        <v>19754</v>
      </c>
      <c r="D497" s="421" t="s">
        <v>4455</v>
      </c>
      <c r="E497" s="421" t="s">
        <v>4453</v>
      </c>
    </row>
    <row r="498" spans="1:5" hidden="1">
      <c r="A498" s="421" t="s">
        <v>19755</v>
      </c>
      <c r="B498" s="421" t="s">
        <v>17936</v>
      </c>
      <c r="C498" s="421" t="s">
        <v>19755</v>
      </c>
      <c r="D498" s="421" t="s">
        <v>4455</v>
      </c>
      <c r="E498" s="421" t="s">
        <v>4453</v>
      </c>
    </row>
    <row r="499" spans="1:5" hidden="1">
      <c r="A499" s="421" t="s">
        <v>19756</v>
      </c>
      <c r="B499" s="421" t="s">
        <v>17937</v>
      </c>
      <c r="C499" s="421" t="s">
        <v>19756</v>
      </c>
      <c r="D499" s="421" t="s">
        <v>4455</v>
      </c>
      <c r="E499" s="421" t="s">
        <v>4453</v>
      </c>
    </row>
    <row r="500" spans="1:5" hidden="1">
      <c r="A500" s="421" t="s">
        <v>19757</v>
      </c>
      <c r="B500" s="421" t="s">
        <v>17938</v>
      </c>
      <c r="C500" s="421" t="s">
        <v>19757</v>
      </c>
      <c r="D500" s="421" t="s">
        <v>4455</v>
      </c>
      <c r="E500" s="421" t="s">
        <v>4453</v>
      </c>
    </row>
    <row r="501" spans="1:5" hidden="1">
      <c r="A501" s="421" t="s">
        <v>19758</v>
      </c>
      <c r="B501" s="421" t="s">
        <v>17939</v>
      </c>
      <c r="C501" s="421" t="s">
        <v>19758</v>
      </c>
      <c r="D501" s="421" t="s">
        <v>4455</v>
      </c>
      <c r="E501" s="421" t="s">
        <v>4453</v>
      </c>
    </row>
    <row r="502" spans="1:5" hidden="1">
      <c r="A502" s="421" t="s">
        <v>19759</v>
      </c>
      <c r="B502" s="421" t="s">
        <v>17940</v>
      </c>
      <c r="C502" s="421" t="s">
        <v>19759</v>
      </c>
      <c r="D502" s="421" t="s">
        <v>4455</v>
      </c>
      <c r="E502" s="421" t="s">
        <v>4453</v>
      </c>
    </row>
    <row r="503" spans="1:5" hidden="1">
      <c r="A503" s="421" t="s">
        <v>19760</v>
      </c>
      <c r="B503" s="421" t="s">
        <v>17941</v>
      </c>
      <c r="C503" s="421" t="s">
        <v>19760</v>
      </c>
      <c r="D503" s="421" t="s">
        <v>4455</v>
      </c>
      <c r="E503" s="421" t="s">
        <v>4453</v>
      </c>
    </row>
    <row r="504" spans="1:5" hidden="1">
      <c r="A504" s="421" t="s">
        <v>19761</v>
      </c>
      <c r="B504" s="421" t="s">
        <v>17942</v>
      </c>
      <c r="C504" s="421" t="s">
        <v>19761</v>
      </c>
      <c r="D504" s="421" t="s">
        <v>4455</v>
      </c>
      <c r="E504" s="421" t="s">
        <v>4453</v>
      </c>
    </row>
    <row r="505" spans="1:5" hidden="1">
      <c r="A505" s="421" t="s">
        <v>19762</v>
      </c>
      <c r="B505" s="421" t="s">
        <v>17943</v>
      </c>
      <c r="C505" s="421" t="s">
        <v>19762</v>
      </c>
      <c r="D505" s="421" t="s">
        <v>4455</v>
      </c>
      <c r="E505" s="421" t="s">
        <v>4453</v>
      </c>
    </row>
    <row r="506" spans="1:5" hidden="1">
      <c r="A506" s="421" t="s">
        <v>19763</v>
      </c>
      <c r="B506" s="421" t="s">
        <v>17944</v>
      </c>
      <c r="C506" s="421" t="s">
        <v>19763</v>
      </c>
      <c r="D506" s="421" t="s">
        <v>4455</v>
      </c>
      <c r="E506" s="421" t="s">
        <v>4453</v>
      </c>
    </row>
    <row r="507" spans="1:5" hidden="1">
      <c r="A507" s="421" t="s">
        <v>19764</v>
      </c>
      <c r="B507" s="421" t="s">
        <v>17902</v>
      </c>
      <c r="C507" s="421" t="s">
        <v>19764</v>
      </c>
      <c r="D507" s="421" t="s">
        <v>4455</v>
      </c>
      <c r="E507" s="421" t="s">
        <v>4453</v>
      </c>
    </row>
    <row r="508" spans="1:5" hidden="1">
      <c r="A508" s="421" t="s">
        <v>19765</v>
      </c>
      <c r="B508" s="421" t="s">
        <v>13330</v>
      </c>
      <c r="C508" s="421" t="s">
        <v>19765</v>
      </c>
      <c r="D508" s="421" t="s">
        <v>4455</v>
      </c>
      <c r="E508" s="421" t="s">
        <v>4453</v>
      </c>
    </row>
    <row r="509" spans="1:5" hidden="1">
      <c r="A509" s="421" t="s">
        <v>19766</v>
      </c>
      <c r="B509" s="421" t="s">
        <v>13331</v>
      </c>
      <c r="C509" s="421" t="s">
        <v>19766</v>
      </c>
      <c r="D509" s="421" t="s">
        <v>4455</v>
      </c>
      <c r="E509" s="421" t="s">
        <v>4453</v>
      </c>
    </row>
    <row r="510" spans="1:5" hidden="1">
      <c r="A510" s="421" t="s">
        <v>19767</v>
      </c>
      <c r="B510" s="421" t="s">
        <v>17887</v>
      </c>
      <c r="C510" s="421" t="s">
        <v>19767</v>
      </c>
      <c r="D510" s="421" t="s">
        <v>4455</v>
      </c>
      <c r="E510" s="421" t="s">
        <v>4453</v>
      </c>
    </row>
    <row r="511" spans="1:5" hidden="1">
      <c r="A511" s="421" t="s">
        <v>19768</v>
      </c>
      <c r="B511" s="421" t="s">
        <v>17888</v>
      </c>
      <c r="C511" s="421" t="s">
        <v>19768</v>
      </c>
      <c r="D511" s="421" t="s">
        <v>4455</v>
      </c>
      <c r="E511" s="421" t="s">
        <v>4453</v>
      </c>
    </row>
    <row r="512" spans="1:5" hidden="1">
      <c r="A512" s="421" t="s">
        <v>19769</v>
      </c>
      <c r="B512" s="421" t="s">
        <v>17889</v>
      </c>
      <c r="C512" s="421" t="s">
        <v>19769</v>
      </c>
      <c r="D512" s="421" t="s">
        <v>4455</v>
      </c>
      <c r="E512" s="421" t="s">
        <v>4453</v>
      </c>
    </row>
    <row r="513" spans="1:5" hidden="1">
      <c r="A513" s="421" t="s">
        <v>19770</v>
      </c>
      <c r="B513" s="421" t="s">
        <v>17890</v>
      </c>
      <c r="C513" s="421" t="s">
        <v>19770</v>
      </c>
      <c r="D513" s="421" t="s">
        <v>4455</v>
      </c>
      <c r="E513" s="421" t="s">
        <v>4453</v>
      </c>
    </row>
    <row r="514" spans="1:5" hidden="1">
      <c r="A514" s="421" t="s">
        <v>19771</v>
      </c>
      <c r="B514" s="421" t="s">
        <v>17891</v>
      </c>
      <c r="C514" s="421" t="s">
        <v>19771</v>
      </c>
      <c r="D514" s="421" t="s">
        <v>4455</v>
      </c>
      <c r="E514" s="421" t="s">
        <v>4453</v>
      </c>
    </row>
    <row r="515" spans="1:5" hidden="1">
      <c r="A515" s="421" t="s">
        <v>19772</v>
      </c>
      <c r="B515" s="421" t="s">
        <v>17892</v>
      </c>
      <c r="C515" s="421" t="s">
        <v>19772</v>
      </c>
      <c r="D515" s="421" t="s">
        <v>4455</v>
      </c>
      <c r="E515" s="421" t="s">
        <v>4453</v>
      </c>
    </row>
    <row r="516" spans="1:5" hidden="1">
      <c r="A516" s="421" t="s">
        <v>19773</v>
      </c>
      <c r="B516" s="421" t="s">
        <v>17893</v>
      </c>
      <c r="C516" s="421" t="s">
        <v>19773</v>
      </c>
      <c r="D516" s="421" t="s">
        <v>4455</v>
      </c>
      <c r="E516" s="421" t="s">
        <v>4453</v>
      </c>
    </row>
    <row r="517" spans="1:5" hidden="1">
      <c r="A517" s="421" t="s">
        <v>19774</v>
      </c>
      <c r="B517" s="421" t="s">
        <v>13336</v>
      </c>
      <c r="C517" s="421" t="s">
        <v>19774</v>
      </c>
      <c r="D517" s="421" t="s">
        <v>4455</v>
      </c>
      <c r="E517" s="421" t="s">
        <v>4453</v>
      </c>
    </row>
    <row r="518" spans="1:5" hidden="1">
      <c r="A518" s="421" t="s">
        <v>19775</v>
      </c>
      <c r="B518" s="421" t="s">
        <v>13332</v>
      </c>
      <c r="C518" s="421" t="s">
        <v>19775</v>
      </c>
      <c r="D518" s="421" t="s">
        <v>4455</v>
      </c>
      <c r="E518" s="421" t="s">
        <v>4453</v>
      </c>
    </row>
    <row r="519" spans="1:5" hidden="1">
      <c r="A519" s="421" t="s">
        <v>19776</v>
      </c>
      <c r="B519" s="421" t="s">
        <v>13333</v>
      </c>
      <c r="C519" s="421" t="s">
        <v>19776</v>
      </c>
      <c r="D519" s="421" t="s">
        <v>4455</v>
      </c>
      <c r="E519" s="421" t="s">
        <v>4453</v>
      </c>
    </row>
    <row r="520" spans="1:5" hidden="1">
      <c r="A520" s="421" t="s">
        <v>19777</v>
      </c>
      <c r="B520" s="421" t="s">
        <v>13335</v>
      </c>
      <c r="C520" s="421" t="s">
        <v>19777</v>
      </c>
      <c r="D520" s="421" t="s">
        <v>4455</v>
      </c>
      <c r="E520" s="421" t="s">
        <v>4453</v>
      </c>
    </row>
    <row r="521" spans="1:5" hidden="1">
      <c r="A521" s="421" t="s">
        <v>19778</v>
      </c>
      <c r="B521" s="421" t="s">
        <v>13337</v>
      </c>
      <c r="C521" s="421" t="s">
        <v>19778</v>
      </c>
      <c r="D521" s="421" t="s">
        <v>4455</v>
      </c>
      <c r="E521" s="421" t="s">
        <v>4453</v>
      </c>
    </row>
    <row r="522" spans="1:5" hidden="1">
      <c r="A522" s="421" t="s">
        <v>19779</v>
      </c>
      <c r="B522" s="421" t="s">
        <v>13338</v>
      </c>
      <c r="C522" s="421" t="s">
        <v>19779</v>
      </c>
      <c r="D522" s="421" t="s">
        <v>4455</v>
      </c>
      <c r="E522" s="421" t="s">
        <v>4453</v>
      </c>
    </row>
    <row r="523" spans="1:5" hidden="1">
      <c r="A523" s="421" t="s">
        <v>19780</v>
      </c>
      <c r="B523" s="421" t="s">
        <v>17894</v>
      </c>
      <c r="C523" s="421" t="s">
        <v>19780</v>
      </c>
      <c r="D523" s="421" t="s">
        <v>4455</v>
      </c>
      <c r="E523" s="421" t="s">
        <v>4453</v>
      </c>
    </row>
    <row r="524" spans="1:5" hidden="1">
      <c r="A524" s="421" t="s">
        <v>19781</v>
      </c>
      <c r="B524" s="421" t="s">
        <v>17895</v>
      </c>
      <c r="C524" s="421" t="s">
        <v>19781</v>
      </c>
      <c r="D524" s="421" t="s">
        <v>4455</v>
      </c>
      <c r="E524" s="421" t="s">
        <v>4453</v>
      </c>
    </row>
    <row r="525" spans="1:5" hidden="1">
      <c r="A525" s="421" t="s">
        <v>19782</v>
      </c>
      <c r="B525" s="421" t="s">
        <v>17896</v>
      </c>
      <c r="C525" s="421" t="s">
        <v>19782</v>
      </c>
      <c r="D525" s="421" t="s">
        <v>4455</v>
      </c>
      <c r="E525" s="421" t="s">
        <v>4453</v>
      </c>
    </row>
    <row r="526" spans="1:5" hidden="1">
      <c r="A526" s="421" t="s">
        <v>19783</v>
      </c>
      <c r="B526" s="421" t="s">
        <v>17897</v>
      </c>
      <c r="C526" s="421" t="s">
        <v>19783</v>
      </c>
      <c r="D526" s="421" t="s">
        <v>4455</v>
      </c>
      <c r="E526" s="421" t="s">
        <v>4453</v>
      </c>
    </row>
    <row r="527" spans="1:5" hidden="1">
      <c r="A527" s="421" t="s">
        <v>19784</v>
      </c>
      <c r="B527" s="421" t="s">
        <v>17898</v>
      </c>
      <c r="C527" s="421" t="s">
        <v>19784</v>
      </c>
      <c r="D527" s="421" t="s">
        <v>4455</v>
      </c>
      <c r="E527" s="421" t="s">
        <v>4453</v>
      </c>
    </row>
    <row r="528" spans="1:5" hidden="1">
      <c r="A528" s="421" t="s">
        <v>19785</v>
      </c>
      <c r="B528" s="421" t="s">
        <v>13325</v>
      </c>
      <c r="C528" s="421" t="s">
        <v>19785</v>
      </c>
      <c r="D528" s="421" t="s">
        <v>4455</v>
      </c>
      <c r="E528" s="421" t="s">
        <v>4453</v>
      </c>
    </row>
    <row r="529" spans="1:5" hidden="1">
      <c r="A529" s="421" t="s">
        <v>19786</v>
      </c>
      <c r="B529" s="421" t="s">
        <v>13326</v>
      </c>
      <c r="C529" s="421" t="s">
        <v>19786</v>
      </c>
      <c r="D529" s="421" t="s">
        <v>4455</v>
      </c>
      <c r="E529" s="421" t="s">
        <v>4453</v>
      </c>
    </row>
    <row r="530" spans="1:5" hidden="1">
      <c r="A530" s="421" t="s">
        <v>19787</v>
      </c>
      <c r="B530" s="421" t="s">
        <v>13327</v>
      </c>
      <c r="C530" s="421" t="s">
        <v>19787</v>
      </c>
      <c r="D530" s="421" t="s">
        <v>4455</v>
      </c>
      <c r="E530" s="421" t="s">
        <v>4453</v>
      </c>
    </row>
    <row r="531" spans="1:5" hidden="1">
      <c r="A531" s="421" t="s">
        <v>19788</v>
      </c>
      <c r="B531" s="421" t="s">
        <v>13328</v>
      </c>
      <c r="C531" s="421" t="s">
        <v>19788</v>
      </c>
      <c r="D531" s="421" t="s">
        <v>4455</v>
      </c>
      <c r="E531" s="421" t="s">
        <v>4453</v>
      </c>
    </row>
    <row r="532" spans="1:5" hidden="1">
      <c r="A532" s="421" t="s">
        <v>19789</v>
      </c>
      <c r="B532" s="421" t="s">
        <v>13319</v>
      </c>
      <c r="C532" s="421" t="s">
        <v>19789</v>
      </c>
      <c r="D532" s="421" t="s">
        <v>4455</v>
      </c>
      <c r="E532" s="421" t="s">
        <v>4453</v>
      </c>
    </row>
    <row r="533" spans="1:5" hidden="1">
      <c r="A533" s="421" t="s">
        <v>19790</v>
      </c>
      <c r="B533" s="421" t="s">
        <v>13320</v>
      </c>
      <c r="C533" s="421" t="s">
        <v>19790</v>
      </c>
      <c r="D533" s="421" t="s">
        <v>4455</v>
      </c>
      <c r="E533" s="421" t="s">
        <v>4453</v>
      </c>
    </row>
    <row r="534" spans="1:5" hidden="1">
      <c r="A534" s="421" t="s">
        <v>19791</v>
      </c>
      <c r="B534" s="421" t="s">
        <v>13321</v>
      </c>
      <c r="C534" s="421" t="s">
        <v>19791</v>
      </c>
      <c r="D534" s="421" t="s">
        <v>4455</v>
      </c>
      <c r="E534" s="421" t="s">
        <v>4453</v>
      </c>
    </row>
    <row r="535" spans="1:5" hidden="1">
      <c r="A535" s="421" t="s">
        <v>19792</v>
      </c>
      <c r="B535" s="421" t="s">
        <v>13322</v>
      </c>
      <c r="C535" s="421" t="s">
        <v>19792</v>
      </c>
      <c r="D535" s="421" t="s">
        <v>4455</v>
      </c>
      <c r="E535" s="421" t="s">
        <v>4453</v>
      </c>
    </row>
    <row r="536" spans="1:5" hidden="1">
      <c r="A536" s="421" t="s">
        <v>19793</v>
      </c>
      <c r="B536" s="421" t="s">
        <v>13323</v>
      </c>
      <c r="C536" s="421" t="s">
        <v>19793</v>
      </c>
      <c r="D536" s="421" t="s">
        <v>4455</v>
      </c>
      <c r="E536" s="421" t="s">
        <v>4453</v>
      </c>
    </row>
    <row r="537" spans="1:5" hidden="1">
      <c r="A537" s="421" t="s">
        <v>19794</v>
      </c>
      <c r="B537" s="421" t="s">
        <v>13324</v>
      </c>
      <c r="C537" s="421" t="s">
        <v>19794</v>
      </c>
      <c r="D537" s="421" t="s">
        <v>4455</v>
      </c>
      <c r="E537" s="421" t="s">
        <v>4453</v>
      </c>
    </row>
    <row r="538" spans="1:5" hidden="1">
      <c r="A538" s="421" t="s">
        <v>19795</v>
      </c>
      <c r="B538" s="421" t="s">
        <v>13329</v>
      </c>
      <c r="C538" s="421" t="s">
        <v>19795</v>
      </c>
      <c r="D538" s="421" t="s">
        <v>4455</v>
      </c>
      <c r="E538" s="421" t="s">
        <v>4453</v>
      </c>
    </row>
    <row r="539" spans="1:5" hidden="1">
      <c r="A539" s="421" t="s">
        <v>19796</v>
      </c>
      <c r="B539" s="421" t="s">
        <v>17899</v>
      </c>
      <c r="C539" s="421" t="s">
        <v>19796</v>
      </c>
      <c r="D539" s="421" t="s">
        <v>4455</v>
      </c>
      <c r="E539" s="421" t="s">
        <v>4453</v>
      </c>
    </row>
    <row r="540" spans="1:5" hidden="1">
      <c r="A540" s="421" t="s">
        <v>19797</v>
      </c>
      <c r="B540" s="421" t="s">
        <v>17900</v>
      </c>
      <c r="C540" s="421" t="s">
        <v>19797</v>
      </c>
      <c r="D540" s="421" t="s">
        <v>4455</v>
      </c>
      <c r="E540" s="421" t="s">
        <v>4453</v>
      </c>
    </row>
    <row r="541" spans="1:5" hidden="1">
      <c r="A541" s="421" t="s">
        <v>19798</v>
      </c>
      <c r="B541" s="421" t="s">
        <v>17901</v>
      </c>
      <c r="C541" s="421" t="s">
        <v>19798</v>
      </c>
      <c r="D541" s="421" t="s">
        <v>4455</v>
      </c>
      <c r="E541" s="421" t="s">
        <v>4453</v>
      </c>
    </row>
    <row r="542" spans="1:5" hidden="1">
      <c r="A542" s="421" t="s">
        <v>19799</v>
      </c>
      <c r="B542" s="421" t="s">
        <v>18595</v>
      </c>
      <c r="C542" s="421" t="s">
        <v>19799</v>
      </c>
      <c r="D542" s="421" t="s">
        <v>6166</v>
      </c>
      <c r="E542" s="421" t="s">
        <v>6163</v>
      </c>
    </row>
    <row r="543" spans="1:5" hidden="1">
      <c r="A543" s="421" t="s">
        <v>19800</v>
      </c>
      <c r="B543" s="421" t="s">
        <v>18590</v>
      </c>
      <c r="C543" s="421" t="s">
        <v>19800</v>
      </c>
      <c r="D543" s="421" t="s">
        <v>6166</v>
      </c>
      <c r="E543" s="421" t="s">
        <v>6163</v>
      </c>
    </row>
    <row r="544" spans="1:5" hidden="1">
      <c r="A544" s="421" t="s">
        <v>19801</v>
      </c>
      <c r="B544" s="421" t="s">
        <v>18593</v>
      </c>
      <c r="C544" s="421" t="s">
        <v>19801</v>
      </c>
      <c r="D544" s="421" t="s">
        <v>6166</v>
      </c>
      <c r="E544" s="421" t="s">
        <v>6163</v>
      </c>
    </row>
    <row r="545" spans="1:5" hidden="1">
      <c r="A545" s="421" t="s">
        <v>19802</v>
      </c>
      <c r="B545" s="421" t="s">
        <v>13498</v>
      </c>
      <c r="C545" s="421" t="s">
        <v>19802</v>
      </c>
      <c r="D545" s="421" t="s">
        <v>6166</v>
      </c>
      <c r="E545" s="421" t="s">
        <v>6163</v>
      </c>
    </row>
    <row r="546" spans="1:5" hidden="1">
      <c r="A546" s="421" t="s">
        <v>19803</v>
      </c>
      <c r="B546" s="421" t="s">
        <v>18594</v>
      </c>
      <c r="C546" s="421" t="s">
        <v>19803</v>
      </c>
      <c r="D546" s="421" t="s">
        <v>6166</v>
      </c>
      <c r="E546" s="421" t="s">
        <v>6163</v>
      </c>
    </row>
    <row r="547" spans="1:5" hidden="1">
      <c r="A547" s="421" t="s">
        <v>19804</v>
      </c>
      <c r="B547" s="421" t="s">
        <v>18596</v>
      </c>
      <c r="C547" s="421" t="s">
        <v>19804</v>
      </c>
      <c r="D547" s="421" t="s">
        <v>6166</v>
      </c>
      <c r="E547" s="421" t="s">
        <v>6163</v>
      </c>
    </row>
    <row r="548" spans="1:5" hidden="1">
      <c r="A548" s="421" t="s">
        <v>19805</v>
      </c>
      <c r="B548" s="421" t="s">
        <v>18597</v>
      </c>
      <c r="C548" s="421" t="s">
        <v>19805</v>
      </c>
      <c r="D548" s="421" t="s">
        <v>6166</v>
      </c>
      <c r="E548" s="421" t="s">
        <v>6163</v>
      </c>
    </row>
    <row r="549" spans="1:5" hidden="1">
      <c r="A549" s="421" t="s">
        <v>19806</v>
      </c>
      <c r="B549" s="421" t="s">
        <v>13499</v>
      </c>
      <c r="C549" s="421" t="s">
        <v>19806</v>
      </c>
      <c r="D549" s="421" t="s">
        <v>6166</v>
      </c>
      <c r="E549" s="421" t="s">
        <v>6163</v>
      </c>
    </row>
    <row r="550" spans="1:5" hidden="1">
      <c r="A550" s="421" t="s">
        <v>19807</v>
      </c>
      <c r="B550" s="421" t="s">
        <v>13500</v>
      </c>
      <c r="C550" s="421" t="s">
        <v>19807</v>
      </c>
      <c r="D550" s="421" t="s">
        <v>6166</v>
      </c>
      <c r="E550" s="421" t="s">
        <v>6163</v>
      </c>
    </row>
    <row r="551" spans="1:5" hidden="1">
      <c r="A551" s="421" t="s">
        <v>19808</v>
      </c>
      <c r="B551" s="421" t="s">
        <v>13501</v>
      </c>
      <c r="C551" s="421" t="s">
        <v>19808</v>
      </c>
      <c r="D551" s="421" t="s">
        <v>6166</v>
      </c>
      <c r="E551" s="421" t="s">
        <v>6163</v>
      </c>
    </row>
    <row r="552" spans="1:5" hidden="1">
      <c r="A552" s="421" t="s">
        <v>19809</v>
      </c>
      <c r="B552" s="421" t="s">
        <v>13502</v>
      </c>
      <c r="C552" s="421" t="s">
        <v>19809</v>
      </c>
      <c r="D552" s="421" t="s">
        <v>6166</v>
      </c>
      <c r="E552" s="421" t="s">
        <v>6163</v>
      </c>
    </row>
    <row r="553" spans="1:5" hidden="1">
      <c r="A553" s="421" t="s">
        <v>19810</v>
      </c>
      <c r="B553" s="421" t="s">
        <v>13503</v>
      </c>
      <c r="C553" s="421" t="s">
        <v>19810</v>
      </c>
      <c r="D553" s="421" t="s">
        <v>6166</v>
      </c>
      <c r="E553" s="421" t="s">
        <v>6163</v>
      </c>
    </row>
    <row r="554" spans="1:5" hidden="1">
      <c r="A554" s="421" t="s">
        <v>19811</v>
      </c>
      <c r="B554" s="421" t="s">
        <v>18598</v>
      </c>
      <c r="C554" s="421" t="s">
        <v>19811</v>
      </c>
      <c r="D554" s="421" t="s">
        <v>6166</v>
      </c>
      <c r="E554" s="421" t="s">
        <v>6163</v>
      </c>
    </row>
    <row r="555" spans="1:5" hidden="1">
      <c r="A555" s="421" t="s">
        <v>19812</v>
      </c>
      <c r="B555" s="421" t="s">
        <v>18599</v>
      </c>
      <c r="C555" s="421" t="s">
        <v>19812</v>
      </c>
      <c r="D555" s="421" t="s">
        <v>6166</v>
      </c>
      <c r="E555" s="421" t="s">
        <v>6163</v>
      </c>
    </row>
    <row r="556" spans="1:5" hidden="1">
      <c r="A556" s="421" t="s">
        <v>19813</v>
      </c>
      <c r="B556" s="421" t="s">
        <v>18600</v>
      </c>
      <c r="C556" s="421" t="s">
        <v>19813</v>
      </c>
      <c r="D556" s="421" t="s">
        <v>6166</v>
      </c>
      <c r="E556" s="421" t="s">
        <v>6163</v>
      </c>
    </row>
    <row r="557" spans="1:5" hidden="1">
      <c r="A557" s="421" t="s">
        <v>19814</v>
      </c>
      <c r="B557" s="421" t="s">
        <v>18601</v>
      </c>
      <c r="C557" s="421" t="s">
        <v>19814</v>
      </c>
      <c r="D557" s="421" t="s">
        <v>6166</v>
      </c>
      <c r="E557" s="421" t="s">
        <v>6163</v>
      </c>
    </row>
    <row r="558" spans="1:5" hidden="1">
      <c r="A558" s="421" t="s">
        <v>19815</v>
      </c>
      <c r="B558" s="421" t="s">
        <v>18602</v>
      </c>
      <c r="C558" s="421" t="s">
        <v>19815</v>
      </c>
      <c r="D558" s="421" t="s">
        <v>6166</v>
      </c>
      <c r="E558" s="421" t="s">
        <v>6163</v>
      </c>
    </row>
    <row r="559" spans="1:5" hidden="1">
      <c r="A559" s="421" t="s">
        <v>19816</v>
      </c>
      <c r="B559" s="421" t="s">
        <v>18603</v>
      </c>
      <c r="C559" s="421" t="s">
        <v>19816</v>
      </c>
      <c r="D559" s="421" t="s">
        <v>6166</v>
      </c>
      <c r="E559" s="421" t="s">
        <v>6163</v>
      </c>
    </row>
    <row r="560" spans="1:5" hidden="1">
      <c r="A560" s="421" t="s">
        <v>19817</v>
      </c>
      <c r="B560" s="421" t="s">
        <v>18604</v>
      </c>
      <c r="C560" s="421" t="s">
        <v>19817</v>
      </c>
      <c r="D560" s="421" t="s">
        <v>6166</v>
      </c>
      <c r="E560" s="421" t="s">
        <v>6163</v>
      </c>
    </row>
    <row r="561" spans="1:5" hidden="1">
      <c r="A561" s="421" t="s">
        <v>19818</v>
      </c>
      <c r="B561" s="421" t="s">
        <v>18605</v>
      </c>
      <c r="C561" s="421" t="s">
        <v>19818</v>
      </c>
      <c r="D561" s="421" t="s">
        <v>6166</v>
      </c>
      <c r="E561" s="421" t="s">
        <v>6163</v>
      </c>
    </row>
    <row r="562" spans="1:5" hidden="1">
      <c r="A562" s="421" t="s">
        <v>19819</v>
      </c>
      <c r="B562" s="421" t="s">
        <v>18606</v>
      </c>
      <c r="C562" s="421" t="s">
        <v>19819</v>
      </c>
      <c r="D562" s="421" t="s">
        <v>6166</v>
      </c>
      <c r="E562" s="421" t="s">
        <v>6163</v>
      </c>
    </row>
    <row r="563" spans="1:5" hidden="1">
      <c r="A563" s="421" t="s">
        <v>19820</v>
      </c>
      <c r="B563" s="421" t="s">
        <v>18607</v>
      </c>
      <c r="C563" s="421" t="s">
        <v>19820</v>
      </c>
      <c r="D563" s="421" t="s">
        <v>6166</v>
      </c>
      <c r="E563" s="421" t="s">
        <v>6163</v>
      </c>
    </row>
    <row r="564" spans="1:5" hidden="1">
      <c r="A564" s="421" t="s">
        <v>19821</v>
      </c>
      <c r="B564" s="421" t="s">
        <v>18608</v>
      </c>
      <c r="C564" s="421" t="s">
        <v>19821</v>
      </c>
      <c r="D564" s="421" t="s">
        <v>6166</v>
      </c>
      <c r="E564" s="421" t="s">
        <v>6163</v>
      </c>
    </row>
    <row r="565" spans="1:5" hidden="1">
      <c r="A565" s="421" t="s">
        <v>19822</v>
      </c>
      <c r="B565" s="421" t="s">
        <v>18609</v>
      </c>
      <c r="C565" s="421" t="s">
        <v>19822</v>
      </c>
      <c r="D565" s="421" t="s">
        <v>6166</v>
      </c>
      <c r="E565" s="421" t="s">
        <v>6163</v>
      </c>
    </row>
    <row r="566" spans="1:5" hidden="1">
      <c r="A566" s="421" t="s">
        <v>19823</v>
      </c>
      <c r="B566" s="421" t="s">
        <v>15467</v>
      </c>
      <c r="C566" s="421" t="s">
        <v>19823</v>
      </c>
      <c r="D566" s="421" t="s">
        <v>6166</v>
      </c>
      <c r="E566" s="421" t="s">
        <v>6163</v>
      </c>
    </row>
    <row r="567" spans="1:5" hidden="1">
      <c r="A567" s="421" t="s">
        <v>19824</v>
      </c>
      <c r="B567" s="421" t="s">
        <v>13504</v>
      </c>
      <c r="C567" s="421" t="s">
        <v>19824</v>
      </c>
      <c r="D567" s="421" t="s">
        <v>6166</v>
      </c>
      <c r="E567" s="421" t="s">
        <v>6163</v>
      </c>
    </row>
    <row r="568" spans="1:5" hidden="1">
      <c r="A568" s="421" t="s">
        <v>19825</v>
      </c>
      <c r="B568" s="421" t="s">
        <v>13505</v>
      </c>
      <c r="C568" s="421" t="s">
        <v>19825</v>
      </c>
      <c r="D568" s="421" t="s">
        <v>6166</v>
      </c>
      <c r="E568" s="421" t="s">
        <v>6163</v>
      </c>
    </row>
    <row r="569" spans="1:5" hidden="1">
      <c r="A569" s="421" t="s">
        <v>19826</v>
      </c>
      <c r="B569" s="421" t="s">
        <v>13506</v>
      </c>
      <c r="C569" s="421" t="s">
        <v>19826</v>
      </c>
      <c r="D569" s="421" t="s">
        <v>6166</v>
      </c>
      <c r="E569" s="421" t="s">
        <v>6163</v>
      </c>
    </row>
    <row r="570" spans="1:5" hidden="1">
      <c r="A570" s="421" t="s">
        <v>19827</v>
      </c>
      <c r="B570" s="421" t="s">
        <v>15468</v>
      </c>
      <c r="C570" s="421" t="s">
        <v>19827</v>
      </c>
      <c r="D570" s="421" t="s">
        <v>6166</v>
      </c>
      <c r="E570" s="421" t="s">
        <v>6163</v>
      </c>
    </row>
    <row r="571" spans="1:5" hidden="1">
      <c r="A571" s="421" t="s">
        <v>19828</v>
      </c>
      <c r="B571" s="421" t="s">
        <v>13507</v>
      </c>
      <c r="C571" s="421" t="s">
        <v>19828</v>
      </c>
      <c r="D571" s="421" t="s">
        <v>6166</v>
      </c>
      <c r="E571" s="421" t="s">
        <v>6163</v>
      </c>
    </row>
    <row r="572" spans="1:5" hidden="1">
      <c r="A572" s="421" t="s">
        <v>19829</v>
      </c>
      <c r="B572" s="421" t="s">
        <v>18589</v>
      </c>
      <c r="C572" s="421" t="s">
        <v>19829</v>
      </c>
      <c r="D572" s="421" t="s">
        <v>6166</v>
      </c>
      <c r="E572" s="421" t="s">
        <v>6163</v>
      </c>
    </row>
    <row r="573" spans="1:5" hidden="1">
      <c r="A573" s="421" t="s">
        <v>19830</v>
      </c>
      <c r="B573" s="421" t="s">
        <v>13508</v>
      </c>
      <c r="C573" s="421" t="s">
        <v>19830</v>
      </c>
      <c r="D573" s="421" t="s">
        <v>6166</v>
      </c>
      <c r="E573" s="421" t="s">
        <v>6163</v>
      </c>
    </row>
    <row r="574" spans="1:5" hidden="1">
      <c r="A574" s="421" t="s">
        <v>19831</v>
      </c>
      <c r="B574" s="421" t="s">
        <v>18587</v>
      </c>
      <c r="C574" s="421" t="s">
        <v>19831</v>
      </c>
      <c r="D574" s="421" t="s">
        <v>6166</v>
      </c>
      <c r="E574" s="421" t="s">
        <v>6163</v>
      </c>
    </row>
    <row r="575" spans="1:5" hidden="1">
      <c r="A575" s="421" t="s">
        <v>19832</v>
      </c>
      <c r="B575" s="421" t="s">
        <v>18588</v>
      </c>
      <c r="C575" s="421" t="s">
        <v>19832</v>
      </c>
      <c r="D575" s="421" t="s">
        <v>6166</v>
      </c>
      <c r="E575" s="421" t="s">
        <v>6163</v>
      </c>
    </row>
    <row r="576" spans="1:5" hidden="1">
      <c r="A576" s="421" t="s">
        <v>19833</v>
      </c>
      <c r="B576" s="421" t="s">
        <v>18591</v>
      </c>
      <c r="C576" s="421" t="s">
        <v>19833</v>
      </c>
      <c r="D576" s="421" t="s">
        <v>6166</v>
      </c>
      <c r="E576" s="421" t="s">
        <v>6163</v>
      </c>
    </row>
    <row r="577" spans="1:5" hidden="1">
      <c r="A577" s="421" t="s">
        <v>19834</v>
      </c>
      <c r="B577" s="421" t="s">
        <v>18592</v>
      </c>
      <c r="C577" s="421" t="s">
        <v>19834</v>
      </c>
      <c r="D577" s="421" t="s">
        <v>6166</v>
      </c>
      <c r="E577" s="421" t="s">
        <v>6163</v>
      </c>
    </row>
    <row r="578" spans="1:5" hidden="1">
      <c r="A578" s="421" t="s">
        <v>19835</v>
      </c>
      <c r="B578" s="421" t="s">
        <v>18508</v>
      </c>
      <c r="C578" s="421" t="s">
        <v>19835</v>
      </c>
      <c r="D578" s="421" t="s">
        <v>6264</v>
      </c>
      <c r="E578" s="421" t="s">
        <v>6262</v>
      </c>
    </row>
    <row r="579" spans="1:5" hidden="1">
      <c r="A579" s="421" t="s">
        <v>19836</v>
      </c>
      <c r="B579" s="421" t="s">
        <v>13468</v>
      </c>
      <c r="C579" s="421" t="s">
        <v>19836</v>
      </c>
      <c r="D579" s="421" t="s">
        <v>6264</v>
      </c>
      <c r="E579" s="421" t="s">
        <v>6262</v>
      </c>
    </row>
    <row r="580" spans="1:5" hidden="1">
      <c r="A580" s="421" t="s">
        <v>19837</v>
      </c>
      <c r="B580" s="421" t="s">
        <v>13475</v>
      </c>
      <c r="C580" s="421" t="s">
        <v>19837</v>
      </c>
      <c r="D580" s="421" t="s">
        <v>6264</v>
      </c>
      <c r="E580" s="421" t="s">
        <v>6262</v>
      </c>
    </row>
    <row r="581" spans="1:5" hidden="1">
      <c r="A581" s="421" t="s">
        <v>19838</v>
      </c>
      <c r="B581" s="421" t="s">
        <v>13456</v>
      </c>
      <c r="C581" s="421" t="s">
        <v>19838</v>
      </c>
      <c r="D581" s="421" t="s">
        <v>6264</v>
      </c>
      <c r="E581" s="421" t="s">
        <v>6262</v>
      </c>
    </row>
    <row r="582" spans="1:5" hidden="1">
      <c r="A582" s="421" t="s">
        <v>19839</v>
      </c>
      <c r="B582" s="421" t="s">
        <v>13457</v>
      </c>
      <c r="C582" s="421" t="s">
        <v>19839</v>
      </c>
      <c r="D582" s="421" t="s">
        <v>6264</v>
      </c>
      <c r="E582" s="421" t="s">
        <v>6262</v>
      </c>
    </row>
    <row r="583" spans="1:5" hidden="1">
      <c r="A583" s="421" t="s">
        <v>19840</v>
      </c>
      <c r="B583" s="421" t="s">
        <v>13458</v>
      </c>
      <c r="C583" s="421" t="s">
        <v>19840</v>
      </c>
      <c r="D583" s="421" t="s">
        <v>6264</v>
      </c>
      <c r="E583" s="421" t="s">
        <v>6262</v>
      </c>
    </row>
    <row r="584" spans="1:5" hidden="1">
      <c r="A584" s="421" t="s">
        <v>19841</v>
      </c>
      <c r="B584" s="421" t="s">
        <v>18489</v>
      </c>
      <c r="C584" s="421" t="s">
        <v>19841</v>
      </c>
      <c r="D584" s="421" t="s">
        <v>6264</v>
      </c>
      <c r="E584" s="421" t="s">
        <v>6262</v>
      </c>
    </row>
    <row r="585" spans="1:5" hidden="1">
      <c r="A585" s="421" t="s">
        <v>19842</v>
      </c>
      <c r="B585" s="421" t="s">
        <v>18490</v>
      </c>
      <c r="C585" s="421" t="s">
        <v>19842</v>
      </c>
      <c r="D585" s="421" t="s">
        <v>6264</v>
      </c>
      <c r="E585" s="421" t="s">
        <v>6262</v>
      </c>
    </row>
    <row r="586" spans="1:5" hidden="1">
      <c r="A586" s="421" t="s">
        <v>19843</v>
      </c>
      <c r="B586" s="421" t="s">
        <v>18491</v>
      </c>
      <c r="C586" s="421" t="s">
        <v>19843</v>
      </c>
      <c r="D586" s="421" t="s">
        <v>6264</v>
      </c>
      <c r="E586" s="421" t="s">
        <v>6262</v>
      </c>
    </row>
    <row r="587" spans="1:5" hidden="1">
      <c r="A587" s="421" t="s">
        <v>19844</v>
      </c>
      <c r="B587" s="421" t="s">
        <v>18492</v>
      </c>
      <c r="C587" s="421" t="s">
        <v>19844</v>
      </c>
      <c r="D587" s="421" t="s">
        <v>6264</v>
      </c>
      <c r="E587" s="421" t="s">
        <v>6262</v>
      </c>
    </row>
    <row r="588" spans="1:5" hidden="1">
      <c r="A588" s="421" t="s">
        <v>19845</v>
      </c>
      <c r="B588" s="421" t="s">
        <v>18493</v>
      </c>
      <c r="C588" s="421" t="s">
        <v>19845</v>
      </c>
      <c r="D588" s="421" t="s">
        <v>6264</v>
      </c>
      <c r="E588" s="421" t="s">
        <v>6262</v>
      </c>
    </row>
    <row r="589" spans="1:5" hidden="1">
      <c r="A589" s="421" t="s">
        <v>19846</v>
      </c>
      <c r="B589" s="421" t="s">
        <v>18494</v>
      </c>
      <c r="C589" s="421" t="s">
        <v>19846</v>
      </c>
      <c r="D589" s="421" t="s">
        <v>6264</v>
      </c>
      <c r="E589" s="421" t="s">
        <v>6262</v>
      </c>
    </row>
    <row r="590" spans="1:5" hidden="1">
      <c r="A590" s="421" t="s">
        <v>19847</v>
      </c>
      <c r="B590" s="421" t="s">
        <v>18495</v>
      </c>
      <c r="C590" s="421" t="s">
        <v>19847</v>
      </c>
      <c r="D590" s="421" t="s">
        <v>6264</v>
      </c>
      <c r="E590" s="421" t="s">
        <v>6262</v>
      </c>
    </row>
    <row r="591" spans="1:5" hidden="1">
      <c r="A591" s="421" t="s">
        <v>19848</v>
      </c>
      <c r="B591" s="421" t="s">
        <v>18496</v>
      </c>
      <c r="C591" s="421" t="s">
        <v>19848</v>
      </c>
      <c r="D591" s="421" t="s">
        <v>6264</v>
      </c>
      <c r="E591" s="421" t="s">
        <v>6262</v>
      </c>
    </row>
    <row r="592" spans="1:5" hidden="1">
      <c r="A592" s="421" t="s">
        <v>19849</v>
      </c>
      <c r="B592" s="421" t="s">
        <v>18497</v>
      </c>
      <c r="C592" s="421" t="s">
        <v>19849</v>
      </c>
      <c r="D592" s="421" t="s">
        <v>6264</v>
      </c>
      <c r="E592" s="421" t="s">
        <v>6262</v>
      </c>
    </row>
    <row r="593" spans="1:5" hidden="1">
      <c r="A593" s="421" t="s">
        <v>19850</v>
      </c>
      <c r="B593" s="421" t="s">
        <v>13465</v>
      </c>
      <c r="C593" s="421" t="s">
        <v>19850</v>
      </c>
      <c r="D593" s="421" t="s">
        <v>6264</v>
      </c>
      <c r="E593" s="421" t="s">
        <v>6262</v>
      </c>
    </row>
    <row r="594" spans="1:5" hidden="1">
      <c r="A594" s="421" t="s">
        <v>19851</v>
      </c>
      <c r="B594" s="421" t="s">
        <v>18498</v>
      </c>
      <c r="C594" s="421" t="s">
        <v>19851</v>
      </c>
      <c r="D594" s="421" t="s">
        <v>6264</v>
      </c>
      <c r="E594" s="421" t="s">
        <v>6262</v>
      </c>
    </row>
    <row r="595" spans="1:5" hidden="1">
      <c r="A595" s="421" t="s">
        <v>19852</v>
      </c>
      <c r="B595" s="421" t="s">
        <v>18499</v>
      </c>
      <c r="C595" s="421" t="s">
        <v>19852</v>
      </c>
      <c r="D595" s="421" t="s">
        <v>6264</v>
      </c>
      <c r="E595" s="421" t="s">
        <v>6262</v>
      </c>
    </row>
    <row r="596" spans="1:5" hidden="1">
      <c r="A596" s="421" t="s">
        <v>19853</v>
      </c>
      <c r="B596" s="421" t="s">
        <v>18500</v>
      </c>
      <c r="C596" s="421" t="s">
        <v>19853</v>
      </c>
      <c r="D596" s="421" t="s">
        <v>6264</v>
      </c>
      <c r="E596" s="421" t="s">
        <v>6262</v>
      </c>
    </row>
    <row r="597" spans="1:5" hidden="1">
      <c r="A597" s="421" t="s">
        <v>19854</v>
      </c>
      <c r="B597" s="421" t="s">
        <v>13463</v>
      </c>
      <c r="C597" s="421" t="s">
        <v>19854</v>
      </c>
      <c r="D597" s="421" t="s">
        <v>6264</v>
      </c>
      <c r="E597" s="421" t="s">
        <v>6262</v>
      </c>
    </row>
    <row r="598" spans="1:5" hidden="1">
      <c r="A598" s="421" t="s">
        <v>19855</v>
      </c>
      <c r="B598" s="421" t="s">
        <v>13464</v>
      </c>
      <c r="C598" s="421" t="s">
        <v>19855</v>
      </c>
      <c r="D598" s="421" t="s">
        <v>6264</v>
      </c>
      <c r="E598" s="421" t="s">
        <v>6262</v>
      </c>
    </row>
    <row r="599" spans="1:5" hidden="1">
      <c r="A599" s="421" t="s">
        <v>19856</v>
      </c>
      <c r="B599" s="421" t="s">
        <v>13459</v>
      </c>
      <c r="C599" s="421" t="s">
        <v>19856</v>
      </c>
      <c r="D599" s="421" t="s">
        <v>6264</v>
      </c>
      <c r="E599" s="421" t="s">
        <v>6262</v>
      </c>
    </row>
    <row r="600" spans="1:5" hidden="1">
      <c r="A600" s="421" t="s">
        <v>19857</v>
      </c>
      <c r="B600" s="421" t="s">
        <v>13460</v>
      </c>
      <c r="C600" s="421" t="s">
        <v>19857</v>
      </c>
      <c r="D600" s="421" t="s">
        <v>6264</v>
      </c>
      <c r="E600" s="421" t="s">
        <v>6262</v>
      </c>
    </row>
    <row r="601" spans="1:5" hidden="1">
      <c r="A601" s="421" t="s">
        <v>19858</v>
      </c>
      <c r="B601" s="421" t="s">
        <v>13461</v>
      </c>
      <c r="C601" s="421" t="s">
        <v>19858</v>
      </c>
      <c r="D601" s="421" t="s">
        <v>6264</v>
      </c>
      <c r="E601" s="421" t="s">
        <v>6262</v>
      </c>
    </row>
    <row r="602" spans="1:5" hidden="1">
      <c r="A602" s="421" t="s">
        <v>19859</v>
      </c>
      <c r="B602" s="421" t="s">
        <v>13462</v>
      </c>
      <c r="C602" s="421" t="s">
        <v>19859</v>
      </c>
      <c r="D602" s="421" t="s">
        <v>6264</v>
      </c>
      <c r="E602" s="421" t="s">
        <v>6262</v>
      </c>
    </row>
    <row r="603" spans="1:5" hidden="1">
      <c r="A603" s="421" t="s">
        <v>19860</v>
      </c>
      <c r="B603" s="421" t="s">
        <v>18501</v>
      </c>
      <c r="C603" s="421" t="s">
        <v>19860</v>
      </c>
      <c r="D603" s="421" t="s">
        <v>6264</v>
      </c>
      <c r="E603" s="421" t="s">
        <v>6262</v>
      </c>
    </row>
    <row r="604" spans="1:5" hidden="1">
      <c r="A604" s="421" t="s">
        <v>19861</v>
      </c>
      <c r="B604" s="421" t="s">
        <v>18502</v>
      </c>
      <c r="C604" s="421" t="s">
        <v>19861</v>
      </c>
      <c r="D604" s="421" t="s">
        <v>6264</v>
      </c>
      <c r="E604" s="421" t="s">
        <v>6262</v>
      </c>
    </row>
    <row r="605" spans="1:5" hidden="1">
      <c r="A605" s="421" t="s">
        <v>19862</v>
      </c>
      <c r="B605" s="421" t="s">
        <v>18503</v>
      </c>
      <c r="C605" s="421" t="s">
        <v>19862</v>
      </c>
      <c r="D605" s="421" t="s">
        <v>6264</v>
      </c>
      <c r="E605" s="421" t="s">
        <v>6262</v>
      </c>
    </row>
    <row r="606" spans="1:5" hidden="1">
      <c r="A606" s="421" t="s">
        <v>19863</v>
      </c>
      <c r="B606" s="421" t="s">
        <v>18504</v>
      </c>
      <c r="C606" s="421" t="s">
        <v>19863</v>
      </c>
      <c r="D606" s="421" t="s">
        <v>6264</v>
      </c>
      <c r="E606" s="421" t="s">
        <v>6262</v>
      </c>
    </row>
    <row r="607" spans="1:5" hidden="1">
      <c r="A607" s="421" t="s">
        <v>19864</v>
      </c>
      <c r="B607" s="421" t="s">
        <v>18505</v>
      </c>
      <c r="C607" s="421" t="s">
        <v>19864</v>
      </c>
      <c r="D607" s="421" t="s">
        <v>6264</v>
      </c>
      <c r="E607" s="421" t="s">
        <v>6262</v>
      </c>
    </row>
    <row r="608" spans="1:5" hidden="1">
      <c r="A608" s="421" t="s">
        <v>19865</v>
      </c>
      <c r="B608" s="421" t="s">
        <v>18506</v>
      </c>
      <c r="C608" s="421" t="s">
        <v>19865</v>
      </c>
      <c r="D608" s="421" t="s">
        <v>6264</v>
      </c>
      <c r="E608" s="421" t="s">
        <v>6262</v>
      </c>
    </row>
    <row r="609" spans="1:5" hidden="1">
      <c r="A609" s="421" t="s">
        <v>19866</v>
      </c>
      <c r="B609" s="421" t="s">
        <v>13467</v>
      </c>
      <c r="C609" s="421" t="s">
        <v>19866</v>
      </c>
      <c r="D609" s="421" t="s">
        <v>6264</v>
      </c>
      <c r="E609" s="421" t="s">
        <v>6262</v>
      </c>
    </row>
    <row r="610" spans="1:5" hidden="1">
      <c r="A610" s="421" t="s">
        <v>19867</v>
      </c>
      <c r="B610" s="421" t="s">
        <v>13466</v>
      </c>
      <c r="C610" s="421" t="s">
        <v>19867</v>
      </c>
      <c r="D610" s="421" t="s">
        <v>6264</v>
      </c>
      <c r="E610" s="421" t="s">
        <v>6262</v>
      </c>
    </row>
    <row r="611" spans="1:5" hidden="1">
      <c r="A611" s="421" t="s">
        <v>19868</v>
      </c>
      <c r="B611" s="421" t="s">
        <v>13469</v>
      </c>
      <c r="C611" s="421" t="s">
        <v>19868</v>
      </c>
      <c r="D611" s="421" t="s">
        <v>6264</v>
      </c>
      <c r="E611" s="421" t="s">
        <v>6262</v>
      </c>
    </row>
    <row r="612" spans="1:5" hidden="1">
      <c r="A612" s="421" t="s">
        <v>19869</v>
      </c>
      <c r="B612" s="421" t="s">
        <v>13470</v>
      </c>
      <c r="C612" s="421" t="s">
        <v>19869</v>
      </c>
      <c r="D612" s="421" t="s">
        <v>6264</v>
      </c>
      <c r="E612" s="421" t="s">
        <v>6262</v>
      </c>
    </row>
    <row r="613" spans="1:5" hidden="1">
      <c r="A613" s="421" t="s">
        <v>19870</v>
      </c>
      <c r="B613" s="421" t="s">
        <v>13471</v>
      </c>
      <c r="C613" s="421" t="s">
        <v>19870</v>
      </c>
      <c r="D613" s="421" t="s">
        <v>6264</v>
      </c>
      <c r="E613" s="421" t="s">
        <v>6262</v>
      </c>
    </row>
    <row r="614" spans="1:5" hidden="1">
      <c r="A614" s="421" t="s">
        <v>19871</v>
      </c>
      <c r="B614" s="421" t="s">
        <v>13472</v>
      </c>
      <c r="C614" s="421" t="s">
        <v>19871</v>
      </c>
      <c r="D614" s="421" t="s">
        <v>6264</v>
      </c>
      <c r="E614" s="421" t="s">
        <v>6262</v>
      </c>
    </row>
    <row r="615" spans="1:5" hidden="1">
      <c r="A615" s="421" t="s">
        <v>19872</v>
      </c>
      <c r="B615" s="421" t="s">
        <v>13473</v>
      </c>
      <c r="C615" s="421" t="s">
        <v>19872</v>
      </c>
      <c r="D615" s="421" t="s">
        <v>6264</v>
      </c>
      <c r="E615" s="421" t="s">
        <v>6262</v>
      </c>
    </row>
    <row r="616" spans="1:5" hidden="1">
      <c r="A616" s="421" t="s">
        <v>19873</v>
      </c>
      <c r="B616" s="421" t="s">
        <v>13474</v>
      </c>
      <c r="C616" s="421" t="s">
        <v>19873</v>
      </c>
      <c r="D616" s="421" t="s">
        <v>6264</v>
      </c>
      <c r="E616" s="421" t="s">
        <v>6262</v>
      </c>
    </row>
    <row r="617" spans="1:5" hidden="1">
      <c r="A617" s="421" t="s">
        <v>19874</v>
      </c>
      <c r="B617" s="421" t="s">
        <v>18507</v>
      </c>
      <c r="C617" s="421" t="s">
        <v>19874</v>
      </c>
      <c r="D617" s="421" t="s">
        <v>6264</v>
      </c>
      <c r="E617" s="421" t="s">
        <v>6262</v>
      </c>
    </row>
    <row r="618" spans="1:5" hidden="1">
      <c r="A618" s="421" t="s">
        <v>19875</v>
      </c>
      <c r="B618" s="421" t="s">
        <v>18477</v>
      </c>
      <c r="C618" s="421" t="s">
        <v>19875</v>
      </c>
      <c r="D618" s="421" t="s">
        <v>6044</v>
      </c>
      <c r="E618" s="421" t="s">
        <v>6042</v>
      </c>
    </row>
    <row r="619" spans="1:5" hidden="1">
      <c r="A619" s="421" t="s">
        <v>19876</v>
      </c>
      <c r="B619" s="421" t="s">
        <v>18481</v>
      </c>
      <c r="C619" s="421" t="s">
        <v>19876</v>
      </c>
      <c r="D619" s="421" t="s">
        <v>6044</v>
      </c>
      <c r="E619" s="421" t="s">
        <v>6042</v>
      </c>
    </row>
    <row r="620" spans="1:5" hidden="1">
      <c r="A620" s="421" t="s">
        <v>19877</v>
      </c>
      <c r="B620" s="421" t="s">
        <v>18460</v>
      </c>
      <c r="C620" s="421" t="s">
        <v>19877</v>
      </c>
      <c r="D620" s="421" t="s">
        <v>6044</v>
      </c>
      <c r="E620" s="421" t="s">
        <v>6042</v>
      </c>
    </row>
    <row r="621" spans="1:5" hidden="1">
      <c r="A621" s="421" t="s">
        <v>19878</v>
      </c>
      <c r="B621" s="421" t="s">
        <v>18461</v>
      </c>
      <c r="C621" s="421" t="s">
        <v>19878</v>
      </c>
      <c r="D621" s="421" t="s">
        <v>6044</v>
      </c>
      <c r="E621" s="421" t="s">
        <v>6042</v>
      </c>
    </row>
    <row r="622" spans="1:5" hidden="1">
      <c r="A622" s="421" t="s">
        <v>19879</v>
      </c>
      <c r="B622" s="421" t="s">
        <v>18462</v>
      </c>
      <c r="C622" s="421" t="s">
        <v>19879</v>
      </c>
      <c r="D622" s="421" t="s">
        <v>6044</v>
      </c>
      <c r="E622" s="421" t="s">
        <v>6042</v>
      </c>
    </row>
    <row r="623" spans="1:5" hidden="1">
      <c r="A623" s="421" t="s">
        <v>19880</v>
      </c>
      <c r="B623" s="421" t="s">
        <v>18463</v>
      </c>
      <c r="C623" s="421" t="s">
        <v>19880</v>
      </c>
      <c r="D623" s="421" t="s">
        <v>6044</v>
      </c>
      <c r="E623" s="421" t="s">
        <v>6042</v>
      </c>
    </row>
    <row r="624" spans="1:5" hidden="1">
      <c r="A624" s="421" t="s">
        <v>19881</v>
      </c>
      <c r="B624" s="421" t="s">
        <v>18464</v>
      </c>
      <c r="C624" s="421" t="s">
        <v>19881</v>
      </c>
      <c r="D624" s="421" t="s">
        <v>6044</v>
      </c>
      <c r="E624" s="421" t="s">
        <v>6042</v>
      </c>
    </row>
    <row r="625" spans="1:5" hidden="1">
      <c r="A625" s="421" t="s">
        <v>19882</v>
      </c>
      <c r="B625" s="421" t="s">
        <v>18465</v>
      </c>
      <c r="C625" s="421" t="s">
        <v>19882</v>
      </c>
      <c r="D625" s="421" t="s">
        <v>6044</v>
      </c>
      <c r="E625" s="421" t="s">
        <v>6042</v>
      </c>
    </row>
    <row r="626" spans="1:5" hidden="1">
      <c r="A626" s="421" t="s">
        <v>19883</v>
      </c>
      <c r="B626" s="421" t="s">
        <v>18466</v>
      </c>
      <c r="C626" s="421" t="s">
        <v>19883</v>
      </c>
      <c r="D626" s="421" t="s">
        <v>6044</v>
      </c>
      <c r="E626" s="421" t="s">
        <v>6042</v>
      </c>
    </row>
    <row r="627" spans="1:5" hidden="1">
      <c r="A627" s="421" t="s">
        <v>19884</v>
      </c>
      <c r="B627" s="421" t="s">
        <v>18467</v>
      </c>
      <c r="C627" s="421" t="s">
        <v>19884</v>
      </c>
      <c r="D627" s="421" t="s">
        <v>6044</v>
      </c>
      <c r="E627" s="421" t="s">
        <v>6042</v>
      </c>
    </row>
    <row r="628" spans="1:5" hidden="1">
      <c r="A628" s="421" t="s">
        <v>19885</v>
      </c>
      <c r="B628" s="421" t="s">
        <v>18468</v>
      </c>
      <c r="C628" s="421" t="s">
        <v>19885</v>
      </c>
      <c r="D628" s="421" t="s">
        <v>6044</v>
      </c>
      <c r="E628" s="421" t="s">
        <v>6042</v>
      </c>
    </row>
    <row r="629" spans="1:5" hidden="1">
      <c r="A629" s="421" t="s">
        <v>19886</v>
      </c>
      <c r="B629" s="421" t="s">
        <v>18469</v>
      </c>
      <c r="C629" s="421" t="s">
        <v>19886</v>
      </c>
      <c r="D629" s="421" t="s">
        <v>6044</v>
      </c>
      <c r="E629" s="421" t="s">
        <v>6042</v>
      </c>
    </row>
    <row r="630" spans="1:5" hidden="1">
      <c r="A630" s="421" t="s">
        <v>19887</v>
      </c>
      <c r="B630" s="421" t="s">
        <v>18470</v>
      </c>
      <c r="C630" s="421" t="s">
        <v>19887</v>
      </c>
      <c r="D630" s="421" t="s">
        <v>6044</v>
      </c>
      <c r="E630" s="421" t="s">
        <v>6042</v>
      </c>
    </row>
    <row r="631" spans="1:5" hidden="1">
      <c r="A631" s="421" t="s">
        <v>19888</v>
      </c>
      <c r="B631" s="421" t="s">
        <v>18471</v>
      </c>
      <c r="C631" s="421" t="s">
        <v>19888</v>
      </c>
      <c r="D631" s="421" t="s">
        <v>6044</v>
      </c>
      <c r="E631" s="421" t="s">
        <v>6042</v>
      </c>
    </row>
    <row r="632" spans="1:5" hidden="1">
      <c r="A632" s="421" t="s">
        <v>19889</v>
      </c>
      <c r="B632" s="421" t="s">
        <v>18472</v>
      </c>
      <c r="C632" s="421" t="s">
        <v>19889</v>
      </c>
      <c r="D632" s="421" t="s">
        <v>6044</v>
      </c>
      <c r="E632" s="421" t="s">
        <v>6042</v>
      </c>
    </row>
    <row r="633" spans="1:5" hidden="1">
      <c r="A633" s="421" t="s">
        <v>19890</v>
      </c>
      <c r="B633" s="421" t="s">
        <v>18473</v>
      </c>
      <c r="C633" s="421" t="s">
        <v>19890</v>
      </c>
      <c r="D633" s="421" t="s">
        <v>6044</v>
      </c>
      <c r="E633" s="421" t="s">
        <v>6042</v>
      </c>
    </row>
    <row r="634" spans="1:5" hidden="1">
      <c r="A634" s="421" t="s">
        <v>19891</v>
      </c>
      <c r="B634" s="421" t="s">
        <v>18474</v>
      </c>
      <c r="C634" s="421" t="s">
        <v>19891</v>
      </c>
      <c r="D634" s="421" t="s">
        <v>6044</v>
      </c>
      <c r="E634" s="421" t="s">
        <v>6042</v>
      </c>
    </row>
    <row r="635" spans="1:5" hidden="1">
      <c r="A635" s="421" t="s">
        <v>19892</v>
      </c>
      <c r="B635" s="421" t="s">
        <v>18475</v>
      </c>
      <c r="C635" s="421" t="s">
        <v>19892</v>
      </c>
      <c r="D635" s="421" t="s">
        <v>6044</v>
      </c>
      <c r="E635" s="421" t="s">
        <v>6042</v>
      </c>
    </row>
    <row r="636" spans="1:5" hidden="1">
      <c r="A636" s="421" t="s">
        <v>19893</v>
      </c>
      <c r="B636" s="421" t="s">
        <v>18476</v>
      </c>
      <c r="C636" s="421" t="s">
        <v>19893</v>
      </c>
      <c r="D636" s="421" t="s">
        <v>6044</v>
      </c>
      <c r="E636" s="421" t="s">
        <v>6042</v>
      </c>
    </row>
    <row r="637" spans="1:5" hidden="1">
      <c r="A637" s="421" t="s">
        <v>19894</v>
      </c>
      <c r="B637" s="421" t="s">
        <v>18478</v>
      </c>
      <c r="C637" s="421" t="s">
        <v>19894</v>
      </c>
      <c r="D637" s="421" t="s">
        <v>6044</v>
      </c>
      <c r="E637" s="421" t="s">
        <v>6042</v>
      </c>
    </row>
    <row r="638" spans="1:5" hidden="1">
      <c r="A638" s="421" t="s">
        <v>19895</v>
      </c>
      <c r="B638" s="421" t="s">
        <v>18479</v>
      </c>
      <c r="C638" s="421" t="s">
        <v>19895</v>
      </c>
      <c r="D638" s="421" t="s">
        <v>6044</v>
      </c>
      <c r="E638" s="421" t="s">
        <v>6042</v>
      </c>
    </row>
    <row r="639" spans="1:5" hidden="1">
      <c r="A639" s="421" t="s">
        <v>19896</v>
      </c>
      <c r="B639" s="421" t="s">
        <v>18480</v>
      </c>
      <c r="C639" s="421" t="s">
        <v>19896</v>
      </c>
      <c r="D639" s="421" t="s">
        <v>6044</v>
      </c>
      <c r="E639" s="421" t="s">
        <v>6042</v>
      </c>
    </row>
    <row r="640" spans="1:5" hidden="1">
      <c r="A640" s="421" t="s">
        <v>19897</v>
      </c>
      <c r="B640" s="421" t="s">
        <v>18487</v>
      </c>
      <c r="C640" s="421" t="s">
        <v>19897</v>
      </c>
      <c r="D640" s="421" t="s">
        <v>6044</v>
      </c>
      <c r="E640" s="421" t="s">
        <v>6042</v>
      </c>
    </row>
    <row r="641" spans="1:5" hidden="1">
      <c r="A641" s="421" t="s">
        <v>19898</v>
      </c>
      <c r="B641" s="421" t="s">
        <v>18488</v>
      </c>
      <c r="C641" s="421" t="s">
        <v>19898</v>
      </c>
      <c r="D641" s="421" t="s">
        <v>6044</v>
      </c>
      <c r="E641" s="421" t="s">
        <v>6042</v>
      </c>
    </row>
    <row r="642" spans="1:5" hidden="1">
      <c r="A642" s="421" t="s">
        <v>19899</v>
      </c>
      <c r="B642" s="421" t="s">
        <v>18482</v>
      </c>
      <c r="C642" s="421" t="s">
        <v>19899</v>
      </c>
      <c r="D642" s="421" t="s">
        <v>6044</v>
      </c>
      <c r="E642" s="421" t="s">
        <v>6042</v>
      </c>
    </row>
    <row r="643" spans="1:5" hidden="1">
      <c r="A643" s="421" t="s">
        <v>19900</v>
      </c>
      <c r="B643" s="421" t="s">
        <v>18483</v>
      </c>
      <c r="C643" s="421" t="s">
        <v>19900</v>
      </c>
      <c r="D643" s="421" t="s">
        <v>6044</v>
      </c>
      <c r="E643" s="421" t="s">
        <v>6042</v>
      </c>
    </row>
    <row r="644" spans="1:5" hidden="1">
      <c r="A644" s="421" t="s">
        <v>19901</v>
      </c>
      <c r="B644" s="421" t="s">
        <v>18484</v>
      </c>
      <c r="C644" s="421" t="s">
        <v>19901</v>
      </c>
      <c r="D644" s="421" t="s">
        <v>6044</v>
      </c>
      <c r="E644" s="421" t="s">
        <v>6042</v>
      </c>
    </row>
    <row r="645" spans="1:5" hidden="1">
      <c r="A645" s="421" t="s">
        <v>19902</v>
      </c>
      <c r="B645" s="421" t="s">
        <v>18485</v>
      </c>
      <c r="C645" s="421" t="s">
        <v>19902</v>
      </c>
      <c r="D645" s="421" t="s">
        <v>6044</v>
      </c>
      <c r="E645" s="421" t="s">
        <v>6042</v>
      </c>
    </row>
    <row r="646" spans="1:5" hidden="1">
      <c r="A646" s="421" t="s">
        <v>19903</v>
      </c>
      <c r="B646" s="421" t="s">
        <v>18486</v>
      </c>
      <c r="C646" s="421" t="s">
        <v>19903</v>
      </c>
      <c r="D646" s="421" t="s">
        <v>6044</v>
      </c>
      <c r="E646" s="421" t="s">
        <v>6042</v>
      </c>
    </row>
    <row r="647" spans="1:5" hidden="1">
      <c r="A647" s="421" t="s">
        <v>19904</v>
      </c>
      <c r="B647" s="421" t="s">
        <v>18434</v>
      </c>
      <c r="C647" s="421" t="s">
        <v>19904</v>
      </c>
      <c r="D647" s="421" t="s">
        <v>6044</v>
      </c>
      <c r="E647" s="421" t="s">
        <v>6042</v>
      </c>
    </row>
    <row r="648" spans="1:5" hidden="1">
      <c r="A648" s="421" t="s">
        <v>19905</v>
      </c>
      <c r="B648" s="421" t="s">
        <v>18435</v>
      </c>
      <c r="C648" s="421" t="s">
        <v>19905</v>
      </c>
      <c r="D648" s="421" t="s">
        <v>6044</v>
      </c>
      <c r="E648" s="421" t="s">
        <v>6042</v>
      </c>
    </row>
    <row r="649" spans="1:5" hidden="1">
      <c r="A649" s="421" t="s">
        <v>19906</v>
      </c>
      <c r="B649" s="421" t="s">
        <v>18436</v>
      </c>
      <c r="C649" s="421" t="s">
        <v>19906</v>
      </c>
      <c r="D649" s="421" t="s">
        <v>6044</v>
      </c>
      <c r="E649" s="421" t="s">
        <v>6042</v>
      </c>
    </row>
    <row r="650" spans="1:5" hidden="1">
      <c r="A650" s="421" t="s">
        <v>19907</v>
      </c>
      <c r="B650" s="421" t="s">
        <v>18437</v>
      </c>
      <c r="C650" s="421" t="s">
        <v>19907</v>
      </c>
      <c r="D650" s="421" t="s">
        <v>6044</v>
      </c>
      <c r="E650" s="421" t="s">
        <v>6042</v>
      </c>
    </row>
    <row r="651" spans="1:5" hidden="1">
      <c r="A651" s="421" t="s">
        <v>19908</v>
      </c>
      <c r="B651" s="421" t="s">
        <v>18438</v>
      </c>
      <c r="C651" s="421" t="s">
        <v>19908</v>
      </c>
      <c r="D651" s="421" t="s">
        <v>6044</v>
      </c>
      <c r="E651" s="421" t="s">
        <v>6042</v>
      </c>
    </row>
    <row r="652" spans="1:5" hidden="1">
      <c r="A652" s="421" t="s">
        <v>19909</v>
      </c>
      <c r="B652" s="421" t="s">
        <v>18439</v>
      </c>
      <c r="C652" s="421" t="s">
        <v>19909</v>
      </c>
      <c r="D652" s="421" t="s">
        <v>6044</v>
      </c>
      <c r="E652" s="421" t="s">
        <v>6042</v>
      </c>
    </row>
    <row r="653" spans="1:5" hidden="1">
      <c r="A653" s="421" t="s">
        <v>19910</v>
      </c>
      <c r="B653" s="421" t="s">
        <v>18440</v>
      </c>
      <c r="C653" s="421" t="s">
        <v>19910</v>
      </c>
      <c r="D653" s="421" t="s">
        <v>6044</v>
      </c>
      <c r="E653" s="421" t="s">
        <v>6042</v>
      </c>
    </row>
    <row r="654" spans="1:5" hidden="1">
      <c r="A654" s="421" t="s">
        <v>19911</v>
      </c>
      <c r="B654" s="421" t="s">
        <v>18441</v>
      </c>
      <c r="C654" s="421" t="s">
        <v>19911</v>
      </c>
      <c r="D654" s="421" t="s">
        <v>6044</v>
      </c>
      <c r="E654" s="421" t="s">
        <v>6042</v>
      </c>
    </row>
    <row r="655" spans="1:5" hidden="1">
      <c r="A655" s="421" t="s">
        <v>19912</v>
      </c>
      <c r="B655" s="421" t="s">
        <v>18442</v>
      </c>
      <c r="C655" s="421" t="s">
        <v>19912</v>
      </c>
      <c r="D655" s="421" t="s">
        <v>6044</v>
      </c>
      <c r="E655" s="421" t="s">
        <v>6042</v>
      </c>
    </row>
    <row r="656" spans="1:5" hidden="1">
      <c r="A656" s="421" t="s">
        <v>19913</v>
      </c>
      <c r="B656" s="421" t="s">
        <v>18443</v>
      </c>
      <c r="C656" s="421" t="s">
        <v>19913</v>
      </c>
      <c r="D656" s="421" t="s">
        <v>6044</v>
      </c>
      <c r="E656" s="421" t="s">
        <v>6042</v>
      </c>
    </row>
    <row r="657" spans="1:5" hidden="1">
      <c r="A657" s="421" t="s">
        <v>19914</v>
      </c>
      <c r="B657" s="421" t="s">
        <v>18444</v>
      </c>
      <c r="C657" s="421" t="s">
        <v>19914</v>
      </c>
      <c r="D657" s="421" t="s">
        <v>6044</v>
      </c>
      <c r="E657" s="421" t="s">
        <v>6042</v>
      </c>
    </row>
    <row r="658" spans="1:5" hidden="1">
      <c r="A658" s="421" t="s">
        <v>19915</v>
      </c>
      <c r="B658" s="421" t="s">
        <v>18445</v>
      </c>
      <c r="C658" s="421" t="s">
        <v>19915</v>
      </c>
      <c r="D658" s="421" t="s">
        <v>6044</v>
      </c>
      <c r="E658" s="421" t="s">
        <v>6042</v>
      </c>
    </row>
    <row r="659" spans="1:5" hidden="1">
      <c r="A659" s="421" t="s">
        <v>19916</v>
      </c>
      <c r="B659" s="421" t="s">
        <v>18446</v>
      </c>
      <c r="C659" s="421" t="s">
        <v>19916</v>
      </c>
      <c r="D659" s="421" t="s">
        <v>6044</v>
      </c>
      <c r="E659" s="421" t="s">
        <v>6042</v>
      </c>
    </row>
    <row r="660" spans="1:5" hidden="1">
      <c r="A660" s="421" t="s">
        <v>19917</v>
      </c>
      <c r="B660" s="421" t="s">
        <v>18447</v>
      </c>
      <c r="C660" s="421" t="s">
        <v>19917</v>
      </c>
      <c r="D660" s="421" t="s">
        <v>6044</v>
      </c>
      <c r="E660" s="421" t="s">
        <v>6042</v>
      </c>
    </row>
    <row r="661" spans="1:5" hidden="1">
      <c r="A661" s="421" t="s">
        <v>19918</v>
      </c>
      <c r="B661" s="421" t="s">
        <v>18448</v>
      </c>
      <c r="C661" s="421" t="s">
        <v>19918</v>
      </c>
      <c r="D661" s="421" t="s">
        <v>6044</v>
      </c>
      <c r="E661" s="421" t="s">
        <v>6042</v>
      </c>
    </row>
    <row r="662" spans="1:5" hidden="1">
      <c r="A662" s="421" t="s">
        <v>19919</v>
      </c>
      <c r="B662" s="421" t="s">
        <v>18449</v>
      </c>
      <c r="C662" s="421" t="s">
        <v>19919</v>
      </c>
      <c r="D662" s="421" t="s">
        <v>6044</v>
      </c>
      <c r="E662" s="421" t="s">
        <v>6042</v>
      </c>
    </row>
    <row r="663" spans="1:5" hidden="1">
      <c r="A663" s="421" t="s">
        <v>19920</v>
      </c>
      <c r="B663" s="421" t="s">
        <v>18450</v>
      </c>
      <c r="C663" s="421" t="s">
        <v>19920</v>
      </c>
      <c r="D663" s="421" t="s">
        <v>6044</v>
      </c>
      <c r="E663" s="421" t="s">
        <v>6042</v>
      </c>
    </row>
    <row r="664" spans="1:5" hidden="1">
      <c r="A664" s="421" t="s">
        <v>19921</v>
      </c>
      <c r="B664" s="421" t="s">
        <v>18451</v>
      </c>
      <c r="C664" s="421" t="s">
        <v>19921</v>
      </c>
      <c r="D664" s="421" t="s">
        <v>6044</v>
      </c>
      <c r="E664" s="421" t="s">
        <v>6042</v>
      </c>
    </row>
    <row r="665" spans="1:5" hidden="1">
      <c r="A665" s="421" t="s">
        <v>19922</v>
      </c>
      <c r="B665" s="421" t="s">
        <v>18452</v>
      </c>
      <c r="C665" s="421" t="s">
        <v>19922</v>
      </c>
      <c r="D665" s="421" t="s">
        <v>6044</v>
      </c>
      <c r="E665" s="421" t="s">
        <v>6042</v>
      </c>
    </row>
    <row r="666" spans="1:5" hidden="1">
      <c r="A666" s="421" t="s">
        <v>19923</v>
      </c>
      <c r="B666" s="421" t="s">
        <v>18453</v>
      </c>
      <c r="C666" s="421" t="s">
        <v>19923</v>
      </c>
      <c r="D666" s="421" t="s">
        <v>6044</v>
      </c>
      <c r="E666" s="421" t="s">
        <v>6042</v>
      </c>
    </row>
    <row r="667" spans="1:5" hidden="1">
      <c r="A667" s="421" t="s">
        <v>19924</v>
      </c>
      <c r="B667" s="421" t="s">
        <v>18454</v>
      </c>
      <c r="C667" s="421" t="s">
        <v>19924</v>
      </c>
      <c r="D667" s="421" t="s">
        <v>6044</v>
      </c>
      <c r="E667" s="421" t="s">
        <v>6042</v>
      </c>
    </row>
    <row r="668" spans="1:5" hidden="1">
      <c r="A668" s="421" t="s">
        <v>19925</v>
      </c>
      <c r="B668" s="421" t="s">
        <v>18455</v>
      </c>
      <c r="C668" s="421" t="s">
        <v>19925</v>
      </c>
      <c r="D668" s="421" t="s">
        <v>6044</v>
      </c>
      <c r="E668" s="421" t="s">
        <v>6042</v>
      </c>
    </row>
    <row r="669" spans="1:5" hidden="1">
      <c r="A669" s="421" t="s">
        <v>19926</v>
      </c>
      <c r="B669" s="421" t="s">
        <v>18456</v>
      </c>
      <c r="C669" s="421" t="s">
        <v>19926</v>
      </c>
      <c r="D669" s="421" t="s">
        <v>6044</v>
      </c>
      <c r="E669" s="421" t="s">
        <v>6042</v>
      </c>
    </row>
    <row r="670" spans="1:5" hidden="1">
      <c r="A670" s="421" t="s">
        <v>19927</v>
      </c>
      <c r="B670" s="421" t="s">
        <v>18457</v>
      </c>
      <c r="C670" s="421" t="s">
        <v>19927</v>
      </c>
      <c r="D670" s="421" t="s">
        <v>6044</v>
      </c>
      <c r="E670" s="421" t="s">
        <v>6042</v>
      </c>
    </row>
    <row r="671" spans="1:5" hidden="1">
      <c r="A671" s="421" t="s">
        <v>19928</v>
      </c>
      <c r="B671" s="421" t="s">
        <v>18458</v>
      </c>
      <c r="C671" s="421" t="s">
        <v>19928</v>
      </c>
      <c r="D671" s="421" t="s">
        <v>6044</v>
      </c>
      <c r="E671" s="421" t="s">
        <v>6042</v>
      </c>
    </row>
    <row r="672" spans="1:5" hidden="1">
      <c r="A672" s="421" t="s">
        <v>19929</v>
      </c>
      <c r="B672" s="421" t="s">
        <v>18459</v>
      </c>
      <c r="C672" s="421" t="s">
        <v>19929</v>
      </c>
      <c r="D672" s="421" t="s">
        <v>6044</v>
      </c>
      <c r="E672" s="421" t="s">
        <v>6042</v>
      </c>
    </row>
    <row r="673" spans="1:5" hidden="1">
      <c r="A673" s="421" t="s">
        <v>19930</v>
      </c>
      <c r="B673" s="421" t="s">
        <v>18711</v>
      </c>
      <c r="C673" s="421" t="s">
        <v>19930</v>
      </c>
      <c r="D673" s="421" t="s">
        <v>6955</v>
      </c>
      <c r="E673" s="421" t="s">
        <v>6953</v>
      </c>
    </row>
    <row r="674" spans="1:5" hidden="1">
      <c r="A674" s="421" t="s">
        <v>19931</v>
      </c>
      <c r="B674" s="421" t="s">
        <v>13554</v>
      </c>
      <c r="C674" s="421" t="s">
        <v>19931</v>
      </c>
      <c r="D674" s="421" t="s">
        <v>6955</v>
      </c>
      <c r="E674" s="421" t="s">
        <v>6953</v>
      </c>
    </row>
    <row r="675" spans="1:5" hidden="1">
      <c r="A675" s="421" t="s">
        <v>19932</v>
      </c>
      <c r="B675" s="421" t="s">
        <v>13552</v>
      </c>
      <c r="C675" s="421" t="s">
        <v>19932</v>
      </c>
      <c r="D675" s="421" t="s">
        <v>6955</v>
      </c>
      <c r="E675" s="421" t="s">
        <v>6953</v>
      </c>
    </row>
    <row r="676" spans="1:5" hidden="1">
      <c r="A676" s="421" t="s">
        <v>19933</v>
      </c>
      <c r="B676" s="421" t="s">
        <v>13553</v>
      </c>
      <c r="C676" s="421" t="s">
        <v>19933</v>
      </c>
      <c r="D676" s="421" t="s">
        <v>6955</v>
      </c>
      <c r="E676" s="421" t="s">
        <v>6953</v>
      </c>
    </row>
    <row r="677" spans="1:5" hidden="1">
      <c r="A677" s="421" t="s">
        <v>19934</v>
      </c>
      <c r="B677" s="421" t="s">
        <v>13547</v>
      </c>
      <c r="C677" s="421" t="s">
        <v>19934</v>
      </c>
      <c r="D677" s="421" t="s">
        <v>6955</v>
      </c>
      <c r="E677" s="421" t="s">
        <v>6953</v>
      </c>
    </row>
    <row r="678" spans="1:5" hidden="1">
      <c r="A678" s="421" t="s">
        <v>19935</v>
      </c>
      <c r="B678" s="421" t="s">
        <v>13548</v>
      </c>
      <c r="C678" s="421" t="s">
        <v>19935</v>
      </c>
      <c r="D678" s="421" t="s">
        <v>6955</v>
      </c>
      <c r="E678" s="421" t="s">
        <v>6953</v>
      </c>
    </row>
    <row r="679" spans="1:5" hidden="1">
      <c r="A679" s="421" t="s">
        <v>19936</v>
      </c>
      <c r="B679" s="421" t="s">
        <v>13546</v>
      </c>
      <c r="C679" s="421" t="s">
        <v>19936</v>
      </c>
      <c r="D679" s="421" t="s">
        <v>6955</v>
      </c>
      <c r="E679" s="421" t="s">
        <v>6953</v>
      </c>
    </row>
    <row r="680" spans="1:5" hidden="1">
      <c r="A680" s="421" t="s">
        <v>19937</v>
      </c>
      <c r="B680" s="421" t="s">
        <v>13549</v>
      </c>
      <c r="C680" s="421" t="s">
        <v>19937</v>
      </c>
      <c r="D680" s="421" t="s">
        <v>6955</v>
      </c>
      <c r="E680" s="421" t="s">
        <v>6953</v>
      </c>
    </row>
    <row r="681" spans="1:5" hidden="1">
      <c r="A681" s="421" t="s">
        <v>19938</v>
      </c>
      <c r="B681" s="421" t="s">
        <v>13550</v>
      </c>
      <c r="C681" s="421" t="s">
        <v>19938</v>
      </c>
      <c r="D681" s="421" t="s">
        <v>6955</v>
      </c>
      <c r="E681" s="421" t="s">
        <v>6953</v>
      </c>
    </row>
    <row r="682" spans="1:5" hidden="1">
      <c r="A682" s="421" t="s">
        <v>19939</v>
      </c>
      <c r="B682" s="421" t="s">
        <v>15472</v>
      </c>
      <c r="C682" s="421" t="s">
        <v>19939</v>
      </c>
      <c r="D682" s="421" t="s">
        <v>6955</v>
      </c>
      <c r="E682" s="421" t="s">
        <v>6953</v>
      </c>
    </row>
    <row r="683" spans="1:5" hidden="1">
      <c r="A683" s="421" t="s">
        <v>19940</v>
      </c>
      <c r="B683" s="421" t="s">
        <v>13537</v>
      </c>
      <c r="C683" s="421" t="s">
        <v>19940</v>
      </c>
      <c r="D683" s="421" t="s">
        <v>6955</v>
      </c>
      <c r="E683" s="421" t="s">
        <v>6953</v>
      </c>
    </row>
    <row r="684" spans="1:5" hidden="1">
      <c r="A684" s="421" t="s">
        <v>19941</v>
      </c>
      <c r="B684" s="421" t="s">
        <v>13536</v>
      </c>
      <c r="C684" s="421" t="s">
        <v>19941</v>
      </c>
      <c r="D684" s="421" t="s">
        <v>6955</v>
      </c>
      <c r="E684" s="421" t="s">
        <v>6953</v>
      </c>
    </row>
    <row r="685" spans="1:5" hidden="1">
      <c r="A685" s="421" t="s">
        <v>19942</v>
      </c>
      <c r="B685" s="421" t="s">
        <v>15471</v>
      </c>
      <c r="C685" s="421" t="s">
        <v>19942</v>
      </c>
      <c r="D685" s="421" t="s">
        <v>6955</v>
      </c>
      <c r="E685" s="421" t="s">
        <v>6953</v>
      </c>
    </row>
    <row r="686" spans="1:5" hidden="1">
      <c r="A686" s="421" t="s">
        <v>19943</v>
      </c>
      <c r="B686" s="421" t="s">
        <v>13541</v>
      </c>
      <c r="C686" s="421" t="s">
        <v>19943</v>
      </c>
      <c r="D686" s="421" t="s">
        <v>6955</v>
      </c>
      <c r="E686" s="421" t="s">
        <v>6953</v>
      </c>
    </row>
    <row r="687" spans="1:5" hidden="1">
      <c r="A687" s="421" t="s">
        <v>19944</v>
      </c>
      <c r="B687" s="421" t="s">
        <v>13538</v>
      </c>
      <c r="C687" s="421" t="s">
        <v>19944</v>
      </c>
      <c r="D687" s="421" t="s">
        <v>6955</v>
      </c>
      <c r="E687" s="421" t="s">
        <v>6953</v>
      </c>
    </row>
    <row r="688" spans="1:5" hidden="1">
      <c r="A688" s="421" t="s">
        <v>19945</v>
      </c>
      <c r="B688" s="421" t="s">
        <v>13539</v>
      </c>
      <c r="C688" s="421" t="s">
        <v>19945</v>
      </c>
      <c r="D688" s="421" t="s">
        <v>6955</v>
      </c>
      <c r="E688" s="421" t="s">
        <v>6953</v>
      </c>
    </row>
    <row r="689" spans="1:5" hidden="1">
      <c r="A689" s="421" t="s">
        <v>19946</v>
      </c>
      <c r="B689" s="421" t="s">
        <v>18699</v>
      </c>
      <c r="C689" s="421" t="s">
        <v>19946</v>
      </c>
      <c r="D689" s="421" t="s">
        <v>6955</v>
      </c>
      <c r="E689" s="421" t="s">
        <v>6953</v>
      </c>
    </row>
    <row r="690" spans="1:5" hidden="1">
      <c r="A690" s="421" t="s">
        <v>19947</v>
      </c>
      <c r="B690" s="421" t="s">
        <v>13551</v>
      </c>
      <c r="C690" s="421" t="s">
        <v>19947</v>
      </c>
      <c r="D690" s="421" t="s">
        <v>6955</v>
      </c>
      <c r="E690" s="421" t="s">
        <v>6953</v>
      </c>
    </row>
    <row r="691" spans="1:5" hidden="1">
      <c r="A691" s="421" t="s">
        <v>19948</v>
      </c>
      <c r="B691" s="421" t="s">
        <v>15473</v>
      </c>
      <c r="C691" s="421" t="s">
        <v>19948</v>
      </c>
      <c r="D691" s="421" t="s">
        <v>6955</v>
      </c>
      <c r="E691" s="421" t="s">
        <v>6953</v>
      </c>
    </row>
    <row r="692" spans="1:5" hidden="1">
      <c r="A692" s="421" t="s">
        <v>19949</v>
      </c>
      <c r="B692" s="421" t="s">
        <v>18708</v>
      </c>
      <c r="C692" s="421" t="s">
        <v>19949</v>
      </c>
      <c r="D692" s="421" t="s">
        <v>6955</v>
      </c>
      <c r="E692" s="421" t="s">
        <v>6953</v>
      </c>
    </row>
    <row r="693" spans="1:5" hidden="1">
      <c r="A693" s="421" t="s">
        <v>19950</v>
      </c>
      <c r="B693" s="421" t="s">
        <v>18709</v>
      </c>
      <c r="C693" s="421" t="s">
        <v>19950</v>
      </c>
      <c r="D693" s="421" t="s">
        <v>6955</v>
      </c>
      <c r="E693" s="421" t="s">
        <v>6953</v>
      </c>
    </row>
    <row r="694" spans="1:5" hidden="1">
      <c r="A694" s="421" t="s">
        <v>19951</v>
      </c>
      <c r="B694" s="421" t="s">
        <v>18710</v>
      </c>
      <c r="C694" s="421" t="s">
        <v>19951</v>
      </c>
      <c r="D694" s="421" t="s">
        <v>6955</v>
      </c>
      <c r="E694" s="421" t="s">
        <v>6953</v>
      </c>
    </row>
    <row r="695" spans="1:5" hidden="1">
      <c r="A695" s="421" t="s">
        <v>19952</v>
      </c>
      <c r="B695" s="421" t="s">
        <v>18700</v>
      </c>
      <c r="C695" s="421" t="s">
        <v>19952</v>
      </c>
      <c r="D695" s="421" t="s">
        <v>6955</v>
      </c>
      <c r="E695" s="421" t="s">
        <v>6953</v>
      </c>
    </row>
    <row r="696" spans="1:5" hidden="1">
      <c r="A696" s="421" t="s">
        <v>19953</v>
      </c>
      <c r="B696" s="421" t="s">
        <v>18701</v>
      </c>
      <c r="C696" s="421" t="s">
        <v>19953</v>
      </c>
      <c r="D696" s="421" t="s">
        <v>6955</v>
      </c>
      <c r="E696" s="421" t="s">
        <v>6953</v>
      </c>
    </row>
    <row r="697" spans="1:5" hidden="1">
      <c r="A697" s="421" t="s">
        <v>19954</v>
      </c>
      <c r="B697" s="421" t="s">
        <v>18702</v>
      </c>
      <c r="C697" s="421" t="s">
        <v>19954</v>
      </c>
      <c r="D697" s="421" t="s">
        <v>6955</v>
      </c>
      <c r="E697" s="421" t="s">
        <v>6953</v>
      </c>
    </row>
    <row r="698" spans="1:5" hidden="1">
      <c r="A698" s="421" t="s">
        <v>19955</v>
      </c>
      <c r="B698" s="421" t="s">
        <v>13543</v>
      </c>
      <c r="C698" s="421" t="s">
        <v>19955</v>
      </c>
      <c r="D698" s="421" t="s">
        <v>6955</v>
      </c>
      <c r="E698" s="421" t="s">
        <v>6953</v>
      </c>
    </row>
    <row r="699" spans="1:5" hidden="1">
      <c r="A699" s="421" t="s">
        <v>19956</v>
      </c>
      <c r="B699" s="421" t="s">
        <v>13544</v>
      </c>
      <c r="C699" s="421" t="s">
        <v>19956</v>
      </c>
      <c r="D699" s="421" t="s">
        <v>6955</v>
      </c>
      <c r="E699" s="421" t="s">
        <v>6953</v>
      </c>
    </row>
    <row r="700" spans="1:5" hidden="1">
      <c r="A700" s="421" t="s">
        <v>19957</v>
      </c>
      <c r="B700" s="421" t="s">
        <v>13542</v>
      </c>
      <c r="C700" s="421" t="s">
        <v>19957</v>
      </c>
      <c r="D700" s="421" t="s">
        <v>6955</v>
      </c>
      <c r="E700" s="421" t="s">
        <v>6953</v>
      </c>
    </row>
    <row r="701" spans="1:5" hidden="1">
      <c r="A701" s="421" t="s">
        <v>19958</v>
      </c>
      <c r="B701" s="421" t="s">
        <v>13545</v>
      </c>
      <c r="C701" s="421" t="s">
        <v>19958</v>
      </c>
      <c r="D701" s="421" t="s">
        <v>6955</v>
      </c>
      <c r="E701" s="421" t="s">
        <v>6953</v>
      </c>
    </row>
    <row r="702" spans="1:5" hidden="1">
      <c r="A702" s="421" t="s">
        <v>19959</v>
      </c>
      <c r="B702" s="421" t="s">
        <v>18703</v>
      </c>
      <c r="C702" s="421" t="s">
        <v>19959</v>
      </c>
      <c r="D702" s="421" t="s">
        <v>6955</v>
      </c>
      <c r="E702" s="421" t="s">
        <v>6953</v>
      </c>
    </row>
    <row r="703" spans="1:5" hidden="1">
      <c r="A703" s="421" t="s">
        <v>19960</v>
      </c>
      <c r="B703" s="421" t="s">
        <v>18704</v>
      </c>
      <c r="C703" s="421" t="s">
        <v>19960</v>
      </c>
      <c r="D703" s="421" t="s">
        <v>6955</v>
      </c>
      <c r="E703" s="421" t="s">
        <v>6953</v>
      </c>
    </row>
    <row r="704" spans="1:5" hidden="1">
      <c r="A704" s="421" t="s">
        <v>19961</v>
      </c>
      <c r="B704" s="421" t="s">
        <v>18705</v>
      </c>
      <c r="C704" s="421" t="s">
        <v>19961</v>
      </c>
      <c r="D704" s="421" t="s">
        <v>6955</v>
      </c>
      <c r="E704" s="421" t="s">
        <v>6953</v>
      </c>
    </row>
    <row r="705" spans="1:5" hidden="1">
      <c r="A705" s="421" t="s">
        <v>19962</v>
      </c>
      <c r="B705" s="421" t="s">
        <v>18706</v>
      </c>
      <c r="C705" s="421" t="s">
        <v>19962</v>
      </c>
      <c r="D705" s="421" t="s">
        <v>6955</v>
      </c>
      <c r="E705" s="421" t="s">
        <v>6953</v>
      </c>
    </row>
    <row r="706" spans="1:5" hidden="1">
      <c r="A706" s="421" t="s">
        <v>19963</v>
      </c>
      <c r="B706" s="421" t="s">
        <v>18707</v>
      </c>
      <c r="C706" s="421" t="s">
        <v>19963</v>
      </c>
      <c r="D706" s="421" t="s">
        <v>6955</v>
      </c>
      <c r="E706" s="421" t="s">
        <v>6953</v>
      </c>
    </row>
    <row r="707" spans="1:5" hidden="1">
      <c r="A707" s="421" t="s">
        <v>19964</v>
      </c>
      <c r="B707" s="421" t="s">
        <v>18695</v>
      </c>
      <c r="C707" s="421" t="s">
        <v>19964</v>
      </c>
      <c r="D707" s="421" t="s">
        <v>6955</v>
      </c>
      <c r="E707" s="421" t="s">
        <v>6953</v>
      </c>
    </row>
    <row r="708" spans="1:5" hidden="1">
      <c r="A708" s="421" t="s">
        <v>19965</v>
      </c>
      <c r="B708" s="421" t="s">
        <v>18696</v>
      </c>
      <c r="C708" s="421" t="s">
        <v>19965</v>
      </c>
      <c r="D708" s="421" t="s">
        <v>6955</v>
      </c>
      <c r="E708" s="421" t="s">
        <v>6953</v>
      </c>
    </row>
    <row r="709" spans="1:5" hidden="1">
      <c r="A709" s="421" t="s">
        <v>19966</v>
      </c>
      <c r="B709" s="421" t="s">
        <v>18697</v>
      </c>
      <c r="C709" s="421" t="s">
        <v>19966</v>
      </c>
      <c r="D709" s="421" t="s">
        <v>6955</v>
      </c>
      <c r="E709" s="421" t="s">
        <v>6953</v>
      </c>
    </row>
    <row r="710" spans="1:5" hidden="1">
      <c r="A710" s="421" t="s">
        <v>19967</v>
      </c>
      <c r="B710" s="421" t="s">
        <v>18698</v>
      </c>
      <c r="C710" s="421" t="s">
        <v>19967</v>
      </c>
      <c r="D710" s="421" t="s">
        <v>6955</v>
      </c>
      <c r="E710" s="421" t="s">
        <v>6953</v>
      </c>
    </row>
    <row r="711" spans="1:5" hidden="1">
      <c r="A711" s="421" t="s">
        <v>19968</v>
      </c>
      <c r="B711" s="421" t="s">
        <v>13540</v>
      </c>
      <c r="C711" s="421" t="s">
        <v>19968</v>
      </c>
      <c r="D711" s="421" t="s">
        <v>6955</v>
      </c>
      <c r="E711" s="421" t="s">
        <v>6953</v>
      </c>
    </row>
    <row r="712" spans="1:5" hidden="1">
      <c r="A712" s="421" t="s">
        <v>19969</v>
      </c>
      <c r="B712" s="421" t="s">
        <v>15469</v>
      </c>
      <c r="C712" s="421" t="s">
        <v>19969</v>
      </c>
      <c r="D712" s="421" t="s">
        <v>6955</v>
      </c>
      <c r="E712" s="421" t="s">
        <v>6953</v>
      </c>
    </row>
    <row r="713" spans="1:5" hidden="1">
      <c r="A713" s="421" t="s">
        <v>19970</v>
      </c>
      <c r="B713" s="421" t="s">
        <v>15470</v>
      </c>
      <c r="C713" s="421" t="s">
        <v>19970</v>
      </c>
      <c r="D713" s="421" t="s">
        <v>6955</v>
      </c>
      <c r="E713" s="421" t="s">
        <v>6953</v>
      </c>
    </row>
    <row r="714" spans="1:5" hidden="1">
      <c r="A714" s="421" t="s">
        <v>19971</v>
      </c>
      <c r="B714" s="421" t="s">
        <v>17975</v>
      </c>
      <c r="C714" s="421" t="s">
        <v>19971</v>
      </c>
      <c r="D714" s="421" t="s">
        <v>4639</v>
      </c>
      <c r="E714" s="421" t="s">
        <v>4637</v>
      </c>
    </row>
    <row r="715" spans="1:5" hidden="1">
      <c r="A715" s="421" t="s">
        <v>19972</v>
      </c>
      <c r="B715" s="421" t="s">
        <v>17976</v>
      </c>
      <c r="C715" s="421" t="s">
        <v>19972</v>
      </c>
      <c r="D715" s="421" t="s">
        <v>4639</v>
      </c>
      <c r="E715" s="421" t="s">
        <v>4637</v>
      </c>
    </row>
    <row r="716" spans="1:5" hidden="1">
      <c r="A716" s="421" t="s">
        <v>19973</v>
      </c>
      <c r="B716" s="421" t="s">
        <v>17977</v>
      </c>
      <c r="C716" s="421" t="s">
        <v>19973</v>
      </c>
      <c r="D716" s="421" t="s">
        <v>4639</v>
      </c>
      <c r="E716" s="421" t="s">
        <v>4637</v>
      </c>
    </row>
    <row r="717" spans="1:5" hidden="1">
      <c r="A717" s="421" t="s">
        <v>19974</v>
      </c>
      <c r="B717" s="421" t="s">
        <v>17978</v>
      </c>
      <c r="C717" s="421" t="s">
        <v>19974</v>
      </c>
      <c r="D717" s="421" t="s">
        <v>4639</v>
      </c>
      <c r="E717" s="421" t="s">
        <v>4637</v>
      </c>
    </row>
    <row r="718" spans="1:5" hidden="1">
      <c r="A718" s="421" t="s">
        <v>19975</v>
      </c>
      <c r="B718" s="421" t="s">
        <v>17945</v>
      </c>
      <c r="C718" s="421" t="s">
        <v>19975</v>
      </c>
      <c r="D718" s="421" t="s">
        <v>4639</v>
      </c>
      <c r="E718" s="421" t="s">
        <v>4637</v>
      </c>
    </row>
    <row r="719" spans="1:5" hidden="1">
      <c r="A719" s="421" t="s">
        <v>19976</v>
      </c>
      <c r="B719" s="421" t="s">
        <v>17946</v>
      </c>
      <c r="C719" s="421" t="s">
        <v>19976</v>
      </c>
      <c r="D719" s="421" t="s">
        <v>4639</v>
      </c>
      <c r="E719" s="421" t="s">
        <v>4637</v>
      </c>
    </row>
    <row r="720" spans="1:5" hidden="1">
      <c r="A720" s="421" t="s">
        <v>19977</v>
      </c>
      <c r="B720" s="421" t="s">
        <v>17947</v>
      </c>
      <c r="C720" s="421" t="s">
        <v>19977</v>
      </c>
      <c r="D720" s="421" t="s">
        <v>4639</v>
      </c>
      <c r="E720" s="421" t="s">
        <v>4637</v>
      </c>
    </row>
    <row r="721" spans="1:5" hidden="1">
      <c r="A721" s="421" t="s">
        <v>19978</v>
      </c>
      <c r="B721" s="421" t="s">
        <v>17948</v>
      </c>
      <c r="C721" s="421" t="s">
        <v>19978</v>
      </c>
      <c r="D721" s="421" t="s">
        <v>4639</v>
      </c>
      <c r="E721" s="421" t="s">
        <v>4637</v>
      </c>
    </row>
    <row r="722" spans="1:5" hidden="1">
      <c r="A722" s="421" t="s">
        <v>19979</v>
      </c>
      <c r="B722" s="421" t="s">
        <v>17949</v>
      </c>
      <c r="C722" s="421" t="s">
        <v>19979</v>
      </c>
      <c r="D722" s="421" t="s">
        <v>4639</v>
      </c>
      <c r="E722" s="421" t="s">
        <v>4637</v>
      </c>
    </row>
    <row r="723" spans="1:5" hidden="1">
      <c r="A723" s="421" t="s">
        <v>19980</v>
      </c>
      <c r="B723" s="421" t="s">
        <v>17950</v>
      </c>
      <c r="C723" s="421" t="s">
        <v>19980</v>
      </c>
      <c r="D723" s="421" t="s">
        <v>4639</v>
      </c>
      <c r="E723" s="421" t="s">
        <v>4637</v>
      </c>
    </row>
    <row r="724" spans="1:5" hidden="1">
      <c r="A724" s="421" t="s">
        <v>19981</v>
      </c>
      <c r="B724" s="421" t="s">
        <v>17951</v>
      </c>
      <c r="C724" s="421" t="s">
        <v>19981</v>
      </c>
      <c r="D724" s="421" t="s">
        <v>4639</v>
      </c>
      <c r="E724" s="421" t="s">
        <v>4637</v>
      </c>
    </row>
    <row r="725" spans="1:5" hidden="1">
      <c r="A725" s="421" t="s">
        <v>19982</v>
      </c>
      <c r="B725" s="421" t="s">
        <v>17952</v>
      </c>
      <c r="C725" s="421" t="s">
        <v>19982</v>
      </c>
      <c r="D725" s="421" t="s">
        <v>4639</v>
      </c>
      <c r="E725" s="421" t="s">
        <v>4637</v>
      </c>
    </row>
    <row r="726" spans="1:5" hidden="1">
      <c r="A726" s="421" t="s">
        <v>19983</v>
      </c>
      <c r="B726" s="421" t="s">
        <v>17953</v>
      </c>
      <c r="C726" s="421" t="s">
        <v>19983</v>
      </c>
      <c r="D726" s="421" t="s">
        <v>4639</v>
      </c>
      <c r="E726" s="421" t="s">
        <v>4637</v>
      </c>
    </row>
    <row r="727" spans="1:5" hidden="1">
      <c r="A727" s="421" t="s">
        <v>19984</v>
      </c>
      <c r="B727" s="421" t="s">
        <v>17954</v>
      </c>
      <c r="C727" s="421" t="s">
        <v>19984</v>
      </c>
      <c r="D727" s="421" t="s">
        <v>4639</v>
      </c>
      <c r="E727" s="421" t="s">
        <v>4637</v>
      </c>
    </row>
    <row r="728" spans="1:5" hidden="1">
      <c r="A728" s="421" t="s">
        <v>19985</v>
      </c>
      <c r="B728" s="421" t="s">
        <v>13346</v>
      </c>
      <c r="C728" s="421" t="s">
        <v>19985</v>
      </c>
      <c r="D728" s="421" t="s">
        <v>4639</v>
      </c>
      <c r="E728" s="421" t="s">
        <v>4637</v>
      </c>
    </row>
    <row r="729" spans="1:5" hidden="1">
      <c r="A729" s="421" t="s">
        <v>19986</v>
      </c>
      <c r="B729" s="421" t="s">
        <v>17955</v>
      </c>
      <c r="C729" s="421" t="s">
        <v>19986</v>
      </c>
      <c r="D729" s="421" t="s">
        <v>4639</v>
      </c>
      <c r="E729" s="421" t="s">
        <v>4637</v>
      </c>
    </row>
    <row r="730" spans="1:5" hidden="1">
      <c r="A730" s="421" t="s">
        <v>19987</v>
      </c>
      <c r="B730" s="421" t="s">
        <v>17956</v>
      </c>
      <c r="C730" s="421" t="s">
        <v>19987</v>
      </c>
      <c r="D730" s="421" t="s">
        <v>4639</v>
      </c>
      <c r="E730" s="421" t="s">
        <v>4637</v>
      </c>
    </row>
    <row r="731" spans="1:5" hidden="1">
      <c r="A731" s="421" t="s">
        <v>19988</v>
      </c>
      <c r="B731" s="421" t="s">
        <v>17957</v>
      </c>
      <c r="C731" s="421" t="s">
        <v>19988</v>
      </c>
      <c r="D731" s="421" t="s">
        <v>4639</v>
      </c>
      <c r="E731" s="421" t="s">
        <v>4637</v>
      </c>
    </row>
    <row r="732" spans="1:5" hidden="1">
      <c r="A732" s="421" t="s">
        <v>19989</v>
      </c>
      <c r="B732" s="421" t="s">
        <v>17958</v>
      </c>
      <c r="C732" s="421" t="s">
        <v>19989</v>
      </c>
      <c r="D732" s="421" t="s">
        <v>4639</v>
      </c>
      <c r="E732" s="421" t="s">
        <v>4637</v>
      </c>
    </row>
    <row r="733" spans="1:5" hidden="1">
      <c r="A733" s="421" t="s">
        <v>19990</v>
      </c>
      <c r="B733" s="421" t="s">
        <v>17979</v>
      </c>
      <c r="C733" s="421" t="s">
        <v>19990</v>
      </c>
      <c r="D733" s="421" t="s">
        <v>4639</v>
      </c>
      <c r="E733" s="421" t="s">
        <v>4637</v>
      </c>
    </row>
    <row r="734" spans="1:5" hidden="1">
      <c r="A734" s="421" t="s">
        <v>19991</v>
      </c>
      <c r="B734" s="421" t="s">
        <v>17980</v>
      </c>
      <c r="C734" s="421" t="s">
        <v>19991</v>
      </c>
      <c r="D734" s="421" t="s">
        <v>4639</v>
      </c>
      <c r="E734" s="421" t="s">
        <v>4637</v>
      </c>
    </row>
    <row r="735" spans="1:5" hidden="1">
      <c r="A735" s="421" t="s">
        <v>19992</v>
      </c>
      <c r="B735" s="421" t="s">
        <v>17981</v>
      </c>
      <c r="C735" s="421" t="s">
        <v>19992</v>
      </c>
      <c r="D735" s="421" t="s">
        <v>4639</v>
      </c>
      <c r="E735" s="421" t="s">
        <v>4637</v>
      </c>
    </row>
    <row r="736" spans="1:5" hidden="1">
      <c r="A736" s="421" t="s">
        <v>19993</v>
      </c>
      <c r="B736" s="421" t="s">
        <v>13347</v>
      </c>
      <c r="C736" s="421" t="s">
        <v>19993</v>
      </c>
      <c r="D736" s="421" t="s">
        <v>4639</v>
      </c>
      <c r="E736" s="421" t="s">
        <v>4637</v>
      </c>
    </row>
    <row r="737" spans="1:5" hidden="1">
      <c r="A737" s="421" t="s">
        <v>19994</v>
      </c>
      <c r="B737" s="421" t="s">
        <v>13349</v>
      </c>
      <c r="C737" s="421" t="s">
        <v>19994</v>
      </c>
      <c r="D737" s="421" t="s">
        <v>4639</v>
      </c>
      <c r="E737" s="421" t="s">
        <v>4637</v>
      </c>
    </row>
    <row r="738" spans="1:5" hidden="1">
      <c r="A738" s="421" t="s">
        <v>19995</v>
      </c>
      <c r="B738" s="421" t="s">
        <v>13348</v>
      </c>
      <c r="C738" s="421" t="s">
        <v>19995</v>
      </c>
      <c r="D738" s="421" t="s">
        <v>4639</v>
      </c>
      <c r="E738" s="421" t="s">
        <v>4637</v>
      </c>
    </row>
    <row r="739" spans="1:5" hidden="1">
      <c r="A739" s="421" t="s">
        <v>19996</v>
      </c>
      <c r="B739" s="421" t="s">
        <v>13350</v>
      </c>
      <c r="C739" s="421" t="s">
        <v>19996</v>
      </c>
      <c r="D739" s="421" t="s">
        <v>4639</v>
      </c>
      <c r="E739" s="421" t="s">
        <v>4637</v>
      </c>
    </row>
    <row r="740" spans="1:5" hidden="1">
      <c r="A740" s="421" t="s">
        <v>19997</v>
      </c>
      <c r="B740" s="421" t="s">
        <v>13351</v>
      </c>
      <c r="C740" s="421" t="s">
        <v>19997</v>
      </c>
      <c r="D740" s="421" t="s">
        <v>4639</v>
      </c>
      <c r="E740" s="421" t="s">
        <v>4637</v>
      </c>
    </row>
    <row r="741" spans="1:5" hidden="1">
      <c r="A741" s="421" t="s">
        <v>19998</v>
      </c>
      <c r="B741" s="421" t="s">
        <v>13352</v>
      </c>
      <c r="C741" s="421" t="s">
        <v>19998</v>
      </c>
      <c r="D741" s="421" t="s">
        <v>4639</v>
      </c>
      <c r="E741" s="421" t="s">
        <v>4637</v>
      </c>
    </row>
    <row r="742" spans="1:5" hidden="1">
      <c r="A742" s="421" t="s">
        <v>19999</v>
      </c>
      <c r="B742" s="421" t="s">
        <v>13353</v>
      </c>
      <c r="C742" s="421" t="s">
        <v>19999</v>
      </c>
      <c r="D742" s="421" t="s">
        <v>4639</v>
      </c>
      <c r="E742" s="421" t="s">
        <v>4637</v>
      </c>
    </row>
    <row r="743" spans="1:5" hidden="1">
      <c r="A743" s="421" t="s">
        <v>20000</v>
      </c>
      <c r="B743" s="421" t="s">
        <v>15455</v>
      </c>
      <c r="C743" s="421" t="s">
        <v>20000</v>
      </c>
      <c r="D743" s="421" t="s">
        <v>4639</v>
      </c>
      <c r="E743" s="421" t="s">
        <v>4637</v>
      </c>
    </row>
    <row r="744" spans="1:5" hidden="1">
      <c r="A744" s="421" t="s">
        <v>20001</v>
      </c>
      <c r="B744" s="421" t="s">
        <v>15456</v>
      </c>
      <c r="C744" s="421" t="s">
        <v>20001</v>
      </c>
      <c r="D744" s="421" t="s">
        <v>4639</v>
      </c>
      <c r="E744" s="421" t="s">
        <v>4637</v>
      </c>
    </row>
    <row r="745" spans="1:5" hidden="1">
      <c r="A745" s="421" t="s">
        <v>20002</v>
      </c>
      <c r="B745" s="421" t="s">
        <v>15457</v>
      </c>
      <c r="C745" s="421" t="s">
        <v>20002</v>
      </c>
      <c r="D745" s="421" t="s">
        <v>4639</v>
      </c>
      <c r="E745" s="421" t="s">
        <v>4637</v>
      </c>
    </row>
    <row r="746" spans="1:5" hidden="1">
      <c r="A746" s="421" t="s">
        <v>20003</v>
      </c>
      <c r="B746" s="421" t="s">
        <v>17982</v>
      </c>
      <c r="C746" s="421" t="s">
        <v>20003</v>
      </c>
      <c r="D746" s="421" t="s">
        <v>4639</v>
      </c>
      <c r="E746" s="421" t="s">
        <v>4637</v>
      </c>
    </row>
    <row r="747" spans="1:5" hidden="1">
      <c r="A747" s="421" t="s">
        <v>20004</v>
      </c>
      <c r="B747" s="421" t="s">
        <v>17963</v>
      </c>
      <c r="C747" s="421" t="s">
        <v>20004</v>
      </c>
      <c r="D747" s="421" t="s">
        <v>4639</v>
      </c>
      <c r="E747" s="421" t="s">
        <v>4637</v>
      </c>
    </row>
    <row r="748" spans="1:5" hidden="1">
      <c r="A748" s="421" t="s">
        <v>20005</v>
      </c>
      <c r="B748" s="421" t="s">
        <v>13340</v>
      </c>
      <c r="C748" s="421" t="s">
        <v>20005</v>
      </c>
      <c r="D748" s="421" t="s">
        <v>4639</v>
      </c>
      <c r="E748" s="421" t="s">
        <v>4637</v>
      </c>
    </row>
    <row r="749" spans="1:5" hidden="1">
      <c r="A749" s="421" t="s">
        <v>20006</v>
      </c>
      <c r="B749" s="421" t="s">
        <v>13341</v>
      </c>
      <c r="C749" s="421" t="s">
        <v>20006</v>
      </c>
      <c r="D749" s="421" t="s">
        <v>4639</v>
      </c>
      <c r="E749" s="421" t="s">
        <v>4637</v>
      </c>
    </row>
    <row r="750" spans="1:5" hidden="1">
      <c r="A750" s="421" t="s">
        <v>20007</v>
      </c>
      <c r="B750" s="421" t="s">
        <v>13339</v>
      </c>
      <c r="C750" s="421" t="s">
        <v>20007</v>
      </c>
      <c r="D750" s="421" t="s">
        <v>4639</v>
      </c>
      <c r="E750" s="421" t="s">
        <v>4637</v>
      </c>
    </row>
    <row r="751" spans="1:5" hidden="1">
      <c r="A751" s="421" t="s">
        <v>20008</v>
      </c>
      <c r="B751" s="421" t="s">
        <v>17964</v>
      </c>
      <c r="C751" s="421" t="s">
        <v>20008</v>
      </c>
      <c r="D751" s="421" t="s">
        <v>4639</v>
      </c>
      <c r="E751" s="421" t="s">
        <v>4637</v>
      </c>
    </row>
    <row r="752" spans="1:5" hidden="1">
      <c r="A752" s="421" t="s">
        <v>20009</v>
      </c>
      <c r="B752" s="421" t="s">
        <v>17965</v>
      </c>
      <c r="C752" s="421" t="s">
        <v>20009</v>
      </c>
      <c r="D752" s="421" t="s">
        <v>4639</v>
      </c>
      <c r="E752" s="421" t="s">
        <v>4637</v>
      </c>
    </row>
    <row r="753" spans="1:5" hidden="1">
      <c r="A753" s="421" t="s">
        <v>20010</v>
      </c>
      <c r="B753" s="421" t="s">
        <v>17966</v>
      </c>
      <c r="C753" s="421" t="s">
        <v>20010</v>
      </c>
      <c r="D753" s="421" t="s">
        <v>4639</v>
      </c>
      <c r="E753" s="421" t="s">
        <v>4637</v>
      </c>
    </row>
    <row r="754" spans="1:5" hidden="1">
      <c r="A754" s="421" t="s">
        <v>20011</v>
      </c>
      <c r="B754" s="421" t="s">
        <v>17967</v>
      </c>
      <c r="C754" s="421" t="s">
        <v>20011</v>
      </c>
      <c r="D754" s="421" t="s">
        <v>4639</v>
      </c>
      <c r="E754" s="421" t="s">
        <v>4637</v>
      </c>
    </row>
    <row r="755" spans="1:5" hidden="1">
      <c r="A755" s="421" t="s">
        <v>20012</v>
      </c>
      <c r="B755" s="421" t="s">
        <v>13342</v>
      </c>
      <c r="C755" s="421" t="s">
        <v>20012</v>
      </c>
      <c r="D755" s="421" t="s">
        <v>4639</v>
      </c>
      <c r="E755" s="421" t="s">
        <v>4637</v>
      </c>
    </row>
    <row r="756" spans="1:5" hidden="1">
      <c r="A756" s="421" t="s">
        <v>20013</v>
      </c>
      <c r="B756" s="421" t="s">
        <v>13343</v>
      </c>
      <c r="C756" s="421" t="s">
        <v>20013</v>
      </c>
      <c r="D756" s="421" t="s">
        <v>4639</v>
      </c>
      <c r="E756" s="421" t="s">
        <v>4637</v>
      </c>
    </row>
    <row r="757" spans="1:5" hidden="1">
      <c r="A757" s="421" t="s">
        <v>20014</v>
      </c>
      <c r="B757" s="421" t="s">
        <v>13344</v>
      </c>
      <c r="C757" s="421" t="s">
        <v>20014</v>
      </c>
      <c r="D757" s="421" t="s">
        <v>4639</v>
      </c>
      <c r="E757" s="421" t="s">
        <v>4637</v>
      </c>
    </row>
    <row r="758" spans="1:5" hidden="1">
      <c r="A758" s="421" t="s">
        <v>20015</v>
      </c>
      <c r="B758" s="421" t="s">
        <v>13345</v>
      </c>
      <c r="C758" s="421" t="s">
        <v>20015</v>
      </c>
      <c r="D758" s="421" t="s">
        <v>4639</v>
      </c>
      <c r="E758" s="421" t="s">
        <v>4637</v>
      </c>
    </row>
    <row r="759" spans="1:5" hidden="1">
      <c r="A759" s="421" t="s">
        <v>20016</v>
      </c>
      <c r="B759" s="421" t="s">
        <v>17968</v>
      </c>
      <c r="C759" s="421" t="s">
        <v>20016</v>
      </c>
      <c r="D759" s="421" t="s">
        <v>4639</v>
      </c>
      <c r="E759" s="421" t="s">
        <v>4637</v>
      </c>
    </row>
    <row r="760" spans="1:5" hidden="1">
      <c r="A760" s="421" t="s">
        <v>20017</v>
      </c>
      <c r="B760" s="421" t="s">
        <v>17969</v>
      </c>
      <c r="C760" s="421" t="s">
        <v>20017</v>
      </c>
      <c r="D760" s="421" t="s">
        <v>4639</v>
      </c>
      <c r="E760" s="421" t="s">
        <v>4637</v>
      </c>
    </row>
    <row r="761" spans="1:5" hidden="1">
      <c r="A761" s="421" t="s">
        <v>20018</v>
      </c>
      <c r="B761" s="421" t="s">
        <v>17970</v>
      </c>
      <c r="C761" s="421" t="s">
        <v>20018</v>
      </c>
      <c r="D761" s="421" t="s">
        <v>4639</v>
      </c>
      <c r="E761" s="421" t="s">
        <v>4637</v>
      </c>
    </row>
    <row r="762" spans="1:5" hidden="1">
      <c r="A762" s="421" t="s">
        <v>20019</v>
      </c>
      <c r="B762" s="421" t="s">
        <v>17971</v>
      </c>
      <c r="C762" s="421" t="s">
        <v>20019</v>
      </c>
      <c r="D762" s="421" t="s">
        <v>4639</v>
      </c>
      <c r="E762" s="421" t="s">
        <v>4637</v>
      </c>
    </row>
    <row r="763" spans="1:5" hidden="1">
      <c r="A763" s="421" t="s">
        <v>20020</v>
      </c>
      <c r="B763" s="421" t="s">
        <v>17972</v>
      </c>
      <c r="C763" s="421" t="s">
        <v>20020</v>
      </c>
      <c r="D763" s="421" t="s">
        <v>4639</v>
      </c>
      <c r="E763" s="421" t="s">
        <v>4637</v>
      </c>
    </row>
    <row r="764" spans="1:5" hidden="1">
      <c r="A764" s="421" t="s">
        <v>20021</v>
      </c>
      <c r="B764" s="421" t="s">
        <v>17973</v>
      </c>
      <c r="C764" s="421" t="s">
        <v>20021</v>
      </c>
      <c r="D764" s="421" t="s">
        <v>4639</v>
      </c>
      <c r="E764" s="421" t="s">
        <v>4637</v>
      </c>
    </row>
    <row r="765" spans="1:5" hidden="1">
      <c r="A765" s="421" t="s">
        <v>20022</v>
      </c>
      <c r="B765" s="421" t="s">
        <v>17974</v>
      </c>
      <c r="C765" s="421" t="s">
        <v>20022</v>
      </c>
      <c r="D765" s="421" t="s">
        <v>4639</v>
      </c>
      <c r="E765" s="421" t="s">
        <v>4637</v>
      </c>
    </row>
    <row r="766" spans="1:5" hidden="1">
      <c r="A766" s="421" t="s">
        <v>20023</v>
      </c>
      <c r="B766" s="421" t="s">
        <v>17959</v>
      </c>
      <c r="C766" s="421" t="s">
        <v>20023</v>
      </c>
      <c r="D766" s="421" t="s">
        <v>4639</v>
      </c>
      <c r="E766" s="421" t="s">
        <v>4637</v>
      </c>
    </row>
    <row r="767" spans="1:5" hidden="1">
      <c r="A767" s="421" t="s">
        <v>20024</v>
      </c>
      <c r="B767" s="421" t="s">
        <v>17960</v>
      </c>
      <c r="C767" s="421" t="s">
        <v>20024</v>
      </c>
      <c r="D767" s="421" t="s">
        <v>4639</v>
      </c>
      <c r="E767" s="421" t="s">
        <v>4637</v>
      </c>
    </row>
    <row r="768" spans="1:5" hidden="1">
      <c r="A768" s="421" t="s">
        <v>20025</v>
      </c>
      <c r="B768" s="421" t="s">
        <v>17961</v>
      </c>
      <c r="C768" s="421" t="s">
        <v>20025</v>
      </c>
      <c r="D768" s="421" t="s">
        <v>4639</v>
      </c>
      <c r="E768" s="421" t="s">
        <v>4637</v>
      </c>
    </row>
    <row r="769" spans="1:5" hidden="1">
      <c r="A769" s="421" t="s">
        <v>20026</v>
      </c>
      <c r="B769" s="421" t="s">
        <v>17962</v>
      </c>
      <c r="C769" s="421" t="s">
        <v>20026</v>
      </c>
      <c r="D769" s="421" t="s">
        <v>4639</v>
      </c>
      <c r="E769" s="421" t="s">
        <v>4637</v>
      </c>
    </row>
    <row r="770" spans="1:5" hidden="1">
      <c r="A770" s="421" t="s">
        <v>20027</v>
      </c>
      <c r="B770" s="421" t="s">
        <v>15452</v>
      </c>
      <c r="C770" s="421" t="s">
        <v>20027</v>
      </c>
      <c r="D770" s="421" t="s">
        <v>4276</v>
      </c>
      <c r="E770" s="421" t="s">
        <v>4277</v>
      </c>
    </row>
    <row r="771" spans="1:5" hidden="1">
      <c r="A771" s="421" t="s">
        <v>20028</v>
      </c>
      <c r="B771" s="421" t="s">
        <v>17877</v>
      </c>
      <c r="C771" s="421" t="s">
        <v>20028</v>
      </c>
      <c r="D771" s="421" t="s">
        <v>4276</v>
      </c>
      <c r="E771" s="421" t="s">
        <v>4277</v>
      </c>
    </row>
    <row r="772" spans="1:5" hidden="1">
      <c r="A772" s="421" t="s">
        <v>20029</v>
      </c>
      <c r="B772" s="421" t="s">
        <v>17878</v>
      </c>
      <c r="C772" s="421" t="s">
        <v>20029</v>
      </c>
      <c r="D772" s="421" t="s">
        <v>4276</v>
      </c>
      <c r="E772" s="421" t="s">
        <v>4277</v>
      </c>
    </row>
    <row r="773" spans="1:5" hidden="1">
      <c r="A773" s="421" t="s">
        <v>20030</v>
      </c>
      <c r="B773" s="421" t="s">
        <v>17879</v>
      </c>
      <c r="C773" s="421" t="s">
        <v>20030</v>
      </c>
      <c r="D773" s="421" t="s">
        <v>4276</v>
      </c>
      <c r="E773" s="421" t="s">
        <v>4277</v>
      </c>
    </row>
    <row r="774" spans="1:5" hidden="1">
      <c r="A774" s="421" t="s">
        <v>20031</v>
      </c>
      <c r="B774" s="421" t="s">
        <v>17880</v>
      </c>
      <c r="C774" s="421" t="s">
        <v>20031</v>
      </c>
      <c r="D774" s="421" t="s">
        <v>4276</v>
      </c>
      <c r="E774" s="421" t="s">
        <v>4277</v>
      </c>
    </row>
    <row r="775" spans="1:5" hidden="1">
      <c r="A775" s="421" t="s">
        <v>20032</v>
      </c>
      <c r="B775" s="421" t="s">
        <v>17881</v>
      </c>
      <c r="C775" s="421" t="s">
        <v>20032</v>
      </c>
      <c r="D775" s="421" t="s">
        <v>4276</v>
      </c>
      <c r="E775" s="421" t="s">
        <v>4277</v>
      </c>
    </row>
    <row r="776" spans="1:5" hidden="1">
      <c r="A776" s="421" t="s">
        <v>20033</v>
      </c>
      <c r="B776" s="421" t="s">
        <v>17882</v>
      </c>
      <c r="C776" s="421" t="s">
        <v>20033</v>
      </c>
      <c r="D776" s="421" t="s">
        <v>4276</v>
      </c>
      <c r="E776" s="421" t="s">
        <v>4277</v>
      </c>
    </row>
    <row r="777" spans="1:5" hidden="1">
      <c r="A777" s="421" t="s">
        <v>20034</v>
      </c>
      <c r="B777" s="421" t="s">
        <v>17883</v>
      </c>
      <c r="C777" s="421" t="s">
        <v>20034</v>
      </c>
      <c r="D777" s="421" t="s">
        <v>4276</v>
      </c>
      <c r="E777" s="421" t="s">
        <v>4277</v>
      </c>
    </row>
    <row r="778" spans="1:5" hidden="1">
      <c r="A778" s="421" t="s">
        <v>20035</v>
      </c>
      <c r="B778" s="421" t="s">
        <v>15453</v>
      </c>
      <c r="C778" s="421" t="s">
        <v>20035</v>
      </c>
      <c r="D778" s="421" t="s">
        <v>4276</v>
      </c>
      <c r="E778" s="421" t="s">
        <v>4277</v>
      </c>
    </row>
    <row r="779" spans="1:5" hidden="1">
      <c r="A779" s="421" t="s">
        <v>20036</v>
      </c>
      <c r="B779" s="421" t="s">
        <v>15454</v>
      </c>
      <c r="C779" s="421" t="s">
        <v>20036</v>
      </c>
      <c r="D779" s="421" t="s">
        <v>4276</v>
      </c>
      <c r="E779" s="421" t="s">
        <v>4277</v>
      </c>
    </row>
    <row r="780" spans="1:5" hidden="1">
      <c r="A780" s="421" t="s">
        <v>20037</v>
      </c>
      <c r="B780" s="421" t="s">
        <v>17884</v>
      </c>
      <c r="C780" s="421" t="s">
        <v>20037</v>
      </c>
      <c r="D780" s="421" t="s">
        <v>4276</v>
      </c>
      <c r="E780" s="421" t="s">
        <v>4277</v>
      </c>
    </row>
    <row r="781" spans="1:5" hidden="1">
      <c r="A781" s="421" t="s">
        <v>20038</v>
      </c>
      <c r="B781" s="421" t="s">
        <v>17885</v>
      </c>
      <c r="C781" s="421" t="s">
        <v>20038</v>
      </c>
      <c r="D781" s="421" t="s">
        <v>4276</v>
      </c>
      <c r="E781" s="421" t="s">
        <v>4277</v>
      </c>
    </row>
    <row r="782" spans="1:5" hidden="1">
      <c r="A782" s="421" t="s">
        <v>20039</v>
      </c>
      <c r="B782" s="421" t="s">
        <v>17886</v>
      </c>
      <c r="C782" s="421" t="s">
        <v>20039</v>
      </c>
      <c r="D782" s="421" t="s">
        <v>4276</v>
      </c>
      <c r="E782" s="421" t="s">
        <v>4277</v>
      </c>
    </row>
    <row r="783" spans="1:5" hidden="1">
      <c r="A783" s="421" t="s">
        <v>20040</v>
      </c>
      <c r="B783" s="421" t="s">
        <v>17875</v>
      </c>
      <c r="C783" s="421" t="s">
        <v>20040</v>
      </c>
      <c r="D783" s="421" t="s">
        <v>4276</v>
      </c>
      <c r="E783" s="421" t="s">
        <v>4277</v>
      </c>
    </row>
    <row r="784" spans="1:5" hidden="1">
      <c r="A784" s="421" t="s">
        <v>20041</v>
      </c>
      <c r="B784" s="421" t="s">
        <v>17876</v>
      </c>
      <c r="C784" s="421" t="s">
        <v>20041</v>
      </c>
      <c r="D784" s="421" t="s">
        <v>4276</v>
      </c>
      <c r="E784" s="421" t="s">
        <v>4277</v>
      </c>
    </row>
    <row r="785" spans="1:5" hidden="1">
      <c r="A785" s="421" t="s">
        <v>20042</v>
      </c>
      <c r="B785" s="421" t="s">
        <v>18331</v>
      </c>
      <c r="C785" s="421" t="s">
        <v>20042</v>
      </c>
      <c r="D785" s="421" t="s">
        <v>5928</v>
      </c>
      <c r="E785" s="421" t="s">
        <v>5926</v>
      </c>
    </row>
    <row r="786" spans="1:5" hidden="1">
      <c r="A786" s="421" t="s">
        <v>20043</v>
      </c>
      <c r="B786" s="421" t="s">
        <v>18332</v>
      </c>
      <c r="C786" s="421" t="s">
        <v>20043</v>
      </c>
      <c r="D786" s="421" t="s">
        <v>5928</v>
      </c>
      <c r="E786" s="421" t="s">
        <v>5926</v>
      </c>
    </row>
    <row r="787" spans="1:5" hidden="1">
      <c r="A787" s="421" t="s">
        <v>20044</v>
      </c>
      <c r="B787" s="421" t="s">
        <v>13434</v>
      </c>
      <c r="C787" s="421" t="s">
        <v>20044</v>
      </c>
      <c r="D787" s="421" t="s">
        <v>5928</v>
      </c>
      <c r="E787" s="421" t="s">
        <v>5926</v>
      </c>
    </row>
    <row r="788" spans="1:5" hidden="1">
      <c r="A788" s="421" t="s">
        <v>20045</v>
      </c>
      <c r="B788" s="421" t="s">
        <v>13435</v>
      </c>
      <c r="C788" s="421" t="s">
        <v>20045</v>
      </c>
      <c r="D788" s="421" t="s">
        <v>5928</v>
      </c>
      <c r="E788" s="421" t="s">
        <v>5926</v>
      </c>
    </row>
    <row r="789" spans="1:5" hidden="1">
      <c r="A789" s="421" t="s">
        <v>20046</v>
      </c>
      <c r="B789" s="421" t="s">
        <v>18334</v>
      </c>
      <c r="C789" s="421" t="s">
        <v>20046</v>
      </c>
      <c r="D789" s="421" t="s">
        <v>5928</v>
      </c>
      <c r="E789" s="421" t="s">
        <v>5926</v>
      </c>
    </row>
    <row r="790" spans="1:5" hidden="1">
      <c r="A790" s="421" t="s">
        <v>20047</v>
      </c>
      <c r="B790" s="421" t="s">
        <v>18335</v>
      </c>
      <c r="C790" s="421" t="s">
        <v>20047</v>
      </c>
      <c r="D790" s="421" t="s">
        <v>5928</v>
      </c>
      <c r="E790" s="421" t="s">
        <v>5926</v>
      </c>
    </row>
    <row r="791" spans="1:5" hidden="1">
      <c r="A791" s="421" t="s">
        <v>20048</v>
      </c>
      <c r="B791" s="421" t="s">
        <v>18336</v>
      </c>
      <c r="C791" s="421" t="s">
        <v>20048</v>
      </c>
      <c r="D791" s="421" t="s">
        <v>5928</v>
      </c>
      <c r="E791" s="421" t="s">
        <v>5926</v>
      </c>
    </row>
    <row r="792" spans="1:5" hidden="1">
      <c r="A792" s="421" t="s">
        <v>20049</v>
      </c>
      <c r="B792" s="421" t="s">
        <v>18337</v>
      </c>
      <c r="C792" s="421" t="s">
        <v>20049</v>
      </c>
      <c r="D792" s="421" t="s">
        <v>5928</v>
      </c>
      <c r="E792" s="421" t="s">
        <v>5926</v>
      </c>
    </row>
    <row r="793" spans="1:5" hidden="1">
      <c r="A793" s="421" t="s">
        <v>20050</v>
      </c>
      <c r="B793" s="421" t="s">
        <v>18338</v>
      </c>
      <c r="C793" s="421" t="s">
        <v>20050</v>
      </c>
      <c r="D793" s="421" t="s">
        <v>5928</v>
      </c>
      <c r="E793" s="421" t="s">
        <v>5926</v>
      </c>
    </row>
    <row r="794" spans="1:5" hidden="1">
      <c r="A794" s="421" t="s">
        <v>20051</v>
      </c>
      <c r="B794" s="421" t="s">
        <v>18339</v>
      </c>
      <c r="C794" s="421" t="s">
        <v>20051</v>
      </c>
      <c r="D794" s="421" t="s">
        <v>5928</v>
      </c>
      <c r="E794" s="421" t="s">
        <v>5926</v>
      </c>
    </row>
    <row r="795" spans="1:5" hidden="1">
      <c r="A795" s="421" t="s">
        <v>20052</v>
      </c>
      <c r="B795" s="421" t="s">
        <v>13428</v>
      </c>
      <c r="C795" s="421" t="s">
        <v>20052</v>
      </c>
      <c r="D795" s="421" t="s">
        <v>5928</v>
      </c>
      <c r="E795" s="421" t="s">
        <v>5926</v>
      </c>
    </row>
    <row r="796" spans="1:5" hidden="1">
      <c r="A796" s="421" t="s">
        <v>20053</v>
      </c>
      <c r="B796" s="421" t="s">
        <v>13429</v>
      </c>
      <c r="C796" s="421" t="s">
        <v>20053</v>
      </c>
      <c r="D796" s="421" t="s">
        <v>5928</v>
      </c>
      <c r="E796" s="421" t="s">
        <v>5926</v>
      </c>
    </row>
    <row r="797" spans="1:5" hidden="1">
      <c r="A797" s="421" t="s">
        <v>20054</v>
      </c>
      <c r="B797" s="421" t="s">
        <v>13430</v>
      </c>
      <c r="C797" s="421" t="s">
        <v>20054</v>
      </c>
      <c r="D797" s="421" t="s">
        <v>5928</v>
      </c>
      <c r="E797" s="421" t="s">
        <v>5926</v>
      </c>
    </row>
    <row r="798" spans="1:5" hidden="1">
      <c r="A798" s="421" t="s">
        <v>20055</v>
      </c>
      <c r="B798" s="421" t="s">
        <v>15464</v>
      </c>
      <c r="C798" s="421" t="s">
        <v>20055</v>
      </c>
      <c r="D798" s="421" t="s">
        <v>5928</v>
      </c>
      <c r="E798" s="421" t="s">
        <v>5926</v>
      </c>
    </row>
    <row r="799" spans="1:5" hidden="1">
      <c r="A799" s="421" t="s">
        <v>20056</v>
      </c>
      <c r="B799" s="421" t="s">
        <v>13431</v>
      </c>
      <c r="C799" s="421" t="s">
        <v>20056</v>
      </c>
      <c r="D799" s="421" t="s">
        <v>5928</v>
      </c>
      <c r="E799" s="421" t="s">
        <v>5926</v>
      </c>
    </row>
    <row r="800" spans="1:5" hidden="1">
      <c r="A800" s="421" t="s">
        <v>20057</v>
      </c>
      <c r="B800" s="421" t="s">
        <v>13432</v>
      </c>
      <c r="C800" s="421" t="s">
        <v>20057</v>
      </c>
      <c r="D800" s="421" t="s">
        <v>5928</v>
      </c>
      <c r="E800" s="421" t="s">
        <v>5926</v>
      </c>
    </row>
    <row r="801" spans="1:5" hidden="1">
      <c r="A801" s="421" t="s">
        <v>20058</v>
      </c>
      <c r="B801" s="421" t="s">
        <v>18322</v>
      </c>
      <c r="C801" s="421" t="s">
        <v>20058</v>
      </c>
      <c r="D801" s="421" t="s">
        <v>5928</v>
      </c>
      <c r="E801" s="421" t="s">
        <v>5926</v>
      </c>
    </row>
    <row r="802" spans="1:5" hidden="1">
      <c r="A802" s="421" t="s">
        <v>20059</v>
      </c>
      <c r="B802" s="421" t="s">
        <v>18323</v>
      </c>
      <c r="C802" s="421" t="s">
        <v>20059</v>
      </c>
      <c r="D802" s="421" t="s">
        <v>5928</v>
      </c>
      <c r="E802" s="421" t="s">
        <v>5926</v>
      </c>
    </row>
    <row r="803" spans="1:5" hidden="1">
      <c r="A803" s="421" t="s">
        <v>20060</v>
      </c>
      <c r="B803" s="421" t="s">
        <v>13436</v>
      </c>
      <c r="C803" s="421" t="s">
        <v>20060</v>
      </c>
      <c r="D803" s="421" t="s">
        <v>5928</v>
      </c>
      <c r="E803" s="421" t="s">
        <v>5926</v>
      </c>
    </row>
    <row r="804" spans="1:5" hidden="1">
      <c r="A804" s="421" t="s">
        <v>20061</v>
      </c>
      <c r="B804" s="421" t="s">
        <v>18324</v>
      </c>
      <c r="C804" s="421" t="s">
        <v>20061</v>
      </c>
      <c r="D804" s="421" t="s">
        <v>5928</v>
      </c>
      <c r="E804" s="421" t="s">
        <v>5926</v>
      </c>
    </row>
    <row r="805" spans="1:5" hidden="1">
      <c r="A805" s="421" t="s">
        <v>20062</v>
      </c>
      <c r="B805" s="421" t="s">
        <v>18325</v>
      </c>
      <c r="C805" s="421" t="s">
        <v>20062</v>
      </c>
      <c r="D805" s="421" t="s">
        <v>5928</v>
      </c>
      <c r="E805" s="421" t="s">
        <v>5926</v>
      </c>
    </row>
    <row r="806" spans="1:5" hidden="1">
      <c r="A806" s="421" t="s">
        <v>20063</v>
      </c>
      <c r="B806" s="421" t="s">
        <v>18326</v>
      </c>
      <c r="C806" s="421" t="s">
        <v>20063</v>
      </c>
      <c r="D806" s="421" t="s">
        <v>5928</v>
      </c>
      <c r="E806" s="421" t="s">
        <v>5926</v>
      </c>
    </row>
    <row r="807" spans="1:5" hidden="1">
      <c r="A807" s="421" t="s">
        <v>20064</v>
      </c>
      <c r="B807" s="421" t="s">
        <v>18327</v>
      </c>
      <c r="C807" s="421" t="s">
        <v>20064</v>
      </c>
      <c r="D807" s="421" t="s">
        <v>5928</v>
      </c>
      <c r="E807" s="421" t="s">
        <v>5926</v>
      </c>
    </row>
    <row r="808" spans="1:5" hidden="1">
      <c r="A808" s="421" t="s">
        <v>20065</v>
      </c>
      <c r="B808" s="421" t="s">
        <v>18328</v>
      </c>
      <c r="C808" s="421" t="s">
        <v>20065</v>
      </c>
      <c r="D808" s="421" t="s">
        <v>5928</v>
      </c>
      <c r="E808" s="421" t="s">
        <v>5926</v>
      </c>
    </row>
    <row r="809" spans="1:5" hidden="1">
      <c r="A809" s="421" t="s">
        <v>20066</v>
      </c>
      <c r="B809" s="421" t="s">
        <v>18329</v>
      </c>
      <c r="C809" s="421" t="s">
        <v>20066</v>
      </c>
      <c r="D809" s="421" t="s">
        <v>5928</v>
      </c>
      <c r="E809" s="421" t="s">
        <v>5926</v>
      </c>
    </row>
    <row r="810" spans="1:5" hidden="1">
      <c r="A810" s="421" t="s">
        <v>20067</v>
      </c>
      <c r="B810" s="421" t="s">
        <v>18330</v>
      </c>
      <c r="C810" s="421" t="s">
        <v>20067</v>
      </c>
      <c r="D810" s="421" t="s">
        <v>5928</v>
      </c>
      <c r="E810" s="421" t="s">
        <v>5926</v>
      </c>
    </row>
    <row r="811" spans="1:5" hidden="1">
      <c r="A811" s="421" t="s">
        <v>20068</v>
      </c>
      <c r="B811" s="421" t="s">
        <v>18333</v>
      </c>
      <c r="C811" s="421" t="s">
        <v>20068</v>
      </c>
      <c r="D811" s="421" t="s">
        <v>5928</v>
      </c>
      <c r="E811" s="421" t="s">
        <v>5926</v>
      </c>
    </row>
    <row r="812" spans="1:5" hidden="1">
      <c r="A812" s="421" t="s">
        <v>20069</v>
      </c>
      <c r="B812" s="421" t="s">
        <v>18340</v>
      </c>
      <c r="C812" s="421" t="s">
        <v>20069</v>
      </c>
      <c r="D812" s="421" t="s">
        <v>5928</v>
      </c>
      <c r="E812" s="421" t="s">
        <v>5926</v>
      </c>
    </row>
    <row r="813" spans="1:5" hidden="1">
      <c r="A813" s="421" t="s">
        <v>20070</v>
      </c>
      <c r="B813" s="421" t="s">
        <v>18341</v>
      </c>
      <c r="C813" s="421" t="s">
        <v>20070</v>
      </c>
      <c r="D813" s="421" t="s">
        <v>5928</v>
      </c>
      <c r="E813" s="421" t="s">
        <v>5926</v>
      </c>
    </row>
    <row r="814" spans="1:5" hidden="1">
      <c r="A814" s="421" t="s">
        <v>20071</v>
      </c>
      <c r="B814" s="421" t="s">
        <v>18342</v>
      </c>
      <c r="C814" s="421" t="s">
        <v>20071</v>
      </c>
      <c r="D814" s="421" t="s">
        <v>5928</v>
      </c>
      <c r="E814" s="421" t="s">
        <v>5926</v>
      </c>
    </row>
    <row r="815" spans="1:5" hidden="1">
      <c r="A815" s="421" t="s">
        <v>20072</v>
      </c>
      <c r="B815" s="421" t="s">
        <v>18343</v>
      </c>
      <c r="C815" s="421" t="s">
        <v>20072</v>
      </c>
      <c r="D815" s="421" t="s">
        <v>5928</v>
      </c>
      <c r="E815" s="421" t="s">
        <v>5926</v>
      </c>
    </row>
    <row r="816" spans="1:5" hidden="1">
      <c r="A816" s="421" t="s">
        <v>20073</v>
      </c>
      <c r="B816" s="421" t="s">
        <v>18344</v>
      </c>
      <c r="C816" s="421" t="s">
        <v>20073</v>
      </c>
      <c r="D816" s="421" t="s">
        <v>5928</v>
      </c>
      <c r="E816" s="421" t="s">
        <v>5926</v>
      </c>
    </row>
    <row r="817" spans="1:5" hidden="1">
      <c r="A817" s="421" t="s">
        <v>20074</v>
      </c>
      <c r="B817" s="421" t="s">
        <v>13433</v>
      </c>
      <c r="C817" s="421" t="s">
        <v>20074</v>
      </c>
      <c r="D817" s="421" t="s">
        <v>5928</v>
      </c>
      <c r="E817" s="421" t="s">
        <v>5926</v>
      </c>
    </row>
    <row r="818" spans="1:5" hidden="1">
      <c r="A818" s="421" t="s">
        <v>20075</v>
      </c>
      <c r="B818" s="421" t="s">
        <v>13437</v>
      </c>
      <c r="C818" s="421" t="s">
        <v>20075</v>
      </c>
      <c r="D818" s="421" t="s">
        <v>5928</v>
      </c>
      <c r="E818" s="421" t="s">
        <v>5926</v>
      </c>
    </row>
    <row r="819" spans="1:5" hidden="1">
      <c r="A819" s="421" t="s">
        <v>20076</v>
      </c>
      <c r="B819" s="421" t="s">
        <v>13438</v>
      </c>
      <c r="C819" s="421" t="s">
        <v>20076</v>
      </c>
      <c r="D819" s="421" t="s">
        <v>5928</v>
      </c>
      <c r="E819" s="421" t="s">
        <v>5926</v>
      </c>
    </row>
    <row r="820" spans="1:5" hidden="1">
      <c r="A820" s="421" t="s">
        <v>20077</v>
      </c>
      <c r="B820" s="421" t="s">
        <v>13439</v>
      </c>
      <c r="C820" s="421" t="s">
        <v>20077</v>
      </c>
      <c r="D820" s="421" t="s">
        <v>5928</v>
      </c>
      <c r="E820" s="421" t="s">
        <v>5926</v>
      </c>
    </row>
    <row r="821" spans="1:5" hidden="1">
      <c r="A821" s="421" t="s">
        <v>20078</v>
      </c>
      <c r="B821" s="421" t="s">
        <v>13444</v>
      </c>
      <c r="C821" s="421" t="s">
        <v>20078</v>
      </c>
      <c r="D821" s="421" t="s">
        <v>5928</v>
      </c>
      <c r="E821" s="421" t="s">
        <v>5926</v>
      </c>
    </row>
    <row r="822" spans="1:5" hidden="1">
      <c r="A822" s="421" t="s">
        <v>20079</v>
      </c>
      <c r="B822" s="421" t="s">
        <v>13445</v>
      </c>
      <c r="C822" s="421" t="s">
        <v>20079</v>
      </c>
      <c r="D822" s="421" t="s">
        <v>5928</v>
      </c>
      <c r="E822" s="421" t="s">
        <v>5926</v>
      </c>
    </row>
    <row r="823" spans="1:5" hidden="1">
      <c r="A823" s="421" t="s">
        <v>20080</v>
      </c>
      <c r="B823" s="421" t="s">
        <v>13446</v>
      </c>
      <c r="C823" s="421" t="s">
        <v>20080</v>
      </c>
      <c r="D823" s="421" t="s">
        <v>5928</v>
      </c>
      <c r="E823" s="421" t="s">
        <v>5926</v>
      </c>
    </row>
    <row r="824" spans="1:5" hidden="1">
      <c r="A824" s="421" t="s">
        <v>20081</v>
      </c>
      <c r="B824" s="421" t="s">
        <v>13447</v>
      </c>
      <c r="C824" s="421" t="s">
        <v>20081</v>
      </c>
      <c r="D824" s="421" t="s">
        <v>5928</v>
      </c>
      <c r="E824" s="421" t="s">
        <v>5926</v>
      </c>
    </row>
    <row r="825" spans="1:5" hidden="1">
      <c r="A825" s="421" t="s">
        <v>20082</v>
      </c>
      <c r="B825" s="421" t="s">
        <v>13441</v>
      </c>
      <c r="C825" s="421" t="s">
        <v>20082</v>
      </c>
      <c r="D825" s="421" t="s">
        <v>5928</v>
      </c>
      <c r="E825" s="421" t="s">
        <v>5926</v>
      </c>
    </row>
    <row r="826" spans="1:5" hidden="1">
      <c r="A826" s="421" t="s">
        <v>20083</v>
      </c>
      <c r="B826" s="421" t="s">
        <v>13440</v>
      </c>
      <c r="C826" s="421" t="s">
        <v>20083</v>
      </c>
      <c r="D826" s="421" t="s">
        <v>5928</v>
      </c>
      <c r="E826" s="421" t="s">
        <v>5926</v>
      </c>
    </row>
    <row r="827" spans="1:5" hidden="1">
      <c r="A827" s="421" t="s">
        <v>20084</v>
      </c>
      <c r="B827" s="421" t="s">
        <v>13442</v>
      </c>
      <c r="C827" s="421" t="s">
        <v>20084</v>
      </c>
      <c r="D827" s="421" t="s">
        <v>5928</v>
      </c>
      <c r="E827" s="421" t="s">
        <v>5926</v>
      </c>
    </row>
    <row r="828" spans="1:5" hidden="1">
      <c r="A828" s="421" t="s">
        <v>20085</v>
      </c>
      <c r="B828" s="421" t="s">
        <v>13443</v>
      </c>
      <c r="C828" s="421" t="s">
        <v>20085</v>
      </c>
      <c r="D828" s="421" t="s">
        <v>5928</v>
      </c>
      <c r="E828" s="421" t="s">
        <v>5926</v>
      </c>
    </row>
    <row r="829" spans="1:5" hidden="1">
      <c r="A829" s="421" t="s">
        <v>20086</v>
      </c>
      <c r="B829" s="421" t="s">
        <v>18345</v>
      </c>
      <c r="C829" s="421" t="s">
        <v>20086</v>
      </c>
      <c r="D829" s="421" t="s">
        <v>5928</v>
      </c>
      <c r="E829" s="421" t="s">
        <v>5926</v>
      </c>
    </row>
    <row r="830" spans="1:5" hidden="1">
      <c r="A830" s="421" t="s">
        <v>20087</v>
      </c>
      <c r="B830" s="421" t="s">
        <v>18376</v>
      </c>
      <c r="C830" s="421" t="s">
        <v>20087</v>
      </c>
      <c r="D830" s="421" t="s">
        <v>6483</v>
      </c>
      <c r="E830" s="421" t="s">
        <v>6480</v>
      </c>
    </row>
    <row r="831" spans="1:5" hidden="1">
      <c r="A831" s="421" t="s">
        <v>20088</v>
      </c>
      <c r="B831" s="421" t="s">
        <v>18367</v>
      </c>
      <c r="C831" s="421" t="s">
        <v>20088</v>
      </c>
      <c r="D831" s="421" t="s">
        <v>6483</v>
      </c>
      <c r="E831" s="421" t="s">
        <v>6480</v>
      </c>
    </row>
    <row r="832" spans="1:5" hidden="1">
      <c r="A832" s="421" t="s">
        <v>20089</v>
      </c>
      <c r="B832" s="421" t="s">
        <v>18390</v>
      </c>
      <c r="C832" s="421" t="s">
        <v>20089</v>
      </c>
      <c r="D832" s="421" t="s">
        <v>6483</v>
      </c>
      <c r="E832" s="421" t="s">
        <v>6480</v>
      </c>
    </row>
    <row r="833" spans="1:5" hidden="1">
      <c r="A833" s="421" t="s">
        <v>20090</v>
      </c>
      <c r="B833" s="421" t="s">
        <v>18391</v>
      </c>
      <c r="C833" s="421" t="s">
        <v>20090</v>
      </c>
      <c r="D833" s="421" t="s">
        <v>6483</v>
      </c>
      <c r="E833" s="421" t="s">
        <v>6480</v>
      </c>
    </row>
    <row r="834" spans="1:5" hidden="1">
      <c r="A834" s="421" t="s">
        <v>20091</v>
      </c>
      <c r="B834" s="421" t="s">
        <v>18392</v>
      </c>
      <c r="C834" s="421" t="s">
        <v>20091</v>
      </c>
      <c r="D834" s="421" t="s">
        <v>6483</v>
      </c>
      <c r="E834" s="421" t="s">
        <v>6480</v>
      </c>
    </row>
    <row r="835" spans="1:5" hidden="1">
      <c r="A835" s="421" t="s">
        <v>20092</v>
      </c>
      <c r="B835" s="421" t="s">
        <v>18393</v>
      </c>
      <c r="C835" s="421" t="s">
        <v>20092</v>
      </c>
      <c r="D835" s="421" t="s">
        <v>6483</v>
      </c>
      <c r="E835" s="421" t="s">
        <v>6480</v>
      </c>
    </row>
    <row r="836" spans="1:5" hidden="1">
      <c r="A836" s="421" t="s">
        <v>20093</v>
      </c>
      <c r="B836" s="421" t="s">
        <v>13449</v>
      </c>
      <c r="C836" s="421" t="s">
        <v>20093</v>
      </c>
      <c r="D836" s="421" t="s">
        <v>6483</v>
      </c>
      <c r="E836" s="421" t="s">
        <v>6480</v>
      </c>
    </row>
    <row r="837" spans="1:5" hidden="1">
      <c r="A837" s="421" t="s">
        <v>20094</v>
      </c>
      <c r="B837" s="421" t="s">
        <v>18394</v>
      </c>
      <c r="C837" s="421" t="s">
        <v>20094</v>
      </c>
      <c r="D837" s="421" t="s">
        <v>6483</v>
      </c>
      <c r="E837" s="421" t="s">
        <v>6480</v>
      </c>
    </row>
    <row r="838" spans="1:5" hidden="1">
      <c r="A838" s="421" t="s">
        <v>20095</v>
      </c>
      <c r="B838" s="421" t="s">
        <v>18395</v>
      </c>
      <c r="C838" s="421" t="s">
        <v>20095</v>
      </c>
      <c r="D838" s="421" t="s">
        <v>6483</v>
      </c>
      <c r="E838" s="421" t="s">
        <v>6480</v>
      </c>
    </row>
    <row r="839" spans="1:5" hidden="1">
      <c r="A839" s="421" t="s">
        <v>20096</v>
      </c>
      <c r="B839" s="421" t="s">
        <v>18396</v>
      </c>
      <c r="C839" s="421" t="s">
        <v>20096</v>
      </c>
      <c r="D839" s="421" t="s">
        <v>6483</v>
      </c>
      <c r="E839" s="421" t="s">
        <v>6480</v>
      </c>
    </row>
    <row r="840" spans="1:5" hidden="1">
      <c r="A840" s="421" t="s">
        <v>20097</v>
      </c>
      <c r="B840" s="421" t="s">
        <v>18397</v>
      </c>
      <c r="C840" s="421" t="s">
        <v>20097</v>
      </c>
      <c r="D840" s="421" t="s">
        <v>6483</v>
      </c>
      <c r="E840" s="421" t="s">
        <v>6480</v>
      </c>
    </row>
    <row r="841" spans="1:5" hidden="1">
      <c r="A841" s="421" t="s">
        <v>20098</v>
      </c>
      <c r="B841" s="421" t="s">
        <v>18398</v>
      </c>
      <c r="C841" s="421" t="s">
        <v>20098</v>
      </c>
      <c r="D841" s="421" t="s">
        <v>6483</v>
      </c>
      <c r="E841" s="421" t="s">
        <v>6480</v>
      </c>
    </row>
    <row r="842" spans="1:5" hidden="1">
      <c r="A842" s="421" t="s">
        <v>20099</v>
      </c>
      <c r="B842" s="421" t="s">
        <v>18399</v>
      </c>
      <c r="C842" s="421" t="s">
        <v>20099</v>
      </c>
      <c r="D842" s="421" t="s">
        <v>6483</v>
      </c>
      <c r="E842" s="421" t="s">
        <v>6480</v>
      </c>
    </row>
    <row r="843" spans="1:5" hidden="1">
      <c r="A843" s="421" t="s">
        <v>20100</v>
      </c>
      <c r="B843" s="421" t="s">
        <v>18400</v>
      </c>
      <c r="C843" s="421" t="s">
        <v>20100</v>
      </c>
      <c r="D843" s="421" t="s">
        <v>6483</v>
      </c>
      <c r="E843" s="421" t="s">
        <v>6480</v>
      </c>
    </row>
    <row r="844" spans="1:5" hidden="1">
      <c r="A844" s="421" t="s">
        <v>20101</v>
      </c>
      <c r="B844" s="421" t="s">
        <v>18401</v>
      </c>
      <c r="C844" s="421" t="s">
        <v>20101</v>
      </c>
      <c r="D844" s="421" t="s">
        <v>6483</v>
      </c>
      <c r="E844" s="421" t="s">
        <v>6480</v>
      </c>
    </row>
    <row r="845" spans="1:5" hidden="1">
      <c r="A845" s="421" t="s">
        <v>20102</v>
      </c>
      <c r="B845" s="421" t="s">
        <v>18402</v>
      </c>
      <c r="C845" s="421" t="s">
        <v>20102</v>
      </c>
      <c r="D845" s="421" t="s">
        <v>6483</v>
      </c>
      <c r="E845" s="421" t="s">
        <v>6480</v>
      </c>
    </row>
    <row r="846" spans="1:5" hidden="1">
      <c r="A846" s="421" t="s">
        <v>20103</v>
      </c>
      <c r="B846" s="421" t="s">
        <v>18403</v>
      </c>
      <c r="C846" s="421" t="s">
        <v>20103</v>
      </c>
      <c r="D846" s="421" t="s">
        <v>6483</v>
      </c>
      <c r="E846" s="421" t="s">
        <v>6480</v>
      </c>
    </row>
    <row r="847" spans="1:5" hidden="1">
      <c r="A847" s="421" t="s">
        <v>20104</v>
      </c>
      <c r="B847" s="421" t="s">
        <v>18375</v>
      </c>
      <c r="C847" s="421" t="s">
        <v>20104</v>
      </c>
      <c r="D847" s="421" t="s">
        <v>6483</v>
      </c>
      <c r="E847" s="421" t="s">
        <v>6480</v>
      </c>
    </row>
    <row r="848" spans="1:5" hidden="1">
      <c r="A848" s="421" t="s">
        <v>20105</v>
      </c>
      <c r="B848" s="421" t="s">
        <v>18377</v>
      </c>
      <c r="C848" s="421" t="s">
        <v>20105</v>
      </c>
      <c r="D848" s="421" t="s">
        <v>6483</v>
      </c>
      <c r="E848" s="421" t="s">
        <v>6480</v>
      </c>
    </row>
    <row r="849" spans="1:5" hidden="1">
      <c r="A849" s="421" t="s">
        <v>20106</v>
      </c>
      <c r="B849" s="421" t="s">
        <v>18378</v>
      </c>
      <c r="C849" s="421" t="s">
        <v>20106</v>
      </c>
      <c r="D849" s="421" t="s">
        <v>6483</v>
      </c>
      <c r="E849" s="421" t="s">
        <v>6480</v>
      </c>
    </row>
    <row r="850" spans="1:5" hidden="1">
      <c r="A850" s="421" t="s">
        <v>20107</v>
      </c>
      <c r="B850" s="421" t="s">
        <v>18379</v>
      </c>
      <c r="C850" s="421" t="s">
        <v>20107</v>
      </c>
      <c r="D850" s="421" t="s">
        <v>6483</v>
      </c>
      <c r="E850" s="421" t="s">
        <v>6480</v>
      </c>
    </row>
    <row r="851" spans="1:5" hidden="1">
      <c r="A851" s="421" t="s">
        <v>20108</v>
      </c>
      <c r="B851" s="421" t="s">
        <v>18380</v>
      </c>
      <c r="C851" s="421" t="s">
        <v>20108</v>
      </c>
      <c r="D851" s="421" t="s">
        <v>6483</v>
      </c>
      <c r="E851" s="421" t="s">
        <v>6480</v>
      </c>
    </row>
    <row r="852" spans="1:5" hidden="1">
      <c r="A852" s="421" t="s">
        <v>20109</v>
      </c>
      <c r="B852" s="421" t="s">
        <v>18381</v>
      </c>
      <c r="C852" s="421" t="s">
        <v>20109</v>
      </c>
      <c r="D852" s="421" t="s">
        <v>6483</v>
      </c>
      <c r="E852" s="421" t="s">
        <v>6480</v>
      </c>
    </row>
    <row r="853" spans="1:5" hidden="1">
      <c r="A853" s="421" t="s">
        <v>20110</v>
      </c>
      <c r="B853" s="421" t="s">
        <v>18382</v>
      </c>
      <c r="C853" s="421" t="s">
        <v>20110</v>
      </c>
      <c r="D853" s="421" t="s">
        <v>6483</v>
      </c>
      <c r="E853" s="421" t="s">
        <v>6480</v>
      </c>
    </row>
    <row r="854" spans="1:5" hidden="1">
      <c r="A854" s="421" t="s">
        <v>20111</v>
      </c>
      <c r="B854" s="421" t="s">
        <v>18383</v>
      </c>
      <c r="C854" s="421" t="s">
        <v>20111</v>
      </c>
      <c r="D854" s="421" t="s">
        <v>6483</v>
      </c>
      <c r="E854" s="421" t="s">
        <v>6480</v>
      </c>
    </row>
    <row r="855" spans="1:5" hidden="1">
      <c r="A855" s="421" t="s">
        <v>20112</v>
      </c>
      <c r="B855" s="421" t="s">
        <v>18346</v>
      </c>
      <c r="C855" s="421" t="s">
        <v>20112</v>
      </c>
      <c r="D855" s="421" t="s">
        <v>6483</v>
      </c>
      <c r="E855" s="421" t="s">
        <v>6480</v>
      </c>
    </row>
    <row r="856" spans="1:5" hidden="1">
      <c r="A856" s="421" t="s">
        <v>20113</v>
      </c>
      <c r="B856" s="421" t="s">
        <v>18347</v>
      </c>
      <c r="C856" s="421" t="s">
        <v>20113</v>
      </c>
      <c r="D856" s="421" t="s">
        <v>6483</v>
      </c>
      <c r="E856" s="421" t="s">
        <v>6480</v>
      </c>
    </row>
    <row r="857" spans="1:5" hidden="1">
      <c r="A857" s="421" t="s">
        <v>20114</v>
      </c>
      <c r="B857" s="421" t="s">
        <v>18348</v>
      </c>
      <c r="C857" s="421" t="s">
        <v>20114</v>
      </c>
      <c r="D857" s="421" t="s">
        <v>6483</v>
      </c>
      <c r="E857" s="421" t="s">
        <v>6480</v>
      </c>
    </row>
    <row r="858" spans="1:5" hidden="1">
      <c r="A858" s="421" t="s">
        <v>20115</v>
      </c>
      <c r="B858" s="421" t="s">
        <v>18349</v>
      </c>
      <c r="C858" s="421" t="s">
        <v>20115</v>
      </c>
      <c r="D858" s="421" t="s">
        <v>6483</v>
      </c>
      <c r="E858" s="421" t="s">
        <v>6480</v>
      </c>
    </row>
    <row r="859" spans="1:5" hidden="1">
      <c r="A859" s="421" t="s">
        <v>20116</v>
      </c>
      <c r="B859" s="421" t="s">
        <v>18350</v>
      </c>
      <c r="C859" s="421" t="s">
        <v>20116</v>
      </c>
      <c r="D859" s="421" t="s">
        <v>6483</v>
      </c>
      <c r="E859" s="421" t="s">
        <v>6480</v>
      </c>
    </row>
    <row r="860" spans="1:5" hidden="1">
      <c r="A860" s="421" t="s">
        <v>20117</v>
      </c>
      <c r="B860" s="421" t="s">
        <v>18351</v>
      </c>
      <c r="C860" s="421" t="s">
        <v>20117</v>
      </c>
      <c r="D860" s="421" t="s">
        <v>6483</v>
      </c>
      <c r="E860" s="421" t="s">
        <v>6480</v>
      </c>
    </row>
    <row r="861" spans="1:5" hidden="1">
      <c r="A861" s="421" t="s">
        <v>20118</v>
      </c>
      <c r="B861" s="421" t="s">
        <v>18352</v>
      </c>
      <c r="C861" s="421" t="s">
        <v>20118</v>
      </c>
      <c r="D861" s="421" t="s">
        <v>6483</v>
      </c>
      <c r="E861" s="421" t="s">
        <v>6480</v>
      </c>
    </row>
    <row r="862" spans="1:5" hidden="1">
      <c r="A862" s="421" t="s">
        <v>20119</v>
      </c>
      <c r="B862" s="421" t="s">
        <v>18353</v>
      </c>
      <c r="C862" s="421" t="s">
        <v>20119</v>
      </c>
      <c r="D862" s="421" t="s">
        <v>6483</v>
      </c>
      <c r="E862" s="421" t="s">
        <v>6480</v>
      </c>
    </row>
    <row r="863" spans="1:5" hidden="1">
      <c r="A863" s="421" t="s">
        <v>20120</v>
      </c>
      <c r="B863" s="421" t="s">
        <v>18354</v>
      </c>
      <c r="C863" s="421" t="s">
        <v>20120</v>
      </c>
      <c r="D863" s="421" t="s">
        <v>6483</v>
      </c>
      <c r="E863" s="421" t="s">
        <v>6480</v>
      </c>
    </row>
    <row r="864" spans="1:5" hidden="1">
      <c r="A864" s="421" t="s">
        <v>20121</v>
      </c>
      <c r="B864" s="421" t="s">
        <v>18355</v>
      </c>
      <c r="C864" s="421" t="s">
        <v>20121</v>
      </c>
      <c r="D864" s="421" t="s">
        <v>6483</v>
      </c>
      <c r="E864" s="421" t="s">
        <v>6480</v>
      </c>
    </row>
    <row r="865" spans="1:5" hidden="1">
      <c r="A865" s="421" t="s">
        <v>20122</v>
      </c>
      <c r="B865" s="421" t="s">
        <v>18356</v>
      </c>
      <c r="C865" s="421" t="s">
        <v>20122</v>
      </c>
      <c r="D865" s="421" t="s">
        <v>6483</v>
      </c>
      <c r="E865" s="421" t="s">
        <v>6480</v>
      </c>
    </row>
    <row r="866" spans="1:5" hidden="1">
      <c r="A866" s="421" t="s">
        <v>20123</v>
      </c>
      <c r="B866" s="421" t="s">
        <v>18357</v>
      </c>
      <c r="C866" s="421" t="s">
        <v>20123</v>
      </c>
      <c r="D866" s="421" t="s">
        <v>6483</v>
      </c>
      <c r="E866" s="421" t="s">
        <v>6480</v>
      </c>
    </row>
    <row r="867" spans="1:5" hidden="1">
      <c r="A867" s="421" t="s">
        <v>20124</v>
      </c>
      <c r="B867" s="421" t="s">
        <v>18358</v>
      </c>
      <c r="C867" s="421" t="s">
        <v>20124</v>
      </c>
      <c r="D867" s="421" t="s">
        <v>6483</v>
      </c>
      <c r="E867" s="421" t="s">
        <v>6480</v>
      </c>
    </row>
    <row r="868" spans="1:5" hidden="1">
      <c r="A868" s="421" t="s">
        <v>20125</v>
      </c>
      <c r="B868" s="421" t="s">
        <v>18359</v>
      </c>
      <c r="C868" s="421" t="s">
        <v>20125</v>
      </c>
      <c r="D868" s="421" t="s">
        <v>6483</v>
      </c>
      <c r="E868" s="421" t="s">
        <v>6480</v>
      </c>
    </row>
    <row r="869" spans="1:5" hidden="1">
      <c r="A869" s="421" t="s">
        <v>20126</v>
      </c>
      <c r="B869" s="421" t="s">
        <v>18360</v>
      </c>
      <c r="C869" s="421" t="s">
        <v>20126</v>
      </c>
      <c r="D869" s="421" t="s">
        <v>6483</v>
      </c>
      <c r="E869" s="421" t="s">
        <v>6480</v>
      </c>
    </row>
    <row r="870" spans="1:5" hidden="1">
      <c r="A870" s="421" t="s">
        <v>20127</v>
      </c>
      <c r="B870" s="421" t="s">
        <v>18361</v>
      </c>
      <c r="C870" s="421" t="s">
        <v>20127</v>
      </c>
      <c r="D870" s="421" t="s">
        <v>6483</v>
      </c>
      <c r="E870" s="421" t="s">
        <v>6480</v>
      </c>
    </row>
    <row r="871" spans="1:5" hidden="1">
      <c r="A871" s="421" t="s">
        <v>20128</v>
      </c>
      <c r="B871" s="421" t="s">
        <v>18362</v>
      </c>
      <c r="C871" s="421" t="s">
        <v>20128</v>
      </c>
      <c r="D871" s="421" t="s">
        <v>6483</v>
      </c>
      <c r="E871" s="421" t="s">
        <v>6480</v>
      </c>
    </row>
    <row r="872" spans="1:5" hidden="1">
      <c r="A872" s="421" t="s">
        <v>20129</v>
      </c>
      <c r="B872" s="421" t="s">
        <v>18363</v>
      </c>
      <c r="C872" s="421" t="s">
        <v>20129</v>
      </c>
      <c r="D872" s="421" t="s">
        <v>6483</v>
      </c>
      <c r="E872" s="421" t="s">
        <v>6480</v>
      </c>
    </row>
    <row r="873" spans="1:5" hidden="1">
      <c r="A873" s="421" t="s">
        <v>20130</v>
      </c>
      <c r="B873" s="421" t="s">
        <v>18364</v>
      </c>
      <c r="C873" s="421" t="s">
        <v>20130</v>
      </c>
      <c r="D873" s="421" t="s">
        <v>6483</v>
      </c>
      <c r="E873" s="421" t="s">
        <v>6480</v>
      </c>
    </row>
    <row r="874" spans="1:5" hidden="1">
      <c r="A874" s="421" t="s">
        <v>20131</v>
      </c>
      <c r="B874" s="421" t="s">
        <v>13448</v>
      </c>
      <c r="C874" s="421" t="s">
        <v>20131</v>
      </c>
      <c r="D874" s="421" t="s">
        <v>6483</v>
      </c>
      <c r="E874" s="421" t="s">
        <v>6480</v>
      </c>
    </row>
    <row r="875" spans="1:5" hidden="1">
      <c r="A875" s="421" t="s">
        <v>20132</v>
      </c>
      <c r="B875" s="421" t="s">
        <v>18365</v>
      </c>
      <c r="C875" s="421" t="s">
        <v>20132</v>
      </c>
      <c r="D875" s="421" t="s">
        <v>6483</v>
      </c>
      <c r="E875" s="421" t="s">
        <v>6480</v>
      </c>
    </row>
    <row r="876" spans="1:5" hidden="1">
      <c r="A876" s="421" t="s">
        <v>20133</v>
      </c>
      <c r="B876" s="421" t="s">
        <v>18366</v>
      </c>
      <c r="C876" s="421" t="s">
        <v>20133</v>
      </c>
      <c r="D876" s="421" t="s">
        <v>6483</v>
      </c>
      <c r="E876" s="421" t="s">
        <v>6480</v>
      </c>
    </row>
    <row r="877" spans="1:5" hidden="1">
      <c r="A877" s="421" t="s">
        <v>20134</v>
      </c>
      <c r="B877" s="421" t="s">
        <v>18368</v>
      </c>
      <c r="C877" s="421" t="s">
        <v>20134</v>
      </c>
      <c r="D877" s="421" t="s">
        <v>6483</v>
      </c>
      <c r="E877" s="421" t="s">
        <v>6480</v>
      </c>
    </row>
    <row r="878" spans="1:5" hidden="1">
      <c r="A878" s="421" t="s">
        <v>20135</v>
      </c>
      <c r="B878" s="421" t="s">
        <v>18369</v>
      </c>
      <c r="C878" s="421" t="s">
        <v>20135</v>
      </c>
      <c r="D878" s="421" t="s">
        <v>6483</v>
      </c>
      <c r="E878" s="421" t="s">
        <v>6480</v>
      </c>
    </row>
    <row r="879" spans="1:5" hidden="1">
      <c r="A879" s="421" t="s">
        <v>20136</v>
      </c>
      <c r="B879" s="421" t="s">
        <v>18370</v>
      </c>
      <c r="C879" s="421" t="s">
        <v>20136</v>
      </c>
      <c r="D879" s="421" t="s">
        <v>6483</v>
      </c>
      <c r="E879" s="421" t="s">
        <v>6480</v>
      </c>
    </row>
    <row r="880" spans="1:5" hidden="1">
      <c r="A880" s="421" t="s">
        <v>20137</v>
      </c>
      <c r="B880" s="421" t="s">
        <v>18371</v>
      </c>
      <c r="C880" s="421" t="s">
        <v>20137</v>
      </c>
      <c r="D880" s="421" t="s">
        <v>6483</v>
      </c>
      <c r="E880" s="421" t="s">
        <v>6480</v>
      </c>
    </row>
    <row r="881" spans="1:5" hidden="1">
      <c r="A881" s="421" t="s">
        <v>20138</v>
      </c>
      <c r="B881" s="421" t="s">
        <v>18372</v>
      </c>
      <c r="C881" s="421" t="s">
        <v>20138</v>
      </c>
      <c r="D881" s="421" t="s">
        <v>6483</v>
      </c>
      <c r="E881" s="421" t="s">
        <v>6480</v>
      </c>
    </row>
    <row r="882" spans="1:5" hidden="1">
      <c r="A882" s="421" t="s">
        <v>20139</v>
      </c>
      <c r="B882" s="421" t="s">
        <v>18373</v>
      </c>
      <c r="C882" s="421" t="s">
        <v>20139</v>
      </c>
      <c r="D882" s="421" t="s">
        <v>6483</v>
      </c>
      <c r="E882" s="421" t="s">
        <v>6480</v>
      </c>
    </row>
    <row r="883" spans="1:5" hidden="1">
      <c r="A883" s="421" t="s">
        <v>20140</v>
      </c>
      <c r="B883" s="421" t="s">
        <v>18374</v>
      </c>
      <c r="C883" s="421" t="s">
        <v>20140</v>
      </c>
      <c r="D883" s="421" t="s">
        <v>6483</v>
      </c>
      <c r="E883" s="421" t="s">
        <v>6480</v>
      </c>
    </row>
    <row r="884" spans="1:5" hidden="1">
      <c r="A884" s="421" t="s">
        <v>20141</v>
      </c>
      <c r="B884" s="421" t="s">
        <v>18384</v>
      </c>
      <c r="C884" s="421" t="s">
        <v>20141</v>
      </c>
      <c r="D884" s="421" t="s">
        <v>6483</v>
      </c>
      <c r="E884" s="421" t="s">
        <v>6480</v>
      </c>
    </row>
    <row r="885" spans="1:5" hidden="1">
      <c r="A885" s="421" t="s">
        <v>20142</v>
      </c>
      <c r="B885" s="421" t="s">
        <v>18385</v>
      </c>
      <c r="C885" s="421" t="s">
        <v>20142</v>
      </c>
      <c r="D885" s="421" t="s">
        <v>6483</v>
      </c>
      <c r="E885" s="421" t="s">
        <v>6480</v>
      </c>
    </row>
    <row r="886" spans="1:5" hidden="1">
      <c r="A886" s="421" t="s">
        <v>20143</v>
      </c>
      <c r="B886" s="421" t="s">
        <v>18386</v>
      </c>
      <c r="C886" s="421" t="s">
        <v>20143</v>
      </c>
      <c r="D886" s="421" t="s">
        <v>6483</v>
      </c>
      <c r="E886" s="421" t="s">
        <v>6480</v>
      </c>
    </row>
    <row r="887" spans="1:5" hidden="1">
      <c r="A887" s="421" t="s">
        <v>20144</v>
      </c>
      <c r="B887" s="421" t="s">
        <v>18387</v>
      </c>
      <c r="C887" s="421" t="s">
        <v>20144</v>
      </c>
      <c r="D887" s="421" t="s">
        <v>6483</v>
      </c>
      <c r="E887" s="421" t="s">
        <v>6480</v>
      </c>
    </row>
    <row r="888" spans="1:5" hidden="1">
      <c r="A888" s="421" t="s">
        <v>20145</v>
      </c>
      <c r="B888" s="421" t="s">
        <v>18388</v>
      </c>
      <c r="C888" s="421" t="s">
        <v>20145</v>
      </c>
      <c r="D888" s="421" t="s">
        <v>6483</v>
      </c>
      <c r="E888" s="421" t="s">
        <v>6480</v>
      </c>
    </row>
    <row r="889" spans="1:5" hidden="1">
      <c r="A889" s="421" t="s">
        <v>20146</v>
      </c>
      <c r="B889" s="421" t="s">
        <v>18389</v>
      </c>
      <c r="C889" s="421" t="s">
        <v>20146</v>
      </c>
      <c r="D889" s="421" t="s">
        <v>6483</v>
      </c>
      <c r="E889" s="421" t="s">
        <v>6480</v>
      </c>
    </row>
    <row r="890" spans="1:5" hidden="1">
      <c r="A890" s="421" t="s">
        <v>20147</v>
      </c>
      <c r="B890" s="421" t="s">
        <v>16823</v>
      </c>
      <c r="C890" s="421" t="s">
        <v>20147</v>
      </c>
      <c r="D890" s="421" t="s">
        <v>3096</v>
      </c>
      <c r="E890" s="421" t="s">
        <v>3093</v>
      </c>
    </row>
    <row r="891" spans="1:5" hidden="1">
      <c r="A891" s="421" t="s">
        <v>20148</v>
      </c>
      <c r="B891" s="421" t="s">
        <v>13127</v>
      </c>
      <c r="C891" s="421" t="s">
        <v>20148</v>
      </c>
      <c r="D891" s="421" t="s">
        <v>3096</v>
      </c>
      <c r="E891" s="421" t="s">
        <v>3093</v>
      </c>
    </row>
    <row r="892" spans="1:5" hidden="1">
      <c r="A892" s="421" t="s">
        <v>20149</v>
      </c>
      <c r="B892" s="421" t="s">
        <v>13126</v>
      </c>
      <c r="C892" s="421" t="s">
        <v>20149</v>
      </c>
      <c r="D892" s="421" t="s">
        <v>3096</v>
      </c>
      <c r="E892" s="421" t="s">
        <v>3093</v>
      </c>
    </row>
    <row r="893" spans="1:5" hidden="1">
      <c r="A893" s="421" t="s">
        <v>20150</v>
      </c>
      <c r="B893" s="421" t="s">
        <v>16841</v>
      </c>
      <c r="C893" s="421" t="s">
        <v>20150</v>
      </c>
      <c r="D893" s="421" t="s">
        <v>3096</v>
      </c>
      <c r="E893" s="421" t="s">
        <v>3093</v>
      </c>
    </row>
    <row r="894" spans="1:5" hidden="1">
      <c r="A894" s="421" t="s">
        <v>20151</v>
      </c>
      <c r="B894" s="421" t="s">
        <v>13116</v>
      </c>
      <c r="C894" s="421" t="s">
        <v>20151</v>
      </c>
      <c r="D894" s="421" t="s">
        <v>3096</v>
      </c>
      <c r="E894" s="421" t="s">
        <v>3093</v>
      </c>
    </row>
    <row r="895" spans="1:5" hidden="1">
      <c r="A895" s="421" t="s">
        <v>20152</v>
      </c>
      <c r="B895" s="421" t="s">
        <v>13117</v>
      </c>
      <c r="C895" s="421" t="s">
        <v>20152</v>
      </c>
      <c r="D895" s="421" t="s">
        <v>3096</v>
      </c>
      <c r="E895" s="421" t="s">
        <v>3093</v>
      </c>
    </row>
    <row r="896" spans="1:5" hidden="1">
      <c r="A896" s="421" t="s">
        <v>20153</v>
      </c>
      <c r="B896" s="421" t="s">
        <v>13118</v>
      </c>
      <c r="C896" s="421" t="s">
        <v>20153</v>
      </c>
      <c r="D896" s="421" t="s">
        <v>3096</v>
      </c>
      <c r="E896" s="421" t="s">
        <v>3093</v>
      </c>
    </row>
    <row r="897" spans="1:5" hidden="1">
      <c r="A897" s="421" t="s">
        <v>20154</v>
      </c>
      <c r="B897" s="421" t="s">
        <v>13119</v>
      </c>
      <c r="C897" s="421" t="s">
        <v>20154</v>
      </c>
      <c r="D897" s="421" t="s">
        <v>3096</v>
      </c>
      <c r="E897" s="421" t="s">
        <v>3093</v>
      </c>
    </row>
    <row r="898" spans="1:5" hidden="1">
      <c r="A898" s="421" t="s">
        <v>20155</v>
      </c>
      <c r="B898" s="421" t="s">
        <v>16816</v>
      </c>
      <c r="C898" s="421" t="s">
        <v>20155</v>
      </c>
      <c r="D898" s="421" t="s">
        <v>3096</v>
      </c>
      <c r="E898" s="421" t="s">
        <v>3093</v>
      </c>
    </row>
    <row r="899" spans="1:5" hidden="1">
      <c r="A899" s="421" t="s">
        <v>20156</v>
      </c>
      <c r="B899" s="421" t="s">
        <v>16828</v>
      </c>
      <c r="C899" s="421" t="s">
        <v>20156</v>
      </c>
      <c r="D899" s="421" t="s">
        <v>3096</v>
      </c>
      <c r="E899" s="421" t="s">
        <v>3093</v>
      </c>
    </row>
    <row r="900" spans="1:5" hidden="1">
      <c r="A900" s="421" t="s">
        <v>20157</v>
      </c>
      <c r="B900" s="421" t="s">
        <v>16829</v>
      </c>
      <c r="C900" s="421" t="s">
        <v>20157</v>
      </c>
      <c r="D900" s="421" t="s">
        <v>3096</v>
      </c>
      <c r="E900" s="421" t="s">
        <v>3093</v>
      </c>
    </row>
    <row r="901" spans="1:5" hidden="1">
      <c r="A901" s="421" t="s">
        <v>20158</v>
      </c>
      <c r="B901" s="421" t="s">
        <v>16830</v>
      </c>
      <c r="C901" s="421" t="s">
        <v>20158</v>
      </c>
      <c r="D901" s="421" t="s">
        <v>3096</v>
      </c>
      <c r="E901" s="421" t="s">
        <v>3093</v>
      </c>
    </row>
    <row r="902" spans="1:5" hidden="1">
      <c r="A902" s="421" t="s">
        <v>20159</v>
      </c>
      <c r="B902" s="421" t="s">
        <v>16817</v>
      </c>
      <c r="C902" s="421" t="s">
        <v>20159</v>
      </c>
      <c r="D902" s="421" t="s">
        <v>3096</v>
      </c>
      <c r="E902" s="421" t="s">
        <v>3093</v>
      </c>
    </row>
    <row r="903" spans="1:5" hidden="1">
      <c r="A903" s="421" t="s">
        <v>20160</v>
      </c>
      <c r="B903" s="421" t="s">
        <v>16818</v>
      </c>
      <c r="C903" s="421" t="s">
        <v>20160</v>
      </c>
      <c r="D903" s="421" t="s">
        <v>3096</v>
      </c>
      <c r="E903" s="421" t="s">
        <v>3093</v>
      </c>
    </row>
    <row r="904" spans="1:5" hidden="1">
      <c r="A904" s="421" t="s">
        <v>20161</v>
      </c>
      <c r="B904" s="421" t="s">
        <v>16819</v>
      </c>
      <c r="C904" s="421" t="s">
        <v>20161</v>
      </c>
      <c r="D904" s="421" t="s">
        <v>3096</v>
      </c>
      <c r="E904" s="421" t="s">
        <v>3093</v>
      </c>
    </row>
    <row r="905" spans="1:5" hidden="1">
      <c r="A905" s="421" t="s">
        <v>20162</v>
      </c>
      <c r="B905" s="421" t="s">
        <v>16820</v>
      </c>
      <c r="C905" s="421" t="s">
        <v>20162</v>
      </c>
      <c r="D905" s="421" t="s">
        <v>3096</v>
      </c>
      <c r="E905" s="421" t="s">
        <v>3093</v>
      </c>
    </row>
    <row r="906" spans="1:5" hidden="1">
      <c r="A906" s="421" t="s">
        <v>20163</v>
      </c>
      <c r="B906" s="421" t="s">
        <v>16821</v>
      </c>
      <c r="C906" s="421" t="s">
        <v>20163</v>
      </c>
      <c r="D906" s="421" t="s">
        <v>3096</v>
      </c>
      <c r="E906" s="421" t="s">
        <v>3093</v>
      </c>
    </row>
    <row r="907" spans="1:5" hidden="1">
      <c r="A907" s="421" t="s">
        <v>20164</v>
      </c>
      <c r="B907" s="421" t="s">
        <v>16822</v>
      </c>
      <c r="C907" s="421" t="s">
        <v>20164</v>
      </c>
      <c r="D907" s="421" t="s">
        <v>3096</v>
      </c>
      <c r="E907" s="421" t="s">
        <v>3093</v>
      </c>
    </row>
    <row r="908" spans="1:5" hidden="1">
      <c r="A908" s="421" t="s">
        <v>20165</v>
      </c>
      <c r="B908" s="421" t="s">
        <v>16824</v>
      </c>
      <c r="C908" s="421" t="s">
        <v>20165</v>
      </c>
      <c r="D908" s="421" t="s">
        <v>3096</v>
      </c>
      <c r="E908" s="421" t="s">
        <v>3093</v>
      </c>
    </row>
    <row r="909" spans="1:5" hidden="1">
      <c r="A909" s="421" t="s">
        <v>20166</v>
      </c>
      <c r="B909" s="421" t="s">
        <v>16825</v>
      </c>
      <c r="C909" s="421" t="s">
        <v>20166</v>
      </c>
      <c r="D909" s="421" t="s">
        <v>3096</v>
      </c>
      <c r="E909" s="421" t="s">
        <v>3093</v>
      </c>
    </row>
    <row r="910" spans="1:5" hidden="1">
      <c r="A910" s="421" t="s">
        <v>20167</v>
      </c>
      <c r="B910" s="421" t="s">
        <v>16826</v>
      </c>
      <c r="C910" s="421" t="s">
        <v>20167</v>
      </c>
      <c r="D910" s="421" t="s">
        <v>3096</v>
      </c>
      <c r="E910" s="421" t="s">
        <v>3093</v>
      </c>
    </row>
    <row r="911" spans="1:5" hidden="1">
      <c r="A911" s="421" t="s">
        <v>20168</v>
      </c>
      <c r="B911" s="421" t="s">
        <v>13124</v>
      </c>
      <c r="C911" s="421" t="s">
        <v>20168</v>
      </c>
      <c r="D911" s="421" t="s">
        <v>3096</v>
      </c>
      <c r="E911" s="421" t="s">
        <v>3093</v>
      </c>
    </row>
    <row r="912" spans="1:5" hidden="1">
      <c r="A912" s="421" t="s">
        <v>20169</v>
      </c>
      <c r="B912" s="421" t="s">
        <v>13125</v>
      </c>
      <c r="C912" s="421" t="s">
        <v>20169</v>
      </c>
      <c r="D912" s="421" t="s">
        <v>3096</v>
      </c>
      <c r="E912" s="421" t="s">
        <v>3093</v>
      </c>
    </row>
    <row r="913" spans="1:5" hidden="1">
      <c r="A913" s="421" t="s">
        <v>20170</v>
      </c>
      <c r="B913" s="421" t="s">
        <v>13133</v>
      </c>
      <c r="C913" s="421" t="s">
        <v>20170</v>
      </c>
      <c r="D913" s="421" t="s">
        <v>3096</v>
      </c>
      <c r="E913" s="421" t="s">
        <v>3093</v>
      </c>
    </row>
    <row r="914" spans="1:5" hidden="1">
      <c r="A914" s="421" t="s">
        <v>20171</v>
      </c>
      <c r="B914" s="421" t="s">
        <v>13120</v>
      </c>
      <c r="C914" s="421" t="s">
        <v>20171</v>
      </c>
      <c r="D914" s="421" t="s">
        <v>3096</v>
      </c>
      <c r="E914" s="421" t="s">
        <v>3093</v>
      </c>
    </row>
    <row r="915" spans="1:5" hidden="1">
      <c r="A915" s="421" t="s">
        <v>20172</v>
      </c>
      <c r="B915" s="421" t="s">
        <v>13121</v>
      </c>
      <c r="C915" s="421" t="s">
        <v>20172</v>
      </c>
      <c r="D915" s="421" t="s">
        <v>3096</v>
      </c>
      <c r="E915" s="421" t="s">
        <v>3093</v>
      </c>
    </row>
    <row r="916" spans="1:5" hidden="1">
      <c r="A916" s="421" t="s">
        <v>20173</v>
      </c>
      <c r="B916" s="421" t="s">
        <v>13122</v>
      </c>
      <c r="C916" s="421" t="s">
        <v>20173</v>
      </c>
      <c r="D916" s="421" t="s">
        <v>3096</v>
      </c>
      <c r="E916" s="421" t="s">
        <v>3093</v>
      </c>
    </row>
    <row r="917" spans="1:5" hidden="1">
      <c r="A917" s="421" t="s">
        <v>20174</v>
      </c>
      <c r="B917" s="421" t="s">
        <v>13123</v>
      </c>
      <c r="C917" s="421" t="s">
        <v>20174</v>
      </c>
      <c r="D917" s="421" t="s">
        <v>3096</v>
      </c>
      <c r="E917" s="421" t="s">
        <v>3093</v>
      </c>
    </row>
    <row r="918" spans="1:5" hidden="1">
      <c r="A918" s="421" t="s">
        <v>20175</v>
      </c>
      <c r="B918" s="421" t="s">
        <v>16827</v>
      </c>
      <c r="C918" s="421" t="s">
        <v>20175</v>
      </c>
      <c r="D918" s="421" t="s">
        <v>3096</v>
      </c>
      <c r="E918" s="421" t="s">
        <v>3093</v>
      </c>
    </row>
    <row r="919" spans="1:5" hidden="1">
      <c r="A919" s="421" t="s">
        <v>20176</v>
      </c>
      <c r="B919" s="421" t="s">
        <v>16831</v>
      </c>
      <c r="C919" s="421" t="s">
        <v>20176</v>
      </c>
      <c r="D919" s="421" t="s">
        <v>3096</v>
      </c>
      <c r="E919" s="421" t="s">
        <v>3093</v>
      </c>
    </row>
    <row r="920" spans="1:5" hidden="1">
      <c r="A920" s="421" t="s">
        <v>20177</v>
      </c>
      <c r="B920" s="421" t="s">
        <v>16832</v>
      </c>
      <c r="C920" s="421" t="s">
        <v>20177</v>
      </c>
      <c r="D920" s="421" t="s">
        <v>3096</v>
      </c>
      <c r="E920" s="421" t="s">
        <v>3093</v>
      </c>
    </row>
    <row r="921" spans="1:5" hidden="1">
      <c r="A921" s="421" t="s">
        <v>20178</v>
      </c>
      <c r="B921" s="421" t="s">
        <v>16833</v>
      </c>
      <c r="C921" s="421" t="s">
        <v>20178</v>
      </c>
      <c r="D921" s="421" t="s">
        <v>3096</v>
      </c>
      <c r="E921" s="421" t="s">
        <v>3093</v>
      </c>
    </row>
    <row r="922" spans="1:5" hidden="1">
      <c r="A922" s="421" t="s">
        <v>20179</v>
      </c>
      <c r="B922" s="421" t="s">
        <v>16834</v>
      </c>
      <c r="C922" s="421" t="s">
        <v>20179</v>
      </c>
      <c r="D922" s="421" t="s">
        <v>3096</v>
      </c>
      <c r="E922" s="421" t="s">
        <v>3093</v>
      </c>
    </row>
    <row r="923" spans="1:5" hidden="1">
      <c r="A923" s="421" t="s">
        <v>20180</v>
      </c>
      <c r="B923" s="421" t="s">
        <v>16835</v>
      </c>
      <c r="C923" s="421" t="s">
        <v>20180</v>
      </c>
      <c r="D923" s="421" t="s">
        <v>3096</v>
      </c>
      <c r="E923" s="421" t="s">
        <v>3093</v>
      </c>
    </row>
    <row r="924" spans="1:5" hidden="1">
      <c r="A924" s="421" t="s">
        <v>20181</v>
      </c>
      <c r="B924" s="421" t="s">
        <v>16836</v>
      </c>
      <c r="C924" s="421" t="s">
        <v>20181</v>
      </c>
      <c r="D924" s="421" t="s">
        <v>3096</v>
      </c>
      <c r="E924" s="421" t="s">
        <v>3093</v>
      </c>
    </row>
    <row r="925" spans="1:5" hidden="1">
      <c r="A925" s="421" t="s">
        <v>20182</v>
      </c>
      <c r="B925" s="421" t="s">
        <v>16837</v>
      </c>
      <c r="C925" s="421" t="s">
        <v>20182</v>
      </c>
      <c r="D925" s="421" t="s">
        <v>3096</v>
      </c>
      <c r="E925" s="421" t="s">
        <v>3093</v>
      </c>
    </row>
    <row r="926" spans="1:5" hidden="1">
      <c r="A926" s="421" t="s">
        <v>20183</v>
      </c>
      <c r="B926" s="421" t="s">
        <v>16838</v>
      </c>
      <c r="C926" s="421" t="s">
        <v>20183</v>
      </c>
      <c r="D926" s="421" t="s">
        <v>3096</v>
      </c>
      <c r="E926" s="421" t="s">
        <v>3093</v>
      </c>
    </row>
    <row r="927" spans="1:5" hidden="1">
      <c r="A927" s="421" t="s">
        <v>20184</v>
      </c>
      <c r="B927" s="421" t="s">
        <v>16839</v>
      </c>
      <c r="C927" s="421" t="s">
        <v>20184</v>
      </c>
      <c r="D927" s="421" t="s">
        <v>3096</v>
      </c>
      <c r="E927" s="421" t="s">
        <v>3093</v>
      </c>
    </row>
    <row r="928" spans="1:5" hidden="1">
      <c r="A928" s="421" t="s">
        <v>20185</v>
      </c>
      <c r="B928" s="421" t="s">
        <v>16840</v>
      </c>
      <c r="C928" s="421" t="s">
        <v>20185</v>
      </c>
      <c r="D928" s="421" t="s">
        <v>3096</v>
      </c>
      <c r="E928" s="421" t="s">
        <v>3093</v>
      </c>
    </row>
    <row r="929" spans="1:5" hidden="1">
      <c r="A929" s="421" t="s">
        <v>20186</v>
      </c>
      <c r="B929" s="421" t="s">
        <v>16842</v>
      </c>
      <c r="C929" s="421" t="s">
        <v>20186</v>
      </c>
      <c r="D929" s="421" t="s">
        <v>3096</v>
      </c>
      <c r="E929" s="421" t="s">
        <v>3093</v>
      </c>
    </row>
    <row r="930" spans="1:5" hidden="1">
      <c r="A930" s="421" t="s">
        <v>20187</v>
      </c>
      <c r="B930" s="421" t="s">
        <v>16843</v>
      </c>
      <c r="C930" s="421" t="s">
        <v>20187</v>
      </c>
      <c r="D930" s="421" t="s">
        <v>3096</v>
      </c>
      <c r="E930" s="421" t="s">
        <v>3093</v>
      </c>
    </row>
    <row r="931" spans="1:5" hidden="1">
      <c r="A931" s="421" t="s">
        <v>20188</v>
      </c>
      <c r="B931" s="421" t="s">
        <v>16844</v>
      </c>
      <c r="C931" s="421" t="s">
        <v>20188</v>
      </c>
      <c r="D931" s="421" t="s">
        <v>3096</v>
      </c>
      <c r="E931" s="421" t="s">
        <v>3093</v>
      </c>
    </row>
    <row r="932" spans="1:5" hidden="1">
      <c r="A932" s="421" t="s">
        <v>20189</v>
      </c>
      <c r="B932" s="421" t="s">
        <v>16845</v>
      </c>
      <c r="C932" s="421" t="s">
        <v>20189</v>
      </c>
      <c r="D932" s="421" t="s">
        <v>3096</v>
      </c>
      <c r="E932" s="421" t="s">
        <v>3093</v>
      </c>
    </row>
    <row r="933" spans="1:5" hidden="1">
      <c r="A933" s="421" t="s">
        <v>20190</v>
      </c>
      <c r="B933" s="421" t="s">
        <v>16846</v>
      </c>
      <c r="C933" s="421" t="s">
        <v>20190</v>
      </c>
      <c r="D933" s="421" t="s">
        <v>3096</v>
      </c>
      <c r="E933" s="421" t="s">
        <v>3093</v>
      </c>
    </row>
    <row r="934" spans="1:5" hidden="1">
      <c r="A934" s="421" t="s">
        <v>20191</v>
      </c>
      <c r="B934" s="421" t="s">
        <v>16847</v>
      </c>
      <c r="C934" s="421" t="s">
        <v>20191</v>
      </c>
      <c r="D934" s="421" t="s">
        <v>3096</v>
      </c>
      <c r="E934" s="421" t="s">
        <v>3093</v>
      </c>
    </row>
    <row r="935" spans="1:5" hidden="1">
      <c r="A935" s="421" t="s">
        <v>20192</v>
      </c>
      <c r="B935" s="421" t="s">
        <v>16848</v>
      </c>
      <c r="C935" s="421" t="s">
        <v>20192</v>
      </c>
      <c r="D935" s="421" t="s">
        <v>3096</v>
      </c>
      <c r="E935" s="421" t="s">
        <v>3093</v>
      </c>
    </row>
    <row r="936" spans="1:5" hidden="1">
      <c r="A936" s="421" t="s">
        <v>20193</v>
      </c>
      <c r="B936" s="421" t="s">
        <v>16849</v>
      </c>
      <c r="C936" s="421" t="s">
        <v>20193</v>
      </c>
      <c r="D936" s="421" t="s">
        <v>3096</v>
      </c>
      <c r="E936" s="421" t="s">
        <v>3093</v>
      </c>
    </row>
    <row r="937" spans="1:5" hidden="1">
      <c r="A937" s="421" t="s">
        <v>20194</v>
      </c>
      <c r="B937" s="421" t="s">
        <v>16850</v>
      </c>
      <c r="C937" s="421" t="s">
        <v>20194</v>
      </c>
      <c r="D937" s="421" t="s">
        <v>3096</v>
      </c>
      <c r="E937" s="421" t="s">
        <v>3093</v>
      </c>
    </row>
    <row r="938" spans="1:5" hidden="1">
      <c r="A938" s="421" t="s">
        <v>20195</v>
      </c>
      <c r="B938" s="421" t="s">
        <v>16851</v>
      </c>
      <c r="C938" s="421" t="s">
        <v>20195</v>
      </c>
      <c r="D938" s="421" t="s">
        <v>3096</v>
      </c>
      <c r="E938" s="421" t="s">
        <v>3093</v>
      </c>
    </row>
    <row r="939" spans="1:5" hidden="1">
      <c r="A939" s="421" t="s">
        <v>20196</v>
      </c>
      <c r="B939" s="421" t="s">
        <v>16852</v>
      </c>
      <c r="C939" s="421" t="s">
        <v>20196</v>
      </c>
      <c r="D939" s="421" t="s">
        <v>3096</v>
      </c>
      <c r="E939" s="421" t="s">
        <v>3093</v>
      </c>
    </row>
    <row r="940" spans="1:5" hidden="1">
      <c r="A940" s="421" t="s">
        <v>20197</v>
      </c>
      <c r="B940" s="421" t="s">
        <v>16853</v>
      </c>
      <c r="C940" s="421" t="s">
        <v>20197</v>
      </c>
      <c r="D940" s="421" t="s">
        <v>3096</v>
      </c>
      <c r="E940" s="421" t="s">
        <v>3093</v>
      </c>
    </row>
    <row r="941" spans="1:5" hidden="1">
      <c r="A941" s="421" t="s">
        <v>20198</v>
      </c>
      <c r="B941" s="421" t="s">
        <v>16854</v>
      </c>
      <c r="C941" s="421" t="s">
        <v>20198</v>
      </c>
      <c r="D941" s="421" t="s">
        <v>3096</v>
      </c>
      <c r="E941" s="421" t="s">
        <v>3093</v>
      </c>
    </row>
    <row r="942" spans="1:5" hidden="1">
      <c r="A942" s="421" t="s">
        <v>20199</v>
      </c>
      <c r="B942" s="421" t="s">
        <v>16855</v>
      </c>
      <c r="C942" s="421" t="s">
        <v>20199</v>
      </c>
      <c r="D942" s="421" t="s">
        <v>3096</v>
      </c>
      <c r="E942" s="421" t="s">
        <v>3093</v>
      </c>
    </row>
    <row r="943" spans="1:5" hidden="1">
      <c r="A943" s="421" t="s">
        <v>20200</v>
      </c>
      <c r="B943" s="421" t="s">
        <v>16856</v>
      </c>
      <c r="C943" s="421" t="s">
        <v>20200</v>
      </c>
      <c r="D943" s="421" t="s">
        <v>3096</v>
      </c>
      <c r="E943" s="421" t="s">
        <v>3093</v>
      </c>
    </row>
    <row r="944" spans="1:5" hidden="1">
      <c r="A944" s="421" t="s">
        <v>20201</v>
      </c>
      <c r="B944" s="421" t="s">
        <v>16857</v>
      </c>
      <c r="C944" s="421" t="s">
        <v>20201</v>
      </c>
      <c r="D944" s="421" t="s">
        <v>3096</v>
      </c>
      <c r="E944" s="421" t="s">
        <v>3093</v>
      </c>
    </row>
    <row r="945" spans="1:5" hidden="1">
      <c r="A945" s="421" t="s">
        <v>20202</v>
      </c>
      <c r="B945" s="421" t="s">
        <v>16858</v>
      </c>
      <c r="C945" s="421" t="s">
        <v>20202</v>
      </c>
      <c r="D945" s="421" t="s">
        <v>3096</v>
      </c>
      <c r="E945" s="421" t="s">
        <v>3093</v>
      </c>
    </row>
    <row r="946" spans="1:5" hidden="1">
      <c r="A946" s="421" t="s">
        <v>20203</v>
      </c>
      <c r="B946" s="421" t="s">
        <v>16859</v>
      </c>
      <c r="C946" s="421" t="s">
        <v>20203</v>
      </c>
      <c r="D946" s="421" t="s">
        <v>3096</v>
      </c>
      <c r="E946" s="421" t="s">
        <v>3093</v>
      </c>
    </row>
    <row r="947" spans="1:5" hidden="1">
      <c r="A947" s="421" t="s">
        <v>20204</v>
      </c>
      <c r="B947" s="421" t="s">
        <v>16860</v>
      </c>
      <c r="C947" s="421" t="s">
        <v>20204</v>
      </c>
      <c r="D947" s="421" t="s">
        <v>3096</v>
      </c>
      <c r="E947" s="421" t="s">
        <v>3093</v>
      </c>
    </row>
    <row r="948" spans="1:5" hidden="1">
      <c r="A948" s="421" t="s">
        <v>20205</v>
      </c>
      <c r="B948" s="421" t="s">
        <v>16861</v>
      </c>
      <c r="C948" s="421" t="s">
        <v>20205</v>
      </c>
      <c r="D948" s="421" t="s">
        <v>3096</v>
      </c>
      <c r="E948" s="421" t="s">
        <v>3093</v>
      </c>
    </row>
    <row r="949" spans="1:5" hidden="1">
      <c r="A949" s="421" t="s">
        <v>20206</v>
      </c>
      <c r="B949" s="421" t="s">
        <v>16862</v>
      </c>
      <c r="C949" s="421" t="s">
        <v>20206</v>
      </c>
      <c r="D949" s="421" t="s">
        <v>3096</v>
      </c>
      <c r="E949" s="421" t="s">
        <v>3093</v>
      </c>
    </row>
    <row r="950" spans="1:5" hidden="1">
      <c r="A950" s="421" t="s">
        <v>20207</v>
      </c>
      <c r="B950" s="421" t="s">
        <v>16863</v>
      </c>
      <c r="C950" s="421" t="s">
        <v>20207</v>
      </c>
      <c r="D950" s="421" t="s">
        <v>3096</v>
      </c>
      <c r="E950" s="421" t="s">
        <v>3093</v>
      </c>
    </row>
    <row r="951" spans="1:5" hidden="1">
      <c r="A951" s="421" t="s">
        <v>20208</v>
      </c>
      <c r="B951" s="421" t="s">
        <v>16864</v>
      </c>
      <c r="C951" s="421" t="s">
        <v>20208</v>
      </c>
      <c r="D951" s="421" t="s">
        <v>3096</v>
      </c>
      <c r="E951" s="421" t="s">
        <v>3093</v>
      </c>
    </row>
    <row r="952" spans="1:5" hidden="1">
      <c r="A952" s="421" t="s">
        <v>20209</v>
      </c>
      <c r="B952" s="421" t="s">
        <v>16865</v>
      </c>
      <c r="C952" s="421" t="s">
        <v>20209</v>
      </c>
      <c r="D952" s="421" t="s">
        <v>3096</v>
      </c>
      <c r="E952" s="421" t="s">
        <v>3093</v>
      </c>
    </row>
    <row r="953" spans="1:5" hidden="1">
      <c r="A953" s="421" t="s">
        <v>20210</v>
      </c>
      <c r="B953" s="421" t="s">
        <v>13128</v>
      </c>
      <c r="C953" s="421" t="s">
        <v>20210</v>
      </c>
      <c r="D953" s="421" t="s">
        <v>3096</v>
      </c>
      <c r="E953" s="421" t="s">
        <v>3093</v>
      </c>
    </row>
    <row r="954" spans="1:5" hidden="1">
      <c r="A954" s="421" t="s">
        <v>20211</v>
      </c>
      <c r="B954" s="421" t="s">
        <v>13129</v>
      </c>
      <c r="C954" s="421" t="s">
        <v>20211</v>
      </c>
      <c r="D954" s="421" t="s">
        <v>3096</v>
      </c>
      <c r="E954" s="421" t="s">
        <v>3093</v>
      </c>
    </row>
    <row r="955" spans="1:5" hidden="1">
      <c r="A955" s="421" t="s">
        <v>20212</v>
      </c>
      <c r="B955" s="421" t="s">
        <v>13130</v>
      </c>
      <c r="C955" s="421" t="s">
        <v>20212</v>
      </c>
      <c r="D955" s="421" t="s">
        <v>3096</v>
      </c>
      <c r="E955" s="421" t="s">
        <v>3093</v>
      </c>
    </row>
    <row r="956" spans="1:5" hidden="1">
      <c r="A956" s="421" t="s">
        <v>20213</v>
      </c>
      <c r="B956" s="421" t="s">
        <v>13131</v>
      </c>
      <c r="C956" s="421" t="s">
        <v>20213</v>
      </c>
      <c r="D956" s="421" t="s">
        <v>3096</v>
      </c>
      <c r="E956" s="421" t="s">
        <v>3093</v>
      </c>
    </row>
    <row r="957" spans="1:5" hidden="1">
      <c r="A957" s="421" t="s">
        <v>20214</v>
      </c>
      <c r="B957" s="421" t="s">
        <v>13132</v>
      </c>
      <c r="C957" s="421" t="s">
        <v>20214</v>
      </c>
      <c r="D957" s="421" t="s">
        <v>3096</v>
      </c>
      <c r="E957" s="421" t="s">
        <v>3093</v>
      </c>
    </row>
    <row r="958" spans="1:5" hidden="1">
      <c r="A958" s="421" t="s">
        <v>20215</v>
      </c>
      <c r="B958" s="421" t="s">
        <v>16866</v>
      </c>
      <c r="C958" s="421" t="s">
        <v>20215</v>
      </c>
      <c r="D958" s="421" t="s">
        <v>3096</v>
      </c>
      <c r="E958" s="421" t="s">
        <v>3093</v>
      </c>
    </row>
    <row r="959" spans="1:5" hidden="1">
      <c r="A959" s="421" t="s">
        <v>20216</v>
      </c>
      <c r="B959" s="421" t="s">
        <v>16867</v>
      </c>
      <c r="C959" s="421" t="s">
        <v>20216</v>
      </c>
      <c r="D959" s="421" t="s">
        <v>3096</v>
      </c>
      <c r="E959" s="421" t="s">
        <v>3093</v>
      </c>
    </row>
    <row r="960" spans="1:5" hidden="1">
      <c r="A960" s="421" t="s">
        <v>20217</v>
      </c>
      <c r="B960" s="421" t="s">
        <v>16868</v>
      </c>
      <c r="C960" s="421" t="s">
        <v>20217</v>
      </c>
      <c r="D960" s="421" t="s">
        <v>3096</v>
      </c>
      <c r="E960" s="421" t="s">
        <v>3093</v>
      </c>
    </row>
    <row r="961" spans="1:5" hidden="1">
      <c r="A961" s="421" t="s">
        <v>20218</v>
      </c>
      <c r="B961" s="421" t="s">
        <v>16869</v>
      </c>
      <c r="C961" s="421" t="s">
        <v>20218</v>
      </c>
      <c r="D961" s="421" t="s">
        <v>3096</v>
      </c>
      <c r="E961" s="421" t="s">
        <v>3093</v>
      </c>
    </row>
    <row r="962" spans="1:5" hidden="1">
      <c r="A962" s="421" t="s">
        <v>20219</v>
      </c>
      <c r="B962" s="421" t="s">
        <v>16870</v>
      </c>
      <c r="C962" s="421" t="s">
        <v>20219</v>
      </c>
      <c r="D962" s="421" t="s">
        <v>3096</v>
      </c>
      <c r="E962" s="421" t="s">
        <v>3093</v>
      </c>
    </row>
    <row r="963" spans="1:5" hidden="1">
      <c r="A963" s="421" t="s">
        <v>20220</v>
      </c>
      <c r="B963" s="421" t="s">
        <v>13134</v>
      </c>
      <c r="C963" s="421" t="s">
        <v>20220</v>
      </c>
      <c r="D963" s="421" t="s">
        <v>3096</v>
      </c>
      <c r="E963" s="421" t="s">
        <v>3093</v>
      </c>
    </row>
    <row r="964" spans="1:5" hidden="1">
      <c r="A964" s="421" t="s">
        <v>20221</v>
      </c>
      <c r="B964" s="421" t="s">
        <v>13135</v>
      </c>
      <c r="C964" s="421" t="s">
        <v>20221</v>
      </c>
      <c r="D964" s="421" t="s">
        <v>3096</v>
      </c>
      <c r="E964" s="421" t="s">
        <v>3093</v>
      </c>
    </row>
    <row r="965" spans="1:5" hidden="1">
      <c r="A965" s="421" t="s">
        <v>20222</v>
      </c>
      <c r="B965" s="421" t="s">
        <v>13515</v>
      </c>
      <c r="C965" s="421" t="s">
        <v>20222</v>
      </c>
      <c r="D965" s="421" t="s">
        <v>5767</v>
      </c>
      <c r="E965" s="421" t="s">
        <v>5764</v>
      </c>
    </row>
    <row r="966" spans="1:5" hidden="1">
      <c r="A966" s="421" t="s">
        <v>20223</v>
      </c>
      <c r="B966" s="421" t="s">
        <v>18613</v>
      </c>
      <c r="C966" s="421" t="s">
        <v>20223</v>
      </c>
      <c r="D966" s="421" t="s">
        <v>5767</v>
      </c>
      <c r="E966" s="421" t="s">
        <v>5764</v>
      </c>
    </row>
    <row r="967" spans="1:5" hidden="1">
      <c r="A967" s="421" t="s">
        <v>20224</v>
      </c>
      <c r="B967" s="421" t="s">
        <v>13517</v>
      </c>
      <c r="C967" s="421" t="s">
        <v>20224</v>
      </c>
      <c r="D967" s="421" t="s">
        <v>5767</v>
      </c>
      <c r="E967" s="421" t="s">
        <v>5764</v>
      </c>
    </row>
    <row r="968" spans="1:5" hidden="1">
      <c r="A968" s="421" t="s">
        <v>20225</v>
      </c>
      <c r="B968" s="421" t="s">
        <v>13518</v>
      </c>
      <c r="C968" s="421" t="s">
        <v>20225</v>
      </c>
      <c r="D968" s="421" t="s">
        <v>5767</v>
      </c>
      <c r="E968" s="421" t="s">
        <v>5764</v>
      </c>
    </row>
    <row r="969" spans="1:5" hidden="1">
      <c r="A969" s="421" t="s">
        <v>20226</v>
      </c>
      <c r="B969" s="421" t="s">
        <v>18616</v>
      </c>
      <c r="C969" s="421" t="s">
        <v>20226</v>
      </c>
      <c r="D969" s="421" t="s">
        <v>5767</v>
      </c>
      <c r="E969" s="421" t="s">
        <v>5764</v>
      </c>
    </row>
    <row r="970" spans="1:5" hidden="1">
      <c r="A970" s="421" t="s">
        <v>20227</v>
      </c>
      <c r="B970" s="421" t="s">
        <v>18617</v>
      </c>
      <c r="C970" s="421" t="s">
        <v>20227</v>
      </c>
      <c r="D970" s="421" t="s">
        <v>5767</v>
      </c>
      <c r="E970" s="421" t="s">
        <v>5764</v>
      </c>
    </row>
    <row r="971" spans="1:5" hidden="1">
      <c r="A971" s="421" t="s">
        <v>20228</v>
      </c>
      <c r="B971" s="421" t="s">
        <v>18618</v>
      </c>
      <c r="C971" s="421" t="s">
        <v>20228</v>
      </c>
      <c r="D971" s="421" t="s">
        <v>5767</v>
      </c>
      <c r="E971" s="421" t="s">
        <v>5764</v>
      </c>
    </row>
    <row r="972" spans="1:5" hidden="1">
      <c r="A972" s="421" t="s">
        <v>20229</v>
      </c>
      <c r="B972" s="421" t="s">
        <v>18619</v>
      </c>
      <c r="C972" s="421" t="s">
        <v>20229</v>
      </c>
      <c r="D972" s="421" t="s">
        <v>5767</v>
      </c>
      <c r="E972" s="421" t="s">
        <v>5764</v>
      </c>
    </row>
    <row r="973" spans="1:5" hidden="1">
      <c r="A973" s="421" t="s">
        <v>20230</v>
      </c>
      <c r="B973" s="421" t="s">
        <v>13509</v>
      </c>
      <c r="C973" s="421" t="s">
        <v>20230</v>
      </c>
      <c r="D973" s="421" t="s">
        <v>5767</v>
      </c>
      <c r="E973" s="421" t="s">
        <v>5764</v>
      </c>
    </row>
    <row r="974" spans="1:5" hidden="1">
      <c r="A974" s="421" t="s">
        <v>20231</v>
      </c>
      <c r="B974" s="421" t="s">
        <v>13510</v>
      </c>
      <c r="C974" s="421" t="s">
        <v>20231</v>
      </c>
      <c r="D974" s="421" t="s">
        <v>5767</v>
      </c>
      <c r="E974" s="421" t="s">
        <v>5764</v>
      </c>
    </row>
    <row r="975" spans="1:5" hidden="1">
      <c r="A975" s="421" t="s">
        <v>20232</v>
      </c>
      <c r="B975" s="421" t="s">
        <v>18620</v>
      </c>
      <c r="C975" s="421" t="s">
        <v>20232</v>
      </c>
      <c r="D975" s="421" t="s">
        <v>5767</v>
      </c>
      <c r="E975" s="421" t="s">
        <v>5764</v>
      </c>
    </row>
    <row r="976" spans="1:5" hidden="1">
      <c r="A976" s="421" t="s">
        <v>20233</v>
      </c>
      <c r="B976" s="421" t="s">
        <v>18621</v>
      </c>
      <c r="C976" s="421" t="s">
        <v>20233</v>
      </c>
      <c r="D976" s="421" t="s">
        <v>5767</v>
      </c>
      <c r="E976" s="421" t="s">
        <v>5764</v>
      </c>
    </row>
    <row r="977" spans="1:5" hidden="1">
      <c r="A977" s="421" t="s">
        <v>20234</v>
      </c>
      <c r="B977" s="421" t="s">
        <v>13526</v>
      </c>
      <c r="C977" s="421" t="s">
        <v>20234</v>
      </c>
      <c r="D977" s="421" t="s">
        <v>5767</v>
      </c>
      <c r="E977" s="421" t="s">
        <v>5764</v>
      </c>
    </row>
    <row r="978" spans="1:5" hidden="1">
      <c r="A978" s="421" t="s">
        <v>20235</v>
      </c>
      <c r="B978" s="421" t="s">
        <v>13519</v>
      </c>
      <c r="C978" s="421" t="s">
        <v>20235</v>
      </c>
      <c r="D978" s="421" t="s">
        <v>5767</v>
      </c>
      <c r="E978" s="421" t="s">
        <v>5764</v>
      </c>
    </row>
    <row r="979" spans="1:5" hidden="1">
      <c r="A979" s="421" t="s">
        <v>20236</v>
      </c>
      <c r="B979" s="421" t="s">
        <v>13520</v>
      </c>
      <c r="C979" s="421" t="s">
        <v>20236</v>
      </c>
      <c r="D979" s="421" t="s">
        <v>5767</v>
      </c>
      <c r="E979" s="421" t="s">
        <v>5764</v>
      </c>
    </row>
    <row r="980" spans="1:5" hidden="1">
      <c r="A980" s="421" t="s">
        <v>20237</v>
      </c>
      <c r="B980" s="421" t="s">
        <v>13521</v>
      </c>
      <c r="C980" s="421" t="s">
        <v>20237</v>
      </c>
      <c r="D980" s="421" t="s">
        <v>5767</v>
      </c>
      <c r="E980" s="421" t="s">
        <v>5764</v>
      </c>
    </row>
    <row r="981" spans="1:5" hidden="1">
      <c r="A981" s="421" t="s">
        <v>20238</v>
      </c>
      <c r="B981" s="421" t="s">
        <v>13522</v>
      </c>
      <c r="C981" s="421" t="s">
        <v>20238</v>
      </c>
      <c r="D981" s="421" t="s">
        <v>5767</v>
      </c>
      <c r="E981" s="421" t="s">
        <v>5764</v>
      </c>
    </row>
    <row r="982" spans="1:5" hidden="1">
      <c r="A982" s="421" t="s">
        <v>20239</v>
      </c>
      <c r="B982" s="421" t="s">
        <v>18610</v>
      </c>
      <c r="C982" s="421" t="s">
        <v>20239</v>
      </c>
      <c r="D982" s="421" t="s">
        <v>5767</v>
      </c>
      <c r="E982" s="421" t="s">
        <v>5764</v>
      </c>
    </row>
    <row r="983" spans="1:5" hidden="1">
      <c r="A983" s="421" t="s">
        <v>20240</v>
      </c>
      <c r="B983" s="421" t="s">
        <v>18611</v>
      </c>
      <c r="C983" s="421" t="s">
        <v>20240</v>
      </c>
      <c r="D983" s="421" t="s">
        <v>5767</v>
      </c>
      <c r="E983" s="421" t="s">
        <v>5764</v>
      </c>
    </row>
    <row r="984" spans="1:5" hidden="1">
      <c r="A984" s="421" t="s">
        <v>20241</v>
      </c>
      <c r="B984" s="421" t="s">
        <v>18612</v>
      </c>
      <c r="C984" s="421" t="s">
        <v>20241</v>
      </c>
      <c r="D984" s="421" t="s">
        <v>5767</v>
      </c>
      <c r="E984" s="421" t="s">
        <v>5764</v>
      </c>
    </row>
    <row r="985" spans="1:5" hidden="1">
      <c r="A985" s="421" t="s">
        <v>20242</v>
      </c>
      <c r="B985" s="421" t="s">
        <v>13523</v>
      </c>
      <c r="C985" s="421" t="s">
        <v>20242</v>
      </c>
      <c r="D985" s="421" t="s">
        <v>5767</v>
      </c>
      <c r="E985" s="421" t="s">
        <v>5764</v>
      </c>
    </row>
    <row r="986" spans="1:5" hidden="1">
      <c r="A986" s="421" t="s">
        <v>20243</v>
      </c>
      <c r="B986" s="421" t="s">
        <v>13524</v>
      </c>
      <c r="C986" s="421" t="s">
        <v>20243</v>
      </c>
      <c r="D986" s="421" t="s">
        <v>5767</v>
      </c>
      <c r="E986" s="421" t="s">
        <v>5764</v>
      </c>
    </row>
    <row r="987" spans="1:5" hidden="1">
      <c r="A987" s="421" t="s">
        <v>20244</v>
      </c>
      <c r="B987" s="421" t="s">
        <v>18614</v>
      </c>
      <c r="C987" s="421" t="s">
        <v>20244</v>
      </c>
      <c r="D987" s="421" t="s">
        <v>5767</v>
      </c>
      <c r="E987" s="421" t="s">
        <v>5764</v>
      </c>
    </row>
    <row r="988" spans="1:5" hidden="1">
      <c r="A988" s="421" t="s">
        <v>20245</v>
      </c>
      <c r="B988" s="421" t="s">
        <v>18615</v>
      </c>
      <c r="C988" s="421" t="s">
        <v>20245</v>
      </c>
      <c r="D988" s="421" t="s">
        <v>5767</v>
      </c>
      <c r="E988" s="421" t="s">
        <v>5764</v>
      </c>
    </row>
    <row r="989" spans="1:5" hidden="1">
      <c r="A989" s="421" t="s">
        <v>20246</v>
      </c>
      <c r="B989" s="421" t="s">
        <v>13511</v>
      </c>
      <c r="C989" s="421" t="s">
        <v>20246</v>
      </c>
      <c r="D989" s="421" t="s">
        <v>5767</v>
      </c>
      <c r="E989" s="421" t="s">
        <v>5764</v>
      </c>
    </row>
    <row r="990" spans="1:5" hidden="1">
      <c r="A990" s="421" t="s">
        <v>20247</v>
      </c>
      <c r="B990" s="421" t="s">
        <v>13512</v>
      </c>
      <c r="C990" s="421" t="s">
        <v>20247</v>
      </c>
      <c r="D990" s="421" t="s">
        <v>5767</v>
      </c>
      <c r="E990" s="421" t="s">
        <v>5764</v>
      </c>
    </row>
    <row r="991" spans="1:5" hidden="1">
      <c r="A991" s="421" t="s">
        <v>20248</v>
      </c>
      <c r="B991" s="421" t="s">
        <v>13513</v>
      </c>
      <c r="C991" s="421" t="s">
        <v>20248</v>
      </c>
      <c r="D991" s="421" t="s">
        <v>5767</v>
      </c>
      <c r="E991" s="421" t="s">
        <v>5764</v>
      </c>
    </row>
    <row r="992" spans="1:5" hidden="1">
      <c r="A992" s="421" t="s">
        <v>20249</v>
      </c>
      <c r="B992" s="421" t="s">
        <v>13514</v>
      </c>
      <c r="C992" s="421" t="s">
        <v>20249</v>
      </c>
      <c r="D992" s="421" t="s">
        <v>5767</v>
      </c>
      <c r="E992" s="421" t="s">
        <v>5764</v>
      </c>
    </row>
    <row r="993" spans="1:5" hidden="1">
      <c r="A993" s="421" t="s">
        <v>20250</v>
      </c>
      <c r="B993" s="421" t="s">
        <v>13525</v>
      </c>
      <c r="C993" s="421" t="s">
        <v>20250</v>
      </c>
      <c r="D993" s="421" t="s">
        <v>5767</v>
      </c>
      <c r="E993" s="421" t="s">
        <v>5764</v>
      </c>
    </row>
    <row r="994" spans="1:5" hidden="1">
      <c r="A994" s="421" t="s">
        <v>20251</v>
      </c>
      <c r="B994" s="421" t="s">
        <v>13516</v>
      </c>
      <c r="C994" s="421" t="s">
        <v>20251</v>
      </c>
      <c r="D994" s="421" t="s">
        <v>5767</v>
      </c>
      <c r="E994" s="421" t="s">
        <v>5764</v>
      </c>
    </row>
    <row r="995" spans="1:5" hidden="1">
      <c r="A995" s="421" t="s">
        <v>20252</v>
      </c>
      <c r="B995" s="421" t="s">
        <v>17392</v>
      </c>
      <c r="C995" s="421" t="s">
        <v>20252</v>
      </c>
      <c r="D995" s="421" t="s">
        <v>1272</v>
      </c>
      <c r="E995" s="421" t="s">
        <v>1270</v>
      </c>
    </row>
    <row r="996" spans="1:5" hidden="1">
      <c r="A996" s="421" t="s">
        <v>20253</v>
      </c>
      <c r="B996" s="421" t="s">
        <v>13252</v>
      </c>
      <c r="C996" s="421" t="s">
        <v>20253</v>
      </c>
      <c r="D996" s="421" t="s">
        <v>1272</v>
      </c>
      <c r="E996" s="421" t="s">
        <v>1270</v>
      </c>
    </row>
    <row r="997" spans="1:5" hidden="1">
      <c r="A997" s="421" t="s">
        <v>20254</v>
      </c>
      <c r="B997" s="421" t="s">
        <v>13254</v>
      </c>
      <c r="C997" s="421" t="s">
        <v>20254</v>
      </c>
      <c r="D997" s="421" t="s">
        <v>1272</v>
      </c>
      <c r="E997" s="421" t="s">
        <v>1270</v>
      </c>
    </row>
    <row r="998" spans="1:5" hidden="1">
      <c r="A998" s="421" t="s">
        <v>20255</v>
      </c>
      <c r="B998" s="421" t="s">
        <v>13255</v>
      </c>
      <c r="C998" s="421" t="s">
        <v>20255</v>
      </c>
      <c r="D998" s="421" t="s">
        <v>1272</v>
      </c>
      <c r="E998" s="421" t="s">
        <v>1270</v>
      </c>
    </row>
    <row r="999" spans="1:5" hidden="1">
      <c r="A999" s="421" t="s">
        <v>20256</v>
      </c>
      <c r="B999" s="421" t="s">
        <v>17375</v>
      </c>
      <c r="C999" s="421" t="s">
        <v>20256</v>
      </c>
      <c r="D999" s="421" t="s">
        <v>1272</v>
      </c>
      <c r="E999" s="421" t="s">
        <v>1270</v>
      </c>
    </row>
    <row r="1000" spans="1:5" hidden="1">
      <c r="A1000" s="421" t="s">
        <v>20257</v>
      </c>
      <c r="B1000" s="421" t="s">
        <v>17376</v>
      </c>
      <c r="C1000" s="421" t="s">
        <v>20257</v>
      </c>
      <c r="D1000" s="421" t="s">
        <v>1272</v>
      </c>
      <c r="E1000" s="421" t="s">
        <v>1270</v>
      </c>
    </row>
    <row r="1001" spans="1:5" hidden="1">
      <c r="A1001" s="421" t="s">
        <v>20258</v>
      </c>
      <c r="B1001" s="421" t="s">
        <v>17377</v>
      </c>
      <c r="C1001" s="421" t="s">
        <v>20258</v>
      </c>
      <c r="D1001" s="421" t="s">
        <v>1272</v>
      </c>
      <c r="E1001" s="421" t="s">
        <v>1270</v>
      </c>
    </row>
    <row r="1002" spans="1:5" hidden="1">
      <c r="A1002" s="421" t="s">
        <v>20259</v>
      </c>
      <c r="B1002" s="421" t="s">
        <v>17378</v>
      </c>
      <c r="C1002" s="421" t="s">
        <v>20259</v>
      </c>
      <c r="D1002" s="421" t="s">
        <v>1272</v>
      </c>
      <c r="E1002" s="421" t="s">
        <v>1270</v>
      </c>
    </row>
    <row r="1003" spans="1:5" hidden="1">
      <c r="A1003" s="421" t="s">
        <v>20260</v>
      </c>
      <c r="B1003" s="421" t="s">
        <v>17379</v>
      </c>
      <c r="C1003" s="421" t="s">
        <v>20260</v>
      </c>
      <c r="D1003" s="421" t="s">
        <v>1272</v>
      </c>
      <c r="E1003" s="421" t="s">
        <v>1270</v>
      </c>
    </row>
    <row r="1004" spans="1:5" hidden="1">
      <c r="A1004" s="421" t="s">
        <v>20261</v>
      </c>
      <c r="B1004" s="421" t="s">
        <v>17380</v>
      </c>
      <c r="C1004" s="421" t="s">
        <v>20261</v>
      </c>
      <c r="D1004" s="421" t="s">
        <v>1272</v>
      </c>
      <c r="E1004" s="421" t="s">
        <v>1270</v>
      </c>
    </row>
    <row r="1005" spans="1:5" hidden="1">
      <c r="A1005" s="421" t="s">
        <v>20262</v>
      </c>
      <c r="B1005" s="421" t="s">
        <v>17381</v>
      </c>
      <c r="C1005" s="421" t="s">
        <v>20262</v>
      </c>
      <c r="D1005" s="421" t="s">
        <v>1272</v>
      </c>
      <c r="E1005" s="421" t="s">
        <v>1270</v>
      </c>
    </row>
    <row r="1006" spans="1:5" hidden="1">
      <c r="A1006" s="421" t="s">
        <v>20263</v>
      </c>
      <c r="B1006" s="421" t="s">
        <v>17382</v>
      </c>
      <c r="C1006" s="421" t="s">
        <v>20263</v>
      </c>
      <c r="D1006" s="421" t="s">
        <v>1272</v>
      </c>
      <c r="E1006" s="421" t="s">
        <v>1270</v>
      </c>
    </row>
    <row r="1007" spans="1:5" hidden="1">
      <c r="A1007" s="421" t="s">
        <v>20264</v>
      </c>
      <c r="B1007" s="421" t="s">
        <v>17383</v>
      </c>
      <c r="C1007" s="421" t="s">
        <v>20264</v>
      </c>
      <c r="D1007" s="421" t="s">
        <v>1272</v>
      </c>
      <c r="E1007" s="421" t="s">
        <v>1270</v>
      </c>
    </row>
    <row r="1008" spans="1:5" hidden="1">
      <c r="A1008" s="421" t="s">
        <v>20265</v>
      </c>
      <c r="B1008" s="421" t="s">
        <v>17384</v>
      </c>
      <c r="C1008" s="421" t="s">
        <v>20265</v>
      </c>
      <c r="D1008" s="421" t="s">
        <v>1272</v>
      </c>
      <c r="E1008" s="421" t="s">
        <v>1270</v>
      </c>
    </row>
    <row r="1009" spans="1:5" hidden="1">
      <c r="A1009" s="421" t="s">
        <v>20266</v>
      </c>
      <c r="B1009" s="421" t="s">
        <v>13248</v>
      </c>
      <c r="C1009" s="421" t="s">
        <v>20266</v>
      </c>
      <c r="D1009" s="421" t="s">
        <v>1272</v>
      </c>
      <c r="E1009" s="421" t="s">
        <v>1270</v>
      </c>
    </row>
    <row r="1010" spans="1:5" hidden="1">
      <c r="A1010" s="421" t="s">
        <v>20267</v>
      </c>
      <c r="B1010" s="421" t="s">
        <v>13249</v>
      </c>
      <c r="C1010" s="421" t="s">
        <v>20267</v>
      </c>
      <c r="D1010" s="421" t="s">
        <v>1272</v>
      </c>
      <c r="E1010" s="421" t="s">
        <v>1270</v>
      </c>
    </row>
    <row r="1011" spans="1:5" hidden="1">
      <c r="A1011" s="421" t="s">
        <v>20268</v>
      </c>
      <c r="B1011" s="421" t="s">
        <v>17385</v>
      </c>
      <c r="C1011" s="421" t="s">
        <v>20268</v>
      </c>
      <c r="D1011" s="421" t="s">
        <v>1272</v>
      </c>
      <c r="E1011" s="421" t="s">
        <v>1270</v>
      </c>
    </row>
    <row r="1012" spans="1:5" hidden="1">
      <c r="A1012" s="421" t="s">
        <v>20269</v>
      </c>
      <c r="B1012" s="421" t="s">
        <v>17386</v>
      </c>
      <c r="C1012" s="421" t="s">
        <v>20269</v>
      </c>
      <c r="D1012" s="421" t="s">
        <v>1272</v>
      </c>
      <c r="E1012" s="421" t="s">
        <v>1270</v>
      </c>
    </row>
    <row r="1013" spans="1:5" hidden="1">
      <c r="A1013" s="421" t="s">
        <v>20270</v>
      </c>
      <c r="B1013" s="421" t="s">
        <v>17387</v>
      </c>
      <c r="C1013" s="421" t="s">
        <v>20270</v>
      </c>
      <c r="D1013" s="421" t="s">
        <v>1272</v>
      </c>
      <c r="E1013" s="421" t="s">
        <v>1270</v>
      </c>
    </row>
    <row r="1014" spans="1:5" hidden="1">
      <c r="A1014" s="421" t="s">
        <v>20271</v>
      </c>
      <c r="B1014" s="421" t="s">
        <v>17388</v>
      </c>
      <c r="C1014" s="421" t="s">
        <v>20271</v>
      </c>
      <c r="D1014" s="421" t="s">
        <v>1272</v>
      </c>
      <c r="E1014" s="421" t="s">
        <v>1270</v>
      </c>
    </row>
    <row r="1015" spans="1:5" hidden="1">
      <c r="A1015" s="421" t="s">
        <v>20272</v>
      </c>
      <c r="B1015" s="421" t="s">
        <v>17389</v>
      </c>
      <c r="C1015" s="421" t="s">
        <v>20272</v>
      </c>
      <c r="D1015" s="421" t="s">
        <v>1272</v>
      </c>
      <c r="E1015" s="421" t="s">
        <v>1270</v>
      </c>
    </row>
    <row r="1016" spans="1:5" hidden="1">
      <c r="A1016" s="421" t="s">
        <v>20273</v>
      </c>
      <c r="B1016" s="421" t="s">
        <v>17390</v>
      </c>
      <c r="C1016" s="421" t="s">
        <v>20273</v>
      </c>
      <c r="D1016" s="421" t="s">
        <v>1272</v>
      </c>
      <c r="E1016" s="421" t="s">
        <v>1270</v>
      </c>
    </row>
    <row r="1017" spans="1:5" hidden="1">
      <c r="A1017" s="421" t="s">
        <v>20274</v>
      </c>
      <c r="B1017" s="421" t="s">
        <v>17391</v>
      </c>
      <c r="C1017" s="421" t="s">
        <v>20274</v>
      </c>
      <c r="D1017" s="421" t="s">
        <v>1272</v>
      </c>
      <c r="E1017" s="421" t="s">
        <v>1270</v>
      </c>
    </row>
    <row r="1018" spans="1:5" hidden="1">
      <c r="A1018" s="421" t="s">
        <v>20275</v>
      </c>
      <c r="B1018" s="421" t="s">
        <v>17393</v>
      </c>
      <c r="C1018" s="421" t="s">
        <v>20275</v>
      </c>
      <c r="D1018" s="421" t="s">
        <v>1272</v>
      </c>
      <c r="E1018" s="421" t="s">
        <v>1270</v>
      </c>
    </row>
    <row r="1019" spans="1:5" hidden="1">
      <c r="A1019" s="421" t="s">
        <v>20276</v>
      </c>
      <c r="B1019" s="421" t="s">
        <v>17394</v>
      </c>
      <c r="C1019" s="421" t="s">
        <v>20276</v>
      </c>
      <c r="D1019" s="421" t="s">
        <v>1272</v>
      </c>
      <c r="E1019" s="421" t="s">
        <v>1270</v>
      </c>
    </row>
    <row r="1020" spans="1:5" hidden="1">
      <c r="A1020" s="421" t="s">
        <v>20277</v>
      </c>
      <c r="B1020" s="421" t="s">
        <v>17395</v>
      </c>
      <c r="C1020" s="421" t="s">
        <v>20277</v>
      </c>
      <c r="D1020" s="421" t="s">
        <v>1272</v>
      </c>
      <c r="E1020" s="421" t="s">
        <v>1270</v>
      </c>
    </row>
    <row r="1021" spans="1:5" hidden="1">
      <c r="A1021" s="421" t="s">
        <v>20278</v>
      </c>
      <c r="B1021" s="421" t="s">
        <v>17396</v>
      </c>
      <c r="C1021" s="421" t="s">
        <v>20278</v>
      </c>
      <c r="D1021" s="421" t="s">
        <v>1272</v>
      </c>
      <c r="E1021" s="421" t="s">
        <v>1270</v>
      </c>
    </row>
    <row r="1022" spans="1:5" hidden="1">
      <c r="A1022" s="421" t="s">
        <v>20279</v>
      </c>
      <c r="B1022" s="421" t="s">
        <v>17397</v>
      </c>
      <c r="C1022" s="421" t="s">
        <v>20279</v>
      </c>
      <c r="D1022" s="421" t="s">
        <v>1272</v>
      </c>
      <c r="E1022" s="421" t="s">
        <v>1270</v>
      </c>
    </row>
    <row r="1023" spans="1:5" hidden="1">
      <c r="A1023" s="421" t="s">
        <v>20280</v>
      </c>
      <c r="B1023" s="421" t="s">
        <v>17398</v>
      </c>
      <c r="C1023" s="421" t="s">
        <v>20280</v>
      </c>
      <c r="D1023" s="421" t="s">
        <v>1272</v>
      </c>
      <c r="E1023" s="421" t="s">
        <v>1270</v>
      </c>
    </row>
    <row r="1024" spans="1:5" hidden="1">
      <c r="A1024" s="421" t="s">
        <v>20281</v>
      </c>
      <c r="B1024" s="421" t="s">
        <v>17399</v>
      </c>
      <c r="C1024" s="421" t="s">
        <v>20281</v>
      </c>
      <c r="D1024" s="421" t="s">
        <v>1272</v>
      </c>
      <c r="E1024" s="421" t="s">
        <v>1270</v>
      </c>
    </row>
    <row r="1025" spans="1:5" hidden="1">
      <c r="A1025" s="421" t="s">
        <v>20282</v>
      </c>
      <c r="B1025" s="421" t="s">
        <v>13250</v>
      </c>
      <c r="C1025" s="421" t="s">
        <v>20282</v>
      </c>
      <c r="D1025" s="421" t="s">
        <v>1272</v>
      </c>
      <c r="E1025" s="421" t="s">
        <v>1270</v>
      </c>
    </row>
    <row r="1026" spans="1:5" hidden="1">
      <c r="A1026" s="421" t="s">
        <v>20283</v>
      </c>
      <c r="B1026" s="421" t="s">
        <v>13251</v>
      </c>
      <c r="C1026" s="421" t="s">
        <v>20283</v>
      </c>
      <c r="D1026" s="421" t="s">
        <v>1272</v>
      </c>
      <c r="E1026" s="421" t="s">
        <v>1270</v>
      </c>
    </row>
    <row r="1027" spans="1:5" hidden="1">
      <c r="A1027" s="421" t="s">
        <v>20284</v>
      </c>
      <c r="B1027" s="421" t="s">
        <v>13253</v>
      </c>
      <c r="C1027" s="421" t="s">
        <v>20284</v>
      </c>
      <c r="D1027" s="421" t="s">
        <v>1272</v>
      </c>
      <c r="E1027" s="421" t="s">
        <v>1270</v>
      </c>
    </row>
    <row r="1028" spans="1:5" hidden="1">
      <c r="A1028" s="421" t="s">
        <v>20285</v>
      </c>
      <c r="B1028" s="421" t="s">
        <v>16405</v>
      </c>
      <c r="C1028" s="421" t="s">
        <v>20285</v>
      </c>
      <c r="D1028" s="421" t="s">
        <v>182</v>
      </c>
      <c r="E1028" s="421" t="s">
        <v>173</v>
      </c>
    </row>
    <row r="1029" spans="1:5" hidden="1">
      <c r="A1029" s="421" t="s">
        <v>20286</v>
      </c>
      <c r="B1029" s="421" t="s">
        <v>16406</v>
      </c>
      <c r="C1029" s="421" t="s">
        <v>20286</v>
      </c>
      <c r="D1029" s="421" t="s">
        <v>182</v>
      </c>
      <c r="E1029" s="421" t="s">
        <v>173</v>
      </c>
    </row>
    <row r="1030" spans="1:5" hidden="1">
      <c r="A1030" s="421" t="s">
        <v>20287</v>
      </c>
      <c r="B1030" s="421" t="s">
        <v>16407</v>
      </c>
      <c r="C1030" s="421" t="s">
        <v>20287</v>
      </c>
      <c r="D1030" s="421" t="s">
        <v>182</v>
      </c>
      <c r="E1030" s="421" t="s">
        <v>173</v>
      </c>
    </row>
    <row r="1031" spans="1:5" hidden="1">
      <c r="A1031" s="421" t="s">
        <v>20288</v>
      </c>
      <c r="B1031" s="421" t="s">
        <v>16408</v>
      </c>
      <c r="C1031" s="421" t="s">
        <v>20288</v>
      </c>
      <c r="D1031" s="421" t="s">
        <v>182</v>
      </c>
      <c r="E1031" s="421" t="s">
        <v>173</v>
      </c>
    </row>
    <row r="1032" spans="1:5" hidden="1">
      <c r="A1032" s="421" t="s">
        <v>20289</v>
      </c>
      <c r="B1032" s="421" t="s">
        <v>16409</v>
      </c>
      <c r="C1032" s="421" t="s">
        <v>20289</v>
      </c>
      <c r="D1032" s="421" t="s">
        <v>182</v>
      </c>
      <c r="E1032" s="421" t="s">
        <v>173</v>
      </c>
    </row>
    <row r="1033" spans="1:5" hidden="1">
      <c r="A1033" s="421" t="s">
        <v>20290</v>
      </c>
      <c r="B1033" s="421" t="s">
        <v>16410</v>
      </c>
      <c r="C1033" s="421" t="s">
        <v>20290</v>
      </c>
      <c r="D1033" s="421" t="s">
        <v>182</v>
      </c>
      <c r="E1033" s="421" t="s">
        <v>173</v>
      </c>
    </row>
    <row r="1034" spans="1:5" hidden="1">
      <c r="A1034" s="421" t="s">
        <v>20291</v>
      </c>
      <c r="B1034" s="421" t="s">
        <v>16411</v>
      </c>
      <c r="C1034" s="421" t="s">
        <v>20291</v>
      </c>
      <c r="D1034" s="421" t="s">
        <v>182</v>
      </c>
      <c r="E1034" s="421" t="s">
        <v>173</v>
      </c>
    </row>
    <row r="1035" spans="1:5" hidden="1">
      <c r="A1035" s="421" t="s">
        <v>20292</v>
      </c>
      <c r="B1035" s="421" t="s">
        <v>16412</v>
      </c>
      <c r="C1035" s="421" t="s">
        <v>20292</v>
      </c>
      <c r="D1035" s="421" t="s">
        <v>182</v>
      </c>
      <c r="E1035" s="421" t="s">
        <v>173</v>
      </c>
    </row>
    <row r="1036" spans="1:5" hidden="1">
      <c r="A1036" s="421" t="s">
        <v>20293</v>
      </c>
      <c r="B1036" s="421" t="s">
        <v>13011</v>
      </c>
      <c r="C1036" s="421" t="s">
        <v>20293</v>
      </c>
      <c r="D1036" s="421" t="s">
        <v>182</v>
      </c>
      <c r="E1036" s="421" t="s">
        <v>173</v>
      </c>
    </row>
    <row r="1037" spans="1:5" hidden="1">
      <c r="A1037" s="421" t="s">
        <v>20294</v>
      </c>
      <c r="B1037" s="421" t="s">
        <v>16413</v>
      </c>
      <c r="C1037" s="421" t="s">
        <v>20294</v>
      </c>
      <c r="D1037" s="421" t="s">
        <v>182</v>
      </c>
      <c r="E1037" s="421" t="s">
        <v>173</v>
      </c>
    </row>
    <row r="1038" spans="1:5" hidden="1">
      <c r="A1038" s="421" t="s">
        <v>20295</v>
      </c>
      <c r="B1038" s="421" t="s">
        <v>16414</v>
      </c>
      <c r="C1038" s="421" t="s">
        <v>20295</v>
      </c>
      <c r="D1038" s="421" t="s">
        <v>182</v>
      </c>
      <c r="E1038" s="421" t="s">
        <v>173</v>
      </c>
    </row>
    <row r="1039" spans="1:5" hidden="1">
      <c r="A1039" s="421" t="s">
        <v>20296</v>
      </c>
      <c r="B1039" s="421" t="s">
        <v>16427</v>
      </c>
      <c r="C1039" s="421" t="s">
        <v>20296</v>
      </c>
      <c r="D1039" s="421" t="s">
        <v>182</v>
      </c>
      <c r="E1039" s="421" t="s">
        <v>173</v>
      </c>
    </row>
    <row r="1040" spans="1:5" hidden="1">
      <c r="A1040" s="421" t="s">
        <v>20297</v>
      </c>
      <c r="B1040" s="421" t="s">
        <v>16428</v>
      </c>
      <c r="C1040" s="421" t="s">
        <v>20297</v>
      </c>
      <c r="D1040" s="421" t="s">
        <v>182</v>
      </c>
      <c r="E1040" s="421" t="s">
        <v>173</v>
      </c>
    </row>
    <row r="1041" spans="1:5" hidden="1">
      <c r="A1041" s="421" t="s">
        <v>20298</v>
      </c>
      <c r="B1041" s="421" t="s">
        <v>16429</v>
      </c>
      <c r="C1041" s="421" t="s">
        <v>20298</v>
      </c>
      <c r="D1041" s="421" t="s">
        <v>182</v>
      </c>
      <c r="E1041" s="421" t="s">
        <v>173</v>
      </c>
    </row>
    <row r="1042" spans="1:5" hidden="1">
      <c r="A1042" s="421" t="s">
        <v>20299</v>
      </c>
      <c r="B1042" s="421" t="s">
        <v>16430</v>
      </c>
      <c r="C1042" s="421" t="s">
        <v>20299</v>
      </c>
      <c r="D1042" s="421" t="s">
        <v>182</v>
      </c>
      <c r="E1042" s="421" t="s">
        <v>173</v>
      </c>
    </row>
    <row r="1043" spans="1:5" hidden="1">
      <c r="A1043" s="421" t="s">
        <v>20300</v>
      </c>
      <c r="B1043" s="421" t="s">
        <v>16431</v>
      </c>
      <c r="C1043" s="421" t="s">
        <v>20300</v>
      </c>
      <c r="D1043" s="421" t="s">
        <v>182</v>
      </c>
      <c r="E1043" s="421" t="s">
        <v>173</v>
      </c>
    </row>
    <row r="1044" spans="1:5" hidden="1">
      <c r="A1044" s="421" t="s">
        <v>20301</v>
      </c>
      <c r="B1044" s="421" t="s">
        <v>16432</v>
      </c>
      <c r="C1044" s="421" t="s">
        <v>20301</v>
      </c>
      <c r="D1044" s="421" t="s">
        <v>182</v>
      </c>
      <c r="E1044" s="421" t="s">
        <v>173</v>
      </c>
    </row>
    <row r="1045" spans="1:5" hidden="1">
      <c r="A1045" s="421" t="s">
        <v>20302</v>
      </c>
      <c r="B1045" s="421" t="s">
        <v>16433</v>
      </c>
      <c r="C1045" s="421" t="s">
        <v>20302</v>
      </c>
      <c r="D1045" s="421" t="s">
        <v>182</v>
      </c>
      <c r="E1045" s="421" t="s">
        <v>173</v>
      </c>
    </row>
    <row r="1046" spans="1:5" hidden="1">
      <c r="A1046" s="421" t="s">
        <v>20303</v>
      </c>
      <c r="B1046" s="421" t="s">
        <v>16434</v>
      </c>
      <c r="C1046" s="421" t="s">
        <v>20303</v>
      </c>
      <c r="D1046" s="421" t="s">
        <v>182</v>
      </c>
      <c r="E1046" s="421" t="s">
        <v>173</v>
      </c>
    </row>
    <row r="1047" spans="1:5" hidden="1">
      <c r="A1047" s="421" t="s">
        <v>20304</v>
      </c>
      <c r="B1047" s="421" t="s">
        <v>16435</v>
      </c>
      <c r="C1047" s="421" t="s">
        <v>20304</v>
      </c>
      <c r="D1047" s="421" t="s">
        <v>182</v>
      </c>
      <c r="E1047" s="421" t="s">
        <v>173</v>
      </c>
    </row>
    <row r="1048" spans="1:5" hidden="1">
      <c r="A1048" s="421" t="s">
        <v>20305</v>
      </c>
      <c r="B1048" s="421" t="s">
        <v>16445</v>
      </c>
      <c r="C1048" s="421" t="s">
        <v>20305</v>
      </c>
      <c r="D1048" s="421" t="s">
        <v>182</v>
      </c>
      <c r="E1048" s="421" t="s">
        <v>173</v>
      </c>
    </row>
    <row r="1049" spans="1:5" hidden="1">
      <c r="A1049" s="421" t="s">
        <v>20306</v>
      </c>
      <c r="B1049" s="421" t="s">
        <v>16346</v>
      </c>
      <c r="C1049" s="421" t="s">
        <v>20306</v>
      </c>
      <c r="D1049" s="421" t="s">
        <v>182</v>
      </c>
      <c r="E1049" s="421" t="s">
        <v>173</v>
      </c>
    </row>
    <row r="1050" spans="1:5" hidden="1">
      <c r="A1050" s="421" t="s">
        <v>20307</v>
      </c>
      <c r="B1050" s="421" t="s">
        <v>16375</v>
      </c>
      <c r="C1050" s="421" t="s">
        <v>20307</v>
      </c>
      <c r="D1050" s="421" t="s">
        <v>182</v>
      </c>
      <c r="E1050" s="421" t="s">
        <v>173</v>
      </c>
    </row>
    <row r="1051" spans="1:5" hidden="1">
      <c r="A1051" s="421" t="s">
        <v>20308</v>
      </c>
      <c r="B1051" s="421" t="s">
        <v>16442</v>
      </c>
      <c r="C1051" s="421" t="s">
        <v>20308</v>
      </c>
      <c r="D1051" s="421" t="s">
        <v>182</v>
      </c>
      <c r="E1051" s="421" t="s">
        <v>173</v>
      </c>
    </row>
    <row r="1052" spans="1:5" hidden="1">
      <c r="A1052" s="421" t="s">
        <v>20309</v>
      </c>
      <c r="B1052" s="421" t="s">
        <v>16436</v>
      </c>
      <c r="C1052" s="421" t="s">
        <v>20309</v>
      </c>
      <c r="D1052" s="421" t="s">
        <v>182</v>
      </c>
      <c r="E1052" s="421" t="s">
        <v>173</v>
      </c>
    </row>
    <row r="1053" spans="1:5" hidden="1">
      <c r="A1053" s="421" t="s">
        <v>20310</v>
      </c>
      <c r="B1053" s="421" t="s">
        <v>16437</v>
      </c>
      <c r="C1053" s="421" t="s">
        <v>20310</v>
      </c>
      <c r="D1053" s="421" t="s">
        <v>182</v>
      </c>
      <c r="E1053" s="421" t="s">
        <v>173</v>
      </c>
    </row>
    <row r="1054" spans="1:5" hidden="1">
      <c r="A1054" s="421" t="s">
        <v>20311</v>
      </c>
      <c r="B1054" s="421" t="s">
        <v>16438</v>
      </c>
      <c r="C1054" s="421" t="s">
        <v>20311</v>
      </c>
      <c r="D1054" s="421" t="s">
        <v>182</v>
      </c>
      <c r="E1054" s="421" t="s">
        <v>173</v>
      </c>
    </row>
    <row r="1055" spans="1:5" hidden="1">
      <c r="A1055" s="421" t="s">
        <v>20312</v>
      </c>
      <c r="B1055" s="421" t="s">
        <v>16439</v>
      </c>
      <c r="C1055" s="421" t="s">
        <v>20312</v>
      </c>
      <c r="D1055" s="421" t="s">
        <v>182</v>
      </c>
      <c r="E1055" s="421" t="s">
        <v>173</v>
      </c>
    </row>
    <row r="1056" spans="1:5" hidden="1">
      <c r="A1056" s="421" t="s">
        <v>20313</v>
      </c>
      <c r="B1056" s="421" t="s">
        <v>16440</v>
      </c>
      <c r="C1056" s="421" t="s">
        <v>20313</v>
      </c>
      <c r="D1056" s="421" t="s">
        <v>182</v>
      </c>
      <c r="E1056" s="421" t="s">
        <v>173</v>
      </c>
    </row>
    <row r="1057" spans="1:5" hidden="1">
      <c r="A1057" s="421" t="s">
        <v>20314</v>
      </c>
      <c r="B1057" s="421" t="s">
        <v>16441</v>
      </c>
      <c r="C1057" s="421" t="s">
        <v>20314</v>
      </c>
      <c r="D1057" s="421" t="s">
        <v>182</v>
      </c>
      <c r="E1057" s="421" t="s">
        <v>173</v>
      </c>
    </row>
    <row r="1058" spans="1:5" hidden="1">
      <c r="A1058" s="421" t="s">
        <v>20315</v>
      </c>
      <c r="B1058" s="421" t="s">
        <v>16415</v>
      </c>
      <c r="C1058" s="421" t="s">
        <v>20315</v>
      </c>
      <c r="D1058" s="421" t="s">
        <v>182</v>
      </c>
      <c r="E1058" s="421" t="s">
        <v>173</v>
      </c>
    </row>
    <row r="1059" spans="1:5" hidden="1">
      <c r="A1059" s="421" t="s">
        <v>20316</v>
      </c>
      <c r="B1059" s="421" t="s">
        <v>16416</v>
      </c>
      <c r="C1059" s="421" t="s">
        <v>20316</v>
      </c>
      <c r="D1059" s="421" t="s">
        <v>182</v>
      </c>
      <c r="E1059" s="421" t="s">
        <v>173</v>
      </c>
    </row>
    <row r="1060" spans="1:5" hidden="1">
      <c r="A1060" s="421" t="s">
        <v>20317</v>
      </c>
      <c r="B1060" s="421" t="s">
        <v>16417</v>
      </c>
      <c r="C1060" s="421" t="s">
        <v>20317</v>
      </c>
      <c r="D1060" s="421" t="s">
        <v>182</v>
      </c>
      <c r="E1060" s="421" t="s">
        <v>173</v>
      </c>
    </row>
    <row r="1061" spans="1:5" hidden="1">
      <c r="A1061" s="421" t="s">
        <v>20318</v>
      </c>
      <c r="B1061" s="421" t="s">
        <v>16418</v>
      </c>
      <c r="C1061" s="421" t="s">
        <v>20318</v>
      </c>
      <c r="D1061" s="421" t="s">
        <v>182</v>
      </c>
      <c r="E1061" s="421" t="s">
        <v>173</v>
      </c>
    </row>
    <row r="1062" spans="1:5" hidden="1">
      <c r="A1062" s="421" t="s">
        <v>20319</v>
      </c>
      <c r="B1062" s="421" t="s">
        <v>16419</v>
      </c>
      <c r="C1062" s="421" t="s">
        <v>20319</v>
      </c>
      <c r="D1062" s="421" t="s">
        <v>182</v>
      </c>
      <c r="E1062" s="421" t="s">
        <v>173</v>
      </c>
    </row>
    <row r="1063" spans="1:5" hidden="1">
      <c r="A1063" s="421" t="s">
        <v>20320</v>
      </c>
      <c r="B1063" s="421" t="s">
        <v>16420</v>
      </c>
      <c r="C1063" s="421" t="s">
        <v>20320</v>
      </c>
      <c r="D1063" s="421" t="s">
        <v>182</v>
      </c>
      <c r="E1063" s="421" t="s">
        <v>173</v>
      </c>
    </row>
    <row r="1064" spans="1:5" hidden="1">
      <c r="A1064" s="421" t="s">
        <v>20321</v>
      </c>
      <c r="B1064" s="421" t="s">
        <v>16421</v>
      </c>
      <c r="C1064" s="421" t="s">
        <v>20321</v>
      </c>
      <c r="D1064" s="421" t="s">
        <v>182</v>
      </c>
      <c r="E1064" s="421" t="s">
        <v>173</v>
      </c>
    </row>
    <row r="1065" spans="1:5" hidden="1">
      <c r="A1065" s="421" t="s">
        <v>20322</v>
      </c>
      <c r="B1065" s="421" t="s">
        <v>16422</v>
      </c>
      <c r="C1065" s="421" t="s">
        <v>20322</v>
      </c>
      <c r="D1065" s="421" t="s">
        <v>182</v>
      </c>
      <c r="E1065" s="421" t="s">
        <v>173</v>
      </c>
    </row>
    <row r="1066" spans="1:5" hidden="1">
      <c r="A1066" s="421" t="s">
        <v>20323</v>
      </c>
      <c r="B1066" s="421" t="s">
        <v>16423</v>
      </c>
      <c r="C1066" s="421" t="s">
        <v>20323</v>
      </c>
      <c r="D1066" s="421" t="s">
        <v>182</v>
      </c>
      <c r="E1066" s="421" t="s">
        <v>173</v>
      </c>
    </row>
    <row r="1067" spans="1:5" hidden="1">
      <c r="A1067" s="421" t="s">
        <v>20324</v>
      </c>
      <c r="B1067" s="421" t="s">
        <v>16424</v>
      </c>
      <c r="C1067" s="421" t="s">
        <v>20324</v>
      </c>
      <c r="D1067" s="421" t="s">
        <v>182</v>
      </c>
      <c r="E1067" s="421" t="s">
        <v>173</v>
      </c>
    </row>
    <row r="1068" spans="1:5" hidden="1">
      <c r="A1068" s="421" t="s">
        <v>20325</v>
      </c>
      <c r="B1068" s="421" t="s">
        <v>16425</v>
      </c>
      <c r="C1068" s="421" t="s">
        <v>20325</v>
      </c>
      <c r="D1068" s="421" t="s">
        <v>182</v>
      </c>
      <c r="E1068" s="421" t="s">
        <v>173</v>
      </c>
    </row>
    <row r="1069" spans="1:5" hidden="1">
      <c r="A1069" s="421" t="s">
        <v>20326</v>
      </c>
      <c r="B1069" s="421" t="s">
        <v>16426</v>
      </c>
      <c r="C1069" s="421" t="s">
        <v>20326</v>
      </c>
      <c r="D1069" s="421" t="s">
        <v>182</v>
      </c>
      <c r="E1069" s="421" t="s">
        <v>173</v>
      </c>
    </row>
    <row r="1070" spans="1:5" hidden="1">
      <c r="A1070" s="421" t="s">
        <v>20327</v>
      </c>
      <c r="B1070" s="421" t="s">
        <v>16443</v>
      </c>
      <c r="C1070" s="421" t="s">
        <v>20327</v>
      </c>
      <c r="D1070" s="421" t="s">
        <v>182</v>
      </c>
      <c r="E1070" s="421" t="s">
        <v>173</v>
      </c>
    </row>
    <row r="1071" spans="1:5" hidden="1">
      <c r="A1071" s="421" t="s">
        <v>20328</v>
      </c>
      <c r="B1071" s="421" t="s">
        <v>16444</v>
      </c>
      <c r="C1071" s="421" t="s">
        <v>20328</v>
      </c>
      <c r="D1071" s="421" t="s">
        <v>182</v>
      </c>
      <c r="E1071" s="421" t="s">
        <v>173</v>
      </c>
    </row>
    <row r="1072" spans="1:5" hidden="1">
      <c r="A1072" s="421" t="s">
        <v>20329</v>
      </c>
      <c r="B1072" s="421" t="s">
        <v>16446</v>
      </c>
      <c r="C1072" s="421" t="s">
        <v>20329</v>
      </c>
      <c r="D1072" s="421" t="s">
        <v>182</v>
      </c>
      <c r="E1072" s="421" t="s">
        <v>173</v>
      </c>
    </row>
    <row r="1073" spans="1:5" hidden="1">
      <c r="A1073" s="421" t="s">
        <v>20330</v>
      </c>
      <c r="B1073" s="421" t="s">
        <v>16447</v>
      </c>
      <c r="C1073" s="421" t="s">
        <v>20330</v>
      </c>
      <c r="D1073" s="421" t="s">
        <v>182</v>
      </c>
      <c r="E1073" s="421" t="s">
        <v>173</v>
      </c>
    </row>
    <row r="1074" spans="1:5" hidden="1">
      <c r="A1074" s="421" t="s">
        <v>20331</v>
      </c>
      <c r="B1074" s="421" t="s">
        <v>16448</v>
      </c>
      <c r="C1074" s="421" t="s">
        <v>20331</v>
      </c>
      <c r="D1074" s="421" t="s">
        <v>182</v>
      </c>
      <c r="E1074" s="421" t="s">
        <v>173</v>
      </c>
    </row>
    <row r="1075" spans="1:5" hidden="1">
      <c r="A1075" s="421" t="s">
        <v>20332</v>
      </c>
      <c r="B1075" s="421" t="s">
        <v>16449</v>
      </c>
      <c r="C1075" s="421" t="s">
        <v>20332</v>
      </c>
      <c r="D1075" s="421" t="s">
        <v>182</v>
      </c>
      <c r="E1075" s="421" t="s">
        <v>173</v>
      </c>
    </row>
    <row r="1076" spans="1:5" hidden="1">
      <c r="A1076" s="421" t="s">
        <v>20333</v>
      </c>
      <c r="B1076" s="421" t="s">
        <v>16450</v>
      </c>
      <c r="C1076" s="421" t="s">
        <v>20333</v>
      </c>
      <c r="D1076" s="421" t="s">
        <v>182</v>
      </c>
      <c r="E1076" s="421" t="s">
        <v>173</v>
      </c>
    </row>
    <row r="1077" spans="1:5" hidden="1">
      <c r="A1077" s="421" t="s">
        <v>20334</v>
      </c>
      <c r="B1077" s="421" t="s">
        <v>16451</v>
      </c>
      <c r="C1077" s="421" t="s">
        <v>20334</v>
      </c>
      <c r="D1077" s="421" t="s">
        <v>182</v>
      </c>
      <c r="E1077" s="421" t="s">
        <v>173</v>
      </c>
    </row>
    <row r="1078" spans="1:5" hidden="1">
      <c r="A1078" s="421" t="s">
        <v>20335</v>
      </c>
      <c r="B1078" s="421" t="s">
        <v>16452</v>
      </c>
      <c r="C1078" s="421" t="s">
        <v>20335</v>
      </c>
      <c r="D1078" s="421" t="s">
        <v>182</v>
      </c>
      <c r="E1078" s="421" t="s">
        <v>173</v>
      </c>
    </row>
    <row r="1079" spans="1:5" hidden="1">
      <c r="A1079" s="421" t="s">
        <v>20336</v>
      </c>
      <c r="B1079" s="421" t="s">
        <v>16453</v>
      </c>
      <c r="C1079" s="421" t="s">
        <v>20336</v>
      </c>
      <c r="D1079" s="421" t="s">
        <v>182</v>
      </c>
      <c r="E1079" s="421" t="s">
        <v>173</v>
      </c>
    </row>
    <row r="1080" spans="1:5" hidden="1">
      <c r="A1080" s="421" t="s">
        <v>20337</v>
      </c>
      <c r="B1080" s="421" t="s">
        <v>16454</v>
      </c>
      <c r="C1080" s="421" t="s">
        <v>20337</v>
      </c>
      <c r="D1080" s="421" t="s">
        <v>182</v>
      </c>
      <c r="E1080" s="421" t="s">
        <v>173</v>
      </c>
    </row>
    <row r="1081" spans="1:5" hidden="1">
      <c r="A1081" s="421" t="s">
        <v>20338</v>
      </c>
      <c r="B1081" s="421" t="s">
        <v>16455</v>
      </c>
      <c r="C1081" s="421" t="s">
        <v>20338</v>
      </c>
      <c r="D1081" s="421" t="s">
        <v>182</v>
      </c>
      <c r="E1081" s="421" t="s">
        <v>173</v>
      </c>
    </row>
    <row r="1082" spans="1:5" hidden="1">
      <c r="A1082" s="421" t="s">
        <v>20339</v>
      </c>
      <c r="B1082" s="421" t="s">
        <v>16456</v>
      </c>
      <c r="C1082" s="421" t="s">
        <v>20339</v>
      </c>
      <c r="D1082" s="421" t="s">
        <v>182</v>
      </c>
      <c r="E1082" s="421" t="s">
        <v>173</v>
      </c>
    </row>
    <row r="1083" spans="1:5" hidden="1">
      <c r="A1083" s="421" t="s">
        <v>20340</v>
      </c>
      <c r="B1083" s="421" t="s">
        <v>16457</v>
      </c>
      <c r="C1083" s="421" t="s">
        <v>20340</v>
      </c>
      <c r="D1083" s="421" t="s">
        <v>182</v>
      </c>
      <c r="E1083" s="421" t="s">
        <v>173</v>
      </c>
    </row>
    <row r="1084" spans="1:5" hidden="1">
      <c r="A1084" s="421" t="s">
        <v>20341</v>
      </c>
      <c r="B1084" s="421" t="s">
        <v>16458</v>
      </c>
      <c r="C1084" s="421" t="s">
        <v>20341</v>
      </c>
      <c r="D1084" s="421" t="s">
        <v>182</v>
      </c>
      <c r="E1084" s="421" t="s">
        <v>173</v>
      </c>
    </row>
    <row r="1085" spans="1:5" hidden="1">
      <c r="A1085" s="421" t="s">
        <v>20342</v>
      </c>
      <c r="B1085" s="421" t="s">
        <v>16459</v>
      </c>
      <c r="C1085" s="421" t="s">
        <v>20342</v>
      </c>
      <c r="D1085" s="421" t="s">
        <v>182</v>
      </c>
      <c r="E1085" s="421" t="s">
        <v>173</v>
      </c>
    </row>
    <row r="1086" spans="1:5" hidden="1">
      <c r="A1086" s="421" t="s">
        <v>20343</v>
      </c>
      <c r="B1086" s="421" t="s">
        <v>16460</v>
      </c>
      <c r="C1086" s="421" t="s">
        <v>20343</v>
      </c>
      <c r="D1086" s="421" t="s">
        <v>182</v>
      </c>
      <c r="E1086" s="421" t="s">
        <v>173</v>
      </c>
    </row>
    <row r="1087" spans="1:5" hidden="1">
      <c r="A1087" s="421" t="s">
        <v>20344</v>
      </c>
      <c r="B1087" s="421" t="s">
        <v>16461</v>
      </c>
      <c r="C1087" s="421" t="s">
        <v>20344</v>
      </c>
      <c r="D1087" s="421" t="s">
        <v>182</v>
      </c>
      <c r="E1087" s="421" t="s">
        <v>173</v>
      </c>
    </row>
    <row r="1088" spans="1:5" hidden="1">
      <c r="A1088" s="421" t="s">
        <v>20345</v>
      </c>
      <c r="B1088" s="421" t="s">
        <v>16462</v>
      </c>
      <c r="C1088" s="421" t="s">
        <v>20345</v>
      </c>
      <c r="D1088" s="421" t="s">
        <v>182</v>
      </c>
      <c r="E1088" s="421" t="s">
        <v>173</v>
      </c>
    </row>
    <row r="1089" spans="1:5" hidden="1">
      <c r="A1089" s="421" t="s">
        <v>20346</v>
      </c>
      <c r="B1089" s="421" t="s">
        <v>16463</v>
      </c>
      <c r="C1089" s="421" t="s">
        <v>20346</v>
      </c>
      <c r="D1089" s="421" t="s">
        <v>182</v>
      </c>
      <c r="E1089" s="421" t="s">
        <v>173</v>
      </c>
    </row>
    <row r="1090" spans="1:5" hidden="1">
      <c r="A1090" s="421" t="s">
        <v>20347</v>
      </c>
      <c r="B1090" s="421" t="s">
        <v>16464</v>
      </c>
      <c r="C1090" s="421" t="s">
        <v>20347</v>
      </c>
      <c r="D1090" s="421" t="s">
        <v>182</v>
      </c>
      <c r="E1090" s="421" t="s">
        <v>173</v>
      </c>
    </row>
    <row r="1091" spans="1:5" hidden="1">
      <c r="A1091" s="421" t="s">
        <v>20348</v>
      </c>
      <c r="B1091" s="421" t="s">
        <v>16465</v>
      </c>
      <c r="C1091" s="421" t="s">
        <v>20348</v>
      </c>
      <c r="D1091" s="421" t="s">
        <v>182</v>
      </c>
      <c r="E1091" s="421" t="s">
        <v>173</v>
      </c>
    </row>
    <row r="1092" spans="1:5" hidden="1">
      <c r="A1092" s="421" t="s">
        <v>20349</v>
      </c>
      <c r="B1092" s="421" t="s">
        <v>16466</v>
      </c>
      <c r="C1092" s="421" t="s">
        <v>20349</v>
      </c>
      <c r="D1092" s="421" t="s">
        <v>182</v>
      </c>
      <c r="E1092" s="421" t="s">
        <v>173</v>
      </c>
    </row>
    <row r="1093" spans="1:5" hidden="1">
      <c r="A1093" s="421" t="s">
        <v>20350</v>
      </c>
      <c r="B1093" s="421" t="s">
        <v>16393</v>
      </c>
      <c r="C1093" s="421" t="s">
        <v>20350</v>
      </c>
      <c r="D1093" s="421" t="s">
        <v>182</v>
      </c>
      <c r="E1093" s="421" t="s">
        <v>173</v>
      </c>
    </row>
    <row r="1094" spans="1:5" hidden="1">
      <c r="A1094" s="421" t="s">
        <v>20351</v>
      </c>
      <c r="B1094" s="421" t="s">
        <v>16394</v>
      </c>
      <c r="C1094" s="421" t="s">
        <v>20351</v>
      </c>
      <c r="D1094" s="421" t="s">
        <v>182</v>
      </c>
      <c r="E1094" s="421" t="s">
        <v>173</v>
      </c>
    </row>
    <row r="1095" spans="1:5" hidden="1">
      <c r="A1095" s="421" t="s">
        <v>20352</v>
      </c>
      <c r="B1095" s="421" t="s">
        <v>16395</v>
      </c>
      <c r="C1095" s="421" t="s">
        <v>20352</v>
      </c>
      <c r="D1095" s="421" t="s">
        <v>182</v>
      </c>
      <c r="E1095" s="421" t="s">
        <v>173</v>
      </c>
    </row>
    <row r="1096" spans="1:5" hidden="1">
      <c r="A1096" s="421" t="s">
        <v>20353</v>
      </c>
      <c r="B1096" s="421" t="s">
        <v>16396</v>
      </c>
      <c r="C1096" s="421" t="s">
        <v>20353</v>
      </c>
      <c r="D1096" s="421" t="s">
        <v>182</v>
      </c>
      <c r="E1096" s="421" t="s">
        <v>173</v>
      </c>
    </row>
    <row r="1097" spans="1:5" hidden="1">
      <c r="A1097" s="421" t="s">
        <v>20354</v>
      </c>
      <c r="B1097" s="421" t="s">
        <v>16397</v>
      </c>
      <c r="C1097" s="421" t="s">
        <v>20354</v>
      </c>
      <c r="D1097" s="421" t="s">
        <v>182</v>
      </c>
      <c r="E1097" s="421" t="s">
        <v>173</v>
      </c>
    </row>
    <row r="1098" spans="1:5" hidden="1">
      <c r="A1098" s="421" t="s">
        <v>20355</v>
      </c>
      <c r="B1098" s="421" t="s">
        <v>16398</v>
      </c>
      <c r="C1098" s="421" t="s">
        <v>20355</v>
      </c>
      <c r="D1098" s="421" t="s">
        <v>182</v>
      </c>
      <c r="E1098" s="421" t="s">
        <v>173</v>
      </c>
    </row>
    <row r="1099" spans="1:5" hidden="1">
      <c r="A1099" s="421" t="s">
        <v>20356</v>
      </c>
      <c r="B1099" s="421" t="s">
        <v>16399</v>
      </c>
      <c r="C1099" s="421" t="s">
        <v>20356</v>
      </c>
      <c r="D1099" s="421" t="s">
        <v>182</v>
      </c>
      <c r="E1099" s="421" t="s">
        <v>173</v>
      </c>
    </row>
    <row r="1100" spans="1:5" hidden="1">
      <c r="A1100" s="421" t="s">
        <v>20357</v>
      </c>
      <c r="B1100" s="421" t="s">
        <v>16400</v>
      </c>
      <c r="C1100" s="421" t="s">
        <v>20357</v>
      </c>
      <c r="D1100" s="421" t="s">
        <v>182</v>
      </c>
      <c r="E1100" s="421" t="s">
        <v>173</v>
      </c>
    </row>
    <row r="1101" spans="1:5" hidden="1">
      <c r="A1101" s="421" t="s">
        <v>20358</v>
      </c>
      <c r="B1101" s="421" t="s">
        <v>16401</v>
      </c>
      <c r="C1101" s="421" t="s">
        <v>20358</v>
      </c>
      <c r="D1101" s="421" t="s">
        <v>182</v>
      </c>
      <c r="E1101" s="421" t="s">
        <v>173</v>
      </c>
    </row>
    <row r="1102" spans="1:5" hidden="1">
      <c r="A1102" s="421" t="s">
        <v>20359</v>
      </c>
      <c r="B1102" s="421" t="s">
        <v>16402</v>
      </c>
      <c r="C1102" s="421" t="s">
        <v>20359</v>
      </c>
      <c r="D1102" s="421" t="s">
        <v>182</v>
      </c>
      <c r="E1102" s="421" t="s">
        <v>173</v>
      </c>
    </row>
    <row r="1103" spans="1:5" hidden="1">
      <c r="A1103" s="421" t="s">
        <v>20360</v>
      </c>
      <c r="B1103" s="421" t="s">
        <v>16403</v>
      </c>
      <c r="C1103" s="421" t="s">
        <v>20360</v>
      </c>
      <c r="D1103" s="421" t="s">
        <v>182</v>
      </c>
      <c r="E1103" s="421" t="s">
        <v>173</v>
      </c>
    </row>
    <row r="1104" spans="1:5" hidden="1">
      <c r="A1104" s="421" t="s">
        <v>20361</v>
      </c>
      <c r="B1104" s="421" t="s">
        <v>16404</v>
      </c>
      <c r="C1104" s="421" t="s">
        <v>20361</v>
      </c>
      <c r="D1104" s="421" t="s">
        <v>182</v>
      </c>
      <c r="E1104" s="421" t="s">
        <v>173</v>
      </c>
    </row>
    <row r="1105" spans="1:5" hidden="1">
      <c r="A1105" s="421" t="s">
        <v>20362</v>
      </c>
      <c r="B1105" s="421" t="s">
        <v>13012</v>
      </c>
      <c r="C1105" s="421" t="s">
        <v>20362</v>
      </c>
      <c r="D1105" s="421" t="s">
        <v>182</v>
      </c>
      <c r="E1105" s="421" t="s">
        <v>173</v>
      </c>
    </row>
    <row r="1106" spans="1:5" hidden="1">
      <c r="A1106" s="421" t="s">
        <v>20363</v>
      </c>
      <c r="B1106" s="421" t="s">
        <v>15445</v>
      </c>
      <c r="C1106" s="421" t="s">
        <v>20363</v>
      </c>
      <c r="D1106" s="421" t="s">
        <v>182</v>
      </c>
      <c r="E1106" s="421" t="s">
        <v>173</v>
      </c>
    </row>
    <row r="1107" spans="1:5" hidden="1">
      <c r="A1107" s="421" t="s">
        <v>20364</v>
      </c>
      <c r="B1107" s="421" t="s">
        <v>13013</v>
      </c>
      <c r="C1107" s="421" t="s">
        <v>20364</v>
      </c>
      <c r="D1107" s="421" t="s">
        <v>182</v>
      </c>
      <c r="E1107" s="421" t="s">
        <v>173</v>
      </c>
    </row>
    <row r="1108" spans="1:5" hidden="1">
      <c r="A1108" s="421" t="s">
        <v>20365</v>
      </c>
      <c r="B1108" s="421" t="s">
        <v>16345</v>
      </c>
      <c r="C1108" s="421" t="s">
        <v>20365</v>
      </c>
      <c r="D1108" s="421" t="s">
        <v>182</v>
      </c>
      <c r="E1108" s="421" t="s">
        <v>173</v>
      </c>
    </row>
    <row r="1109" spans="1:5" hidden="1">
      <c r="A1109" s="421" t="s">
        <v>20366</v>
      </c>
      <c r="B1109" s="421" t="s">
        <v>16347</v>
      </c>
      <c r="C1109" s="421" t="s">
        <v>20366</v>
      </c>
      <c r="D1109" s="421" t="s">
        <v>182</v>
      </c>
      <c r="E1109" s="421" t="s">
        <v>173</v>
      </c>
    </row>
    <row r="1110" spans="1:5" hidden="1">
      <c r="A1110" s="421" t="s">
        <v>20367</v>
      </c>
      <c r="B1110" s="421" t="s">
        <v>16348</v>
      </c>
      <c r="C1110" s="421" t="s">
        <v>20367</v>
      </c>
      <c r="D1110" s="421" t="s">
        <v>182</v>
      </c>
      <c r="E1110" s="421" t="s">
        <v>173</v>
      </c>
    </row>
    <row r="1111" spans="1:5" hidden="1">
      <c r="A1111" s="421" t="s">
        <v>20368</v>
      </c>
      <c r="B1111" s="421" t="s">
        <v>16349</v>
      </c>
      <c r="C1111" s="421" t="s">
        <v>20368</v>
      </c>
      <c r="D1111" s="421" t="s">
        <v>182</v>
      </c>
      <c r="E1111" s="421" t="s">
        <v>173</v>
      </c>
    </row>
    <row r="1112" spans="1:5" hidden="1">
      <c r="A1112" s="421" t="s">
        <v>20369</v>
      </c>
      <c r="B1112" s="421" t="s">
        <v>16350</v>
      </c>
      <c r="C1112" s="421" t="s">
        <v>20369</v>
      </c>
      <c r="D1112" s="421" t="s">
        <v>182</v>
      </c>
      <c r="E1112" s="421" t="s">
        <v>173</v>
      </c>
    </row>
    <row r="1113" spans="1:5" hidden="1">
      <c r="A1113" s="421" t="s">
        <v>20370</v>
      </c>
      <c r="B1113" s="421" t="s">
        <v>16351</v>
      </c>
      <c r="C1113" s="421" t="s">
        <v>20370</v>
      </c>
      <c r="D1113" s="421" t="s">
        <v>182</v>
      </c>
      <c r="E1113" s="421" t="s">
        <v>173</v>
      </c>
    </row>
    <row r="1114" spans="1:5" hidden="1">
      <c r="A1114" s="421" t="s">
        <v>20371</v>
      </c>
      <c r="B1114" s="421" t="s">
        <v>16352</v>
      </c>
      <c r="C1114" s="421" t="s">
        <v>20371</v>
      </c>
      <c r="D1114" s="421" t="s">
        <v>182</v>
      </c>
      <c r="E1114" s="421" t="s">
        <v>173</v>
      </c>
    </row>
    <row r="1115" spans="1:5" hidden="1">
      <c r="A1115" s="421" t="s">
        <v>20372</v>
      </c>
      <c r="B1115" s="421" t="s">
        <v>16353</v>
      </c>
      <c r="C1115" s="421" t="s">
        <v>20372</v>
      </c>
      <c r="D1115" s="421" t="s">
        <v>182</v>
      </c>
      <c r="E1115" s="421" t="s">
        <v>173</v>
      </c>
    </row>
    <row r="1116" spans="1:5" hidden="1">
      <c r="A1116" s="421" t="s">
        <v>20373</v>
      </c>
      <c r="B1116" s="421" t="s">
        <v>16354</v>
      </c>
      <c r="C1116" s="421" t="s">
        <v>20373</v>
      </c>
      <c r="D1116" s="421" t="s">
        <v>182</v>
      </c>
      <c r="E1116" s="421" t="s">
        <v>173</v>
      </c>
    </row>
    <row r="1117" spans="1:5" hidden="1">
      <c r="A1117" s="421" t="s">
        <v>20374</v>
      </c>
      <c r="B1117" s="421" t="s">
        <v>16355</v>
      </c>
      <c r="C1117" s="421" t="s">
        <v>20374</v>
      </c>
      <c r="D1117" s="421" t="s">
        <v>182</v>
      </c>
      <c r="E1117" s="421" t="s">
        <v>173</v>
      </c>
    </row>
    <row r="1118" spans="1:5" hidden="1">
      <c r="A1118" s="421" t="s">
        <v>20375</v>
      </c>
      <c r="B1118" s="421" t="s">
        <v>16386</v>
      </c>
      <c r="C1118" s="421" t="s">
        <v>20375</v>
      </c>
      <c r="D1118" s="421" t="s">
        <v>182</v>
      </c>
      <c r="E1118" s="421" t="s">
        <v>173</v>
      </c>
    </row>
    <row r="1119" spans="1:5" hidden="1">
      <c r="A1119" s="421" t="s">
        <v>20376</v>
      </c>
      <c r="B1119" s="421" t="s">
        <v>16387</v>
      </c>
      <c r="C1119" s="421" t="s">
        <v>20376</v>
      </c>
      <c r="D1119" s="421" t="s">
        <v>182</v>
      </c>
      <c r="E1119" s="421" t="s">
        <v>173</v>
      </c>
    </row>
    <row r="1120" spans="1:5" hidden="1">
      <c r="A1120" s="421" t="s">
        <v>20377</v>
      </c>
      <c r="B1120" s="421" t="s">
        <v>16388</v>
      </c>
      <c r="C1120" s="421" t="s">
        <v>20377</v>
      </c>
      <c r="D1120" s="421" t="s">
        <v>182</v>
      </c>
      <c r="E1120" s="421" t="s">
        <v>173</v>
      </c>
    </row>
    <row r="1121" spans="1:5" hidden="1">
      <c r="A1121" s="421" t="s">
        <v>20378</v>
      </c>
      <c r="B1121" s="421" t="s">
        <v>16389</v>
      </c>
      <c r="C1121" s="421" t="s">
        <v>20378</v>
      </c>
      <c r="D1121" s="421" t="s">
        <v>182</v>
      </c>
      <c r="E1121" s="421" t="s">
        <v>173</v>
      </c>
    </row>
    <row r="1122" spans="1:5" hidden="1">
      <c r="A1122" s="421" t="s">
        <v>20379</v>
      </c>
      <c r="B1122" s="421" t="s">
        <v>16390</v>
      </c>
      <c r="C1122" s="421" t="s">
        <v>20379</v>
      </c>
      <c r="D1122" s="421" t="s">
        <v>182</v>
      </c>
      <c r="E1122" s="421" t="s">
        <v>173</v>
      </c>
    </row>
    <row r="1123" spans="1:5" hidden="1">
      <c r="A1123" s="421" t="s">
        <v>20380</v>
      </c>
      <c r="B1123" s="421" t="s">
        <v>16391</v>
      </c>
      <c r="C1123" s="421" t="s">
        <v>20380</v>
      </c>
      <c r="D1123" s="421" t="s">
        <v>182</v>
      </c>
      <c r="E1123" s="421" t="s">
        <v>173</v>
      </c>
    </row>
    <row r="1124" spans="1:5" hidden="1">
      <c r="A1124" s="421" t="s">
        <v>20381</v>
      </c>
      <c r="B1124" s="421" t="s">
        <v>16392</v>
      </c>
      <c r="C1124" s="421" t="s">
        <v>20381</v>
      </c>
      <c r="D1124" s="421" t="s">
        <v>182</v>
      </c>
      <c r="E1124" s="421" t="s">
        <v>173</v>
      </c>
    </row>
    <row r="1125" spans="1:5" hidden="1">
      <c r="A1125" s="421" t="s">
        <v>20382</v>
      </c>
      <c r="B1125" s="421" t="s">
        <v>16383</v>
      </c>
      <c r="C1125" s="421" t="s">
        <v>20382</v>
      </c>
      <c r="D1125" s="421" t="s">
        <v>182</v>
      </c>
      <c r="E1125" s="421" t="s">
        <v>173</v>
      </c>
    </row>
    <row r="1126" spans="1:5" hidden="1">
      <c r="A1126" s="421" t="s">
        <v>20383</v>
      </c>
      <c r="B1126" s="421" t="s">
        <v>16384</v>
      </c>
      <c r="C1126" s="421" t="s">
        <v>20383</v>
      </c>
      <c r="D1126" s="421" t="s">
        <v>182</v>
      </c>
      <c r="E1126" s="421" t="s">
        <v>173</v>
      </c>
    </row>
    <row r="1127" spans="1:5" hidden="1">
      <c r="A1127" s="421" t="s">
        <v>20384</v>
      </c>
      <c r="B1127" s="421" t="s">
        <v>16385</v>
      </c>
      <c r="C1127" s="421" t="s">
        <v>20384</v>
      </c>
      <c r="D1127" s="421" t="s">
        <v>182</v>
      </c>
      <c r="E1127" s="421" t="s">
        <v>173</v>
      </c>
    </row>
    <row r="1128" spans="1:5" hidden="1">
      <c r="A1128" s="421" t="s">
        <v>20385</v>
      </c>
      <c r="B1128" s="421" t="s">
        <v>16356</v>
      </c>
      <c r="C1128" s="421" t="s">
        <v>20385</v>
      </c>
      <c r="D1128" s="421" t="s">
        <v>182</v>
      </c>
      <c r="E1128" s="421" t="s">
        <v>173</v>
      </c>
    </row>
    <row r="1129" spans="1:5" hidden="1">
      <c r="A1129" s="421" t="s">
        <v>20386</v>
      </c>
      <c r="B1129" s="421" t="s">
        <v>16357</v>
      </c>
      <c r="C1129" s="421" t="s">
        <v>20386</v>
      </c>
      <c r="D1129" s="421" t="s">
        <v>182</v>
      </c>
      <c r="E1129" s="421" t="s">
        <v>173</v>
      </c>
    </row>
    <row r="1130" spans="1:5" hidden="1">
      <c r="A1130" s="421" t="s">
        <v>20387</v>
      </c>
      <c r="B1130" s="421" t="s">
        <v>16358</v>
      </c>
      <c r="C1130" s="421" t="s">
        <v>20387</v>
      </c>
      <c r="D1130" s="421" t="s">
        <v>182</v>
      </c>
      <c r="E1130" s="421" t="s">
        <v>173</v>
      </c>
    </row>
    <row r="1131" spans="1:5" hidden="1">
      <c r="A1131" s="421" t="s">
        <v>20388</v>
      </c>
      <c r="B1131" s="421" t="s">
        <v>16359</v>
      </c>
      <c r="C1131" s="421" t="s">
        <v>20388</v>
      </c>
      <c r="D1131" s="421" t="s">
        <v>182</v>
      </c>
      <c r="E1131" s="421" t="s">
        <v>173</v>
      </c>
    </row>
    <row r="1132" spans="1:5" hidden="1">
      <c r="A1132" s="421" t="s">
        <v>20389</v>
      </c>
      <c r="B1132" s="421" t="s">
        <v>16360</v>
      </c>
      <c r="C1132" s="421" t="s">
        <v>20389</v>
      </c>
      <c r="D1132" s="421" t="s">
        <v>182</v>
      </c>
      <c r="E1132" s="421" t="s">
        <v>173</v>
      </c>
    </row>
    <row r="1133" spans="1:5" hidden="1">
      <c r="A1133" s="421" t="s">
        <v>20390</v>
      </c>
      <c r="B1133" s="421" t="s">
        <v>16361</v>
      </c>
      <c r="C1133" s="421" t="s">
        <v>20390</v>
      </c>
      <c r="D1133" s="421" t="s">
        <v>182</v>
      </c>
      <c r="E1133" s="421" t="s">
        <v>173</v>
      </c>
    </row>
    <row r="1134" spans="1:5" hidden="1">
      <c r="A1134" s="421" t="s">
        <v>20391</v>
      </c>
      <c r="B1134" s="421" t="s">
        <v>16362</v>
      </c>
      <c r="C1134" s="421" t="s">
        <v>20391</v>
      </c>
      <c r="D1134" s="421" t="s">
        <v>182</v>
      </c>
      <c r="E1134" s="421" t="s">
        <v>173</v>
      </c>
    </row>
    <row r="1135" spans="1:5" hidden="1">
      <c r="A1135" s="421" t="s">
        <v>20392</v>
      </c>
      <c r="B1135" s="421" t="s">
        <v>16363</v>
      </c>
      <c r="C1135" s="421" t="s">
        <v>20392</v>
      </c>
      <c r="D1135" s="421" t="s">
        <v>182</v>
      </c>
      <c r="E1135" s="421" t="s">
        <v>173</v>
      </c>
    </row>
    <row r="1136" spans="1:5" hidden="1">
      <c r="A1136" s="421" t="s">
        <v>20393</v>
      </c>
      <c r="B1136" s="421" t="s">
        <v>16364</v>
      </c>
      <c r="C1136" s="421" t="s">
        <v>20393</v>
      </c>
      <c r="D1136" s="421" t="s">
        <v>182</v>
      </c>
      <c r="E1136" s="421" t="s">
        <v>173</v>
      </c>
    </row>
    <row r="1137" spans="1:5" hidden="1">
      <c r="A1137" s="421" t="s">
        <v>20394</v>
      </c>
      <c r="B1137" s="421" t="s">
        <v>16365</v>
      </c>
      <c r="C1137" s="421" t="s">
        <v>20394</v>
      </c>
      <c r="D1137" s="421" t="s">
        <v>182</v>
      </c>
      <c r="E1137" s="421" t="s">
        <v>173</v>
      </c>
    </row>
    <row r="1138" spans="1:5" hidden="1">
      <c r="A1138" s="421" t="s">
        <v>20395</v>
      </c>
      <c r="B1138" s="421" t="s">
        <v>16366</v>
      </c>
      <c r="C1138" s="421" t="s">
        <v>20395</v>
      </c>
      <c r="D1138" s="421" t="s">
        <v>182</v>
      </c>
      <c r="E1138" s="421" t="s">
        <v>173</v>
      </c>
    </row>
    <row r="1139" spans="1:5" hidden="1">
      <c r="A1139" s="421" t="s">
        <v>20396</v>
      </c>
      <c r="B1139" s="421" t="s">
        <v>16367</v>
      </c>
      <c r="C1139" s="421" t="s">
        <v>20396</v>
      </c>
      <c r="D1139" s="421" t="s">
        <v>182</v>
      </c>
      <c r="E1139" s="421" t="s">
        <v>173</v>
      </c>
    </row>
    <row r="1140" spans="1:5" hidden="1">
      <c r="A1140" s="421" t="s">
        <v>20397</v>
      </c>
      <c r="B1140" s="421" t="s">
        <v>16368</v>
      </c>
      <c r="C1140" s="421" t="s">
        <v>20397</v>
      </c>
      <c r="D1140" s="421" t="s">
        <v>182</v>
      </c>
      <c r="E1140" s="421" t="s">
        <v>173</v>
      </c>
    </row>
    <row r="1141" spans="1:5" hidden="1">
      <c r="A1141" s="421" t="s">
        <v>20398</v>
      </c>
      <c r="B1141" s="421" t="s">
        <v>16369</v>
      </c>
      <c r="C1141" s="421" t="s">
        <v>20398</v>
      </c>
      <c r="D1141" s="421" t="s">
        <v>182</v>
      </c>
      <c r="E1141" s="421" t="s">
        <v>173</v>
      </c>
    </row>
    <row r="1142" spans="1:5" hidden="1">
      <c r="A1142" s="421" t="s">
        <v>20399</v>
      </c>
      <c r="B1142" s="421" t="s">
        <v>16370</v>
      </c>
      <c r="C1142" s="421" t="s">
        <v>20399</v>
      </c>
      <c r="D1142" s="421" t="s">
        <v>182</v>
      </c>
      <c r="E1142" s="421" t="s">
        <v>173</v>
      </c>
    </row>
    <row r="1143" spans="1:5" hidden="1">
      <c r="A1143" s="421" t="s">
        <v>20400</v>
      </c>
      <c r="B1143" s="421" t="s">
        <v>16371</v>
      </c>
      <c r="C1143" s="421" t="s">
        <v>20400</v>
      </c>
      <c r="D1143" s="421" t="s">
        <v>182</v>
      </c>
      <c r="E1143" s="421" t="s">
        <v>173</v>
      </c>
    </row>
    <row r="1144" spans="1:5" hidden="1">
      <c r="A1144" s="421" t="s">
        <v>20401</v>
      </c>
      <c r="B1144" s="421" t="s">
        <v>16372</v>
      </c>
      <c r="C1144" s="421" t="s">
        <v>20401</v>
      </c>
      <c r="D1144" s="421" t="s">
        <v>182</v>
      </c>
      <c r="E1144" s="421" t="s">
        <v>173</v>
      </c>
    </row>
    <row r="1145" spans="1:5" hidden="1">
      <c r="A1145" s="421" t="s">
        <v>20402</v>
      </c>
      <c r="B1145" s="421" t="s">
        <v>16373</v>
      </c>
      <c r="C1145" s="421" t="s">
        <v>20402</v>
      </c>
      <c r="D1145" s="421" t="s">
        <v>182</v>
      </c>
      <c r="E1145" s="421" t="s">
        <v>173</v>
      </c>
    </row>
    <row r="1146" spans="1:5" hidden="1">
      <c r="A1146" s="421" t="s">
        <v>20403</v>
      </c>
      <c r="B1146" s="421" t="s">
        <v>16374</v>
      </c>
      <c r="C1146" s="421" t="s">
        <v>20403</v>
      </c>
      <c r="D1146" s="421" t="s">
        <v>182</v>
      </c>
      <c r="E1146" s="421" t="s">
        <v>173</v>
      </c>
    </row>
    <row r="1147" spans="1:5" hidden="1">
      <c r="A1147" s="421" t="s">
        <v>20404</v>
      </c>
      <c r="B1147" s="421" t="s">
        <v>16376</v>
      </c>
      <c r="C1147" s="421" t="s">
        <v>20404</v>
      </c>
      <c r="D1147" s="421" t="s">
        <v>182</v>
      </c>
      <c r="E1147" s="421" t="s">
        <v>173</v>
      </c>
    </row>
    <row r="1148" spans="1:5" hidden="1">
      <c r="A1148" s="421" t="s">
        <v>20405</v>
      </c>
      <c r="B1148" s="421" t="s">
        <v>16377</v>
      </c>
      <c r="C1148" s="421" t="s">
        <v>20405</v>
      </c>
      <c r="D1148" s="421" t="s">
        <v>182</v>
      </c>
      <c r="E1148" s="421" t="s">
        <v>173</v>
      </c>
    </row>
    <row r="1149" spans="1:5" hidden="1">
      <c r="A1149" s="421" t="s">
        <v>20406</v>
      </c>
      <c r="B1149" s="421" t="s">
        <v>16378</v>
      </c>
      <c r="C1149" s="421" t="s">
        <v>20406</v>
      </c>
      <c r="D1149" s="421" t="s">
        <v>182</v>
      </c>
      <c r="E1149" s="421" t="s">
        <v>173</v>
      </c>
    </row>
    <row r="1150" spans="1:5" hidden="1">
      <c r="A1150" s="421" t="s">
        <v>20407</v>
      </c>
      <c r="B1150" s="421" t="s">
        <v>16379</v>
      </c>
      <c r="C1150" s="421" t="s">
        <v>20407</v>
      </c>
      <c r="D1150" s="421" t="s">
        <v>182</v>
      </c>
      <c r="E1150" s="421" t="s">
        <v>173</v>
      </c>
    </row>
    <row r="1151" spans="1:5" hidden="1">
      <c r="A1151" s="421" t="s">
        <v>20408</v>
      </c>
      <c r="B1151" s="421" t="s">
        <v>16380</v>
      </c>
      <c r="C1151" s="421" t="s">
        <v>20408</v>
      </c>
      <c r="D1151" s="421" t="s">
        <v>182</v>
      </c>
      <c r="E1151" s="421" t="s">
        <v>173</v>
      </c>
    </row>
    <row r="1152" spans="1:5" hidden="1">
      <c r="A1152" s="421" t="s">
        <v>20409</v>
      </c>
      <c r="B1152" s="421" t="s">
        <v>16381</v>
      </c>
      <c r="C1152" s="421" t="s">
        <v>20409</v>
      </c>
      <c r="D1152" s="421" t="s">
        <v>182</v>
      </c>
      <c r="E1152" s="421" t="s">
        <v>173</v>
      </c>
    </row>
    <row r="1153" spans="1:5" hidden="1">
      <c r="A1153" s="421" t="s">
        <v>20410</v>
      </c>
      <c r="B1153" s="421" t="s">
        <v>16382</v>
      </c>
      <c r="C1153" s="421" t="s">
        <v>20410</v>
      </c>
      <c r="D1153" s="421" t="s">
        <v>182</v>
      </c>
      <c r="E1153" s="421" t="s">
        <v>173</v>
      </c>
    </row>
    <row r="1154" spans="1:5" hidden="1">
      <c r="A1154" s="421" t="s">
        <v>20411</v>
      </c>
      <c r="B1154" s="421" t="s">
        <v>13042</v>
      </c>
      <c r="C1154" s="421" t="s">
        <v>20411</v>
      </c>
      <c r="D1154" s="421" t="s">
        <v>2104</v>
      </c>
      <c r="E1154" s="421" t="s">
        <v>2103</v>
      </c>
    </row>
    <row r="1155" spans="1:5" hidden="1">
      <c r="A1155" s="421" t="s">
        <v>20412</v>
      </c>
      <c r="B1155" s="421" t="s">
        <v>16580</v>
      </c>
      <c r="C1155" s="421" t="s">
        <v>20412</v>
      </c>
      <c r="D1155" s="421" t="s">
        <v>2104</v>
      </c>
      <c r="E1155" s="421" t="s">
        <v>2103</v>
      </c>
    </row>
    <row r="1156" spans="1:5" hidden="1">
      <c r="A1156" s="421" t="s">
        <v>20413</v>
      </c>
      <c r="B1156" s="421" t="s">
        <v>13034</v>
      </c>
      <c r="C1156" s="421" t="s">
        <v>20413</v>
      </c>
      <c r="D1156" s="421" t="s">
        <v>2104</v>
      </c>
      <c r="E1156" s="421" t="s">
        <v>2103</v>
      </c>
    </row>
    <row r="1157" spans="1:5" hidden="1">
      <c r="A1157" s="421" t="s">
        <v>20414</v>
      </c>
      <c r="B1157" s="421" t="s">
        <v>13036</v>
      </c>
      <c r="C1157" s="421" t="s">
        <v>20414</v>
      </c>
      <c r="D1157" s="421" t="s">
        <v>2104</v>
      </c>
      <c r="E1157" s="421" t="s">
        <v>2103</v>
      </c>
    </row>
    <row r="1158" spans="1:5" hidden="1">
      <c r="A1158" s="421" t="s">
        <v>20415</v>
      </c>
      <c r="B1158" s="421" t="s">
        <v>16609</v>
      </c>
      <c r="C1158" s="421" t="s">
        <v>20415</v>
      </c>
      <c r="D1158" s="421" t="s">
        <v>2104</v>
      </c>
      <c r="E1158" s="421" t="s">
        <v>2103</v>
      </c>
    </row>
    <row r="1159" spans="1:5" hidden="1">
      <c r="A1159" s="421" t="s">
        <v>20416</v>
      </c>
      <c r="B1159" s="421" t="s">
        <v>16606</v>
      </c>
      <c r="C1159" s="421" t="s">
        <v>20416</v>
      </c>
      <c r="D1159" s="421" t="s">
        <v>2104</v>
      </c>
      <c r="E1159" s="421" t="s">
        <v>2103</v>
      </c>
    </row>
    <row r="1160" spans="1:5" hidden="1">
      <c r="A1160" s="421" t="s">
        <v>20417</v>
      </c>
      <c r="B1160" s="421" t="s">
        <v>13043</v>
      </c>
      <c r="C1160" s="421" t="s">
        <v>20417</v>
      </c>
      <c r="D1160" s="421" t="s">
        <v>2104</v>
      </c>
      <c r="E1160" s="421" t="s">
        <v>2103</v>
      </c>
    </row>
    <row r="1161" spans="1:5" hidden="1">
      <c r="A1161" s="421" t="s">
        <v>20418</v>
      </c>
      <c r="B1161" s="421" t="s">
        <v>16576</v>
      </c>
      <c r="C1161" s="421" t="s">
        <v>20418</v>
      </c>
      <c r="D1161" s="421" t="s">
        <v>2104</v>
      </c>
      <c r="E1161" s="421" t="s">
        <v>2103</v>
      </c>
    </row>
    <row r="1162" spans="1:5" hidden="1">
      <c r="A1162" s="421" t="s">
        <v>20419</v>
      </c>
      <c r="B1162" s="421" t="s">
        <v>16577</v>
      </c>
      <c r="C1162" s="421" t="s">
        <v>20419</v>
      </c>
      <c r="D1162" s="421" t="s">
        <v>2104</v>
      </c>
      <c r="E1162" s="421" t="s">
        <v>2103</v>
      </c>
    </row>
    <row r="1163" spans="1:5" hidden="1">
      <c r="A1163" s="421" t="s">
        <v>20420</v>
      </c>
      <c r="B1163" s="421" t="s">
        <v>16610</v>
      </c>
      <c r="C1163" s="421" t="s">
        <v>20420</v>
      </c>
      <c r="D1163" s="421" t="s">
        <v>2104</v>
      </c>
      <c r="E1163" s="421" t="s">
        <v>2103</v>
      </c>
    </row>
    <row r="1164" spans="1:5" hidden="1">
      <c r="A1164" s="421" t="s">
        <v>20421</v>
      </c>
      <c r="B1164" s="421" t="s">
        <v>16611</v>
      </c>
      <c r="C1164" s="421" t="s">
        <v>20421</v>
      </c>
      <c r="D1164" s="421" t="s">
        <v>2104</v>
      </c>
      <c r="E1164" s="421" t="s">
        <v>2103</v>
      </c>
    </row>
    <row r="1165" spans="1:5" hidden="1">
      <c r="A1165" s="421" t="s">
        <v>20422</v>
      </c>
      <c r="B1165" s="421" t="s">
        <v>16612</v>
      </c>
      <c r="C1165" s="421" t="s">
        <v>20422</v>
      </c>
      <c r="D1165" s="421" t="s">
        <v>2104</v>
      </c>
      <c r="E1165" s="421" t="s">
        <v>2103</v>
      </c>
    </row>
    <row r="1166" spans="1:5" hidden="1">
      <c r="A1166" s="421" t="s">
        <v>20423</v>
      </c>
      <c r="B1166" s="421" t="s">
        <v>16613</v>
      </c>
      <c r="C1166" s="421" t="s">
        <v>20423</v>
      </c>
      <c r="D1166" s="421" t="s">
        <v>2104</v>
      </c>
      <c r="E1166" s="421" t="s">
        <v>2103</v>
      </c>
    </row>
    <row r="1167" spans="1:5" hidden="1">
      <c r="A1167" s="421" t="s">
        <v>20424</v>
      </c>
      <c r="B1167" s="421" t="s">
        <v>16614</v>
      </c>
      <c r="C1167" s="421" t="s">
        <v>20424</v>
      </c>
      <c r="D1167" s="421" t="s">
        <v>2104</v>
      </c>
      <c r="E1167" s="421" t="s">
        <v>2103</v>
      </c>
    </row>
    <row r="1168" spans="1:5" hidden="1">
      <c r="A1168" s="421" t="s">
        <v>20425</v>
      </c>
      <c r="B1168" s="421" t="s">
        <v>16615</v>
      </c>
      <c r="C1168" s="421" t="s">
        <v>20425</v>
      </c>
      <c r="D1168" s="421" t="s">
        <v>2104</v>
      </c>
      <c r="E1168" s="421" t="s">
        <v>2103</v>
      </c>
    </row>
    <row r="1169" spans="1:5" hidden="1">
      <c r="A1169" s="421" t="s">
        <v>20426</v>
      </c>
      <c r="B1169" s="421" t="s">
        <v>16597</v>
      </c>
      <c r="C1169" s="421" t="s">
        <v>20426</v>
      </c>
      <c r="D1169" s="421" t="s">
        <v>2104</v>
      </c>
      <c r="E1169" s="421" t="s">
        <v>2103</v>
      </c>
    </row>
    <row r="1170" spans="1:5" hidden="1">
      <c r="A1170" s="421" t="s">
        <v>20427</v>
      </c>
      <c r="B1170" s="421" t="s">
        <v>16598</v>
      </c>
      <c r="C1170" s="421" t="s">
        <v>20427</v>
      </c>
      <c r="D1170" s="421" t="s">
        <v>2104</v>
      </c>
      <c r="E1170" s="421" t="s">
        <v>2103</v>
      </c>
    </row>
    <row r="1171" spans="1:5" hidden="1">
      <c r="A1171" s="421" t="s">
        <v>20428</v>
      </c>
      <c r="B1171" s="421" t="s">
        <v>16599</v>
      </c>
      <c r="C1171" s="421" t="s">
        <v>20428</v>
      </c>
      <c r="D1171" s="421" t="s">
        <v>2104</v>
      </c>
      <c r="E1171" s="421" t="s">
        <v>2103</v>
      </c>
    </row>
    <row r="1172" spans="1:5" hidden="1">
      <c r="A1172" s="421" t="s">
        <v>20429</v>
      </c>
      <c r="B1172" s="421" t="s">
        <v>16600</v>
      </c>
      <c r="C1172" s="421" t="s">
        <v>20429</v>
      </c>
      <c r="D1172" s="421" t="s">
        <v>2104</v>
      </c>
      <c r="E1172" s="421" t="s">
        <v>2103</v>
      </c>
    </row>
    <row r="1173" spans="1:5" hidden="1">
      <c r="A1173" s="421" t="s">
        <v>20430</v>
      </c>
      <c r="B1173" s="421" t="s">
        <v>16601</v>
      </c>
      <c r="C1173" s="421" t="s">
        <v>20430</v>
      </c>
      <c r="D1173" s="421" t="s">
        <v>2104</v>
      </c>
      <c r="E1173" s="421" t="s">
        <v>2103</v>
      </c>
    </row>
    <row r="1174" spans="1:5" hidden="1">
      <c r="A1174" s="421" t="s">
        <v>20431</v>
      </c>
      <c r="B1174" s="421" t="s">
        <v>16602</v>
      </c>
      <c r="C1174" s="421" t="s">
        <v>20431</v>
      </c>
      <c r="D1174" s="421" t="s">
        <v>2104</v>
      </c>
      <c r="E1174" s="421" t="s">
        <v>2103</v>
      </c>
    </row>
    <row r="1175" spans="1:5" hidden="1">
      <c r="A1175" s="421" t="s">
        <v>20432</v>
      </c>
      <c r="B1175" s="421" t="s">
        <v>16603</v>
      </c>
      <c r="C1175" s="421" t="s">
        <v>20432</v>
      </c>
      <c r="D1175" s="421" t="s">
        <v>2104</v>
      </c>
      <c r="E1175" s="421" t="s">
        <v>2103</v>
      </c>
    </row>
    <row r="1176" spans="1:5" hidden="1">
      <c r="A1176" s="421" t="s">
        <v>20433</v>
      </c>
      <c r="B1176" s="421" t="s">
        <v>16604</v>
      </c>
      <c r="C1176" s="421" t="s">
        <v>20433</v>
      </c>
      <c r="D1176" s="421" t="s">
        <v>2104</v>
      </c>
      <c r="E1176" s="421" t="s">
        <v>2103</v>
      </c>
    </row>
    <row r="1177" spans="1:5" hidden="1">
      <c r="A1177" s="421" t="s">
        <v>20434</v>
      </c>
      <c r="B1177" s="421" t="s">
        <v>16605</v>
      </c>
      <c r="C1177" s="421" t="s">
        <v>20434</v>
      </c>
      <c r="D1177" s="421" t="s">
        <v>2104</v>
      </c>
      <c r="E1177" s="421" t="s">
        <v>2103</v>
      </c>
    </row>
    <row r="1178" spans="1:5" hidden="1">
      <c r="A1178" s="421" t="s">
        <v>20435</v>
      </c>
      <c r="B1178" s="421" t="s">
        <v>16607</v>
      </c>
      <c r="C1178" s="421" t="s">
        <v>20435</v>
      </c>
      <c r="D1178" s="421" t="s">
        <v>2104</v>
      </c>
      <c r="E1178" s="421" t="s">
        <v>2103</v>
      </c>
    </row>
    <row r="1179" spans="1:5" hidden="1">
      <c r="A1179" s="421" t="s">
        <v>20436</v>
      </c>
      <c r="B1179" s="421" t="s">
        <v>16608</v>
      </c>
      <c r="C1179" s="421" t="s">
        <v>20436</v>
      </c>
      <c r="D1179" s="421" t="s">
        <v>2104</v>
      </c>
      <c r="E1179" s="421" t="s">
        <v>2103</v>
      </c>
    </row>
    <row r="1180" spans="1:5" hidden="1">
      <c r="A1180" s="421" t="s">
        <v>20437</v>
      </c>
      <c r="B1180" s="421" t="s">
        <v>13035</v>
      </c>
      <c r="C1180" s="421" t="s">
        <v>20437</v>
      </c>
      <c r="D1180" s="421" t="s">
        <v>2104</v>
      </c>
      <c r="E1180" s="421" t="s">
        <v>2103</v>
      </c>
    </row>
    <row r="1181" spans="1:5" hidden="1">
      <c r="A1181" s="421" t="s">
        <v>20438</v>
      </c>
      <c r="B1181" s="421" t="s">
        <v>16570</v>
      </c>
      <c r="C1181" s="421" t="s">
        <v>20438</v>
      </c>
      <c r="D1181" s="421" t="s">
        <v>2104</v>
      </c>
      <c r="E1181" s="421" t="s">
        <v>2103</v>
      </c>
    </row>
    <row r="1182" spans="1:5" hidden="1">
      <c r="A1182" s="421" t="s">
        <v>20439</v>
      </c>
      <c r="B1182" s="421" t="s">
        <v>16571</v>
      </c>
      <c r="C1182" s="421" t="s">
        <v>20439</v>
      </c>
      <c r="D1182" s="421" t="s">
        <v>2104</v>
      </c>
      <c r="E1182" s="421" t="s">
        <v>2103</v>
      </c>
    </row>
    <row r="1183" spans="1:5" hidden="1">
      <c r="A1183" s="421" t="s">
        <v>20440</v>
      </c>
      <c r="B1183" s="421" t="s">
        <v>16572</v>
      </c>
      <c r="C1183" s="421" t="s">
        <v>20440</v>
      </c>
      <c r="D1183" s="421" t="s">
        <v>2104</v>
      </c>
      <c r="E1183" s="421" t="s">
        <v>2103</v>
      </c>
    </row>
    <row r="1184" spans="1:5" hidden="1">
      <c r="A1184" s="421" t="s">
        <v>20441</v>
      </c>
      <c r="B1184" s="421" t="s">
        <v>16573</v>
      </c>
      <c r="C1184" s="421" t="s">
        <v>20441</v>
      </c>
      <c r="D1184" s="421" t="s">
        <v>2104</v>
      </c>
      <c r="E1184" s="421" t="s">
        <v>2103</v>
      </c>
    </row>
    <row r="1185" spans="1:5" hidden="1">
      <c r="A1185" s="421" t="s">
        <v>20442</v>
      </c>
      <c r="B1185" s="421" t="s">
        <v>16574</v>
      </c>
      <c r="C1185" s="421" t="s">
        <v>20442</v>
      </c>
      <c r="D1185" s="421" t="s">
        <v>2104</v>
      </c>
      <c r="E1185" s="421" t="s">
        <v>2103</v>
      </c>
    </row>
    <row r="1186" spans="1:5" hidden="1">
      <c r="A1186" s="421" t="s">
        <v>20443</v>
      </c>
      <c r="B1186" s="421" t="s">
        <v>16575</v>
      </c>
      <c r="C1186" s="421" t="s">
        <v>20443</v>
      </c>
      <c r="D1186" s="421" t="s">
        <v>2104</v>
      </c>
      <c r="E1186" s="421" t="s">
        <v>2103</v>
      </c>
    </row>
    <row r="1187" spans="1:5" hidden="1">
      <c r="A1187" s="421" t="s">
        <v>20444</v>
      </c>
      <c r="B1187" s="421" t="s">
        <v>13037</v>
      </c>
      <c r="C1187" s="421" t="s">
        <v>20444</v>
      </c>
      <c r="D1187" s="421" t="s">
        <v>2104</v>
      </c>
      <c r="E1187" s="421" t="s">
        <v>2103</v>
      </c>
    </row>
    <row r="1188" spans="1:5" hidden="1">
      <c r="A1188" s="421" t="s">
        <v>20445</v>
      </c>
      <c r="B1188" s="421" t="s">
        <v>13038</v>
      </c>
      <c r="C1188" s="421" t="s">
        <v>20445</v>
      </c>
      <c r="D1188" s="421" t="s">
        <v>2104</v>
      </c>
      <c r="E1188" s="421" t="s">
        <v>2103</v>
      </c>
    </row>
    <row r="1189" spans="1:5" hidden="1">
      <c r="A1189" s="421" t="s">
        <v>20446</v>
      </c>
      <c r="B1189" s="421" t="s">
        <v>13039</v>
      </c>
      <c r="C1189" s="421" t="s">
        <v>20446</v>
      </c>
      <c r="D1189" s="421" t="s">
        <v>2104</v>
      </c>
      <c r="E1189" s="421" t="s">
        <v>2103</v>
      </c>
    </row>
    <row r="1190" spans="1:5" hidden="1">
      <c r="A1190" s="421" t="s">
        <v>20447</v>
      </c>
      <c r="B1190" s="421" t="s">
        <v>13040</v>
      </c>
      <c r="C1190" s="421" t="s">
        <v>20447</v>
      </c>
      <c r="D1190" s="421" t="s">
        <v>2104</v>
      </c>
      <c r="E1190" s="421" t="s">
        <v>2103</v>
      </c>
    </row>
    <row r="1191" spans="1:5" hidden="1">
      <c r="A1191" s="421" t="s">
        <v>20448</v>
      </c>
      <c r="B1191" s="421" t="s">
        <v>13041</v>
      </c>
      <c r="C1191" s="421" t="s">
        <v>20448</v>
      </c>
      <c r="D1191" s="421" t="s">
        <v>2104</v>
      </c>
      <c r="E1191" s="421" t="s">
        <v>2103</v>
      </c>
    </row>
    <row r="1192" spans="1:5" hidden="1">
      <c r="A1192" s="421" t="s">
        <v>20449</v>
      </c>
      <c r="B1192" s="421" t="s">
        <v>16581</v>
      </c>
      <c r="C1192" s="421" t="s">
        <v>20449</v>
      </c>
      <c r="D1192" s="421" t="s">
        <v>2104</v>
      </c>
      <c r="E1192" s="421" t="s">
        <v>2103</v>
      </c>
    </row>
    <row r="1193" spans="1:5" hidden="1">
      <c r="A1193" s="421" t="s">
        <v>20450</v>
      </c>
      <c r="B1193" s="421" t="s">
        <v>16582</v>
      </c>
      <c r="C1193" s="421" t="s">
        <v>20450</v>
      </c>
      <c r="D1193" s="421" t="s">
        <v>2104</v>
      </c>
      <c r="E1193" s="421" t="s">
        <v>2103</v>
      </c>
    </row>
    <row r="1194" spans="1:5" hidden="1">
      <c r="A1194" s="421" t="s">
        <v>20451</v>
      </c>
      <c r="B1194" s="421" t="s">
        <v>16583</v>
      </c>
      <c r="C1194" s="421" t="s">
        <v>20451</v>
      </c>
      <c r="D1194" s="421" t="s">
        <v>2104</v>
      </c>
      <c r="E1194" s="421" t="s">
        <v>2103</v>
      </c>
    </row>
    <row r="1195" spans="1:5" hidden="1">
      <c r="A1195" s="421" t="s">
        <v>20452</v>
      </c>
      <c r="B1195" s="421" t="s">
        <v>16584</v>
      </c>
      <c r="C1195" s="421" t="s">
        <v>20452</v>
      </c>
      <c r="D1195" s="421" t="s">
        <v>2104</v>
      </c>
      <c r="E1195" s="421" t="s">
        <v>2103</v>
      </c>
    </row>
    <row r="1196" spans="1:5" hidden="1">
      <c r="A1196" s="421" t="s">
        <v>20453</v>
      </c>
      <c r="B1196" s="421" t="s">
        <v>16585</v>
      </c>
      <c r="C1196" s="421" t="s">
        <v>20453</v>
      </c>
      <c r="D1196" s="421" t="s">
        <v>2104</v>
      </c>
      <c r="E1196" s="421" t="s">
        <v>2103</v>
      </c>
    </row>
    <row r="1197" spans="1:5" hidden="1">
      <c r="A1197" s="421" t="s">
        <v>20454</v>
      </c>
      <c r="B1197" s="421" t="s">
        <v>16586</v>
      </c>
      <c r="C1197" s="421" t="s">
        <v>20454</v>
      </c>
      <c r="D1197" s="421" t="s">
        <v>2104</v>
      </c>
      <c r="E1197" s="421" t="s">
        <v>2103</v>
      </c>
    </row>
    <row r="1198" spans="1:5" hidden="1">
      <c r="A1198" s="421" t="s">
        <v>20455</v>
      </c>
      <c r="B1198" s="421" t="s">
        <v>16587</v>
      </c>
      <c r="C1198" s="421" t="s">
        <v>20455</v>
      </c>
      <c r="D1198" s="421" t="s">
        <v>2104</v>
      </c>
      <c r="E1198" s="421" t="s">
        <v>2103</v>
      </c>
    </row>
    <row r="1199" spans="1:5" hidden="1">
      <c r="A1199" s="421" t="s">
        <v>20456</v>
      </c>
      <c r="B1199" s="421" t="s">
        <v>16588</v>
      </c>
      <c r="C1199" s="421" t="s">
        <v>20456</v>
      </c>
      <c r="D1199" s="421" t="s">
        <v>2104</v>
      </c>
      <c r="E1199" s="421" t="s">
        <v>2103</v>
      </c>
    </row>
    <row r="1200" spans="1:5" hidden="1">
      <c r="A1200" s="421" t="s">
        <v>20457</v>
      </c>
      <c r="B1200" s="421" t="s">
        <v>16589</v>
      </c>
      <c r="C1200" s="421" t="s">
        <v>20457</v>
      </c>
      <c r="D1200" s="421" t="s">
        <v>2104</v>
      </c>
      <c r="E1200" s="421" t="s">
        <v>2103</v>
      </c>
    </row>
    <row r="1201" spans="1:5" hidden="1">
      <c r="A1201" s="421" t="s">
        <v>20458</v>
      </c>
      <c r="B1201" s="421" t="s">
        <v>16590</v>
      </c>
      <c r="C1201" s="421" t="s">
        <v>20458</v>
      </c>
      <c r="D1201" s="421" t="s">
        <v>2104</v>
      </c>
      <c r="E1201" s="421" t="s">
        <v>2103</v>
      </c>
    </row>
    <row r="1202" spans="1:5" hidden="1">
      <c r="A1202" s="421" t="s">
        <v>20459</v>
      </c>
      <c r="B1202" s="421" t="s">
        <v>16591</v>
      </c>
      <c r="C1202" s="421" t="s">
        <v>20459</v>
      </c>
      <c r="D1202" s="421" t="s">
        <v>2104</v>
      </c>
      <c r="E1202" s="421" t="s">
        <v>2103</v>
      </c>
    </row>
    <row r="1203" spans="1:5" hidden="1">
      <c r="A1203" s="421" t="s">
        <v>20460</v>
      </c>
      <c r="B1203" s="421" t="s">
        <v>16592</v>
      </c>
      <c r="C1203" s="421" t="s">
        <v>20460</v>
      </c>
      <c r="D1203" s="421" t="s">
        <v>2104</v>
      </c>
      <c r="E1203" s="421" t="s">
        <v>2103</v>
      </c>
    </row>
    <row r="1204" spans="1:5" hidden="1">
      <c r="A1204" s="421" t="s">
        <v>20461</v>
      </c>
      <c r="B1204" s="421" t="s">
        <v>16593</v>
      </c>
      <c r="C1204" s="421" t="s">
        <v>20461</v>
      </c>
      <c r="D1204" s="421" t="s">
        <v>2104</v>
      </c>
      <c r="E1204" s="421" t="s">
        <v>2103</v>
      </c>
    </row>
    <row r="1205" spans="1:5" hidden="1">
      <c r="A1205" s="421" t="s">
        <v>20462</v>
      </c>
      <c r="B1205" s="421" t="s">
        <v>16594</v>
      </c>
      <c r="C1205" s="421" t="s">
        <v>20462</v>
      </c>
      <c r="D1205" s="421" t="s">
        <v>2104</v>
      </c>
      <c r="E1205" s="421" t="s">
        <v>2103</v>
      </c>
    </row>
    <row r="1206" spans="1:5" hidden="1">
      <c r="A1206" s="421" t="s">
        <v>20463</v>
      </c>
      <c r="B1206" s="421" t="s">
        <v>16595</v>
      </c>
      <c r="C1206" s="421" t="s">
        <v>20463</v>
      </c>
      <c r="D1206" s="421" t="s">
        <v>2104</v>
      </c>
      <c r="E1206" s="421" t="s">
        <v>2103</v>
      </c>
    </row>
    <row r="1207" spans="1:5" hidden="1">
      <c r="A1207" s="421" t="s">
        <v>20464</v>
      </c>
      <c r="B1207" s="421" t="s">
        <v>16578</v>
      </c>
      <c r="C1207" s="421" t="s">
        <v>20464</v>
      </c>
      <c r="D1207" s="421" t="s">
        <v>2104</v>
      </c>
      <c r="E1207" s="421" t="s">
        <v>2103</v>
      </c>
    </row>
    <row r="1208" spans="1:5" hidden="1">
      <c r="A1208" s="421" t="s">
        <v>20465</v>
      </c>
      <c r="B1208" s="421" t="s">
        <v>16579</v>
      </c>
      <c r="C1208" s="421" t="s">
        <v>20465</v>
      </c>
      <c r="D1208" s="421" t="s">
        <v>2104</v>
      </c>
      <c r="E1208" s="421" t="s">
        <v>2103</v>
      </c>
    </row>
    <row r="1209" spans="1:5" hidden="1">
      <c r="A1209" s="421" t="s">
        <v>20466</v>
      </c>
      <c r="B1209" s="421" t="s">
        <v>16596</v>
      </c>
      <c r="C1209" s="421" t="s">
        <v>20466</v>
      </c>
      <c r="D1209" s="421" t="s">
        <v>2104</v>
      </c>
      <c r="E1209" s="421" t="s">
        <v>2103</v>
      </c>
    </row>
    <row r="1210" spans="1:5" hidden="1">
      <c r="A1210" s="421" t="s">
        <v>20467</v>
      </c>
      <c r="B1210" s="421" t="s">
        <v>17418</v>
      </c>
      <c r="C1210" s="421" t="s">
        <v>20467</v>
      </c>
      <c r="D1210" s="421" t="s">
        <v>1343</v>
      </c>
      <c r="E1210" s="421" t="s">
        <v>1341</v>
      </c>
    </row>
    <row r="1211" spans="1:5" hidden="1">
      <c r="A1211" s="421" t="s">
        <v>20468</v>
      </c>
      <c r="B1211" s="421" t="s">
        <v>17430</v>
      </c>
      <c r="C1211" s="421" t="s">
        <v>20468</v>
      </c>
      <c r="D1211" s="421" t="s">
        <v>1343</v>
      </c>
      <c r="E1211" s="421" t="s">
        <v>1341</v>
      </c>
    </row>
    <row r="1212" spans="1:5" hidden="1">
      <c r="A1212" s="421" t="s">
        <v>20469</v>
      </c>
      <c r="B1212" s="421" t="s">
        <v>17435</v>
      </c>
      <c r="C1212" s="421" t="s">
        <v>20469</v>
      </c>
      <c r="D1212" s="421" t="s">
        <v>1343</v>
      </c>
      <c r="E1212" s="421" t="s">
        <v>1341</v>
      </c>
    </row>
    <row r="1213" spans="1:5" hidden="1">
      <c r="A1213" s="421" t="s">
        <v>20470</v>
      </c>
      <c r="B1213" s="421" t="s">
        <v>17431</v>
      </c>
      <c r="C1213" s="421" t="s">
        <v>20470</v>
      </c>
      <c r="D1213" s="421" t="s">
        <v>1343</v>
      </c>
      <c r="E1213" s="421" t="s">
        <v>1341</v>
      </c>
    </row>
    <row r="1214" spans="1:5" hidden="1">
      <c r="A1214" s="421" t="s">
        <v>20471</v>
      </c>
      <c r="B1214" s="421" t="s">
        <v>17432</v>
      </c>
      <c r="C1214" s="421" t="s">
        <v>20471</v>
      </c>
      <c r="D1214" s="421" t="s">
        <v>1343</v>
      </c>
      <c r="E1214" s="421" t="s">
        <v>1341</v>
      </c>
    </row>
    <row r="1215" spans="1:5" hidden="1">
      <c r="A1215" s="421" t="s">
        <v>20472</v>
      </c>
      <c r="B1215" s="421" t="s">
        <v>17433</v>
      </c>
      <c r="C1215" s="421" t="s">
        <v>20472</v>
      </c>
      <c r="D1215" s="421" t="s">
        <v>1343</v>
      </c>
      <c r="E1215" s="421" t="s">
        <v>1341</v>
      </c>
    </row>
    <row r="1216" spans="1:5" hidden="1">
      <c r="A1216" s="421" t="s">
        <v>20473</v>
      </c>
      <c r="B1216" s="421" t="s">
        <v>17434</v>
      </c>
      <c r="C1216" s="421" t="s">
        <v>20473</v>
      </c>
      <c r="D1216" s="421" t="s">
        <v>1343</v>
      </c>
      <c r="E1216" s="421" t="s">
        <v>1341</v>
      </c>
    </row>
    <row r="1217" spans="1:5" hidden="1">
      <c r="A1217" s="421" t="s">
        <v>20474</v>
      </c>
      <c r="B1217" s="421" t="s">
        <v>17436</v>
      </c>
      <c r="C1217" s="421" t="s">
        <v>20474</v>
      </c>
      <c r="D1217" s="421" t="s">
        <v>1343</v>
      </c>
      <c r="E1217" s="421" t="s">
        <v>1341</v>
      </c>
    </row>
    <row r="1218" spans="1:5" hidden="1">
      <c r="A1218" s="421" t="s">
        <v>20475</v>
      </c>
      <c r="B1218" s="421" t="s">
        <v>17438</v>
      </c>
      <c r="C1218" s="421" t="s">
        <v>20475</v>
      </c>
      <c r="D1218" s="421" t="s">
        <v>1343</v>
      </c>
      <c r="E1218" s="421" t="s">
        <v>1341</v>
      </c>
    </row>
    <row r="1219" spans="1:5" hidden="1">
      <c r="A1219" s="421" t="s">
        <v>20476</v>
      </c>
      <c r="B1219" s="421" t="s">
        <v>17439</v>
      </c>
      <c r="C1219" s="421" t="s">
        <v>20476</v>
      </c>
      <c r="D1219" s="421" t="s">
        <v>1343</v>
      </c>
      <c r="E1219" s="421" t="s">
        <v>1341</v>
      </c>
    </row>
    <row r="1220" spans="1:5" hidden="1">
      <c r="A1220" s="421" t="s">
        <v>20477</v>
      </c>
      <c r="B1220" s="421" t="s">
        <v>17440</v>
      </c>
      <c r="C1220" s="421" t="s">
        <v>20477</v>
      </c>
      <c r="D1220" s="421" t="s">
        <v>1343</v>
      </c>
      <c r="E1220" s="421" t="s">
        <v>1341</v>
      </c>
    </row>
    <row r="1221" spans="1:5" hidden="1">
      <c r="A1221" s="421" t="s">
        <v>20478</v>
      </c>
      <c r="B1221" s="421" t="s">
        <v>17441</v>
      </c>
      <c r="C1221" s="421" t="s">
        <v>20478</v>
      </c>
      <c r="D1221" s="421" t="s">
        <v>1343</v>
      </c>
      <c r="E1221" s="421" t="s">
        <v>1341</v>
      </c>
    </row>
    <row r="1222" spans="1:5" hidden="1">
      <c r="A1222" s="421" t="s">
        <v>20479</v>
      </c>
      <c r="B1222" s="421" t="s">
        <v>17442</v>
      </c>
      <c r="C1222" s="421" t="s">
        <v>20479</v>
      </c>
      <c r="D1222" s="421" t="s">
        <v>1343</v>
      </c>
      <c r="E1222" s="421" t="s">
        <v>1341</v>
      </c>
    </row>
    <row r="1223" spans="1:5" hidden="1">
      <c r="A1223" s="421" t="s">
        <v>20480</v>
      </c>
      <c r="B1223" s="421" t="s">
        <v>17443</v>
      </c>
      <c r="C1223" s="421" t="s">
        <v>20480</v>
      </c>
      <c r="D1223" s="421" t="s">
        <v>1343</v>
      </c>
      <c r="E1223" s="421" t="s">
        <v>1341</v>
      </c>
    </row>
    <row r="1224" spans="1:5" hidden="1">
      <c r="A1224" s="421" t="s">
        <v>20481</v>
      </c>
      <c r="B1224" s="421" t="s">
        <v>17444</v>
      </c>
      <c r="C1224" s="421" t="s">
        <v>20481</v>
      </c>
      <c r="D1224" s="421" t="s">
        <v>1343</v>
      </c>
      <c r="E1224" s="421" t="s">
        <v>1341</v>
      </c>
    </row>
    <row r="1225" spans="1:5" hidden="1">
      <c r="A1225" s="421" t="s">
        <v>20482</v>
      </c>
      <c r="B1225" s="421" t="s">
        <v>17445</v>
      </c>
      <c r="C1225" s="421" t="s">
        <v>20482</v>
      </c>
      <c r="D1225" s="421" t="s">
        <v>1343</v>
      </c>
      <c r="E1225" s="421" t="s">
        <v>1341</v>
      </c>
    </row>
    <row r="1226" spans="1:5" hidden="1">
      <c r="A1226" s="421" t="s">
        <v>20483</v>
      </c>
      <c r="B1226" s="421" t="s">
        <v>17446</v>
      </c>
      <c r="C1226" s="421" t="s">
        <v>20483</v>
      </c>
      <c r="D1226" s="421" t="s">
        <v>1343</v>
      </c>
      <c r="E1226" s="421" t="s">
        <v>1341</v>
      </c>
    </row>
    <row r="1227" spans="1:5" hidden="1">
      <c r="A1227" s="421" t="s">
        <v>20484</v>
      </c>
      <c r="B1227" s="421" t="s">
        <v>17447</v>
      </c>
      <c r="C1227" s="421" t="s">
        <v>20484</v>
      </c>
      <c r="D1227" s="421" t="s">
        <v>1343</v>
      </c>
      <c r="E1227" s="421" t="s">
        <v>1341</v>
      </c>
    </row>
    <row r="1228" spans="1:5" hidden="1">
      <c r="A1228" s="421" t="s">
        <v>20485</v>
      </c>
      <c r="B1228" s="421" t="s">
        <v>17448</v>
      </c>
      <c r="C1228" s="421" t="s">
        <v>20485</v>
      </c>
      <c r="D1228" s="421" t="s">
        <v>1343</v>
      </c>
      <c r="E1228" s="421" t="s">
        <v>1341</v>
      </c>
    </row>
    <row r="1229" spans="1:5" hidden="1">
      <c r="A1229" s="421" t="s">
        <v>20486</v>
      </c>
      <c r="B1229" s="421" t="s">
        <v>17449</v>
      </c>
      <c r="C1229" s="421" t="s">
        <v>20486</v>
      </c>
      <c r="D1229" s="421" t="s">
        <v>1343</v>
      </c>
      <c r="E1229" s="421" t="s">
        <v>1341</v>
      </c>
    </row>
    <row r="1230" spans="1:5" hidden="1">
      <c r="A1230" s="421" t="s">
        <v>20487</v>
      </c>
      <c r="B1230" s="421" t="s">
        <v>17450</v>
      </c>
      <c r="C1230" s="421" t="s">
        <v>20487</v>
      </c>
      <c r="D1230" s="421" t="s">
        <v>1343</v>
      </c>
      <c r="E1230" s="421" t="s">
        <v>1341</v>
      </c>
    </row>
    <row r="1231" spans="1:5" hidden="1">
      <c r="A1231" s="421" t="s">
        <v>20488</v>
      </c>
      <c r="B1231" s="421" t="s">
        <v>17451</v>
      </c>
      <c r="C1231" s="421" t="s">
        <v>20488</v>
      </c>
      <c r="D1231" s="421" t="s">
        <v>1343</v>
      </c>
      <c r="E1231" s="421" t="s">
        <v>1341</v>
      </c>
    </row>
    <row r="1232" spans="1:5" hidden="1">
      <c r="A1232" s="421" t="s">
        <v>20489</v>
      </c>
      <c r="B1232" s="421" t="s">
        <v>17452</v>
      </c>
      <c r="C1232" s="421" t="s">
        <v>20489</v>
      </c>
      <c r="D1232" s="421" t="s">
        <v>1343</v>
      </c>
      <c r="E1232" s="421" t="s">
        <v>1341</v>
      </c>
    </row>
    <row r="1233" spans="1:5" hidden="1">
      <c r="A1233" s="421" t="s">
        <v>20490</v>
      </c>
      <c r="B1233" s="421" t="s">
        <v>17453</v>
      </c>
      <c r="C1233" s="421" t="s">
        <v>20490</v>
      </c>
      <c r="D1233" s="421" t="s">
        <v>1343</v>
      </c>
      <c r="E1233" s="421" t="s">
        <v>1341</v>
      </c>
    </row>
    <row r="1234" spans="1:5" hidden="1">
      <c r="A1234" s="421" t="s">
        <v>20491</v>
      </c>
      <c r="B1234" s="421" t="s">
        <v>17454</v>
      </c>
      <c r="C1234" s="421" t="s">
        <v>20491</v>
      </c>
      <c r="D1234" s="421" t="s">
        <v>1343</v>
      </c>
      <c r="E1234" s="421" t="s">
        <v>1341</v>
      </c>
    </row>
    <row r="1235" spans="1:5" hidden="1">
      <c r="A1235" s="421" t="s">
        <v>20492</v>
      </c>
      <c r="B1235" s="421" t="s">
        <v>17455</v>
      </c>
      <c r="C1235" s="421" t="s">
        <v>20492</v>
      </c>
      <c r="D1235" s="421" t="s">
        <v>1343</v>
      </c>
      <c r="E1235" s="421" t="s">
        <v>1341</v>
      </c>
    </row>
    <row r="1236" spans="1:5" hidden="1">
      <c r="A1236" s="421" t="s">
        <v>20493</v>
      </c>
      <c r="B1236" s="421" t="s">
        <v>17456</v>
      </c>
      <c r="C1236" s="421" t="s">
        <v>20493</v>
      </c>
      <c r="D1236" s="421" t="s">
        <v>1343</v>
      </c>
      <c r="E1236" s="421" t="s">
        <v>1341</v>
      </c>
    </row>
    <row r="1237" spans="1:5" hidden="1">
      <c r="A1237" s="421" t="s">
        <v>20494</v>
      </c>
      <c r="B1237" s="421" t="s">
        <v>17400</v>
      </c>
      <c r="C1237" s="421" t="s">
        <v>20494</v>
      </c>
      <c r="D1237" s="421" t="s">
        <v>1343</v>
      </c>
      <c r="E1237" s="421" t="s">
        <v>1341</v>
      </c>
    </row>
    <row r="1238" spans="1:5" hidden="1">
      <c r="A1238" s="421" t="s">
        <v>20495</v>
      </c>
      <c r="B1238" s="421" t="s">
        <v>17419</v>
      </c>
      <c r="C1238" s="421" t="s">
        <v>20495</v>
      </c>
      <c r="D1238" s="421" t="s">
        <v>1343</v>
      </c>
      <c r="E1238" s="421" t="s">
        <v>1341</v>
      </c>
    </row>
    <row r="1239" spans="1:5" hidden="1">
      <c r="A1239" s="421" t="s">
        <v>20496</v>
      </c>
      <c r="B1239" s="421" t="s">
        <v>17420</v>
      </c>
      <c r="C1239" s="421" t="s">
        <v>20496</v>
      </c>
      <c r="D1239" s="421" t="s">
        <v>1343</v>
      </c>
      <c r="E1239" s="421" t="s">
        <v>1341</v>
      </c>
    </row>
    <row r="1240" spans="1:5" hidden="1">
      <c r="A1240" s="421" t="s">
        <v>20497</v>
      </c>
      <c r="B1240" s="421" t="s">
        <v>17421</v>
      </c>
      <c r="C1240" s="421" t="s">
        <v>20497</v>
      </c>
      <c r="D1240" s="421" t="s">
        <v>1343</v>
      </c>
      <c r="E1240" s="421" t="s">
        <v>1341</v>
      </c>
    </row>
    <row r="1241" spans="1:5" hidden="1">
      <c r="A1241" s="421" t="s">
        <v>20498</v>
      </c>
      <c r="B1241" s="421" t="s">
        <v>17422</v>
      </c>
      <c r="C1241" s="421" t="s">
        <v>20498</v>
      </c>
      <c r="D1241" s="421" t="s">
        <v>1343</v>
      </c>
      <c r="E1241" s="421" t="s">
        <v>1341</v>
      </c>
    </row>
    <row r="1242" spans="1:5" hidden="1">
      <c r="A1242" s="421" t="s">
        <v>20499</v>
      </c>
      <c r="B1242" s="421" t="s">
        <v>17423</v>
      </c>
      <c r="C1242" s="421" t="s">
        <v>20499</v>
      </c>
      <c r="D1242" s="421" t="s">
        <v>1343</v>
      </c>
      <c r="E1242" s="421" t="s">
        <v>1341</v>
      </c>
    </row>
    <row r="1243" spans="1:5" hidden="1">
      <c r="A1243" s="421" t="s">
        <v>20500</v>
      </c>
      <c r="B1243" s="421" t="s">
        <v>17424</v>
      </c>
      <c r="C1243" s="421" t="s">
        <v>20500</v>
      </c>
      <c r="D1243" s="421" t="s">
        <v>1343</v>
      </c>
      <c r="E1243" s="421" t="s">
        <v>1341</v>
      </c>
    </row>
    <row r="1244" spans="1:5" hidden="1">
      <c r="A1244" s="421" t="s">
        <v>20501</v>
      </c>
      <c r="B1244" s="421" t="s">
        <v>17425</v>
      </c>
      <c r="C1244" s="421" t="s">
        <v>20501</v>
      </c>
      <c r="D1244" s="421" t="s">
        <v>1343</v>
      </c>
      <c r="E1244" s="421" t="s">
        <v>1341</v>
      </c>
    </row>
    <row r="1245" spans="1:5" hidden="1">
      <c r="A1245" s="421" t="s">
        <v>20502</v>
      </c>
      <c r="B1245" s="421" t="s">
        <v>17426</v>
      </c>
      <c r="C1245" s="421" t="s">
        <v>20502</v>
      </c>
      <c r="D1245" s="421" t="s">
        <v>1343</v>
      </c>
      <c r="E1245" s="421" t="s">
        <v>1341</v>
      </c>
    </row>
    <row r="1246" spans="1:5" hidden="1">
      <c r="A1246" s="421" t="s">
        <v>20503</v>
      </c>
      <c r="B1246" s="421" t="s">
        <v>17427</v>
      </c>
      <c r="C1246" s="421" t="s">
        <v>20503</v>
      </c>
      <c r="D1246" s="421" t="s">
        <v>1343</v>
      </c>
      <c r="E1246" s="421" t="s">
        <v>1341</v>
      </c>
    </row>
    <row r="1247" spans="1:5" hidden="1">
      <c r="A1247" s="421" t="s">
        <v>20504</v>
      </c>
      <c r="B1247" s="421" t="s">
        <v>17401</v>
      </c>
      <c r="C1247" s="421" t="s">
        <v>20504</v>
      </c>
      <c r="D1247" s="421" t="s">
        <v>1343</v>
      </c>
      <c r="E1247" s="421" t="s">
        <v>1341</v>
      </c>
    </row>
    <row r="1248" spans="1:5" hidden="1">
      <c r="A1248" s="421" t="s">
        <v>20505</v>
      </c>
      <c r="B1248" s="421" t="s">
        <v>17402</v>
      </c>
      <c r="C1248" s="421" t="s">
        <v>20505</v>
      </c>
      <c r="D1248" s="421" t="s">
        <v>1343</v>
      </c>
      <c r="E1248" s="421" t="s">
        <v>1341</v>
      </c>
    </row>
    <row r="1249" spans="1:5" hidden="1">
      <c r="A1249" s="421" t="s">
        <v>20506</v>
      </c>
      <c r="B1249" s="421" t="s">
        <v>17403</v>
      </c>
      <c r="C1249" s="421" t="s">
        <v>20506</v>
      </c>
      <c r="D1249" s="421" t="s">
        <v>1343</v>
      </c>
      <c r="E1249" s="421" t="s">
        <v>1341</v>
      </c>
    </row>
    <row r="1250" spans="1:5" hidden="1">
      <c r="A1250" s="421" t="s">
        <v>20507</v>
      </c>
      <c r="B1250" s="421" t="s">
        <v>17404</v>
      </c>
      <c r="C1250" s="421" t="s">
        <v>20507</v>
      </c>
      <c r="D1250" s="421" t="s">
        <v>1343</v>
      </c>
      <c r="E1250" s="421" t="s">
        <v>1341</v>
      </c>
    </row>
    <row r="1251" spans="1:5" hidden="1">
      <c r="A1251" s="421" t="s">
        <v>20508</v>
      </c>
      <c r="B1251" s="421" t="s">
        <v>17405</v>
      </c>
      <c r="C1251" s="421" t="s">
        <v>20508</v>
      </c>
      <c r="D1251" s="421" t="s">
        <v>1343</v>
      </c>
      <c r="E1251" s="421" t="s">
        <v>1341</v>
      </c>
    </row>
    <row r="1252" spans="1:5" hidden="1">
      <c r="A1252" s="421" t="s">
        <v>20509</v>
      </c>
      <c r="B1252" s="421" t="s">
        <v>17406</v>
      </c>
      <c r="C1252" s="421" t="s">
        <v>20509</v>
      </c>
      <c r="D1252" s="421" t="s">
        <v>1343</v>
      </c>
      <c r="E1252" s="421" t="s">
        <v>1341</v>
      </c>
    </row>
    <row r="1253" spans="1:5" hidden="1">
      <c r="A1253" s="421" t="s">
        <v>20510</v>
      </c>
      <c r="B1253" s="421" t="s">
        <v>17407</v>
      </c>
      <c r="C1253" s="421" t="s">
        <v>20510</v>
      </c>
      <c r="D1253" s="421" t="s">
        <v>1343</v>
      </c>
      <c r="E1253" s="421" t="s">
        <v>1341</v>
      </c>
    </row>
    <row r="1254" spans="1:5" hidden="1">
      <c r="A1254" s="421" t="s">
        <v>20511</v>
      </c>
      <c r="B1254" s="421" t="s">
        <v>17408</v>
      </c>
      <c r="C1254" s="421" t="s">
        <v>20511</v>
      </c>
      <c r="D1254" s="421" t="s">
        <v>1343</v>
      </c>
      <c r="E1254" s="421" t="s">
        <v>1341</v>
      </c>
    </row>
    <row r="1255" spans="1:5" hidden="1">
      <c r="A1255" s="421" t="s">
        <v>20512</v>
      </c>
      <c r="B1255" s="421" t="s">
        <v>17409</v>
      </c>
      <c r="C1255" s="421" t="s">
        <v>20512</v>
      </c>
      <c r="D1255" s="421" t="s">
        <v>1343</v>
      </c>
      <c r="E1255" s="421" t="s">
        <v>1341</v>
      </c>
    </row>
    <row r="1256" spans="1:5" hidden="1">
      <c r="A1256" s="421" t="s">
        <v>20513</v>
      </c>
      <c r="B1256" s="421" t="s">
        <v>17410</v>
      </c>
      <c r="C1256" s="421" t="s">
        <v>20513</v>
      </c>
      <c r="D1256" s="421" t="s">
        <v>1343</v>
      </c>
      <c r="E1256" s="421" t="s">
        <v>1341</v>
      </c>
    </row>
    <row r="1257" spans="1:5" hidden="1">
      <c r="A1257" s="421" t="s">
        <v>20514</v>
      </c>
      <c r="B1257" s="421" t="s">
        <v>17411</v>
      </c>
      <c r="C1257" s="421" t="s">
        <v>20514</v>
      </c>
      <c r="D1257" s="421" t="s">
        <v>1343</v>
      </c>
      <c r="E1257" s="421" t="s">
        <v>1341</v>
      </c>
    </row>
    <row r="1258" spans="1:5" hidden="1">
      <c r="A1258" s="421" t="s">
        <v>20515</v>
      </c>
      <c r="B1258" s="421" t="s">
        <v>17412</v>
      </c>
      <c r="C1258" s="421" t="s">
        <v>20515</v>
      </c>
      <c r="D1258" s="421" t="s">
        <v>1343</v>
      </c>
      <c r="E1258" s="421" t="s">
        <v>1341</v>
      </c>
    </row>
    <row r="1259" spans="1:5" hidden="1">
      <c r="A1259" s="421" t="s">
        <v>20516</v>
      </c>
      <c r="B1259" s="421" t="s">
        <v>17413</v>
      </c>
      <c r="C1259" s="421" t="s">
        <v>20516</v>
      </c>
      <c r="D1259" s="421" t="s">
        <v>1343</v>
      </c>
      <c r="E1259" s="421" t="s">
        <v>1341</v>
      </c>
    </row>
    <row r="1260" spans="1:5" hidden="1">
      <c r="A1260" s="421" t="s">
        <v>20517</v>
      </c>
      <c r="B1260" s="421" t="s">
        <v>17414</v>
      </c>
      <c r="C1260" s="421" t="s">
        <v>20517</v>
      </c>
      <c r="D1260" s="421" t="s">
        <v>1343</v>
      </c>
      <c r="E1260" s="421" t="s">
        <v>1341</v>
      </c>
    </row>
    <row r="1261" spans="1:5" hidden="1">
      <c r="A1261" s="421" t="s">
        <v>20518</v>
      </c>
      <c r="B1261" s="421" t="s">
        <v>17415</v>
      </c>
      <c r="C1261" s="421" t="s">
        <v>20518</v>
      </c>
      <c r="D1261" s="421" t="s">
        <v>1343</v>
      </c>
      <c r="E1261" s="421" t="s">
        <v>1341</v>
      </c>
    </row>
    <row r="1262" spans="1:5" hidden="1">
      <c r="A1262" s="421" t="s">
        <v>20519</v>
      </c>
      <c r="B1262" s="421" t="s">
        <v>17416</v>
      </c>
      <c r="C1262" s="421" t="s">
        <v>20519</v>
      </c>
      <c r="D1262" s="421" t="s">
        <v>1343</v>
      </c>
      <c r="E1262" s="421" t="s">
        <v>1341</v>
      </c>
    </row>
    <row r="1263" spans="1:5" hidden="1">
      <c r="A1263" s="421" t="s">
        <v>20520</v>
      </c>
      <c r="B1263" s="421" t="s">
        <v>17417</v>
      </c>
      <c r="C1263" s="421" t="s">
        <v>20520</v>
      </c>
      <c r="D1263" s="421" t="s">
        <v>1343</v>
      </c>
      <c r="E1263" s="421" t="s">
        <v>1341</v>
      </c>
    </row>
    <row r="1264" spans="1:5" hidden="1">
      <c r="A1264" s="421" t="s">
        <v>20521</v>
      </c>
      <c r="B1264" s="421" t="s">
        <v>17428</v>
      </c>
      <c r="C1264" s="421" t="s">
        <v>20521</v>
      </c>
      <c r="D1264" s="421" t="s">
        <v>1343</v>
      </c>
      <c r="E1264" s="421" t="s">
        <v>1341</v>
      </c>
    </row>
    <row r="1265" spans="1:5" hidden="1">
      <c r="A1265" s="421" t="s">
        <v>20522</v>
      </c>
      <c r="B1265" s="421" t="s">
        <v>17429</v>
      </c>
      <c r="C1265" s="421" t="s">
        <v>20522</v>
      </c>
      <c r="D1265" s="421" t="s">
        <v>1343</v>
      </c>
      <c r="E1265" s="421" t="s">
        <v>1341</v>
      </c>
    </row>
    <row r="1266" spans="1:5" hidden="1">
      <c r="A1266" s="421" t="s">
        <v>20523</v>
      </c>
      <c r="B1266" s="421" t="s">
        <v>17437</v>
      </c>
      <c r="C1266" s="421" t="s">
        <v>20523</v>
      </c>
      <c r="D1266" s="421" t="s">
        <v>1343</v>
      </c>
      <c r="E1266" s="421" t="s">
        <v>1341</v>
      </c>
    </row>
    <row r="1267" spans="1:5" hidden="1">
      <c r="A1267" s="421" t="s">
        <v>20524</v>
      </c>
      <c r="B1267" s="421" t="s">
        <v>17091</v>
      </c>
      <c r="C1267" s="421" t="s">
        <v>20524</v>
      </c>
      <c r="D1267" s="421" t="s">
        <v>1018</v>
      </c>
      <c r="E1267" s="421" t="s">
        <v>1017</v>
      </c>
    </row>
    <row r="1268" spans="1:5" hidden="1">
      <c r="A1268" s="421" t="s">
        <v>20525</v>
      </c>
      <c r="B1268" s="421" t="s">
        <v>17092</v>
      </c>
      <c r="C1268" s="421" t="s">
        <v>20525</v>
      </c>
      <c r="D1268" s="421" t="s">
        <v>1018</v>
      </c>
      <c r="E1268" s="421" t="s">
        <v>1017</v>
      </c>
    </row>
    <row r="1269" spans="1:5" hidden="1">
      <c r="A1269" s="421" t="s">
        <v>20526</v>
      </c>
      <c r="B1269" s="421" t="s">
        <v>17093</v>
      </c>
      <c r="C1269" s="421" t="s">
        <v>20526</v>
      </c>
      <c r="D1269" s="421" t="s">
        <v>1018</v>
      </c>
      <c r="E1269" s="421" t="s">
        <v>1017</v>
      </c>
    </row>
    <row r="1270" spans="1:5" hidden="1">
      <c r="A1270" s="421" t="s">
        <v>20527</v>
      </c>
      <c r="B1270" s="421" t="s">
        <v>17094</v>
      </c>
      <c r="C1270" s="421" t="s">
        <v>20527</v>
      </c>
      <c r="D1270" s="421" t="s">
        <v>1018</v>
      </c>
      <c r="E1270" s="421" t="s">
        <v>1017</v>
      </c>
    </row>
    <row r="1271" spans="1:5" hidden="1">
      <c r="A1271" s="421" t="s">
        <v>20528</v>
      </c>
      <c r="B1271" s="421" t="s">
        <v>17095</v>
      </c>
      <c r="C1271" s="421" t="s">
        <v>20528</v>
      </c>
      <c r="D1271" s="421" t="s">
        <v>1018</v>
      </c>
      <c r="E1271" s="421" t="s">
        <v>1017</v>
      </c>
    </row>
    <row r="1272" spans="1:5" hidden="1">
      <c r="A1272" s="421" t="s">
        <v>20529</v>
      </c>
      <c r="B1272" s="421" t="s">
        <v>17096</v>
      </c>
      <c r="C1272" s="421" t="s">
        <v>20529</v>
      </c>
      <c r="D1272" s="421" t="s">
        <v>1018</v>
      </c>
      <c r="E1272" s="421" t="s">
        <v>1017</v>
      </c>
    </row>
    <row r="1273" spans="1:5" hidden="1">
      <c r="A1273" s="421" t="s">
        <v>20530</v>
      </c>
      <c r="B1273" s="421" t="s">
        <v>13166</v>
      </c>
      <c r="C1273" s="421" t="s">
        <v>20530</v>
      </c>
      <c r="D1273" s="421" t="s">
        <v>1018</v>
      </c>
      <c r="E1273" s="421" t="s">
        <v>1017</v>
      </c>
    </row>
    <row r="1274" spans="1:5" hidden="1">
      <c r="A1274" s="421" t="s">
        <v>20531</v>
      </c>
      <c r="B1274" s="421" t="s">
        <v>17097</v>
      </c>
      <c r="C1274" s="421" t="s">
        <v>20531</v>
      </c>
      <c r="D1274" s="421" t="s">
        <v>1018</v>
      </c>
      <c r="E1274" s="421" t="s">
        <v>1017</v>
      </c>
    </row>
    <row r="1275" spans="1:5" hidden="1">
      <c r="A1275" s="421" t="s">
        <v>20532</v>
      </c>
      <c r="B1275" s="421" t="s">
        <v>17057</v>
      </c>
      <c r="C1275" s="421" t="s">
        <v>20532</v>
      </c>
      <c r="D1275" s="421" t="s">
        <v>1018</v>
      </c>
      <c r="E1275" s="421" t="s">
        <v>1017</v>
      </c>
    </row>
    <row r="1276" spans="1:5" hidden="1">
      <c r="A1276" s="421" t="s">
        <v>20533</v>
      </c>
      <c r="B1276" s="421" t="s">
        <v>17058</v>
      </c>
      <c r="C1276" s="421" t="s">
        <v>20533</v>
      </c>
      <c r="D1276" s="421" t="s">
        <v>1018</v>
      </c>
      <c r="E1276" s="421" t="s">
        <v>1017</v>
      </c>
    </row>
    <row r="1277" spans="1:5" hidden="1">
      <c r="A1277" s="421" t="s">
        <v>20534</v>
      </c>
      <c r="B1277" s="421" t="s">
        <v>17059</v>
      </c>
      <c r="C1277" s="421" t="s">
        <v>20534</v>
      </c>
      <c r="D1277" s="421" t="s">
        <v>1018</v>
      </c>
      <c r="E1277" s="421" t="s">
        <v>1017</v>
      </c>
    </row>
    <row r="1278" spans="1:5" hidden="1">
      <c r="A1278" s="421" t="s">
        <v>20535</v>
      </c>
      <c r="B1278" s="421" t="s">
        <v>17060</v>
      </c>
      <c r="C1278" s="421" t="s">
        <v>20535</v>
      </c>
      <c r="D1278" s="421" t="s">
        <v>1018</v>
      </c>
      <c r="E1278" s="421" t="s">
        <v>1017</v>
      </c>
    </row>
    <row r="1279" spans="1:5" hidden="1">
      <c r="A1279" s="421" t="s">
        <v>20536</v>
      </c>
      <c r="B1279" s="421" t="s">
        <v>17061</v>
      </c>
      <c r="C1279" s="421" t="s">
        <v>20536</v>
      </c>
      <c r="D1279" s="421" t="s">
        <v>1018</v>
      </c>
      <c r="E1279" s="421" t="s">
        <v>1017</v>
      </c>
    </row>
    <row r="1280" spans="1:5" hidden="1">
      <c r="A1280" s="421" t="s">
        <v>20537</v>
      </c>
      <c r="B1280" s="421" t="s">
        <v>17062</v>
      </c>
      <c r="C1280" s="421" t="s">
        <v>20537</v>
      </c>
      <c r="D1280" s="421" t="s">
        <v>1018</v>
      </c>
      <c r="E1280" s="421" t="s">
        <v>1017</v>
      </c>
    </row>
    <row r="1281" spans="1:5" hidden="1">
      <c r="A1281" s="421" t="s">
        <v>20538</v>
      </c>
      <c r="B1281" s="421" t="s">
        <v>17063</v>
      </c>
      <c r="C1281" s="421" t="s">
        <v>20538</v>
      </c>
      <c r="D1281" s="421" t="s">
        <v>1018</v>
      </c>
      <c r="E1281" s="421" t="s">
        <v>1017</v>
      </c>
    </row>
    <row r="1282" spans="1:5" hidden="1">
      <c r="A1282" s="421" t="s">
        <v>20539</v>
      </c>
      <c r="B1282" s="421" t="s">
        <v>17064</v>
      </c>
      <c r="C1282" s="421" t="s">
        <v>20539</v>
      </c>
      <c r="D1282" s="421" t="s">
        <v>1018</v>
      </c>
      <c r="E1282" s="421" t="s">
        <v>1017</v>
      </c>
    </row>
    <row r="1283" spans="1:5" hidden="1">
      <c r="A1283" s="421" t="s">
        <v>20540</v>
      </c>
      <c r="B1283" s="421" t="s">
        <v>17098</v>
      </c>
      <c r="C1283" s="421" t="s">
        <v>20540</v>
      </c>
      <c r="D1283" s="421" t="s">
        <v>1018</v>
      </c>
      <c r="E1283" s="421" t="s">
        <v>1017</v>
      </c>
    </row>
    <row r="1284" spans="1:5" hidden="1">
      <c r="A1284" s="421" t="s">
        <v>20541</v>
      </c>
      <c r="B1284" s="421" t="s">
        <v>17099</v>
      </c>
      <c r="C1284" s="421" t="s">
        <v>20541</v>
      </c>
      <c r="D1284" s="421" t="s">
        <v>1018</v>
      </c>
      <c r="E1284" s="421" t="s">
        <v>1017</v>
      </c>
    </row>
    <row r="1285" spans="1:5" hidden="1">
      <c r="A1285" s="421" t="s">
        <v>20542</v>
      </c>
      <c r="B1285" s="421" t="s">
        <v>17100</v>
      </c>
      <c r="C1285" s="421" t="s">
        <v>20542</v>
      </c>
      <c r="D1285" s="421" t="s">
        <v>1018</v>
      </c>
      <c r="E1285" s="421" t="s">
        <v>1017</v>
      </c>
    </row>
    <row r="1286" spans="1:5" hidden="1">
      <c r="A1286" s="421" t="s">
        <v>20543</v>
      </c>
      <c r="B1286" s="421" t="s">
        <v>17101</v>
      </c>
      <c r="C1286" s="421" t="s">
        <v>20543</v>
      </c>
      <c r="D1286" s="421" t="s">
        <v>1018</v>
      </c>
      <c r="E1286" s="421" t="s">
        <v>1017</v>
      </c>
    </row>
    <row r="1287" spans="1:5" hidden="1">
      <c r="A1287" s="421" t="s">
        <v>20544</v>
      </c>
      <c r="B1287" s="421" t="s">
        <v>17102</v>
      </c>
      <c r="C1287" s="421" t="s">
        <v>20544</v>
      </c>
      <c r="D1287" s="421" t="s">
        <v>1018</v>
      </c>
      <c r="E1287" s="421" t="s">
        <v>1017</v>
      </c>
    </row>
    <row r="1288" spans="1:5" hidden="1">
      <c r="A1288" s="421" t="s">
        <v>20545</v>
      </c>
      <c r="B1288" s="421" t="s">
        <v>17103</v>
      </c>
      <c r="C1288" s="421" t="s">
        <v>20545</v>
      </c>
      <c r="D1288" s="421" t="s">
        <v>1018</v>
      </c>
      <c r="E1288" s="421" t="s">
        <v>1017</v>
      </c>
    </row>
    <row r="1289" spans="1:5" hidden="1">
      <c r="A1289" s="421" t="s">
        <v>20546</v>
      </c>
      <c r="B1289" s="421" t="s">
        <v>17104</v>
      </c>
      <c r="C1289" s="421" t="s">
        <v>20546</v>
      </c>
      <c r="D1289" s="421" t="s">
        <v>1018</v>
      </c>
      <c r="E1289" s="421" t="s">
        <v>1017</v>
      </c>
    </row>
    <row r="1290" spans="1:5" hidden="1">
      <c r="A1290" s="421" t="s">
        <v>20547</v>
      </c>
      <c r="B1290" s="421" t="s">
        <v>17105</v>
      </c>
      <c r="C1290" s="421" t="s">
        <v>20547</v>
      </c>
      <c r="D1290" s="421" t="s">
        <v>1018</v>
      </c>
      <c r="E1290" s="421" t="s">
        <v>1017</v>
      </c>
    </row>
    <row r="1291" spans="1:5" hidden="1">
      <c r="A1291" s="421" t="s">
        <v>20548</v>
      </c>
      <c r="B1291" s="421" t="s">
        <v>17054</v>
      </c>
      <c r="C1291" s="421" t="s">
        <v>20548</v>
      </c>
      <c r="D1291" s="421" t="s">
        <v>1018</v>
      </c>
      <c r="E1291" s="421" t="s">
        <v>1017</v>
      </c>
    </row>
    <row r="1292" spans="1:5" hidden="1">
      <c r="A1292" s="421" t="s">
        <v>20549</v>
      </c>
      <c r="B1292" s="421" t="s">
        <v>17055</v>
      </c>
      <c r="C1292" s="421" t="s">
        <v>20549</v>
      </c>
      <c r="D1292" s="421" t="s">
        <v>1018</v>
      </c>
      <c r="E1292" s="421" t="s">
        <v>1017</v>
      </c>
    </row>
    <row r="1293" spans="1:5" hidden="1">
      <c r="A1293" s="421" t="s">
        <v>20550</v>
      </c>
      <c r="B1293" s="421" t="s">
        <v>17056</v>
      </c>
      <c r="C1293" s="421" t="s">
        <v>20550</v>
      </c>
      <c r="D1293" s="421" t="s">
        <v>1018</v>
      </c>
      <c r="E1293" s="421" t="s">
        <v>1017</v>
      </c>
    </row>
    <row r="1294" spans="1:5" hidden="1">
      <c r="A1294" s="421" t="s">
        <v>20551</v>
      </c>
      <c r="B1294" s="421" t="s">
        <v>17065</v>
      </c>
      <c r="C1294" s="421" t="s">
        <v>20551</v>
      </c>
      <c r="D1294" s="421" t="s">
        <v>1018</v>
      </c>
      <c r="E1294" s="421" t="s">
        <v>1017</v>
      </c>
    </row>
    <row r="1295" spans="1:5" hidden="1">
      <c r="A1295" s="421" t="s">
        <v>20552</v>
      </c>
      <c r="B1295" s="421" t="s">
        <v>17066</v>
      </c>
      <c r="C1295" s="421" t="s">
        <v>20552</v>
      </c>
      <c r="D1295" s="421" t="s">
        <v>1018</v>
      </c>
      <c r="E1295" s="421" t="s">
        <v>1017</v>
      </c>
    </row>
    <row r="1296" spans="1:5" hidden="1">
      <c r="A1296" s="421" t="s">
        <v>20553</v>
      </c>
      <c r="B1296" s="421" t="s">
        <v>17067</v>
      </c>
      <c r="C1296" s="421" t="s">
        <v>20553</v>
      </c>
      <c r="D1296" s="421" t="s">
        <v>1018</v>
      </c>
      <c r="E1296" s="421" t="s">
        <v>1017</v>
      </c>
    </row>
    <row r="1297" spans="1:5" hidden="1">
      <c r="A1297" s="421" t="s">
        <v>20554</v>
      </c>
      <c r="B1297" s="421" t="s">
        <v>17068</v>
      </c>
      <c r="C1297" s="421" t="s">
        <v>20554</v>
      </c>
      <c r="D1297" s="421" t="s">
        <v>1018</v>
      </c>
      <c r="E1297" s="421" t="s">
        <v>1017</v>
      </c>
    </row>
    <row r="1298" spans="1:5" hidden="1">
      <c r="A1298" s="421" t="s">
        <v>20555</v>
      </c>
      <c r="B1298" s="421" t="s">
        <v>17069</v>
      </c>
      <c r="C1298" s="421" t="s">
        <v>20555</v>
      </c>
      <c r="D1298" s="421" t="s">
        <v>1018</v>
      </c>
      <c r="E1298" s="421" t="s">
        <v>1017</v>
      </c>
    </row>
    <row r="1299" spans="1:5" hidden="1">
      <c r="A1299" s="421" t="s">
        <v>20556</v>
      </c>
      <c r="B1299" s="421" t="s">
        <v>17070</v>
      </c>
      <c r="C1299" s="421" t="s">
        <v>20556</v>
      </c>
      <c r="D1299" s="421" t="s">
        <v>1018</v>
      </c>
      <c r="E1299" s="421" t="s">
        <v>1017</v>
      </c>
    </row>
    <row r="1300" spans="1:5" hidden="1">
      <c r="A1300" s="421" t="s">
        <v>20557</v>
      </c>
      <c r="B1300" s="421" t="s">
        <v>17071</v>
      </c>
      <c r="C1300" s="421" t="s">
        <v>20557</v>
      </c>
      <c r="D1300" s="421" t="s">
        <v>1018</v>
      </c>
      <c r="E1300" s="421" t="s">
        <v>1017</v>
      </c>
    </row>
    <row r="1301" spans="1:5" hidden="1">
      <c r="A1301" s="421" t="s">
        <v>20558</v>
      </c>
      <c r="B1301" s="421" t="s">
        <v>17072</v>
      </c>
      <c r="C1301" s="421" t="s">
        <v>20558</v>
      </c>
      <c r="D1301" s="421" t="s">
        <v>1018</v>
      </c>
      <c r="E1301" s="421" t="s">
        <v>1017</v>
      </c>
    </row>
    <row r="1302" spans="1:5" hidden="1">
      <c r="A1302" s="421" t="s">
        <v>20559</v>
      </c>
      <c r="B1302" s="421" t="s">
        <v>17073</v>
      </c>
      <c r="C1302" s="421" t="s">
        <v>20559</v>
      </c>
      <c r="D1302" s="421" t="s">
        <v>1018</v>
      </c>
      <c r="E1302" s="421" t="s">
        <v>1017</v>
      </c>
    </row>
    <row r="1303" spans="1:5" hidden="1">
      <c r="A1303" s="421" t="s">
        <v>20560</v>
      </c>
      <c r="B1303" s="421" t="s">
        <v>17074</v>
      </c>
      <c r="C1303" s="421" t="s">
        <v>20560</v>
      </c>
      <c r="D1303" s="421" t="s">
        <v>1018</v>
      </c>
      <c r="E1303" s="421" t="s">
        <v>1017</v>
      </c>
    </row>
    <row r="1304" spans="1:5" hidden="1">
      <c r="A1304" s="421" t="s">
        <v>20561</v>
      </c>
      <c r="B1304" s="421" t="s">
        <v>17075</v>
      </c>
      <c r="C1304" s="421" t="s">
        <v>20561</v>
      </c>
      <c r="D1304" s="421" t="s">
        <v>1018</v>
      </c>
      <c r="E1304" s="421" t="s">
        <v>1017</v>
      </c>
    </row>
    <row r="1305" spans="1:5" hidden="1">
      <c r="A1305" s="421" t="s">
        <v>20562</v>
      </c>
      <c r="B1305" s="421" t="s">
        <v>17076</v>
      </c>
      <c r="C1305" s="421" t="s">
        <v>20562</v>
      </c>
      <c r="D1305" s="421" t="s">
        <v>1018</v>
      </c>
      <c r="E1305" s="421" t="s">
        <v>1017</v>
      </c>
    </row>
    <row r="1306" spans="1:5" hidden="1">
      <c r="A1306" s="421" t="s">
        <v>20563</v>
      </c>
      <c r="B1306" s="421" t="s">
        <v>17077</v>
      </c>
      <c r="C1306" s="421" t="s">
        <v>20563</v>
      </c>
      <c r="D1306" s="421" t="s">
        <v>1018</v>
      </c>
      <c r="E1306" s="421" t="s">
        <v>1017</v>
      </c>
    </row>
    <row r="1307" spans="1:5" hidden="1">
      <c r="A1307" s="421" t="s">
        <v>20564</v>
      </c>
      <c r="B1307" s="421" t="s">
        <v>17078</v>
      </c>
      <c r="C1307" s="421" t="s">
        <v>20564</v>
      </c>
      <c r="D1307" s="421" t="s">
        <v>1018</v>
      </c>
      <c r="E1307" s="421" t="s">
        <v>1017</v>
      </c>
    </row>
    <row r="1308" spans="1:5" hidden="1">
      <c r="A1308" s="421" t="s">
        <v>20565</v>
      </c>
      <c r="B1308" s="421" t="s">
        <v>17079</v>
      </c>
      <c r="C1308" s="421" t="s">
        <v>20565</v>
      </c>
      <c r="D1308" s="421" t="s">
        <v>1018</v>
      </c>
      <c r="E1308" s="421" t="s">
        <v>1017</v>
      </c>
    </row>
    <row r="1309" spans="1:5" hidden="1">
      <c r="A1309" s="421" t="s">
        <v>20566</v>
      </c>
      <c r="B1309" s="421" t="s">
        <v>17080</v>
      </c>
      <c r="C1309" s="421" t="s">
        <v>20566</v>
      </c>
      <c r="D1309" s="421" t="s">
        <v>1018</v>
      </c>
      <c r="E1309" s="421" t="s">
        <v>1017</v>
      </c>
    </row>
    <row r="1310" spans="1:5" hidden="1">
      <c r="A1310" s="421" t="s">
        <v>20567</v>
      </c>
      <c r="B1310" s="421" t="s">
        <v>17081</v>
      </c>
      <c r="C1310" s="421" t="s">
        <v>20567</v>
      </c>
      <c r="D1310" s="421" t="s">
        <v>1018</v>
      </c>
      <c r="E1310" s="421" t="s">
        <v>1017</v>
      </c>
    </row>
    <row r="1311" spans="1:5" hidden="1">
      <c r="A1311" s="421" t="s">
        <v>20568</v>
      </c>
      <c r="B1311" s="421" t="s">
        <v>17082</v>
      </c>
      <c r="C1311" s="421" t="s">
        <v>20568</v>
      </c>
      <c r="D1311" s="421" t="s">
        <v>1018</v>
      </c>
      <c r="E1311" s="421" t="s">
        <v>1017</v>
      </c>
    </row>
    <row r="1312" spans="1:5" hidden="1">
      <c r="A1312" s="421" t="s">
        <v>20569</v>
      </c>
      <c r="B1312" s="421" t="s">
        <v>17083</v>
      </c>
      <c r="C1312" s="421" t="s">
        <v>20569</v>
      </c>
      <c r="D1312" s="421" t="s">
        <v>1018</v>
      </c>
      <c r="E1312" s="421" t="s">
        <v>1017</v>
      </c>
    </row>
    <row r="1313" spans="1:5" hidden="1">
      <c r="A1313" s="421" t="s">
        <v>20570</v>
      </c>
      <c r="B1313" s="421" t="s">
        <v>17084</v>
      </c>
      <c r="C1313" s="421" t="s">
        <v>20570</v>
      </c>
      <c r="D1313" s="421" t="s">
        <v>1018</v>
      </c>
      <c r="E1313" s="421" t="s">
        <v>1017</v>
      </c>
    </row>
    <row r="1314" spans="1:5" hidden="1">
      <c r="A1314" s="421" t="s">
        <v>20571</v>
      </c>
      <c r="B1314" s="421" t="s">
        <v>17085</v>
      </c>
      <c r="C1314" s="421" t="s">
        <v>20571</v>
      </c>
      <c r="D1314" s="421" t="s">
        <v>1018</v>
      </c>
      <c r="E1314" s="421" t="s">
        <v>1017</v>
      </c>
    </row>
    <row r="1315" spans="1:5" hidden="1">
      <c r="A1315" s="421" t="s">
        <v>20572</v>
      </c>
      <c r="B1315" s="421" t="s">
        <v>17086</v>
      </c>
      <c r="C1315" s="421" t="s">
        <v>20572</v>
      </c>
      <c r="D1315" s="421" t="s">
        <v>1018</v>
      </c>
      <c r="E1315" s="421" t="s">
        <v>1017</v>
      </c>
    </row>
    <row r="1316" spans="1:5" hidden="1">
      <c r="A1316" s="421" t="s">
        <v>20573</v>
      </c>
      <c r="B1316" s="421" t="s">
        <v>17087</v>
      </c>
      <c r="C1316" s="421" t="s">
        <v>20573</v>
      </c>
      <c r="D1316" s="421" t="s">
        <v>1018</v>
      </c>
      <c r="E1316" s="421" t="s">
        <v>1017</v>
      </c>
    </row>
    <row r="1317" spans="1:5" hidden="1">
      <c r="A1317" s="421" t="s">
        <v>20574</v>
      </c>
      <c r="B1317" s="421" t="s">
        <v>13165</v>
      </c>
      <c r="C1317" s="421" t="s">
        <v>20574</v>
      </c>
      <c r="D1317" s="421" t="s">
        <v>1018</v>
      </c>
      <c r="E1317" s="421" t="s">
        <v>1017</v>
      </c>
    </row>
    <row r="1318" spans="1:5" hidden="1">
      <c r="A1318" s="421" t="s">
        <v>20575</v>
      </c>
      <c r="B1318" s="421" t="s">
        <v>17088</v>
      </c>
      <c r="C1318" s="421" t="s">
        <v>20575</v>
      </c>
      <c r="D1318" s="421" t="s">
        <v>1018</v>
      </c>
      <c r="E1318" s="421" t="s">
        <v>1017</v>
      </c>
    </row>
    <row r="1319" spans="1:5" hidden="1">
      <c r="A1319" s="421" t="s">
        <v>20576</v>
      </c>
      <c r="B1319" s="421" t="s">
        <v>17089</v>
      </c>
      <c r="C1319" s="421" t="s">
        <v>20576</v>
      </c>
      <c r="D1319" s="421" t="s">
        <v>1018</v>
      </c>
      <c r="E1319" s="421" t="s">
        <v>1017</v>
      </c>
    </row>
    <row r="1320" spans="1:5" hidden="1">
      <c r="A1320" s="421" t="s">
        <v>20577</v>
      </c>
      <c r="B1320" s="421" t="s">
        <v>17090</v>
      </c>
      <c r="C1320" s="421" t="s">
        <v>20577</v>
      </c>
      <c r="D1320" s="421" t="s">
        <v>1018</v>
      </c>
      <c r="E1320" s="421" t="s">
        <v>1017</v>
      </c>
    </row>
    <row r="1321" spans="1:5" hidden="1">
      <c r="A1321" s="421" t="s">
        <v>20578</v>
      </c>
      <c r="B1321" s="421" t="s">
        <v>16343</v>
      </c>
      <c r="C1321" s="421" t="s">
        <v>20578</v>
      </c>
      <c r="D1321" s="421" t="s">
        <v>2991</v>
      </c>
      <c r="E1321" s="421" t="s">
        <v>2989</v>
      </c>
    </row>
    <row r="1322" spans="1:5" hidden="1">
      <c r="A1322" s="421" t="s">
        <v>20579</v>
      </c>
      <c r="B1322" s="421" t="s">
        <v>13098</v>
      </c>
      <c r="C1322" s="421" t="s">
        <v>20579</v>
      </c>
      <c r="D1322" s="421" t="s">
        <v>2991</v>
      </c>
      <c r="E1322" s="421" t="s">
        <v>2989</v>
      </c>
    </row>
    <row r="1323" spans="1:5" hidden="1">
      <c r="A1323" s="421" t="s">
        <v>20580</v>
      </c>
      <c r="B1323" s="421" t="s">
        <v>16745</v>
      </c>
      <c r="C1323" s="421" t="s">
        <v>20580</v>
      </c>
      <c r="D1323" s="421" t="s">
        <v>2991</v>
      </c>
      <c r="E1323" s="421" t="s">
        <v>2989</v>
      </c>
    </row>
    <row r="1324" spans="1:5" hidden="1">
      <c r="A1324" s="421" t="s">
        <v>20581</v>
      </c>
      <c r="B1324" s="421" t="s">
        <v>13093</v>
      </c>
      <c r="C1324" s="421" t="s">
        <v>20581</v>
      </c>
      <c r="D1324" s="421" t="s">
        <v>2991</v>
      </c>
      <c r="E1324" s="421" t="s">
        <v>2989</v>
      </c>
    </row>
    <row r="1325" spans="1:5" hidden="1">
      <c r="A1325" s="421" t="s">
        <v>20582</v>
      </c>
      <c r="B1325" s="421" t="s">
        <v>16723</v>
      </c>
      <c r="C1325" s="421" t="s">
        <v>20582</v>
      </c>
      <c r="D1325" s="421" t="s">
        <v>2991</v>
      </c>
      <c r="E1325" s="421" t="s">
        <v>2989</v>
      </c>
    </row>
    <row r="1326" spans="1:5" hidden="1">
      <c r="A1326" s="421" t="s">
        <v>20583</v>
      </c>
      <c r="B1326" s="421" t="s">
        <v>16724</v>
      </c>
      <c r="C1326" s="421" t="s">
        <v>20583</v>
      </c>
      <c r="D1326" s="421" t="s">
        <v>2991</v>
      </c>
      <c r="E1326" s="421" t="s">
        <v>2989</v>
      </c>
    </row>
    <row r="1327" spans="1:5" hidden="1">
      <c r="A1327" s="421" t="s">
        <v>20584</v>
      </c>
      <c r="B1327" s="421" t="s">
        <v>16725</v>
      </c>
      <c r="C1327" s="421" t="s">
        <v>20584</v>
      </c>
      <c r="D1327" s="421" t="s">
        <v>2991</v>
      </c>
      <c r="E1327" s="421" t="s">
        <v>2989</v>
      </c>
    </row>
    <row r="1328" spans="1:5" hidden="1">
      <c r="A1328" s="421" t="s">
        <v>20585</v>
      </c>
      <c r="B1328" s="421" t="s">
        <v>16726</v>
      </c>
      <c r="C1328" s="421" t="s">
        <v>20585</v>
      </c>
      <c r="D1328" s="421" t="s">
        <v>2991</v>
      </c>
      <c r="E1328" s="421" t="s">
        <v>2989</v>
      </c>
    </row>
    <row r="1329" spans="1:5" hidden="1">
      <c r="A1329" s="421" t="s">
        <v>20586</v>
      </c>
      <c r="B1329" s="421" t="s">
        <v>16727</v>
      </c>
      <c r="C1329" s="421" t="s">
        <v>20586</v>
      </c>
      <c r="D1329" s="421" t="s">
        <v>2991</v>
      </c>
      <c r="E1329" s="421" t="s">
        <v>2989</v>
      </c>
    </row>
    <row r="1330" spans="1:5" hidden="1">
      <c r="A1330" s="421" t="s">
        <v>20587</v>
      </c>
      <c r="B1330" s="421" t="s">
        <v>16728</v>
      </c>
      <c r="C1330" s="421" t="s">
        <v>20587</v>
      </c>
      <c r="D1330" s="421" t="s">
        <v>2991</v>
      </c>
      <c r="E1330" s="421" t="s">
        <v>2989</v>
      </c>
    </row>
    <row r="1331" spans="1:5" hidden="1">
      <c r="A1331" s="421" t="s">
        <v>20588</v>
      </c>
      <c r="B1331" s="421" t="s">
        <v>16729</v>
      </c>
      <c r="C1331" s="421" t="s">
        <v>20588</v>
      </c>
      <c r="D1331" s="421" t="s">
        <v>2991</v>
      </c>
      <c r="E1331" s="421" t="s">
        <v>2989</v>
      </c>
    </row>
    <row r="1332" spans="1:5" hidden="1">
      <c r="A1332" s="421" t="s">
        <v>20589</v>
      </c>
      <c r="B1332" s="421" t="s">
        <v>16730</v>
      </c>
      <c r="C1332" s="421" t="s">
        <v>20589</v>
      </c>
      <c r="D1332" s="421" t="s">
        <v>2991</v>
      </c>
      <c r="E1332" s="421" t="s">
        <v>2989</v>
      </c>
    </row>
    <row r="1333" spans="1:5" hidden="1">
      <c r="A1333" s="421" t="s">
        <v>20590</v>
      </c>
      <c r="B1333" s="421" t="s">
        <v>16731</v>
      </c>
      <c r="C1333" s="421" t="s">
        <v>20590</v>
      </c>
      <c r="D1333" s="421" t="s">
        <v>2991</v>
      </c>
      <c r="E1333" s="421" t="s">
        <v>2989</v>
      </c>
    </row>
    <row r="1334" spans="1:5" hidden="1">
      <c r="A1334" s="421" t="s">
        <v>20591</v>
      </c>
      <c r="B1334" s="421" t="s">
        <v>16732</v>
      </c>
      <c r="C1334" s="421" t="s">
        <v>20591</v>
      </c>
      <c r="D1334" s="421" t="s">
        <v>2991</v>
      </c>
      <c r="E1334" s="421" t="s">
        <v>2989</v>
      </c>
    </row>
    <row r="1335" spans="1:5" hidden="1">
      <c r="A1335" s="421" t="s">
        <v>20592</v>
      </c>
      <c r="B1335" s="421" t="s">
        <v>16733</v>
      </c>
      <c r="C1335" s="421" t="s">
        <v>20592</v>
      </c>
      <c r="D1335" s="421" t="s">
        <v>2991</v>
      </c>
      <c r="E1335" s="421" t="s">
        <v>2989</v>
      </c>
    </row>
    <row r="1336" spans="1:5" hidden="1">
      <c r="A1336" s="421" t="s">
        <v>20593</v>
      </c>
      <c r="B1336" s="421" t="s">
        <v>16734</v>
      </c>
      <c r="C1336" s="421" t="s">
        <v>20593</v>
      </c>
      <c r="D1336" s="421" t="s">
        <v>2991</v>
      </c>
      <c r="E1336" s="421" t="s">
        <v>2989</v>
      </c>
    </row>
    <row r="1337" spans="1:5" hidden="1">
      <c r="A1337" s="421" t="s">
        <v>20594</v>
      </c>
      <c r="B1337" s="421" t="s">
        <v>16735</v>
      </c>
      <c r="C1337" s="421" t="s">
        <v>20594</v>
      </c>
      <c r="D1337" s="421" t="s">
        <v>2991</v>
      </c>
      <c r="E1337" s="421" t="s">
        <v>2989</v>
      </c>
    </row>
    <row r="1338" spans="1:5" hidden="1">
      <c r="A1338" s="421" t="s">
        <v>20595</v>
      </c>
      <c r="B1338" s="421" t="s">
        <v>13094</v>
      </c>
      <c r="C1338" s="421" t="s">
        <v>20595</v>
      </c>
      <c r="D1338" s="421" t="s">
        <v>2991</v>
      </c>
      <c r="E1338" s="421" t="s">
        <v>2989</v>
      </c>
    </row>
    <row r="1339" spans="1:5" hidden="1">
      <c r="A1339" s="421" t="s">
        <v>20596</v>
      </c>
      <c r="B1339" s="421" t="s">
        <v>16712</v>
      </c>
      <c r="C1339" s="421" t="s">
        <v>20596</v>
      </c>
      <c r="D1339" s="421" t="s">
        <v>2991</v>
      </c>
      <c r="E1339" s="421" t="s">
        <v>2989</v>
      </c>
    </row>
    <row r="1340" spans="1:5" hidden="1">
      <c r="A1340" s="421" t="s">
        <v>20597</v>
      </c>
      <c r="B1340" s="421" t="s">
        <v>16713</v>
      </c>
      <c r="C1340" s="421" t="s">
        <v>20597</v>
      </c>
      <c r="D1340" s="421" t="s">
        <v>2991</v>
      </c>
      <c r="E1340" s="421" t="s">
        <v>2989</v>
      </c>
    </row>
    <row r="1341" spans="1:5" hidden="1">
      <c r="A1341" s="421" t="s">
        <v>20598</v>
      </c>
      <c r="B1341" s="421" t="s">
        <v>16737</v>
      </c>
      <c r="C1341" s="421" t="s">
        <v>20598</v>
      </c>
      <c r="D1341" s="421" t="s">
        <v>2991</v>
      </c>
      <c r="E1341" s="421" t="s">
        <v>2989</v>
      </c>
    </row>
    <row r="1342" spans="1:5" hidden="1">
      <c r="A1342" s="421" t="s">
        <v>20599</v>
      </c>
      <c r="B1342" s="421" t="s">
        <v>13092</v>
      </c>
      <c r="C1342" s="421" t="s">
        <v>20599</v>
      </c>
      <c r="D1342" s="421" t="s">
        <v>2991</v>
      </c>
      <c r="E1342" s="421" t="s">
        <v>2989</v>
      </c>
    </row>
    <row r="1343" spans="1:5" hidden="1">
      <c r="A1343" s="421" t="s">
        <v>20600</v>
      </c>
      <c r="B1343" s="421" t="s">
        <v>16714</v>
      </c>
      <c r="C1343" s="421" t="s">
        <v>20600</v>
      </c>
      <c r="D1343" s="421" t="s">
        <v>2991</v>
      </c>
      <c r="E1343" s="421" t="s">
        <v>2989</v>
      </c>
    </row>
    <row r="1344" spans="1:5" hidden="1">
      <c r="A1344" s="421" t="s">
        <v>20601</v>
      </c>
      <c r="B1344" s="421" t="s">
        <v>16715</v>
      </c>
      <c r="C1344" s="421" t="s">
        <v>20601</v>
      </c>
      <c r="D1344" s="421" t="s">
        <v>2991</v>
      </c>
      <c r="E1344" s="421" t="s">
        <v>2989</v>
      </c>
    </row>
    <row r="1345" spans="1:5" hidden="1">
      <c r="A1345" s="421" t="s">
        <v>20602</v>
      </c>
      <c r="B1345" s="421" t="s">
        <v>16716</v>
      </c>
      <c r="C1345" s="421" t="s">
        <v>20602</v>
      </c>
      <c r="D1345" s="421" t="s">
        <v>2991</v>
      </c>
      <c r="E1345" s="421" t="s">
        <v>2989</v>
      </c>
    </row>
    <row r="1346" spans="1:5" hidden="1">
      <c r="A1346" s="421" t="s">
        <v>20603</v>
      </c>
      <c r="B1346" s="421" t="s">
        <v>16717</v>
      </c>
      <c r="C1346" s="421" t="s">
        <v>20603</v>
      </c>
      <c r="D1346" s="421" t="s">
        <v>2991</v>
      </c>
      <c r="E1346" s="421" t="s">
        <v>2989</v>
      </c>
    </row>
    <row r="1347" spans="1:5" hidden="1">
      <c r="A1347" s="421" t="s">
        <v>20604</v>
      </c>
      <c r="B1347" s="421" t="s">
        <v>16718</v>
      </c>
      <c r="C1347" s="421" t="s">
        <v>20604</v>
      </c>
      <c r="D1347" s="421" t="s">
        <v>2991</v>
      </c>
      <c r="E1347" s="421" t="s">
        <v>2989</v>
      </c>
    </row>
    <row r="1348" spans="1:5" hidden="1">
      <c r="A1348" s="421" t="s">
        <v>20605</v>
      </c>
      <c r="B1348" s="421" t="s">
        <v>16719</v>
      </c>
      <c r="C1348" s="421" t="s">
        <v>20605</v>
      </c>
      <c r="D1348" s="421" t="s">
        <v>2991</v>
      </c>
      <c r="E1348" s="421" t="s">
        <v>2989</v>
      </c>
    </row>
    <row r="1349" spans="1:5" hidden="1">
      <c r="A1349" s="421" t="s">
        <v>20606</v>
      </c>
      <c r="B1349" s="421" t="s">
        <v>16720</v>
      </c>
      <c r="C1349" s="421" t="s">
        <v>20606</v>
      </c>
      <c r="D1349" s="421" t="s">
        <v>2991</v>
      </c>
      <c r="E1349" s="421" t="s">
        <v>2989</v>
      </c>
    </row>
    <row r="1350" spans="1:5" hidden="1">
      <c r="A1350" s="421" t="s">
        <v>20607</v>
      </c>
      <c r="B1350" s="421" t="s">
        <v>16721</v>
      </c>
      <c r="C1350" s="421" t="s">
        <v>20607</v>
      </c>
      <c r="D1350" s="421" t="s">
        <v>2991</v>
      </c>
      <c r="E1350" s="421" t="s">
        <v>2989</v>
      </c>
    </row>
    <row r="1351" spans="1:5" hidden="1">
      <c r="A1351" s="421" t="s">
        <v>20608</v>
      </c>
      <c r="B1351" s="421" t="s">
        <v>16722</v>
      </c>
      <c r="C1351" s="421" t="s">
        <v>20608</v>
      </c>
      <c r="D1351" s="421" t="s">
        <v>2991</v>
      </c>
      <c r="E1351" s="421" t="s">
        <v>2989</v>
      </c>
    </row>
    <row r="1352" spans="1:5" hidden="1">
      <c r="A1352" s="421" t="s">
        <v>20609</v>
      </c>
      <c r="B1352" s="421" t="s">
        <v>13095</v>
      </c>
      <c r="C1352" s="421" t="s">
        <v>20609</v>
      </c>
      <c r="D1352" s="421" t="s">
        <v>2991</v>
      </c>
      <c r="E1352" s="421" t="s">
        <v>2989</v>
      </c>
    </row>
    <row r="1353" spans="1:5" hidden="1">
      <c r="A1353" s="421" t="s">
        <v>20610</v>
      </c>
      <c r="B1353" s="421" t="s">
        <v>13096</v>
      </c>
      <c r="C1353" s="421" t="s">
        <v>20610</v>
      </c>
      <c r="D1353" s="421" t="s">
        <v>2991</v>
      </c>
      <c r="E1353" s="421" t="s">
        <v>2989</v>
      </c>
    </row>
    <row r="1354" spans="1:5" hidden="1">
      <c r="A1354" s="421" t="s">
        <v>20611</v>
      </c>
      <c r="B1354" s="421" t="s">
        <v>13097</v>
      </c>
      <c r="C1354" s="421" t="s">
        <v>20611</v>
      </c>
      <c r="D1354" s="421" t="s">
        <v>2991</v>
      </c>
      <c r="E1354" s="421" t="s">
        <v>2989</v>
      </c>
    </row>
    <row r="1355" spans="1:5" hidden="1">
      <c r="A1355" s="421" t="s">
        <v>20612</v>
      </c>
      <c r="B1355" s="421" t="s">
        <v>13091</v>
      </c>
      <c r="C1355" s="421" t="s">
        <v>20612</v>
      </c>
      <c r="D1355" s="421" t="s">
        <v>2991</v>
      </c>
      <c r="E1355" s="421" t="s">
        <v>2989</v>
      </c>
    </row>
    <row r="1356" spans="1:5" hidden="1">
      <c r="A1356" s="421" t="s">
        <v>20613</v>
      </c>
      <c r="B1356" s="421" t="s">
        <v>16738</v>
      </c>
      <c r="C1356" s="421" t="s">
        <v>20613</v>
      </c>
      <c r="D1356" s="421" t="s">
        <v>2991</v>
      </c>
      <c r="E1356" s="421" t="s">
        <v>2989</v>
      </c>
    </row>
    <row r="1357" spans="1:5" hidden="1">
      <c r="A1357" s="421" t="s">
        <v>20614</v>
      </c>
      <c r="B1357" s="421" t="s">
        <v>16739</v>
      </c>
      <c r="C1357" s="421" t="s">
        <v>20614</v>
      </c>
      <c r="D1357" s="421" t="s">
        <v>2991</v>
      </c>
      <c r="E1357" s="421" t="s">
        <v>2989</v>
      </c>
    </row>
    <row r="1358" spans="1:5" hidden="1">
      <c r="A1358" s="421" t="s">
        <v>20615</v>
      </c>
      <c r="B1358" s="421" t="s">
        <v>16740</v>
      </c>
      <c r="C1358" s="421" t="s">
        <v>20615</v>
      </c>
      <c r="D1358" s="421" t="s">
        <v>2991</v>
      </c>
      <c r="E1358" s="421" t="s">
        <v>2989</v>
      </c>
    </row>
    <row r="1359" spans="1:5" hidden="1">
      <c r="A1359" s="421" t="s">
        <v>20616</v>
      </c>
      <c r="B1359" s="421" t="s">
        <v>16741</v>
      </c>
      <c r="C1359" s="421" t="s">
        <v>20616</v>
      </c>
      <c r="D1359" s="421" t="s">
        <v>2991</v>
      </c>
      <c r="E1359" s="421" t="s">
        <v>2989</v>
      </c>
    </row>
    <row r="1360" spans="1:5" hidden="1">
      <c r="A1360" s="421" t="s">
        <v>20617</v>
      </c>
      <c r="B1360" s="421" t="s">
        <v>16742</v>
      </c>
      <c r="C1360" s="421" t="s">
        <v>20617</v>
      </c>
      <c r="D1360" s="421" t="s">
        <v>2991</v>
      </c>
      <c r="E1360" s="421" t="s">
        <v>2989</v>
      </c>
    </row>
    <row r="1361" spans="1:5" hidden="1">
      <c r="A1361" s="421" t="s">
        <v>20618</v>
      </c>
      <c r="B1361" s="421" t="s">
        <v>16743</v>
      </c>
      <c r="C1361" s="421" t="s">
        <v>20618</v>
      </c>
      <c r="D1361" s="421" t="s">
        <v>2991</v>
      </c>
      <c r="E1361" s="421" t="s">
        <v>2989</v>
      </c>
    </row>
    <row r="1362" spans="1:5" hidden="1">
      <c r="A1362" s="421" t="s">
        <v>20619</v>
      </c>
      <c r="B1362" s="421" t="s">
        <v>16744</v>
      </c>
      <c r="C1362" s="421" t="s">
        <v>20619</v>
      </c>
      <c r="D1362" s="421" t="s">
        <v>2991</v>
      </c>
      <c r="E1362" s="421" t="s">
        <v>2989</v>
      </c>
    </row>
    <row r="1363" spans="1:5" hidden="1">
      <c r="A1363" s="421" t="s">
        <v>20620</v>
      </c>
      <c r="B1363" s="421" t="s">
        <v>16746</v>
      </c>
      <c r="C1363" s="421" t="s">
        <v>20620</v>
      </c>
      <c r="D1363" s="421" t="s">
        <v>2991</v>
      </c>
      <c r="E1363" s="421" t="s">
        <v>2989</v>
      </c>
    </row>
    <row r="1364" spans="1:5" hidden="1">
      <c r="A1364" s="421" t="s">
        <v>20621</v>
      </c>
      <c r="B1364" s="421" t="s">
        <v>16747</v>
      </c>
      <c r="C1364" s="421" t="s">
        <v>20621</v>
      </c>
      <c r="D1364" s="421" t="s">
        <v>2991</v>
      </c>
      <c r="E1364" s="421" t="s">
        <v>2989</v>
      </c>
    </row>
    <row r="1365" spans="1:5" hidden="1">
      <c r="A1365" s="421" t="s">
        <v>20622</v>
      </c>
      <c r="B1365" s="421" t="s">
        <v>16748</v>
      </c>
      <c r="C1365" s="421" t="s">
        <v>20622</v>
      </c>
      <c r="D1365" s="421" t="s">
        <v>2991</v>
      </c>
      <c r="E1365" s="421" t="s">
        <v>2989</v>
      </c>
    </row>
    <row r="1366" spans="1:5" hidden="1">
      <c r="A1366" s="421" t="s">
        <v>20623</v>
      </c>
      <c r="B1366" s="421" t="s">
        <v>16749</v>
      </c>
      <c r="C1366" s="421" t="s">
        <v>20623</v>
      </c>
      <c r="D1366" s="421" t="s">
        <v>2991</v>
      </c>
      <c r="E1366" s="421" t="s">
        <v>2989</v>
      </c>
    </row>
    <row r="1367" spans="1:5" hidden="1">
      <c r="A1367" s="421" t="s">
        <v>20624</v>
      </c>
      <c r="B1367" s="421" t="s">
        <v>16750</v>
      </c>
      <c r="C1367" s="421" t="s">
        <v>20624</v>
      </c>
      <c r="D1367" s="421" t="s">
        <v>2991</v>
      </c>
      <c r="E1367" s="421" t="s">
        <v>2989</v>
      </c>
    </row>
    <row r="1368" spans="1:5" hidden="1">
      <c r="A1368" s="421" t="s">
        <v>20625</v>
      </c>
      <c r="B1368" s="421" t="s">
        <v>16736</v>
      </c>
      <c r="C1368" s="421" t="s">
        <v>20625</v>
      </c>
      <c r="D1368" s="421" t="s">
        <v>2991</v>
      </c>
      <c r="E1368" s="421" t="s">
        <v>2989</v>
      </c>
    </row>
    <row r="1369" spans="1:5" hidden="1">
      <c r="A1369" s="421" t="s">
        <v>20626</v>
      </c>
      <c r="B1369" s="421" t="s">
        <v>17196</v>
      </c>
      <c r="C1369" s="421" t="s">
        <v>20626</v>
      </c>
      <c r="D1369" s="421" t="s">
        <v>853</v>
      </c>
      <c r="E1369" s="421" t="s">
        <v>852</v>
      </c>
    </row>
    <row r="1370" spans="1:5" hidden="1">
      <c r="A1370" s="421" t="s">
        <v>20627</v>
      </c>
      <c r="B1370" s="421" t="s">
        <v>13186</v>
      </c>
      <c r="C1370" s="421" t="s">
        <v>20627</v>
      </c>
      <c r="D1370" s="421" t="s">
        <v>853</v>
      </c>
      <c r="E1370" s="421" t="s">
        <v>852</v>
      </c>
    </row>
    <row r="1371" spans="1:5" hidden="1">
      <c r="A1371" s="421" t="s">
        <v>20628</v>
      </c>
      <c r="B1371" s="421" t="s">
        <v>17187</v>
      </c>
      <c r="C1371" s="421" t="s">
        <v>20628</v>
      </c>
      <c r="D1371" s="421" t="s">
        <v>853</v>
      </c>
      <c r="E1371" s="421" t="s">
        <v>852</v>
      </c>
    </row>
    <row r="1372" spans="1:5" hidden="1">
      <c r="A1372" s="421" t="s">
        <v>20629</v>
      </c>
      <c r="B1372" s="421" t="s">
        <v>17188</v>
      </c>
      <c r="C1372" s="421" t="s">
        <v>20629</v>
      </c>
      <c r="D1372" s="421" t="s">
        <v>853</v>
      </c>
      <c r="E1372" s="421" t="s">
        <v>852</v>
      </c>
    </row>
    <row r="1373" spans="1:5" hidden="1">
      <c r="A1373" s="421" t="s">
        <v>20630</v>
      </c>
      <c r="B1373" s="421" t="s">
        <v>17189</v>
      </c>
      <c r="C1373" s="421" t="s">
        <v>20630</v>
      </c>
      <c r="D1373" s="421" t="s">
        <v>853</v>
      </c>
      <c r="E1373" s="421" t="s">
        <v>852</v>
      </c>
    </row>
    <row r="1374" spans="1:5" hidden="1">
      <c r="A1374" s="421" t="s">
        <v>20631</v>
      </c>
      <c r="B1374" s="421" t="s">
        <v>17190</v>
      </c>
      <c r="C1374" s="421" t="s">
        <v>20631</v>
      </c>
      <c r="D1374" s="421" t="s">
        <v>853</v>
      </c>
      <c r="E1374" s="421" t="s">
        <v>852</v>
      </c>
    </row>
    <row r="1375" spans="1:5" hidden="1">
      <c r="A1375" s="421" t="s">
        <v>20632</v>
      </c>
      <c r="B1375" s="421" t="s">
        <v>17191</v>
      </c>
      <c r="C1375" s="421" t="s">
        <v>20632</v>
      </c>
      <c r="D1375" s="421" t="s">
        <v>853</v>
      </c>
      <c r="E1375" s="421" t="s">
        <v>852</v>
      </c>
    </row>
    <row r="1376" spans="1:5" hidden="1">
      <c r="A1376" s="421" t="s">
        <v>20633</v>
      </c>
      <c r="B1376" s="421" t="s">
        <v>17192</v>
      </c>
      <c r="C1376" s="421" t="s">
        <v>20633</v>
      </c>
      <c r="D1376" s="421" t="s">
        <v>853</v>
      </c>
      <c r="E1376" s="421" t="s">
        <v>852</v>
      </c>
    </row>
    <row r="1377" spans="1:5" hidden="1">
      <c r="A1377" s="421" t="s">
        <v>20634</v>
      </c>
      <c r="B1377" s="421" t="s">
        <v>17193</v>
      </c>
      <c r="C1377" s="421" t="s">
        <v>20634</v>
      </c>
      <c r="D1377" s="421" t="s">
        <v>853</v>
      </c>
      <c r="E1377" s="421" t="s">
        <v>852</v>
      </c>
    </row>
    <row r="1378" spans="1:5" hidden="1">
      <c r="A1378" s="421" t="s">
        <v>20635</v>
      </c>
      <c r="B1378" s="421" t="s">
        <v>17194</v>
      </c>
      <c r="C1378" s="421" t="s">
        <v>20635</v>
      </c>
      <c r="D1378" s="421" t="s">
        <v>853</v>
      </c>
      <c r="E1378" s="421" t="s">
        <v>852</v>
      </c>
    </row>
    <row r="1379" spans="1:5" hidden="1">
      <c r="A1379" s="421" t="s">
        <v>20636</v>
      </c>
      <c r="B1379" s="421" t="s">
        <v>13183</v>
      </c>
      <c r="C1379" s="421" t="s">
        <v>20636</v>
      </c>
      <c r="D1379" s="421" t="s">
        <v>853</v>
      </c>
      <c r="E1379" s="421" t="s">
        <v>852</v>
      </c>
    </row>
    <row r="1380" spans="1:5" hidden="1">
      <c r="A1380" s="421" t="s">
        <v>20637</v>
      </c>
      <c r="B1380" s="421" t="s">
        <v>13184</v>
      </c>
      <c r="C1380" s="421" t="s">
        <v>20637</v>
      </c>
      <c r="D1380" s="421" t="s">
        <v>853</v>
      </c>
      <c r="E1380" s="421" t="s">
        <v>852</v>
      </c>
    </row>
    <row r="1381" spans="1:5" hidden="1">
      <c r="A1381" s="421" t="s">
        <v>20638</v>
      </c>
      <c r="B1381" s="421" t="s">
        <v>17195</v>
      </c>
      <c r="C1381" s="421" t="s">
        <v>20638</v>
      </c>
      <c r="D1381" s="421" t="s">
        <v>853</v>
      </c>
      <c r="E1381" s="421" t="s">
        <v>852</v>
      </c>
    </row>
    <row r="1382" spans="1:5" hidden="1">
      <c r="A1382" s="421" t="s">
        <v>20639</v>
      </c>
      <c r="B1382" s="421" t="s">
        <v>17197</v>
      </c>
      <c r="C1382" s="421" t="s">
        <v>20639</v>
      </c>
      <c r="D1382" s="421" t="s">
        <v>853</v>
      </c>
      <c r="E1382" s="421" t="s">
        <v>852</v>
      </c>
    </row>
    <row r="1383" spans="1:5" hidden="1">
      <c r="A1383" s="421" t="s">
        <v>20640</v>
      </c>
      <c r="B1383" s="421" t="s">
        <v>17198</v>
      </c>
      <c r="C1383" s="421" t="s">
        <v>20640</v>
      </c>
      <c r="D1383" s="421" t="s">
        <v>853</v>
      </c>
      <c r="E1383" s="421" t="s">
        <v>852</v>
      </c>
    </row>
    <row r="1384" spans="1:5" hidden="1">
      <c r="A1384" s="421" t="s">
        <v>20641</v>
      </c>
      <c r="B1384" s="421" t="s">
        <v>17199</v>
      </c>
      <c r="C1384" s="421" t="s">
        <v>20641</v>
      </c>
      <c r="D1384" s="421" t="s">
        <v>853</v>
      </c>
      <c r="E1384" s="421" t="s">
        <v>852</v>
      </c>
    </row>
    <row r="1385" spans="1:5" hidden="1">
      <c r="A1385" s="421" t="s">
        <v>20642</v>
      </c>
      <c r="B1385" s="421" t="s">
        <v>17200</v>
      </c>
      <c r="C1385" s="421" t="s">
        <v>20642</v>
      </c>
      <c r="D1385" s="421" t="s">
        <v>853</v>
      </c>
      <c r="E1385" s="421" t="s">
        <v>852</v>
      </c>
    </row>
    <row r="1386" spans="1:5" hidden="1">
      <c r="A1386" s="421" t="s">
        <v>20643</v>
      </c>
      <c r="B1386" s="421" t="s">
        <v>17201</v>
      </c>
      <c r="C1386" s="421" t="s">
        <v>20643</v>
      </c>
      <c r="D1386" s="421" t="s">
        <v>853</v>
      </c>
      <c r="E1386" s="421" t="s">
        <v>852</v>
      </c>
    </row>
    <row r="1387" spans="1:5" hidden="1">
      <c r="A1387" s="421" t="s">
        <v>20644</v>
      </c>
      <c r="B1387" s="421" t="s">
        <v>13188</v>
      </c>
      <c r="C1387" s="421" t="s">
        <v>20644</v>
      </c>
      <c r="D1387" s="421" t="s">
        <v>853</v>
      </c>
      <c r="E1387" s="421" t="s">
        <v>852</v>
      </c>
    </row>
    <row r="1388" spans="1:5" hidden="1">
      <c r="A1388" s="421" t="s">
        <v>20645</v>
      </c>
      <c r="B1388" s="421" t="s">
        <v>17207</v>
      </c>
      <c r="C1388" s="421" t="s">
        <v>20645</v>
      </c>
      <c r="D1388" s="421" t="s">
        <v>853</v>
      </c>
      <c r="E1388" s="421" t="s">
        <v>852</v>
      </c>
    </row>
    <row r="1389" spans="1:5" hidden="1">
      <c r="A1389" s="421" t="s">
        <v>20646</v>
      </c>
      <c r="B1389" s="421" t="s">
        <v>17208</v>
      </c>
      <c r="C1389" s="421" t="s">
        <v>20646</v>
      </c>
      <c r="D1389" s="421" t="s">
        <v>853</v>
      </c>
      <c r="E1389" s="421" t="s">
        <v>852</v>
      </c>
    </row>
    <row r="1390" spans="1:5" hidden="1">
      <c r="A1390" s="421" t="s">
        <v>20647</v>
      </c>
      <c r="B1390" s="421" t="s">
        <v>17209</v>
      </c>
      <c r="C1390" s="421" t="s">
        <v>20647</v>
      </c>
      <c r="D1390" s="421" t="s">
        <v>853</v>
      </c>
      <c r="E1390" s="421" t="s">
        <v>852</v>
      </c>
    </row>
    <row r="1391" spans="1:5" hidden="1">
      <c r="A1391" s="421" t="s">
        <v>20648</v>
      </c>
      <c r="B1391" s="421" t="s">
        <v>17210</v>
      </c>
      <c r="C1391" s="421" t="s">
        <v>20648</v>
      </c>
      <c r="D1391" s="421" t="s">
        <v>853</v>
      </c>
      <c r="E1391" s="421" t="s">
        <v>852</v>
      </c>
    </row>
    <row r="1392" spans="1:5" hidden="1">
      <c r="A1392" s="421" t="s">
        <v>20649</v>
      </c>
      <c r="B1392" s="421" t="s">
        <v>17211</v>
      </c>
      <c r="C1392" s="421" t="s">
        <v>20649</v>
      </c>
      <c r="D1392" s="421" t="s">
        <v>853</v>
      </c>
      <c r="E1392" s="421" t="s">
        <v>852</v>
      </c>
    </row>
    <row r="1393" spans="1:5" hidden="1">
      <c r="A1393" s="421" t="s">
        <v>20650</v>
      </c>
      <c r="B1393" s="421" t="s">
        <v>17212</v>
      </c>
      <c r="C1393" s="421" t="s">
        <v>20650</v>
      </c>
      <c r="D1393" s="421" t="s">
        <v>853</v>
      </c>
      <c r="E1393" s="421" t="s">
        <v>852</v>
      </c>
    </row>
    <row r="1394" spans="1:5" hidden="1">
      <c r="A1394" s="421" t="s">
        <v>20651</v>
      </c>
      <c r="B1394" s="421" t="s">
        <v>17213</v>
      </c>
      <c r="C1394" s="421" t="s">
        <v>20651</v>
      </c>
      <c r="D1394" s="421" t="s">
        <v>853</v>
      </c>
      <c r="E1394" s="421" t="s">
        <v>852</v>
      </c>
    </row>
    <row r="1395" spans="1:5" hidden="1">
      <c r="A1395" s="421" t="s">
        <v>20652</v>
      </c>
      <c r="B1395" s="421" t="s">
        <v>17214</v>
      </c>
      <c r="C1395" s="421" t="s">
        <v>20652</v>
      </c>
      <c r="D1395" s="421" t="s">
        <v>853</v>
      </c>
      <c r="E1395" s="421" t="s">
        <v>852</v>
      </c>
    </row>
    <row r="1396" spans="1:5" hidden="1">
      <c r="A1396" s="421" t="s">
        <v>20653</v>
      </c>
      <c r="B1396" s="421" t="s">
        <v>13194</v>
      </c>
      <c r="C1396" s="421" t="s">
        <v>20653</v>
      </c>
      <c r="D1396" s="421" t="s">
        <v>853</v>
      </c>
      <c r="E1396" s="421" t="s">
        <v>852</v>
      </c>
    </row>
    <row r="1397" spans="1:5" hidden="1">
      <c r="A1397" s="421" t="s">
        <v>20654</v>
      </c>
      <c r="B1397" s="421" t="s">
        <v>13195</v>
      </c>
      <c r="C1397" s="421" t="s">
        <v>20654</v>
      </c>
      <c r="D1397" s="421" t="s">
        <v>853</v>
      </c>
      <c r="E1397" s="421" t="s">
        <v>852</v>
      </c>
    </row>
    <row r="1398" spans="1:5" hidden="1">
      <c r="A1398" s="421" t="s">
        <v>20655</v>
      </c>
      <c r="B1398" s="421" t="s">
        <v>13193</v>
      </c>
      <c r="C1398" s="421" t="s">
        <v>20655</v>
      </c>
      <c r="D1398" s="421" t="s">
        <v>853</v>
      </c>
      <c r="E1398" s="421" t="s">
        <v>852</v>
      </c>
    </row>
    <row r="1399" spans="1:5" hidden="1">
      <c r="A1399" s="421" t="s">
        <v>20656</v>
      </c>
      <c r="B1399" s="421" t="s">
        <v>13192</v>
      </c>
      <c r="C1399" s="421" t="s">
        <v>20656</v>
      </c>
      <c r="D1399" s="421" t="s">
        <v>853</v>
      </c>
      <c r="E1399" s="421" t="s">
        <v>852</v>
      </c>
    </row>
    <row r="1400" spans="1:5" hidden="1">
      <c r="A1400" s="421" t="s">
        <v>20657</v>
      </c>
      <c r="B1400" s="421" t="s">
        <v>15449</v>
      </c>
      <c r="C1400" s="421" t="s">
        <v>20657</v>
      </c>
      <c r="D1400" s="421" t="s">
        <v>853</v>
      </c>
      <c r="E1400" s="421" t="s">
        <v>852</v>
      </c>
    </row>
    <row r="1401" spans="1:5" hidden="1">
      <c r="A1401" s="421" t="s">
        <v>20658</v>
      </c>
      <c r="B1401" s="421" t="s">
        <v>13196</v>
      </c>
      <c r="C1401" s="421" t="s">
        <v>20658</v>
      </c>
      <c r="D1401" s="421" t="s">
        <v>853</v>
      </c>
      <c r="E1401" s="421" t="s">
        <v>852</v>
      </c>
    </row>
    <row r="1402" spans="1:5" hidden="1">
      <c r="A1402" s="421" t="s">
        <v>20659</v>
      </c>
      <c r="B1402" s="421" t="s">
        <v>13197</v>
      </c>
      <c r="C1402" s="421" t="s">
        <v>20659</v>
      </c>
      <c r="D1402" s="421" t="s">
        <v>853</v>
      </c>
      <c r="E1402" s="421" t="s">
        <v>852</v>
      </c>
    </row>
    <row r="1403" spans="1:5" hidden="1">
      <c r="A1403" s="421" t="s">
        <v>20660</v>
      </c>
      <c r="B1403" s="421" t="s">
        <v>13189</v>
      </c>
      <c r="C1403" s="421" t="s">
        <v>20660</v>
      </c>
      <c r="D1403" s="421" t="s">
        <v>853</v>
      </c>
      <c r="E1403" s="421" t="s">
        <v>852</v>
      </c>
    </row>
    <row r="1404" spans="1:5" hidden="1">
      <c r="A1404" s="421" t="s">
        <v>20661</v>
      </c>
      <c r="B1404" s="421" t="s">
        <v>13190</v>
      </c>
      <c r="C1404" s="421" t="s">
        <v>20661</v>
      </c>
      <c r="D1404" s="421" t="s">
        <v>853</v>
      </c>
      <c r="E1404" s="421" t="s">
        <v>852</v>
      </c>
    </row>
    <row r="1405" spans="1:5" hidden="1">
      <c r="A1405" s="421" t="s">
        <v>20662</v>
      </c>
      <c r="B1405" s="421" t="s">
        <v>13191</v>
      </c>
      <c r="C1405" s="421" t="s">
        <v>20662</v>
      </c>
      <c r="D1405" s="421" t="s">
        <v>853</v>
      </c>
      <c r="E1405" s="421" t="s">
        <v>852</v>
      </c>
    </row>
    <row r="1406" spans="1:5" hidden="1">
      <c r="A1406" s="421" t="s">
        <v>20663</v>
      </c>
      <c r="B1406" s="421" t="s">
        <v>17215</v>
      </c>
      <c r="C1406" s="421" t="s">
        <v>20663</v>
      </c>
      <c r="D1406" s="421" t="s">
        <v>853</v>
      </c>
      <c r="E1406" s="421" t="s">
        <v>852</v>
      </c>
    </row>
    <row r="1407" spans="1:5" hidden="1">
      <c r="A1407" s="421" t="s">
        <v>20664</v>
      </c>
      <c r="B1407" s="421" t="s">
        <v>17216</v>
      </c>
      <c r="C1407" s="421" t="s">
        <v>20664</v>
      </c>
      <c r="D1407" s="421" t="s">
        <v>853</v>
      </c>
      <c r="E1407" s="421" t="s">
        <v>852</v>
      </c>
    </row>
    <row r="1408" spans="1:5" hidden="1">
      <c r="A1408" s="421" t="s">
        <v>20665</v>
      </c>
      <c r="B1408" s="421" t="s">
        <v>17217</v>
      </c>
      <c r="C1408" s="421" t="s">
        <v>20665</v>
      </c>
      <c r="D1408" s="421" t="s">
        <v>853</v>
      </c>
      <c r="E1408" s="421" t="s">
        <v>852</v>
      </c>
    </row>
    <row r="1409" spans="1:5" hidden="1">
      <c r="A1409" s="421" t="s">
        <v>20666</v>
      </c>
      <c r="B1409" s="421" t="s">
        <v>17202</v>
      </c>
      <c r="C1409" s="421" t="s">
        <v>20666</v>
      </c>
      <c r="D1409" s="421" t="s">
        <v>853</v>
      </c>
      <c r="E1409" s="421" t="s">
        <v>852</v>
      </c>
    </row>
    <row r="1410" spans="1:5" hidden="1">
      <c r="A1410" s="421" t="s">
        <v>20667</v>
      </c>
      <c r="B1410" s="421" t="s">
        <v>17203</v>
      </c>
      <c r="C1410" s="421" t="s">
        <v>20667</v>
      </c>
      <c r="D1410" s="421" t="s">
        <v>853</v>
      </c>
      <c r="E1410" s="421" t="s">
        <v>852</v>
      </c>
    </row>
    <row r="1411" spans="1:5" hidden="1">
      <c r="A1411" s="421" t="s">
        <v>20668</v>
      </c>
      <c r="B1411" s="421" t="s">
        <v>17204</v>
      </c>
      <c r="C1411" s="421" t="s">
        <v>20668</v>
      </c>
      <c r="D1411" s="421" t="s">
        <v>853</v>
      </c>
      <c r="E1411" s="421" t="s">
        <v>852</v>
      </c>
    </row>
    <row r="1412" spans="1:5" hidden="1">
      <c r="A1412" s="421" t="s">
        <v>20669</v>
      </c>
      <c r="B1412" s="421" t="s">
        <v>13181</v>
      </c>
      <c r="C1412" s="421" t="s">
        <v>20669</v>
      </c>
      <c r="D1412" s="421" t="s">
        <v>853</v>
      </c>
      <c r="E1412" s="421" t="s">
        <v>852</v>
      </c>
    </row>
    <row r="1413" spans="1:5" hidden="1">
      <c r="A1413" s="421" t="s">
        <v>20670</v>
      </c>
      <c r="B1413" s="421" t="s">
        <v>13182</v>
      </c>
      <c r="C1413" s="421" t="s">
        <v>20670</v>
      </c>
      <c r="D1413" s="421" t="s">
        <v>853</v>
      </c>
      <c r="E1413" s="421" t="s">
        <v>852</v>
      </c>
    </row>
    <row r="1414" spans="1:5" hidden="1">
      <c r="A1414" s="421" t="s">
        <v>20671</v>
      </c>
      <c r="B1414" s="421" t="s">
        <v>13187</v>
      </c>
      <c r="C1414" s="421" t="s">
        <v>20671</v>
      </c>
      <c r="D1414" s="421" t="s">
        <v>853</v>
      </c>
      <c r="E1414" s="421" t="s">
        <v>852</v>
      </c>
    </row>
    <row r="1415" spans="1:5" hidden="1">
      <c r="A1415" s="421" t="s">
        <v>20672</v>
      </c>
      <c r="B1415" s="421" t="s">
        <v>17205</v>
      </c>
      <c r="C1415" s="421" t="s">
        <v>20672</v>
      </c>
      <c r="D1415" s="421" t="s">
        <v>853</v>
      </c>
      <c r="E1415" s="421" t="s">
        <v>852</v>
      </c>
    </row>
    <row r="1416" spans="1:5" hidden="1">
      <c r="A1416" s="421" t="s">
        <v>20673</v>
      </c>
      <c r="B1416" s="421" t="s">
        <v>17206</v>
      </c>
      <c r="C1416" s="421" t="s">
        <v>20673</v>
      </c>
      <c r="D1416" s="421" t="s">
        <v>853</v>
      </c>
      <c r="E1416" s="421" t="s">
        <v>852</v>
      </c>
    </row>
    <row r="1417" spans="1:5" hidden="1">
      <c r="A1417" s="421" t="s">
        <v>20674</v>
      </c>
      <c r="B1417" s="421" t="s">
        <v>13185</v>
      </c>
      <c r="C1417" s="421" t="s">
        <v>20674</v>
      </c>
      <c r="D1417" s="421" t="s">
        <v>853</v>
      </c>
      <c r="E1417" s="421" t="s">
        <v>852</v>
      </c>
    </row>
    <row r="1418" spans="1:5" hidden="1">
      <c r="A1418" s="421" t="s">
        <v>20675</v>
      </c>
      <c r="B1418" s="421" t="s">
        <v>17186</v>
      </c>
      <c r="C1418" s="421" t="s">
        <v>20675</v>
      </c>
      <c r="D1418" s="421" t="s">
        <v>853</v>
      </c>
      <c r="E1418" s="421" t="s">
        <v>852</v>
      </c>
    </row>
    <row r="1419" spans="1:5" hidden="1">
      <c r="A1419" s="421" t="s">
        <v>20676</v>
      </c>
      <c r="B1419" s="421" t="s">
        <v>13230</v>
      </c>
      <c r="C1419" s="421" t="s">
        <v>20676</v>
      </c>
      <c r="D1419" s="421" t="s">
        <v>1782</v>
      </c>
      <c r="E1419" s="421" t="s">
        <v>1780</v>
      </c>
    </row>
    <row r="1420" spans="1:5" hidden="1">
      <c r="A1420" s="421" t="s">
        <v>20677</v>
      </c>
      <c r="B1420" s="421" t="s">
        <v>13231</v>
      </c>
      <c r="C1420" s="421" t="s">
        <v>20677</v>
      </c>
      <c r="D1420" s="421" t="s">
        <v>1782</v>
      </c>
      <c r="E1420" s="421" t="s">
        <v>1780</v>
      </c>
    </row>
    <row r="1421" spans="1:5" hidden="1">
      <c r="A1421" s="421" t="s">
        <v>20678</v>
      </c>
      <c r="B1421" s="421" t="s">
        <v>13232</v>
      </c>
      <c r="C1421" s="421" t="s">
        <v>20678</v>
      </c>
      <c r="D1421" s="421" t="s">
        <v>1782</v>
      </c>
      <c r="E1421" s="421" t="s">
        <v>1780</v>
      </c>
    </row>
    <row r="1422" spans="1:5" hidden="1">
      <c r="A1422" s="421" t="s">
        <v>20679</v>
      </c>
      <c r="B1422" s="421" t="s">
        <v>17324</v>
      </c>
      <c r="C1422" s="421" t="s">
        <v>20679</v>
      </c>
      <c r="D1422" s="421" t="s">
        <v>1782</v>
      </c>
      <c r="E1422" s="421" t="s">
        <v>1780</v>
      </c>
    </row>
    <row r="1423" spans="1:5" hidden="1">
      <c r="A1423" s="421" t="s">
        <v>20680</v>
      </c>
      <c r="B1423" s="421" t="s">
        <v>17325</v>
      </c>
      <c r="C1423" s="421" t="s">
        <v>20680</v>
      </c>
      <c r="D1423" s="421" t="s">
        <v>1782</v>
      </c>
      <c r="E1423" s="421" t="s">
        <v>1780</v>
      </c>
    </row>
    <row r="1424" spans="1:5" hidden="1">
      <c r="A1424" s="421" t="s">
        <v>20681</v>
      </c>
      <c r="B1424" s="421" t="s">
        <v>17326</v>
      </c>
      <c r="C1424" s="421" t="s">
        <v>20681</v>
      </c>
      <c r="D1424" s="421" t="s">
        <v>1782</v>
      </c>
      <c r="E1424" s="421" t="s">
        <v>1780</v>
      </c>
    </row>
    <row r="1425" spans="1:5" hidden="1">
      <c r="A1425" s="421" t="s">
        <v>20682</v>
      </c>
      <c r="B1425" s="421" t="s">
        <v>17327</v>
      </c>
      <c r="C1425" s="421" t="s">
        <v>20682</v>
      </c>
      <c r="D1425" s="421" t="s">
        <v>1782</v>
      </c>
      <c r="E1425" s="421" t="s">
        <v>1780</v>
      </c>
    </row>
    <row r="1426" spans="1:5" hidden="1">
      <c r="A1426" s="421" t="s">
        <v>20683</v>
      </c>
      <c r="B1426" s="421" t="s">
        <v>17328</v>
      </c>
      <c r="C1426" s="421" t="s">
        <v>20683</v>
      </c>
      <c r="D1426" s="421" t="s">
        <v>1782</v>
      </c>
      <c r="E1426" s="421" t="s">
        <v>1780</v>
      </c>
    </row>
    <row r="1427" spans="1:5" hidden="1">
      <c r="A1427" s="421" t="s">
        <v>20684</v>
      </c>
      <c r="B1427" s="421" t="s">
        <v>17329</v>
      </c>
      <c r="C1427" s="421" t="s">
        <v>20684</v>
      </c>
      <c r="D1427" s="421" t="s">
        <v>1782</v>
      </c>
      <c r="E1427" s="421" t="s">
        <v>1780</v>
      </c>
    </row>
    <row r="1428" spans="1:5" hidden="1">
      <c r="A1428" s="421" t="s">
        <v>20685</v>
      </c>
      <c r="B1428" s="421" t="s">
        <v>17330</v>
      </c>
      <c r="C1428" s="421" t="s">
        <v>20685</v>
      </c>
      <c r="D1428" s="421" t="s">
        <v>1782</v>
      </c>
      <c r="E1428" s="421" t="s">
        <v>1780</v>
      </c>
    </row>
    <row r="1429" spans="1:5" hidden="1">
      <c r="A1429" s="421" t="s">
        <v>20686</v>
      </c>
      <c r="B1429" s="421" t="s">
        <v>17331</v>
      </c>
      <c r="C1429" s="421" t="s">
        <v>20686</v>
      </c>
      <c r="D1429" s="421" t="s">
        <v>1782</v>
      </c>
      <c r="E1429" s="421" t="s">
        <v>1780</v>
      </c>
    </row>
    <row r="1430" spans="1:5" hidden="1">
      <c r="A1430" s="421" t="s">
        <v>20687</v>
      </c>
      <c r="B1430" s="421" t="s">
        <v>17332</v>
      </c>
      <c r="C1430" s="421" t="s">
        <v>20687</v>
      </c>
      <c r="D1430" s="421" t="s">
        <v>1782</v>
      </c>
      <c r="E1430" s="421" t="s">
        <v>1780</v>
      </c>
    </row>
    <row r="1431" spans="1:5" hidden="1">
      <c r="A1431" s="421" t="s">
        <v>20688</v>
      </c>
      <c r="B1431" s="421" t="s">
        <v>17333</v>
      </c>
      <c r="C1431" s="421" t="s">
        <v>20688</v>
      </c>
      <c r="D1431" s="421" t="s">
        <v>1782</v>
      </c>
      <c r="E1431" s="421" t="s">
        <v>1780</v>
      </c>
    </row>
    <row r="1432" spans="1:5" hidden="1">
      <c r="A1432" s="421" t="s">
        <v>20689</v>
      </c>
      <c r="B1432" s="421" t="s">
        <v>17334</v>
      </c>
      <c r="C1432" s="421" t="s">
        <v>20689</v>
      </c>
      <c r="D1432" s="421" t="s">
        <v>1782</v>
      </c>
      <c r="E1432" s="421" t="s">
        <v>1780</v>
      </c>
    </row>
    <row r="1433" spans="1:5" hidden="1">
      <c r="A1433" s="421" t="s">
        <v>20690</v>
      </c>
      <c r="B1433" s="421" t="s">
        <v>17335</v>
      </c>
      <c r="C1433" s="421" t="s">
        <v>20690</v>
      </c>
      <c r="D1433" s="421" t="s">
        <v>1782</v>
      </c>
      <c r="E1433" s="421" t="s">
        <v>1780</v>
      </c>
    </row>
    <row r="1434" spans="1:5" hidden="1">
      <c r="A1434" s="421" t="s">
        <v>20691</v>
      </c>
      <c r="B1434" s="421" t="s">
        <v>17336</v>
      </c>
      <c r="C1434" s="421" t="s">
        <v>20691</v>
      </c>
      <c r="D1434" s="421" t="s">
        <v>1782</v>
      </c>
      <c r="E1434" s="421" t="s">
        <v>1780</v>
      </c>
    </row>
    <row r="1435" spans="1:5" hidden="1">
      <c r="A1435" s="421" t="s">
        <v>20692</v>
      </c>
      <c r="B1435" s="421" t="s">
        <v>13214</v>
      </c>
      <c r="C1435" s="421" t="s">
        <v>20692</v>
      </c>
      <c r="D1435" s="421" t="s">
        <v>1782</v>
      </c>
      <c r="E1435" s="421" t="s">
        <v>1780</v>
      </c>
    </row>
    <row r="1436" spans="1:5" hidden="1">
      <c r="A1436" s="421" t="s">
        <v>20693</v>
      </c>
      <c r="B1436" s="421" t="s">
        <v>13215</v>
      </c>
      <c r="C1436" s="421" t="s">
        <v>20693</v>
      </c>
      <c r="D1436" s="421" t="s">
        <v>1782</v>
      </c>
      <c r="E1436" s="421" t="s">
        <v>1780</v>
      </c>
    </row>
    <row r="1437" spans="1:5" hidden="1">
      <c r="A1437" s="421" t="s">
        <v>20694</v>
      </c>
      <c r="B1437" s="421" t="s">
        <v>13216</v>
      </c>
      <c r="C1437" s="421" t="s">
        <v>20694</v>
      </c>
      <c r="D1437" s="421" t="s">
        <v>1782</v>
      </c>
      <c r="E1437" s="421" t="s">
        <v>1780</v>
      </c>
    </row>
    <row r="1438" spans="1:5" hidden="1">
      <c r="A1438" s="421" t="s">
        <v>20695</v>
      </c>
      <c r="B1438" s="421" t="s">
        <v>13217</v>
      </c>
      <c r="C1438" s="421" t="s">
        <v>20695</v>
      </c>
      <c r="D1438" s="421" t="s">
        <v>1782</v>
      </c>
      <c r="E1438" s="421" t="s">
        <v>1780</v>
      </c>
    </row>
    <row r="1439" spans="1:5" hidden="1">
      <c r="A1439" s="421" t="s">
        <v>20696</v>
      </c>
      <c r="B1439" s="421" t="s">
        <v>13218</v>
      </c>
      <c r="C1439" s="421" t="s">
        <v>20696</v>
      </c>
      <c r="D1439" s="421" t="s">
        <v>1782</v>
      </c>
      <c r="E1439" s="421" t="s">
        <v>1780</v>
      </c>
    </row>
    <row r="1440" spans="1:5" hidden="1">
      <c r="A1440" s="421" t="s">
        <v>20697</v>
      </c>
      <c r="B1440" s="421" t="s">
        <v>13219</v>
      </c>
      <c r="C1440" s="421" t="s">
        <v>20697</v>
      </c>
      <c r="D1440" s="421" t="s">
        <v>1782</v>
      </c>
      <c r="E1440" s="421" t="s">
        <v>1780</v>
      </c>
    </row>
    <row r="1441" spans="1:5" hidden="1">
      <c r="A1441" s="421" t="s">
        <v>20698</v>
      </c>
      <c r="B1441" s="421" t="s">
        <v>13239</v>
      </c>
      <c r="C1441" s="421" t="s">
        <v>20698</v>
      </c>
      <c r="D1441" s="421" t="s">
        <v>1782</v>
      </c>
      <c r="E1441" s="421" t="s">
        <v>1780</v>
      </c>
    </row>
    <row r="1442" spans="1:5" hidden="1">
      <c r="A1442" s="421" t="s">
        <v>20699</v>
      </c>
      <c r="B1442" s="421" t="s">
        <v>13238</v>
      </c>
      <c r="C1442" s="421" t="s">
        <v>20699</v>
      </c>
      <c r="D1442" s="421" t="s">
        <v>1782</v>
      </c>
      <c r="E1442" s="421" t="s">
        <v>1780</v>
      </c>
    </row>
    <row r="1443" spans="1:5" hidden="1">
      <c r="A1443" s="421" t="s">
        <v>20700</v>
      </c>
      <c r="B1443" s="421" t="s">
        <v>13240</v>
      </c>
      <c r="C1443" s="421" t="s">
        <v>20700</v>
      </c>
      <c r="D1443" s="421" t="s">
        <v>1782</v>
      </c>
      <c r="E1443" s="421" t="s">
        <v>1780</v>
      </c>
    </row>
    <row r="1444" spans="1:5" hidden="1">
      <c r="A1444" s="421" t="s">
        <v>20701</v>
      </c>
      <c r="B1444" s="421" t="s">
        <v>17337</v>
      </c>
      <c r="C1444" s="421" t="s">
        <v>20701</v>
      </c>
      <c r="D1444" s="421" t="s">
        <v>1782</v>
      </c>
      <c r="E1444" s="421" t="s">
        <v>1780</v>
      </c>
    </row>
    <row r="1445" spans="1:5" hidden="1">
      <c r="A1445" s="421" t="s">
        <v>20702</v>
      </c>
      <c r="B1445" s="421" t="s">
        <v>17338</v>
      </c>
      <c r="C1445" s="421" t="s">
        <v>20702</v>
      </c>
      <c r="D1445" s="421" t="s">
        <v>1782</v>
      </c>
      <c r="E1445" s="421" t="s">
        <v>1780</v>
      </c>
    </row>
    <row r="1446" spans="1:5" hidden="1">
      <c r="A1446" s="421" t="s">
        <v>20703</v>
      </c>
      <c r="B1446" s="421" t="s">
        <v>17339</v>
      </c>
      <c r="C1446" s="421" t="s">
        <v>20703</v>
      </c>
      <c r="D1446" s="421" t="s">
        <v>1782</v>
      </c>
      <c r="E1446" s="421" t="s">
        <v>1780</v>
      </c>
    </row>
    <row r="1447" spans="1:5" hidden="1">
      <c r="A1447" s="421" t="s">
        <v>20704</v>
      </c>
      <c r="B1447" s="421" t="s">
        <v>17340</v>
      </c>
      <c r="C1447" s="421" t="s">
        <v>20704</v>
      </c>
      <c r="D1447" s="421" t="s">
        <v>1782</v>
      </c>
      <c r="E1447" s="421" t="s">
        <v>1780</v>
      </c>
    </row>
    <row r="1448" spans="1:5" hidden="1">
      <c r="A1448" s="421" t="s">
        <v>20705</v>
      </c>
      <c r="B1448" s="421" t="s">
        <v>17341</v>
      </c>
      <c r="C1448" s="421" t="s">
        <v>20705</v>
      </c>
      <c r="D1448" s="421" t="s">
        <v>1782</v>
      </c>
      <c r="E1448" s="421" t="s">
        <v>1780</v>
      </c>
    </row>
    <row r="1449" spans="1:5" hidden="1">
      <c r="A1449" s="421" t="s">
        <v>20706</v>
      </c>
      <c r="B1449" s="421" t="s">
        <v>17312</v>
      </c>
      <c r="C1449" s="421" t="s">
        <v>20706</v>
      </c>
      <c r="D1449" s="421" t="s">
        <v>1782</v>
      </c>
      <c r="E1449" s="421" t="s">
        <v>1780</v>
      </c>
    </row>
    <row r="1450" spans="1:5" hidden="1">
      <c r="A1450" s="421" t="s">
        <v>20707</v>
      </c>
      <c r="B1450" s="421" t="s">
        <v>17313</v>
      </c>
      <c r="C1450" s="421" t="s">
        <v>20707</v>
      </c>
      <c r="D1450" s="421" t="s">
        <v>1782</v>
      </c>
      <c r="E1450" s="421" t="s">
        <v>1780</v>
      </c>
    </row>
    <row r="1451" spans="1:5" hidden="1">
      <c r="A1451" s="421" t="s">
        <v>20708</v>
      </c>
      <c r="B1451" s="421" t="s">
        <v>17314</v>
      </c>
      <c r="C1451" s="421" t="s">
        <v>20708</v>
      </c>
      <c r="D1451" s="421" t="s">
        <v>1782</v>
      </c>
      <c r="E1451" s="421" t="s">
        <v>1780</v>
      </c>
    </row>
    <row r="1452" spans="1:5" hidden="1">
      <c r="A1452" s="421" t="s">
        <v>20709</v>
      </c>
      <c r="B1452" s="421" t="s">
        <v>17315</v>
      </c>
      <c r="C1452" s="421" t="s">
        <v>20709</v>
      </c>
      <c r="D1452" s="421" t="s">
        <v>1782</v>
      </c>
      <c r="E1452" s="421" t="s">
        <v>1780</v>
      </c>
    </row>
    <row r="1453" spans="1:5" hidden="1">
      <c r="A1453" s="421" t="s">
        <v>20710</v>
      </c>
      <c r="B1453" s="421" t="s">
        <v>13208</v>
      </c>
      <c r="C1453" s="421" t="s">
        <v>20710</v>
      </c>
      <c r="D1453" s="421" t="s">
        <v>1782</v>
      </c>
      <c r="E1453" s="421" t="s">
        <v>1780</v>
      </c>
    </row>
    <row r="1454" spans="1:5" hidden="1">
      <c r="A1454" s="421" t="s">
        <v>20711</v>
      </c>
      <c r="B1454" s="421" t="s">
        <v>13209</v>
      </c>
      <c r="C1454" s="421" t="s">
        <v>20711</v>
      </c>
      <c r="D1454" s="421" t="s">
        <v>1782</v>
      </c>
      <c r="E1454" s="421" t="s">
        <v>1780</v>
      </c>
    </row>
    <row r="1455" spans="1:5" hidden="1">
      <c r="A1455" s="421" t="s">
        <v>20712</v>
      </c>
      <c r="B1455" s="421" t="s">
        <v>13212</v>
      </c>
      <c r="C1455" s="421" t="s">
        <v>20712</v>
      </c>
      <c r="D1455" s="421" t="s">
        <v>1782</v>
      </c>
      <c r="E1455" s="421" t="s">
        <v>1780</v>
      </c>
    </row>
    <row r="1456" spans="1:5" hidden="1">
      <c r="A1456" s="421" t="s">
        <v>20713</v>
      </c>
      <c r="B1456" s="421" t="s">
        <v>13210</v>
      </c>
      <c r="C1456" s="421" t="s">
        <v>20713</v>
      </c>
      <c r="D1456" s="421" t="s">
        <v>1782</v>
      </c>
      <c r="E1456" s="421" t="s">
        <v>1780</v>
      </c>
    </row>
    <row r="1457" spans="1:5" hidden="1">
      <c r="A1457" s="421" t="s">
        <v>20714</v>
      </c>
      <c r="B1457" s="421" t="s">
        <v>13211</v>
      </c>
      <c r="C1457" s="421" t="s">
        <v>20714</v>
      </c>
      <c r="D1457" s="421" t="s">
        <v>1782</v>
      </c>
      <c r="E1457" s="421" t="s">
        <v>1780</v>
      </c>
    </row>
    <row r="1458" spans="1:5" hidden="1">
      <c r="A1458" s="421" t="s">
        <v>20715</v>
      </c>
      <c r="B1458" s="421" t="s">
        <v>13213</v>
      </c>
      <c r="C1458" s="421" t="s">
        <v>20715</v>
      </c>
      <c r="D1458" s="421" t="s">
        <v>1782</v>
      </c>
      <c r="E1458" s="421" t="s">
        <v>1780</v>
      </c>
    </row>
    <row r="1459" spans="1:5" hidden="1">
      <c r="A1459" s="421" t="s">
        <v>20716</v>
      </c>
      <c r="B1459" s="421" t="s">
        <v>13233</v>
      </c>
      <c r="C1459" s="421" t="s">
        <v>20716</v>
      </c>
      <c r="D1459" s="421" t="s">
        <v>1782</v>
      </c>
      <c r="E1459" s="421" t="s">
        <v>1780</v>
      </c>
    </row>
    <row r="1460" spans="1:5" hidden="1">
      <c r="A1460" s="421" t="s">
        <v>20717</v>
      </c>
      <c r="B1460" s="421" t="s">
        <v>13234</v>
      </c>
      <c r="C1460" s="421" t="s">
        <v>20717</v>
      </c>
      <c r="D1460" s="421" t="s">
        <v>1782</v>
      </c>
      <c r="E1460" s="421" t="s">
        <v>1780</v>
      </c>
    </row>
    <row r="1461" spans="1:5" hidden="1">
      <c r="A1461" s="421" t="s">
        <v>20718</v>
      </c>
      <c r="B1461" s="421" t="s">
        <v>13235</v>
      </c>
      <c r="C1461" s="421" t="s">
        <v>20718</v>
      </c>
      <c r="D1461" s="421" t="s">
        <v>1782</v>
      </c>
      <c r="E1461" s="421" t="s">
        <v>1780</v>
      </c>
    </row>
    <row r="1462" spans="1:5" hidden="1">
      <c r="A1462" s="421" t="s">
        <v>20719</v>
      </c>
      <c r="B1462" s="421" t="s">
        <v>13236</v>
      </c>
      <c r="C1462" s="421" t="s">
        <v>20719</v>
      </c>
      <c r="D1462" s="421" t="s">
        <v>1782</v>
      </c>
      <c r="E1462" s="421" t="s">
        <v>1780</v>
      </c>
    </row>
    <row r="1463" spans="1:5" hidden="1">
      <c r="A1463" s="421" t="s">
        <v>20720</v>
      </c>
      <c r="B1463" s="421" t="s">
        <v>13237</v>
      </c>
      <c r="C1463" s="421" t="s">
        <v>20720</v>
      </c>
      <c r="D1463" s="421" t="s">
        <v>1782</v>
      </c>
      <c r="E1463" s="421" t="s">
        <v>1780</v>
      </c>
    </row>
    <row r="1464" spans="1:5" hidden="1">
      <c r="A1464" s="421" t="s">
        <v>20721</v>
      </c>
      <c r="B1464" s="421" t="s">
        <v>17316</v>
      </c>
      <c r="C1464" s="421" t="s">
        <v>20721</v>
      </c>
      <c r="D1464" s="421" t="s">
        <v>1782</v>
      </c>
      <c r="E1464" s="421" t="s">
        <v>1780</v>
      </c>
    </row>
    <row r="1465" spans="1:5" hidden="1">
      <c r="A1465" s="421" t="s">
        <v>20722</v>
      </c>
      <c r="B1465" s="421" t="s">
        <v>17318</v>
      </c>
      <c r="C1465" s="421" t="s">
        <v>20722</v>
      </c>
      <c r="D1465" s="421" t="s">
        <v>1782</v>
      </c>
      <c r="E1465" s="421" t="s">
        <v>1780</v>
      </c>
    </row>
    <row r="1466" spans="1:5" hidden="1">
      <c r="A1466" s="421" t="s">
        <v>20723</v>
      </c>
      <c r="B1466" s="421" t="s">
        <v>17311</v>
      </c>
      <c r="C1466" s="421" t="s">
        <v>20723</v>
      </c>
      <c r="D1466" s="421" t="s">
        <v>1782</v>
      </c>
      <c r="E1466" s="421" t="s">
        <v>1780</v>
      </c>
    </row>
    <row r="1467" spans="1:5" hidden="1">
      <c r="A1467" s="421" t="s">
        <v>20724</v>
      </c>
      <c r="B1467" s="421" t="s">
        <v>17342</v>
      </c>
      <c r="C1467" s="421" t="s">
        <v>20724</v>
      </c>
      <c r="D1467" s="421" t="s">
        <v>1782</v>
      </c>
      <c r="E1467" s="421" t="s">
        <v>1780</v>
      </c>
    </row>
    <row r="1468" spans="1:5" hidden="1">
      <c r="A1468" s="421" t="s">
        <v>20725</v>
      </c>
      <c r="B1468" s="421" t="s">
        <v>17317</v>
      </c>
      <c r="C1468" s="421" t="s">
        <v>20725</v>
      </c>
      <c r="D1468" s="421" t="s">
        <v>1782</v>
      </c>
      <c r="E1468" s="421" t="s">
        <v>1780</v>
      </c>
    </row>
    <row r="1469" spans="1:5" hidden="1">
      <c r="A1469" s="421" t="s">
        <v>20726</v>
      </c>
      <c r="B1469" s="421" t="s">
        <v>17319</v>
      </c>
      <c r="C1469" s="421" t="s">
        <v>20726</v>
      </c>
      <c r="D1469" s="421" t="s">
        <v>1782</v>
      </c>
      <c r="E1469" s="421" t="s">
        <v>1780</v>
      </c>
    </row>
    <row r="1470" spans="1:5" hidden="1">
      <c r="A1470" s="421" t="s">
        <v>20727</v>
      </c>
      <c r="B1470" s="421" t="s">
        <v>17320</v>
      </c>
      <c r="C1470" s="421" t="s">
        <v>20727</v>
      </c>
      <c r="D1470" s="421" t="s">
        <v>1782</v>
      </c>
      <c r="E1470" s="421" t="s">
        <v>1780</v>
      </c>
    </row>
    <row r="1471" spans="1:5" hidden="1">
      <c r="A1471" s="421" t="s">
        <v>20728</v>
      </c>
      <c r="B1471" s="421" t="s">
        <v>17321</v>
      </c>
      <c r="C1471" s="421" t="s">
        <v>20728</v>
      </c>
      <c r="D1471" s="421" t="s">
        <v>1782</v>
      </c>
      <c r="E1471" s="421" t="s">
        <v>1780</v>
      </c>
    </row>
    <row r="1472" spans="1:5" hidden="1">
      <c r="A1472" s="421" t="s">
        <v>20729</v>
      </c>
      <c r="B1472" s="421" t="s">
        <v>17322</v>
      </c>
      <c r="C1472" s="421" t="s">
        <v>20729</v>
      </c>
      <c r="D1472" s="421" t="s">
        <v>1782</v>
      </c>
      <c r="E1472" s="421" t="s">
        <v>1780</v>
      </c>
    </row>
    <row r="1473" spans="1:5" hidden="1">
      <c r="A1473" s="421" t="s">
        <v>20730</v>
      </c>
      <c r="B1473" s="421" t="s">
        <v>17323</v>
      </c>
      <c r="C1473" s="421" t="s">
        <v>20730</v>
      </c>
      <c r="D1473" s="421" t="s">
        <v>1782</v>
      </c>
      <c r="E1473" s="421" t="s">
        <v>1780</v>
      </c>
    </row>
    <row r="1474" spans="1:5" hidden="1">
      <c r="A1474" s="421" t="s">
        <v>20731</v>
      </c>
      <c r="B1474" s="421" t="s">
        <v>13220</v>
      </c>
      <c r="C1474" s="421" t="s">
        <v>20731</v>
      </c>
      <c r="D1474" s="421" t="s">
        <v>1782</v>
      </c>
      <c r="E1474" s="421" t="s">
        <v>1780</v>
      </c>
    </row>
    <row r="1475" spans="1:5" hidden="1">
      <c r="A1475" s="421" t="s">
        <v>20732</v>
      </c>
      <c r="B1475" s="421" t="s">
        <v>13221</v>
      </c>
      <c r="C1475" s="421" t="s">
        <v>20732</v>
      </c>
      <c r="D1475" s="421" t="s">
        <v>1782</v>
      </c>
      <c r="E1475" s="421" t="s">
        <v>1780</v>
      </c>
    </row>
    <row r="1476" spans="1:5" hidden="1">
      <c r="A1476" s="421" t="s">
        <v>20733</v>
      </c>
      <c r="B1476" s="421" t="s">
        <v>13222</v>
      </c>
      <c r="C1476" s="421" t="s">
        <v>20733</v>
      </c>
      <c r="D1476" s="421" t="s">
        <v>1782</v>
      </c>
      <c r="E1476" s="421" t="s">
        <v>1780</v>
      </c>
    </row>
    <row r="1477" spans="1:5" hidden="1">
      <c r="A1477" s="421" t="s">
        <v>20734</v>
      </c>
      <c r="B1477" s="421" t="s">
        <v>13223</v>
      </c>
      <c r="C1477" s="421" t="s">
        <v>20734</v>
      </c>
      <c r="D1477" s="421" t="s">
        <v>1782</v>
      </c>
      <c r="E1477" s="421" t="s">
        <v>1780</v>
      </c>
    </row>
    <row r="1478" spans="1:5" hidden="1">
      <c r="A1478" s="421" t="s">
        <v>20735</v>
      </c>
      <c r="B1478" s="421" t="s">
        <v>13224</v>
      </c>
      <c r="C1478" s="421" t="s">
        <v>20735</v>
      </c>
      <c r="D1478" s="421" t="s">
        <v>1782</v>
      </c>
      <c r="E1478" s="421" t="s">
        <v>1780</v>
      </c>
    </row>
    <row r="1479" spans="1:5" hidden="1">
      <c r="A1479" s="421" t="s">
        <v>20736</v>
      </c>
      <c r="B1479" s="421" t="s">
        <v>13225</v>
      </c>
      <c r="C1479" s="421" t="s">
        <v>20736</v>
      </c>
      <c r="D1479" s="421" t="s">
        <v>1782</v>
      </c>
      <c r="E1479" s="421" t="s">
        <v>1780</v>
      </c>
    </row>
    <row r="1480" spans="1:5" hidden="1">
      <c r="A1480" s="421" t="s">
        <v>20737</v>
      </c>
      <c r="B1480" s="421" t="s">
        <v>13226</v>
      </c>
      <c r="C1480" s="421" t="s">
        <v>20737</v>
      </c>
      <c r="D1480" s="421" t="s">
        <v>1782</v>
      </c>
      <c r="E1480" s="421" t="s">
        <v>1780</v>
      </c>
    </row>
    <row r="1481" spans="1:5" hidden="1">
      <c r="A1481" s="421" t="s">
        <v>20738</v>
      </c>
      <c r="B1481" s="421" t="s">
        <v>13227</v>
      </c>
      <c r="C1481" s="421" t="s">
        <v>20738</v>
      </c>
      <c r="D1481" s="421" t="s">
        <v>1782</v>
      </c>
      <c r="E1481" s="421" t="s">
        <v>1780</v>
      </c>
    </row>
    <row r="1482" spans="1:5" hidden="1">
      <c r="A1482" s="421" t="s">
        <v>20739</v>
      </c>
      <c r="B1482" s="421" t="s">
        <v>13228</v>
      </c>
      <c r="C1482" s="421" t="s">
        <v>20739</v>
      </c>
      <c r="D1482" s="421" t="s">
        <v>1782</v>
      </c>
      <c r="E1482" s="421" t="s">
        <v>1780</v>
      </c>
    </row>
    <row r="1483" spans="1:5" hidden="1">
      <c r="A1483" s="421" t="s">
        <v>20740</v>
      </c>
      <c r="B1483" s="421" t="s">
        <v>13229</v>
      </c>
      <c r="C1483" s="421" t="s">
        <v>20740</v>
      </c>
      <c r="D1483" s="421" t="s">
        <v>1782</v>
      </c>
      <c r="E1483" s="421" t="s">
        <v>1780</v>
      </c>
    </row>
    <row r="1484" spans="1:5" hidden="1">
      <c r="A1484" s="421" t="s">
        <v>20741</v>
      </c>
      <c r="B1484" s="421" t="s">
        <v>16751</v>
      </c>
      <c r="C1484" s="421" t="s">
        <v>20741</v>
      </c>
      <c r="D1484" s="421" t="s">
        <v>3235</v>
      </c>
      <c r="E1484" s="421" t="s">
        <v>3233</v>
      </c>
    </row>
    <row r="1485" spans="1:5" hidden="1">
      <c r="A1485" s="421" t="s">
        <v>20742</v>
      </c>
      <c r="B1485" s="421" t="s">
        <v>16778</v>
      </c>
      <c r="C1485" s="421" t="s">
        <v>20742</v>
      </c>
      <c r="D1485" s="421" t="s">
        <v>3235</v>
      </c>
      <c r="E1485" s="421" t="s">
        <v>3233</v>
      </c>
    </row>
    <row r="1486" spans="1:5" hidden="1">
      <c r="A1486" s="421" t="s">
        <v>20743</v>
      </c>
      <c r="B1486" s="421" t="s">
        <v>13102</v>
      </c>
      <c r="C1486" s="421" t="s">
        <v>20743</v>
      </c>
      <c r="D1486" s="421" t="s">
        <v>3235</v>
      </c>
      <c r="E1486" s="421" t="s">
        <v>3233</v>
      </c>
    </row>
    <row r="1487" spans="1:5" hidden="1">
      <c r="A1487" s="421" t="s">
        <v>20744</v>
      </c>
      <c r="B1487" s="421" t="s">
        <v>13103</v>
      </c>
      <c r="C1487" s="421" t="s">
        <v>20744</v>
      </c>
      <c r="D1487" s="421" t="s">
        <v>3235</v>
      </c>
      <c r="E1487" s="421" t="s">
        <v>3233</v>
      </c>
    </row>
    <row r="1488" spans="1:5" hidden="1">
      <c r="A1488" s="421" t="s">
        <v>20745</v>
      </c>
      <c r="B1488" s="421" t="s">
        <v>16768</v>
      </c>
      <c r="C1488" s="421" t="s">
        <v>20745</v>
      </c>
      <c r="D1488" s="421" t="s">
        <v>3235</v>
      </c>
      <c r="E1488" s="421" t="s">
        <v>3233</v>
      </c>
    </row>
    <row r="1489" spans="1:5" hidden="1">
      <c r="A1489" s="421" t="s">
        <v>20746</v>
      </c>
      <c r="B1489" s="421" t="s">
        <v>16769</v>
      </c>
      <c r="C1489" s="421" t="s">
        <v>20746</v>
      </c>
      <c r="D1489" s="421" t="s">
        <v>3235</v>
      </c>
      <c r="E1489" s="421" t="s">
        <v>3233</v>
      </c>
    </row>
    <row r="1490" spans="1:5" hidden="1">
      <c r="A1490" s="421" t="s">
        <v>20747</v>
      </c>
      <c r="B1490" s="421" t="s">
        <v>16770</v>
      </c>
      <c r="C1490" s="421" t="s">
        <v>20747</v>
      </c>
      <c r="D1490" s="421" t="s">
        <v>3235</v>
      </c>
      <c r="E1490" s="421" t="s">
        <v>3233</v>
      </c>
    </row>
    <row r="1491" spans="1:5" hidden="1">
      <c r="A1491" s="421" t="s">
        <v>20748</v>
      </c>
      <c r="B1491" s="421" t="s">
        <v>16771</v>
      </c>
      <c r="C1491" s="421" t="s">
        <v>20748</v>
      </c>
      <c r="D1491" s="421" t="s">
        <v>3235</v>
      </c>
      <c r="E1491" s="421" t="s">
        <v>3233</v>
      </c>
    </row>
    <row r="1492" spans="1:5" hidden="1">
      <c r="A1492" s="421" t="s">
        <v>20749</v>
      </c>
      <c r="B1492" s="421" t="s">
        <v>16772</v>
      </c>
      <c r="C1492" s="421" t="s">
        <v>20749</v>
      </c>
      <c r="D1492" s="421" t="s">
        <v>3235</v>
      </c>
      <c r="E1492" s="421" t="s">
        <v>3233</v>
      </c>
    </row>
    <row r="1493" spans="1:5" hidden="1">
      <c r="A1493" s="421" t="s">
        <v>20750</v>
      </c>
      <c r="B1493" s="421" t="s">
        <v>16773</v>
      </c>
      <c r="C1493" s="421" t="s">
        <v>20750</v>
      </c>
      <c r="D1493" s="421" t="s">
        <v>3235</v>
      </c>
      <c r="E1493" s="421" t="s">
        <v>3233</v>
      </c>
    </row>
    <row r="1494" spans="1:5" hidden="1">
      <c r="A1494" s="421" t="s">
        <v>20751</v>
      </c>
      <c r="B1494" s="421" t="s">
        <v>16774</v>
      </c>
      <c r="C1494" s="421" t="s">
        <v>20751</v>
      </c>
      <c r="D1494" s="421" t="s">
        <v>3235</v>
      </c>
      <c r="E1494" s="421" t="s">
        <v>3233</v>
      </c>
    </row>
    <row r="1495" spans="1:5" hidden="1">
      <c r="A1495" s="421" t="s">
        <v>20752</v>
      </c>
      <c r="B1495" s="421" t="s">
        <v>16775</v>
      </c>
      <c r="C1495" s="421" t="s">
        <v>20752</v>
      </c>
      <c r="D1495" s="421" t="s">
        <v>3235</v>
      </c>
      <c r="E1495" s="421" t="s">
        <v>3233</v>
      </c>
    </row>
    <row r="1496" spans="1:5" hidden="1">
      <c r="A1496" s="421" t="s">
        <v>20753</v>
      </c>
      <c r="B1496" s="421" t="s">
        <v>16776</v>
      </c>
      <c r="C1496" s="421" t="s">
        <v>20753</v>
      </c>
      <c r="D1496" s="421" t="s">
        <v>3235</v>
      </c>
      <c r="E1496" s="421" t="s">
        <v>3233</v>
      </c>
    </row>
    <row r="1497" spans="1:5" hidden="1">
      <c r="A1497" s="421" t="s">
        <v>20754</v>
      </c>
      <c r="B1497" s="421" t="s">
        <v>16777</v>
      </c>
      <c r="C1497" s="421" t="s">
        <v>20754</v>
      </c>
      <c r="D1497" s="421" t="s">
        <v>3235</v>
      </c>
      <c r="E1497" s="421" t="s">
        <v>3233</v>
      </c>
    </row>
    <row r="1498" spans="1:5" hidden="1">
      <c r="A1498" s="421" t="s">
        <v>20755</v>
      </c>
      <c r="B1498" s="421" t="s">
        <v>16779</v>
      </c>
      <c r="C1498" s="421" t="s">
        <v>20755</v>
      </c>
      <c r="D1498" s="421" t="s">
        <v>3235</v>
      </c>
      <c r="E1498" s="421" t="s">
        <v>3233</v>
      </c>
    </row>
    <row r="1499" spans="1:5" hidden="1">
      <c r="A1499" s="421" t="s">
        <v>20756</v>
      </c>
      <c r="B1499" s="421" t="s">
        <v>16780</v>
      </c>
      <c r="C1499" s="421" t="s">
        <v>20756</v>
      </c>
      <c r="D1499" s="421" t="s">
        <v>3235</v>
      </c>
      <c r="E1499" s="421" t="s">
        <v>3233</v>
      </c>
    </row>
    <row r="1500" spans="1:5" hidden="1">
      <c r="A1500" s="421" t="s">
        <v>20757</v>
      </c>
      <c r="B1500" s="421" t="s">
        <v>16781</v>
      </c>
      <c r="C1500" s="421" t="s">
        <v>20757</v>
      </c>
      <c r="D1500" s="421" t="s">
        <v>3235</v>
      </c>
      <c r="E1500" s="421" t="s">
        <v>3233</v>
      </c>
    </row>
    <row r="1501" spans="1:5" hidden="1">
      <c r="A1501" s="421" t="s">
        <v>20758</v>
      </c>
      <c r="B1501" s="421" t="s">
        <v>16782</v>
      </c>
      <c r="C1501" s="421" t="s">
        <v>20758</v>
      </c>
      <c r="D1501" s="421" t="s">
        <v>3235</v>
      </c>
      <c r="E1501" s="421" t="s">
        <v>3233</v>
      </c>
    </row>
    <row r="1502" spans="1:5" hidden="1">
      <c r="A1502" s="421" t="s">
        <v>20759</v>
      </c>
      <c r="B1502" s="421" t="s">
        <v>16783</v>
      </c>
      <c r="C1502" s="421" t="s">
        <v>20759</v>
      </c>
      <c r="D1502" s="421" t="s">
        <v>3235</v>
      </c>
      <c r="E1502" s="421" t="s">
        <v>3233</v>
      </c>
    </row>
    <row r="1503" spans="1:5" hidden="1">
      <c r="A1503" s="421" t="s">
        <v>20760</v>
      </c>
      <c r="B1503" s="421" t="s">
        <v>16784</v>
      </c>
      <c r="C1503" s="421" t="s">
        <v>20760</v>
      </c>
      <c r="D1503" s="421" t="s">
        <v>3235</v>
      </c>
      <c r="E1503" s="421" t="s">
        <v>3233</v>
      </c>
    </row>
    <row r="1504" spans="1:5" hidden="1">
      <c r="A1504" s="421" t="s">
        <v>20761</v>
      </c>
      <c r="B1504" s="421" t="s">
        <v>16785</v>
      </c>
      <c r="C1504" s="421" t="s">
        <v>20761</v>
      </c>
      <c r="D1504" s="421" t="s">
        <v>3235</v>
      </c>
      <c r="E1504" s="421" t="s">
        <v>3233</v>
      </c>
    </row>
    <row r="1505" spans="1:5" hidden="1">
      <c r="A1505" s="421" t="s">
        <v>20762</v>
      </c>
      <c r="B1505" s="421" t="s">
        <v>16786</v>
      </c>
      <c r="C1505" s="421" t="s">
        <v>20762</v>
      </c>
      <c r="D1505" s="421" t="s">
        <v>3235</v>
      </c>
      <c r="E1505" s="421" t="s">
        <v>3233</v>
      </c>
    </row>
    <row r="1506" spans="1:5" hidden="1">
      <c r="A1506" s="421" t="s">
        <v>20763</v>
      </c>
      <c r="B1506" s="421" t="s">
        <v>16787</v>
      </c>
      <c r="C1506" s="421" t="s">
        <v>20763</v>
      </c>
      <c r="D1506" s="421" t="s">
        <v>3235</v>
      </c>
      <c r="E1506" s="421" t="s">
        <v>3233</v>
      </c>
    </row>
    <row r="1507" spans="1:5" hidden="1">
      <c r="A1507" s="421" t="s">
        <v>20764</v>
      </c>
      <c r="B1507" s="421" t="s">
        <v>16752</v>
      </c>
      <c r="C1507" s="421" t="s">
        <v>20764</v>
      </c>
      <c r="D1507" s="421" t="s">
        <v>3235</v>
      </c>
      <c r="E1507" s="421" t="s">
        <v>3233</v>
      </c>
    </row>
    <row r="1508" spans="1:5" hidden="1">
      <c r="A1508" s="421" t="s">
        <v>20765</v>
      </c>
      <c r="B1508" s="421" t="s">
        <v>16753</v>
      </c>
      <c r="C1508" s="421" t="s">
        <v>20765</v>
      </c>
      <c r="D1508" s="421" t="s">
        <v>3235</v>
      </c>
      <c r="E1508" s="421" t="s">
        <v>3233</v>
      </c>
    </row>
    <row r="1509" spans="1:5" hidden="1">
      <c r="A1509" s="421" t="s">
        <v>20766</v>
      </c>
      <c r="B1509" s="421" t="s">
        <v>16754</v>
      </c>
      <c r="C1509" s="421" t="s">
        <v>20766</v>
      </c>
      <c r="D1509" s="421" t="s">
        <v>3235</v>
      </c>
      <c r="E1509" s="421" t="s">
        <v>3233</v>
      </c>
    </row>
    <row r="1510" spans="1:5" hidden="1">
      <c r="A1510" s="421" t="s">
        <v>20767</v>
      </c>
      <c r="B1510" s="421" t="s">
        <v>13099</v>
      </c>
      <c r="C1510" s="421" t="s">
        <v>20767</v>
      </c>
      <c r="D1510" s="421" t="s">
        <v>3235</v>
      </c>
      <c r="E1510" s="421" t="s">
        <v>3233</v>
      </c>
    </row>
    <row r="1511" spans="1:5" hidden="1">
      <c r="A1511" s="421" t="s">
        <v>20768</v>
      </c>
      <c r="B1511" s="421" t="s">
        <v>13100</v>
      </c>
      <c r="C1511" s="421" t="s">
        <v>20768</v>
      </c>
      <c r="D1511" s="421" t="s">
        <v>3235</v>
      </c>
      <c r="E1511" s="421" t="s">
        <v>3233</v>
      </c>
    </row>
    <row r="1512" spans="1:5" hidden="1">
      <c r="A1512" s="421" t="s">
        <v>20769</v>
      </c>
      <c r="B1512" s="421" t="s">
        <v>13101</v>
      </c>
      <c r="C1512" s="421" t="s">
        <v>20769</v>
      </c>
      <c r="D1512" s="421" t="s">
        <v>3235</v>
      </c>
      <c r="E1512" s="421" t="s">
        <v>3233</v>
      </c>
    </row>
    <row r="1513" spans="1:5" hidden="1">
      <c r="A1513" s="421" t="s">
        <v>20770</v>
      </c>
      <c r="B1513" s="421" t="s">
        <v>13104</v>
      </c>
      <c r="C1513" s="421" t="s">
        <v>20770</v>
      </c>
      <c r="D1513" s="421" t="s">
        <v>3235</v>
      </c>
      <c r="E1513" s="421" t="s">
        <v>3233</v>
      </c>
    </row>
    <row r="1514" spans="1:5" hidden="1">
      <c r="A1514" s="421" t="s">
        <v>20771</v>
      </c>
      <c r="B1514" s="421" t="s">
        <v>13105</v>
      </c>
      <c r="C1514" s="421" t="s">
        <v>20771</v>
      </c>
      <c r="D1514" s="421" t="s">
        <v>3235</v>
      </c>
      <c r="E1514" s="421" t="s">
        <v>3233</v>
      </c>
    </row>
    <row r="1515" spans="1:5" hidden="1">
      <c r="A1515" s="421" t="s">
        <v>20772</v>
      </c>
      <c r="B1515" s="421" t="s">
        <v>13106</v>
      </c>
      <c r="C1515" s="421" t="s">
        <v>20772</v>
      </c>
      <c r="D1515" s="421" t="s">
        <v>3235</v>
      </c>
      <c r="E1515" s="421" t="s">
        <v>3233</v>
      </c>
    </row>
    <row r="1516" spans="1:5" hidden="1">
      <c r="A1516" s="421" t="s">
        <v>20773</v>
      </c>
      <c r="B1516" s="421" t="s">
        <v>16755</v>
      </c>
      <c r="C1516" s="421" t="s">
        <v>20773</v>
      </c>
      <c r="D1516" s="421" t="s">
        <v>3235</v>
      </c>
      <c r="E1516" s="421" t="s">
        <v>3233</v>
      </c>
    </row>
    <row r="1517" spans="1:5" hidden="1">
      <c r="A1517" s="421" t="s">
        <v>20774</v>
      </c>
      <c r="B1517" s="421" t="s">
        <v>16756</v>
      </c>
      <c r="C1517" s="421" t="s">
        <v>20774</v>
      </c>
      <c r="D1517" s="421" t="s">
        <v>3235</v>
      </c>
      <c r="E1517" s="421" t="s">
        <v>3233</v>
      </c>
    </row>
    <row r="1518" spans="1:5" hidden="1">
      <c r="A1518" s="421" t="s">
        <v>20775</v>
      </c>
      <c r="B1518" s="421" t="s">
        <v>16757</v>
      </c>
      <c r="C1518" s="421" t="s">
        <v>20775</v>
      </c>
      <c r="D1518" s="421" t="s">
        <v>3235</v>
      </c>
      <c r="E1518" s="421" t="s">
        <v>3233</v>
      </c>
    </row>
    <row r="1519" spans="1:5" hidden="1">
      <c r="A1519" s="421" t="s">
        <v>20776</v>
      </c>
      <c r="B1519" s="421" t="s">
        <v>16758</v>
      </c>
      <c r="C1519" s="421" t="s">
        <v>20776</v>
      </c>
      <c r="D1519" s="421" t="s">
        <v>3235</v>
      </c>
      <c r="E1519" s="421" t="s">
        <v>3233</v>
      </c>
    </row>
    <row r="1520" spans="1:5" hidden="1">
      <c r="A1520" s="421" t="s">
        <v>20777</v>
      </c>
      <c r="B1520" s="421" t="s">
        <v>16759</v>
      </c>
      <c r="C1520" s="421" t="s">
        <v>20777</v>
      </c>
      <c r="D1520" s="421" t="s">
        <v>3235</v>
      </c>
      <c r="E1520" s="421" t="s">
        <v>3233</v>
      </c>
    </row>
    <row r="1521" spans="1:5" hidden="1">
      <c r="A1521" s="421" t="s">
        <v>20778</v>
      </c>
      <c r="B1521" s="421" t="s">
        <v>16760</v>
      </c>
      <c r="C1521" s="421" t="s">
        <v>20778</v>
      </c>
      <c r="D1521" s="421" t="s">
        <v>3235</v>
      </c>
      <c r="E1521" s="421" t="s">
        <v>3233</v>
      </c>
    </row>
    <row r="1522" spans="1:5" hidden="1">
      <c r="A1522" s="421" t="s">
        <v>20779</v>
      </c>
      <c r="B1522" s="421" t="s">
        <v>16761</v>
      </c>
      <c r="C1522" s="421" t="s">
        <v>20779</v>
      </c>
      <c r="D1522" s="421" t="s">
        <v>3235</v>
      </c>
      <c r="E1522" s="421" t="s">
        <v>3233</v>
      </c>
    </row>
    <row r="1523" spans="1:5" hidden="1">
      <c r="A1523" s="421" t="s">
        <v>20780</v>
      </c>
      <c r="B1523" s="421" t="s">
        <v>16762</v>
      </c>
      <c r="C1523" s="421" t="s">
        <v>20780</v>
      </c>
      <c r="D1523" s="421" t="s">
        <v>3235</v>
      </c>
      <c r="E1523" s="421" t="s">
        <v>3233</v>
      </c>
    </row>
    <row r="1524" spans="1:5" hidden="1">
      <c r="A1524" s="421" t="s">
        <v>20781</v>
      </c>
      <c r="B1524" s="421" t="s">
        <v>16763</v>
      </c>
      <c r="C1524" s="421" t="s">
        <v>20781</v>
      </c>
      <c r="D1524" s="421" t="s">
        <v>3235</v>
      </c>
      <c r="E1524" s="421" t="s">
        <v>3233</v>
      </c>
    </row>
    <row r="1525" spans="1:5" hidden="1">
      <c r="A1525" s="421" t="s">
        <v>20782</v>
      </c>
      <c r="B1525" s="421" t="s">
        <v>16764</v>
      </c>
      <c r="C1525" s="421" t="s">
        <v>20782</v>
      </c>
      <c r="D1525" s="421" t="s">
        <v>3235</v>
      </c>
      <c r="E1525" s="421" t="s">
        <v>3233</v>
      </c>
    </row>
    <row r="1526" spans="1:5" hidden="1">
      <c r="A1526" s="421" t="s">
        <v>20783</v>
      </c>
      <c r="B1526" s="421" t="s">
        <v>16765</v>
      </c>
      <c r="C1526" s="421" t="s">
        <v>20783</v>
      </c>
      <c r="D1526" s="421" t="s">
        <v>3235</v>
      </c>
      <c r="E1526" s="421" t="s">
        <v>3233</v>
      </c>
    </row>
    <row r="1527" spans="1:5" hidden="1">
      <c r="A1527" s="421" t="s">
        <v>20784</v>
      </c>
      <c r="B1527" s="421" t="s">
        <v>16766</v>
      </c>
      <c r="C1527" s="421" t="s">
        <v>20784</v>
      </c>
      <c r="D1527" s="421" t="s">
        <v>3235</v>
      </c>
      <c r="E1527" s="421" t="s">
        <v>3233</v>
      </c>
    </row>
    <row r="1528" spans="1:5" hidden="1">
      <c r="A1528" s="421" t="s">
        <v>20785</v>
      </c>
      <c r="B1528" s="421" t="s">
        <v>16767</v>
      </c>
      <c r="C1528" s="421" t="s">
        <v>20785</v>
      </c>
      <c r="D1528" s="421" t="s">
        <v>3235</v>
      </c>
      <c r="E1528" s="421" t="s">
        <v>3233</v>
      </c>
    </row>
    <row r="1529" spans="1:5" hidden="1">
      <c r="A1529" s="421" t="s">
        <v>20786</v>
      </c>
      <c r="B1529" s="421" t="s">
        <v>16932</v>
      </c>
      <c r="C1529" s="421" t="s">
        <v>20786</v>
      </c>
      <c r="D1529" s="421" t="s">
        <v>2788</v>
      </c>
      <c r="E1529" s="421" t="s">
        <v>2787</v>
      </c>
    </row>
    <row r="1530" spans="1:5" hidden="1">
      <c r="A1530" s="421" t="s">
        <v>20787</v>
      </c>
      <c r="B1530" s="421" t="s">
        <v>16954</v>
      </c>
      <c r="C1530" s="421" t="s">
        <v>20787</v>
      </c>
      <c r="D1530" s="421" t="s">
        <v>2788</v>
      </c>
      <c r="E1530" s="421" t="s">
        <v>2787</v>
      </c>
    </row>
    <row r="1531" spans="1:5" hidden="1">
      <c r="A1531" s="421" t="s">
        <v>20788</v>
      </c>
      <c r="B1531" s="421" t="s">
        <v>16934</v>
      </c>
      <c r="C1531" s="421" t="s">
        <v>20788</v>
      </c>
      <c r="D1531" s="421" t="s">
        <v>2788</v>
      </c>
      <c r="E1531" s="421" t="s">
        <v>2787</v>
      </c>
    </row>
    <row r="1532" spans="1:5" hidden="1">
      <c r="A1532" s="421" t="s">
        <v>20789</v>
      </c>
      <c r="B1532" s="421" t="s">
        <v>16935</v>
      </c>
      <c r="C1532" s="421" t="s">
        <v>20789</v>
      </c>
      <c r="D1532" s="421" t="s">
        <v>2788</v>
      </c>
      <c r="E1532" s="421" t="s">
        <v>2787</v>
      </c>
    </row>
    <row r="1533" spans="1:5" hidden="1">
      <c r="A1533" s="421" t="s">
        <v>20790</v>
      </c>
      <c r="B1533" s="421" t="s">
        <v>16936</v>
      </c>
      <c r="C1533" s="421" t="s">
        <v>20790</v>
      </c>
      <c r="D1533" s="421" t="s">
        <v>2788</v>
      </c>
      <c r="E1533" s="421" t="s">
        <v>2787</v>
      </c>
    </row>
    <row r="1534" spans="1:5" hidden="1">
      <c r="A1534" s="421" t="s">
        <v>20791</v>
      </c>
      <c r="B1534" s="421" t="s">
        <v>16937</v>
      </c>
      <c r="C1534" s="421" t="s">
        <v>20791</v>
      </c>
      <c r="D1534" s="421" t="s">
        <v>2788</v>
      </c>
      <c r="E1534" s="421" t="s">
        <v>2787</v>
      </c>
    </row>
    <row r="1535" spans="1:5" hidden="1">
      <c r="A1535" s="421" t="s">
        <v>20792</v>
      </c>
      <c r="B1535" s="421" t="s">
        <v>16938</v>
      </c>
      <c r="C1535" s="421" t="s">
        <v>20792</v>
      </c>
      <c r="D1535" s="421" t="s">
        <v>2788</v>
      </c>
      <c r="E1535" s="421" t="s">
        <v>2787</v>
      </c>
    </row>
    <row r="1536" spans="1:5" hidden="1">
      <c r="A1536" s="421" t="s">
        <v>20793</v>
      </c>
      <c r="B1536" s="421" t="s">
        <v>16939</v>
      </c>
      <c r="C1536" s="421" t="s">
        <v>20793</v>
      </c>
      <c r="D1536" s="421" t="s">
        <v>2788</v>
      </c>
      <c r="E1536" s="421" t="s">
        <v>2787</v>
      </c>
    </row>
    <row r="1537" spans="1:5" hidden="1">
      <c r="A1537" s="421" t="s">
        <v>20794</v>
      </c>
      <c r="B1537" s="421" t="s">
        <v>16940</v>
      </c>
      <c r="C1537" s="421" t="s">
        <v>20794</v>
      </c>
      <c r="D1537" s="421" t="s">
        <v>2788</v>
      </c>
      <c r="E1537" s="421" t="s">
        <v>2787</v>
      </c>
    </row>
    <row r="1538" spans="1:5" hidden="1">
      <c r="A1538" s="421" t="s">
        <v>20795</v>
      </c>
      <c r="B1538" s="421" t="s">
        <v>13141</v>
      </c>
      <c r="C1538" s="421" t="s">
        <v>20795</v>
      </c>
      <c r="D1538" s="421" t="s">
        <v>2788</v>
      </c>
      <c r="E1538" s="421" t="s">
        <v>2787</v>
      </c>
    </row>
    <row r="1539" spans="1:5" hidden="1">
      <c r="A1539" s="421" t="s">
        <v>20796</v>
      </c>
      <c r="B1539" s="421" t="s">
        <v>16941</v>
      </c>
      <c r="C1539" s="421" t="s">
        <v>20796</v>
      </c>
      <c r="D1539" s="421" t="s">
        <v>2788</v>
      </c>
      <c r="E1539" s="421" t="s">
        <v>2787</v>
      </c>
    </row>
    <row r="1540" spans="1:5" hidden="1">
      <c r="A1540" s="421" t="s">
        <v>20797</v>
      </c>
      <c r="B1540" s="421" t="s">
        <v>16942</v>
      </c>
      <c r="C1540" s="421" t="s">
        <v>20797</v>
      </c>
      <c r="D1540" s="421" t="s">
        <v>2788</v>
      </c>
      <c r="E1540" s="421" t="s">
        <v>2787</v>
      </c>
    </row>
    <row r="1541" spans="1:5" hidden="1">
      <c r="A1541" s="421" t="s">
        <v>20798</v>
      </c>
      <c r="B1541" s="421" t="s">
        <v>16943</v>
      </c>
      <c r="C1541" s="421" t="s">
        <v>20798</v>
      </c>
      <c r="D1541" s="421" t="s">
        <v>2788</v>
      </c>
      <c r="E1541" s="421" t="s">
        <v>2787</v>
      </c>
    </row>
    <row r="1542" spans="1:5" hidden="1">
      <c r="A1542" s="421" t="s">
        <v>20799</v>
      </c>
      <c r="B1542" s="421" t="s">
        <v>16944</v>
      </c>
      <c r="C1542" s="421" t="s">
        <v>20799</v>
      </c>
      <c r="D1542" s="421" t="s">
        <v>2788</v>
      </c>
      <c r="E1542" s="421" t="s">
        <v>2787</v>
      </c>
    </row>
    <row r="1543" spans="1:5" hidden="1">
      <c r="A1543" s="421" t="s">
        <v>20800</v>
      </c>
      <c r="B1543" s="421" t="s">
        <v>16945</v>
      </c>
      <c r="C1543" s="421" t="s">
        <v>20800</v>
      </c>
      <c r="D1543" s="421" t="s">
        <v>2788</v>
      </c>
      <c r="E1543" s="421" t="s">
        <v>2787</v>
      </c>
    </row>
    <row r="1544" spans="1:5" hidden="1">
      <c r="A1544" s="421" t="s">
        <v>20801</v>
      </c>
      <c r="B1544" s="421" t="s">
        <v>16946</v>
      </c>
      <c r="C1544" s="421" t="s">
        <v>20801</v>
      </c>
      <c r="D1544" s="421" t="s">
        <v>2788</v>
      </c>
      <c r="E1544" s="421" t="s">
        <v>2787</v>
      </c>
    </row>
    <row r="1545" spans="1:5" hidden="1">
      <c r="A1545" s="421" t="s">
        <v>20802</v>
      </c>
      <c r="B1545" s="421" t="s">
        <v>16947</v>
      </c>
      <c r="C1545" s="421" t="s">
        <v>20802</v>
      </c>
      <c r="D1545" s="421" t="s">
        <v>2788</v>
      </c>
      <c r="E1545" s="421" t="s">
        <v>2787</v>
      </c>
    </row>
    <row r="1546" spans="1:5" hidden="1">
      <c r="A1546" s="421" t="s">
        <v>20803</v>
      </c>
      <c r="B1546" s="421" t="s">
        <v>16948</v>
      </c>
      <c r="C1546" s="421" t="s">
        <v>20803</v>
      </c>
      <c r="D1546" s="421" t="s">
        <v>2788</v>
      </c>
      <c r="E1546" s="421" t="s">
        <v>2787</v>
      </c>
    </row>
    <row r="1547" spans="1:5" hidden="1">
      <c r="A1547" s="421" t="s">
        <v>20804</v>
      </c>
      <c r="B1547" s="421" t="s">
        <v>16949</v>
      </c>
      <c r="C1547" s="421" t="s">
        <v>20804</v>
      </c>
      <c r="D1547" s="421" t="s">
        <v>2788</v>
      </c>
      <c r="E1547" s="421" t="s">
        <v>2787</v>
      </c>
    </row>
    <row r="1548" spans="1:5" hidden="1">
      <c r="A1548" s="421" t="s">
        <v>20805</v>
      </c>
      <c r="B1548" s="421" t="s">
        <v>16950</v>
      </c>
      <c r="C1548" s="421" t="s">
        <v>20805</v>
      </c>
      <c r="D1548" s="421" t="s">
        <v>2788</v>
      </c>
      <c r="E1548" s="421" t="s">
        <v>2787</v>
      </c>
    </row>
    <row r="1549" spans="1:5" hidden="1">
      <c r="A1549" s="421" t="s">
        <v>20806</v>
      </c>
      <c r="B1549" s="421" t="s">
        <v>16951</v>
      </c>
      <c r="C1549" s="421" t="s">
        <v>20806</v>
      </c>
      <c r="D1549" s="421" t="s">
        <v>2788</v>
      </c>
      <c r="E1549" s="421" t="s">
        <v>2787</v>
      </c>
    </row>
    <row r="1550" spans="1:5" hidden="1">
      <c r="A1550" s="421" t="s">
        <v>20807</v>
      </c>
      <c r="B1550" s="421" t="s">
        <v>16952</v>
      </c>
      <c r="C1550" s="421" t="s">
        <v>20807</v>
      </c>
      <c r="D1550" s="421" t="s">
        <v>2788</v>
      </c>
      <c r="E1550" s="421" t="s">
        <v>2787</v>
      </c>
    </row>
    <row r="1551" spans="1:5" hidden="1">
      <c r="A1551" s="421" t="s">
        <v>20808</v>
      </c>
      <c r="B1551" s="421" t="s">
        <v>16953</v>
      </c>
      <c r="C1551" s="421" t="s">
        <v>20808</v>
      </c>
      <c r="D1551" s="421" t="s">
        <v>2788</v>
      </c>
      <c r="E1551" s="421" t="s">
        <v>2787</v>
      </c>
    </row>
    <row r="1552" spans="1:5" hidden="1">
      <c r="A1552" s="421" t="s">
        <v>20809</v>
      </c>
      <c r="B1552" s="421" t="s">
        <v>16955</v>
      </c>
      <c r="C1552" s="421" t="s">
        <v>20809</v>
      </c>
      <c r="D1552" s="421" t="s">
        <v>2788</v>
      </c>
      <c r="E1552" s="421" t="s">
        <v>2787</v>
      </c>
    </row>
    <row r="1553" spans="1:5" hidden="1">
      <c r="A1553" s="421" t="s">
        <v>20810</v>
      </c>
      <c r="B1553" s="421" t="s">
        <v>13142</v>
      </c>
      <c r="C1553" s="421" t="s">
        <v>20810</v>
      </c>
      <c r="D1553" s="421" t="s">
        <v>2788</v>
      </c>
      <c r="E1553" s="421" t="s">
        <v>2787</v>
      </c>
    </row>
    <row r="1554" spans="1:5" hidden="1">
      <c r="A1554" s="421" t="s">
        <v>20811</v>
      </c>
      <c r="B1554" s="421" t="s">
        <v>13143</v>
      </c>
      <c r="C1554" s="421" t="s">
        <v>20811</v>
      </c>
      <c r="D1554" s="421" t="s">
        <v>2788</v>
      </c>
      <c r="E1554" s="421" t="s">
        <v>2787</v>
      </c>
    </row>
    <row r="1555" spans="1:5" hidden="1">
      <c r="A1555" s="421" t="s">
        <v>20812</v>
      </c>
      <c r="B1555" s="421" t="s">
        <v>13144</v>
      </c>
      <c r="C1555" s="421" t="s">
        <v>20812</v>
      </c>
      <c r="D1555" s="421" t="s">
        <v>2788</v>
      </c>
      <c r="E1555" s="421" t="s">
        <v>2787</v>
      </c>
    </row>
    <row r="1556" spans="1:5" hidden="1">
      <c r="A1556" s="421" t="s">
        <v>20813</v>
      </c>
      <c r="B1556" s="421" t="s">
        <v>16956</v>
      </c>
      <c r="C1556" s="421" t="s">
        <v>20813</v>
      </c>
      <c r="D1556" s="421" t="s">
        <v>2788</v>
      </c>
      <c r="E1556" s="421" t="s">
        <v>2787</v>
      </c>
    </row>
    <row r="1557" spans="1:5" hidden="1">
      <c r="A1557" s="421" t="s">
        <v>20814</v>
      </c>
      <c r="B1557" s="421" t="s">
        <v>16957</v>
      </c>
      <c r="C1557" s="421" t="s">
        <v>20814</v>
      </c>
      <c r="D1557" s="421" t="s">
        <v>2788</v>
      </c>
      <c r="E1557" s="421" t="s">
        <v>2787</v>
      </c>
    </row>
    <row r="1558" spans="1:5" hidden="1">
      <c r="A1558" s="421" t="s">
        <v>20815</v>
      </c>
      <c r="B1558" s="421" t="s">
        <v>16958</v>
      </c>
      <c r="C1558" s="421" t="s">
        <v>20815</v>
      </c>
      <c r="D1558" s="421" t="s">
        <v>2788</v>
      </c>
      <c r="E1558" s="421" t="s">
        <v>2787</v>
      </c>
    </row>
    <row r="1559" spans="1:5" hidden="1">
      <c r="A1559" s="421" t="s">
        <v>20816</v>
      </c>
      <c r="B1559" s="421" t="s">
        <v>16959</v>
      </c>
      <c r="C1559" s="421" t="s">
        <v>20816</v>
      </c>
      <c r="D1559" s="421" t="s">
        <v>2788</v>
      </c>
      <c r="E1559" s="421" t="s">
        <v>2787</v>
      </c>
    </row>
    <row r="1560" spans="1:5" hidden="1">
      <c r="A1560" s="421" t="s">
        <v>20817</v>
      </c>
      <c r="B1560" s="421" t="s">
        <v>16960</v>
      </c>
      <c r="C1560" s="421" t="s">
        <v>20817</v>
      </c>
      <c r="D1560" s="421" t="s">
        <v>2788</v>
      </c>
      <c r="E1560" s="421" t="s">
        <v>2787</v>
      </c>
    </row>
    <row r="1561" spans="1:5" hidden="1">
      <c r="A1561" s="421" t="s">
        <v>20818</v>
      </c>
      <c r="B1561" s="421" t="s">
        <v>16961</v>
      </c>
      <c r="C1561" s="421" t="s">
        <v>20818</v>
      </c>
      <c r="D1561" s="421" t="s">
        <v>2788</v>
      </c>
      <c r="E1561" s="421" t="s">
        <v>2787</v>
      </c>
    </row>
    <row r="1562" spans="1:5" hidden="1">
      <c r="A1562" s="421" t="s">
        <v>20819</v>
      </c>
      <c r="B1562" s="421" t="s">
        <v>16962</v>
      </c>
      <c r="C1562" s="421" t="s">
        <v>20819</v>
      </c>
      <c r="D1562" s="421" t="s">
        <v>2788</v>
      </c>
      <c r="E1562" s="421" t="s">
        <v>2787</v>
      </c>
    </row>
    <row r="1563" spans="1:5" hidden="1">
      <c r="A1563" s="421" t="s">
        <v>20820</v>
      </c>
      <c r="B1563" s="421" t="s">
        <v>16963</v>
      </c>
      <c r="C1563" s="421" t="s">
        <v>20820</v>
      </c>
      <c r="D1563" s="421" t="s">
        <v>2788</v>
      </c>
      <c r="E1563" s="421" t="s">
        <v>2787</v>
      </c>
    </row>
    <row r="1564" spans="1:5" hidden="1">
      <c r="A1564" s="421" t="s">
        <v>20821</v>
      </c>
      <c r="B1564" s="421" t="s">
        <v>16933</v>
      </c>
      <c r="C1564" s="421" t="s">
        <v>20821</v>
      </c>
      <c r="D1564" s="421" t="s">
        <v>2788</v>
      </c>
      <c r="E1564" s="421" t="s">
        <v>2787</v>
      </c>
    </row>
    <row r="1565" spans="1:5" hidden="1">
      <c r="A1565" s="421" t="s">
        <v>20822</v>
      </c>
      <c r="B1565" s="421" t="s">
        <v>16659</v>
      </c>
      <c r="C1565" s="421" t="s">
        <v>20822</v>
      </c>
      <c r="D1565" s="421" t="s">
        <v>2238</v>
      </c>
      <c r="E1565" s="421" t="s">
        <v>2237</v>
      </c>
    </row>
    <row r="1566" spans="1:5" hidden="1">
      <c r="A1566" s="421" t="s">
        <v>20823</v>
      </c>
      <c r="B1566" s="421" t="s">
        <v>16663</v>
      </c>
      <c r="C1566" s="421" t="s">
        <v>20823</v>
      </c>
      <c r="D1566" s="421" t="s">
        <v>2238</v>
      </c>
      <c r="E1566" s="421" t="s">
        <v>2237</v>
      </c>
    </row>
    <row r="1567" spans="1:5" hidden="1">
      <c r="A1567" s="421" t="s">
        <v>20824</v>
      </c>
      <c r="B1567" s="421" t="s">
        <v>16658</v>
      </c>
      <c r="C1567" s="421" t="s">
        <v>20824</v>
      </c>
      <c r="D1567" s="421" t="s">
        <v>2238</v>
      </c>
      <c r="E1567" s="421" t="s">
        <v>2237</v>
      </c>
    </row>
    <row r="1568" spans="1:5" hidden="1">
      <c r="A1568" s="421" t="s">
        <v>20825</v>
      </c>
      <c r="B1568" s="421" t="s">
        <v>13076</v>
      </c>
      <c r="C1568" s="421" t="s">
        <v>20825</v>
      </c>
      <c r="D1568" s="421" t="s">
        <v>2238</v>
      </c>
      <c r="E1568" s="421" t="s">
        <v>2237</v>
      </c>
    </row>
    <row r="1569" spans="1:5" hidden="1">
      <c r="A1569" s="421" t="s">
        <v>20826</v>
      </c>
      <c r="B1569" s="421" t="s">
        <v>16660</v>
      </c>
      <c r="C1569" s="421" t="s">
        <v>20826</v>
      </c>
      <c r="D1569" s="421" t="s">
        <v>2238</v>
      </c>
      <c r="E1569" s="421" t="s">
        <v>2237</v>
      </c>
    </row>
    <row r="1570" spans="1:5" hidden="1">
      <c r="A1570" s="421" t="s">
        <v>20827</v>
      </c>
      <c r="B1570" s="421" t="s">
        <v>16661</v>
      </c>
      <c r="C1570" s="421" t="s">
        <v>20827</v>
      </c>
      <c r="D1570" s="421" t="s">
        <v>2238</v>
      </c>
      <c r="E1570" s="421" t="s">
        <v>2237</v>
      </c>
    </row>
    <row r="1571" spans="1:5" hidden="1">
      <c r="A1571" s="421" t="s">
        <v>20828</v>
      </c>
      <c r="B1571" s="421" t="s">
        <v>16662</v>
      </c>
      <c r="C1571" s="421" t="s">
        <v>20828</v>
      </c>
      <c r="D1571" s="421" t="s">
        <v>2238</v>
      </c>
      <c r="E1571" s="421" t="s">
        <v>2237</v>
      </c>
    </row>
    <row r="1572" spans="1:5" hidden="1">
      <c r="A1572" s="421" t="s">
        <v>20829</v>
      </c>
      <c r="B1572" s="421" t="s">
        <v>13071</v>
      </c>
      <c r="C1572" s="421" t="s">
        <v>20829</v>
      </c>
      <c r="D1572" s="421" t="s">
        <v>2238</v>
      </c>
      <c r="E1572" s="421" t="s">
        <v>2237</v>
      </c>
    </row>
    <row r="1573" spans="1:5" hidden="1">
      <c r="A1573" s="421" t="s">
        <v>20830</v>
      </c>
      <c r="B1573" s="421" t="s">
        <v>13072</v>
      </c>
      <c r="C1573" s="421" t="s">
        <v>20830</v>
      </c>
      <c r="D1573" s="421" t="s">
        <v>2238</v>
      </c>
      <c r="E1573" s="421" t="s">
        <v>2237</v>
      </c>
    </row>
    <row r="1574" spans="1:5" hidden="1">
      <c r="A1574" s="421" t="s">
        <v>20831</v>
      </c>
      <c r="B1574" s="421" t="s">
        <v>13073</v>
      </c>
      <c r="C1574" s="421" t="s">
        <v>20831</v>
      </c>
      <c r="D1574" s="421" t="s">
        <v>2238</v>
      </c>
      <c r="E1574" s="421" t="s">
        <v>2237</v>
      </c>
    </row>
    <row r="1575" spans="1:5" hidden="1">
      <c r="A1575" s="421" t="s">
        <v>20832</v>
      </c>
      <c r="B1575" s="421" t="s">
        <v>16651</v>
      </c>
      <c r="C1575" s="421" t="s">
        <v>20832</v>
      </c>
      <c r="D1575" s="421" t="s">
        <v>2238</v>
      </c>
      <c r="E1575" s="421" t="s">
        <v>2237</v>
      </c>
    </row>
    <row r="1576" spans="1:5" hidden="1">
      <c r="A1576" s="421" t="s">
        <v>20833</v>
      </c>
      <c r="B1576" s="421" t="s">
        <v>16652</v>
      </c>
      <c r="C1576" s="421" t="s">
        <v>20833</v>
      </c>
      <c r="D1576" s="421" t="s">
        <v>2238</v>
      </c>
      <c r="E1576" s="421" t="s">
        <v>2237</v>
      </c>
    </row>
    <row r="1577" spans="1:5" hidden="1">
      <c r="A1577" s="421" t="s">
        <v>20834</v>
      </c>
      <c r="B1577" s="421" t="s">
        <v>16653</v>
      </c>
      <c r="C1577" s="421" t="s">
        <v>20834</v>
      </c>
      <c r="D1577" s="421" t="s">
        <v>2238</v>
      </c>
      <c r="E1577" s="421" t="s">
        <v>2237</v>
      </c>
    </row>
    <row r="1578" spans="1:5" hidden="1">
      <c r="A1578" s="421" t="s">
        <v>20835</v>
      </c>
      <c r="B1578" s="421" t="s">
        <v>16654</v>
      </c>
      <c r="C1578" s="421" t="s">
        <v>20835</v>
      </c>
      <c r="D1578" s="421" t="s">
        <v>2238</v>
      </c>
      <c r="E1578" s="421" t="s">
        <v>2237</v>
      </c>
    </row>
    <row r="1579" spans="1:5" hidden="1">
      <c r="A1579" s="421" t="s">
        <v>20836</v>
      </c>
      <c r="B1579" s="421" t="s">
        <v>16655</v>
      </c>
      <c r="C1579" s="421" t="s">
        <v>20836</v>
      </c>
      <c r="D1579" s="421" t="s">
        <v>2238</v>
      </c>
      <c r="E1579" s="421" t="s">
        <v>2237</v>
      </c>
    </row>
    <row r="1580" spans="1:5" hidden="1">
      <c r="A1580" s="421" t="s">
        <v>20837</v>
      </c>
      <c r="B1580" s="421" t="s">
        <v>16656</v>
      </c>
      <c r="C1580" s="421" t="s">
        <v>20837</v>
      </c>
      <c r="D1580" s="421" t="s">
        <v>2238</v>
      </c>
      <c r="E1580" s="421" t="s">
        <v>2237</v>
      </c>
    </row>
    <row r="1581" spans="1:5" hidden="1">
      <c r="A1581" s="421" t="s">
        <v>20838</v>
      </c>
      <c r="B1581" s="421" t="s">
        <v>16674</v>
      </c>
      <c r="C1581" s="421" t="s">
        <v>20838</v>
      </c>
      <c r="D1581" s="421" t="s">
        <v>2238</v>
      </c>
      <c r="E1581" s="421" t="s">
        <v>2237</v>
      </c>
    </row>
    <row r="1582" spans="1:5" hidden="1">
      <c r="A1582" s="421" t="s">
        <v>20839</v>
      </c>
      <c r="B1582" s="421" t="s">
        <v>13064</v>
      </c>
      <c r="C1582" s="421" t="s">
        <v>20839</v>
      </c>
      <c r="D1582" s="421" t="s">
        <v>2238</v>
      </c>
      <c r="E1582" s="421" t="s">
        <v>2237</v>
      </c>
    </row>
    <row r="1583" spans="1:5" hidden="1">
      <c r="A1583" s="421" t="s">
        <v>20840</v>
      </c>
      <c r="B1583" s="421" t="s">
        <v>16664</v>
      </c>
      <c r="C1583" s="421" t="s">
        <v>20840</v>
      </c>
      <c r="D1583" s="421" t="s">
        <v>2238</v>
      </c>
      <c r="E1583" s="421" t="s">
        <v>2237</v>
      </c>
    </row>
    <row r="1584" spans="1:5" hidden="1">
      <c r="A1584" s="421" t="s">
        <v>20841</v>
      </c>
      <c r="B1584" s="421" t="s">
        <v>16665</v>
      </c>
      <c r="C1584" s="421" t="s">
        <v>20841</v>
      </c>
      <c r="D1584" s="421" t="s">
        <v>2238</v>
      </c>
      <c r="E1584" s="421" t="s">
        <v>2237</v>
      </c>
    </row>
    <row r="1585" spans="1:5" hidden="1">
      <c r="A1585" s="421" t="s">
        <v>20842</v>
      </c>
      <c r="B1585" s="421" t="s">
        <v>16666</v>
      </c>
      <c r="C1585" s="421" t="s">
        <v>20842</v>
      </c>
      <c r="D1585" s="421" t="s">
        <v>2238</v>
      </c>
      <c r="E1585" s="421" t="s">
        <v>2237</v>
      </c>
    </row>
    <row r="1586" spans="1:5" hidden="1">
      <c r="A1586" s="421" t="s">
        <v>20843</v>
      </c>
      <c r="B1586" s="421" t="s">
        <v>16667</v>
      </c>
      <c r="C1586" s="421" t="s">
        <v>20843</v>
      </c>
      <c r="D1586" s="421" t="s">
        <v>2238</v>
      </c>
      <c r="E1586" s="421" t="s">
        <v>2237</v>
      </c>
    </row>
    <row r="1587" spans="1:5" hidden="1">
      <c r="A1587" s="421" t="s">
        <v>20844</v>
      </c>
      <c r="B1587" s="421" t="s">
        <v>16668</v>
      </c>
      <c r="C1587" s="421" t="s">
        <v>20844</v>
      </c>
      <c r="D1587" s="421" t="s">
        <v>2238</v>
      </c>
      <c r="E1587" s="421" t="s">
        <v>2237</v>
      </c>
    </row>
    <row r="1588" spans="1:5" hidden="1">
      <c r="A1588" s="421" t="s">
        <v>20845</v>
      </c>
      <c r="B1588" s="421" t="s">
        <v>16669</v>
      </c>
      <c r="C1588" s="421" t="s">
        <v>20845</v>
      </c>
      <c r="D1588" s="421" t="s">
        <v>2238</v>
      </c>
      <c r="E1588" s="421" t="s">
        <v>2237</v>
      </c>
    </row>
    <row r="1589" spans="1:5" hidden="1">
      <c r="A1589" s="421" t="s">
        <v>20846</v>
      </c>
      <c r="B1589" s="421" t="s">
        <v>16670</v>
      </c>
      <c r="C1589" s="421" t="s">
        <v>20846</v>
      </c>
      <c r="D1589" s="421" t="s">
        <v>2238</v>
      </c>
      <c r="E1589" s="421" t="s">
        <v>2237</v>
      </c>
    </row>
    <row r="1590" spans="1:5" hidden="1">
      <c r="A1590" s="421" t="s">
        <v>20847</v>
      </c>
      <c r="B1590" s="421" t="s">
        <v>16671</v>
      </c>
      <c r="C1590" s="421" t="s">
        <v>20847</v>
      </c>
      <c r="D1590" s="421" t="s">
        <v>2238</v>
      </c>
      <c r="E1590" s="421" t="s">
        <v>2237</v>
      </c>
    </row>
    <row r="1591" spans="1:5" hidden="1">
      <c r="A1591" s="421" t="s">
        <v>20848</v>
      </c>
      <c r="B1591" s="421" t="s">
        <v>16672</v>
      </c>
      <c r="C1591" s="421" t="s">
        <v>20848</v>
      </c>
      <c r="D1591" s="421" t="s">
        <v>2238</v>
      </c>
      <c r="E1591" s="421" t="s">
        <v>2237</v>
      </c>
    </row>
    <row r="1592" spans="1:5" hidden="1">
      <c r="A1592" s="421" t="s">
        <v>20849</v>
      </c>
      <c r="B1592" s="421" t="s">
        <v>16673</v>
      </c>
      <c r="C1592" s="421" t="s">
        <v>20849</v>
      </c>
      <c r="D1592" s="421" t="s">
        <v>2238</v>
      </c>
      <c r="E1592" s="421" t="s">
        <v>2237</v>
      </c>
    </row>
    <row r="1593" spans="1:5" hidden="1">
      <c r="A1593" s="421" t="s">
        <v>20850</v>
      </c>
      <c r="B1593" s="421" t="s">
        <v>13074</v>
      </c>
      <c r="C1593" s="421" t="s">
        <v>20850</v>
      </c>
      <c r="D1593" s="421" t="s">
        <v>2238</v>
      </c>
      <c r="E1593" s="421" t="s">
        <v>2237</v>
      </c>
    </row>
    <row r="1594" spans="1:5" hidden="1">
      <c r="A1594" s="421" t="s">
        <v>20851</v>
      </c>
      <c r="B1594" s="421" t="s">
        <v>13075</v>
      </c>
      <c r="C1594" s="421" t="s">
        <v>20851</v>
      </c>
      <c r="D1594" s="421" t="s">
        <v>2238</v>
      </c>
      <c r="E1594" s="421" t="s">
        <v>2237</v>
      </c>
    </row>
    <row r="1595" spans="1:5" hidden="1">
      <c r="A1595" s="421" t="s">
        <v>20852</v>
      </c>
      <c r="B1595" s="421" t="s">
        <v>13065</v>
      </c>
      <c r="C1595" s="421" t="s">
        <v>20852</v>
      </c>
      <c r="D1595" s="421" t="s">
        <v>2238</v>
      </c>
      <c r="E1595" s="421" t="s">
        <v>2237</v>
      </c>
    </row>
    <row r="1596" spans="1:5" hidden="1">
      <c r="A1596" s="421" t="s">
        <v>20853</v>
      </c>
      <c r="B1596" s="421" t="s">
        <v>13066</v>
      </c>
      <c r="C1596" s="421" t="s">
        <v>20853</v>
      </c>
      <c r="D1596" s="421" t="s">
        <v>2238</v>
      </c>
      <c r="E1596" s="421" t="s">
        <v>2237</v>
      </c>
    </row>
    <row r="1597" spans="1:5" hidden="1">
      <c r="A1597" s="421" t="s">
        <v>20854</v>
      </c>
      <c r="B1597" s="421" t="s">
        <v>13068</v>
      </c>
      <c r="C1597" s="421" t="s">
        <v>20854</v>
      </c>
      <c r="D1597" s="421" t="s">
        <v>2238</v>
      </c>
      <c r="E1597" s="421" t="s">
        <v>2237</v>
      </c>
    </row>
    <row r="1598" spans="1:5" hidden="1">
      <c r="A1598" s="421" t="s">
        <v>20855</v>
      </c>
      <c r="B1598" s="421" t="s">
        <v>13067</v>
      </c>
      <c r="C1598" s="421" t="s">
        <v>20855</v>
      </c>
      <c r="D1598" s="421" t="s">
        <v>2238</v>
      </c>
      <c r="E1598" s="421" t="s">
        <v>2237</v>
      </c>
    </row>
    <row r="1599" spans="1:5" hidden="1">
      <c r="A1599" s="421" t="s">
        <v>20856</v>
      </c>
      <c r="B1599" s="421" t="s">
        <v>13069</v>
      </c>
      <c r="C1599" s="421" t="s">
        <v>20856</v>
      </c>
      <c r="D1599" s="421" t="s">
        <v>2238</v>
      </c>
      <c r="E1599" s="421" t="s">
        <v>2237</v>
      </c>
    </row>
    <row r="1600" spans="1:5" hidden="1">
      <c r="A1600" s="421" t="s">
        <v>20857</v>
      </c>
      <c r="B1600" s="421" t="s">
        <v>13070</v>
      </c>
      <c r="C1600" s="421" t="s">
        <v>20857</v>
      </c>
      <c r="D1600" s="421" t="s">
        <v>2238</v>
      </c>
      <c r="E1600" s="421" t="s">
        <v>2237</v>
      </c>
    </row>
    <row r="1601" spans="1:5" hidden="1">
      <c r="A1601" s="421" t="s">
        <v>20858</v>
      </c>
      <c r="B1601" s="421" t="s">
        <v>16657</v>
      </c>
      <c r="C1601" s="421" t="s">
        <v>20858</v>
      </c>
      <c r="D1601" s="421" t="s">
        <v>2238</v>
      </c>
      <c r="E1601" s="421" t="s">
        <v>2237</v>
      </c>
    </row>
    <row r="1602" spans="1:5" hidden="1">
      <c r="A1602" s="421" t="s">
        <v>20859</v>
      </c>
      <c r="B1602" s="421" t="s">
        <v>17034</v>
      </c>
      <c r="C1602" s="421" t="s">
        <v>20859</v>
      </c>
      <c r="D1602" s="421" t="s">
        <v>1991</v>
      </c>
      <c r="E1602" s="421" t="s">
        <v>1990</v>
      </c>
    </row>
    <row r="1603" spans="1:5" hidden="1">
      <c r="A1603" s="421" t="s">
        <v>20860</v>
      </c>
      <c r="B1603" s="421" t="s">
        <v>17035</v>
      </c>
      <c r="C1603" s="421" t="s">
        <v>20860</v>
      </c>
      <c r="D1603" s="421" t="s">
        <v>1991</v>
      </c>
      <c r="E1603" s="421" t="s">
        <v>1990</v>
      </c>
    </row>
    <row r="1604" spans="1:5" hidden="1">
      <c r="A1604" s="421" t="s">
        <v>20861</v>
      </c>
      <c r="B1604" s="421" t="s">
        <v>17036</v>
      </c>
      <c r="C1604" s="421" t="s">
        <v>20861</v>
      </c>
      <c r="D1604" s="421" t="s">
        <v>1991</v>
      </c>
      <c r="E1604" s="421" t="s">
        <v>1990</v>
      </c>
    </row>
    <row r="1605" spans="1:5" hidden="1">
      <c r="A1605" s="421" t="s">
        <v>20862</v>
      </c>
      <c r="B1605" s="421" t="s">
        <v>17037</v>
      </c>
      <c r="C1605" s="421" t="s">
        <v>20862</v>
      </c>
      <c r="D1605" s="421" t="s">
        <v>1991</v>
      </c>
      <c r="E1605" s="421" t="s">
        <v>1990</v>
      </c>
    </row>
    <row r="1606" spans="1:5" hidden="1">
      <c r="A1606" s="421" t="s">
        <v>20863</v>
      </c>
      <c r="B1606" s="421" t="s">
        <v>17038</v>
      </c>
      <c r="C1606" s="421" t="s">
        <v>20863</v>
      </c>
      <c r="D1606" s="421" t="s">
        <v>1991</v>
      </c>
      <c r="E1606" s="421" t="s">
        <v>1990</v>
      </c>
    </row>
    <row r="1607" spans="1:5" hidden="1">
      <c r="A1607" s="421" t="s">
        <v>20864</v>
      </c>
      <c r="B1607" s="421" t="s">
        <v>17039</v>
      </c>
      <c r="C1607" s="421" t="s">
        <v>20864</v>
      </c>
      <c r="D1607" s="421" t="s">
        <v>1991</v>
      </c>
      <c r="E1607" s="421" t="s">
        <v>1990</v>
      </c>
    </row>
    <row r="1608" spans="1:5" hidden="1">
      <c r="A1608" s="421" t="s">
        <v>20865</v>
      </c>
      <c r="B1608" s="421" t="s">
        <v>17040</v>
      </c>
      <c r="C1608" s="421" t="s">
        <v>20865</v>
      </c>
      <c r="D1608" s="421" t="s">
        <v>1991</v>
      </c>
      <c r="E1608" s="421" t="s">
        <v>1990</v>
      </c>
    </row>
    <row r="1609" spans="1:5" hidden="1">
      <c r="A1609" s="421" t="s">
        <v>20866</v>
      </c>
      <c r="B1609" s="421" t="s">
        <v>17041</v>
      </c>
      <c r="C1609" s="421" t="s">
        <v>20866</v>
      </c>
      <c r="D1609" s="421" t="s">
        <v>1991</v>
      </c>
      <c r="E1609" s="421" t="s">
        <v>1990</v>
      </c>
    </row>
    <row r="1610" spans="1:5" hidden="1">
      <c r="A1610" s="421" t="s">
        <v>20867</v>
      </c>
      <c r="B1610" s="421" t="s">
        <v>17042</v>
      </c>
      <c r="C1610" s="421" t="s">
        <v>20867</v>
      </c>
      <c r="D1610" s="421" t="s">
        <v>1991</v>
      </c>
      <c r="E1610" s="421" t="s">
        <v>1990</v>
      </c>
    </row>
    <row r="1611" spans="1:5" hidden="1">
      <c r="A1611" s="421" t="s">
        <v>20868</v>
      </c>
      <c r="B1611" s="421" t="s">
        <v>17043</v>
      </c>
      <c r="C1611" s="421" t="s">
        <v>20868</v>
      </c>
      <c r="D1611" s="421" t="s">
        <v>1991</v>
      </c>
      <c r="E1611" s="421" t="s">
        <v>1990</v>
      </c>
    </row>
    <row r="1612" spans="1:5" hidden="1">
      <c r="A1612" s="421" t="s">
        <v>20869</v>
      </c>
      <c r="B1612" s="421" t="s">
        <v>17044</v>
      </c>
      <c r="C1612" s="421" t="s">
        <v>20869</v>
      </c>
      <c r="D1612" s="421" t="s">
        <v>1991</v>
      </c>
      <c r="E1612" s="421" t="s">
        <v>1990</v>
      </c>
    </row>
    <row r="1613" spans="1:5" hidden="1">
      <c r="A1613" s="421" t="s">
        <v>20870</v>
      </c>
      <c r="B1613" s="421" t="s">
        <v>13158</v>
      </c>
      <c r="C1613" s="421" t="s">
        <v>20870</v>
      </c>
      <c r="D1613" s="421" t="s">
        <v>1991</v>
      </c>
      <c r="E1613" s="421" t="s">
        <v>1990</v>
      </c>
    </row>
    <row r="1614" spans="1:5" hidden="1">
      <c r="A1614" s="421" t="s">
        <v>20871</v>
      </c>
      <c r="B1614" s="421" t="s">
        <v>17012</v>
      </c>
      <c r="C1614" s="421" t="s">
        <v>20871</v>
      </c>
      <c r="D1614" s="421" t="s">
        <v>1991</v>
      </c>
      <c r="E1614" s="421" t="s">
        <v>1990</v>
      </c>
    </row>
    <row r="1615" spans="1:5" hidden="1">
      <c r="A1615" s="421" t="s">
        <v>20872</v>
      </c>
      <c r="B1615" s="421" t="s">
        <v>17020</v>
      </c>
      <c r="C1615" s="421" t="s">
        <v>20872</v>
      </c>
      <c r="D1615" s="421" t="s">
        <v>1991</v>
      </c>
      <c r="E1615" s="421" t="s">
        <v>1990</v>
      </c>
    </row>
    <row r="1616" spans="1:5" hidden="1">
      <c r="A1616" s="421" t="s">
        <v>20873</v>
      </c>
      <c r="B1616" s="421" t="s">
        <v>17021</v>
      </c>
      <c r="C1616" s="421" t="s">
        <v>20873</v>
      </c>
      <c r="D1616" s="421" t="s">
        <v>1991</v>
      </c>
      <c r="E1616" s="421" t="s">
        <v>1990</v>
      </c>
    </row>
    <row r="1617" spans="1:5" hidden="1">
      <c r="A1617" s="421" t="s">
        <v>20874</v>
      </c>
      <c r="B1617" s="421" t="s">
        <v>17022</v>
      </c>
      <c r="C1617" s="421" t="s">
        <v>20874</v>
      </c>
      <c r="D1617" s="421" t="s">
        <v>1991</v>
      </c>
      <c r="E1617" s="421" t="s">
        <v>1990</v>
      </c>
    </row>
    <row r="1618" spans="1:5" hidden="1">
      <c r="A1618" s="421" t="s">
        <v>20875</v>
      </c>
      <c r="B1618" s="421" t="s">
        <v>17023</v>
      </c>
      <c r="C1618" s="421" t="s">
        <v>20875</v>
      </c>
      <c r="D1618" s="421" t="s">
        <v>1991</v>
      </c>
      <c r="E1618" s="421" t="s">
        <v>1990</v>
      </c>
    </row>
    <row r="1619" spans="1:5" hidden="1">
      <c r="A1619" s="421" t="s">
        <v>20876</v>
      </c>
      <c r="B1619" s="421" t="s">
        <v>17024</v>
      </c>
      <c r="C1619" s="421" t="s">
        <v>20876</v>
      </c>
      <c r="D1619" s="421" t="s">
        <v>1991</v>
      </c>
      <c r="E1619" s="421" t="s">
        <v>1990</v>
      </c>
    </row>
    <row r="1620" spans="1:5" hidden="1">
      <c r="A1620" s="421" t="s">
        <v>20877</v>
      </c>
      <c r="B1620" s="421" t="s">
        <v>17045</v>
      </c>
      <c r="C1620" s="421" t="s">
        <v>20877</v>
      </c>
      <c r="D1620" s="421" t="s">
        <v>1991</v>
      </c>
      <c r="E1620" s="421" t="s">
        <v>1990</v>
      </c>
    </row>
    <row r="1621" spans="1:5" hidden="1">
      <c r="A1621" s="421" t="s">
        <v>20878</v>
      </c>
      <c r="B1621" s="421" t="s">
        <v>17046</v>
      </c>
      <c r="C1621" s="421" t="s">
        <v>20878</v>
      </c>
      <c r="D1621" s="421" t="s">
        <v>1991</v>
      </c>
      <c r="E1621" s="421" t="s">
        <v>1990</v>
      </c>
    </row>
    <row r="1622" spans="1:5" hidden="1">
      <c r="A1622" s="421" t="s">
        <v>20879</v>
      </c>
      <c r="B1622" s="421" t="s">
        <v>17047</v>
      </c>
      <c r="C1622" s="421" t="s">
        <v>20879</v>
      </c>
      <c r="D1622" s="421" t="s">
        <v>1991</v>
      </c>
      <c r="E1622" s="421" t="s">
        <v>1990</v>
      </c>
    </row>
    <row r="1623" spans="1:5" hidden="1">
      <c r="A1623" s="421" t="s">
        <v>20880</v>
      </c>
      <c r="B1623" s="421" t="s">
        <v>17048</v>
      </c>
      <c r="C1623" s="421" t="s">
        <v>20880</v>
      </c>
      <c r="D1623" s="421" t="s">
        <v>1991</v>
      </c>
      <c r="E1623" s="421" t="s">
        <v>1990</v>
      </c>
    </row>
    <row r="1624" spans="1:5" hidden="1">
      <c r="A1624" s="421" t="s">
        <v>20881</v>
      </c>
      <c r="B1624" s="421" t="s">
        <v>17049</v>
      </c>
      <c r="C1624" s="421" t="s">
        <v>20881</v>
      </c>
      <c r="D1624" s="421" t="s">
        <v>1991</v>
      </c>
      <c r="E1624" s="421" t="s">
        <v>1990</v>
      </c>
    </row>
    <row r="1625" spans="1:5" hidden="1">
      <c r="A1625" s="421" t="s">
        <v>20882</v>
      </c>
      <c r="B1625" s="421" t="s">
        <v>17050</v>
      </c>
      <c r="C1625" s="421" t="s">
        <v>20882</v>
      </c>
      <c r="D1625" s="421" t="s">
        <v>1991</v>
      </c>
      <c r="E1625" s="421" t="s">
        <v>1990</v>
      </c>
    </row>
    <row r="1626" spans="1:5" hidden="1">
      <c r="A1626" s="421" t="s">
        <v>20883</v>
      </c>
      <c r="B1626" s="421" t="s">
        <v>17051</v>
      </c>
      <c r="C1626" s="421" t="s">
        <v>20883</v>
      </c>
      <c r="D1626" s="421" t="s">
        <v>1991</v>
      </c>
      <c r="E1626" s="421" t="s">
        <v>1990</v>
      </c>
    </row>
    <row r="1627" spans="1:5" hidden="1">
      <c r="A1627" s="421" t="s">
        <v>20884</v>
      </c>
      <c r="B1627" s="421" t="s">
        <v>17052</v>
      </c>
      <c r="C1627" s="421" t="s">
        <v>20884</v>
      </c>
      <c r="D1627" s="421" t="s">
        <v>1991</v>
      </c>
      <c r="E1627" s="421" t="s">
        <v>1990</v>
      </c>
    </row>
    <row r="1628" spans="1:5" hidden="1">
      <c r="A1628" s="421" t="s">
        <v>20885</v>
      </c>
      <c r="B1628" s="421" t="s">
        <v>17053</v>
      </c>
      <c r="C1628" s="421" t="s">
        <v>20885</v>
      </c>
      <c r="D1628" s="421" t="s">
        <v>1991</v>
      </c>
      <c r="E1628" s="421" t="s">
        <v>1990</v>
      </c>
    </row>
    <row r="1629" spans="1:5" hidden="1">
      <c r="A1629" s="421" t="s">
        <v>20886</v>
      </c>
      <c r="B1629" s="421" t="s">
        <v>13162</v>
      </c>
      <c r="C1629" s="421" t="s">
        <v>20886</v>
      </c>
      <c r="D1629" s="421" t="s">
        <v>1991</v>
      </c>
      <c r="E1629" s="421" t="s">
        <v>1990</v>
      </c>
    </row>
    <row r="1630" spans="1:5" hidden="1">
      <c r="A1630" s="421" t="s">
        <v>20887</v>
      </c>
      <c r="B1630" s="421" t="s">
        <v>13163</v>
      </c>
      <c r="C1630" s="421" t="s">
        <v>20887</v>
      </c>
      <c r="D1630" s="421" t="s">
        <v>1991</v>
      </c>
      <c r="E1630" s="421" t="s">
        <v>1990</v>
      </c>
    </row>
    <row r="1631" spans="1:5" hidden="1">
      <c r="A1631" s="421" t="s">
        <v>20888</v>
      </c>
      <c r="B1631" s="421" t="s">
        <v>15448</v>
      </c>
      <c r="C1631" s="421" t="s">
        <v>20888</v>
      </c>
      <c r="D1631" s="421" t="s">
        <v>1991</v>
      </c>
      <c r="E1631" s="421" t="s">
        <v>1990</v>
      </c>
    </row>
    <row r="1632" spans="1:5" hidden="1">
      <c r="A1632" s="421" t="s">
        <v>20889</v>
      </c>
      <c r="B1632" s="421" t="s">
        <v>13164</v>
      </c>
      <c r="C1632" s="421" t="s">
        <v>20889</v>
      </c>
      <c r="D1632" s="421" t="s">
        <v>1991</v>
      </c>
      <c r="E1632" s="421" t="s">
        <v>1990</v>
      </c>
    </row>
    <row r="1633" spans="1:5" hidden="1">
      <c r="A1633" s="421" t="s">
        <v>20890</v>
      </c>
      <c r="B1633" s="421" t="s">
        <v>13159</v>
      </c>
      <c r="C1633" s="421" t="s">
        <v>20890</v>
      </c>
      <c r="D1633" s="421" t="s">
        <v>1991</v>
      </c>
      <c r="E1633" s="421" t="s">
        <v>1990</v>
      </c>
    </row>
    <row r="1634" spans="1:5" hidden="1">
      <c r="A1634" s="421" t="s">
        <v>20891</v>
      </c>
      <c r="B1634" s="421" t="s">
        <v>13160</v>
      </c>
      <c r="C1634" s="421" t="s">
        <v>20891</v>
      </c>
      <c r="D1634" s="421" t="s">
        <v>1991</v>
      </c>
      <c r="E1634" s="421" t="s">
        <v>1990</v>
      </c>
    </row>
    <row r="1635" spans="1:5" hidden="1">
      <c r="A1635" s="421" t="s">
        <v>20892</v>
      </c>
      <c r="B1635" s="421" t="s">
        <v>17025</v>
      </c>
      <c r="C1635" s="421" t="s">
        <v>20892</v>
      </c>
      <c r="D1635" s="421" t="s">
        <v>1991</v>
      </c>
      <c r="E1635" s="421" t="s">
        <v>1990</v>
      </c>
    </row>
    <row r="1636" spans="1:5" hidden="1">
      <c r="A1636" s="421" t="s">
        <v>20893</v>
      </c>
      <c r="B1636" s="421" t="s">
        <v>17026</v>
      </c>
      <c r="C1636" s="421" t="s">
        <v>20893</v>
      </c>
      <c r="D1636" s="421" t="s">
        <v>1991</v>
      </c>
      <c r="E1636" s="421" t="s">
        <v>1990</v>
      </c>
    </row>
    <row r="1637" spans="1:5" hidden="1">
      <c r="A1637" s="421" t="s">
        <v>20894</v>
      </c>
      <c r="B1637" s="421" t="s">
        <v>17027</v>
      </c>
      <c r="C1637" s="421" t="s">
        <v>20894</v>
      </c>
      <c r="D1637" s="421" t="s">
        <v>1991</v>
      </c>
      <c r="E1637" s="421" t="s">
        <v>1990</v>
      </c>
    </row>
    <row r="1638" spans="1:5" hidden="1">
      <c r="A1638" s="421" t="s">
        <v>20895</v>
      </c>
      <c r="B1638" s="421" t="s">
        <v>17028</v>
      </c>
      <c r="C1638" s="421" t="s">
        <v>20895</v>
      </c>
      <c r="D1638" s="421" t="s">
        <v>1991</v>
      </c>
      <c r="E1638" s="421" t="s">
        <v>1990</v>
      </c>
    </row>
    <row r="1639" spans="1:5" hidden="1">
      <c r="A1639" s="421" t="s">
        <v>20896</v>
      </c>
      <c r="B1639" s="421" t="s">
        <v>13156</v>
      </c>
      <c r="C1639" s="421" t="s">
        <v>20896</v>
      </c>
      <c r="D1639" s="421" t="s">
        <v>1991</v>
      </c>
      <c r="E1639" s="421" t="s">
        <v>1990</v>
      </c>
    </row>
    <row r="1640" spans="1:5" hidden="1">
      <c r="A1640" s="421" t="s">
        <v>20897</v>
      </c>
      <c r="B1640" s="421" t="s">
        <v>13157</v>
      </c>
      <c r="C1640" s="421" t="s">
        <v>20897</v>
      </c>
      <c r="D1640" s="421" t="s">
        <v>1991</v>
      </c>
      <c r="E1640" s="421" t="s">
        <v>1990</v>
      </c>
    </row>
    <row r="1641" spans="1:5" hidden="1">
      <c r="A1641" s="421" t="s">
        <v>20898</v>
      </c>
      <c r="B1641" s="421" t="s">
        <v>13153</v>
      </c>
      <c r="C1641" s="421" t="s">
        <v>20898</v>
      </c>
      <c r="D1641" s="421" t="s">
        <v>1991</v>
      </c>
      <c r="E1641" s="421" t="s">
        <v>1990</v>
      </c>
    </row>
    <row r="1642" spans="1:5" hidden="1">
      <c r="A1642" s="421" t="s">
        <v>20899</v>
      </c>
      <c r="B1642" s="421" t="s">
        <v>13154</v>
      </c>
      <c r="C1642" s="421" t="s">
        <v>20899</v>
      </c>
      <c r="D1642" s="421" t="s">
        <v>1991</v>
      </c>
      <c r="E1642" s="421" t="s">
        <v>1990</v>
      </c>
    </row>
    <row r="1643" spans="1:5" hidden="1">
      <c r="A1643" s="421" t="s">
        <v>20900</v>
      </c>
      <c r="B1643" s="421" t="s">
        <v>13155</v>
      </c>
      <c r="C1643" s="421" t="s">
        <v>20900</v>
      </c>
      <c r="D1643" s="421" t="s">
        <v>1991</v>
      </c>
      <c r="E1643" s="421" t="s">
        <v>1990</v>
      </c>
    </row>
    <row r="1644" spans="1:5" hidden="1">
      <c r="A1644" s="421" t="s">
        <v>20901</v>
      </c>
      <c r="B1644" s="421" t="s">
        <v>17029</v>
      </c>
      <c r="C1644" s="421" t="s">
        <v>20901</v>
      </c>
      <c r="D1644" s="421" t="s">
        <v>1991</v>
      </c>
      <c r="E1644" s="421" t="s">
        <v>1990</v>
      </c>
    </row>
    <row r="1645" spans="1:5" hidden="1">
      <c r="A1645" s="421" t="s">
        <v>20902</v>
      </c>
      <c r="B1645" s="421" t="s">
        <v>17030</v>
      </c>
      <c r="C1645" s="421" t="s">
        <v>20902</v>
      </c>
      <c r="D1645" s="421" t="s">
        <v>1991</v>
      </c>
      <c r="E1645" s="421" t="s">
        <v>1990</v>
      </c>
    </row>
    <row r="1646" spans="1:5" hidden="1">
      <c r="A1646" s="421" t="s">
        <v>20903</v>
      </c>
      <c r="B1646" s="421" t="s">
        <v>17031</v>
      </c>
      <c r="C1646" s="421" t="s">
        <v>20903</v>
      </c>
      <c r="D1646" s="421" t="s">
        <v>1991</v>
      </c>
      <c r="E1646" s="421" t="s">
        <v>1990</v>
      </c>
    </row>
    <row r="1647" spans="1:5" hidden="1">
      <c r="A1647" s="421" t="s">
        <v>20904</v>
      </c>
      <c r="B1647" s="421" t="s">
        <v>17032</v>
      </c>
      <c r="C1647" s="421" t="s">
        <v>20904</v>
      </c>
      <c r="D1647" s="421" t="s">
        <v>1991</v>
      </c>
      <c r="E1647" s="421" t="s">
        <v>1990</v>
      </c>
    </row>
    <row r="1648" spans="1:5" hidden="1">
      <c r="A1648" s="421" t="s">
        <v>20905</v>
      </c>
      <c r="B1648" s="421" t="s">
        <v>17033</v>
      </c>
      <c r="C1648" s="421" t="s">
        <v>20905</v>
      </c>
      <c r="D1648" s="421" t="s">
        <v>1991</v>
      </c>
      <c r="E1648" s="421" t="s">
        <v>1990</v>
      </c>
    </row>
    <row r="1649" spans="1:5" hidden="1">
      <c r="A1649" s="421" t="s">
        <v>20906</v>
      </c>
      <c r="B1649" s="421" t="s">
        <v>17007</v>
      </c>
      <c r="C1649" s="421" t="s">
        <v>20906</v>
      </c>
      <c r="D1649" s="421" t="s">
        <v>1991</v>
      </c>
      <c r="E1649" s="421" t="s">
        <v>1990</v>
      </c>
    </row>
    <row r="1650" spans="1:5" hidden="1">
      <c r="A1650" s="421" t="s">
        <v>20907</v>
      </c>
      <c r="B1650" s="421" t="s">
        <v>17008</v>
      </c>
      <c r="C1650" s="421" t="s">
        <v>20907</v>
      </c>
      <c r="D1650" s="421" t="s">
        <v>1991</v>
      </c>
      <c r="E1650" s="421" t="s">
        <v>1990</v>
      </c>
    </row>
    <row r="1651" spans="1:5" hidden="1">
      <c r="A1651" s="421" t="s">
        <v>20908</v>
      </c>
      <c r="B1651" s="421" t="s">
        <v>17009</v>
      </c>
      <c r="C1651" s="421" t="s">
        <v>20908</v>
      </c>
      <c r="D1651" s="421" t="s">
        <v>1991</v>
      </c>
      <c r="E1651" s="421" t="s">
        <v>1990</v>
      </c>
    </row>
    <row r="1652" spans="1:5" hidden="1">
      <c r="A1652" s="421" t="s">
        <v>20909</v>
      </c>
      <c r="B1652" s="421" t="s">
        <v>17010</v>
      </c>
      <c r="C1652" s="421" t="s">
        <v>20909</v>
      </c>
      <c r="D1652" s="421" t="s">
        <v>1991</v>
      </c>
      <c r="E1652" s="421" t="s">
        <v>1990</v>
      </c>
    </row>
    <row r="1653" spans="1:5" hidden="1">
      <c r="A1653" s="421" t="s">
        <v>20910</v>
      </c>
      <c r="B1653" s="421" t="s">
        <v>17011</v>
      </c>
      <c r="C1653" s="421" t="s">
        <v>20910</v>
      </c>
      <c r="D1653" s="421" t="s">
        <v>1991</v>
      </c>
      <c r="E1653" s="421" t="s">
        <v>1990</v>
      </c>
    </row>
    <row r="1654" spans="1:5" hidden="1">
      <c r="A1654" s="421" t="s">
        <v>20911</v>
      </c>
      <c r="B1654" s="421" t="s">
        <v>17013</v>
      </c>
      <c r="C1654" s="421" t="s">
        <v>20911</v>
      </c>
      <c r="D1654" s="421" t="s">
        <v>1991</v>
      </c>
      <c r="E1654" s="421" t="s">
        <v>1990</v>
      </c>
    </row>
    <row r="1655" spans="1:5" hidden="1">
      <c r="A1655" s="421" t="s">
        <v>20912</v>
      </c>
      <c r="B1655" s="421" t="s">
        <v>17014</v>
      </c>
      <c r="C1655" s="421" t="s">
        <v>20912</v>
      </c>
      <c r="D1655" s="421" t="s">
        <v>1991</v>
      </c>
      <c r="E1655" s="421" t="s">
        <v>1990</v>
      </c>
    </row>
    <row r="1656" spans="1:5" hidden="1">
      <c r="A1656" s="421" t="s">
        <v>20913</v>
      </c>
      <c r="B1656" s="421" t="s">
        <v>17015</v>
      </c>
      <c r="C1656" s="421" t="s">
        <v>20913</v>
      </c>
      <c r="D1656" s="421" t="s">
        <v>1991</v>
      </c>
      <c r="E1656" s="421" t="s">
        <v>1990</v>
      </c>
    </row>
    <row r="1657" spans="1:5" hidden="1">
      <c r="A1657" s="421" t="s">
        <v>20914</v>
      </c>
      <c r="B1657" s="421" t="s">
        <v>13161</v>
      </c>
      <c r="C1657" s="421" t="s">
        <v>20914</v>
      </c>
      <c r="D1657" s="421" t="s">
        <v>1991</v>
      </c>
      <c r="E1657" s="421" t="s">
        <v>1990</v>
      </c>
    </row>
    <row r="1658" spans="1:5" hidden="1">
      <c r="A1658" s="421" t="s">
        <v>20915</v>
      </c>
      <c r="B1658" s="421" t="s">
        <v>17016</v>
      </c>
      <c r="C1658" s="421" t="s">
        <v>20915</v>
      </c>
      <c r="D1658" s="421" t="s">
        <v>1991</v>
      </c>
      <c r="E1658" s="421" t="s">
        <v>1990</v>
      </c>
    </row>
    <row r="1659" spans="1:5" hidden="1">
      <c r="A1659" s="421" t="s">
        <v>20916</v>
      </c>
      <c r="B1659" s="421" t="s">
        <v>17017</v>
      </c>
      <c r="C1659" s="421" t="s">
        <v>20916</v>
      </c>
      <c r="D1659" s="421" t="s">
        <v>1991</v>
      </c>
      <c r="E1659" s="421" t="s">
        <v>1990</v>
      </c>
    </row>
    <row r="1660" spans="1:5" hidden="1">
      <c r="A1660" s="421" t="s">
        <v>20917</v>
      </c>
      <c r="B1660" s="421" t="s">
        <v>17018</v>
      </c>
      <c r="C1660" s="421" t="s">
        <v>20917</v>
      </c>
      <c r="D1660" s="421" t="s">
        <v>1991</v>
      </c>
      <c r="E1660" s="421" t="s">
        <v>1990</v>
      </c>
    </row>
    <row r="1661" spans="1:5" hidden="1">
      <c r="A1661" s="421" t="s">
        <v>20918</v>
      </c>
      <c r="B1661" s="421" t="s">
        <v>17019</v>
      </c>
      <c r="C1661" s="421" t="s">
        <v>20918</v>
      </c>
      <c r="D1661" s="421" t="s">
        <v>1991</v>
      </c>
      <c r="E1661" s="421" t="s">
        <v>1990</v>
      </c>
    </row>
    <row r="1662" spans="1:5" hidden="1">
      <c r="A1662" s="421" t="s">
        <v>20919</v>
      </c>
      <c r="B1662" s="421" t="s">
        <v>17002</v>
      </c>
      <c r="C1662" s="421" t="s">
        <v>20919</v>
      </c>
      <c r="D1662" s="421" t="s">
        <v>1991</v>
      </c>
      <c r="E1662" s="421" t="s">
        <v>1990</v>
      </c>
    </row>
    <row r="1663" spans="1:5" hidden="1">
      <c r="A1663" s="421" t="s">
        <v>20920</v>
      </c>
      <c r="B1663" s="421" t="s">
        <v>17003</v>
      </c>
      <c r="C1663" s="421" t="s">
        <v>20920</v>
      </c>
      <c r="D1663" s="421" t="s">
        <v>1991</v>
      </c>
      <c r="E1663" s="421" t="s">
        <v>1990</v>
      </c>
    </row>
    <row r="1664" spans="1:5" hidden="1">
      <c r="A1664" s="421" t="s">
        <v>20921</v>
      </c>
      <c r="B1664" s="421" t="s">
        <v>17004</v>
      </c>
      <c r="C1664" s="421" t="s">
        <v>20921</v>
      </c>
      <c r="D1664" s="421" t="s">
        <v>1991</v>
      </c>
      <c r="E1664" s="421" t="s">
        <v>1990</v>
      </c>
    </row>
    <row r="1665" spans="1:5" hidden="1">
      <c r="A1665" s="421" t="s">
        <v>20922</v>
      </c>
      <c r="B1665" s="421" t="s">
        <v>17005</v>
      </c>
      <c r="C1665" s="421" t="s">
        <v>20922</v>
      </c>
      <c r="D1665" s="421" t="s">
        <v>1991</v>
      </c>
      <c r="E1665" s="421" t="s">
        <v>1990</v>
      </c>
    </row>
    <row r="1666" spans="1:5" hidden="1">
      <c r="A1666" s="421" t="s">
        <v>20923</v>
      </c>
      <c r="B1666" s="421" t="s">
        <v>17006</v>
      </c>
      <c r="C1666" s="421" t="s">
        <v>20923</v>
      </c>
      <c r="D1666" s="421" t="s">
        <v>1991</v>
      </c>
      <c r="E1666" s="421" t="s">
        <v>1990</v>
      </c>
    </row>
    <row r="1667" spans="1:5" hidden="1">
      <c r="A1667" s="421" t="s">
        <v>20924</v>
      </c>
      <c r="B1667" s="421" t="s">
        <v>17358</v>
      </c>
      <c r="C1667" s="421" t="s">
        <v>20924</v>
      </c>
      <c r="D1667" s="421" t="s">
        <v>1457</v>
      </c>
      <c r="E1667" s="421" t="s">
        <v>1456</v>
      </c>
    </row>
    <row r="1668" spans="1:5" hidden="1">
      <c r="A1668" s="421" t="s">
        <v>20925</v>
      </c>
      <c r="B1668" s="421" t="s">
        <v>13243</v>
      </c>
      <c r="C1668" s="421" t="s">
        <v>20925</v>
      </c>
      <c r="D1668" s="421" t="s">
        <v>1457</v>
      </c>
      <c r="E1668" s="421" t="s">
        <v>1456</v>
      </c>
    </row>
    <row r="1669" spans="1:5" hidden="1">
      <c r="A1669" s="421" t="s">
        <v>20926</v>
      </c>
      <c r="B1669" s="421" t="s">
        <v>13244</v>
      </c>
      <c r="C1669" s="421" t="s">
        <v>20926</v>
      </c>
      <c r="D1669" s="421" t="s">
        <v>1457</v>
      </c>
      <c r="E1669" s="421" t="s">
        <v>1456</v>
      </c>
    </row>
    <row r="1670" spans="1:5" hidden="1">
      <c r="A1670" s="421" t="s">
        <v>20927</v>
      </c>
      <c r="B1670" s="421" t="s">
        <v>13245</v>
      </c>
      <c r="C1670" s="421" t="s">
        <v>20927</v>
      </c>
      <c r="D1670" s="421" t="s">
        <v>1457</v>
      </c>
      <c r="E1670" s="421" t="s">
        <v>1456</v>
      </c>
    </row>
    <row r="1671" spans="1:5" hidden="1">
      <c r="A1671" s="421" t="s">
        <v>20928</v>
      </c>
      <c r="B1671" s="421" t="s">
        <v>13246</v>
      </c>
      <c r="C1671" s="421" t="s">
        <v>20928</v>
      </c>
      <c r="D1671" s="421" t="s">
        <v>1457</v>
      </c>
      <c r="E1671" s="421" t="s">
        <v>1456</v>
      </c>
    </row>
    <row r="1672" spans="1:5" hidden="1">
      <c r="A1672" s="421" t="s">
        <v>20929</v>
      </c>
      <c r="B1672" s="421" t="s">
        <v>13247</v>
      </c>
      <c r="C1672" s="421" t="s">
        <v>20929</v>
      </c>
      <c r="D1672" s="421" t="s">
        <v>1457</v>
      </c>
      <c r="E1672" s="421" t="s">
        <v>1456</v>
      </c>
    </row>
    <row r="1673" spans="1:5" hidden="1">
      <c r="A1673" s="421" t="s">
        <v>20930</v>
      </c>
      <c r="B1673" s="421" t="s">
        <v>17357</v>
      </c>
      <c r="C1673" s="421" t="s">
        <v>20930</v>
      </c>
      <c r="D1673" s="421" t="s">
        <v>1457</v>
      </c>
      <c r="E1673" s="421" t="s">
        <v>1456</v>
      </c>
    </row>
    <row r="1674" spans="1:5" hidden="1">
      <c r="A1674" s="421" t="s">
        <v>20931</v>
      </c>
      <c r="B1674" s="421" t="s">
        <v>17359</v>
      </c>
      <c r="C1674" s="421" t="s">
        <v>20931</v>
      </c>
      <c r="D1674" s="421" t="s">
        <v>1457</v>
      </c>
      <c r="E1674" s="421" t="s">
        <v>1456</v>
      </c>
    </row>
    <row r="1675" spans="1:5" hidden="1">
      <c r="A1675" s="421" t="s">
        <v>20932</v>
      </c>
      <c r="B1675" s="421" t="s">
        <v>17360</v>
      </c>
      <c r="C1675" s="421" t="s">
        <v>20932</v>
      </c>
      <c r="D1675" s="421" t="s">
        <v>1457</v>
      </c>
      <c r="E1675" s="421" t="s">
        <v>1456</v>
      </c>
    </row>
    <row r="1676" spans="1:5" hidden="1">
      <c r="A1676" s="421" t="s">
        <v>20933</v>
      </c>
      <c r="B1676" s="421" t="s">
        <v>13241</v>
      </c>
      <c r="C1676" s="421" t="s">
        <v>20933</v>
      </c>
      <c r="D1676" s="421" t="s">
        <v>1457</v>
      </c>
      <c r="E1676" s="421" t="s">
        <v>1456</v>
      </c>
    </row>
    <row r="1677" spans="1:5" hidden="1">
      <c r="A1677" s="421" t="s">
        <v>20934</v>
      </c>
      <c r="B1677" s="421" t="s">
        <v>13242</v>
      </c>
      <c r="C1677" s="421" t="s">
        <v>20934</v>
      </c>
      <c r="D1677" s="421" t="s">
        <v>1457</v>
      </c>
      <c r="E1677" s="421" t="s">
        <v>1456</v>
      </c>
    </row>
    <row r="1678" spans="1:5" hidden="1">
      <c r="A1678" s="421" t="s">
        <v>20935</v>
      </c>
      <c r="B1678" s="421" t="s">
        <v>17361</v>
      </c>
      <c r="C1678" s="421" t="s">
        <v>20935</v>
      </c>
      <c r="D1678" s="421" t="s">
        <v>1457</v>
      </c>
      <c r="E1678" s="421" t="s">
        <v>1456</v>
      </c>
    </row>
    <row r="1679" spans="1:5" hidden="1">
      <c r="A1679" s="421" t="s">
        <v>20936</v>
      </c>
      <c r="B1679" s="421" t="s">
        <v>17362</v>
      </c>
      <c r="C1679" s="421" t="s">
        <v>20936</v>
      </c>
      <c r="D1679" s="421" t="s">
        <v>1457</v>
      </c>
      <c r="E1679" s="421" t="s">
        <v>1456</v>
      </c>
    </row>
    <row r="1680" spans="1:5" hidden="1">
      <c r="A1680" s="421" t="s">
        <v>20937</v>
      </c>
      <c r="B1680" s="421" t="s">
        <v>17363</v>
      </c>
      <c r="C1680" s="421" t="s">
        <v>20937</v>
      </c>
      <c r="D1680" s="421" t="s">
        <v>1457</v>
      </c>
      <c r="E1680" s="421" t="s">
        <v>1456</v>
      </c>
    </row>
    <row r="1681" spans="1:5" hidden="1">
      <c r="A1681" s="421" t="s">
        <v>20938</v>
      </c>
      <c r="B1681" s="421" t="s">
        <v>17364</v>
      </c>
      <c r="C1681" s="421" t="s">
        <v>20938</v>
      </c>
      <c r="D1681" s="421" t="s">
        <v>1457</v>
      </c>
      <c r="E1681" s="421" t="s">
        <v>1456</v>
      </c>
    </row>
    <row r="1682" spans="1:5" hidden="1">
      <c r="A1682" s="421" t="s">
        <v>20939</v>
      </c>
      <c r="B1682" s="421" t="s">
        <v>17365</v>
      </c>
      <c r="C1682" s="421" t="s">
        <v>20939</v>
      </c>
      <c r="D1682" s="421" t="s">
        <v>1457</v>
      </c>
      <c r="E1682" s="421" t="s">
        <v>1456</v>
      </c>
    </row>
    <row r="1683" spans="1:5" hidden="1">
      <c r="A1683" s="421" t="s">
        <v>20940</v>
      </c>
      <c r="B1683" s="421" t="s">
        <v>17366</v>
      </c>
      <c r="C1683" s="421" t="s">
        <v>20940</v>
      </c>
      <c r="D1683" s="421" t="s">
        <v>1457</v>
      </c>
      <c r="E1683" s="421" t="s">
        <v>1456</v>
      </c>
    </row>
    <row r="1684" spans="1:5" hidden="1">
      <c r="A1684" s="421" t="s">
        <v>20941</v>
      </c>
      <c r="B1684" s="421" t="s">
        <v>17367</v>
      </c>
      <c r="C1684" s="421" t="s">
        <v>20941</v>
      </c>
      <c r="D1684" s="421" t="s">
        <v>1457</v>
      </c>
      <c r="E1684" s="421" t="s">
        <v>1456</v>
      </c>
    </row>
    <row r="1685" spans="1:5" hidden="1">
      <c r="A1685" s="421" t="s">
        <v>20942</v>
      </c>
      <c r="B1685" s="421" t="s">
        <v>17368</v>
      </c>
      <c r="C1685" s="421" t="s">
        <v>20942</v>
      </c>
      <c r="D1685" s="421" t="s">
        <v>1457</v>
      </c>
      <c r="E1685" s="421" t="s">
        <v>1456</v>
      </c>
    </row>
    <row r="1686" spans="1:5" hidden="1">
      <c r="A1686" s="421" t="s">
        <v>20943</v>
      </c>
      <c r="B1686" s="421" t="s">
        <v>17369</v>
      </c>
      <c r="C1686" s="421" t="s">
        <v>20943</v>
      </c>
      <c r="D1686" s="421" t="s">
        <v>1457</v>
      </c>
      <c r="E1686" s="421" t="s">
        <v>1456</v>
      </c>
    </row>
    <row r="1687" spans="1:5" hidden="1">
      <c r="A1687" s="421" t="s">
        <v>20944</v>
      </c>
      <c r="B1687" s="421" t="s">
        <v>17370</v>
      </c>
      <c r="C1687" s="421" t="s">
        <v>20944</v>
      </c>
      <c r="D1687" s="421" t="s">
        <v>1457</v>
      </c>
      <c r="E1687" s="421" t="s">
        <v>1456</v>
      </c>
    </row>
    <row r="1688" spans="1:5" hidden="1">
      <c r="A1688" s="421" t="s">
        <v>20945</v>
      </c>
      <c r="B1688" s="421" t="s">
        <v>17371</v>
      </c>
      <c r="C1688" s="421" t="s">
        <v>20945</v>
      </c>
      <c r="D1688" s="421" t="s">
        <v>1457</v>
      </c>
      <c r="E1688" s="421" t="s">
        <v>1456</v>
      </c>
    </row>
    <row r="1689" spans="1:5" hidden="1">
      <c r="A1689" s="421" t="s">
        <v>20946</v>
      </c>
      <c r="B1689" s="421" t="s">
        <v>17372</v>
      </c>
      <c r="C1689" s="421" t="s">
        <v>20946</v>
      </c>
      <c r="D1689" s="421" t="s">
        <v>1457</v>
      </c>
      <c r="E1689" s="421" t="s">
        <v>1456</v>
      </c>
    </row>
    <row r="1690" spans="1:5" hidden="1">
      <c r="A1690" s="421" t="s">
        <v>20947</v>
      </c>
      <c r="B1690" s="421" t="s">
        <v>17343</v>
      </c>
      <c r="C1690" s="421" t="s">
        <v>20947</v>
      </c>
      <c r="D1690" s="421" t="s">
        <v>1457</v>
      </c>
      <c r="E1690" s="421" t="s">
        <v>1456</v>
      </c>
    </row>
    <row r="1691" spans="1:5" hidden="1">
      <c r="A1691" s="421" t="s">
        <v>20948</v>
      </c>
      <c r="B1691" s="421" t="s">
        <v>17344</v>
      </c>
      <c r="C1691" s="421" t="s">
        <v>20948</v>
      </c>
      <c r="D1691" s="421" t="s">
        <v>1457</v>
      </c>
      <c r="E1691" s="421" t="s">
        <v>1456</v>
      </c>
    </row>
    <row r="1692" spans="1:5" hidden="1">
      <c r="A1692" s="421" t="s">
        <v>20949</v>
      </c>
      <c r="B1692" s="421" t="s">
        <v>17345</v>
      </c>
      <c r="C1692" s="421" t="s">
        <v>20949</v>
      </c>
      <c r="D1692" s="421" t="s">
        <v>1457</v>
      </c>
      <c r="E1692" s="421" t="s">
        <v>1456</v>
      </c>
    </row>
    <row r="1693" spans="1:5" hidden="1">
      <c r="A1693" s="421" t="s">
        <v>20950</v>
      </c>
      <c r="B1693" s="421" t="s">
        <v>17346</v>
      </c>
      <c r="C1693" s="421" t="s">
        <v>20950</v>
      </c>
      <c r="D1693" s="421" t="s">
        <v>1457</v>
      </c>
      <c r="E1693" s="421" t="s">
        <v>1456</v>
      </c>
    </row>
    <row r="1694" spans="1:5" hidden="1">
      <c r="A1694" s="421" t="s">
        <v>20951</v>
      </c>
      <c r="B1694" s="421" t="s">
        <v>17347</v>
      </c>
      <c r="C1694" s="421" t="s">
        <v>20951</v>
      </c>
      <c r="D1694" s="421" t="s">
        <v>1457</v>
      </c>
      <c r="E1694" s="421" t="s">
        <v>1456</v>
      </c>
    </row>
    <row r="1695" spans="1:5" hidden="1">
      <c r="A1695" s="421" t="s">
        <v>20952</v>
      </c>
      <c r="B1695" s="421" t="s">
        <v>17348</v>
      </c>
      <c r="C1695" s="421" t="s">
        <v>20952</v>
      </c>
      <c r="D1695" s="421" t="s">
        <v>1457</v>
      </c>
      <c r="E1695" s="421" t="s">
        <v>1456</v>
      </c>
    </row>
    <row r="1696" spans="1:5" hidden="1">
      <c r="A1696" s="421" t="s">
        <v>20953</v>
      </c>
      <c r="B1696" s="421" t="s">
        <v>17349</v>
      </c>
      <c r="C1696" s="421" t="s">
        <v>20953</v>
      </c>
      <c r="D1696" s="421" t="s">
        <v>1457</v>
      </c>
      <c r="E1696" s="421" t="s">
        <v>1456</v>
      </c>
    </row>
    <row r="1697" spans="1:5" hidden="1">
      <c r="A1697" s="421" t="s">
        <v>20954</v>
      </c>
      <c r="B1697" s="421" t="s">
        <v>17350</v>
      </c>
      <c r="C1697" s="421" t="s">
        <v>20954</v>
      </c>
      <c r="D1697" s="421" t="s">
        <v>1457</v>
      </c>
      <c r="E1697" s="421" t="s">
        <v>1456</v>
      </c>
    </row>
    <row r="1698" spans="1:5" hidden="1">
      <c r="A1698" s="421" t="s">
        <v>20955</v>
      </c>
      <c r="B1698" s="421" t="s">
        <v>17351</v>
      </c>
      <c r="C1698" s="421" t="s">
        <v>20955</v>
      </c>
      <c r="D1698" s="421" t="s">
        <v>1457</v>
      </c>
      <c r="E1698" s="421" t="s">
        <v>1456</v>
      </c>
    </row>
    <row r="1699" spans="1:5" hidden="1">
      <c r="A1699" s="421" t="s">
        <v>20956</v>
      </c>
      <c r="B1699" s="421" t="s">
        <v>17352</v>
      </c>
      <c r="C1699" s="421" t="s">
        <v>20956</v>
      </c>
      <c r="D1699" s="421" t="s">
        <v>1457</v>
      </c>
      <c r="E1699" s="421" t="s">
        <v>1456</v>
      </c>
    </row>
    <row r="1700" spans="1:5" hidden="1">
      <c r="A1700" s="421" t="s">
        <v>20957</v>
      </c>
      <c r="B1700" s="421" t="s">
        <v>17353</v>
      </c>
      <c r="C1700" s="421" t="s">
        <v>20957</v>
      </c>
      <c r="D1700" s="421" t="s">
        <v>1457</v>
      </c>
      <c r="E1700" s="421" t="s">
        <v>1456</v>
      </c>
    </row>
    <row r="1701" spans="1:5" hidden="1">
      <c r="A1701" s="421" t="s">
        <v>20958</v>
      </c>
      <c r="B1701" s="421" t="s">
        <v>17354</v>
      </c>
      <c r="C1701" s="421" t="s">
        <v>20958</v>
      </c>
      <c r="D1701" s="421" t="s">
        <v>1457</v>
      </c>
      <c r="E1701" s="421" t="s">
        <v>1456</v>
      </c>
    </row>
    <row r="1702" spans="1:5" hidden="1">
      <c r="A1702" s="421" t="s">
        <v>20959</v>
      </c>
      <c r="B1702" s="421" t="s">
        <v>17355</v>
      </c>
      <c r="C1702" s="421" t="s">
        <v>20959</v>
      </c>
      <c r="D1702" s="421" t="s">
        <v>1457</v>
      </c>
      <c r="E1702" s="421" t="s">
        <v>1456</v>
      </c>
    </row>
    <row r="1703" spans="1:5" hidden="1">
      <c r="A1703" s="421" t="s">
        <v>20960</v>
      </c>
      <c r="B1703" s="421" t="s">
        <v>17356</v>
      </c>
      <c r="C1703" s="421" t="s">
        <v>20960</v>
      </c>
      <c r="D1703" s="421" t="s">
        <v>1457</v>
      </c>
      <c r="E1703" s="421" t="s">
        <v>1456</v>
      </c>
    </row>
    <row r="1704" spans="1:5" hidden="1">
      <c r="A1704" s="421" t="s">
        <v>20961</v>
      </c>
      <c r="B1704" s="421" t="s">
        <v>17373</v>
      </c>
      <c r="C1704" s="421" t="s">
        <v>20961</v>
      </c>
      <c r="D1704" s="421" t="s">
        <v>1457</v>
      </c>
      <c r="E1704" s="421" t="s">
        <v>1456</v>
      </c>
    </row>
    <row r="1705" spans="1:5" hidden="1">
      <c r="A1705" s="421" t="s">
        <v>20962</v>
      </c>
      <c r="B1705" s="421" t="s">
        <v>17374</v>
      </c>
      <c r="C1705" s="421" t="s">
        <v>20962</v>
      </c>
      <c r="D1705" s="421" t="s">
        <v>1457</v>
      </c>
      <c r="E1705" s="421" t="s">
        <v>1456</v>
      </c>
    </row>
    <row r="1706" spans="1:5" hidden="1">
      <c r="A1706" s="421" t="s">
        <v>20963</v>
      </c>
      <c r="B1706" s="421" t="s">
        <v>16520</v>
      </c>
      <c r="C1706" s="421" t="s">
        <v>20963</v>
      </c>
      <c r="D1706" s="421" t="s">
        <v>2515</v>
      </c>
      <c r="E1706" s="421" t="s">
        <v>2513</v>
      </c>
    </row>
    <row r="1707" spans="1:5" hidden="1">
      <c r="A1707" s="421" t="s">
        <v>20964</v>
      </c>
      <c r="B1707" s="421" t="s">
        <v>16521</v>
      </c>
      <c r="C1707" s="421" t="s">
        <v>20964</v>
      </c>
      <c r="D1707" s="421" t="s">
        <v>2515</v>
      </c>
      <c r="E1707" s="421" t="s">
        <v>2513</v>
      </c>
    </row>
    <row r="1708" spans="1:5" hidden="1">
      <c r="A1708" s="421" t="s">
        <v>20965</v>
      </c>
      <c r="B1708" s="421" t="s">
        <v>16522</v>
      </c>
      <c r="C1708" s="421" t="s">
        <v>20965</v>
      </c>
      <c r="D1708" s="421" t="s">
        <v>2515</v>
      </c>
      <c r="E1708" s="421" t="s">
        <v>2513</v>
      </c>
    </row>
    <row r="1709" spans="1:5" hidden="1">
      <c r="A1709" s="421" t="s">
        <v>20966</v>
      </c>
      <c r="B1709" s="421" t="s">
        <v>16523</v>
      </c>
      <c r="C1709" s="421" t="s">
        <v>20966</v>
      </c>
      <c r="D1709" s="421" t="s">
        <v>2515</v>
      </c>
      <c r="E1709" s="421" t="s">
        <v>2513</v>
      </c>
    </row>
    <row r="1710" spans="1:5" hidden="1">
      <c r="A1710" s="421" t="s">
        <v>20967</v>
      </c>
      <c r="B1710" s="421" t="s">
        <v>16524</v>
      </c>
      <c r="C1710" s="421" t="s">
        <v>20967</v>
      </c>
      <c r="D1710" s="421" t="s">
        <v>2515</v>
      </c>
      <c r="E1710" s="421" t="s">
        <v>2513</v>
      </c>
    </row>
    <row r="1711" spans="1:5" hidden="1">
      <c r="A1711" s="421" t="s">
        <v>20968</v>
      </c>
      <c r="B1711" s="421" t="s">
        <v>16525</v>
      </c>
      <c r="C1711" s="421" t="s">
        <v>20968</v>
      </c>
      <c r="D1711" s="421" t="s">
        <v>2515</v>
      </c>
      <c r="E1711" s="421" t="s">
        <v>2513</v>
      </c>
    </row>
    <row r="1712" spans="1:5" hidden="1">
      <c r="A1712" s="421" t="s">
        <v>20969</v>
      </c>
      <c r="B1712" s="421" t="s">
        <v>16526</v>
      </c>
      <c r="C1712" s="421" t="s">
        <v>20969</v>
      </c>
      <c r="D1712" s="421" t="s">
        <v>2515</v>
      </c>
      <c r="E1712" s="421" t="s">
        <v>2513</v>
      </c>
    </row>
    <row r="1713" spans="1:5" hidden="1">
      <c r="A1713" s="421" t="s">
        <v>20970</v>
      </c>
      <c r="B1713" s="421" t="s">
        <v>16527</v>
      </c>
      <c r="C1713" s="421" t="s">
        <v>20970</v>
      </c>
      <c r="D1713" s="421" t="s">
        <v>2515</v>
      </c>
      <c r="E1713" s="421" t="s">
        <v>2513</v>
      </c>
    </row>
    <row r="1714" spans="1:5" hidden="1">
      <c r="A1714" s="421" t="s">
        <v>20971</v>
      </c>
      <c r="B1714" s="421" t="s">
        <v>16528</v>
      </c>
      <c r="C1714" s="421" t="s">
        <v>20971</v>
      </c>
      <c r="D1714" s="421" t="s">
        <v>2515</v>
      </c>
      <c r="E1714" s="421" t="s">
        <v>2513</v>
      </c>
    </row>
    <row r="1715" spans="1:5" hidden="1">
      <c r="A1715" s="421" t="s">
        <v>20972</v>
      </c>
      <c r="B1715" s="421" t="s">
        <v>16567</v>
      </c>
      <c r="C1715" s="421" t="s">
        <v>20972</v>
      </c>
      <c r="D1715" s="421" t="s">
        <v>2515</v>
      </c>
      <c r="E1715" s="421" t="s">
        <v>2513</v>
      </c>
    </row>
    <row r="1716" spans="1:5" hidden="1">
      <c r="A1716" s="421" t="s">
        <v>20973</v>
      </c>
      <c r="B1716" s="421" t="s">
        <v>16568</v>
      </c>
      <c r="C1716" s="421" t="s">
        <v>20973</v>
      </c>
      <c r="D1716" s="421" t="s">
        <v>2515</v>
      </c>
      <c r="E1716" s="421" t="s">
        <v>2513</v>
      </c>
    </row>
    <row r="1717" spans="1:5" hidden="1">
      <c r="A1717" s="421" t="s">
        <v>20974</v>
      </c>
      <c r="B1717" s="421" t="s">
        <v>16569</v>
      </c>
      <c r="C1717" s="421" t="s">
        <v>20974</v>
      </c>
      <c r="D1717" s="421" t="s">
        <v>2515</v>
      </c>
      <c r="E1717" s="421" t="s">
        <v>2513</v>
      </c>
    </row>
    <row r="1718" spans="1:5" hidden="1">
      <c r="A1718" s="421" t="s">
        <v>20975</v>
      </c>
      <c r="B1718" s="421" t="s">
        <v>16562</v>
      </c>
      <c r="C1718" s="421" t="s">
        <v>20975</v>
      </c>
      <c r="D1718" s="421" t="s">
        <v>2515</v>
      </c>
      <c r="E1718" s="421" t="s">
        <v>2513</v>
      </c>
    </row>
    <row r="1719" spans="1:5" hidden="1">
      <c r="A1719" s="421" t="s">
        <v>20976</v>
      </c>
      <c r="B1719" s="421" t="s">
        <v>16566</v>
      </c>
      <c r="C1719" s="421" t="s">
        <v>20976</v>
      </c>
      <c r="D1719" s="421" t="s">
        <v>2515</v>
      </c>
      <c r="E1719" s="421" t="s">
        <v>2513</v>
      </c>
    </row>
    <row r="1720" spans="1:5" hidden="1">
      <c r="A1720" s="421" t="s">
        <v>20977</v>
      </c>
      <c r="B1720" s="421" t="s">
        <v>16542</v>
      </c>
      <c r="C1720" s="421" t="s">
        <v>20977</v>
      </c>
      <c r="D1720" s="421" t="s">
        <v>2515</v>
      </c>
      <c r="E1720" s="421" t="s">
        <v>2513</v>
      </c>
    </row>
    <row r="1721" spans="1:5" hidden="1">
      <c r="A1721" s="421" t="s">
        <v>20978</v>
      </c>
      <c r="B1721" s="421" t="s">
        <v>16540</v>
      </c>
      <c r="C1721" s="421" t="s">
        <v>20978</v>
      </c>
      <c r="D1721" s="421" t="s">
        <v>2515</v>
      </c>
      <c r="E1721" s="421" t="s">
        <v>2513</v>
      </c>
    </row>
    <row r="1722" spans="1:5" hidden="1">
      <c r="A1722" s="421" t="s">
        <v>20979</v>
      </c>
      <c r="B1722" s="421" t="s">
        <v>16553</v>
      </c>
      <c r="C1722" s="421" t="s">
        <v>20979</v>
      </c>
      <c r="D1722" s="421" t="s">
        <v>2515</v>
      </c>
      <c r="E1722" s="421" t="s">
        <v>2513</v>
      </c>
    </row>
    <row r="1723" spans="1:5" hidden="1">
      <c r="A1723" s="421" t="s">
        <v>20980</v>
      </c>
      <c r="B1723" s="421" t="s">
        <v>16554</v>
      </c>
      <c r="C1723" s="421" t="s">
        <v>20980</v>
      </c>
      <c r="D1723" s="421" t="s">
        <v>2515</v>
      </c>
      <c r="E1723" s="421" t="s">
        <v>2513</v>
      </c>
    </row>
    <row r="1724" spans="1:5" hidden="1">
      <c r="A1724" s="421" t="s">
        <v>20981</v>
      </c>
      <c r="B1724" s="421" t="s">
        <v>16555</v>
      </c>
      <c r="C1724" s="421" t="s">
        <v>20981</v>
      </c>
      <c r="D1724" s="421" t="s">
        <v>2515</v>
      </c>
      <c r="E1724" s="421" t="s">
        <v>2513</v>
      </c>
    </row>
    <row r="1725" spans="1:5" hidden="1">
      <c r="A1725" s="421" t="s">
        <v>20982</v>
      </c>
      <c r="B1725" s="421" t="s">
        <v>16556</v>
      </c>
      <c r="C1725" s="421" t="s">
        <v>20982</v>
      </c>
      <c r="D1725" s="421" t="s">
        <v>2515</v>
      </c>
      <c r="E1725" s="421" t="s">
        <v>2513</v>
      </c>
    </row>
    <row r="1726" spans="1:5" hidden="1">
      <c r="A1726" s="421" t="s">
        <v>20983</v>
      </c>
      <c r="B1726" s="421" t="s">
        <v>16557</v>
      </c>
      <c r="C1726" s="421" t="s">
        <v>20983</v>
      </c>
      <c r="D1726" s="421" t="s">
        <v>2515</v>
      </c>
      <c r="E1726" s="421" t="s">
        <v>2513</v>
      </c>
    </row>
    <row r="1727" spans="1:5" hidden="1">
      <c r="A1727" s="421" t="s">
        <v>20984</v>
      </c>
      <c r="B1727" s="421" t="s">
        <v>16558</v>
      </c>
      <c r="C1727" s="421" t="s">
        <v>20984</v>
      </c>
      <c r="D1727" s="421" t="s">
        <v>2515</v>
      </c>
      <c r="E1727" s="421" t="s">
        <v>2513</v>
      </c>
    </row>
    <row r="1728" spans="1:5" hidden="1">
      <c r="A1728" s="421" t="s">
        <v>20985</v>
      </c>
      <c r="B1728" s="421" t="s">
        <v>16559</v>
      </c>
      <c r="C1728" s="421" t="s">
        <v>20985</v>
      </c>
      <c r="D1728" s="421" t="s">
        <v>2515</v>
      </c>
      <c r="E1728" s="421" t="s">
        <v>2513</v>
      </c>
    </row>
    <row r="1729" spans="1:5" hidden="1">
      <c r="A1729" s="421" t="s">
        <v>20986</v>
      </c>
      <c r="B1729" s="421" t="s">
        <v>16560</v>
      </c>
      <c r="C1729" s="421" t="s">
        <v>20986</v>
      </c>
      <c r="D1729" s="421" t="s">
        <v>2515</v>
      </c>
      <c r="E1729" s="421" t="s">
        <v>2513</v>
      </c>
    </row>
    <row r="1730" spans="1:5" hidden="1">
      <c r="A1730" s="421" t="s">
        <v>20987</v>
      </c>
      <c r="B1730" s="421" t="s">
        <v>16561</v>
      </c>
      <c r="C1730" s="421" t="s">
        <v>20987</v>
      </c>
      <c r="D1730" s="421" t="s">
        <v>2515</v>
      </c>
      <c r="E1730" s="421" t="s">
        <v>2513</v>
      </c>
    </row>
    <row r="1731" spans="1:5" hidden="1">
      <c r="A1731" s="421" t="s">
        <v>20988</v>
      </c>
      <c r="B1731" s="421" t="s">
        <v>16563</v>
      </c>
      <c r="C1731" s="421" t="s">
        <v>20988</v>
      </c>
      <c r="D1731" s="421" t="s">
        <v>2515</v>
      </c>
      <c r="E1731" s="421" t="s">
        <v>2513</v>
      </c>
    </row>
    <row r="1732" spans="1:5" hidden="1">
      <c r="A1732" s="421" t="s">
        <v>20989</v>
      </c>
      <c r="B1732" s="421" t="s">
        <v>16564</v>
      </c>
      <c r="C1732" s="421" t="s">
        <v>20989</v>
      </c>
      <c r="D1732" s="421" t="s">
        <v>2515</v>
      </c>
      <c r="E1732" s="421" t="s">
        <v>2513</v>
      </c>
    </row>
    <row r="1733" spans="1:5" hidden="1">
      <c r="A1733" s="421" t="s">
        <v>20990</v>
      </c>
      <c r="B1733" s="421" t="s">
        <v>16565</v>
      </c>
      <c r="C1733" s="421" t="s">
        <v>20990</v>
      </c>
      <c r="D1733" s="421" t="s">
        <v>2515</v>
      </c>
      <c r="E1733" s="421" t="s">
        <v>2513</v>
      </c>
    </row>
    <row r="1734" spans="1:5" hidden="1">
      <c r="A1734" s="421" t="s">
        <v>20991</v>
      </c>
      <c r="B1734" s="421" t="s">
        <v>13021</v>
      </c>
      <c r="C1734" s="421" t="s">
        <v>20991</v>
      </c>
      <c r="D1734" s="421" t="s">
        <v>2515</v>
      </c>
      <c r="E1734" s="421" t="s">
        <v>2513</v>
      </c>
    </row>
    <row r="1735" spans="1:5" hidden="1">
      <c r="A1735" s="421" t="s">
        <v>20992</v>
      </c>
      <c r="B1735" s="421" t="s">
        <v>13022</v>
      </c>
      <c r="C1735" s="421" t="s">
        <v>20992</v>
      </c>
      <c r="D1735" s="421" t="s">
        <v>2515</v>
      </c>
      <c r="E1735" s="421" t="s">
        <v>2513</v>
      </c>
    </row>
    <row r="1736" spans="1:5" hidden="1">
      <c r="A1736" s="421" t="s">
        <v>20993</v>
      </c>
      <c r="B1736" s="421" t="s">
        <v>13023</v>
      </c>
      <c r="C1736" s="421" t="s">
        <v>20993</v>
      </c>
      <c r="D1736" s="421" t="s">
        <v>2515</v>
      </c>
      <c r="E1736" s="421" t="s">
        <v>2513</v>
      </c>
    </row>
    <row r="1737" spans="1:5" hidden="1">
      <c r="A1737" s="421" t="s">
        <v>20994</v>
      </c>
      <c r="B1737" s="421" t="s">
        <v>13024</v>
      </c>
      <c r="C1737" s="421" t="s">
        <v>20994</v>
      </c>
      <c r="D1737" s="421" t="s">
        <v>2515</v>
      </c>
      <c r="E1737" s="421" t="s">
        <v>2513</v>
      </c>
    </row>
    <row r="1738" spans="1:5" hidden="1">
      <c r="A1738" s="421" t="s">
        <v>20995</v>
      </c>
      <c r="B1738" s="421" t="s">
        <v>13025</v>
      </c>
      <c r="C1738" s="421" t="s">
        <v>20995</v>
      </c>
      <c r="D1738" s="421" t="s">
        <v>2515</v>
      </c>
      <c r="E1738" s="421" t="s">
        <v>2513</v>
      </c>
    </row>
    <row r="1739" spans="1:5" hidden="1">
      <c r="A1739" s="421" t="s">
        <v>20996</v>
      </c>
      <c r="B1739" s="421" t="s">
        <v>13026</v>
      </c>
      <c r="C1739" s="421" t="s">
        <v>20996</v>
      </c>
      <c r="D1739" s="421" t="s">
        <v>2515</v>
      </c>
      <c r="E1739" s="421" t="s">
        <v>2513</v>
      </c>
    </row>
    <row r="1740" spans="1:5" hidden="1">
      <c r="A1740" s="421" t="s">
        <v>20997</v>
      </c>
      <c r="B1740" s="421" t="s">
        <v>13027</v>
      </c>
      <c r="C1740" s="421" t="s">
        <v>20997</v>
      </c>
      <c r="D1740" s="421" t="s">
        <v>2515</v>
      </c>
      <c r="E1740" s="421" t="s">
        <v>2513</v>
      </c>
    </row>
    <row r="1741" spans="1:5" hidden="1">
      <c r="A1741" s="421" t="s">
        <v>20998</v>
      </c>
      <c r="B1741" s="421" t="s">
        <v>13028</v>
      </c>
      <c r="C1741" s="421" t="s">
        <v>20998</v>
      </c>
      <c r="D1741" s="421" t="s">
        <v>2515</v>
      </c>
      <c r="E1741" s="421" t="s">
        <v>2513</v>
      </c>
    </row>
    <row r="1742" spans="1:5" hidden="1">
      <c r="A1742" s="421" t="s">
        <v>20999</v>
      </c>
      <c r="B1742" s="421" t="s">
        <v>13029</v>
      </c>
      <c r="C1742" s="421" t="s">
        <v>20999</v>
      </c>
      <c r="D1742" s="421" t="s">
        <v>2515</v>
      </c>
      <c r="E1742" s="421" t="s">
        <v>2513</v>
      </c>
    </row>
    <row r="1743" spans="1:5" hidden="1">
      <c r="A1743" s="421" t="s">
        <v>21000</v>
      </c>
      <c r="B1743" s="421" t="s">
        <v>13030</v>
      </c>
      <c r="C1743" s="421" t="s">
        <v>21000</v>
      </c>
      <c r="D1743" s="421" t="s">
        <v>2515</v>
      </c>
      <c r="E1743" s="421" t="s">
        <v>2513</v>
      </c>
    </row>
    <row r="1744" spans="1:5" hidden="1">
      <c r="A1744" s="421" t="s">
        <v>21001</v>
      </c>
      <c r="B1744" s="421" t="s">
        <v>13031</v>
      </c>
      <c r="C1744" s="421" t="s">
        <v>21001</v>
      </c>
      <c r="D1744" s="421" t="s">
        <v>2515</v>
      </c>
      <c r="E1744" s="421" t="s">
        <v>2513</v>
      </c>
    </row>
    <row r="1745" spans="1:5" hidden="1">
      <c r="A1745" s="421" t="s">
        <v>21002</v>
      </c>
      <c r="B1745" s="421" t="s">
        <v>13032</v>
      </c>
      <c r="C1745" s="421" t="s">
        <v>21002</v>
      </c>
      <c r="D1745" s="421" t="s">
        <v>2515</v>
      </c>
      <c r="E1745" s="421" t="s">
        <v>2513</v>
      </c>
    </row>
    <row r="1746" spans="1:5" hidden="1">
      <c r="A1746" s="421" t="s">
        <v>21003</v>
      </c>
      <c r="B1746" s="421" t="s">
        <v>13033</v>
      </c>
      <c r="C1746" s="421" t="s">
        <v>21003</v>
      </c>
      <c r="D1746" s="421" t="s">
        <v>2515</v>
      </c>
      <c r="E1746" s="421" t="s">
        <v>2513</v>
      </c>
    </row>
    <row r="1747" spans="1:5" hidden="1">
      <c r="A1747" s="421" t="s">
        <v>21004</v>
      </c>
      <c r="B1747" s="421" t="s">
        <v>15446</v>
      </c>
      <c r="C1747" s="421" t="s">
        <v>21004</v>
      </c>
      <c r="D1747" s="421" t="s">
        <v>2515</v>
      </c>
      <c r="E1747" s="421" t="s">
        <v>2513</v>
      </c>
    </row>
    <row r="1748" spans="1:5" hidden="1">
      <c r="A1748" s="421" t="s">
        <v>21005</v>
      </c>
      <c r="B1748" s="421" t="s">
        <v>16547</v>
      </c>
      <c r="C1748" s="421" t="s">
        <v>21005</v>
      </c>
      <c r="D1748" s="421" t="s">
        <v>2515</v>
      </c>
      <c r="E1748" s="421" t="s">
        <v>2513</v>
      </c>
    </row>
    <row r="1749" spans="1:5" hidden="1">
      <c r="A1749" s="421" t="s">
        <v>21006</v>
      </c>
      <c r="B1749" s="421" t="s">
        <v>16548</v>
      </c>
      <c r="C1749" s="421" t="s">
        <v>21006</v>
      </c>
      <c r="D1749" s="421" t="s">
        <v>2515</v>
      </c>
      <c r="E1749" s="421" t="s">
        <v>2513</v>
      </c>
    </row>
    <row r="1750" spans="1:5" hidden="1">
      <c r="A1750" s="421" t="s">
        <v>21007</v>
      </c>
      <c r="B1750" s="421" t="s">
        <v>16549</v>
      </c>
      <c r="C1750" s="421" t="s">
        <v>21007</v>
      </c>
      <c r="D1750" s="421" t="s">
        <v>2515</v>
      </c>
      <c r="E1750" s="421" t="s">
        <v>2513</v>
      </c>
    </row>
    <row r="1751" spans="1:5" hidden="1">
      <c r="A1751" s="421" t="s">
        <v>21008</v>
      </c>
      <c r="B1751" s="421" t="s">
        <v>16550</v>
      </c>
      <c r="C1751" s="421" t="s">
        <v>21008</v>
      </c>
      <c r="D1751" s="421" t="s">
        <v>2515</v>
      </c>
      <c r="E1751" s="421" t="s">
        <v>2513</v>
      </c>
    </row>
    <row r="1752" spans="1:5" hidden="1">
      <c r="A1752" s="421" t="s">
        <v>21009</v>
      </c>
      <c r="B1752" s="421" t="s">
        <v>16551</v>
      </c>
      <c r="C1752" s="421" t="s">
        <v>21009</v>
      </c>
      <c r="D1752" s="421" t="s">
        <v>2515</v>
      </c>
      <c r="E1752" s="421" t="s">
        <v>2513</v>
      </c>
    </row>
    <row r="1753" spans="1:5" hidden="1">
      <c r="A1753" s="421" t="s">
        <v>21010</v>
      </c>
      <c r="B1753" s="421" t="s">
        <v>16552</v>
      </c>
      <c r="C1753" s="421" t="s">
        <v>21010</v>
      </c>
      <c r="D1753" s="421" t="s">
        <v>2515</v>
      </c>
      <c r="E1753" s="421" t="s">
        <v>2513</v>
      </c>
    </row>
    <row r="1754" spans="1:5" hidden="1">
      <c r="A1754" s="421" t="s">
        <v>21011</v>
      </c>
      <c r="B1754" s="421" t="s">
        <v>16515</v>
      </c>
      <c r="C1754" s="421" t="s">
        <v>21011</v>
      </c>
      <c r="D1754" s="421" t="s">
        <v>2515</v>
      </c>
      <c r="E1754" s="421" t="s">
        <v>2513</v>
      </c>
    </row>
    <row r="1755" spans="1:5" hidden="1">
      <c r="A1755" s="421" t="s">
        <v>21012</v>
      </c>
      <c r="B1755" s="421" t="s">
        <v>16516</v>
      </c>
      <c r="C1755" s="421" t="s">
        <v>21012</v>
      </c>
      <c r="D1755" s="421" t="s">
        <v>2515</v>
      </c>
      <c r="E1755" s="421" t="s">
        <v>2513</v>
      </c>
    </row>
    <row r="1756" spans="1:5" hidden="1">
      <c r="A1756" s="421" t="s">
        <v>21013</v>
      </c>
      <c r="B1756" s="421" t="s">
        <v>16529</v>
      </c>
      <c r="C1756" s="421" t="s">
        <v>21013</v>
      </c>
      <c r="D1756" s="421" t="s">
        <v>2515</v>
      </c>
      <c r="E1756" s="421" t="s">
        <v>2513</v>
      </c>
    </row>
    <row r="1757" spans="1:5" hidden="1">
      <c r="A1757" s="421" t="s">
        <v>21014</v>
      </c>
      <c r="B1757" s="421" t="s">
        <v>16530</v>
      </c>
      <c r="C1757" s="421" t="s">
        <v>21014</v>
      </c>
      <c r="D1757" s="421" t="s">
        <v>2515</v>
      </c>
      <c r="E1757" s="421" t="s">
        <v>2513</v>
      </c>
    </row>
    <row r="1758" spans="1:5" hidden="1">
      <c r="A1758" s="421" t="s">
        <v>21015</v>
      </c>
      <c r="B1758" s="421" t="s">
        <v>16531</v>
      </c>
      <c r="C1758" s="421" t="s">
        <v>21015</v>
      </c>
      <c r="D1758" s="421" t="s">
        <v>2515</v>
      </c>
      <c r="E1758" s="421" t="s">
        <v>2513</v>
      </c>
    </row>
    <row r="1759" spans="1:5" hidden="1">
      <c r="A1759" s="421" t="s">
        <v>21016</v>
      </c>
      <c r="B1759" s="421" t="s">
        <v>16532</v>
      </c>
      <c r="C1759" s="421" t="s">
        <v>21016</v>
      </c>
      <c r="D1759" s="421" t="s">
        <v>2515</v>
      </c>
      <c r="E1759" s="421" t="s">
        <v>2513</v>
      </c>
    </row>
    <row r="1760" spans="1:5" hidden="1">
      <c r="A1760" s="421" t="s">
        <v>21017</v>
      </c>
      <c r="B1760" s="421" t="s">
        <v>16533</v>
      </c>
      <c r="C1760" s="421" t="s">
        <v>21017</v>
      </c>
      <c r="D1760" s="421" t="s">
        <v>2515</v>
      </c>
      <c r="E1760" s="421" t="s">
        <v>2513</v>
      </c>
    </row>
    <row r="1761" spans="1:5" hidden="1">
      <c r="A1761" s="421" t="s">
        <v>21018</v>
      </c>
      <c r="B1761" s="421" t="s">
        <v>16534</v>
      </c>
      <c r="C1761" s="421" t="s">
        <v>21018</v>
      </c>
      <c r="D1761" s="421" t="s">
        <v>2515</v>
      </c>
      <c r="E1761" s="421" t="s">
        <v>2513</v>
      </c>
    </row>
    <row r="1762" spans="1:5" hidden="1">
      <c r="A1762" s="421" t="s">
        <v>21019</v>
      </c>
      <c r="B1762" s="421" t="s">
        <v>16535</v>
      </c>
      <c r="C1762" s="421" t="s">
        <v>21019</v>
      </c>
      <c r="D1762" s="421" t="s">
        <v>2515</v>
      </c>
      <c r="E1762" s="421" t="s">
        <v>2513</v>
      </c>
    </row>
    <row r="1763" spans="1:5" hidden="1">
      <c r="A1763" s="421" t="s">
        <v>21020</v>
      </c>
      <c r="B1763" s="421" t="s">
        <v>16536</v>
      </c>
      <c r="C1763" s="421" t="s">
        <v>21020</v>
      </c>
      <c r="D1763" s="421" t="s">
        <v>2515</v>
      </c>
      <c r="E1763" s="421" t="s">
        <v>2513</v>
      </c>
    </row>
    <row r="1764" spans="1:5" hidden="1">
      <c r="A1764" s="421" t="s">
        <v>21021</v>
      </c>
      <c r="B1764" s="421" t="s">
        <v>16537</v>
      </c>
      <c r="C1764" s="421" t="s">
        <v>21021</v>
      </c>
      <c r="D1764" s="421" t="s">
        <v>2515</v>
      </c>
      <c r="E1764" s="421" t="s">
        <v>2513</v>
      </c>
    </row>
    <row r="1765" spans="1:5" hidden="1">
      <c r="A1765" s="421" t="s">
        <v>21022</v>
      </c>
      <c r="B1765" s="421" t="s">
        <v>16538</v>
      </c>
      <c r="C1765" s="421" t="s">
        <v>21022</v>
      </c>
      <c r="D1765" s="421" t="s">
        <v>2515</v>
      </c>
      <c r="E1765" s="421" t="s">
        <v>2513</v>
      </c>
    </row>
    <row r="1766" spans="1:5" hidden="1">
      <c r="A1766" s="421" t="s">
        <v>21023</v>
      </c>
      <c r="B1766" s="421" t="s">
        <v>16539</v>
      </c>
      <c r="C1766" s="421" t="s">
        <v>21023</v>
      </c>
      <c r="D1766" s="421" t="s">
        <v>2515</v>
      </c>
      <c r="E1766" s="421" t="s">
        <v>2513</v>
      </c>
    </row>
    <row r="1767" spans="1:5" hidden="1">
      <c r="A1767" s="421" t="s">
        <v>21024</v>
      </c>
      <c r="B1767" s="421" t="s">
        <v>16541</v>
      </c>
      <c r="C1767" s="421" t="s">
        <v>21024</v>
      </c>
      <c r="D1767" s="421" t="s">
        <v>2515</v>
      </c>
      <c r="E1767" s="421" t="s">
        <v>2513</v>
      </c>
    </row>
    <row r="1768" spans="1:5" hidden="1">
      <c r="A1768" s="421" t="s">
        <v>21025</v>
      </c>
      <c r="B1768" s="421" t="s">
        <v>16543</v>
      </c>
      <c r="C1768" s="421" t="s">
        <v>21025</v>
      </c>
      <c r="D1768" s="421" t="s">
        <v>2515</v>
      </c>
      <c r="E1768" s="421" t="s">
        <v>2513</v>
      </c>
    </row>
    <row r="1769" spans="1:5" hidden="1">
      <c r="A1769" s="421" t="s">
        <v>21026</v>
      </c>
      <c r="B1769" s="421" t="s">
        <v>16544</v>
      </c>
      <c r="C1769" s="421" t="s">
        <v>21026</v>
      </c>
      <c r="D1769" s="421" t="s">
        <v>2515</v>
      </c>
      <c r="E1769" s="421" t="s">
        <v>2513</v>
      </c>
    </row>
    <row r="1770" spans="1:5" hidden="1">
      <c r="A1770" s="421" t="s">
        <v>21027</v>
      </c>
      <c r="B1770" s="421" t="s">
        <v>16545</v>
      </c>
      <c r="C1770" s="421" t="s">
        <v>21027</v>
      </c>
      <c r="D1770" s="421" t="s">
        <v>2515</v>
      </c>
      <c r="E1770" s="421" t="s">
        <v>2513</v>
      </c>
    </row>
    <row r="1771" spans="1:5" hidden="1">
      <c r="A1771" s="421" t="s">
        <v>21028</v>
      </c>
      <c r="B1771" s="421" t="s">
        <v>16546</v>
      </c>
      <c r="C1771" s="421" t="s">
        <v>21028</v>
      </c>
      <c r="D1771" s="421" t="s">
        <v>2515</v>
      </c>
      <c r="E1771" s="421" t="s">
        <v>2513</v>
      </c>
    </row>
    <row r="1772" spans="1:5" hidden="1">
      <c r="A1772" s="421" t="s">
        <v>21029</v>
      </c>
      <c r="B1772" s="421" t="s">
        <v>13017</v>
      </c>
      <c r="C1772" s="421" t="s">
        <v>21029</v>
      </c>
      <c r="D1772" s="421" t="s">
        <v>2515</v>
      </c>
      <c r="E1772" s="421" t="s">
        <v>2513</v>
      </c>
    </row>
    <row r="1773" spans="1:5" hidden="1">
      <c r="A1773" s="421" t="s">
        <v>21030</v>
      </c>
      <c r="B1773" s="421" t="s">
        <v>13018</v>
      </c>
      <c r="C1773" s="421" t="s">
        <v>21030</v>
      </c>
      <c r="D1773" s="421" t="s">
        <v>2515</v>
      </c>
      <c r="E1773" s="421" t="s">
        <v>2513</v>
      </c>
    </row>
    <row r="1774" spans="1:5" hidden="1">
      <c r="A1774" s="421" t="s">
        <v>21031</v>
      </c>
      <c r="B1774" s="421" t="s">
        <v>13019</v>
      </c>
      <c r="C1774" s="421" t="s">
        <v>21031</v>
      </c>
      <c r="D1774" s="421" t="s">
        <v>2515</v>
      </c>
      <c r="E1774" s="421" t="s">
        <v>2513</v>
      </c>
    </row>
    <row r="1775" spans="1:5" hidden="1">
      <c r="A1775" s="421" t="s">
        <v>21032</v>
      </c>
      <c r="B1775" s="421" t="s">
        <v>13020</v>
      </c>
      <c r="C1775" s="421" t="s">
        <v>21032</v>
      </c>
      <c r="D1775" s="421" t="s">
        <v>2515</v>
      </c>
      <c r="E1775" s="421" t="s">
        <v>2513</v>
      </c>
    </row>
    <row r="1776" spans="1:5" hidden="1">
      <c r="A1776" s="421" t="s">
        <v>21033</v>
      </c>
      <c r="B1776" s="421" t="s">
        <v>16517</v>
      </c>
      <c r="C1776" s="421" t="s">
        <v>21033</v>
      </c>
      <c r="D1776" s="421" t="s">
        <v>2515</v>
      </c>
      <c r="E1776" s="421" t="s">
        <v>2513</v>
      </c>
    </row>
    <row r="1777" spans="1:5" hidden="1">
      <c r="A1777" s="421" t="s">
        <v>21034</v>
      </c>
      <c r="B1777" s="421" t="s">
        <v>16518</v>
      </c>
      <c r="C1777" s="421" t="s">
        <v>21034</v>
      </c>
      <c r="D1777" s="421" t="s">
        <v>2515</v>
      </c>
      <c r="E1777" s="421" t="s">
        <v>2513</v>
      </c>
    </row>
    <row r="1778" spans="1:5" hidden="1">
      <c r="A1778" s="421" t="s">
        <v>21035</v>
      </c>
      <c r="B1778" s="421" t="s">
        <v>16519</v>
      </c>
      <c r="C1778" s="421" t="s">
        <v>21035</v>
      </c>
      <c r="D1778" s="421" t="s">
        <v>2515</v>
      </c>
      <c r="E1778" s="421" t="s">
        <v>2513</v>
      </c>
    </row>
    <row r="1779" spans="1:5" hidden="1">
      <c r="A1779" s="421" t="s">
        <v>21036</v>
      </c>
      <c r="B1779" s="421" t="s">
        <v>16510</v>
      </c>
      <c r="C1779" s="421" t="s">
        <v>21036</v>
      </c>
      <c r="D1779" s="421" t="s">
        <v>2436</v>
      </c>
      <c r="E1779" s="421" t="s">
        <v>2434</v>
      </c>
    </row>
    <row r="1780" spans="1:5" hidden="1">
      <c r="A1780" s="421" t="s">
        <v>21037</v>
      </c>
      <c r="B1780" s="421" t="s">
        <v>16508</v>
      </c>
      <c r="C1780" s="421" t="s">
        <v>21037</v>
      </c>
      <c r="D1780" s="421" t="s">
        <v>2436</v>
      </c>
      <c r="E1780" s="421" t="s">
        <v>2434</v>
      </c>
    </row>
    <row r="1781" spans="1:5" hidden="1">
      <c r="A1781" s="421" t="s">
        <v>21038</v>
      </c>
      <c r="B1781" s="421" t="s">
        <v>16512</v>
      </c>
      <c r="C1781" s="421" t="s">
        <v>21038</v>
      </c>
      <c r="D1781" s="421" t="s">
        <v>2436</v>
      </c>
      <c r="E1781" s="421" t="s">
        <v>2434</v>
      </c>
    </row>
    <row r="1782" spans="1:5" hidden="1">
      <c r="A1782" s="421" t="s">
        <v>21039</v>
      </c>
      <c r="B1782" s="421" t="s">
        <v>16513</v>
      </c>
      <c r="C1782" s="421" t="s">
        <v>21039</v>
      </c>
      <c r="D1782" s="421" t="s">
        <v>2436</v>
      </c>
      <c r="E1782" s="421" t="s">
        <v>2434</v>
      </c>
    </row>
    <row r="1783" spans="1:5" hidden="1">
      <c r="A1783" s="421" t="s">
        <v>21040</v>
      </c>
      <c r="B1783" s="421" t="s">
        <v>16514</v>
      </c>
      <c r="C1783" s="421" t="s">
        <v>21040</v>
      </c>
      <c r="D1783" s="421" t="s">
        <v>2436</v>
      </c>
      <c r="E1783" s="421" t="s">
        <v>2434</v>
      </c>
    </row>
    <row r="1784" spans="1:5" hidden="1">
      <c r="A1784" s="421" t="s">
        <v>21041</v>
      </c>
      <c r="B1784" s="421" t="s">
        <v>16490</v>
      </c>
      <c r="C1784" s="421" t="s">
        <v>21041</v>
      </c>
      <c r="D1784" s="421" t="s">
        <v>2436</v>
      </c>
      <c r="E1784" s="421" t="s">
        <v>2434</v>
      </c>
    </row>
    <row r="1785" spans="1:5" hidden="1">
      <c r="A1785" s="421" t="s">
        <v>21042</v>
      </c>
      <c r="B1785" s="421" t="s">
        <v>13016</v>
      </c>
      <c r="C1785" s="421" t="s">
        <v>21042</v>
      </c>
      <c r="D1785" s="421" t="s">
        <v>2436</v>
      </c>
      <c r="E1785" s="421" t="s">
        <v>2434</v>
      </c>
    </row>
    <row r="1786" spans="1:5" hidden="1">
      <c r="A1786" s="421" t="s">
        <v>21043</v>
      </c>
      <c r="B1786" s="421" t="s">
        <v>13014</v>
      </c>
      <c r="C1786" s="421" t="s">
        <v>21043</v>
      </c>
      <c r="D1786" s="421" t="s">
        <v>2436</v>
      </c>
      <c r="E1786" s="421" t="s">
        <v>2434</v>
      </c>
    </row>
    <row r="1787" spans="1:5" hidden="1">
      <c r="A1787" s="421" t="s">
        <v>21044</v>
      </c>
      <c r="B1787" s="421" t="s">
        <v>13015</v>
      </c>
      <c r="C1787" s="421" t="s">
        <v>21044</v>
      </c>
      <c r="D1787" s="421" t="s">
        <v>2436</v>
      </c>
      <c r="E1787" s="421" t="s">
        <v>2434</v>
      </c>
    </row>
    <row r="1788" spans="1:5" hidden="1">
      <c r="A1788" s="421" t="s">
        <v>21045</v>
      </c>
      <c r="B1788" s="421" t="s">
        <v>16491</v>
      </c>
      <c r="C1788" s="421" t="s">
        <v>21045</v>
      </c>
      <c r="D1788" s="421" t="s">
        <v>2436</v>
      </c>
      <c r="E1788" s="421" t="s">
        <v>2434</v>
      </c>
    </row>
    <row r="1789" spans="1:5" hidden="1">
      <c r="A1789" s="421" t="s">
        <v>21046</v>
      </c>
      <c r="B1789" s="421" t="s">
        <v>16492</v>
      </c>
      <c r="C1789" s="421" t="s">
        <v>21046</v>
      </c>
      <c r="D1789" s="421" t="s">
        <v>2436</v>
      </c>
      <c r="E1789" s="421" t="s">
        <v>2434</v>
      </c>
    </row>
    <row r="1790" spans="1:5" hidden="1">
      <c r="A1790" s="421" t="s">
        <v>21047</v>
      </c>
      <c r="B1790" s="421" t="s">
        <v>16493</v>
      </c>
      <c r="C1790" s="421" t="s">
        <v>21047</v>
      </c>
      <c r="D1790" s="421" t="s">
        <v>2436</v>
      </c>
      <c r="E1790" s="421" t="s">
        <v>2434</v>
      </c>
    </row>
    <row r="1791" spans="1:5" hidden="1">
      <c r="A1791" s="421" t="s">
        <v>21048</v>
      </c>
      <c r="B1791" s="421" t="s">
        <v>16494</v>
      </c>
      <c r="C1791" s="421" t="s">
        <v>21048</v>
      </c>
      <c r="D1791" s="421" t="s">
        <v>2436</v>
      </c>
      <c r="E1791" s="421" t="s">
        <v>2434</v>
      </c>
    </row>
    <row r="1792" spans="1:5" hidden="1">
      <c r="A1792" s="421" t="s">
        <v>21049</v>
      </c>
      <c r="B1792" s="421" t="s">
        <v>16495</v>
      </c>
      <c r="C1792" s="421" t="s">
        <v>21049</v>
      </c>
      <c r="D1792" s="421" t="s">
        <v>2436</v>
      </c>
      <c r="E1792" s="421" t="s">
        <v>2434</v>
      </c>
    </row>
    <row r="1793" spans="1:5" hidden="1">
      <c r="A1793" s="421" t="s">
        <v>21050</v>
      </c>
      <c r="B1793" s="421" t="s">
        <v>16496</v>
      </c>
      <c r="C1793" s="421" t="s">
        <v>21050</v>
      </c>
      <c r="D1793" s="421" t="s">
        <v>2436</v>
      </c>
      <c r="E1793" s="421" t="s">
        <v>2434</v>
      </c>
    </row>
    <row r="1794" spans="1:5" hidden="1">
      <c r="A1794" s="421" t="s">
        <v>21051</v>
      </c>
      <c r="B1794" s="421" t="s">
        <v>16497</v>
      </c>
      <c r="C1794" s="421" t="s">
        <v>21051</v>
      </c>
      <c r="D1794" s="421" t="s">
        <v>2436</v>
      </c>
      <c r="E1794" s="421" t="s">
        <v>2434</v>
      </c>
    </row>
    <row r="1795" spans="1:5" hidden="1">
      <c r="A1795" s="421" t="s">
        <v>21052</v>
      </c>
      <c r="B1795" s="421" t="s">
        <v>16498</v>
      </c>
      <c r="C1795" s="421" t="s">
        <v>21052</v>
      </c>
      <c r="D1795" s="421" t="s">
        <v>2436</v>
      </c>
      <c r="E1795" s="421" t="s">
        <v>2434</v>
      </c>
    </row>
    <row r="1796" spans="1:5" hidden="1">
      <c r="A1796" s="421" t="s">
        <v>21053</v>
      </c>
      <c r="B1796" s="421" t="s">
        <v>16499</v>
      </c>
      <c r="C1796" s="421" t="s">
        <v>21053</v>
      </c>
      <c r="D1796" s="421" t="s">
        <v>2436</v>
      </c>
      <c r="E1796" s="421" t="s">
        <v>2434</v>
      </c>
    </row>
    <row r="1797" spans="1:5" hidden="1">
      <c r="A1797" s="421" t="s">
        <v>21054</v>
      </c>
      <c r="B1797" s="421" t="s">
        <v>16500</v>
      </c>
      <c r="C1797" s="421" t="s">
        <v>21054</v>
      </c>
      <c r="D1797" s="421" t="s">
        <v>2436</v>
      </c>
      <c r="E1797" s="421" t="s">
        <v>2434</v>
      </c>
    </row>
    <row r="1798" spans="1:5" hidden="1">
      <c r="A1798" s="421" t="s">
        <v>21055</v>
      </c>
      <c r="B1798" s="421" t="s">
        <v>16501</v>
      </c>
      <c r="C1798" s="421" t="s">
        <v>21055</v>
      </c>
      <c r="D1798" s="421" t="s">
        <v>2436</v>
      </c>
      <c r="E1798" s="421" t="s">
        <v>2434</v>
      </c>
    </row>
    <row r="1799" spans="1:5" hidden="1">
      <c r="A1799" s="421" t="s">
        <v>21056</v>
      </c>
      <c r="B1799" s="421" t="s">
        <v>16502</v>
      </c>
      <c r="C1799" s="421" t="s">
        <v>21056</v>
      </c>
      <c r="D1799" s="421" t="s">
        <v>2436</v>
      </c>
      <c r="E1799" s="421" t="s">
        <v>2434</v>
      </c>
    </row>
    <row r="1800" spans="1:5" hidden="1">
      <c r="A1800" s="421" t="s">
        <v>21057</v>
      </c>
      <c r="B1800" s="421" t="s">
        <v>16503</v>
      </c>
      <c r="C1800" s="421" t="s">
        <v>21057</v>
      </c>
      <c r="D1800" s="421" t="s">
        <v>2436</v>
      </c>
      <c r="E1800" s="421" t="s">
        <v>2434</v>
      </c>
    </row>
    <row r="1801" spans="1:5" hidden="1">
      <c r="A1801" s="421" t="s">
        <v>21058</v>
      </c>
      <c r="B1801" s="421" t="s">
        <v>16504</v>
      </c>
      <c r="C1801" s="421" t="s">
        <v>21058</v>
      </c>
      <c r="D1801" s="421" t="s">
        <v>2436</v>
      </c>
      <c r="E1801" s="421" t="s">
        <v>2434</v>
      </c>
    </row>
    <row r="1802" spans="1:5" hidden="1">
      <c r="A1802" s="421" t="s">
        <v>21059</v>
      </c>
      <c r="B1802" s="421" t="s">
        <v>16505</v>
      </c>
      <c r="C1802" s="421" t="s">
        <v>21059</v>
      </c>
      <c r="D1802" s="421" t="s">
        <v>2436</v>
      </c>
      <c r="E1802" s="421" t="s">
        <v>2434</v>
      </c>
    </row>
    <row r="1803" spans="1:5" hidden="1">
      <c r="A1803" s="421" t="s">
        <v>21060</v>
      </c>
      <c r="B1803" s="421" t="s">
        <v>16506</v>
      </c>
      <c r="C1803" s="421" t="s">
        <v>21060</v>
      </c>
      <c r="D1803" s="421" t="s">
        <v>2436</v>
      </c>
      <c r="E1803" s="421" t="s">
        <v>2434</v>
      </c>
    </row>
    <row r="1804" spans="1:5" hidden="1">
      <c r="A1804" s="421" t="s">
        <v>21061</v>
      </c>
      <c r="B1804" s="421" t="s">
        <v>16507</v>
      </c>
      <c r="C1804" s="421" t="s">
        <v>21061</v>
      </c>
      <c r="D1804" s="421" t="s">
        <v>2436</v>
      </c>
      <c r="E1804" s="421" t="s">
        <v>2434</v>
      </c>
    </row>
    <row r="1805" spans="1:5" hidden="1">
      <c r="A1805" s="421" t="s">
        <v>21062</v>
      </c>
      <c r="B1805" s="421" t="s">
        <v>16509</v>
      </c>
      <c r="C1805" s="421" t="s">
        <v>21062</v>
      </c>
      <c r="D1805" s="421" t="s">
        <v>2436</v>
      </c>
      <c r="E1805" s="421" t="s">
        <v>2434</v>
      </c>
    </row>
    <row r="1806" spans="1:5" hidden="1">
      <c r="A1806" s="421" t="s">
        <v>21063</v>
      </c>
      <c r="B1806" s="421" t="s">
        <v>16481</v>
      </c>
      <c r="C1806" s="421" t="s">
        <v>21063</v>
      </c>
      <c r="D1806" s="421" t="s">
        <v>2436</v>
      </c>
      <c r="E1806" s="421" t="s">
        <v>2434</v>
      </c>
    </row>
    <row r="1807" spans="1:5" hidden="1">
      <c r="A1807" s="421" t="s">
        <v>21064</v>
      </c>
      <c r="B1807" s="421" t="s">
        <v>16482</v>
      </c>
      <c r="C1807" s="421" t="s">
        <v>21064</v>
      </c>
      <c r="D1807" s="421" t="s">
        <v>2436</v>
      </c>
      <c r="E1807" s="421" t="s">
        <v>2434</v>
      </c>
    </row>
    <row r="1808" spans="1:5" hidden="1">
      <c r="A1808" s="421" t="s">
        <v>21065</v>
      </c>
      <c r="B1808" s="421" t="s">
        <v>16483</v>
      </c>
      <c r="C1808" s="421" t="s">
        <v>21065</v>
      </c>
      <c r="D1808" s="421" t="s">
        <v>2436</v>
      </c>
      <c r="E1808" s="421" t="s">
        <v>2434</v>
      </c>
    </row>
    <row r="1809" spans="1:5" hidden="1">
      <c r="A1809" s="421" t="s">
        <v>21066</v>
      </c>
      <c r="B1809" s="421" t="s">
        <v>16484</v>
      </c>
      <c r="C1809" s="421" t="s">
        <v>21066</v>
      </c>
      <c r="D1809" s="421" t="s">
        <v>2436</v>
      </c>
      <c r="E1809" s="421" t="s">
        <v>2434</v>
      </c>
    </row>
    <row r="1810" spans="1:5" hidden="1">
      <c r="A1810" s="421" t="s">
        <v>21067</v>
      </c>
      <c r="B1810" s="421" t="s">
        <v>16485</v>
      </c>
      <c r="C1810" s="421" t="s">
        <v>21067</v>
      </c>
      <c r="D1810" s="421" t="s">
        <v>2436</v>
      </c>
      <c r="E1810" s="421" t="s">
        <v>2434</v>
      </c>
    </row>
    <row r="1811" spans="1:5" hidden="1">
      <c r="A1811" s="421" t="s">
        <v>21068</v>
      </c>
      <c r="B1811" s="421" t="s">
        <v>16486</v>
      </c>
      <c r="C1811" s="421" t="s">
        <v>21068</v>
      </c>
      <c r="D1811" s="421" t="s">
        <v>2436</v>
      </c>
      <c r="E1811" s="421" t="s">
        <v>2434</v>
      </c>
    </row>
    <row r="1812" spans="1:5" hidden="1">
      <c r="A1812" s="421" t="s">
        <v>21069</v>
      </c>
      <c r="B1812" s="421" t="s">
        <v>16487</v>
      </c>
      <c r="C1812" s="421" t="s">
        <v>21069</v>
      </c>
      <c r="D1812" s="421" t="s">
        <v>2436</v>
      </c>
      <c r="E1812" s="421" t="s">
        <v>2434</v>
      </c>
    </row>
    <row r="1813" spans="1:5" hidden="1">
      <c r="A1813" s="421" t="s">
        <v>21070</v>
      </c>
      <c r="B1813" s="421" t="s">
        <v>16488</v>
      </c>
      <c r="C1813" s="421" t="s">
        <v>21070</v>
      </c>
      <c r="D1813" s="421" t="s">
        <v>2436</v>
      </c>
      <c r="E1813" s="421" t="s">
        <v>2434</v>
      </c>
    </row>
    <row r="1814" spans="1:5" hidden="1">
      <c r="A1814" s="421" t="s">
        <v>21071</v>
      </c>
      <c r="B1814" s="421" t="s">
        <v>16489</v>
      </c>
      <c r="C1814" s="421" t="s">
        <v>21071</v>
      </c>
      <c r="D1814" s="421" t="s">
        <v>2436</v>
      </c>
      <c r="E1814" s="421" t="s">
        <v>2434</v>
      </c>
    </row>
    <row r="1815" spans="1:5" hidden="1">
      <c r="A1815" s="421" t="s">
        <v>21072</v>
      </c>
      <c r="B1815" s="421" t="s">
        <v>16471</v>
      </c>
      <c r="C1815" s="421" t="s">
        <v>21072</v>
      </c>
      <c r="D1815" s="421" t="s">
        <v>2436</v>
      </c>
      <c r="E1815" s="421" t="s">
        <v>2434</v>
      </c>
    </row>
    <row r="1816" spans="1:5" hidden="1">
      <c r="A1816" s="421" t="s">
        <v>21073</v>
      </c>
      <c r="B1816" s="421" t="s">
        <v>16472</v>
      </c>
      <c r="C1816" s="421" t="s">
        <v>21073</v>
      </c>
      <c r="D1816" s="421" t="s">
        <v>2436</v>
      </c>
      <c r="E1816" s="421" t="s">
        <v>2434</v>
      </c>
    </row>
    <row r="1817" spans="1:5" hidden="1">
      <c r="A1817" s="421" t="s">
        <v>21074</v>
      </c>
      <c r="B1817" s="421" t="s">
        <v>16473</v>
      </c>
      <c r="C1817" s="421" t="s">
        <v>21074</v>
      </c>
      <c r="D1817" s="421" t="s">
        <v>2436</v>
      </c>
      <c r="E1817" s="421" t="s">
        <v>2434</v>
      </c>
    </row>
    <row r="1818" spans="1:5" hidden="1">
      <c r="A1818" s="421" t="s">
        <v>21075</v>
      </c>
      <c r="B1818" s="421" t="s">
        <v>16474</v>
      </c>
      <c r="C1818" s="421" t="s">
        <v>21075</v>
      </c>
      <c r="D1818" s="421" t="s">
        <v>2436</v>
      </c>
      <c r="E1818" s="421" t="s">
        <v>2434</v>
      </c>
    </row>
    <row r="1819" spans="1:5" hidden="1">
      <c r="A1819" s="421" t="s">
        <v>21076</v>
      </c>
      <c r="B1819" s="421" t="s">
        <v>16475</v>
      </c>
      <c r="C1819" s="421" t="s">
        <v>21076</v>
      </c>
      <c r="D1819" s="421" t="s">
        <v>2436</v>
      </c>
      <c r="E1819" s="421" t="s">
        <v>2434</v>
      </c>
    </row>
    <row r="1820" spans="1:5" hidden="1">
      <c r="A1820" s="421" t="s">
        <v>21077</v>
      </c>
      <c r="B1820" s="421" t="s">
        <v>16476</v>
      </c>
      <c r="C1820" s="421" t="s">
        <v>21077</v>
      </c>
      <c r="D1820" s="421" t="s">
        <v>2436</v>
      </c>
      <c r="E1820" s="421" t="s">
        <v>2434</v>
      </c>
    </row>
    <row r="1821" spans="1:5" hidden="1">
      <c r="A1821" s="421" t="s">
        <v>21078</v>
      </c>
      <c r="B1821" s="421" t="s">
        <v>16477</v>
      </c>
      <c r="C1821" s="421" t="s">
        <v>21078</v>
      </c>
      <c r="D1821" s="421" t="s">
        <v>2436</v>
      </c>
      <c r="E1821" s="421" t="s">
        <v>2434</v>
      </c>
    </row>
    <row r="1822" spans="1:5" hidden="1">
      <c r="A1822" s="421" t="s">
        <v>21079</v>
      </c>
      <c r="B1822" s="421" t="s">
        <v>16478</v>
      </c>
      <c r="C1822" s="421" t="s">
        <v>21079</v>
      </c>
      <c r="D1822" s="421" t="s">
        <v>2436</v>
      </c>
      <c r="E1822" s="421" t="s">
        <v>2434</v>
      </c>
    </row>
    <row r="1823" spans="1:5" hidden="1">
      <c r="A1823" s="421" t="s">
        <v>21080</v>
      </c>
      <c r="B1823" s="421" t="s">
        <v>16479</v>
      </c>
      <c r="C1823" s="421" t="s">
        <v>21080</v>
      </c>
      <c r="D1823" s="421" t="s">
        <v>2436</v>
      </c>
      <c r="E1823" s="421" t="s">
        <v>2434</v>
      </c>
    </row>
    <row r="1824" spans="1:5" hidden="1">
      <c r="A1824" s="421" t="s">
        <v>21081</v>
      </c>
      <c r="B1824" s="421" t="s">
        <v>16480</v>
      </c>
      <c r="C1824" s="421" t="s">
        <v>21081</v>
      </c>
      <c r="D1824" s="421" t="s">
        <v>2436</v>
      </c>
      <c r="E1824" s="421" t="s">
        <v>2434</v>
      </c>
    </row>
    <row r="1825" spans="1:5" hidden="1">
      <c r="A1825" s="421" t="s">
        <v>21082</v>
      </c>
      <c r="B1825" s="421" t="s">
        <v>16467</v>
      </c>
      <c r="C1825" s="421" t="s">
        <v>21082</v>
      </c>
      <c r="D1825" s="421" t="s">
        <v>2436</v>
      </c>
      <c r="E1825" s="421" t="s">
        <v>2434</v>
      </c>
    </row>
    <row r="1826" spans="1:5" hidden="1">
      <c r="A1826" s="421" t="s">
        <v>21083</v>
      </c>
      <c r="B1826" s="421" t="s">
        <v>16468</v>
      </c>
      <c r="C1826" s="421" t="s">
        <v>21083</v>
      </c>
      <c r="D1826" s="421" t="s">
        <v>2436</v>
      </c>
      <c r="E1826" s="421" t="s">
        <v>2434</v>
      </c>
    </row>
    <row r="1827" spans="1:5" hidden="1">
      <c r="A1827" s="421" t="s">
        <v>21084</v>
      </c>
      <c r="B1827" s="421" t="s">
        <v>16469</v>
      </c>
      <c r="C1827" s="421" t="s">
        <v>21084</v>
      </c>
      <c r="D1827" s="421" t="s">
        <v>2436</v>
      </c>
      <c r="E1827" s="421" t="s">
        <v>2434</v>
      </c>
    </row>
    <row r="1828" spans="1:5" hidden="1">
      <c r="A1828" s="421" t="s">
        <v>21085</v>
      </c>
      <c r="B1828" s="421" t="s">
        <v>16470</v>
      </c>
      <c r="C1828" s="421" t="s">
        <v>21085</v>
      </c>
      <c r="D1828" s="421" t="s">
        <v>2436</v>
      </c>
      <c r="E1828" s="421" t="s">
        <v>2434</v>
      </c>
    </row>
    <row r="1829" spans="1:5" hidden="1">
      <c r="A1829" s="421" t="s">
        <v>21086</v>
      </c>
      <c r="B1829" s="421" t="s">
        <v>16511</v>
      </c>
      <c r="C1829" s="421" t="s">
        <v>21086</v>
      </c>
      <c r="D1829" s="421" t="s">
        <v>2436</v>
      </c>
      <c r="E1829" s="421" t="s">
        <v>2434</v>
      </c>
    </row>
    <row r="1830" spans="1:5" hidden="1">
      <c r="A1830" s="421" t="s">
        <v>21087</v>
      </c>
      <c r="B1830" s="421" t="s">
        <v>18888</v>
      </c>
      <c r="C1830" s="421" t="s">
        <v>21087</v>
      </c>
      <c r="D1830" s="421" t="s">
        <v>7171</v>
      </c>
      <c r="E1830" s="421" t="s">
        <v>7168</v>
      </c>
    </row>
    <row r="1831" spans="1:5" hidden="1">
      <c r="A1831" s="421" t="s">
        <v>21088</v>
      </c>
      <c r="B1831" s="421" t="s">
        <v>18873</v>
      </c>
      <c r="C1831" s="421" t="s">
        <v>21088</v>
      </c>
      <c r="D1831" s="421" t="s">
        <v>7171</v>
      </c>
      <c r="E1831" s="421" t="s">
        <v>7168</v>
      </c>
    </row>
    <row r="1832" spans="1:5" hidden="1">
      <c r="A1832" s="421" t="s">
        <v>21089</v>
      </c>
      <c r="B1832" s="421" t="s">
        <v>18879</v>
      </c>
      <c r="C1832" s="421" t="s">
        <v>21089</v>
      </c>
      <c r="D1832" s="421" t="s">
        <v>7171</v>
      </c>
      <c r="E1832" s="421" t="s">
        <v>7168</v>
      </c>
    </row>
    <row r="1833" spans="1:5" hidden="1">
      <c r="A1833" s="421" t="s">
        <v>21090</v>
      </c>
      <c r="B1833" s="421" t="s">
        <v>18880</v>
      </c>
      <c r="C1833" s="421" t="s">
        <v>21090</v>
      </c>
      <c r="D1833" s="421" t="s">
        <v>7171</v>
      </c>
      <c r="E1833" s="421" t="s">
        <v>7168</v>
      </c>
    </row>
    <row r="1834" spans="1:5" hidden="1">
      <c r="A1834" s="421" t="s">
        <v>21091</v>
      </c>
      <c r="B1834" s="421" t="s">
        <v>18881</v>
      </c>
      <c r="C1834" s="421" t="s">
        <v>21091</v>
      </c>
      <c r="D1834" s="421" t="s">
        <v>7171</v>
      </c>
      <c r="E1834" s="421" t="s">
        <v>7168</v>
      </c>
    </row>
    <row r="1835" spans="1:5" hidden="1">
      <c r="A1835" s="421" t="s">
        <v>21092</v>
      </c>
      <c r="B1835" s="421" t="s">
        <v>18882</v>
      </c>
      <c r="C1835" s="421" t="s">
        <v>21092</v>
      </c>
      <c r="D1835" s="421" t="s">
        <v>7171</v>
      </c>
      <c r="E1835" s="421" t="s">
        <v>7168</v>
      </c>
    </row>
    <row r="1836" spans="1:5" hidden="1">
      <c r="A1836" s="421" t="s">
        <v>21093</v>
      </c>
      <c r="B1836" s="421" t="s">
        <v>18883</v>
      </c>
      <c r="C1836" s="421" t="s">
        <v>21093</v>
      </c>
      <c r="D1836" s="421" t="s">
        <v>7171</v>
      </c>
      <c r="E1836" s="421" t="s">
        <v>7168</v>
      </c>
    </row>
    <row r="1837" spans="1:5" hidden="1">
      <c r="A1837" s="421" t="s">
        <v>21094</v>
      </c>
      <c r="B1837" s="421" t="s">
        <v>18884</v>
      </c>
      <c r="C1837" s="421" t="s">
        <v>21094</v>
      </c>
      <c r="D1837" s="421" t="s">
        <v>7171</v>
      </c>
      <c r="E1837" s="421" t="s">
        <v>7168</v>
      </c>
    </row>
    <row r="1838" spans="1:5" hidden="1">
      <c r="A1838" s="421" t="s">
        <v>21095</v>
      </c>
      <c r="B1838" s="421" t="s">
        <v>18885</v>
      </c>
      <c r="C1838" s="421" t="s">
        <v>21095</v>
      </c>
      <c r="D1838" s="421" t="s">
        <v>7171</v>
      </c>
      <c r="E1838" s="421" t="s">
        <v>7168</v>
      </c>
    </row>
    <row r="1839" spans="1:5" hidden="1">
      <c r="A1839" s="421" t="s">
        <v>21096</v>
      </c>
      <c r="B1839" s="421" t="s">
        <v>18886</v>
      </c>
      <c r="C1839" s="421" t="s">
        <v>21096</v>
      </c>
      <c r="D1839" s="421" t="s">
        <v>7171</v>
      </c>
      <c r="E1839" s="421" t="s">
        <v>7168</v>
      </c>
    </row>
    <row r="1840" spans="1:5" hidden="1">
      <c r="A1840" s="421" t="s">
        <v>21097</v>
      </c>
      <c r="B1840" s="421" t="s">
        <v>18887</v>
      </c>
      <c r="C1840" s="421" t="s">
        <v>21097</v>
      </c>
      <c r="D1840" s="421" t="s">
        <v>7171</v>
      </c>
      <c r="E1840" s="421" t="s">
        <v>7168</v>
      </c>
    </row>
    <row r="1841" spans="1:5" hidden="1">
      <c r="A1841" s="421" t="s">
        <v>21098</v>
      </c>
      <c r="B1841" s="421" t="s">
        <v>18874</v>
      </c>
      <c r="C1841" s="421" t="s">
        <v>21098</v>
      </c>
      <c r="D1841" s="421" t="s">
        <v>7171</v>
      </c>
      <c r="E1841" s="421" t="s">
        <v>7168</v>
      </c>
    </row>
    <row r="1842" spans="1:5" hidden="1">
      <c r="A1842" s="421" t="s">
        <v>21099</v>
      </c>
      <c r="B1842" s="421" t="s">
        <v>18875</v>
      </c>
      <c r="C1842" s="421" t="s">
        <v>21099</v>
      </c>
      <c r="D1842" s="421" t="s">
        <v>7171</v>
      </c>
      <c r="E1842" s="421" t="s">
        <v>7168</v>
      </c>
    </row>
    <row r="1843" spans="1:5" hidden="1">
      <c r="A1843" s="421" t="s">
        <v>21100</v>
      </c>
      <c r="B1843" s="421" t="s">
        <v>13606</v>
      </c>
      <c r="C1843" s="421" t="s">
        <v>21100</v>
      </c>
      <c r="D1843" s="421" t="s">
        <v>7171</v>
      </c>
      <c r="E1843" s="421" t="s">
        <v>7168</v>
      </c>
    </row>
    <row r="1844" spans="1:5" hidden="1">
      <c r="A1844" s="421" t="s">
        <v>21101</v>
      </c>
      <c r="B1844" s="421" t="s">
        <v>13607</v>
      </c>
      <c r="C1844" s="421" t="s">
        <v>21101</v>
      </c>
      <c r="D1844" s="421" t="s">
        <v>7171</v>
      </c>
      <c r="E1844" s="421" t="s">
        <v>7168</v>
      </c>
    </row>
    <row r="1845" spans="1:5" hidden="1">
      <c r="A1845" s="421" t="s">
        <v>21102</v>
      </c>
      <c r="B1845" s="421" t="s">
        <v>13609</v>
      </c>
      <c r="C1845" s="421" t="s">
        <v>21102</v>
      </c>
      <c r="D1845" s="421" t="s">
        <v>7171</v>
      </c>
      <c r="E1845" s="421" t="s">
        <v>7168</v>
      </c>
    </row>
    <row r="1846" spans="1:5" hidden="1">
      <c r="A1846" s="421" t="s">
        <v>21103</v>
      </c>
      <c r="B1846" s="421" t="s">
        <v>13608</v>
      </c>
      <c r="C1846" s="421" t="s">
        <v>21103</v>
      </c>
      <c r="D1846" s="421" t="s">
        <v>7171</v>
      </c>
      <c r="E1846" s="421" t="s">
        <v>7168</v>
      </c>
    </row>
    <row r="1847" spans="1:5" hidden="1">
      <c r="A1847" s="421" t="s">
        <v>21104</v>
      </c>
      <c r="B1847" s="421" t="s">
        <v>18876</v>
      </c>
      <c r="C1847" s="421" t="s">
        <v>21104</v>
      </c>
      <c r="D1847" s="421" t="s">
        <v>7171</v>
      </c>
      <c r="E1847" s="421" t="s">
        <v>7168</v>
      </c>
    </row>
    <row r="1848" spans="1:5" hidden="1">
      <c r="A1848" s="421" t="s">
        <v>21105</v>
      </c>
      <c r="B1848" s="421" t="s">
        <v>13604</v>
      </c>
      <c r="C1848" s="421" t="s">
        <v>21105</v>
      </c>
      <c r="D1848" s="421" t="s">
        <v>7171</v>
      </c>
      <c r="E1848" s="421" t="s">
        <v>7168</v>
      </c>
    </row>
    <row r="1849" spans="1:5" hidden="1">
      <c r="A1849" s="421" t="s">
        <v>21106</v>
      </c>
      <c r="B1849" s="421" t="s">
        <v>13605</v>
      </c>
      <c r="C1849" s="421" t="s">
        <v>21106</v>
      </c>
      <c r="D1849" s="421" t="s">
        <v>7171</v>
      </c>
      <c r="E1849" s="421" t="s">
        <v>7168</v>
      </c>
    </row>
    <row r="1850" spans="1:5" hidden="1">
      <c r="A1850" s="421" t="s">
        <v>21107</v>
      </c>
      <c r="B1850" s="421" t="s">
        <v>18877</v>
      </c>
      <c r="C1850" s="421" t="s">
        <v>21107</v>
      </c>
      <c r="D1850" s="421" t="s">
        <v>7171</v>
      </c>
      <c r="E1850" s="421" t="s">
        <v>7168</v>
      </c>
    </row>
    <row r="1851" spans="1:5" hidden="1">
      <c r="A1851" s="421" t="s">
        <v>21108</v>
      </c>
      <c r="B1851" s="421" t="s">
        <v>18878</v>
      </c>
      <c r="C1851" s="421" t="s">
        <v>21108</v>
      </c>
      <c r="D1851" s="421" t="s">
        <v>7171</v>
      </c>
      <c r="E1851" s="421" t="s">
        <v>7168</v>
      </c>
    </row>
    <row r="1852" spans="1:5" hidden="1">
      <c r="A1852" s="421" t="s">
        <v>21109</v>
      </c>
      <c r="B1852" s="421" t="s">
        <v>18872</v>
      </c>
      <c r="C1852" s="421" t="s">
        <v>21109</v>
      </c>
      <c r="D1852" s="421" t="s">
        <v>7171</v>
      </c>
      <c r="E1852" s="421" t="s">
        <v>7168</v>
      </c>
    </row>
    <row r="1853" spans="1:5" hidden="1">
      <c r="A1853" s="421" t="s">
        <v>21110</v>
      </c>
      <c r="B1853" s="421" t="s">
        <v>18868</v>
      </c>
      <c r="C1853" s="421" t="s">
        <v>21110</v>
      </c>
      <c r="D1853" s="421" t="s">
        <v>7171</v>
      </c>
      <c r="E1853" s="421" t="s">
        <v>7168</v>
      </c>
    </row>
    <row r="1854" spans="1:5" hidden="1">
      <c r="A1854" s="421" t="s">
        <v>21111</v>
      </c>
      <c r="B1854" s="421" t="s">
        <v>18864</v>
      </c>
      <c r="C1854" s="421" t="s">
        <v>21111</v>
      </c>
      <c r="D1854" s="421" t="s">
        <v>7171</v>
      </c>
      <c r="E1854" s="421" t="s">
        <v>7168</v>
      </c>
    </row>
    <row r="1855" spans="1:5" hidden="1">
      <c r="A1855" s="421" t="s">
        <v>21112</v>
      </c>
      <c r="B1855" s="421" t="s">
        <v>18865</v>
      </c>
      <c r="C1855" s="421" t="s">
        <v>21112</v>
      </c>
      <c r="D1855" s="421" t="s">
        <v>7171</v>
      </c>
      <c r="E1855" s="421" t="s">
        <v>7168</v>
      </c>
    </row>
    <row r="1856" spans="1:5" hidden="1">
      <c r="A1856" s="421" t="s">
        <v>21113</v>
      </c>
      <c r="B1856" s="421" t="s">
        <v>18866</v>
      </c>
      <c r="C1856" s="421" t="s">
        <v>21113</v>
      </c>
      <c r="D1856" s="421" t="s">
        <v>7171</v>
      </c>
      <c r="E1856" s="421" t="s">
        <v>7168</v>
      </c>
    </row>
    <row r="1857" spans="1:5" hidden="1">
      <c r="A1857" s="421" t="s">
        <v>21114</v>
      </c>
      <c r="B1857" s="421" t="s">
        <v>18867</v>
      </c>
      <c r="C1857" s="421" t="s">
        <v>21114</v>
      </c>
      <c r="D1857" s="421" t="s">
        <v>7171</v>
      </c>
      <c r="E1857" s="421" t="s">
        <v>7168</v>
      </c>
    </row>
    <row r="1858" spans="1:5" hidden="1">
      <c r="A1858" s="421" t="s">
        <v>21115</v>
      </c>
      <c r="B1858" s="421" t="s">
        <v>18869</v>
      </c>
      <c r="C1858" s="421" t="s">
        <v>21115</v>
      </c>
      <c r="D1858" s="421" t="s">
        <v>7171</v>
      </c>
      <c r="E1858" s="421" t="s">
        <v>7168</v>
      </c>
    </row>
    <row r="1859" spans="1:5" hidden="1">
      <c r="A1859" s="421" t="s">
        <v>21116</v>
      </c>
      <c r="B1859" s="421" t="s">
        <v>18870</v>
      </c>
      <c r="C1859" s="421" t="s">
        <v>21116</v>
      </c>
      <c r="D1859" s="421" t="s">
        <v>7171</v>
      </c>
      <c r="E1859" s="421" t="s">
        <v>7168</v>
      </c>
    </row>
    <row r="1860" spans="1:5" hidden="1">
      <c r="A1860" s="421" t="s">
        <v>21117</v>
      </c>
      <c r="B1860" s="421" t="s">
        <v>18871</v>
      </c>
      <c r="C1860" s="421" t="s">
        <v>21117</v>
      </c>
      <c r="D1860" s="421" t="s">
        <v>7171</v>
      </c>
      <c r="E1860" s="421" t="s">
        <v>7168</v>
      </c>
    </row>
    <row r="1861" spans="1:5" hidden="1">
      <c r="A1861" s="421" t="s">
        <v>21118</v>
      </c>
      <c r="B1861" s="421" t="s">
        <v>18889</v>
      </c>
      <c r="C1861" s="421" t="s">
        <v>21118</v>
      </c>
      <c r="D1861" s="421" t="s">
        <v>7171</v>
      </c>
      <c r="E1861" s="421" t="s">
        <v>7168</v>
      </c>
    </row>
    <row r="1862" spans="1:5" hidden="1">
      <c r="A1862" s="421" t="s">
        <v>21119</v>
      </c>
      <c r="B1862" s="421" t="s">
        <v>18160</v>
      </c>
      <c r="C1862" s="421" t="s">
        <v>21119</v>
      </c>
      <c r="D1862" s="421" t="s">
        <v>5219</v>
      </c>
      <c r="E1862" s="421" t="s">
        <v>5216</v>
      </c>
    </row>
    <row r="1863" spans="1:5" hidden="1">
      <c r="A1863" s="421" t="s">
        <v>21120</v>
      </c>
      <c r="B1863" s="421" t="s">
        <v>18162</v>
      </c>
      <c r="C1863" s="421" t="s">
        <v>21120</v>
      </c>
      <c r="D1863" s="421" t="s">
        <v>5219</v>
      </c>
      <c r="E1863" s="421" t="s">
        <v>5216</v>
      </c>
    </row>
    <row r="1864" spans="1:5" hidden="1">
      <c r="A1864" s="421" t="s">
        <v>21121</v>
      </c>
      <c r="B1864" s="421" t="s">
        <v>18128</v>
      </c>
      <c r="C1864" s="421" t="s">
        <v>21121</v>
      </c>
      <c r="D1864" s="421" t="s">
        <v>5219</v>
      </c>
      <c r="E1864" s="421" t="s">
        <v>5216</v>
      </c>
    </row>
    <row r="1865" spans="1:5" hidden="1">
      <c r="A1865" s="421" t="s">
        <v>21122</v>
      </c>
      <c r="B1865" s="421" t="s">
        <v>18163</v>
      </c>
      <c r="C1865" s="421" t="s">
        <v>21122</v>
      </c>
      <c r="D1865" s="421" t="s">
        <v>5219</v>
      </c>
      <c r="E1865" s="421" t="s">
        <v>5216</v>
      </c>
    </row>
    <row r="1866" spans="1:5" hidden="1">
      <c r="A1866" s="421" t="s">
        <v>21123</v>
      </c>
      <c r="B1866" s="421" t="s">
        <v>13389</v>
      </c>
      <c r="C1866" s="421" t="s">
        <v>21123</v>
      </c>
      <c r="D1866" s="421" t="s">
        <v>5219</v>
      </c>
      <c r="E1866" s="421" t="s">
        <v>5216</v>
      </c>
    </row>
    <row r="1867" spans="1:5" hidden="1">
      <c r="A1867" s="421" t="s">
        <v>21124</v>
      </c>
      <c r="B1867" s="421" t="s">
        <v>13390</v>
      </c>
      <c r="C1867" s="421" t="s">
        <v>21124</v>
      </c>
      <c r="D1867" s="421" t="s">
        <v>5219</v>
      </c>
      <c r="E1867" s="421" t="s">
        <v>5216</v>
      </c>
    </row>
    <row r="1868" spans="1:5" hidden="1">
      <c r="A1868" s="421" t="s">
        <v>21125</v>
      </c>
      <c r="B1868" s="421" t="s">
        <v>13392</v>
      </c>
      <c r="C1868" s="421" t="s">
        <v>21125</v>
      </c>
      <c r="D1868" s="421" t="s">
        <v>5219</v>
      </c>
      <c r="E1868" s="421" t="s">
        <v>5216</v>
      </c>
    </row>
    <row r="1869" spans="1:5" hidden="1">
      <c r="A1869" s="421" t="s">
        <v>21126</v>
      </c>
      <c r="B1869" s="421" t="s">
        <v>16344</v>
      </c>
      <c r="C1869" s="421" t="s">
        <v>21126</v>
      </c>
      <c r="D1869" s="421" t="s">
        <v>5219</v>
      </c>
      <c r="E1869" s="421" t="s">
        <v>5216</v>
      </c>
    </row>
    <row r="1870" spans="1:5" hidden="1">
      <c r="A1870" s="421" t="s">
        <v>21127</v>
      </c>
      <c r="B1870" s="421" t="s">
        <v>13393</v>
      </c>
      <c r="C1870" s="421" t="s">
        <v>21127</v>
      </c>
      <c r="D1870" s="421" t="s">
        <v>5219</v>
      </c>
      <c r="E1870" s="421" t="s">
        <v>5216</v>
      </c>
    </row>
    <row r="1871" spans="1:5" hidden="1">
      <c r="A1871" s="421" t="s">
        <v>21128</v>
      </c>
      <c r="B1871" s="421" t="s">
        <v>18127</v>
      </c>
      <c r="C1871" s="421" t="s">
        <v>21128</v>
      </c>
      <c r="D1871" s="421" t="s">
        <v>5219</v>
      </c>
      <c r="E1871" s="421" t="s">
        <v>5216</v>
      </c>
    </row>
    <row r="1872" spans="1:5" hidden="1">
      <c r="A1872" s="421" t="s">
        <v>21129</v>
      </c>
      <c r="B1872" s="421" t="s">
        <v>18129</v>
      </c>
      <c r="C1872" s="421" t="s">
        <v>21129</v>
      </c>
      <c r="D1872" s="421" t="s">
        <v>5219</v>
      </c>
      <c r="E1872" s="421" t="s">
        <v>5216</v>
      </c>
    </row>
    <row r="1873" spans="1:5" hidden="1">
      <c r="A1873" s="421" t="s">
        <v>21130</v>
      </c>
      <c r="B1873" s="421" t="s">
        <v>18130</v>
      </c>
      <c r="C1873" s="421" t="s">
        <v>21130</v>
      </c>
      <c r="D1873" s="421" t="s">
        <v>5219</v>
      </c>
      <c r="E1873" s="421" t="s">
        <v>5216</v>
      </c>
    </row>
    <row r="1874" spans="1:5" hidden="1">
      <c r="A1874" s="421" t="s">
        <v>21131</v>
      </c>
      <c r="B1874" s="421" t="s">
        <v>18131</v>
      </c>
      <c r="C1874" s="421" t="s">
        <v>21131</v>
      </c>
      <c r="D1874" s="421" t="s">
        <v>5219</v>
      </c>
      <c r="E1874" s="421" t="s">
        <v>5216</v>
      </c>
    </row>
    <row r="1875" spans="1:5" hidden="1">
      <c r="A1875" s="421" t="s">
        <v>21132</v>
      </c>
      <c r="B1875" s="421" t="s">
        <v>18132</v>
      </c>
      <c r="C1875" s="421" t="s">
        <v>21132</v>
      </c>
      <c r="D1875" s="421" t="s">
        <v>5219</v>
      </c>
      <c r="E1875" s="421" t="s">
        <v>5216</v>
      </c>
    </row>
    <row r="1876" spans="1:5" hidden="1">
      <c r="A1876" s="421" t="s">
        <v>21133</v>
      </c>
      <c r="B1876" s="421" t="s">
        <v>18133</v>
      </c>
      <c r="C1876" s="421" t="s">
        <v>21133</v>
      </c>
      <c r="D1876" s="421" t="s">
        <v>5219</v>
      </c>
      <c r="E1876" s="421" t="s">
        <v>5216</v>
      </c>
    </row>
    <row r="1877" spans="1:5" hidden="1">
      <c r="A1877" s="421" t="s">
        <v>21134</v>
      </c>
      <c r="B1877" s="421" t="s">
        <v>18134</v>
      </c>
      <c r="C1877" s="421" t="s">
        <v>21134</v>
      </c>
      <c r="D1877" s="421" t="s">
        <v>5219</v>
      </c>
      <c r="E1877" s="421" t="s">
        <v>5216</v>
      </c>
    </row>
    <row r="1878" spans="1:5" hidden="1">
      <c r="A1878" s="421" t="s">
        <v>21135</v>
      </c>
      <c r="B1878" s="421" t="s">
        <v>18135</v>
      </c>
      <c r="C1878" s="421" t="s">
        <v>21135</v>
      </c>
      <c r="D1878" s="421" t="s">
        <v>5219</v>
      </c>
      <c r="E1878" s="421" t="s">
        <v>5216</v>
      </c>
    </row>
    <row r="1879" spans="1:5" hidden="1">
      <c r="A1879" s="421" t="s">
        <v>21136</v>
      </c>
      <c r="B1879" s="421" t="s">
        <v>13384</v>
      </c>
      <c r="C1879" s="421" t="s">
        <v>21136</v>
      </c>
      <c r="D1879" s="421" t="s">
        <v>5219</v>
      </c>
      <c r="E1879" s="421" t="s">
        <v>5216</v>
      </c>
    </row>
    <row r="1880" spans="1:5" hidden="1">
      <c r="A1880" s="421" t="s">
        <v>21137</v>
      </c>
      <c r="B1880" s="421" t="s">
        <v>13385</v>
      </c>
      <c r="C1880" s="421" t="s">
        <v>21137</v>
      </c>
      <c r="D1880" s="421" t="s">
        <v>5219</v>
      </c>
      <c r="E1880" s="421" t="s">
        <v>5216</v>
      </c>
    </row>
    <row r="1881" spans="1:5" hidden="1">
      <c r="A1881" s="421" t="s">
        <v>21138</v>
      </c>
      <c r="B1881" s="421" t="s">
        <v>13386</v>
      </c>
      <c r="C1881" s="421" t="s">
        <v>21138</v>
      </c>
      <c r="D1881" s="421" t="s">
        <v>5219</v>
      </c>
      <c r="E1881" s="421" t="s">
        <v>5216</v>
      </c>
    </row>
    <row r="1882" spans="1:5" hidden="1">
      <c r="A1882" s="421" t="s">
        <v>21139</v>
      </c>
      <c r="B1882" s="421" t="s">
        <v>13387</v>
      </c>
      <c r="C1882" s="421" t="s">
        <v>21139</v>
      </c>
      <c r="D1882" s="421" t="s">
        <v>5219</v>
      </c>
      <c r="E1882" s="421" t="s">
        <v>5216</v>
      </c>
    </row>
    <row r="1883" spans="1:5" hidden="1">
      <c r="A1883" s="421" t="s">
        <v>21140</v>
      </c>
      <c r="B1883" s="421" t="s">
        <v>13388</v>
      </c>
      <c r="C1883" s="421" t="s">
        <v>21140</v>
      </c>
      <c r="D1883" s="421" t="s">
        <v>5219</v>
      </c>
      <c r="E1883" s="421" t="s">
        <v>5216</v>
      </c>
    </row>
    <row r="1884" spans="1:5" hidden="1">
      <c r="A1884" s="421" t="s">
        <v>21141</v>
      </c>
      <c r="B1884" s="421" t="s">
        <v>18136</v>
      </c>
      <c r="C1884" s="421" t="s">
        <v>21141</v>
      </c>
      <c r="D1884" s="421" t="s">
        <v>5219</v>
      </c>
      <c r="E1884" s="421" t="s">
        <v>5216</v>
      </c>
    </row>
    <row r="1885" spans="1:5" hidden="1">
      <c r="A1885" s="421" t="s">
        <v>21142</v>
      </c>
      <c r="B1885" s="421" t="s">
        <v>18137</v>
      </c>
      <c r="C1885" s="421" t="s">
        <v>21142</v>
      </c>
      <c r="D1885" s="421" t="s">
        <v>5219</v>
      </c>
      <c r="E1885" s="421" t="s">
        <v>5216</v>
      </c>
    </row>
    <row r="1886" spans="1:5" hidden="1">
      <c r="A1886" s="421" t="s">
        <v>21143</v>
      </c>
      <c r="B1886" s="421" t="s">
        <v>18138</v>
      </c>
      <c r="C1886" s="421" t="s">
        <v>21143</v>
      </c>
      <c r="D1886" s="421" t="s">
        <v>5219</v>
      </c>
      <c r="E1886" s="421" t="s">
        <v>5216</v>
      </c>
    </row>
    <row r="1887" spans="1:5" hidden="1">
      <c r="A1887" s="421" t="s">
        <v>21144</v>
      </c>
      <c r="B1887" s="421" t="s">
        <v>18139</v>
      </c>
      <c r="C1887" s="421" t="s">
        <v>21144</v>
      </c>
      <c r="D1887" s="421" t="s">
        <v>5219</v>
      </c>
      <c r="E1887" s="421" t="s">
        <v>5216</v>
      </c>
    </row>
    <row r="1888" spans="1:5" hidden="1">
      <c r="A1888" s="421" t="s">
        <v>21145</v>
      </c>
      <c r="B1888" s="421" t="s">
        <v>18140</v>
      </c>
      <c r="C1888" s="421" t="s">
        <v>21145</v>
      </c>
      <c r="D1888" s="421" t="s">
        <v>5219</v>
      </c>
      <c r="E1888" s="421" t="s">
        <v>5216</v>
      </c>
    </row>
    <row r="1889" spans="1:5" hidden="1">
      <c r="A1889" s="421" t="s">
        <v>21146</v>
      </c>
      <c r="B1889" s="421" t="s">
        <v>18141</v>
      </c>
      <c r="C1889" s="421" t="s">
        <v>21146</v>
      </c>
      <c r="D1889" s="421" t="s">
        <v>5219</v>
      </c>
      <c r="E1889" s="421" t="s">
        <v>5216</v>
      </c>
    </row>
    <row r="1890" spans="1:5" hidden="1">
      <c r="A1890" s="421" t="s">
        <v>21147</v>
      </c>
      <c r="B1890" s="421" t="s">
        <v>18142</v>
      </c>
      <c r="C1890" s="421" t="s">
        <v>21147</v>
      </c>
      <c r="D1890" s="421" t="s">
        <v>5219</v>
      </c>
      <c r="E1890" s="421" t="s">
        <v>5216</v>
      </c>
    </row>
    <row r="1891" spans="1:5" hidden="1">
      <c r="A1891" s="421" t="s">
        <v>21148</v>
      </c>
      <c r="B1891" s="421" t="s">
        <v>18143</v>
      </c>
      <c r="C1891" s="421" t="s">
        <v>21148</v>
      </c>
      <c r="D1891" s="421" t="s">
        <v>5219</v>
      </c>
      <c r="E1891" s="421" t="s">
        <v>5216</v>
      </c>
    </row>
    <row r="1892" spans="1:5" hidden="1">
      <c r="A1892" s="421" t="s">
        <v>21149</v>
      </c>
      <c r="B1892" s="421" t="s">
        <v>18144</v>
      </c>
      <c r="C1892" s="421" t="s">
        <v>21149</v>
      </c>
      <c r="D1892" s="421" t="s">
        <v>5219</v>
      </c>
      <c r="E1892" s="421" t="s">
        <v>5216</v>
      </c>
    </row>
    <row r="1893" spans="1:5" hidden="1">
      <c r="A1893" s="421" t="s">
        <v>21150</v>
      </c>
      <c r="B1893" s="421" t="s">
        <v>13391</v>
      </c>
      <c r="C1893" s="421" t="s">
        <v>21150</v>
      </c>
      <c r="D1893" s="421" t="s">
        <v>5219</v>
      </c>
      <c r="E1893" s="421" t="s">
        <v>5216</v>
      </c>
    </row>
    <row r="1894" spans="1:5" hidden="1">
      <c r="A1894" s="421" t="s">
        <v>21151</v>
      </c>
      <c r="B1894" s="421" t="s">
        <v>18145</v>
      </c>
      <c r="C1894" s="421" t="s">
        <v>21151</v>
      </c>
      <c r="D1894" s="421" t="s">
        <v>5219</v>
      </c>
      <c r="E1894" s="421" t="s">
        <v>5216</v>
      </c>
    </row>
    <row r="1895" spans="1:5" hidden="1">
      <c r="A1895" s="421" t="s">
        <v>21152</v>
      </c>
      <c r="B1895" s="421" t="s">
        <v>18146</v>
      </c>
      <c r="C1895" s="421" t="s">
        <v>21152</v>
      </c>
      <c r="D1895" s="421" t="s">
        <v>5219</v>
      </c>
      <c r="E1895" s="421" t="s">
        <v>5216</v>
      </c>
    </row>
    <row r="1896" spans="1:5" hidden="1">
      <c r="A1896" s="421" t="s">
        <v>21153</v>
      </c>
      <c r="B1896" s="421" t="s">
        <v>18147</v>
      </c>
      <c r="C1896" s="421" t="s">
        <v>21153</v>
      </c>
      <c r="D1896" s="421" t="s">
        <v>5219</v>
      </c>
      <c r="E1896" s="421" t="s">
        <v>5216</v>
      </c>
    </row>
    <row r="1897" spans="1:5" hidden="1">
      <c r="A1897" s="421" t="s">
        <v>21154</v>
      </c>
      <c r="B1897" s="421" t="s">
        <v>18148</v>
      </c>
      <c r="C1897" s="421" t="s">
        <v>21154</v>
      </c>
      <c r="D1897" s="421" t="s">
        <v>5219</v>
      </c>
      <c r="E1897" s="421" t="s">
        <v>5216</v>
      </c>
    </row>
    <row r="1898" spans="1:5" hidden="1">
      <c r="A1898" s="421" t="s">
        <v>21155</v>
      </c>
      <c r="B1898" s="421" t="s">
        <v>18149</v>
      </c>
      <c r="C1898" s="421" t="s">
        <v>21155</v>
      </c>
      <c r="D1898" s="421" t="s">
        <v>5219</v>
      </c>
      <c r="E1898" s="421" t="s">
        <v>5216</v>
      </c>
    </row>
    <row r="1899" spans="1:5" hidden="1">
      <c r="A1899" s="421" t="s">
        <v>21156</v>
      </c>
      <c r="B1899" s="421" t="s">
        <v>18150</v>
      </c>
      <c r="C1899" s="421" t="s">
        <v>21156</v>
      </c>
      <c r="D1899" s="421" t="s">
        <v>5219</v>
      </c>
      <c r="E1899" s="421" t="s">
        <v>5216</v>
      </c>
    </row>
    <row r="1900" spans="1:5" hidden="1">
      <c r="A1900" s="421" t="s">
        <v>21157</v>
      </c>
      <c r="B1900" s="421" t="s">
        <v>18151</v>
      </c>
      <c r="C1900" s="421" t="s">
        <v>21157</v>
      </c>
      <c r="D1900" s="421" t="s">
        <v>5219</v>
      </c>
      <c r="E1900" s="421" t="s">
        <v>5216</v>
      </c>
    </row>
    <row r="1901" spans="1:5" hidden="1">
      <c r="A1901" s="421" t="s">
        <v>21158</v>
      </c>
      <c r="B1901" s="421" t="s">
        <v>18152</v>
      </c>
      <c r="C1901" s="421" t="s">
        <v>21158</v>
      </c>
      <c r="D1901" s="421" t="s">
        <v>5219</v>
      </c>
      <c r="E1901" s="421" t="s">
        <v>5216</v>
      </c>
    </row>
    <row r="1902" spans="1:5" hidden="1">
      <c r="A1902" s="421" t="s">
        <v>21159</v>
      </c>
      <c r="B1902" s="421" t="s">
        <v>18153</v>
      </c>
      <c r="C1902" s="421" t="s">
        <v>21159</v>
      </c>
      <c r="D1902" s="421" t="s">
        <v>5219</v>
      </c>
      <c r="E1902" s="421" t="s">
        <v>5216</v>
      </c>
    </row>
    <row r="1903" spans="1:5" hidden="1">
      <c r="A1903" s="421" t="s">
        <v>21160</v>
      </c>
      <c r="B1903" s="421" t="s">
        <v>18154</v>
      </c>
      <c r="C1903" s="421" t="s">
        <v>21160</v>
      </c>
      <c r="D1903" s="421" t="s">
        <v>5219</v>
      </c>
      <c r="E1903" s="421" t="s">
        <v>5216</v>
      </c>
    </row>
    <row r="1904" spans="1:5" hidden="1">
      <c r="A1904" s="421" t="s">
        <v>21161</v>
      </c>
      <c r="B1904" s="421" t="s">
        <v>18155</v>
      </c>
      <c r="C1904" s="421" t="s">
        <v>21161</v>
      </c>
      <c r="D1904" s="421" t="s">
        <v>5219</v>
      </c>
      <c r="E1904" s="421" t="s">
        <v>5216</v>
      </c>
    </row>
    <row r="1905" spans="1:5" hidden="1">
      <c r="A1905" s="421" t="s">
        <v>21162</v>
      </c>
      <c r="B1905" s="421" t="s">
        <v>18156</v>
      </c>
      <c r="C1905" s="421" t="s">
        <v>21162</v>
      </c>
      <c r="D1905" s="421" t="s">
        <v>5219</v>
      </c>
      <c r="E1905" s="421" t="s">
        <v>5216</v>
      </c>
    </row>
    <row r="1906" spans="1:5" hidden="1">
      <c r="A1906" s="421" t="s">
        <v>21163</v>
      </c>
      <c r="B1906" s="421" t="s">
        <v>18157</v>
      </c>
      <c r="C1906" s="421" t="s">
        <v>21163</v>
      </c>
      <c r="D1906" s="421" t="s">
        <v>5219</v>
      </c>
      <c r="E1906" s="421" t="s">
        <v>5216</v>
      </c>
    </row>
    <row r="1907" spans="1:5" hidden="1">
      <c r="A1907" s="421" t="s">
        <v>21164</v>
      </c>
      <c r="B1907" s="421" t="s">
        <v>18158</v>
      </c>
      <c r="C1907" s="421" t="s">
        <v>21164</v>
      </c>
      <c r="D1907" s="421" t="s">
        <v>5219</v>
      </c>
      <c r="E1907" s="421" t="s">
        <v>5216</v>
      </c>
    </row>
    <row r="1908" spans="1:5" hidden="1">
      <c r="A1908" s="421" t="s">
        <v>21165</v>
      </c>
      <c r="B1908" s="421" t="s">
        <v>18159</v>
      </c>
      <c r="C1908" s="421" t="s">
        <v>21165</v>
      </c>
      <c r="D1908" s="421" t="s">
        <v>5219</v>
      </c>
      <c r="E1908" s="421" t="s">
        <v>5216</v>
      </c>
    </row>
    <row r="1909" spans="1:5" hidden="1">
      <c r="A1909" s="421" t="s">
        <v>21166</v>
      </c>
      <c r="B1909" s="421" t="s">
        <v>18161</v>
      </c>
      <c r="C1909" s="421" t="s">
        <v>21166</v>
      </c>
      <c r="D1909" s="421" t="s">
        <v>5219</v>
      </c>
      <c r="E1909" s="421" t="s">
        <v>5216</v>
      </c>
    </row>
    <row r="1910" spans="1:5" hidden="1">
      <c r="A1910" s="421" t="s">
        <v>21167</v>
      </c>
      <c r="B1910" s="421" t="s">
        <v>18164</v>
      </c>
      <c r="C1910" s="421" t="s">
        <v>21167</v>
      </c>
      <c r="D1910" s="421" t="s">
        <v>5219</v>
      </c>
      <c r="E1910" s="421" t="s">
        <v>5216</v>
      </c>
    </row>
    <row r="1911" spans="1:5" hidden="1">
      <c r="A1911" s="421" t="s">
        <v>21168</v>
      </c>
      <c r="B1911" s="421" t="s">
        <v>18165</v>
      </c>
      <c r="C1911" s="421" t="s">
        <v>21168</v>
      </c>
      <c r="D1911" s="421" t="s">
        <v>5219</v>
      </c>
      <c r="E1911" s="421" t="s">
        <v>5216</v>
      </c>
    </row>
    <row r="1912" spans="1:5" hidden="1">
      <c r="A1912" s="421" t="s">
        <v>21169</v>
      </c>
      <c r="B1912" s="421" t="s">
        <v>18166</v>
      </c>
      <c r="C1912" s="421" t="s">
        <v>21169</v>
      </c>
      <c r="D1912" s="421" t="s">
        <v>5219</v>
      </c>
      <c r="E1912" s="421" t="s">
        <v>5216</v>
      </c>
    </row>
    <row r="1913" spans="1:5" hidden="1">
      <c r="A1913" s="421" t="s">
        <v>21170</v>
      </c>
      <c r="B1913" s="421" t="s">
        <v>13394</v>
      </c>
      <c r="C1913" s="421" t="s">
        <v>21170</v>
      </c>
      <c r="D1913" s="421" t="s">
        <v>5219</v>
      </c>
      <c r="E1913" s="421" t="s">
        <v>5216</v>
      </c>
    </row>
    <row r="1914" spans="1:5" hidden="1">
      <c r="A1914" s="421" t="s">
        <v>21171</v>
      </c>
      <c r="B1914" s="421" t="s">
        <v>18167</v>
      </c>
      <c r="C1914" s="421" t="s">
        <v>21171</v>
      </c>
      <c r="D1914" s="421" t="s">
        <v>5219</v>
      </c>
      <c r="E1914" s="421" t="s">
        <v>5216</v>
      </c>
    </row>
    <row r="1915" spans="1:5" hidden="1">
      <c r="A1915" s="421" t="s">
        <v>21172</v>
      </c>
      <c r="B1915" s="421" t="s">
        <v>18168</v>
      </c>
      <c r="C1915" s="421" t="s">
        <v>21172</v>
      </c>
      <c r="D1915" s="421" t="s">
        <v>5219</v>
      </c>
      <c r="E1915" s="421" t="s">
        <v>5216</v>
      </c>
    </row>
    <row r="1916" spans="1:5" hidden="1">
      <c r="A1916" s="421" t="s">
        <v>21173</v>
      </c>
      <c r="B1916" s="421" t="s">
        <v>18169</v>
      </c>
      <c r="C1916" s="421" t="s">
        <v>21173</v>
      </c>
      <c r="D1916" s="421" t="s">
        <v>5219</v>
      </c>
      <c r="E1916" s="421" t="s">
        <v>5216</v>
      </c>
    </row>
    <row r="1917" spans="1:5" hidden="1">
      <c r="A1917" s="421" t="s">
        <v>21174</v>
      </c>
      <c r="B1917" s="421" t="s">
        <v>18170</v>
      </c>
      <c r="C1917" s="421" t="s">
        <v>21174</v>
      </c>
      <c r="D1917" s="421" t="s">
        <v>5219</v>
      </c>
      <c r="E1917" s="421" t="s">
        <v>5216</v>
      </c>
    </row>
    <row r="1918" spans="1:5" hidden="1">
      <c r="A1918" s="421" t="s">
        <v>21175</v>
      </c>
      <c r="B1918" s="421" t="s">
        <v>18171</v>
      </c>
      <c r="C1918" s="421" t="s">
        <v>21175</v>
      </c>
      <c r="D1918" s="421" t="s">
        <v>5219</v>
      </c>
      <c r="E1918" s="421" t="s">
        <v>5216</v>
      </c>
    </row>
    <row r="1919" spans="1:5" hidden="1">
      <c r="A1919" s="421" t="s">
        <v>21176</v>
      </c>
      <c r="B1919" s="421" t="s">
        <v>18172</v>
      </c>
      <c r="C1919" s="421" t="s">
        <v>21176</v>
      </c>
      <c r="D1919" s="421" t="s">
        <v>5219</v>
      </c>
      <c r="E1919" s="421" t="s">
        <v>5216</v>
      </c>
    </row>
    <row r="1920" spans="1:5" hidden="1">
      <c r="A1920" s="421" t="s">
        <v>21177</v>
      </c>
      <c r="B1920" s="421" t="s">
        <v>18173</v>
      </c>
      <c r="C1920" s="421" t="s">
        <v>21177</v>
      </c>
      <c r="D1920" s="421" t="s">
        <v>5219</v>
      </c>
      <c r="E1920" s="421" t="s">
        <v>5216</v>
      </c>
    </row>
    <row r="1921" spans="1:5" hidden="1">
      <c r="A1921" s="421" t="s">
        <v>21178</v>
      </c>
      <c r="B1921" s="421" t="s">
        <v>18174</v>
      </c>
      <c r="C1921" s="421" t="s">
        <v>21178</v>
      </c>
      <c r="D1921" s="421" t="s">
        <v>5219</v>
      </c>
      <c r="E1921" s="421" t="s">
        <v>5216</v>
      </c>
    </row>
    <row r="1922" spans="1:5" hidden="1">
      <c r="A1922" s="421" t="s">
        <v>21179</v>
      </c>
      <c r="B1922" s="421" t="s">
        <v>18175</v>
      </c>
      <c r="C1922" s="421" t="s">
        <v>21179</v>
      </c>
      <c r="D1922" s="421" t="s">
        <v>5219</v>
      </c>
      <c r="E1922" s="421" t="s">
        <v>5216</v>
      </c>
    </row>
    <row r="1923" spans="1:5" hidden="1">
      <c r="A1923" s="421" t="s">
        <v>21180</v>
      </c>
      <c r="B1923" s="421" t="s">
        <v>18176</v>
      </c>
      <c r="C1923" s="421" t="s">
        <v>21180</v>
      </c>
      <c r="D1923" s="421" t="s">
        <v>5219</v>
      </c>
      <c r="E1923" s="421" t="s">
        <v>5216</v>
      </c>
    </row>
    <row r="1924" spans="1:5" hidden="1">
      <c r="A1924" s="421" t="s">
        <v>21181</v>
      </c>
      <c r="B1924" s="421" t="s">
        <v>18177</v>
      </c>
      <c r="C1924" s="421" t="s">
        <v>21181</v>
      </c>
      <c r="D1924" s="421" t="s">
        <v>5219</v>
      </c>
      <c r="E1924" s="421" t="s">
        <v>5216</v>
      </c>
    </row>
    <row r="1925" spans="1:5" hidden="1">
      <c r="A1925" s="421" t="s">
        <v>21182</v>
      </c>
      <c r="B1925" s="421" t="s">
        <v>18178</v>
      </c>
      <c r="C1925" s="421" t="s">
        <v>21182</v>
      </c>
      <c r="D1925" s="421" t="s">
        <v>5219</v>
      </c>
      <c r="E1925" s="421" t="s">
        <v>5216</v>
      </c>
    </row>
    <row r="1926" spans="1:5" hidden="1">
      <c r="A1926" s="421" t="s">
        <v>21183</v>
      </c>
      <c r="B1926" s="421" t="s">
        <v>18179</v>
      </c>
      <c r="C1926" s="421" t="s">
        <v>21183</v>
      </c>
      <c r="D1926" s="421" t="s">
        <v>5219</v>
      </c>
      <c r="E1926" s="421" t="s">
        <v>5216</v>
      </c>
    </row>
    <row r="1927" spans="1:5" hidden="1">
      <c r="A1927" s="421" t="s">
        <v>21184</v>
      </c>
      <c r="B1927" s="421" t="s">
        <v>18180</v>
      </c>
      <c r="C1927" s="421" t="s">
        <v>21184</v>
      </c>
      <c r="D1927" s="421" t="s">
        <v>5219</v>
      </c>
      <c r="E1927" s="421" t="s">
        <v>5216</v>
      </c>
    </row>
    <row r="1928" spans="1:5" hidden="1">
      <c r="A1928" s="421" t="s">
        <v>21185</v>
      </c>
      <c r="B1928" s="421" t="s">
        <v>18181</v>
      </c>
      <c r="C1928" s="421" t="s">
        <v>21185</v>
      </c>
      <c r="D1928" s="421" t="s">
        <v>5219</v>
      </c>
      <c r="E1928" s="421" t="s">
        <v>5216</v>
      </c>
    </row>
    <row r="1929" spans="1:5" hidden="1">
      <c r="A1929" s="421" t="s">
        <v>21186</v>
      </c>
      <c r="B1929" s="421" t="s">
        <v>18182</v>
      </c>
      <c r="C1929" s="421" t="s">
        <v>21186</v>
      </c>
      <c r="D1929" s="421" t="s">
        <v>5219</v>
      </c>
      <c r="E1929" s="421" t="s">
        <v>5216</v>
      </c>
    </row>
    <row r="1930" spans="1:5" hidden="1">
      <c r="A1930" s="421" t="s">
        <v>21187</v>
      </c>
      <c r="B1930" s="421" t="s">
        <v>16977</v>
      </c>
      <c r="C1930" s="421" t="s">
        <v>21187</v>
      </c>
      <c r="D1930" s="421" t="s">
        <v>509</v>
      </c>
      <c r="E1930" s="421" t="s">
        <v>497</v>
      </c>
    </row>
    <row r="1931" spans="1:5" hidden="1">
      <c r="A1931" s="421" t="s">
        <v>21188</v>
      </c>
      <c r="B1931" s="421" t="s">
        <v>13151</v>
      </c>
      <c r="C1931" s="421" t="s">
        <v>21188</v>
      </c>
      <c r="D1931" s="421" t="s">
        <v>509</v>
      </c>
      <c r="E1931" s="421" t="s">
        <v>497</v>
      </c>
    </row>
    <row r="1932" spans="1:5" hidden="1">
      <c r="A1932" s="421" t="s">
        <v>21189</v>
      </c>
      <c r="B1932" s="421" t="s">
        <v>16979</v>
      </c>
      <c r="C1932" s="421" t="s">
        <v>21189</v>
      </c>
      <c r="D1932" s="421" t="s">
        <v>509</v>
      </c>
      <c r="E1932" s="421" t="s">
        <v>497</v>
      </c>
    </row>
    <row r="1933" spans="1:5" hidden="1">
      <c r="A1933" s="421" t="s">
        <v>21190</v>
      </c>
      <c r="B1933" s="421" t="s">
        <v>16980</v>
      </c>
      <c r="C1933" s="421" t="s">
        <v>21190</v>
      </c>
      <c r="D1933" s="421" t="s">
        <v>509</v>
      </c>
      <c r="E1933" s="421" t="s">
        <v>497</v>
      </c>
    </row>
    <row r="1934" spans="1:5" hidden="1">
      <c r="A1934" s="421" t="s">
        <v>21191</v>
      </c>
      <c r="B1934" s="421" t="s">
        <v>16981</v>
      </c>
      <c r="C1934" s="421" t="s">
        <v>21191</v>
      </c>
      <c r="D1934" s="421" t="s">
        <v>509</v>
      </c>
      <c r="E1934" s="421" t="s">
        <v>497</v>
      </c>
    </row>
    <row r="1935" spans="1:5" hidden="1">
      <c r="A1935" s="421" t="s">
        <v>21192</v>
      </c>
      <c r="B1935" s="421" t="s">
        <v>16982</v>
      </c>
      <c r="C1935" s="421" t="s">
        <v>21192</v>
      </c>
      <c r="D1935" s="421" t="s">
        <v>509</v>
      </c>
      <c r="E1935" s="421" t="s">
        <v>497</v>
      </c>
    </row>
    <row r="1936" spans="1:5" hidden="1">
      <c r="A1936" s="421" t="s">
        <v>21193</v>
      </c>
      <c r="B1936" s="421" t="s">
        <v>16983</v>
      </c>
      <c r="C1936" s="421" t="s">
        <v>21193</v>
      </c>
      <c r="D1936" s="421" t="s">
        <v>509</v>
      </c>
      <c r="E1936" s="421" t="s">
        <v>497</v>
      </c>
    </row>
    <row r="1937" spans="1:5" hidden="1">
      <c r="A1937" s="421" t="s">
        <v>21194</v>
      </c>
      <c r="B1937" s="421" t="s">
        <v>16984</v>
      </c>
      <c r="C1937" s="421" t="s">
        <v>21194</v>
      </c>
      <c r="D1937" s="421" t="s">
        <v>509</v>
      </c>
      <c r="E1937" s="421" t="s">
        <v>497</v>
      </c>
    </row>
    <row r="1938" spans="1:5" hidden="1">
      <c r="A1938" s="421" t="s">
        <v>21195</v>
      </c>
      <c r="B1938" s="421" t="s">
        <v>16985</v>
      </c>
      <c r="C1938" s="421" t="s">
        <v>21195</v>
      </c>
      <c r="D1938" s="421" t="s">
        <v>509</v>
      </c>
      <c r="E1938" s="421" t="s">
        <v>497</v>
      </c>
    </row>
    <row r="1939" spans="1:5" hidden="1">
      <c r="A1939" s="421" t="s">
        <v>21196</v>
      </c>
      <c r="B1939" s="421" t="s">
        <v>13149</v>
      </c>
      <c r="C1939" s="421" t="s">
        <v>21196</v>
      </c>
      <c r="D1939" s="421" t="s">
        <v>509</v>
      </c>
      <c r="E1939" s="421" t="s">
        <v>497</v>
      </c>
    </row>
    <row r="1940" spans="1:5" hidden="1">
      <c r="A1940" s="421" t="s">
        <v>21197</v>
      </c>
      <c r="B1940" s="421" t="s">
        <v>13148</v>
      </c>
      <c r="C1940" s="421" t="s">
        <v>21197</v>
      </c>
      <c r="D1940" s="421" t="s">
        <v>509</v>
      </c>
      <c r="E1940" s="421" t="s">
        <v>497</v>
      </c>
    </row>
    <row r="1941" spans="1:5" hidden="1">
      <c r="A1941" s="421" t="s">
        <v>21198</v>
      </c>
      <c r="B1941" s="421" t="s">
        <v>16986</v>
      </c>
      <c r="C1941" s="421" t="s">
        <v>21198</v>
      </c>
      <c r="D1941" s="421" t="s">
        <v>509</v>
      </c>
      <c r="E1941" s="421" t="s">
        <v>497</v>
      </c>
    </row>
    <row r="1942" spans="1:5" hidden="1">
      <c r="A1942" s="421" t="s">
        <v>21199</v>
      </c>
      <c r="B1942" s="421" t="s">
        <v>16987</v>
      </c>
      <c r="C1942" s="421" t="s">
        <v>21199</v>
      </c>
      <c r="D1942" s="421" t="s">
        <v>509</v>
      </c>
      <c r="E1942" s="421" t="s">
        <v>497</v>
      </c>
    </row>
    <row r="1943" spans="1:5" hidden="1">
      <c r="A1943" s="421" t="s">
        <v>21200</v>
      </c>
      <c r="B1943" s="421" t="s">
        <v>16988</v>
      </c>
      <c r="C1943" s="421" t="s">
        <v>21200</v>
      </c>
      <c r="D1943" s="421" t="s">
        <v>509</v>
      </c>
      <c r="E1943" s="421" t="s">
        <v>497</v>
      </c>
    </row>
    <row r="1944" spans="1:5" hidden="1">
      <c r="A1944" s="421" t="s">
        <v>21201</v>
      </c>
      <c r="B1944" s="421" t="s">
        <v>16989</v>
      </c>
      <c r="C1944" s="421" t="s">
        <v>21201</v>
      </c>
      <c r="D1944" s="421" t="s">
        <v>509</v>
      </c>
      <c r="E1944" s="421" t="s">
        <v>497</v>
      </c>
    </row>
    <row r="1945" spans="1:5" hidden="1">
      <c r="A1945" s="421" t="s">
        <v>21202</v>
      </c>
      <c r="B1945" s="421" t="s">
        <v>16990</v>
      </c>
      <c r="C1945" s="421" t="s">
        <v>21202</v>
      </c>
      <c r="D1945" s="421" t="s">
        <v>509</v>
      </c>
      <c r="E1945" s="421" t="s">
        <v>497</v>
      </c>
    </row>
    <row r="1946" spans="1:5" hidden="1">
      <c r="A1946" s="421" t="s">
        <v>21203</v>
      </c>
      <c r="B1946" s="421" t="s">
        <v>16991</v>
      </c>
      <c r="C1946" s="421" t="s">
        <v>21203</v>
      </c>
      <c r="D1946" s="421" t="s">
        <v>509</v>
      </c>
      <c r="E1946" s="421" t="s">
        <v>497</v>
      </c>
    </row>
    <row r="1947" spans="1:5" hidden="1">
      <c r="A1947" s="421" t="s">
        <v>21204</v>
      </c>
      <c r="B1947" s="421" t="s">
        <v>16992</v>
      </c>
      <c r="C1947" s="421" t="s">
        <v>21204</v>
      </c>
      <c r="D1947" s="421" t="s">
        <v>509</v>
      </c>
      <c r="E1947" s="421" t="s">
        <v>497</v>
      </c>
    </row>
    <row r="1948" spans="1:5" hidden="1">
      <c r="A1948" s="421" t="s">
        <v>21205</v>
      </c>
      <c r="B1948" s="421" t="s">
        <v>16993</v>
      </c>
      <c r="C1948" s="421" t="s">
        <v>21205</v>
      </c>
      <c r="D1948" s="421" t="s">
        <v>509</v>
      </c>
      <c r="E1948" s="421" t="s">
        <v>497</v>
      </c>
    </row>
    <row r="1949" spans="1:5" hidden="1">
      <c r="A1949" s="421" t="s">
        <v>21206</v>
      </c>
      <c r="B1949" s="421" t="s">
        <v>16994</v>
      </c>
      <c r="C1949" s="421" t="s">
        <v>21206</v>
      </c>
      <c r="D1949" s="421" t="s">
        <v>509</v>
      </c>
      <c r="E1949" s="421" t="s">
        <v>497</v>
      </c>
    </row>
    <row r="1950" spans="1:5" hidden="1">
      <c r="A1950" s="421" t="s">
        <v>21207</v>
      </c>
      <c r="B1950" s="421" t="s">
        <v>16995</v>
      </c>
      <c r="C1950" s="421" t="s">
        <v>21207</v>
      </c>
      <c r="D1950" s="421" t="s">
        <v>509</v>
      </c>
      <c r="E1950" s="421" t="s">
        <v>497</v>
      </c>
    </row>
    <row r="1951" spans="1:5" hidden="1">
      <c r="A1951" s="421" t="s">
        <v>21208</v>
      </c>
      <c r="B1951" s="421" t="s">
        <v>16996</v>
      </c>
      <c r="C1951" s="421" t="s">
        <v>21208</v>
      </c>
      <c r="D1951" s="421" t="s">
        <v>509</v>
      </c>
      <c r="E1951" s="421" t="s">
        <v>497</v>
      </c>
    </row>
    <row r="1952" spans="1:5" hidden="1">
      <c r="A1952" s="421" t="s">
        <v>21209</v>
      </c>
      <c r="B1952" s="421" t="s">
        <v>13145</v>
      </c>
      <c r="C1952" s="421" t="s">
        <v>21209</v>
      </c>
      <c r="D1952" s="421" t="s">
        <v>509</v>
      </c>
      <c r="E1952" s="421" t="s">
        <v>497</v>
      </c>
    </row>
    <row r="1953" spans="1:5" hidden="1">
      <c r="A1953" s="421" t="s">
        <v>21210</v>
      </c>
      <c r="B1953" s="421" t="s">
        <v>13146</v>
      </c>
      <c r="C1953" s="421" t="s">
        <v>21210</v>
      </c>
      <c r="D1953" s="421" t="s">
        <v>509</v>
      </c>
      <c r="E1953" s="421" t="s">
        <v>497</v>
      </c>
    </row>
    <row r="1954" spans="1:5" hidden="1">
      <c r="A1954" s="421" t="s">
        <v>21211</v>
      </c>
      <c r="B1954" s="421" t="s">
        <v>13150</v>
      </c>
      <c r="C1954" s="421" t="s">
        <v>21211</v>
      </c>
      <c r="D1954" s="421" t="s">
        <v>509</v>
      </c>
      <c r="E1954" s="421" t="s">
        <v>497</v>
      </c>
    </row>
    <row r="1955" spans="1:5" hidden="1">
      <c r="A1955" s="421" t="s">
        <v>21212</v>
      </c>
      <c r="B1955" s="421" t="s">
        <v>13152</v>
      </c>
      <c r="C1955" s="421" t="s">
        <v>21212</v>
      </c>
      <c r="D1955" s="421" t="s">
        <v>509</v>
      </c>
      <c r="E1955" s="421" t="s">
        <v>497</v>
      </c>
    </row>
    <row r="1956" spans="1:5" hidden="1">
      <c r="A1956" s="421" t="s">
        <v>21213</v>
      </c>
      <c r="B1956" s="421" t="s">
        <v>16964</v>
      </c>
      <c r="C1956" s="421" t="s">
        <v>21213</v>
      </c>
      <c r="D1956" s="421" t="s">
        <v>509</v>
      </c>
      <c r="E1956" s="421" t="s">
        <v>497</v>
      </c>
    </row>
    <row r="1957" spans="1:5" hidden="1">
      <c r="A1957" s="421" t="s">
        <v>21214</v>
      </c>
      <c r="B1957" s="421" t="s">
        <v>16965</v>
      </c>
      <c r="C1957" s="421" t="s">
        <v>21214</v>
      </c>
      <c r="D1957" s="421" t="s">
        <v>509</v>
      </c>
      <c r="E1957" s="421" t="s">
        <v>497</v>
      </c>
    </row>
    <row r="1958" spans="1:5" hidden="1">
      <c r="A1958" s="421" t="s">
        <v>21215</v>
      </c>
      <c r="B1958" s="421" t="s">
        <v>16966</v>
      </c>
      <c r="C1958" s="421" t="s">
        <v>21215</v>
      </c>
      <c r="D1958" s="421" t="s">
        <v>509</v>
      </c>
      <c r="E1958" s="421" t="s">
        <v>497</v>
      </c>
    </row>
    <row r="1959" spans="1:5" hidden="1">
      <c r="A1959" s="421" t="s">
        <v>21216</v>
      </c>
      <c r="B1959" s="421" t="s">
        <v>16967</v>
      </c>
      <c r="C1959" s="421" t="s">
        <v>21216</v>
      </c>
      <c r="D1959" s="421" t="s">
        <v>509</v>
      </c>
      <c r="E1959" s="421" t="s">
        <v>497</v>
      </c>
    </row>
    <row r="1960" spans="1:5" hidden="1">
      <c r="A1960" s="421" t="s">
        <v>21217</v>
      </c>
      <c r="B1960" s="421" t="s">
        <v>16968</v>
      </c>
      <c r="C1960" s="421" t="s">
        <v>21217</v>
      </c>
      <c r="D1960" s="421" t="s">
        <v>509</v>
      </c>
      <c r="E1960" s="421" t="s">
        <v>497</v>
      </c>
    </row>
    <row r="1961" spans="1:5" hidden="1">
      <c r="A1961" s="421" t="s">
        <v>21218</v>
      </c>
      <c r="B1961" s="421" t="s">
        <v>16969</v>
      </c>
      <c r="C1961" s="421" t="s">
        <v>21218</v>
      </c>
      <c r="D1961" s="421" t="s">
        <v>509</v>
      </c>
      <c r="E1961" s="421" t="s">
        <v>497</v>
      </c>
    </row>
    <row r="1962" spans="1:5" hidden="1">
      <c r="A1962" s="421" t="s">
        <v>21219</v>
      </c>
      <c r="B1962" s="421" t="s">
        <v>16970</v>
      </c>
      <c r="C1962" s="421" t="s">
        <v>21219</v>
      </c>
      <c r="D1962" s="421" t="s">
        <v>509</v>
      </c>
      <c r="E1962" s="421" t="s">
        <v>497</v>
      </c>
    </row>
    <row r="1963" spans="1:5" hidden="1">
      <c r="A1963" s="421" t="s">
        <v>21220</v>
      </c>
      <c r="B1963" s="421" t="s">
        <v>16971</v>
      </c>
      <c r="C1963" s="421" t="s">
        <v>21220</v>
      </c>
      <c r="D1963" s="421" t="s">
        <v>509</v>
      </c>
      <c r="E1963" s="421" t="s">
        <v>497</v>
      </c>
    </row>
    <row r="1964" spans="1:5" hidden="1">
      <c r="A1964" s="421" t="s">
        <v>21221</v>
      </c>
      <c r="B1964" s="421" t="s">
        <v>16972</v>
      </c>
      <c r="C1964" s="421" t="s">
        <v>21221</v>
      </c>
      <c r="D1964" s="421" t="s">
        <v>509</v>
      </c>
      <c r="E1964" s="421" t="s">
        <v>497</v>
      </c>
    </row>
    <row r="1965" spans="1:5" hidden="1">
      <c r="A1965" s="421" t="s">
        <v>21222</v>
      </c>
      <c r="B1965" s="421" t="s">
        <v>16973</v>
      </c>
      <c r="C1965" s="421" t="s">
        <v>21222</v>
      </c>
      <c r="D1965" s="421" t="s">
        <v>509</v>
      </c>
      <c r="E1965" s="421" t="s">
        <v>497</v>
      </c>
    </row>
    <row r="1966" spans="1:5" hidden="1">
      <c r="A1966" s="421" t="s">
        <v>21223</v>
      </c>
      <c r="B1966" s="421" t="s">
        <v>16974</v>
      </c>
      <c r="C1966" s="421" t="s">
        <v>21223</v>
      </c>
      <c r="D1966" s="421" t="s">
        <v>509</v>
      </c>
      <c r="E1966" s="421" t="s">
        <v>497</v>
      </c>
    </row>
    <row r="1967" spans="1:5" hidden="1">
      <c r="A1967" s="421" t="s">
        <v>21224</v>
      </c>
      <c r="B1967" s="421" t="s">
        <v>16975</v>
      </c>
      <c r="C1967" s="421" t="s">
        <v>21224</v>
      </c>
      <c r="D1967" s="421" t="s">
        <v>509</v>
      </c>
      <c r="E1967" s="421" t="s">
        <v>497</v>
      </c>
    </row>
    <row r="1968" spans="1:5" hidden="1">
      <c r="A1968" s="421" t="s">
        <v>21225</v>
      </c>
      <c r="B1968" s="421" t="s">
        <v>16976</v>
      </c>
      <c r="C1968" s="421" t="s">
        <v>21225</v>
      </c>
      <c r="D1968" s="421" t="s">
        <v>509</v>
      </c>
      <c r="E1968" s="421" t="s">
        <v>497</v>
      </c>
    </row>
    <row r="1969" spans="1:5" hidden="1">
      <c r="A1969" s="421" t="s">
        <v>21226</v>
      </c>
      <c r="B1969" s="421" t="s">
        <v>16999</v>
      </c>
      <c r="C1969" s="421" t="s">
        <v>21226</v>
      </c>
      <c r="D1969" s="421" t="s">
        <v>509</v>
      </c>
      <c r="E1969" s="421" t="s">
        <v>497</v>
      </c>
    </row>
    <row r="1970" spans="1:5" hidden="1">
      <c r="A1970" s="421" t="s">
        <v>21227</v>
      </c>
      <c r="B1970" s="421" t="s">
        <v>17000</v>
      </c>
      <c r="C1970" s="421" t="s">
        <v>21227</v>
      </c>
      <c r="D1970" s="421" t="s">
        <v>509</v>
      </c>
      <c r="E1970" s="421" t="s">
        <v>497</v>
      </c>
    </row>
    <row r="1971" spans="1:5" hidden="1">
      <c r="A1971" s="421" t="s">
        <v>21228</v>
      </c>
      <c r="B1971" s="421" t="s">
        <v>17001</v>
      </c>
      <c r="C1971" s="421" t="s">
        <v>21228</v>
      </c>
      <c r="D1971" s="421" t="s">
        <v>509</v>
      </c>
      <c r="E1971" s="421" t="s">
        <v>497</v>
      </c>
    </row>
    <row r="1972" spans="1:5" hidden="1">
      <c r="A1972" s="421" t="s">
        <v>21229</v>
      </c>
      <c r="B1972" s="421" t="s">
        <v>13147</v>
      </c>
      <c r="C1972" s="421" t="s">
        <v>21229</v>
      </c>
      <c r="D1972" s="421" t="s">
        <v>509</v>
      </c>
      <c r="E1972" s="421" t="s">
        <v>497</v>
      </c>
    </row>
    <row r="1973" spans="1:5" hidden="1">
      <c r="A1973" s="421" t="s">
        <v>21230</v>
      </c>
      <c r="B1973" s="421" t="s">
        <v>16997</v>
      </c>
      <c r="C1973" s="421" t="s">
        <v>21230</v>
      </c>
      <c r="D1973" s="421" t="s">
        <v>509</v>
      </c>
      <c r="E1973" s="421" t="s">
        <v>497</v>
      </c>
    </row>
    <row r="1974" spans="1:5" hidden="1">
      <c r="A1974" s="421" t="s">
        <v>21231</v>
      </c>
      <c r="B1974" s="421" t="s">
        <v>16998</v>
      </c>
      <c r="C1974" s="421" t="s">
        <v>21231</v>
      </c>
      <c r="D1974" s="421" t="s">
        <v>509</v>
      </c>
      <c r="E1974" s="421" t="s">
        <v>497</v>
      </c>
    </row>
    <row r="1975" spans="1:5" hidden="1">
      <c r="A1975" s="421" t="s">
        <v>21232</v>
      </c>
      <c r="B1975" s="421" t="s">
        <v>16978</v>
      </c>
      <c r="C1975" s="421" t="s">
        <v>21232</v>
      </c>
      <c r="D1975" s="421" t="s">
        <v>509</v>
      </c>
      <c r="E1975" s="421" t="s">
        <v>497</v>
      </c>
    </row>
    <row r="1976" spans="1:5" hidden="1">
      <c r="A1976" s="421" t="s">
        <v>21233</v>
      </c>
      <c r="B1976" s="421" t="s">
        <v>18018</v>
      </c>
      <c r="C1976" s="421" t="s">
        <v>21233</v>
      </c>
      <c r="D1976" s="421" t="s">
        <v>4876</v>
      </c>
      <c r="E1976" s="421" t="s">
        <v>4874</v>
      </c>
    </row>
    <row r="1977" spans="1:5" hidden="1">
      <c r="A1977" s="421" t="s">
        <v>21234</v>
      </c>
      <c r="B1977" s="421" t="s">
        <v>18040</v>
      </c>
      <c r="C1977" s="421" t="s">
        <v>21234</v>
      </c>
      <c r="D1977" s="421" t="s">
        <v>4876</v>
      </c>
      <c r="E1977" s="421" t="s">
        <v>4874</v>
      </c>
    </row>
    <row r="1978" spans="1:5" hidden="1">
      <c r="A1978" s="421" t="s">
        <v>21235</v>
      </c>
      <c r="B1978" s="421" t="s">
        <v>18050</v>
      </c>
      <c r="C1978" s="421" t="s">
        <v>21235</v>
      </c>
      <c r="D1978" s="421" t="s">
        <v>4876</v>
      </c>
      <c r="E1978" s="421" t="s">
        <v>4874</v>
      </c>
    </row>
    <row r="1979" spans="1:5" hidden="1">
      <c r="A1979" s="421" t="s">
        <v>21236</v>
      </c>
      <c r="B1979" s="421" t="s">
        <v>18051</v>
      </c>
      <c r="C1979" s="421" t="s">
        <v>21236</v>
      </c>
      <c r="D1979" s="421" t="s">
        <v>4876</v>
      </c>
      <c r="E1979" s="421" t="s">
        <v>4874</v>
      </c>
    </row>
    <row r="1980" spans="1:5" hidden="1">
      <c r="A1980" s="421" t="s">
        <v>21237</v>
      </c>
      <c r="B1980" s="421" t="s">
        <v>18052</v>
      </c>
      <c r="C1980" s="421" t="s">
        <v>21237</v>
      </c>
      <c r="D1980" s="421" t="s">
        <v>4876</v>
      </c>
      <c r="E1980" s="421" t="s">
        <v>4874</v>
      </c>
    </row>
    <row r="1981" spans="1:5" hidden="1">
      <c r="A1981" s="421" t="s">
        <v>21238</v>
      </c>
      <c r="B1981" s="421" t="s">
        <v>18053</v>
      </c>
      <c r="C1981" s="421" t="s">
        <v>21238</v>
      </c>
      <c r="D1981" s="421" t="s">
        <v>4876</v>
      </c>
      <c r="E1981" s="421" t="s">
        <v>4874</v>
      </c>
    </row>
    <row r="1982" spans="1:5" hidden="1">
      <c r="A1982" s="421" t="s">
        <v>21239</v>
      </c>
      <c r="B1982" s="421" t="s">
        <v>18054</v>
      </c>
      <c r="C1982" s="421" t="s">
        <v>21239</v>
      </c>
      <c r="D1982" s="421" t="s">
        <v>4876</v>
      </c>
      <c r="E1982" s="421" t="s">
        <v>4874</v>
      </c>
    </row>
    <row r="1983" spans="1:5" hidden="1">
      <c r="A1983" s="421" t="s">
        <v>21240</v>
      </c>
      <c r="B1983" s="421" t="s">
        <v>18006</v>
      </c>
      <c r="C1983" s="421" t="s">
        <v>21240</v>
      </c>
      <c r="D1983" s="421" t="s">
        <v>4876</v>
      </c>
      <c r="E1983" s="421" t="s">
        <v>4874</v>
      </c>
    </row>
    <row r="1984" spans="1:5" hidden="1">
      <c r="A1984" s="421" t="s">
        <v>21241</v>
      </c>
      <c r="B1984" s="421" t="s">
        <v>18007</v>
      </c>
      <c r="C1984" s="421" t="s">
        <v>21241</v>
      </c>
      <c r="D1984" s="421" t="s">
        <v>4876</v>
      </c>
      <c r="E1984" s="421" t="s">
        <v>4874</v>
      </c>
    </row>
    <row r="1985" spans="1:5" hidden="1">
      <c r="A1985" s="421" t="s">
        <v>21242</v>
      </c>
      <c r="B1985" s="421" t="s">
        <v>18008</v>
      </c>
      <c r="C1985" s="421" t="s">
        <v>21242</v>
      </c>
      <c r="D1985" s="421" t="s">
        <v>4876</v>
      </c>
      <c r="E1985" s="421" t="s">
        <v>4874</v>
      </c>
    </row>
    <row r="1986" spans="1:5" hidden="1">
      <c r="A1986" s="421" t="s">
        <v>21243</v>
      </c>
      <c r="B1986" s="421" t="s">
        <v>18009</v>
      </c>
      <c r="C1986" s="421" t="s">
        <v>21243</v>
      </c>
      <c r="D1986" s="421" t="s">
        <v>4876</v>
      </c>
      <c r="E1986" s="421" t="s">
        <v>4874</v>
      </c>
    </row>
    <row r="1987" spans="1:5" hidden="1">
      <c r="A1987" s="421" t="s">
        <v>21244</v>
      </c>
      <c r="B1987" s="421" t="s">
        <v>18010</v>
      </c>
      <c r="C1987" s="421" t="s">
        <v>21244</v>
      </c>
      <c r="D1987" s="421" t="s">
        <v>4876</v>
      </c>
      <c r="E1987" s="421" t="s">
        <v>4874</v>
      </c>
    </row>
    <row r="1988" spans="1:5" hidden="1">
      <c r="A1988" s="421" t="s">
        <v>21245</v>
      </c>
      <c r="B1988" s="421" t="s">
        <v>13370</v>
      </c>
      <c r="C1988" s="421" t="s">
        <v>21245</v>
      </c>
      <c r="D1988" s="421" t="s">
        <v>4876</v>
      </c>
      <c r="E1988" s="421" t="s">
        <v>4874</v>
      </c>
    </row>
    <row r="1989" spans="1:5" hidden="1">
      <c r="A1989" s="421" t="s">
        <v>21246</v>
      </c>
      <c r="B1989" s="421" t="s">
        <v>13371</v>
      </c>
      <c r="C1989" s="421" t="s">
        <v>21246</v>
      </c>
      <c r="D1989" s="421" t="s">
        <v>4876</v>
      </c>
      <c r="E1989" s="421" t="s">
        <v>4874</v>
      </c>
    </row>
    <row r="1990" spans="1:5" hidden="1">
      <c r="A1990" s="421" t="s">
        <v>21247</v>
      </c>
      <c r="B1990" s="421" t="s">
        <v>13372</v>
      </c>
      <c r="C1990" s="421" t="s">
        <v>21247</v>
      </c>
      <c r="D1990" s="421" t="s">
        <v>4876</v>
      </c>
      <c r="E1990" s="421" t="s">
        <v>4874</v>
      </c>
    </row>
    <row r="1991" spans="1:5" hidden="1">
      <c r="A1991" s="421" t="s">
        <v>21248</v>
      </c>
      <c r="B1991" s="421" t="s">
        <v>13376</v>
      </c>
      <c r="C1991" s="421" t="s">
        <v>21248</v>
      </c>
      <c r="D1991" s="421" t="s">
        <v>4876</v>
      </c>
      <c r="E1991" s="421" t="s">
        <v>4874</v>
      </c>
    </row>
    <row r="1992" spans="1:5" hidden="1">
      <c r="A1992" s="421" t="s">
        <v>21249</v>
      </c>
      <c r="B1992" s="421" t="s">
        <v>13377</v>
      </c>
      <c r="C1992" s="421" t="s">
        <v>21249</v>
      </c>
      <c r="D1992" s="421" t="s">
        <v>4876</v>
      </c>
      <c r="E1992" s="421" t="s">
        <v>4874</v>
      </c>
    </row>
    <row r="1993" spans="1:5" hidden="1">
      <c r="A1993" s="421" t="s">
        <v>21250</v>
      </c>
      <c r="B1993" s="421" t="s">
        <v>13378</v>
      </c>
      <c r="C1993" s="421" t="s">
        <v>21250</v>
      </c>
      <c r="D1993" s="421" t="s">
        <v>4876</v>
      </c>
      <c r="E1993" s="421" t="s">
        <v>4874</v>
      </c>
    </row>
    <row r="1994" spans="1:5" hidden="1">
      <c r="A1994" s="421" t="s">
        <v>21251</v>
      </c>
      <c r="B1994" s="421" t="s">
        <v>18041</v>
      </c>
      <c r="C1994" s="421" t="s">
        <v>21251</v>
      </c>
      <c r="D1994" s="421" t="s">
        <v>4876</v>
      </c>
      <c r="E1994" s="421" t="s">
        <v>4874</v>
      </c>
    </row>
    <row r="1995" spans="1:5" hidden="1">
      <c r="A1995" s="421" t="s">
        <v>21252</v>
      </c>
      <c r="B1995" s="421" t="s">
        <v>18042</v>
      </c>
      <c r="C1995" s="421" t="s">
        <v>21252</v>
      </c>
      <c r="D1995" s="421" t="s">
        <v>4876</v>
      </c>
      <c r="E1995" s="421" t="s">
        <v>4874</v>
      </c>
    </row>
    <row r="1996" spans="1:5" hidden="1">
      <c r="A1996" s="421" t="s">
        <v>21253</v>
      </c>
      <c r="B1996" s="421" t="s">
        <v>18043</v>
      </c>
      <c r="C1996" s="421" t="s">
        <v>21253</v>
      </c>
      <c r="D1996" s="421" t="s">
        <v>4876</v>
      </c>
      <c r="E1996" s="421" t="s">
        <v>4874</v>
      </c>
    </row>
    <row r="1997" spans="1:5" hidden="1">
      <c r="A1997" s="421" t="s">
        <v>21254</v>
      </c>
      <c r="B1997" s="421" t="s">
        <v>18044</v>
      </c>
      <c r="C1997" s="421" t="s">
        <v>21254</v>
      </c>
      <c r="D1997" s="421" t="s">
        <v>4876</v>
      </c>
      <c r="E1997" s="421" t="s">
        <v>4874</v>
      </c>
    </row>
    <row r="1998" spans="1:5" hidden="1">
      <c r="A1998" s="421" t="s">
        <v>21255</v>
      </c>
      <c r="B1998" s="421" t="s">
        <v>18045</v>
      </c>
      <c r="C1998" s="421" t="s">
        <v>21255</v>
      </c>
      <c r="D1998" s="421" t="s">
        <v>4876</v>
      </c>
      <c r="E1998" s="421" t="s">
        <v>4874</v>
      </c>
    </row>
    <row r="1999" spans="1:5" hidden="1">
      <c r="A1999" s="421" t="s">
        <v>21256</v>
      </c>
      <c r="B1999" s="421" t="s">
        <v>18046</v>
      </c>
      <c r="C1999" s="421" t="s">
        <v>21256</v>
      </c>
      <c r="D1999" s="421" t="s">
        <v>4876</v>
      </c>
      <c r="E1999" s="421" t="s">
        <v>4874</v>
      </c>
    </row>
    <row r="2000" spans="1:5" hidden="1">
      <c r="A2000" s="421" t="s">
        <v>21257</v>
      </c>
      <c r="B2000" s="421" t="s">
        <v>18047</v>
      </c>
      <c r="C2000" s="421" t="s">
        <v>21257</v>
      </c>
      <c r="D2000" s="421" t="s">
        <v>4876</v>
      </c>
      <c r="E2000" s="421" t="s">
        <v>4874</v>
      </c>
    </row>
    <row r="2001" spans="1:5" hidden="1">
      <c r="A2001" s="421" t="s">
        <v>21258</v>
      </c>
      <c r="B2001" s="421" t="s">
        <v>18048</v>
      </c>
      <c r="C2001" s="421" t="s">
        <v>21258</v>
      </c>
      <c r="D2001" s="421" t="s">
        <v>4876</v>
      </c>
      <c r="E2001" s="421" t="s">
        <v>4874</v>
      </c>
    </row>
    <row r="2002" spans="1:5" hidden="1">
      <c r="A2002" s="421" t="s">
        <v>21259</v>
      </c>
      <c r="B2002" s="421" t="s">
        <v>18049</v>
      </c>
      <c r="C2002" s="421" t="s">
        <v>21259</v>
      </c>
      <c r="D2002" s="421" t="s">
        <v>4876</v>
      </c>
      <c r="E2002" s="421" t="s">
        <v>4874</v>
      </c>
    </row>
    <row r="2003" spans="1:5" hidden="1">
      <c r="A2003" s="421" t="s">
        <v>21260</v>
      </c>
      <c r="B2003" s="421" t="s">
        <v>13373</v>
      </c>
      <c r="C2003" s="421" t="s">
        <v>21260</v>
      </c>
      <c r="D2003" s="421" t="s">
        <v>4876</v>
      </c>
      <c r="E2003" s="421" t="s">
        <v>4874</v>
      </c>
    </row>
    <row r="2004" spans="1:5" hidden="1">
      <c r="A2004" s="421" t="s">
        <v>21261</v>
      </c>
      <c r="B2004" s="421" t="s">
        <v>13374</v>
      </c>
      <c r="C2004" s="421" t="s">
        <v>21261</v>
      </c>
      <c r="D2004" s="421" t="s">
        <v>4876</v>
      </c>
      <c r="E2004" s="421" t="s">
        <v>4874</v>
      </c>
    </row>
    <row r="2005" spans="1:5" hidden="1">
      <c r="A2005" s="421" t="s">
        <v>21262</v>
      </c>
      <c r="B2005" s="421" t="s">
        <v>13375</v>
      </c>
      <c r="C2005" s="421" t="s">
        <v>21262</v>
      </c>
      <c r="D2005" s="421" t="s">
        <v>4876</v>
      </c>
      <c r="E2005" s="421" t="s">
        <v>4874</v>
      </c>
    </row>
    <row r="2006" spans="1:5" hidden="1">
      <c r="A2006" s="421" t="s">
        <v>21263</v>
      </c>
      <c r="B2006" s="421" t="s">
        <v>18011</v>
      </c>
      <c r="C2006" s="421" t="s">
        <v>21263</v>
      </c>
      <c r="D2006" s="421" t="s">
        <v>4876</v>
      </c>
      <c r="E2006" s="421" t="s">
        <v>4874</v>
      </c>
    </row>
    <row r="2007" spans="1:5" hidden="1">
      <c r="A2007" s="421" t="s">
        <v>21264</v>
      </c>
      <c r="B2007" s="421" t="s">
        <v>18012</v>
      </c>
      <c r="C2007" s="421" t="s">
        <v>21264</v>
      </c>
      <c r="D2007" s="421" t="s">
        <v>4876</v>
      </c>
      <c r="E2007" s="421" t="s">
        <v>4874</v>
      </c>
    </row>
    <row r="2008" spans="1:5" hidden="1">
      <c r="A2008" s="421" t="s">
        <v>21265</v>
      </c>
      <c r="B2008" s="421" t="s">
        <v>18013</v>
      </c>
      <c r="C2008" s="421" t="s">
        <v>21265</v>
      </c>
      <c r="D2008" s="421" t="s">
        <v>4876</v>
      </c>
      <c r="E2008" s="421" t="s">
        <v>4874</v>
      </c>
    </row>
    <row r="2009" spans="1:5" hidden="1">
      <c r="A2009" s="421" t="s">
        <v>21266</v>
      </c>
      <c r="B2009" s="421" t="s">
        <v>18014</v>
      </c>
      <c r="C2009" s="421" t="s">
        <v>21266</v>
      </c>
      <c r="D2009" s="421" t="s">
        <v>4876</v>
      </c>
      <c r="E2009" s="421" t="s">
        <v>4874</v>
      </c>
    </row>
    <row r="2010" spans="1:5" hidden="1">
      <c r="A2010" s="421" t="s">
        <v>21267</v>
      </c>
      <c r="B2010" s="421" t="s">
        <v>18015</v>
      </c>
      <c r="C2010" s="421" t="s">
        <v>21267</v>
      </c>
      <c r="D2010" s="421" t="s">
        <v>4876</v>
      </c>
      <c r="E2010" s="421" t="s">
        <v>4874</v>
      </c>
    </row>
    <row r="2011" spans="1:5" hidden="1">
      <c r="A2011" s="421" t="s">
        <v>21268</v>
      </c>
      <c r="B2011" s="421" t="s">
        <v>18016</v>
      </c>
      <c r="C2011" s="421" t="s">
        <v>21268</v>
      </c>
      <c r="D2011" s="421" t="s">
        <v>4876</v>
      </c>
      <c r="E2011" s="421" t="s">
        <v>4874</v>
      </c>
    </row>
    <row r="2012" spans="1:5" hidden="1">
      <c r="A2012" s="421" t="s">
        <v>21269</v>
      </c>
      <c r="B2012" s="421" t="s">
        <v>18017</v>
      </c>
      <c r="C2012" s="421" t="s">
        <v>21269</v>
      </c>
      <c r="D2012" s="421" t="s">
        <v>4876</v>
      </c>
      <c r="E2012" s="421" t="s">
        <v>4874</v>
      </c>
    </row>
    <row r="2013" spans="1:5" hidden="1">
      <c r="A2013" s="421" t="s">
        <v>21270</v>
      </c>
      <c r="B2013" s="421" t="s">
        <v>18019</v>
      </c>
      <c r="C2013" s="421" t="s">
        <v>21270</v>
      </c>
      <c r="D2013" s="421" t="s">
        <v>4876</v>
      </c>
      <c r="E2013" s="421" t="s">
        <v>4874</v>
      </c>
    </row>
    <row r="2014" spans="1:5" hidden="1">
      <c r="A2014" s="421" t="s">
        <v>21271</v>
      </c>
      <c r="B2014" s="421" t="s">
        <v>18020</v>
      </c>
      <c r="C2014" s="421" t="s">
        <v>21271</v>
      </c>
      <c r="D2014" s="421" t="s">
        <v>4876</v>
      </c>
      <c r="E2014" s="421" t="s">
        <v>4874</v>
      </c>
    </row>
    <row r="2015" spans="1:5" hidden="1">
      <c r="A2015" s="421" t="s">
        <v>21272</v>
      </c>
      <c r="B2015" s="421" t="s">
        <v>18021</v>
      </c>
      <c r="C2015" s="421" t="s">
        <v>21272</v>
      </c>
      <c r="D2015" s="421" t="s">
        <v>4876</v>
      </c>
      <c r="E2015" s="421" t="s">
        <v>4874</v>
      </c>
    </row>
    <row r="2016" spans="1:5" hidden="1">
      <c r="A2016" s="421" t="s">
        <v>21273</v>
      </c>
      <c r="B2016" s="421" t="s">
        <v>18022</v>
      </c>
      <c r="C2016" s="421" t="s">
        <v>21273</v>
      </c>
      <c r="D2016" s="421" t="s">
        <v>4876</v>
      </c>
      <c r="E2016" s="421" t="s">
        <v>4874</v>
      </c>
    </row>
    <row r="2017" spans="1:5" hidden="1">
      <c r="A2017" s="421" t="s">
        <v>21274</v>
      </c>
      <c r="B2017" s="421" t="s">
        <v>18023</v>
      </c>
      <c r="C2017" s="421" t="s">
        <v>21274</v>
      </c>
      <c r="D2017" s="421" t="s">
        <v>4876</v>
      </c>
      <c r="E2017" s="421" t="s">
        <v>4874</v>
      </c>
    </row>
    <row r="2018" spans="1:5" hidden="1">
      <c r="A2018" s="421" t="s">
        <v>21275</v>
      </c>
      <c r="B2018" s="421" t="s">
        <v>18024</v>
      </c>
      <c r="C2018" s="421" t="s">
        <v>21275</v>
      </c>
      <c r="D2018" s="421" t="s">
        <v>4876</v>
      </c>
      <c r="E2018" s="421" t="s">
        <v>4874</v>
      </c>
    </row>
    <row r="2019" spans="1:5" hidden="1">
      <c r="A2019" s="421" t="s">
        <v>21276</v>
      </c>
      <c r="B2019" s="421" t="s">
        <v>18025</v>
      </c>
      <c r="C2019" s="421" t="s">
        <v>21276</v>
      </c>
      <c r="D2019" s="421" t="s">
        <v>4876</v>
      </c>
      <c r="E2019" s="421" t="s">
        <v>4874</v>
      </c>
    </row>
    <row r="2020" spans="1:5" hidden="1">
      <c r="A2020" s="421" t="s">
        <v>21277</v>
      </c>
      <c r="B2020" s="421" t="s">
        <v>18027</v>
      </c>
      <c r="C2020" s="421" t="s">
        <v>21277</v>
      </c>
      <c r="D2020" s="421" t="s">
        <v>4876</v>
      </c>
      <c r="E2020" s="421" t="s">
        <v>4874</v>
      </c>
    </row>
    <row r="2021" spans="1:5" hidden="1">
      <c r="A2021" s="421" t="s">
        <v>21278</v>
      </c>
      <c r="B2021" s="421" t="s">
        <v>18028</v>
      </c>
      <c r="C2021" s="421" t="s">
        <v>21278</v>
      </c>
      <c r="D2021" s="421" t="s">
        <v>4876</v>
      </c>
      <c r="E2021" s="421" t="s">
        <v>4874</v>
      </c>
    </row>
    <row r="2022" spans="1:5" hidden="1">
      <c r="A2022" s="421" t="s">
        <v>21279</v>
      </c>
      <c r="B2022" s="421" t="s">
        <v>18029</v>
      </c>
      <c r="C2022" s="421" t="s">
        <v>21279</v>
      </c>
      <c r="D2022" s="421" t="s">
        <v>4876</v>
      </c>
      <c r="E2022" s="421" t="s">
        <v>4874</v>
      </c>
    </row>
    <row r="2023" spans="1:5" hidden="1">
      <c r="A2023" s="421" t="s">
        <v>21280</v>
      </c>
      <c r="B2023" s="421" t="s">
        <v>18030</v>
      </c>
      <c r="C2023" s="421" t="s">
        <v>21280</v>
      </c>
      <c r="D2023" s="421" t="s">
        <v>4876</v>
      </c>
      <c r="E2023" s="421" t="s">
        <v>4874</v>
      </c>
    </row>
    <row r="2024" spans="1:5" hidden="1">
      <c r="A2024" s="421" t="s">
        <v>21281</v>
      </c>
      <c r="B2024" s="421" t="s">
        <v>18031</v>
      </c>
      <c r="C2024" s="421" t="s">
        <v>21281</v>
      </c>
      <c r="D2024" s="421" t="s">
        <v>4876</v>
      </c>
      <c r="E2024" s="421" t="s">
        <v>4874</v>
      </c>
    </row>
    <row r="2025" spans="1:5" hidden="1">
      <c r="A2025" s="421" t="s">
        <v>21282</v>
      </c>
      <c r="B2025" s="421" t="s">
        <v>18032</v>
      </c>
      <c r="C2025" s="421" t="s">
        <v>21282</v>
      </c>
      <c r="D2025" s="421" t="s">
        <v>4876</v>
      </c>
      <c r="E2025" s="421" t="s">
        <v>4874</v>
      </c>
    </row>
    <row r="2026" spans="1:5" hidden="1">
      <c r="A2026" s="421" t="s">
        <v>21283</v>
      </c>
      <c r="B2026" s="421" t="s">
        <v>18033</v>
      </c>
      <c r="C2026" s="421" t="s">
        <v>21283</v>
      </c>
      <c r="D2026" s="421" t="s">
        <v>4876</v>
      </c>
      <c r="E2026" s="421" t="s">
        <v>4874</v>
      </c>
    </row>
    <row r="2027" spans="1:5" hidden="1">
      <c r="A2027" s="421" t="s">
        <v>21284</v>
      </c>
      <c r="B2027" s="421" t="s">
        <v>18034</v>
      </c>
      <c r="C2027" s="421" t="s">
        <v>21284</v>
      </c>
      <c r="D2027" s="421" t="s">
        <v>4876</v>
      </c>
      <c r="E2027" s="421" t="s">
        <v>4874</v>
      </c>
    </row>
    <row r="2028" spans="1:5" hidden="1">
      <c r="A2028" s="421" t="s">
        <v>21285</v>
      </c>
      <c r="B2028" s="421" t="s">
        <v>18035</v>
      </c>
      <c r="C2028" s="421" t="s">
        <v>21285</v>
      </c>
      <c r="D2028" s="421" t="s">
        <v>4876</v>
      </c>
      <c r="E2028" s="421" t="s">
        <v>4874</v>
      </c>
    </row>
    <row r="2029" spans="1:5" hidden="1">
      <c r="A2029" s="421" t="s">
        <v>21286</v>
      </c>
      <c r="B2029" s="421" t="s">
        <v>18036</v>
      </c>
      <c r="C2029" s="421" t="s">
        <v>21286</v>
      </c>
      <c r="D2029" s="421" t="s">
        <v>4876</v>
      </c>
      <c r="E2029" s="421" t="s">
        <v>4874</v>
      </c>
    </row>
    <row r="2030" spans="1:5" hidden="1">
      <c r="A2030" s="421" t="s">
        <v>21287</v>
      </c>
      <c r="B2030" s="421" t="s">
        <v>18037</v>
      </c>
      <c r="C2030" s="421" t="s">
        <v>21287</v>
      </c>
      <c r="D2030" s="421" t="s">
        <v>4876</v>
      </c>
      <c r="E2030" s="421" t="s">
        <v>4874</v>
      </c>
    </row>
    <row r="2031" spans="1:5" hidden="1">
      <c r="A2031" s="421" t="s">
        <v>21288</v>
      </c>
      <c r="B2031" s="421" t="s">
        <v>18038</v>
      </c>
      <c r="C2031" s="421" t="s">
        <v>21288</v>
      </c>
      <c r="D2031" s="421" t="s">
        <v>4876</v>
      </c>
      <c r="E2031" s="421" t="s">
        <v>4874</v>
      </c>
    </row>
    <row r="2032" spans="1:5" hidden="1">
      <c r="A2032" s="421" t="s">
        <v>21289</v>
      </c>
      <c r="B2032" s="421" t="s">
        <v>18039</v>
      </c>
      <c r="C2032" s="421" t="s">
        <v>21289</v>
      </c>
      <c r="D2032" s="421" t="s">
        <v>4876</v>
      </c>
      <c r="E2032" s="421" t="s">
        <v>4874</v>
      </c>
    </row>
    <row r="2033" spans="1:5" hidden="1">
      <c r="A2033" s="421" t="s">
        <v>21290</v>
      </c>
      <c r="B2033" s="421" t="s">
        <v>18026</v>
      </c>
      <c r="C2033" s="421" t="s">
        <v>21290</v>
      </c>
      <c r="D2033" s="421" t="s">
        <v>4876</v>
      </c>
      <c r="E2033" s="421" t="s">
        <v>4874</v>
      </c>
    </row>
    <row r="2034" spans="1:5" hidden="1">
      <c r="A2034" s="421" t="s">
        <v>21291</v>
      </c>
      <c r="B2034" s="421" t="s">
        <v>18752</v>
      </c>
      <c r="C2034" s="421" t="s">
        <v>21291</v>
      </c>
      <c r="D2034" s="421" t="s">
        <v>7455</v>
      </c>
      <c r="E2034" s="421" t="s">
        <v>7453</v>
      </c>
    </row>
    <row r="2035" spans="1:5" hidden="1">
      <c r="A2035" s="421" t="s">
        <v>21292</v>
      </c>
      <c r="B2035" s="421" t="s">
        <v>18753</v>
      </c>
      <c r="C2035" s="421" t="s">
        <v>21292</v>
      </c>
      <c r="D2035" s="421" t="s">
        <v>7455</v>
      </c>
      <c r="E2035" s="421" t="s">
        <v>7453</v>
      </c>
    </row>
    <row r="2036" spans="1:5" hidden="1">
      <c r="A2036" s="421" t="s">
        <v>21293</v>
      </c>
      <c r="B2036" s="421" t="s">
        <v>18754</v>
      </c>
      <c r="C2036" s="421" t="s">
        <v>21293</v>
      </c>
      <c r="D2036" s="421" t="s">
        <v>7455</v>
      </c>
      <c r="E2036" s="421" t="s">
        <v>7453</v>
      </c>
    </row>
    <row r="2037" spans="1:5" hidden="1">
      <c r="A2037" s="421" t="s">
        <v>21294</v>
      </c>
      <c r="B2037" s="421" t="s">
        <v>18756</v>
      </c>
      <c r="C2037" s="421" t="s">
        <v>21294</v>
      </c>
      <c r="D2037" s="421" t="s">
        <v>7455</v>
      </c>
      <c r="E2037" s="421" t="s">
        <v>7453</v>
      </c>
    </row>
    <row r="2038" spans="1:5" hidden="1">
      <c r="A2038" s="421" t="s">
        <v>21295</v>
      </c>
      <c r="B2038" s="421" t="s">
        <v>18757</v>
      </c>
      <c r="C2038" s="421" t="s">
        <v>21295</v>
      </c>
      <c r="D2038" s="421" t="s">
        <v>7455</v>
      </c>
      <c r="E2038" s="421" t="s">
        <v>7453</v>
      </c>
    </row>
    <row r="2039" spans="1:5" hidden="1">
      <c r="A2039" s="421" t="s">
        <v>21296</v>
      </c>
      <c r="B2039" s="421" t="s">
        <v>18758</v>
      </c>
      <c r="C2039" s="421" t="s">
        <v>21296</v>
      </c>
      <c r="D2039" s="421" t="s">
        <v>7455</v>
      </c>
      <c r="E2039" s="421" t="s">
        <v>7453</v>
      </c>
    </row>
    <row r="2040" spans="1:5" hidden="1">
      <c r="A2040" s="421" t="s">
        <v>21297</v>
      </c>
      <c r="B2040" s="421" t="s">
        <v>18759</v>
      </c>
      <c r="C2040" s="421" t="s">
        <v>21297</v>
      </c>
      <c r="D2040" s="421" t="s">
        <v>7455</v>
      </c>
      <c r="E2040" s="421" t="s">
        <v>7453</v>
      </c>
    </row>
    <row r="2041" spans="1:5" hidden="1">
      <c r="A2041" s="421" t="s">
        <v>21298</v>
      </c>
      <c r="B2041" s="421" t="s">
        <v>18760</v>
      </c>
      <c r="C2041" s="421" t="s">
        <v>21298</v>
      </c>
      <c r="D2041" s="421" t="s">
        <v>7455</v>
      </c>
      <c r="E2041" s="421" t="s">
        <v>7453</v>
      </c>
    </row>
    <row r="2042" spans="1:5" hidden="1">
      <c r="A2042" s="421" t="s">
        <v>21299</v>
      </c>
      <c r="B2042" s="421" t="s">
        <v>18761</v>
      </c>
      <c r="C2042" s="421" t="s">
        <v>21299</v>
      </c>
      <c r="D2042" s="421" t="s">
        <v>7455</v>
      </c>
      <c r="E2042" s="421" t="s">
        <v>7453</v>
      </c>
    </row>
    <row r="2043" spans="1:5" hidden="1">
      <c r="A2043" s="421" t="s">
        <v>21300</v>
      </c>
      <c r="B2043" s="421" t="s">
        <v>18762</v>
      </c>
      <c r="C2043" s="421" t="s">
        <v>21300</v>
      </c>
      <c r="D2043" s="421" t="s">
        <v>7455</v>
      </c>
      <c r="E2043" s="421" t="s">
        <v>7453</v>
      </c>
    </row>
    <row r="2044" spans="1:5" hidden="1">
      <c r="A2044" s="421" t="s">
        <v>21301</v>
      </c>
      <c r="B2044" s="421" t="s">
        <v>18763</v>
      </c>
      <c r="C2044" s="421" t="s">
        <v>21301</v>
      </c>
      <c r="D2044" s="421" t="s">
        <v>7455</v>
      </c>
      <c r="E2044" s="421" t="s">
        <v>7453</v>
      </c>
    </row>
    <row r="2045" spans="1:5" hidden="1">
      <c r="A2045" s="421" t="s">
        <v>21302</v>
      </c>
      <c r="B2045" s="421" t="s">
        <v>13587</v>
      </c>
      <c r="C2045" s="421" t="s">
        <v>21302</v>
      </c>
      <c r="D2045" s="421" t="s">
        <v>7455</v>
      </c>
      <c r="E2045" s="421" t="s">
        <v>7453</v>
      </c>
    </row>
    <row r="2046" spans="1:5" hidden="1">
      <c r="A2046" s="421" t="s">
        <v>21303</v>
      </c>
      <c r="B2046" s="421" t="s">
        <v>13588</v>
      </c>
      <c r="C2046" s="421" t="s">
        <v>21303</v>
      </c>
      <c r="D2046" s="421" t="s">
        <v>7455</v>
      </c>
      <c r="E2046" s="421" t="s">
        <v>7453</v>
      </c>
    </row>
    <row r="2047" spans="1:5" hidden="1">
      <c r="A2047" s="421" t="s">
        <v>21304</v>
      </c>
      <c r="B2047" s="421" t="s">
        <v>13589</v>
      </c>
      <c r="C2047" s="421" t="s">
        <v>21304</v>
      </c>
      <c r="D2047" s="421" t="s">
        <v>7455</v>
      </c>
      <c r="E2047" s="421" t="s">
        <v>7453</v>
      </c>
    </row>
    <row r="2048" spans="1:5" hidden="1">
      <c r="A2048" s="421" t="s">
        <v>21305</v>
      </c>
      <c r="B2048" s="421" t="s">
        <v>18764</v>
      </c>
      <c r="C2048" s="421" t="s">
        <v>21305</v>
      </c>
      <c r="D2048" s="421" t="s">
        <v>7455</v>
      </c>
      <c r="E2048" s="421" t="s">
        <v>7453</v>
      </c>
    </row>
    <row r="2049" spans="1:5" hidden="1">
      <c r="A2049" s="421" t="s">
        <v>21306</v>
      </c>
      <c r="B2049" s="421" t="s">
        <v>18765</v>
      </c>
      <c r="C2049" s="421" t="s">
        <v>21306</v>
      </c>
      <c r="D2049" s="421" t="s">
        <v>7455</v>
      </c>
      <c r="E2049" s="421" t="s">
        <v>7453</v>
      </c>
    </row>
    <row r="2050" spans="1:5" hidden="1">
      <c r="A2050" s="421" t="s">
        <v>21307</v>
      </c>
      <c r="B2050" s="421" t="s">
        <v>18766</v>
      </c>
      <c r="C2050" s="421" t="s">
        <v>21307</v>
      </c>
      <c r="D2050" s="421" t="s">
        <v>7455</v>
      </c>
      <c r="E2050" s="421" t="s">
        <v>7453</v>
      </c>
    </row>
    <row r="2051" spans="1:5" hidden="1">
      <c r="A2051" s="421" t="s">
        <v>21308</v>
      </c>
      <c r="B2051" s="421" t="s">
        <v>18767</v>
      </c>
      <c r="C2051" s="421" t="s">
        <v>21308</v>
      </c>
      <c r="D2051" s="421" t="s">
        <v>7455</v>
      </c>
      <c r="E2051" s="421" t="s">
        <v>7453</v>
      </c>
    </row>
    <row r="2052" spans="1:5" hidden="1">
      <c r="A2052" s="421" t="s">
        <v>21309</v>
      </c>
      <c r="B2052" s="421" t="s">
        <v>18768</v>
      </c>
      <c r="C2052" s="421" t="s">
        <v>21309</v>
      </c>
      <c r="D2052" s="421" t="s">
        <v>7455</v>
      </c>
      <c r="E2052" s="421" t="s">
        <v>7453</v>
      </c>
    </row>
    <row r="2053" spans="1:5" hidden="1">
      <c r="A2053" s="421" t="s">
        <v>21310</v>
      </c>
      <c r="B2053" s="421" t="s">
        <v>18769</v>
      </c>
      <c r="C2053" s="421" t="s">
        <v>21310</v>
      </c>
      <c r="D2053" s="421" t="s">
        <v>7455</v>
      </c>
      <c r="E2053" s="421" t="s">
        <v>7453</v>
      </c>
    </row>
    <row r="2054" spans="1:5" hidden="1">
      <c r="A2054" s="421" t="s">
        <v>21311</v>
      </c>
      <c r="B2054" s="421" t="s">
        <v>18770</v>
      </c>
      <c r="C2054" s="421" t="s">
        <v>21311</v>
      </c>
      <c r="D2054" s="421" t="s">
        <v>7455</v>
      </c>
      <c r="E2054" s="421" t="s">
        <v>7453</v>
      </c>
    </row>
    <row r="2055" spans="1:5" hidden="1">
      <c r="A2055" s="421" t="s">
        <v>21312</v>
      </c>
      <c r="B2055" s="421" t="s">
        <v>18739</v>
      </c>
      <c r="C2055" s="421" t="s">
        <v>21312</v>
      </c>
      <c r="D2055" s="421" t="s">
        <v>7455</v>
      </c>
      <c r="E2055" s="421" t="s">
        <v>7453</v>
      </c>
    </row>
    <row r="2056" spans="1:5" hidden="1">
      <c r="A2056" s="421" t="s">
        <v>21313</v>
      </c>
      <c r="B2056" s="421" t="s">
        <v>18740</v>
      </c>
      <c r="C2056" s="421" t="s">
        <v>21313</v>
      </c>
      <c r="D2056" s="421" t="s">
        <v>7455</v>
      </c>
      <c r="E2056" s="421" t="s">
        <v>7453</v>
      </c>
    </row>
    <row r="2057" spans="1:5" hidden="1">
      <c r="A2057" s="421" t="s">
        <v>21314</v>
      </c>
      <c r="B2057" s="421" t="s">
        <v>18741</v>
      </c>
      <c r="C2057" s="421" t="s">
        <v>21314</v>
      </c>
      <c r="D2057" s="421" t="s">
        <v>7455</v>
      </c>
      <c r="E2057" s="421" t="s">
        <v>7453</v>
      </c>
    </row>
    <row r="2058" spans="1:5" hidden="1">
      <c r="A2058" s="421" t="s">
        <v>21315</v>
      </c>
      <c r="B2058" s="421" t="s">
        <v>18742</v>
      </c>
      <c r="C2058" s="421" t="s">
        <v>21315</v>
      </c>
      <c r="D2058" s="421" t="s">
        <v>7455</v>
      </c>
      <c r="E2058" s="421" t="s">
        <v>7453</v>
      </c>
    </row>
    <row r="2059" spans="1:5" hidden="1">
      <c r="A2059" s="421" t="s">
        <v>21316</v>
      </c>
      <c r="B2059" s="421" t="s">
        <v>18743</v>
      </c>
      <c r="C2059" s="421" t="s">
        <v>21316</v>
      </c>
      <c r="D2059" s="421" t="s">
        <v>7455</v>
      </c>
      <c r="E2059" s="421" t="s">
        <v>7453</v>
      </c>
    </row>
    <row r="2060" spans="1:5" hidden="1">
      <c r="A2060" s="421" t="s">
        <v>21317</v>
      </c>
      <c r="B2060" s="421" t="s">
        <v>18744</v>
      </c>
      <c r="C2060" s="421" t="s">
        <v>21317</v>
      </c>
      <c r="D2060" s="421" t="s">
        <v>7455</v>
      </c>
      <c r="E2060" s="421" t="s">
        <v>7453</v>
      </c>
    </row>
    <row r="2061" spans="1:5" hidden="1">
      <c r="A2061" s="421" t="s">
        <v>21318</v>
      </c>
      <c r="B2061" s="421" t="s">
        <v>18745</v>
      </c>
      <c r="C2061" s="421" t="s">
        <v>21318</v>
      </c>
      <c r="D2061" s="421" t="s">
        <v>7455</v>
      </c>
      <c r="E2061" s="421" t="s">
        <v>7453</v>
      </c>
    </row>
    <row r="2062" spans="1:5" hidden="1">
      <c r="A2062" s="421" t="s">
        <v>21319</v>
      </c>
      <c r="B2062" s="421" t="s">
        <v>18746</v>
      </c>
      <c r="C2062" s="421" t="s">
        <v>21319</v>
      </c>
      <c r="D2062" s="421" t="s">
        <v>7455</v>
      </c>
      <c r="E2062" s="421" t="s">
        <v>7453</v>
      </c>
    </row>
    <row r="2063" spans="1:5" hidden="1">
      <c r="A2063" s="421" t="s">
        <v>21320</v>
      </c>
      <c r="B2063" s="421" t="s">
        <v>18747</v>
      </c>
      <c r="C2063" s="421" t="s">
        <v>21320</v>
      </c>
      <c r="D2063" s="421" t="s">
        <v>7455</v>
      </c>
      <c r="E2063" s="421" t="s">
        <v>7453</v>
      </c>
    </row>
    <row r="2064" spans="1:5" hidden="1">
      <c r="A2064" s="421" t="s">
        <v>21321</v>
      </c>
      <c r="B2064" s="421" t="s">
        <v>18748</v>
      </c>
      <c r="C2064" s="421" t="s">
        <v>21321</v>
      </c>
      <c r="D2064" s="421" t="s">
        <v>7455</v>
      </c>
      <c r="E2064" s="421" t="s">
        <v>7453</v>
      </c>
    </row>
    <row r="2065" spans="1:5" hidden="1">
      <c r="A2065" s="421" t="s">
        <v>21322</v>
      </c>
      <c r="B2065" s="421" t="s">
        <v>18749</v>
      </c>
      <c r="C2065" s="421" t="s">
        <v>21322</v>
      </c>
      <c r="D2065" s="421" t="s">
        <v>7455</v>
      </c>
      <c r="E2065" s="421" t="s">
        <v>7453</v>
      </c>
    </row>
    <row r="2066" spans="1:5" hidden="1">
      <c r="A2066" s="421" t="s">
        <v>21323</v>
      </c>
      <c r="B2066" s="421" t="s">
        <v>18750</v>
      </c>
      <c r="C2066" s="421" t="s">
        <v>21323</v>
      </c>
      <c r="D2066" s="421" t="s">
        <v>7455</v>
      </c>
      <c r="E2066" s="421" t="s">
        <v>7453</v>
      </c>
    </row>
    <row r="2067" spans="1:5" hidden="1">
      <c r="A2067" s="421" t="s">
        <v>21324</v>
      </c>
      <c r="B2067" s="421" t="s">
        <v>18751</v>
      </c>
      <c r="C2067" s="421" t="s">
        <v>21324</v>
      </c>
      <c r="D2067" s="421" t="s">
        <v>7455</v>
      </c>
      <c r="E2067" s="421" t="s">
        <v>7453</v>
      </c>
    </row>
    <row r="2068" spans="1:5" hidden="1">
      <c r="A2068" s="421" t="s">
        <v>21325</v>
      </c>
      <c r="B2068" s="421" t="s">
        <v>13585</v>
      </c>
      <c r="C2068" s="421" t="s">
        <v>21325</v>
      </c>
      <c r="D2068" s="421" t="s">
        <v>7455</v>
      </c>
      <c r="E2068" s="421" t="s">
        <v>7453</v>
      </c>
    </row>
    <row r="2069" spans="1:5" hidden="1">
      <c r="A2069" s="421" t="s">
        <v>21326</v>
      </c>
      <c r="B2069" s="421" t="s">
        <v>13586</v>
      </c>
      <c r="C2069" s="421" t="s">
        <v>21326</v>
      </c>
      <c r="D2069" s="421" t="s">
        <v>7455</v>
      </c>
      <c r="E2069" s="421" t="s">
        <v>7453</v>
      </c>
    </row>
    <row r="2070" spans="1:5" hidden="1">
      <c r="A2070" s="421" t="s">
        <v>21327</v>
      </c>
      <c r="B2070" s="421" t="s">
        <v>18755</v>
      </c>
      <c r="C2070" s="421" t="s">
        <v>21327</v>
      </c>
      <c r="D2070" s="421" t="s">
        <v>7455</v>
      </c>
      <c r="E2070" s="421" t="s">
        <v>7453</v>
      </c>
    </row>
    <row r="2071" spans="1:5" hidden="1">
      <c r="A2071" s="421" t="s">
        <v>21328</v>
      </c>
      <c r="B2071" s="421" t="s">
        <v>18771</v>
      </c>
      <c r="C2071" s="421" t="s">
        <v>21328</v>
      </c>
      <c r="D2071" s="421" t="s">
        <v>7455</v>
      </c>
      <c r="E2071" s="421" t="s">
        <v>7453</v>
      </c>
    </row>
    <row r="2072" spans="1:5" hidden="1">
      <c r="A2072" s="421" t="s">
        <v>21329</v>
      </c>
      <c r="B2072" s="421" t="s">
        <v>13591</v>
      </c>
      <c r="C2072" s="421" t="s">
        <v>21329</v>
      </c>
      <c r="D2072" s="421" t="s">
        <v>7455</v>
      </c>
      <c r="E2072" s="421" t="s">
        <v>7453</v>
      </c>
    </row>
    <row r="2073" spans="1:5" hidden="1">
      <c r="A2073" s="421" t="s">
        <v>21330</v>
      </c>
      <c r="B2073" s="421" t="s">
        <v>18772</v>
      </c>
      <c r="C2073" s="421" t="s">
        <v>21330</v>
      </c>
      <c r="D2073" s="421" t="s">
        <v>7455</v>
      </c>
      <c r="E2073" s="421" t="s">
        <v>7453</v>
      </c>
    </row>
    <row r="2074" spans="1:5" hidden="1">
      <c r="A2074" s="421" t="s">
        <v>21331</v>
      </c>
      <c r="B2074" s="421" t="s">
        <v>13590</v>
      </c>
      <c r="C2074" s="421" t="s">
        <v>21331</v>
      </c>
      <c r="D2074" s="421" t="s">
        <v>7455</v>
      </c>
      <c r="E2074" s="421" t="s">
        <v>7453</v>
      </c>
    </row>
    <row r="2075" spans="1:5" hidden="1">
      <c r="A2075" s="421" t="s">
        <v>21332</v>
      </c>
      <c r="B2075" s="421" t="s">
        <v>18773</v>
      </c>
      <c r="C2075" s="421" t="s">
        <v>21332</v>
      </c>
      <c r="D2075" s="421" t="s">
        <v>7455</v>
      </c>
      <c r="E2075" s="421" t="s">
        <v>7453</v>
      </c>
    </row>
    <row r="2076" spans="1:5" hidden="1">
      <c r="A2076" s="421" t="s">
        <v>21333</v>
      </c>
      <c r="B2076" s="421" t="s">
        <v>18774</v>
      </c>
      <c r="C2076" s="421" t="s">
        <v>21333</v>
      </c>
      <c r="D2076" s="421" t="s">
        <v>7455</v>
      </c>
      <c r="E2076" s="421" t="s">
        <v>7453</v>
      </c>
    </row>
    <row r="2077" spans="1:5" hidden="1">
      <c r="A2077" s="421" t="s">
        <v>21334</v>
      </c>
      <c r="B2077" s="421" t="s">
        <v>18775</v>
      </c>
      <c r="C2077" s="421" t="s">
        <v>21334</v>
      </c>
      <c r="D2077" s="421" t="s">
        <v>7455</v>
      </c>
      <c r="E2077" s="421" t="s">
        <v>7453</v>
      </c>
    </row>
    <row r="2078" spans="1:5" hidden="1">
      <c r="A2078" s="421" t="s">
        <v>21335</v>
      </c>
      <c r="B2078" s="421" t="s">
        <v>13584</v>
      </c>
      <c r="C2078" s="421" t="s">
        <v>21335</v>
      </c>
      <c r="D2078" s="421" t="s">
        <v>7455</v>
      </c>
      <c r="E2078" s="421" t="s">
        <v>7453</v>
      </c>
    </row>
    <row r="2079" spans="1:5" hidden="1">
      <c r="A2079" s="421" t="s">
        <v>21336</v>
      </c>
      <c r="B2079" s="421" t="s">
        <v>18926</v>
      </c>
      <c r="C2079" s="421" t="s">
        <v>21336</v>
      </c>
      <c r="D2079" s="421" t="s">
        <v>7053</v>
      </c>
      <c r="E2079" s="421" t="s">
        <v>7051</v>
      </c>
    </row>
    <row r="2080" spans="1:5" hidden="1">
      <c r="A2080" s="421" t="s">
        <v>21337</v>
      </c>
      <c r="B2080" s="421" t="s">
        <v>18927</v>
      </c>
      <c r="C2080" s="421" t="s">
        <v>21337</v>
      </c>
      <c r="D2080" s="421" t="s">
        <v>7053</v>
      </c>
      <c r="E2080" s="421" t="s">
        <v>7051</v>
      </c>
    </row>
    <row r="2081" spans="1:5" hidden="1">
      <c r="A2081" s="421" t="s">
        <v>21338</v>
      </c>
      <c r="B2081" s="421" t="s">
        <v>18928</v>
      </c>
      <c r="C2081" s="421" t="s">
        <v>21338</v>
      </c>
      <c r="D2081" s="421" t="s">
        <v>7053</v>
      </c>
      <c r="E2081" s="421" t="s">
        <v>7051</v>
      </c>
    </row>
    <row r="2082" spans="1:5" hidden="1">
      <c r="A2082" s="421" t="s">
        <v>21339</v>
      </c>
      <c r="B2082" s="421" t="s">
        <v>18890</v>
      </c>
      <c r="C2082" s="421" t="s">
        <v>21339</v>
      </c>
      <c r="D2082" s="421" t="s">
        <v>7053</v>
      </c>
      <c r="E2082" s="421" t="s">
        <v>7051</v>
      </c>
    </row>
    <row r="2083" spans="1:5" hidden="1">
      <c r="A2083" s="421" t="s">
        <v>21340</v>
      </c>
      <c r="B2083" s="421" t="s">
        <v>18892</v>
      </c>
      <c r="C2083" s="421" t="s">
        <v>21340</v>
      </c>
      <c r="D2083" s="421" t="s">
        <v>7053</v>
      </c>
      <c r="E2083" s="421" t="s">
        <v>7051</v>
      </c>
    </row>
    <row r="2084" spans="1:5" hidden="1">
      <c r="A2084" s="421" t="s">
        <v>21341</v>
      </c>
      <c r="B2084" s="421" t="s">
        <v>18921</v>
      </c>
      <c r="C2084" s="421" t="s">
        <v>21341</v>
      </c>
      <c r="D2084" s="421" t="s">
        <v>7053</v>
      </c>
      <c r="E2084" s="421" t="s">
        <v>7051</v>
      </c>
    </row>
    <row r="2085" spans="1:5" hidden="1">
      <c r="A2085" s="421" t="s">
        <v>21342</v>
      </c>
      <c r="B2085" s="421" t="s">
        <v>18922</v>
      </c>
      <c r="C2085" s="421" t="s">
        <v>21342</v>
      </c>
      <c r="D2085" s="421" t="s">
        <v>7053</v>
      </c>
      <c r="E2085" s="421" t="s">
        <v>7051</v>
      </c>
    </row>
    <row r="2086" spans="1:5" hidden="1">
      <c r="A2086" s="421" t="s">
        <v>21343</v>
      </c>
      <c r="B2086" s="421" t="s">
        <v>18923</v>
      </c>
      <c r="C2086" s="421" t="s">
        <v>21343</v>
      </c>
      <c r="D2086" s="421" t="s">
        <v>7053</v>
      </c>
      <c r="E2086" s="421" t="s">
        <v>7051</v>
      </c>
    </row>
    <row r="2087" spans="1:5" hidden="1">
      <c r="A2087" s="421" t="s">
        <v>21344</v>
      </c>
      <c r="B2087" s="421" t="s">
        <v>18924</v>
      </c>
      <c r="C2087" s="421" t="s">
        <v>21344</v>
      </c>
      <c r="D2087" s="421" t="s">
        <v>7053</v>
      </c>
      <c r="E2087" s="421" t="s">
        <v>7051</v>
      </c>
    </row>
    <row r="2088" spans="1:5" hidden="1">
      <c r="A2088" s="421" t="s">
        <v>21345</v>
      </c>
      <c r="B2088" s="421" t="s">
        <v>18925</v>
      </c>
      <c r="C2088" s="421" t="s">
        <v>21345</v>
      </c>
      <c r="D2088" s="421" t="s">
        <v>7053</v>
      </c>
      <c r="E2088" s="421" t="s">
        <v>7051</v>
      </c>
    </row>
    <row r="2089" spans="1:5" hidden="1">
      <c r="A2089" s="421" t="s">
        <v>21346</v>
      </c>
      <c r="B2089" s="421" t="s">
        <v>18893</v>
      </c>
      <c r="C2089" s="421" t="s">
        <v>21346</v>
      </c>
      <c r="D2089" s="421" t="s">
        <v>7053</v>
      </c>
      <c r="E2089" s="421" t="s">
        <v>7051</v>
      </c>
    </row>
    <row r="2090" spans="1:5" hidden="1">
      <c r="A2090" s="421" t="s">
        <v>21347</v>
      </c>
      <c r="B2090" s="421" t="s">
        <v>18894</v>
      </c>
      <c r="C2090" s="421" t="s">
        <v>21347</v>
      </c>
      <c r="D2090" s="421" t="s">
        <v>7053</v>
      </c>
      <c r="E2090" s="421" t="s">
        <v>7051</v>
      </c>
    </row>
    <row r="2091" spans="1:5" hidden="1">
      <c r="A2091" s="421" t="s">
        <v>21348</v>
      </c>
      <c r="B2091" s="421" t="s">
        <v>18895</v>
      </c>
      <c r="C2091" s="421" t="s">
        <v>21348</v>
      </c>
      <c r="D2091" s="421" t="s">
        <v>7053</v>
      </c>
      <c r="E2091" s="421" t="s">
        <v>7051</v>
      </c>
    </row>
    <row r="2092" spans="1:5" hidden="1">
      <c r="A2092" s="421" t="s">
        <v>21349</v>
      </c>
      <c r="B2092" s="421" t="s">
        <v>18896</v>
      </c>
      <c r="C2092" s="421" t="s">
        <v>21349</v>
      </c>
      <c r="D2092" s="421" t="s">
        <v>7053</v>
      </c>
      <c r="E2092" s="421" t="s">
        <v>7051</v>
      </c>
    </row>
    <row r="2093" spans="1:5" hidden="1">
      <c r="A2093" s="421" t="s">
        <v>21350</v>
      </c>
      <c r="B2093" s="421" t="s">
        <v>18897</v>
      </c>
      <c r="C2093" s="421" t="s">
        <v>21350</v>
      </c>
      <c r="D2093" s="421" t="s">
        <v>7053</v>
      </c>
      <c r="E2093" s="421" t="s">
        <v>7051</v>
      </c>
    </row>
    <row r="2094" spans="1:5" hidden="1">
      <c r="A2094" s="421" t="s">
        <v>21351</v>
      </c>
      <c r="B2094" s="421" t="s">
        <v>18898</v>
      </c>
      <c r="C2094" s="421" t="s">
        <v>21351</v>
      </c>
      <c r="D2094" s="421" t="s">
        <v>7053</v>
      </c>
      <c r="E2094" s="421" t="s">
        <v>7051</v>
      </c>
    </row>
    <row r="2095" spans="1:5" hidden="1">
      <c r="A2095" s="421" t="s">
        <v>21352</v>
      </c>
      <c r="B2095" s="421" t="s">
        <v>18899</v>
      </c>
      <c r="C2095" s="421" t="s">
        <v>21352</v>
      </c>
      <c r="D2095" s="421" t="s">
        <v>7053</v>
      </c>
      <c r="E2095" s="421" t="s">
        <v>7051</v>
      </c>
    </row>
    <row r="2096" spans="1:5" hidden="1">
      <c r="A2096" s="421" t="s">
        <v>21353</v>
      </c>
      <c r="B2096" s="421" t="s">
        <v>18900</v>
      </c>
      <c r="C2096" s="421" t="s">
        <v>21353</v>
      </c>
      <c r="D2096" s="421" t="s">
        <v>7053</v>
      </c>
      <c r="E2096" s="421" t="s">
        <v>7051</v>
      </c>
    </row>
    <row r="2097" spans="1:5" hidden="1">
      <c r="A2097" s="421" t="s">
        <v>21354</v>
      </c>
      <c r="B2097" s="421" t="s">
        <v>13610</v>
      </c>
      <c r="C2097" s="421" t="s">
        <v>21354</v>
      </c>
      <c r="D2097" s="421" t="s">
        <v>7053</v>
      </c>
      <c r="E2097" s="421" t="s">
        <v>7051</v>
      </c>
    </row>
    <row r="2098" spans="1:5" hidden="1">
      <c r="A2098" s="421" t="s">
        <v>21355</v>
      </c>
      <c r="B2098" s="421" t="s">
        <v>13611</v>
      </c>
      <c r="C2098" s="421" t="s">
        <v>21355</v>
      </c>
      <c r="D2098" s="421" t="s">
        <v>7053</v>
      </c>
      <c r="E2098" s="421" t="s">
        <v>7051</v>
      </c>
    </row>
    <row r="2099" spans="1:5" hidden="1">
      <c r="A2099" s="421" t="s">
        <v>21356</v>
      </c>
      <c r="B2099" s="421" t="s">
        <v>13612</v>
      </c>
      <c r="C2099" s="421" t="s">
        <v>21356</v>
      </c>
      <c r="D2099" s="421" t="s">
        <v>7053</v>
      </c>
      <c r="E2099" s="421" t="s">
        <v>7051</v>
      </c>
    </row>
    <row r="2100" spans="1:5" hidden="1">
      <c r="A2100" s="421" t="s">
        <v>21357</v>
      </c>
      <c r="B2100" s="421" t="s">
        <v>18901</v>
      </c>
      <c r="C2100" s="421" t="s">
        <v>21357</v>
      </c>
      <c r="D2100" s="421" t="s">
        <v>7053</v>
      </c>
      <c r="E2100" s="421" t="s">
        <v>7051</v>
      </c>
    </row>
    <row r="2101" spans="1:5" hidden="1">
      <c r="A2101" s="421" t="s">
        <v>21358</v>
      </c>
      <c r="B2101" s="421" t="s">
        <v>18902</v>
      </c>
      <c r="C2101" s="421" t="s">
        <v>21358</v>
      </c>
      <c r="D2101" s="421" t="s">
        <v>7053</v>
      </c>
      <c r="E2101" s="421" t="s">
        <v>7051</v>
      </c>
    </row>
    <row r="2102" spans="1:5" hidden="1">
      <c r="A2102" s="421" t="s">
        <v>21359</v>
      </c>
      <c r="B2102" s="421" t="s">
        <v>18903</v>
      </c>
      <c r="C2102" s="421" t="s">
        <v>21359</v>
      </c>
      <c r="D2102" s="421" t="s">
        <v>7053</v>
      </c>
      <c r="E2102" s="421" t="s">
        <v>7051</v>
      </c>
    </row>
    <row r="2103" spans="1:5" hidden="1">
      <c r="A2103" s="421" t="s">
        <v>21360</v>
      </c>
      <c r="B2103" s="421" t="s">
        <v>18904</v>
      </c>
      <c r="C2103" s="421" t="s">
        <v>21360</v>
      </c>
      <c r="D2103" s="421" t="s">
        <v>7053</v>
      </c>
      <c r="E2103" s="421" t="s">
        <v>7051</v>
      </c>
    </row>
    <row r="2104" spans="1:5" hidden="1">
      <c r="A2104" s="421" t="s">
        <v>21361</v>
      </c>
      <c r="B2104" s="421" t="s">
        <v>18905</v>
      </c>
      <c r="C2104" s="421" t="s">
        <v>21361</v>
      </c>
      <c r="D2104" s="421" t="s">
        <v>7053</v>
      </c>
      <c r="E2104" s="421" t="s">
        <v>7051</v>
      </c>
    </row>
    <row r="2105" spans="1:5" hidden="1">
      <c r="A2105" s="421" t="s">
        <v>21362</v>
      </c>
      <c r="B2105" s="421" t="s">
        <v>18906</v>
      </c>
      <c r="C2105" s="421" t="s">
        <v>21362</v>
      </c>
      <c r="D2105" s="421" t="s">
        <v>7053</v>
      </c>
      <c r="E2105" s="421" t="s">
        <v>7051</v>
      </c>
    </row>
    <row r="2106" spans="1:5" hidden="1">
      <c r="A2106" s="421" t="s">
        <v>21363</v>
      </c>
      <c r="B2106" s="421" t="s">
        <v>18907</v>
      </c>
      <c r="C2106" s="421" t="s">
        <v>21363</v>
      </c>
      <c r="D2106" s="421" t="s">
        <v>7053</v>
      </c>
      <c r="E2106" s="421" t="s">
        <v>7051</v>
      </c>
    </row>
    <row r="2107" spans="1:5" hidden="1">
      <c r="A2107" s="421" t="s">
        <v>21364</v>
      </c>
      <c r="B2107" s="421" t="s">
        <v>18908</v>
      </c>
      <c r="C2107" s="421" t="s">
        <v>21364</v>
      </c>
      <c r="D2107" s="421" t="s">
        <v>7053</v>
      </c>
      <c r="E2107" s="421" t="s">
        <v>7051</v>
      </c>
    </row>
    <row r="2108" spans="1:5" hidden="1">
      <c r="A2108" s="421" t="s">
        <v>21365</v>
      </c>
      <c r="B2108" s="421" t="s">
        <v>18909</v>
      </c>
      <c r="C2108" s="421" t="s">
        <v>21365</v>
      </c>
      <c r="D2108" s="421" t="s">
        <v>7053</v>
      </c>
      <c r="E2108" s="421" t="s">
        <v>7051</v>
      </c>
    </row>
    <row r="2109" spans="1:5" hidden="1">
      <c r="A2109" s="421" t="s">
        <v>21366</v>
      </c>
      <c r="B2109" s="421" t="s">
        <v>18910</v>
      </c>
      <c r="C2109" s="421" t="s">
        <v>21366</v>
      </c>
      <c r="D2109" s="421" t="s">
        <v>7053</v>
      </c>
      <c r="E2109" s="421" t="s">
        <v>7051</v>
      </c>
    </row>
    <row r="2110" spans="1:5" hidden="1">
      <c r="A2110" s="421" t="s">
        <v>21367</v>
      </c>
      <c r="B2110" s="421" t="s">
        <v>18911</v>
      </c>
      <c r="C2110" s="421" t="s">
        <v>21367</v>
      </c>
      <c r="D2110" s="421" t="s">
        <v>7053</v>
      </c>
      <c r="E2110" s="421" t="s">
        <v>7051</v>
      </c>
    </row>
    <row r="2111" spans="1:5" hidden="1">
      <c r="A2111" s="421" t="s">
        <v>21368</v>
      </c>
      <c r="B2111" s="421" t="s">
        <v>18912</v>
      </c>
      <c r="C2111" s="421" t="s">
        <v>21368</v>
      </c>
      <c r="D2111" s="421" t="s">
        <v>7053</v>
      </c>
      <c r="E2111" s="421" t="s">
        <v>7051</v>
      </c>
    </row>
    <row r="2112" spans="1:5" hidden="1">
      <c r="A2112" s="421" t="s">
        <v>21369</v>
      </c>
      <c r="B2112" s="421" t="s">
        <v>18913</v>
      </c>
      <c r="C2112" s="421" t="s">
        <v>21369</v>
      </c>
      <c r="D2112" s="421" t="s">
        <v>7053</v>
      </c>
      <c r="E2112" s="421" t="s">
        <v>7051</v>
      </c>
    </row>
    <row r="2113" spans="1:5" hidden="1">
      <c r="A2113" s="421" t="s">
        <v>21370</v>
      </c>
      <c r="B2113" s="421" t="s">
        <v>18914</v>
      </c>
      <c r="C2113" s="421" t="s">
        <v>21370</v>
      </c>
      <c r="D2113" s="421" t="s">
        <v>7053</v>
      </c>
      <c r="E2113" s="421" t="s">
        <v>7051</v>
      </c>
    </row>
    <row r="2114" spans="1:5" hidden="1">
      <c r="A2114" s="421" t="s">
        <v>21371</v>
      </c>
      <c r="B2114" s="421" t="s">
        <v>18916</v>
      </c>
      <c r="C2114" s="421" t="s">
        <v>21371</v>
      </c>
      <c r="D2114" s="421" t="s">
        <v>7053</v>
      </c>
      <c r="E2114" s="421" t="s">
        <v>7051</v>
      </c>
    </row>
    <row r="2115" spans="1:5" hidden="1">
      <c r="A2115" s="421" t="s">
        <v>21372</v>
      </c>
      <c r="B2115" s="421" t="s">
        <v>13613</v>
      </c>
      <c r="C2115" s="421" t="s">
        <v>21372</v>
      </c>
      <c r="D2115" s="421" t="s">
        <v>7053</v>
      </c>
      <c r="E2115" s="421" t="s">
        <v>7051</v>
      </c>
    </row>
    <row r="2116" spans="1:5" hidden="1">
      <c r="A2116" s="421" t="s">
        <v>21373</v>
      </c>
      <c r="B2116" s="421" t="s">
        <v>18917</v>
      </c>
      <c r="C2116" s="421" t="s">
        <v>21373</v>
      </c>
      <c r="D2116" s="421" t="s">
        <v>7053</v>
      </c>
      <c r="E2116" s="421" t="s">
        <v>7051</v>
      </c>
    </row>
    <row r="2117" spans="1:5" hidden="1">
      <c r="A2117" s="421" t="s">
        <v>21374</v>
      </c>
      <c r="B2117" s="421" t="s">
        <v>18918</v>
      </c>
      <c r="C2117" s="421" t="s">
        <v>21374</v>
      </c>
      <c r="D2117" s="421" t="s">
        <v>7053</v>
      </c>
      <c r="E2117" s="421" t="s">
        <v>7051</v>
      </c>
    </row>
    <row r="2118" spans="1:5" hidden="1">
      <c r="A2118" s="421" t="s">
        <v>21375</v>
      </c>
      <c r="B2118" s="421" t="s">
        <v>18919</v>
      </c>
      <c r="C2118" s="421" t="s">
        <v>21375</v>
      </c>
      <c r="D2118" s="421" t="s">
        <v>7053</v>
      </c>
      <c r="E2118" s="421" t="s">
        <v>7051</v>
      </c>
    </row>
    <row r="2119" spans="1:5" hidden="1">
      <c r="A2119" s="421" t="s">
        <v>21376</v>
      </c>
      <c r="B2119" s="421" t="s">
        <v>18920</v>
      </c>
      <c r="C2119" s="421" t="s">
        <v>21376</v>
      </c>
      <c r="D2119" s="421" t="s">
        <v>7053</v>
      </c>
      <c r="E2119" s="421" t="s">
        <v>7051</v>
      </c>
    </row>
    <row r="2120" spans="1:5" hidden="1">
      <c r="A2120" s="421" t="s">
        <v>21377</v>
      </c>
      <c r="B2120" s="421" t="s">
        <v>18915</v>
      </c>
      <c r="C2120" s="421" t="s">
        <v>21377</v>
      </c>
      <c r="D2120" s="421" t="s">
        <v>7053</v>
      </c>
      <c r="E2120" s="421" t="s">
        <v>7051</v>
      </c>
    </row>
    <row r="2121" spans="1:5" hidden="1">
      <c r="A2121" s="421" t="s">
        <v>21378</v>
      </c>
      <c r="B2121" s="421" t="s">
        <v>18891</v>
      </c>
      <c r="C2121" s="421" t="s">
        <v>21378</v>
      </c>
      <c r="D2121" s="421" t="s">
        <v>7053</v>
      </c>
      <c r="E2121" s="421" t="s">
        <v>7051</v>
      </c>
    </row>
    <row r="2122" spans="1:5" hidden="1">
      <c r="A2122" s="421" t="s">
        <v>21379</v>
      </c>
      <c r="B2122" s="421" t="s">
        <v>18841</v>
      </c>
      <c r="C2122" s="421" t="s">
        <v>21379</v>
      </c>
      <c r="D2122" s="421" t="s">
        <v>7331</v>
      </c>
      <c r="E2122" s="421" t="s">
        <v>7329</v>
      </c>
    </row>
    <row r="2123" spans="1:5" hidden="1">
      <c r="A2123" s="421" t="s">
        <v>21380</v>
      </c>
      <c r="B2123" s="421" t="s">
        <v>18851</v>
      </c>
      <c r="C2123" s="421" t="s">
        <v>21380</v>
      </c>
      <c r="D2123" s="421" t="s">
        <v>7331</v>
      </c>
      <c r="E2123" s="421" t="s">
        <v>7329</v>
      </c>
    </row>
    <row r="2124" spans="1:5" hidden="1">
      <c r="A2124" s="421" t="s">
        <v>21381</v>
      </c>
      <c r="B2124" s="421" t="s">
        <v>18852</v>
      </c>
      <c r="C2124" s="421" t="s">
        <v>21381</v>
      </c>
      <c r="D2124" s="421" t="s">
        <v>7331</v>
      </c>
      <c r="E2124" s="421" t="s">
        <v>7329</v>
      </c>
    </row>
    <row r="2125" spans="1:5" hidden="1">
      <c r="A2125" s="421" t="s">
        <v>21382</v>
      </c>
      <c r="B2125" s="421" t="s">
        <v>18853</v>
      </c>
      <c r="C2125" s="421" t="s">
        <v>21382</v>
      </c>
      <c r="D2125" s="421" t="s">
        <v>7331</v>
      </c>
      <c r="E2125" s="421" t="s">
        <v>7329</v>
      </c>
    </row>
    <row r="2126" spans="1:5" hidden="1">
      <c r="A2126" s="421" t="s">
        <v>21383</v>
      </c>
      <c r="B2126" s="421" t="s">
        <v>18854</v>
      </c>
      <c r="C2126" s="421" t="s">
        <v>21383</v>
      </c>
      <c r="D2126" s="421" t="s">
        <v>7331</v>
      </c>
      <c r="E2126" s="421" t="s">
        <v>7329</v>
      </c>
    </row>
    <row r="2127" spans="1:5" hidden="1">
      <c r="A2127" s="421" t="s">
        <v>21384</v>
      </c>
      <c r="B2127" s="421" t="s">
        <v>18855</v>
      </c>
      <c r="C2127" s="421" t="s">
        <v>21384</v>
      </c>
      <c r="D2127" s="421" t="s">
        <v>7331</v>
      </c>
      <c r="E2127" s="421" t="s">
        <v>7329</v>
      </c>
    </row>
    <row r="2128" spans="1:5" hidden="1">
      <c r="A2128" s="421" t="s">
        <v>21385</v>
      </c>
      <c r="B2128" s="421" t="s">
        <v>18856</v>
      </c>
      <c r="C2128" s="421" t="s">
        <v>21385</v>
      </c>
      <c r="D2128" s="421" t="s">
        <v>7331</v>
      </c>
      <c r="E2128" s="421" t="s">
        <v>7329</v>
      </c>
    </row>
    <row r="2129" spans="1:5" hidden="1">
      <c r="A2129" s="421" t="s">
        <v>21386</v>
      </c>
      <c r="B2129" s="421" t="s">
        <v>18857</v>
      </c>
      <c r="C2129" s="421" t="s">
        <v>21386</v>
      </c>
      <c r="D2129" s="421" t="s">
        <v>7331</v>
      </c>
      <c r="E2129" s="421" t="s">
        <v>7329</v>
      </c>
    </row>
    <row r="2130" spans="1:5" hidden="1">
      <c r="A2130" s="421" t="s">
        <v>21387</v>
      </c>
      <c r="B2130" s="421" t="s">
        <v>18858</v>
      </c>
      <c r="C2130" s="421" t="s">
        <v>21387</v>
      </c>
      <c r="D2130" s="421" t="s">
        <v>7331</v>
      </c>
      <c r="E2130" s="421" t="s">
        <v>7329</v>
      </c>
    </row>
    <row r="2131" spans="1:5" hidden="1">
      <c r="A2131" s="421" t="s">
        <v>21388</v>
      </c>
      <c r="B2131" s="421" t="s">
        <v>18859</v>
      </c>
      <c r="C2131" s="421" t="s">
        <v>21388</v>
      </c>
      <c r="D2131" s="421" t="s">
        <v>7331</v>
      </c>
      <c r="E2131" s="421" t="s">
        <v>7329</v>
      </c>
    </row>
    <row r="2132" spans="1:5" hidden="1">
      <c r="A2132" s="421" t="s">
        <v>21389</v>
      </c>
      <c r="B2132" s="421" t="s">
        <v>18860</v>
      </c>
      <c r="C2132" s="421" t="s">
        <v>21389</v>
      </c>
      <c r="D2132" s="421" t="s">
        <v>7331</v>
      </c>
      <c r="E2132" s="421" t="s">
        <v>7329</v>
      </c>
    </row>
    <row r="2133" spans="1:5" hidden="1">
      <c r="A2133" s="421" t="s">
        <v>21390</v>
      </c>
      <c r="B2133" s="421" t="s">
        <v>18861</v>
      </c>
      <c r="C2133" s="421" t="s">
        <v>21390</v>
      </c>
      <c r="D2133" s="421" t="s">
        <v>7331</v>
      </c>
      <c r="E2133" s="421" t="s">
        <v>7329</v>
      </c>
    </row>
    <row r="2134" spans="1:5" hidden="1">
      <c r="A2134" s="421" t="s">
        <v>21391</v>
      </c>
      <c r="B2134" s="421" t="s">
        <v>18862</v>
      </c>
      <c r="C2134" s="421" t="s">
        <v>21391</v>
      </c>
      <c r="D2134" s="421" t="s">
        <v>7331</v>
      </c>
      <c r="E2134" s="421" t="s">
        <v>7329</v>
      </c>
    </row>
    <row r="2135" spans="1:5" hidden="1">
      <c r="A2135" s="421" t="s">
        <v>21392</v>
      </c>
      <c r="B2135" s="421" t="s">
        <v>18863</v>
      </c>
      <c r="C2135" s="421" t="s">
        <v>21392</v>
      </c>
      <c r="D2135" s="421" t="s">
        <v>7331</v>
      </c>
      <c r="E2135" s="421" t="s">
        <v>7329</v>
      </c>
    </row>
    <row r="2136" spans="1:5" hidden="1">
      <c r="A2136" s="421" t="s">
        <v>21393</v>
      </c>
      <c r="B2136" s="421" t="s">
        <v>18819</v>
      </c>
      <c r="C2136" s="421" t="s">
        <v>21393</v>
      </c>
      <c r="D2136" s="421" t="s">
        <v>7331</v>
      </c>
      <c r="E2136" s="421" t="s">
        <v>7329</v>
      </c>
    </row>
    <row r="2137" spans="1:5" hidden="1">
      <c r="A2137" s="421" t="s">
        <v>21394</v>
      </c>
      <c r="B2137" s="421" t="s">
        <v>18839</v>
      </c>
      <c r="C2137" s="421" t="s">
        <v>21394</v>
      </c>
      <c r="D2137" s="421" t="s">
        <v>7331</v>
      </c>
      <c r="E2137" s="421" t="s">
        <v>7329</v>
      </c>
    </row>
    <row r="2138" spans="1:5" hidden="1">
      <c r="A2138" s="421" t="s">
        <v>21395</v>
      </c>
      <c r="B2138" s="421" t="s">
        <v>18840</v>
      </c>
      <c r="C2138" s="421" t="s">
        <v>21395</v>
      </c>
      <c r="D2138" s="421" t="s">
        <v>7331</v>
      </c>
      <c r="E2138" s="421" t="s">
        <v>7329</v>
      </c>
    </row>
    <row r="2139" spans="1:5" hidden="1">
      <c r="A2139" s="421" t="s">
        <v>21396</v>
      </c>
      <c r="B2139" s="421" t="s">
        <v>18842</v>
      </c>
      <c r="C2139" s="421" t="s">
        <v>21396</v>
      </c>
      <c r="D2139" s="421" t="s">
        <v>7331</v>
      </c>
      <c r="E2139" s="421" t="s">
        <v>7329</v>
      </c>
    </row>
    <row r="2140" spans="1:5" hidden="1">
      <c r="A2140" s="421" t="s">
        <v>21397</v>
      </c>
      <c r="B2140" s="421" t="s">
        <v>18843</v>
      </c>
      <c r="C2140" s="421" t="s">
        <v>21397</v>
      </c>
      <c r="D2140" s="421" t="s">
        <v>7331</v>
      </c>
      <c r="E2140" s="421" t="s">
        <v>7329</v>
      </c>
    </row>
    <row r="2141" spans="1:5" hidden="1">
      <c r="A2141" s="421" t="s">
        <v>21398</v>
      </c>
      <c r="B2141" s="421" t="s">
        <v>18844</v>
      </c>
      <c r="C2141" s="421" t="s">
        <v>21398</v>
      </c>
      <c r="D2141" s="421" t="s">
        <v>7331</v>
      </c>
      <c r="E2141" s="421" t="s">
        <v>7329</v>
      </c>
    </row>
    <row r="2142" spans="1:5" hidden="1">
      <c r="A2142" s="421" t="s">
        <v>21399</v>
      </c>
      <c r="B2142" s="421" t="s">
        <v>18845</v>
      </c>
      <c r="C2142" s="421" t="s">
        <v>21399</v>
      </c>
      <c r="D2142" s="421" t="s">
        <v>7331</v>
      </c>
      <c r="E2142" s="421" t="s">
        <v>7329</v>
      </c>
    </row>
    <row r="2143" spans="1:5" hidden="1">
      <c r="A2143" s="421" t="s">
        <v>21400</v>
      </c>
      <c r="B2143" s="421" t="s">
        <v>18846</v>
      </c>
      <c r="C2143" s="421" t="s">
        <v>21400</v>
      </c>
      <c r="D2143" s="421" t="s">
        <v>7331</v>
      </c>
      <c r="E2143" s="421" t="s">
        <v>7329</v>
      </c>
    </row>
    <row r="2144" spans="1:5" hidden="1">
      <c r="A2144" s="421" t="s">
        <v>21401</v>
      </c>
      <c r="B2144" s="421" t="s">
        <v>18847</v>
      </c>
      <c r="C2144" s="421" t="s">
        <v>21401</v>
      </c>
      <c r="D2144" s="421" t="s">
        <v>7331</v>
      </c>
      <c r="E2144" s="421" t="s">
        <v>7329</v>
      </c>
    </row>
    <row r="2145" spans="1:5" hidden="1">
      <c r="A2145" s="421" t="s">
        <v>21402</v>
      </c>
      <c r="B2145" s="421" t="s">
        <v>18848</v>
      </c>
      <c r="C2145" s="421" t="s">
        <v>21402</v>
      </c>
      <c r="D2145" s="421" t="s">
        <v>7331</v>
      </c>
      <c r="E2145" s="421" t="s">
        <v>7329</v>
      </c>
    </row>
    <row r="2146" spans="1:5" hidden="1">
      <c r="A2146" s="421" t="s">
        <v>21403</v>
      </c>
      <c r="B2146" s="421" t="s">
        <v>18849</v>
      </c>
      <c r="C2146" s="421" t="s">
        <v>21403</v>
      </c>
      <c r="D2146" s="421" t="s">
        <v>7331</v>
      </c>
      <c r="E2146" s="421" t="s">
        <v>7329</v>
      </c>
    </row>
    <row r="2147" spans="1:5" hidden="1">
      <c r="A2147" s="421" t="s">
        <v>21404</v>
      </c>
      <c r="B2147" s="421" t="s">
        <v>18850</v>
      </c>
      <c r="C2147" s="421" t="s">
        <v>21404</v>
      </c>
      <c r="D2147" s="421" t="s">
        <v>7331</v>
      </c>
      <c r="E2147" s="421" t="s">
        <v>7329</v>
      </c>
    </row>
    <row r="2148" spans="1:5" hidden="1">
      <c r="A2148" s="421" t="s">
        <v>21405</v>
      </c>
      <c r="B2148" s="421" t="s">
        <v>13601</v>
      </c>
      <c r="C2148" s="421" t="s">
        <v>21405</v>
      </c>
      <c r="D2148" s="421" t="s">
        <v>7331</v>
      </c>
      <c r="E2148" s="421" t="s">
        <v>7329</v>
      </c>
    </row>
    <row r="2149" spans="1:5" hidden="1">
      <c r="A2149" s="421" t="s">
        <v>21406</v>
      </c>
      <c r="B2149" s="421" t="s">
        <v>13602</v>
      </c>
      <c r="C2149" s="421" t="s">
        <v>21406</v>
      </c>
      <c r="D2149" s="421" t="s">
        <v>7331</v>
      </c>
      <c r="E2149" s="421" t="s">
        <v>7329</v>
      </c>
    </row>
    <row r="2150" spans="1:5" hidden="1">
      <c r="A2150" s="421" t="s">
        <v>21407</v>
      </c>
      <c r="B2150" s="421" t="s">
        <v>13603</v>
      </c>
      <c r="C2150" s="421" t="s">
        <v>21407</v>
      </c>
      <c r="D2150" s="421" t="s">
        <v>7331</v>
      </c>
      <c r="E2150" s="421" t="s">
        <v>7329</v>
      </c>
    </row>
    <row r="2151" spans="1:5" hidden="1">
      <c r="A2151" s="421" t="s">
        <v>21408</v>
      </c>
      <c r="B2151" s="421" t="s">
        <v>15476</v>
      </c>
      <c r="C2151" s="421" t="s">
        <v>21408</v>
      </c>
      <c r="D2151" s="421" t="s">
        <v>7331</v>
      </c>
      <c r="E2151" s="421" t="s">
        <v>7329</v>
      </c>
    </row>
    <row r="2152" spans="1:5" hidden="1">
      <c r="A2152" s="421" t="s">
        <v>21409</v>
      </c>
      <c r="B2152" s="421" t="s">
        <v>18814</v>
      </c>
      <c r="C2152" s="421" t="s">
        <v>21409</v>
      </c>
      <c r="D2152" s="421" t="s">
        <v>7331</v>
      </c>
      <c r="E2152" s="421" t="s">
        <v>7329</v>
      </c>
    </row>
    <row r="2153" spans="1:5" hidden="1">
      <c r="A2153" s="421" t="s">
        <v>21410</v>
      </c>
      <c r="B2153" s="421" t="s">
        <v>18815</v>
      </c>
      <c r="C2153" s="421" t="s">
        <v>21410</v>
      </c>
      <c r="D2153" s="421" t="s">
        <v>7331</v>
      </c>
      <c r="E2153" s="421" t="s">
        <v>7329</v>
      </c>
    </row>
    <row r="2154" spans="1:5" hidden="1">
      <c r="A2154" s="421" t="s">
        <v>21411</v>
      </c>
      <c r="B2154" s="421" t="s">
        <v>18816</v>
      </c>
      <c r="C2154" s="421" t="s">
        <v>21411</v>
      </c>
      <c r="D2154" s="421" t="s">
        <v>7331</v>
      </c>
      <c r="E2154" s="421" t="s">
        <v>7329</v>
      </c>
    </row>
    <row r="2155" spans="1:5" hidden="1">
      <c r="A2155" s="421" t="s">
        <v>21412</v>
      </c>
      <c r="B2155" s="421" t="s">
        <v>18817</v>
      </c>
      <c r="C2155" s="421" t="s">
        <v>21412</v>
      </c>
      <c r="D2155" s="421" t="s">
        <v>7331</v>
      </c>
      <c r="E2155" s="421" t="s">
        <v>7329</v>
      </c>
    </row>
    <row r="2156" spans="1:5" hidden="1">
      <c r="A2156" s="421" t="s">
        <v>21413</v>
      </c>
      <c r="B2156" s="421" t="s">
        <v>18818</v>
      </c>
      <c r="C2156" s="421" t="s">
        <v>21413</v>
      </c>
      <c r="D2156" s="421" t="s">
        <v>7331</v>
      </c>
      <c r="E2156" s="421" t="s">
        <v>7329</v>
      </c>
    </row>
    <row r="2157" spans="1:5" hidden="1">
      <c r="A2157" s="421" t="s">
        <v>21414</v>
      </c>
      <c r="B2157" s="421" t="s">
        <v>18820</v>
      </c>
      <c r="C2157" s="421" t="s">
        <v>21414</v>
      </c>
      <c r="D2157" s="421" t="s">
        <v>7331</v>
      </c>
      <c r="E2157" s="421" t="s">
        <v>7329</v>
      </c>
    </row>
    <row r="2158" spans="1:5" hidden="1">
      <c r="A2158" s="421" t="s">
        <v>21415</v>
      </c>
      <c r="B2158" s="421" t="s">
        <v>18821</v>
      </c>
      <c r="C2158" s="421" t="s">
        <v>21415</v>
      </c>
      <c r="D2158" s="421" t="s">
        <v>7331</v>
      </c>
      <c r="E2158" s="421" t="s">
        <v>7329</v>
      </c>
    </row>
    <row r="2159" spans="1:5" hidden="1">
      <c r="A2159" s="421" t="s">
        <v>21416</v>
      </c>
      <c r="B2159" s="421" t="s">
        <v>18822</v>
      </c>
      <c r="C2159" s="421" t="s">
        <v>21416</v>
      </c>
      <c r="D2159" s="421" t="s">
        <v>7331</v>
      </c>
      <c r="E2159" s="421" t="s">
        <v>7329</v>
      </c>
    </row>
    <row r="2160" spans="1:5" hidden="1">
      <c r="A2160" s="421" t="s">
        <v>21417</v>
      </c>
      <c r="B2160" s="421" t="s">
        <v>18823</v>
      </c>
      <c r="C2160" s="421" t="s">
        <v>21417</v>
      </c>
      <c r="D2160" s="421" t="s">
        <v>7331</v>
      </c>
      <c r="E2160" s="421" t="s">
        <v>7329</v>
      </c>
    </row>
    <row r="2161" spans="1:5" hidden="1">
      <c r="A2161" s="421" t="s">
        <v>21418</v>
      </c>
      <c r="B2161" s="421" t="s">
        <v>18824</v>
      </c>
      <c r="C2161" s="421" t="s">
        <v>21418</v>
      </c>
      <c r="D2161" s="421" t="s">
        <v>7331</v>
      </c>
      <c r="E2161" s="421" t="s">
        <v>7329</v>
      </c>
    </row>
    <row r="2162" spans="1:5" hidden="1">
      <c r="A2162" s="421" t="s">
        <v>21419</v>
      </c>
      <c r="B2162" s="421" t="s">
        <v>18825</v>
      </c>
      <c r="C2162" s="421" t="s">
        <v>21419</v>
      </c>
      <c r="D2162" s="421" t="s">
        <v>7331</v>
      </c>
      <c r="E2162" s="421" t="s">
        <v>7329</v>
      </c>
    </row>
    <row r="2163" spans="1:5" hidden="1">
      <c r="A2163" s="421" t="s">
        <v>21420</v>
      </c>
      <c r="B2163" s="421" t="s">
        <v>18826</v>
      </c>
      <c r="C2163" s="421" t="s">
        <v>21420</v>
      </c>
      <c r="D2163" s="421" t="s">
        <v>7331</v>
      </c>
      <c r="E2163" s="421" t="s">
        <v>7329</v>
      </c>
    </row>
    <row r="2164" spans="1:5" hidden="1">
      <c r="A2164" s="421" t="s">
        <v>21421</v>
      </c>
      <c r="B2164" s="421" t="s">
        <v>18827</v>
      </c>
      <c r="C2164" s="421" t="s">
        <v>21421</v>
      </c>
      <c r="D2164" s="421" t="s">
        <v>7331</v>
      </c>
      <c r="E2164" s="421" t="s">
        <v>7329</v>
      </c>
    </row>
    <row r="2165" spans="1:5" hidden="1">
      <c r="A2165" s="421" t="s">
        <v>21422</v>
      </c>
      <c r="B2165" s="421" t="s">
        <v>18828</v>
      </c>
      <c r="C2165" s="421" t="s">
        <v>21422</v>
      </c>
      <c r="D2165" s="421" t="s">
        <v>7331</v>
      </c>
      <c r="E2165" s="421" t="s">
        <v>7329</v>
      </c>
    </row>
    <row r="2166" spans="1:5" hidden="1">
      <c r="A2166" s="421" t="s">
        <v>21423</v>
      </c>
      <c r="B2166" s="421" t="s">
        <v>18829</v>
      </c>
      <c r="C2166" s="421" t="s">
        <v>21423</v>
      </c>
      <c r="D2166" s="421" t="s">
        <v>7331</v>
      </c>
      <c r="E2166" s="421" t="s">
        <v>7329</v>
      </c>
    </row>
    <row r="2167" spans="1:5" hidden="1">
      <c r="A2167" s="421" t="s">
        <v>21424</v>
      </c>
      <c r="B2167" s="421" t="s">
        <v>18830</v>
      </c>
      <c r="C2167" s="421" t="s">
        <v>21424</v>
      </c>
      <c r="D2167" s="421" t="s">
        <v>7331</v>
      </c>
      <c r="E2167" s="421" t="s">
        <v>7329</v>
      </c>
    </row>
    <row r="2168" spans="1:5" hidden="1">
      <c r="A2168" s="421" t="s">
        <v>21425</v>
      </c>
      <c r="B2168" s="421" t="s">
        <v>18831</v>
      </c>
      <c r="C2168" s="421" t="s">
        <v>21425</v>
      </c>
      <c r="D2168" s="421" t="s">
        <v>7331</v>
      </c>
      <c r="E2168" s="421" t="s">
        <v>7329</v>
      </c>
    </row>
    <row r="2169" spans="1:5" hidden="1">
      <c r="A2169" s="421" t="s">
        <v>21426</v>
      </c>
      <c r="B2169" s="421" t="s">
        <v>18832</v>
      </c>
      <c r="C2169" s="421" t="s">
        <v>21426</v>
      </c>
      <c r="D2169" s="421" t="s">
        <v>7331</v>
      </c>
      <c r="E2169" s="421" t="s">
        <v>7329</v>
      </c>
    </row>
    <row r="2170" spans="1:5" hidden="1">
      <c r="A2170" s="421" t="s">
        <v>21427</v>
      </c>
      <c r="B2170" s="421" t="s">
        <v>18833</v>
      </c>
      <c r="C2170" s="421" t="s">
        <v>21427</v>
      </c>
      <c r="D2170" s="421" t="s">
        <v>7331</v>
      </c>
      <c r="E2170" s="421" t="s">
        <v>7329</v>
      </c>
    </row>
    <row r="2171" spans="1:5" hidden="1">
      <c r="A2171" s="421" t="s">
        <v>21428</v>
      </c>
      <c r="B2171" s="421" t="s">
        <v>18834</v>
      </c>
      <c r="C2171" s="421" t="s">
        <v>21428</v>
      </c>
      <c r="D2171" s="421" t="s">
        <v>7331</v>
      </c>
      <c r="E2171" s="421" t="s">
        <v>7329</v>
      </c>
    </row>
    <row r="2172" spans="1:5" hidden="1">
      <c r="A2172" s="421" t="s">
        <v>21429</v>
      </c>
      <c r="B2172" s="421" t="s">
        <v>18835</v>
      </c>
      <c r="C2172" s="421" t="s">
        <v>21429</v>
      </c>
      <c r="D2172" s="421" t="s">
        <v>7331</v>
      </c>
      <c r="E2172" s="421" t="s">
        <v>7329</v>
      </c>
    </row>
    <row r="2173" spans="1:5" hidden="1">
      <c r="A2173" s="421" t="s">
        <v>21430</v>
      </c>
      <c r="B2173" s="421" t="s">
        <v>18836</v>
      </c>
      <c r="C2173" s="421" t="s">
        <v>21430</v>
      </c>
      <c r="D2173" s="421" t="s">
        <v>7331</v>
      </c>
      <c r="E2173" s="421" t="s">
        <v>7329</v>
      </c>
    </row>
    <row r="2174" spans="1:5" hidden="1">
      <c r="A2174" s="421" t="s">
        <v>21431</v>
      </c>
      <c r="B2174" s="421" t="s">
        <v>18837</v>
      </c>
      <c r="C2174" s="421" t="s">
        <v>21431</v>
      </c>
      <c r="D2174" s="421" t="s">
        <v>7331</v>
      </c>
      <c r="E2174" s="421" t="s">
        <v>7329</v>
      </c>
    </row>
    <row r="2175" spans="1:5" hidden="1">
      <c r="A2175" s="421" t="s">
        <v>21432</v>
      </c>
      <c r="B2175" s="421" t="s">
        <v>18838</v>
      </c>
      <c r="C2175" s="421" t="s">
        <v>21432</v>
      </c>
      <c r="D2175" s="421" t="s">
        <v>7331</v>
      </c>
      <c r="E2175" s="421" t="s">
        <v>7329</v>
      </c>
    </row>
    <row r="2176" spans="1:5" hidden="1">
      <c r="A2176" s="421" t="s">
        <v>21433</v>
      </c>
      <c r="B2176" s="421" t="s">
        <v>17733</v>
      </c>
      <c r="C2176" s="421" t="s">
        <v>21433</v>
      </c>
      <c r="D2176" s="421" t="s">
        <v>3938</v>
      </c>
      <c r="E2176" s="421" t="s">
        <v>3936</v>
      </c>
    </row>
    <row r="2177" spans="1:5" hidden="1">
      <c r="A2177" s="421" t="s">
        <v>21434</v>
      </c>
      <c r="B2177" s="421" t="s">
        <v>13293</v>
      </c>
      <c r="C2177" s="421" t="s">
        <v>21434</v>
      </c>
      <c r="D2177" s="421" t="s">
        <v>3938</v>
      </c>
      <c r="E2177" s="421" t="s">
        <v>3936</v>
      </c>
    </row>
    <row r="2178" spans="1:5" hidden="1">
      <c r="A2178" s="421" t="s">
        <v>21435</v>
      </c>
      <c r="B2178" s="421" t="s">
        <v>13294</v>
      </c>
      <c r="C2178" s="421" t="s">
        <v>21435</v>
      </c>
      <c r="D2178" s="421" t="s">
        <v>3938</v>
      </c>
      <c r="E2178" s="421" t="s">
        <v>3936</v>
      </c>
    </row>
    <row r="2179" spans="1:5" hidden="1">
      <c r="A2179" s="421" t="s">
        <v>21436</v>
      </c>
      <c r="B2179" s="421" t="s">
        <v>13295</v>
      </c>
      <c r="C2179" s="421" t="s">
        <v>21436</v>
      </c>
      <c r="D2179" s="421" t="s">
        <v>3938</v>
      </c>
      <c r="E2179" s="421" t="s">
        <v>3936</v>
      </c>
    </row>
    <row r="2180" spans="1:5" hidden="1">
      <c r="A2180" s="421" t="s">
        <v>21437</v>
      </c>
      <c r="B2180" s="421" t="s">
        <v>17740</v>
      </c>
      <c r="C2180" s="421" t="s">
        <v>21437</v>
      </c>
      <c r="D2180" s="421" t="s">
        <v>3938</v>
      </c>
      <c r="E2180" s="421" t="s">
        <v>3936</v>
      </c>
    </row>
    <row r="2181" spans="1:5" hidden="1">
      <c r="A2181" s="421" t="s">
        <v>21438</v>
      </c>
      <c r="B2181" s="421" t="s">
        <v>13296</v>
      </c>
      <c r="C2181" s="421" t="s">
        <v>21438</v>
      </c>
      <c r="D2181" s="421" t="s">
        <v>3938</v>
      </c>
      <c r="E2181" s="421" t="s">
        <v>3936</v>
      </c>
    </row>
    <row r="2182" spans="1:5" hidden="1">
      <c r="A2182" s="421" t="s">
        <v>21439</v>
      </c>
      <c r="B2182" s="421" t="s">
        <v>17752</v>
      </c>
      <c r="C2182" s="421" t="s">
        <v>21439</v>
      </c>
      <c r="D2182" s="421" t="s">
        <v>3938</v>
      </c>
      <c r="E2182" s="421" t="s">
        <v>3936</v>
      </c>
    </row>
    <row r="2183" spans="1:5" hidden="1">
      <c r="A2183" s="421" t="s">
        <v>21440</v>
      </c>
      <c r="B2183" s="421" t="s">
        <v>17754</v>
      </c>
      <c r="C2183" s="421" t="s">
        <v>21440</v>
      </c>
      <c r="D2183" s="421" t="s">
        <v>3938</v>
      </c>
      <c r="E2183" s="421" t="s">
        <v>3936</v>
      </c>
    </row>
    <row r="2184" spans="1:5" hidden="1">
      <c r="A2184" s="421" t="s">
        <v>21441</v>
      </c>
      <c r="B2184" s="421" t="s">
        <v>17755</v>
      </c>
      <c r="C2184" s="421" t="s">
        <v>21441</v>
      </c>
      <c r="D2184" s="421" t="s">
        <v>3938</v>
      </c>
      <c r="E2184" s="421" t="s">
        <v>3936</v>
      </c>
    </row>
    <row r="2185" spans="1:5" hidden="1">
      <c r="A2185" s="421" t="s">
        <v>21442</v>
      </c>
      <c r="B2185" s="421" t="s">
        <v>17756</v>
      </c>
      <c r="C2185" s="421" t="s">
        <v>21442</v>
      </c>
      <c r="D2185" s="421" t="s">
        <v>3938</v>
      </c>
      <c r="E2185" s="421" t="s">
        <v>3936</v>
      </c>
    </row>
    <row r="2186" spans="1:5" hidden="1">
      <c r="A2186" s="421" t="s">
        <v>21443</v>
      </c>
      <c r="B2186" s="421" t="s">
        <v>17757</v>
      </c>
      <c r="C2186" s="421" t="s">
        <v>21443</v>
      </c>
      <c r="D2186" s="421" t="s">
        <v>3938</v>
      </c>
      <c r="E2186" s="421" t="s">
        <v>3936</v>
      </c>
    </row>
    <row r="2187" spans="1:5" hidden="1">
      <c r="A2187" s="421" t="s">
        <v>21444</v>
      </c>
      <c r="B2187" s="421" t="s">
        <v>17758</v>
      </c>
      <c r="C2187" s="421" t="s">
        <v>21444</v>
      </c>
      <c r="D2187" s="421" t="s">
        <v>3938</v>
      </c>
      <c r="E2187" s="421" t="s">
        <v>3936</v>
      </c>
    </row>
    <row r="2188" spans="1:5" hidden="1">
      <c r="A2188" s="421" t="s">
        <v>21445</v>
      </c>
      <c r="B2188" s="421" t="s">
        <v>17759</v>
      </c>
      <c r="C2188" s="421" t="s">
        <v>21445</v>
      </c>
      <c r="D2188" s="421" t="s">
        <v>3938</v>
      </c>
      <c r="E2188" s="421" t="s">
        <v>3936</v>
      </c>
    </row>
    <row r="2189" spans="1:5" hidden="1">
      <c r="A2189" s="421" t="s">
        <v>21446</v>
      </c>
      <c r="B2189" s="421" t="s">
        <v>17760</v>
      </c>
      <c r="C2189" s="421" t="s">
        <v>21446</v>
      </c>
      <c r="D2189" s="421" t="s">
        <v>3938</v>
      </c>
      <c r="E2189" s="421" t="s">
        <v>3936</v>
      </c>
    </row>
    <row r="2190" spans="1:5" hidden="1">
      <c r="A2190" s="421" t="s">
        <v>21447</v>
      </c>
      <c r="B2190" s="421" t="s">
        <v>17761</v>
      </c>
      <c r="C2190" s="421" t="s">
        <v>21447</v>
      </c>
      <c r="D2190" s="421" t="s">
        <v>3938</v>
      </c>
      <c r="E2190" s="421" t="s">
        <v>3936</v>
      </c>
    </row>
    <row r="2191" spans="1:5" hidden="1">
      <c r="A2191" s="421" t="s">
        <v>21448</v>
      </c>
      <c r="B2191" s="421" t="s">
        <v>17762</v>
      </c>
      <c r="C2191" s="421" t="s">
        <v>21448</v>
      </c>
      <c r="D2191" s="421" t="s">
        <v>3938</v>
      </c>
      <c r="E2191" s="421" t="s">
        <v>3936</v>
      </c>
    </row>
    <row r="2192" spans="1:5" hidden="1">
      <c r="A2192" s="421" t="s">
        <v>21449</v>
      </c>
      <c r="B2192" s="421" t="s">
        <v>17763</v>
      </c>
      <c r="C2192" s="421" t="s">
        <v>21449</v>
      </c>
      <c r="D2192" s="421" t="s">
        <v>3938</v>
      </c>
      <c r="E2192" s="421" t="s">
        <v>3936</v>
      </c>
    </row>
    <row r="2193" spans="1:5" hidden="1">
      <c r="A2193" s="421" t="s">
        <v>21450</v>
      </c>
      <c r="B2193" s="421" t="s">
        <v>13300</v>
      </c>
      <c r="C2193" s="421" t="s">
        <v>21450</v>
      </c>
      <c r="D2193" s="421" t="s">
        <v>3938</v>
      </c>
      <c r="E2193" s="421" t="s">
        <v>3936</v>
      </c>
    </row>
    <row r="2194" spans="1:5" hidden="1">
      <c r="A2194" s="421" t="s">
        <v>21451</v>
      </c>
      <c r="B2194" s="421" t="s">
        <v>13301</v>
      </c>
      <c r="C2194" s="421" t="s">
        <v>21451</v>
      </c>
      <c r="D2194" s="421" t="s">
        <v>3938</v>
      </c>
      <c r="E2194" s="421" t="s">
        <v>3936</v>
      </c>
    </row>
    <row r="2195" spans="1:5" hidden="1">
      <c r="A2195" s="421" t="s">
        <v>21452</v>
      </c>
      <c r="B2195" s="421" t="s">
        <v>17764</v>
      </c>
      <c r="C2195" s="421" t="s">
        <v>21452</v>
      </c>
      <c r="D2195" s="421" t="s">
        <v>3938</v>
      </c>
      <c r="E2195" s="421" t="s">
        <v>3936</v>
      </c>
    </row>
    <row r="2196" spans="1:5" hidden="1">
      <c r="A2196" s="421" t="s">
        <v>21453</v>
      </c>
      <c r="B2196" s="421" t="s">
        <v>17765</v>
      </c>
      <c r="C2196" s="421" t="s">
        <v>21453</v>
      </c>
      <c r="D2196" s="421" t="s">
        <v>3938</v>
      </c>
      <c r="E2196" s="421" t="s">
        <v>3936</v>
      </c>
    </row>
    <row r="2197" spans="1:5" hidden="1">
      <c r="A2197" s="421" t="s">
        <v>21454</v>
      </c>
      <c r="B2197" s="421" t="s">
        <v>17766</v>
      </c>
      <c r="C2197" s="421" t="s">
        <v>21454</v>
      </c>
      <c r="D2197" s="421" t="s">
        <v>3938</v>
      </c>
      <c r="E2197" s="421" t="s">
        <v>3936</v>
      </c>
    </row>
    <row r="2198" spans="1:5" hidden="1">
      <c r="A2198" s="421" t="s">
        <v>21455</v>
      </c>
      <c r="B2198" s="421" t="s">
        <v>17767</v>
      </c>
      <c r="C2198" s="421" t="s">
        <v>21455</v>
      </c>
      <c r="D2198" s="421" t="s">
        <v>3938</v>
      </c>
      <c r="E2198" s="421" t="s">
        <v>3936</v>
      </c>
    </row>
    <row r="2199" spans="1:5" hidden="1">
      <c r="A2199" s="421" t="s">
        <v>21456</v>
      </c>
      <c r="B2199" s="421" t="s">
        <v>17768</v>
      </c>
      <c r="C2199" s="421" t="s">
        <v>21456</v>
      </c>
      <c r="D2199" s="421" t="s">
        <v>3938</v>
      </c>
      <c r="E2199" s="421" t="s">
        <v>3936</v>
      </c>
    </row>
    <row r="2200" spans="1:5" hidden="1">
      <c r="A2200" s="421" t="s">
        <v>21457</v>
      </c>
      <c r="B2200" s="421" t="s">
        <v>17769</v>
      </c>
      <c r="C2200" s="421" t="s">
        <v>21457</v>
      </c>
      <c r="D2200" s="421" t="s">
        <v>3938</v>
      </c>
      <c r="E2200" s="421" t="s">
        <v>3936</v>
      </c>
    </row>
    <row r="2201" spans="1:5" hidden="1">
      <c r="A2201" s="421" t="s">
        <v>21458</v>
      </c>
      <c r="B2201" s="421" t="s">
        <v>17770</v>
      </c>
      <c r="C2201" s="421" t="s">
        <v>21458</v>
      </c>
      <c r="D2201" s="421" t="s">
        <v>3938</v>
      </c>
      <c r="E2201" s="421" t="s">
        <v>3936</v>
      </c>
    </row>
    <row r="2202" spans="1:5" hidden="1">
      <c r="A2202" s="421" t="s">
        <v>21459</v>
      </c>
      <c r="B2202" s="421" t="s">
        <v>17771</v>
      </c>
      <c r="C2202" s="421" t="s">
        <v>21459</v>
      </c>
      <c r="D2202" s="421" t="s">
        <v>3938</v>
      </c>
      <c r="E2202" s="421" t="s">
        <v>3936</v>
      </c>
    </row>
    <row r="2203" spans="1:5" hidden="1">
      <c r="A2203" s="421" t="s">
        <v>21460</v>
      </c>
      <c r="B2203" s="421" t="s">
        <v>17772</v>
      </c>
      <c r="C2203" s="421" t="s">
        <v>21460</v>
      </c>
      <c r="D2203" s="421" t="s">
        <v>3938</v>
      </c>
      <c r="E2203" s="421" t="s">
        <v>3936</v>
      </c>
    </row>
    <row r="2204" spans="1:5" hidden="1">
      <c r="A2204" s="421" t="s">
        <v>21461</v>
      </c>
      <c r="B2204" s="421" t="s">
        <v>17773</v>
      </c>
      <c r="C2204" s="421" t="s">
        <v>21461</v>
      </c>
      <c r="D2204" s="421" t="s">
        <v>3938</v>
      </c>
      <c r="E2204" s="421" t="s">
        <v>3936</v>
      </c>
    </row>
    <row r="2205" spans="1:5" hidden="1">
      <c r="A2205" s="421" t="s">
        <v>21462</v>
      </c>
      <c r="B2205" s="421" t="s">
        <v>13298</v>
      </c>
      <c r="C2205" s="421" t="s">
        <v>21462</v>
      </c>
      <c r="D2205" s="421" t="s">
        <v>3938</v>
      </c>
      <c r="E2205" s="421" t="s">
        <v>3936</v>
      </c>
    </row>
    <row r="2206" spans="1:5" hidden="1">
      <c r="A2206" s="421" t="s">
        <v>21463</v>
      </c>
      <c r="B2206" s="421" t="s">
        <v>13299</v>
      </c>
      <c r="C2206" s="421" t="s">
        <v>21463</v>
      </c>
      <c r="D2206" s="421" t="s">
        <v>3938</v>
      </c>
      <c r="E2206" s="421" t="s">
        <v>3936</v>
      </c>
    </row>
    <row r="2207" spans="1:5" hidden="1">
      <c r="A2207" s="421" t="s">
        <v>21464</v>
      </c>
      <c r="B2207" s="421" t="s">
        <v>17753</v>
      </c>
      <c r="C2207" s="421" t="s">
        <v>21464</v>
      </c>
      <c r="D2207" s="421" t="s">
        <v>3938</v>
      </c>
      <c r="E2207" s="421" t="s">
        <v>3936</v>
      </c>
    </row>
    <row r="2208" spans="1:5" hidden="1">
      <c r="A2208" s="421" t="s">
        <v>21465</v>
      </c>
      <c r="B2208" s="421" t="s">
        <v>17741</v>
      </c>
      <c r="C2208" s="421" t="s">
        <v>21465</v>
      </c>
      <c r="D2208" s="421" t="s">
        <v>3938</v>
      </c>
      <c r="E2208" s="421" t="s">
        <v>3936</v>
      </c>
    </row>
    <row r="2209" spans="1:5" hidden="1">
      <c r="A2209" s="421" t="s">
        <v>21466</v>
      </c>
      <c r="B2209" s="421" t="s">
        <v>17742</v>
      </c>
      <c r="C2209" s="421" t="s">
        <v>21466</v>
      </c>
      <c r="D2209" s="421" t="s">
        <v>3938</v>
      </c>
      <c r="E2209" s="421" t="s">
        <v>3936</v>
      </c>
    </row>
    <row r="2210" spans="1:5" hidden="1">
      <c r="A2210" s="421" t="s">
        <v>21467</v>
      </c>
      <c r="B2210" s="421" t="s">
        <v>17743</v>
      </c>
      <c r="C2210" s="421" t="s">
        <v>21467</v>
      </c>
      <c r="D2210" s="421" t="s">
        <v>3938</v>
      </c>
      <c r="E2210" s="421" t="s">
        <v>3936</v>
      </c>
    </row>
    <row r="2211" spans="1:5" hidden="1">
      <c r="A2211" s="421" t="s">
        <v>21468</v>
      </c>
      <c r="B2211" s="421" t="s">
        <v>17744</v>
      </c>
      <c r="C2211" s="421" t="s">
        <v>21468</v>
      </c>
      <c r="D2211" s="421" t="s">
        <v>3938</v>
      </c>
      <c r="E2211" s="421" t="s">
        <v>3936</v>
      </c>
    </row>
    <row r="2212" spans="1:5" hidden="1">
      <c r="A2212" s="421" t="s">
        <v>21469</v>
      </c>
      <c r="B2212" s="421" t="s">
        <v>17745</v>
      </c>
      <c r="C2212" s="421" t="s">
        <v>21469</v>
      </c>
      <c r="D2212" s="421" t="s">
        <v>3938</v>
      </c>
      <c r="E2212" s="421" t="s">
        <v>3936</v>
      </c>
    </row>
    <row r="2213" spans="1:5" hidden="1">
      <c r="A2213" s="421" t="s">
        <v>21470</v>
      </c>
      <c r="B2213" s="421" t="s">
        <v>17746</v>
      </c>
      <c r="C2213" s="421" t="s">
        <v>21470</v>
      </c>
      <c r="D2213" s="421" t="s">
        <v>3938</v>
      </c>
      <c r="E2213" s="421" t="s">
        <v>3936</v>
      </c>
    </row>
    <row r="2214" spans="1:5" hidden="1">
      <c r="A2214" s="421" t="s">
        <v>21471</v>
      </c>
      <c r="B2214" s="421" t="s">
        <v>17747</v>
      </c>
      <c r="C2214" s="421" t="s">
        <v>21471</v>
      </c>
      <c r="D2214" s="421" t="s">
        <v>3938</v>
      </c>
      <c r="E2214" s="421" t="s">
        <v>3936</v>
      </c>
    </row>
    <row r="2215" spans="1:5" hidden="1">
      <c r="A2215" s="421" t="s">
        <v>21472</v>
      </c>
      <c r="B2215" s="421" t="s">
        <v>17748</v>
      </c>
      <c r="C2215" s="421" t="s">
        <v>21472</v>
      </c>
      <c r="D2215" s="421" t="s">
        <v>3938</v>
      </c>
      <c r="E2215" s="421" t="s">
        <v>3936</v>
      </c>
    </row>
    <row r="2216" spans="1:5" hidden="1">
      <c r="A2216" s="421" t="s">
        <v>21473</v>
      </c>
      <c r="B2216" s="421" t="s">
        <v>17749</v>
      </c>
      <c r="C2216" s="421" t="s">
        <v>21473</v>
      </c>
      <c r="D2216" s="421" t="s">
        <v>3938</v>
      </c>
      <c r="E2216" s="421" t="s">
        <v>3936</v>
      </c>
    </row>
    <row r="2217" spans="1:5" hidden="1">
      <c r="A2217" s="421" t="s">
        <v>21474</v>
      </c>
      <c r="B2217" s="421" t="s">
        <v>17750</v>
      </c>
      <c r="C2217" s="421" t="s">
        <v>21474</v>
      </c>
      <c r="D2217" s="421" t="s">
        <v>3938</v>
      </c>
      <c r="E2217" s="421" t="s">
        <v>3936</v>
      </c>
    </row>
    <row r="2218" spans="1:5" hidden="1">
      <c r="A2218" s="421" t="s">
        <v>21475</v>
      </c>
      <c r="B2218" s="421" t="s">
        <v>17751</v>
      </c>
      <c r="C2218" s="421" t="s">
        <v>21475</v>
      </c>
      <c r="D2218" s="421" t="s">
        <v>3938</v>
      </c>
      <c r="E2218" s="421" t="s">
        <v>3936</v>
      </c>
    </row>
    <row r="2219" spans="1:5" hidden="1">
      <c r="A2219" s="421" t="s">
        <v>21476</v>
      </c>
      <c r="B2219" s="421" t="s">
        <v>13297</v>
      </c>
      <c r="C2219" s="421" t="s">
        <v>21476</v>
      </c>
      <c r="D2219" s="421" t="s">
        <v>3938</v>
      </c>
      <c r="E2219" s="421" t="s">
        <v>3936</v>
      </c>
    </row>
    <row r="2220" spans="1:5" hidden="1">
      <c r="A2220" s="421" t="s">
        <v>21477</v>
      </c>
      <c r="B2220" s="421" t="s">
        <v>17734</v>
      </c>
      <c r="C2220" s="421" t="s">
        <v>21477</v>
      </c>
      <c r="D2220" s="421" t="s">
        <v>3938</v>
      </c>
      <c r="E2220" s="421" t="s">
        <v>3936</v>
      </c>
    </row>
    <row r="2221" spans="1:5" hidden="1">
      <c r="A2221" s="421" t="s">
        <v>21478</v>
      </c>
      <c r="B2221" s="421" t="s">
        <v>17735</v>
      </c>
      <c r="C2221" s="421" t="s">
        <v>21478</v>
      </c>
      <c r="D2221" s="421" t="s">
        <v>3938</v>
      </c>
      <c r="E2221" s="421" t="s">
        <v>3936</v>
      </c>
    </row>
    <row r="2222" spans="1:5" hidden="1">
      <c r="A2222" s="421" t="s">
        <v>21479</v>
      </c>
      <c r="B2222" s="421" t="s">
        <v>17736</v>
      </c>
      <c r="C2222" s="421" t="s">
        <v>21479</v>
      </c>
      <c r="D2222" s="421" t="s">
        <v>3938</v>
      </c>
      <c r="E2222" s="421" t="s">
        <v>3936</v>
      </c>
    </row>
    <row r="2223" spans="1:5" hidden="1">
      <c r="A2223" s="421" t="s">
        <v>21480</v>
      </c>
      <c r="B2223" s="421" t="s">
        <v>17737</v>
      </c>
      <c r="C2223" s="421" t="s">
        <v>21480</v>
      </c>
      <c r="D2223" s="421" t="s">
        <v>3938</v>
      </c>
      <c r="E2223" s="421" t="s">
        <v>3936</v>
      </c>
    </row>
    <row r="2224" spans="1:5" hidden="1">
      <c r="A2224" s="421" t="s">
        <v>21481</v>
      </c>
      <c r="B2224" s="421" t="s">
        <v>17738</v>
      </c>
      <c r="C2224" s="421" t="s">
        <v>21481</v>
      </c>
      <c r="D2224" s="421" t="s">
        <v>3938</v>
      </c>
      <c r="E2224" s="421" t="s">
        <v>3936</v>
      </c>
    </row>
    <row r="2225" spans="1:5" hidden="1">
      <c r="A2225" s="421" t="s">
        <v>21482</v>
      </c>
      <c r="B2225" s="421" t="s">
        <v>17739</v>
      </c>
      <c r="C2225" s="421" t="s">
        <v>21482</v>
      </c>
      <c r="D2225" s="421" t="s">
        <v>3938</v>
      </c>
      <c r="E2225" s="421" t="s">
        <v>3936</v>
      </c>
    </row>
    <row r="2226" spans="1:5" hidden="1">
      <c r="A2226" s="421" t="s">
        <v>21483</v>
      </c>
      <c r="B2226" s="421" t="s">
        <v>17714</v>
      </c>
      <c r="C2226" s="421" t="s">
        <v>21483</v>
      </c>
      <c r="D2226" s="421" t="s">
        <v>3938</v>
      </c>
      <c r="E2226" s="421" t="s">
        <v>3936</v>
      </c>
    </row>
    <row r="2227" spans="1:5" hidden="1">
      <c r="A2227" s="421" t="s">
        <v>21484</v>
      </c>
      <c r="B2227" s="421" t="s">
        <v>17715</v>
      </c>
      <c r="C2227" s="421" t="s">
        <v>21484</v>
      </c>
      <c r="D2227" s="421" t="s">
        <v>3938</v>
      </c>
      <c r="E2227" s="421" t="s">
        <v>3936</v>
      </c>
    </row>
    <row r="2228" spans="1:5" hidden="1">
      <c r="A2228" s="421" t="s">
        <v>21485</v>
      </c>
      <c r="B2228" s="421" t="s">
        <v>17716</v>
      </c>
      <c r="C2228" s="421" t="s">
        <v>21485</v>
      </c>
      <c r="D2228" s="421" t="s">
        <v>3938</v>
      </c>
      <c r="E2228" s="421" t="s">
        <v>3936</v>
      </c>
    </row>
    <row r="2229" spans="1:5" hidden="1">
      <c r="A2229" s="421" t="s">
        <v>21486</v>
      </c>
      <c r="B2229" s="421" t="s">
        <v>17717</v>
      </c>
      <c r="C2229" s="421" t="s">
        <v>21486</v>
      </c>
      <c r="D2229" s="421" t="s">
        <v>3938</v>
      </c>
      <c r="E2229" s="421" t="s">
        <v>3936</v>
      </c>
    </row>
    <row r="2230" spans="1:5" hidden="1">
      <c r="A2230" s="421" t="s">
        <v>21487</v>
      </c>
      <c r="B2230" s="421" t="s">
        <v>17718</v>
      </c>
      <c r="C2230" s="421" t="s">
        <v>21487</v>
      </c>
      <c r="D2230" s="421" t="s">
        <v>3938</v>
      </c>
      <c r="E2230" s="421" t="s">
        <v>3936</v>
      </c>
    </row>
    <row r="2231" spans="1:5" hidden="1">
      <c r="A2231" s="421" t="s">
        <v>21488</v>
      </c>
      <c r="B2231" s="421" t="s">
        <v>17719</v>
      </c>
      <c r="C2231" s="421" t="s">
        <v>21488</v>
      </c>
      <c r="D2231" s="421" t="s">
        <v>3938</v>
      </c>
      <c r="E2231" s="421" t="s">
        <v>3936</v>
      </c>
    </row>
    <row r="2232" spans="1:5" hidden="1">
      <c r="A2232" s="421" t="s">
        <v>21489</v>
      </c>
      <c r="B2232" s="421" t="s">
        <v>17720</v>
      </c>
      <c r="C2232" s="421" t="s">
        <v>21489</v>
      </c>
      <c r="D2232" s="421" t="s">
        <v>3938</v>
      </c>
      <c r="E2232" s="421" t="s">
        <v>3936</v>
      </c>
    </row>
    <row r="2233" spans="1:5" hidden="1">
      <c r="A2233" s="421" t="s">
        <v>21490</v>
      </c>
      <c r="B2233" s="421" t="s">
        <v>17721</v>
      </c>
      <c r="C2233" s="421" t="s">
        <v>21490</v>
      </c>
      <c r="D2233" s="421" t="s">
        <v>3938</v>
      </c>
      <c r="E2233" s="421" t="s">
        <v>3936</v>
      </c>
    </row>
    <row r="2234" spans="1:5" hidden="1">
      <c r="A2234" s="421" t="s">
        <v>21491</v>
      </c>
      <c r="B2234" s="421" t="s">
        <v>17722</v>
      </c>
      <c r="C2234" s="421" t="s">
        <v>21491</v>
      </c>
      <c r="D2234" s="421" t="s">
        <v>3938</v>
      </c>
      <c r="E2234" s="421" t="s">
        <v>3936</v>
      </c>
    </row>
    <row r="2235" spans="1:5" hidden="1">
      <c r="A2235" s="421" t="s">
        <v>21492</v>
      </c>
      <c r="B2235" s="421" t="s">
        <v>17723</v>
      </c>
      <c r="C2235" s="421" t="s">
        <v>21492</v>
      </c>
      <c r="D2235" s="421" t="s">
        <v>3938</v>
      </c>
      <c r="E2235" s="421" t="s">
        <v>3936</v>
      </c>
    </row>
    <row r="2236" spans="1:5" hidden="1">
      <c r="A2236" s="421" t="s">
        <v>21493</v>
      </c>
      <c r="B2236" s="421" t="s">
        <v>17724</v>
      </c>
      <c r="C2236" s="421" t="s">
        <v>21493</v>
      </c>
      <c r="D2236" s="421" t="s">
        <v>3938</v>
      </c>
      <c r="E2236" s="421" t="s">
        <v>3936</v>
      </c>
    </row>
    <row r="2237" spans="1:5" hidden="1">
      <c r="A2237" s="421" t="s">
        <v>21494</v>
      </c>
      <c r="B2237" s="421" t="s">
        <v>17725</v>
      </c>
      <c r="C2237" s="421" t="s">
        <v>21494</v>
      </c>
      <c r="D2237" s="421" t="s">
        <v>3938</v>
      </c>
      <c r="E2237" s="421" t="s">
        <v>3936</v>
      </c>
    </row>
    <row r="2238" spans="1:5" hidden="1">
      <c r="A2238" s="421" t="s">
        <v>21495</v>
      </c>
      <c r="B2238" s="421" t="s">
        <v>17726</v>
      </c>
      <c r="C2238" s="421" t="s">
        <v>21495</v>
      </c>
      <c r="D2238" s="421" t="s">
        <v>3938</v>
      </c>
      <c r="E2238" s="421" t="s">
        <v>3936</v>
      </c>
    </row>
    <row r="2239" spans="1:5" hidden="1">
      <c r="A2239" s="421" t="s">
        <v>21496</v>
      </c>
      <c r="B2239" s="421" t="s">
        <v>17727</v>
      </c>
      <c r="C2239" s="421" t="s">
        <v>21496</v>
      </c>
      <c r="D2239" s="421" t="s">
        <v>3938</v>
      </c>
      <c r="E2239" s="421" t="s">
        <v>3936</v>
      </c>
    </row>
    <row r="2240" spans="1:5" hidden="1">
      <c r="A2240" s="421" t="s">
        <v>21497</v>
      </c>
      <c r="B2240" s="421" t="s">
        <v>17728</v>
      </c>
      <c r="C2240" s="421" t="s">
        <v>21497</v>
      </c>
      <c r="D2240" s="421" t="s">
        <v>3938</v>
      </c>
      <c r="E2240" s="421" t="s">
        <v>3936</v>
      </c>
    </row>
    <row r="2241" spans="1:5" hidden="1">
      <c r="A2241" s="421" t="s">
        <v>21498</v>
      </c>
      <c r="B2241" s="421" t="s">
        <v>17729</v>
      </c>
      <c r="C2241" s="421" t="s">
        <v>21498</v>
      </c>
      <c r="D2241" s="421" t="s">
        <v>3938</v>
      </c>
      <c r="E2241" s="421" t="s">
        <v>3936</v>
      </c>
    </row>
    <row r="2242" spans="1:5" hidden="1">
      <c r="A2242" s="421" t="s">
        <v>21499</v>
      </c>
      <c r="B2242" s="421" t="s">
        <v>17730</v>
      </c>
      <c r="C2242" s="421" t="s">
        <v>21499</v>
      </c>
      <c r="D2242" s="421" t="s">
        <v>3938</v>
      </c>
      <c r="E2242" s="421" t="s">
        <v>3936</v>
      </c>
    </row>
    <row r="2243" spans="1:5" hidden="1">
      <c r="A2243" s="421" t="s">
        <v>21500</v>
      </c>
      <c r="B2243" s="421" t="s">
        <v>17731</v>
      </c>
      <c r="C2243" s="421" t="s">
        <v>21500</v>
      </c>
      <c r="D2243" s="421" t="s">
        <v>3938</v>
      </c>
      <c r="E2243" s="421" t="s">
        <v>3936</v>
      </c>
    </row>
    <row r="2244" spans="1:5" hidden="1">
      <c r="A2244" s="421" t="s">
        <v>21501</v>
      </c>
      <c r="B2244" s="421" t="s">
        <v>17732</v>
      </c>
      <c r="C2244" s="421" t="s">
        <v>21501</v>
      </c>
      <c r="D2244" s="421" t="s">
        <v>3938</v>
      </c>
      <c r="E2244" s="421" t="s">
        <v>3936</v>
      </c>
    </row>
    <row r="2245" spans="1:5" hidden="1">
      <c r="A2245" s="421" t="s">
        <v>21502</v>
      </c>
      <c r="B2245" s="421" t="s">
        <v>17813</v>
      </c>
      <c r="C2245" s="421" t="s">
        <v>21502</v>
      </c>
      <c r="D2245" s="421" t="s">
        <v>4070</v>
      </c>
      <c r="E2245" s="421" t="s">
        <v>4069</v>
      </c>
    </row>
    <row r="2246" spans="1:5" hidden="1">
      <c r="A2246" s="421" t="s">
        <v>21503</v>
      </c>
      <c r="B2246" s="421" t="s">
        <v>17814</v>
      </c>
      <c r="C2246" s="421" t="s">
        <v>21503</v>
      </c>
      <c r="D2246" s="421" t="s">
        <v>4070</v>
      </c>
      <c r="E2246" s="421" t="s">
        <v>4069</v>
      </c>
    </row>
    <row r="2247" spans="1:5" hidden="1">
      <c r="A2247" s="421" t="s">
        <v>21504</v>
      </c>
      <c r="B2247" s="421" t="s">
        <v>17780</v>
      </c>
      <c r="C2247" s="421" t="s">
        <v>21504</v>
      </c>
      <c r="D2247" s="421" t="s">
        <v>4070</v>
      </c>
      <c r="E2247" s="421" t="s">
        <v>4069</v>
      </c>
    </row>
    <row r="2248" spans="1:5" hidden="1">
      <c r="A2248" s="421" t="s">
        <v>21505</v>
      </c>
      <c r="B2248" s="421" t="s">
        <v>17801</v>
      </c>
      <c r="C2248" s="421" t="s">
        <v>21505</v>
      </c>
      <c r="D2248" s="421" t="s">
        <v>4070</v>
      </c>
      <c r="E2248" s="421" t="s">
        <v>4069</v>
      </c>
    </row>
    <row r="2249" spans="1:5" hidden="1">
      <c r="A2249" s="421" t="s">
        <v>21506</v>
      </c>
      <c r="B2249" s="421" t="s">
        <v>17802</v>
      </c>
      <c r="C2249" s="421" t="s">
        <v>21506</v>
      </c>
      <c r="D2249" s="421" t="s">
        <v>4070</v>
      </c>
      <c r="E2249" s="421" t="s">
        <v>4069</v>
      </c>
    </row>
    <row r="2250" spans="1:5" hidden="1">
      <c r="A2250" s="421" t="s">
        <v>21507</v>
      </c>
      <c r="B2250" s="421" t="s">
        <v>17803</v>
      </c>
      <c r="C2250" s="421" t="s">
        <v>21507</v>
      </c>
      <c r="D2250" s="421" t="s">
        <v>4070</v>
      </c>
      <c r="E2250" s="421" t="s">
        <v>4069</v>
      </c>
    </row>
    <row r="2251" spans="1:5" hidden="1">
      <c r="A2251" s="421" t="s">
        <v>21508</v>
      </c>
      <c r="B2251" s="421" t="s">
        <v>17804</v>
      </c>
      <c r="C2251" s="421" t="s">
        <v>21508</v>
      </c>
      <c r="D2251" s="421" t="s">
        <v>4070</v>
      </c>
      <c r="E2251" s="421" t="s">
        <v>4069</v>
      </c>
    </row>
    <row r="2252" spans="1:5" hidden="1">
      <c r="A2252" s="421" t="s">
        <v>21509</v>
      </c>
      <c r="B2252" s="421" t="s">
        <v>17781</v>
      </c>
      <c r="C2252" s="421" t="s">
        <v>21509</v>
      </c>
      <c r="D2252" s="421" t="s">
        <v>4070</v>
      </c>
      <c r="E2252" s="421" t="s">
        <v>4069</v>
      </c>
    </row>
    <row r="2253" spans="1:5" hidden="1">
      <c r="A2253" s="421" t="s">
        <v>21510</v>
      </c>
      <c r="B2253" s="421" t="s">
        <v>17782</v>
      </c>
      <c r="C2253" s="421" t="s">
        <v>21510</v>
      </c>
      <c r="D2253" s="421" t="s">
        <v>4070</v>
      </c>
      <c r="E2253" s="421" t="s">
        <v>4069</v>
      </c>
    </row>
    <row r="2254" spans="1:5" hidden="1">
      <c r="A2254" s="421" t="s">
        <v>21511</v>
      </c>
      <c r="B2254" s="421" t="s">
        <v>17783</v>
      </c>
      <c r="C2254" s="421" t="s">
        <v>21511</v>
      </c>
      <c r="D2254" s="421" t="s">
        <v>4070</v>
      </c>
      <c r="E2254" s="421" t="s">
        <v>4069</v>
      </c>
    </row>
    <row r="2255" spans="1:5" hidden="1">
      <c r="A2255" s="421" t="s">
        <v>21512</v>
      </c>
      <c r="B2255" s="421" t="s">
        <v>17784</v>
      </c>
      <c r="C2255" s="421" t="s">
        <v>21512</v>
      </c>
      <c r="D2255" s="421" t="s">
        <v>4070</v>
      </c>
      <c r="E2255" s="421" t="s">
        <v>4069</v>
      </c>
    </row>
    <row r="2256" spans="1:5" hidden="1">
      <c r="A2256" s="421" t="s">
        <v>21513</v>
      </c>
      <c r="B2256" s="421" t="s">
        <v>17785</v>
      </c>
      <c r="C2256" s="421" t="s">
        <v>21513</v>
      </c>
      <c r="D2256" s="421" t="s">
        <v>4070</v>
      </c>
      <c r="E2256" s="421" t="s">
        <v>4069</v>
      </c>
    </row>
    <row r="2257" spans="1:5" hidden="1">
      <c r="A2257" s="421" t="s">
        <v>21514</v>
      </c>
      <c r="B2257" s="421" t="s">
        <v>17786</v>
      </c>
      <c r="C2257" s="421" t="s">
        <v>21514</v>
      </c>
      <c r="D2257" s="421" t="s">
        <v>4070</v>
      </c>
      <c r="E2257" s="421" t="s">
        <v>4069</v>
      </c>
    </row>
    <row r="2258" spans="1:5" hidden="1">
      <c r="A2258" s="421" t="s">
        <v>21515</v>
      </c>
      <c r="B2258" s="421" t="s">
        <v>17787</v>
      </c>
      <c r="C2258" s="421" t="s">
        <v>21515</v>
      </c>
      <c r="D2258" s="421" t="s">
        <v>4070</v>
      </c>
      <c r="E2258" s="421" t="s">
        <v>4069</v>
      </c>
    </row>
    <row r="2259" spans="1:5" hidden="1">
      <c r="A2259" s="421" t="s">
        <v>21516</v>
      </c>
      <c r="B2259" s="421" t="s">
        <v>17788</v>
      </c>
      <c r="C2259" s="421" t="s">
        <v>21516</v>
      </c>
      <c r="D2259" s="421" t="s">
        <v>4070</v>
      </c>
      <c r="E2259" s="421" t="s">
        <v>4069</v>
      </c>
    </row>
    <row r="2260" spans="1:5" hidden="1">
      <c r="A2260" s="421" t="s">
        <v>21517</v>
      </c>
      <c r="B2260" s="421" t="s">
        <v>17789</v>
      </c>
      <c r="C2260" s="421" t="s">
        <v>21517</v>
      </c>
      <c r="D2260" s="421" t="s">
        <v>4070</v>
      </c>
      <c r="E2260" s="421" t="s">
        <v>4069</v>
      </c>
    </row>
    <row r="2261" spans="1:5" hidden="1">
      <c r="A2261" s="421" t="s">
        <v>21518</v>
      </c>
      <c r="B2261" s="421" t="s">
        <v>17790</v>
      </c>
      <c r="C2261" s="421" t="s">
        <v>21518</v>
      </c>
      <c r="D2261" s="421" t="s">
        <v>4070</v>
      </c>
      <c r="E2261" s="421" t="s">
        <v>4069</v>
      </c>
    </row>
    <row r="2262" spans="1:5" hidden="1">
      <c r="A2262" s="421" t="s">
        <v>21519</v>
      </c>
      <c r="B2262" s="421" t="s">
        <v>17791</v>
      </c>
      <c r="C2262" s="421" t="s">
        <v>21519</v>
      </c>
      <c r="D2262" s="421" t="s">
        <v>4070</v>
      </c>
      <c r="E2262" s="421" t="s">
        <v>4069</v>
      </c>
    </row>
    <row r="2263" spans="1:5" hidden="1">
      <c r="A2263" s="421" t="s">
        <v>21520</v>
      </c>
      <c r="B2263" s="421" t="s">
        <v>17792</v>
      </c>
      <c r="C2263" s="421" t="s">
        <v>21520</v>
      </c>
      <c r="D2263" s="421" t="s">
        <v>4070</v>
      </c>
      <c r="E2263" s="421" t="s">
        <v>4069</v>
      </c>
    </row>
    <row r="2264" spans="1:5" hidden="1">
      <c r="A2264" s="421" t="s">
        <v>21521</v>
      </c>
      <c r="B2264" s="421" t="s">
        <v>17793</v>
      </c>
      <c r="C2264" s="421" t="s">
        <v>21521</v>
      </c>
      <c r="D2264" s="421" t="s">
        <v>4070</v>
      </c>
      <c r="E2264" s="421" t="s">
        <v>4069</v>
      </c>
    </row>
    <row r="2265" spans="1:5" hidden="1">
      <c r="A2265" s="421" t="s">
        <v>21522</v>
      </c>
      <c r="B2265" s="421" t="s">
        <v>17794</v>
      </c>
      <c r="C2265" s="421" t="s">
        <v>21522</v>
      </c>
      <c r="D2265" s="421" t="s">
        <v>4070</v>
      </c>
      <c r="E2265" s="421" t="s">
        <v>4069</v>
      </c>
    </row>
    <row r="2266" spans="1:5" hidden="1">
      <c r="A2266" s="421" t="s">
        <v>21523</v>
      </c>
      <c r="B2266" s="421" t="s">
        <v>17795</v>
      </c>
      <c r="C2266" s="421" t="s">
        <v>21523</v>
      </c>
      <c r="D2266" s="421" t="s">
        <v>4070</v>
      </c>
      <c r="E2266" s="421" t="s">
        <v>4069</v>
      </c>
    </row>
    <row r="2267" spans="1:5" hidden="1">
      <c r="A2267" s="421" t="s">
        <v>21524</v>
      </c>
      <c r="B2267" s="421" t="s">
        <v>17796</v>
      </c>
      <c r="C2267" s="421" t="s">
        <v>21524</v>
      </c>
      <c r="D2267" s="421" t="s">
        <v>4070</v>
      </c>
      <c r="E2267" s="421" t="s">
        <v>4069</v>
      </c>
    </row>
    <row r="2268" spans="1:5" hidden="1">
      <c r="A2268" s="421" t="s">
        <v>21525</v>
      </c>
      <c r="B2268" s="421" t="s">
        <v>17797</v>
      </c>
      <c r="C2268" s="421" t="s">
        <v>21525</v>
      </c>
      <c r="D2268" s="421" t="s">
        <v>4070</v>
      </c>
      <c r="E2268" s="421" t="s">
        <v>4069</v>
      </c>
    </row>
    <row r="2269" spans="1:5" hidden="1">
      <c r="A2269" s="421" t="s">
        <v>21526</v>
      </c>
      <c r="B2269" s="421" t="s">
        <v>17798</v>
      </c>
      <c r="C2269" s="421" t="s">
        <v>21526</v>
      </c>
      <c r="D2269" s="421" t="s">
        <v>4070</v>
      </c>
      <c r="E2269" s="421" t="s">
        <v>4069</v>
      </c>
    </row>
    <row r="2270" spans="1:5" hidden="1">
      <c r="A2270" s="421" t="s">
        <v>21527</v>
      </c>
      <c r="B2270" s="421" t="s">
        <v>17805</v>
      </c>
      <c r="C2270" s="421" t="s">
        <v>21527</v>
      </c>
      <c r="D2270" s="421" t="s">
        <v>4070</v>
      </c>
      <c r="E2270" s="421" t="s">
        <v>4069</v>
      </c>
    </row>
    <row r="2271" spans="1:5" hidden="1">
      <c r="A2271" s="421" t="s">
        <v>21528</v>
      </c>
      <c r="B2271" s="421" t="s">
        <v>17806</v>
      </c>
      <c r="C2271" s="421" t="s">
        <v>21528</v>
      </c>
      <c r="D2271" s="421" t="s">
        <v>4070</v>
      </c>
      <c r="E2271" s="421" t="s">
        <v>4069</v>
      </c>
    </row>
    <row r="2272" spans="1:5" hidden="1">
      <c r="A2272" s="421" t="s">
        <v>21529</v>
      </c>
      <c r="B2272" s="421" t="s">
        <v>17807</v>
      </c>
      <c r="C2272" s="421" t="s">
        <v>21529</v>
      </c>
      <c r="D2272" s="421" t="s">
        <v>4070</v>
      </c>
      <c r="E2272" s="421" t="s">
        <v>4069</v>
      </c>
    </row>
    <row r="2273" spans="1:5" hidden="1">
      <c r="A2273" s="421" t="s">
        <v>21530</v>
      </c>
      <c r="B2273" s="421" t="s">
        <v>17808</v>
      </c>
      <c r="C2273" s="421" t="s">
        <v>21530</v>
      </c>
      <c r="D2273" s="421" t="s">
        <v>4070</v>
      </c>
      <c r="E2273" s="421" t="s">
        <v>4069</v>
      </c>
    </row>
    <row r="2274" spans="1:5" hidden="1">
      <c r="A2274" s="421" t="s">
        <v>21531</v>
      </c>
      <c r="B2274" s="421" t="s">
        <v>17809</v>
      </c>
      <c r="C2274" s="421" t="s">
        <v>21531</v>
      </c>
      <c r="D2274" s="421" t="s">
        <v>4070</v>
      </c>
      <c r="E2274" s="421" t="s">
        <v>4069</v>
      </c>
    </row>
    <row r="2275" spans="1:5" hidden="1">
      <c r="A2275" s="421" t="s">
        <v>21532</v>
      </c>
      <c r="B2275" s="421" t="s">
        <v>17810</v>
      </c>
      <c r="C2275" s="421" t="s">
        <v>21532</v>
      </c>
      <c r="D2275" s="421" t="s">
        <v>4070</v>
      </c>
      <c r="E2275" s="421" t="s">
        <v>4069</v>
      </c>
    </row>
    <row r="2276" spans="1:5" hidden="1">
      <c r="A2276" s="421" t="s">
        <v>21533</v>
      </c>
      <c r="B2276" s="421" t="s">
        <v>17811</v>
      </c>
      <c r="C2276" s="421" t="s">
        <v>21533</v>
      </c>
      <c r="D2276" s="421" t="s">
        <v>4070</v>
      </c>
      <c r="E2276" s="421" t="s">
        <v>4069</v>
      </c>
    </row>
    <row r="2277" spans="1:5" hidden="1">
      <c r="A2277" s="421" t="s">
        <v>21534</v>
      </c>
      <c r="B2277" s="421" t="s">
        <v>17812</v>
      </c>
      <c r="C2277" s="421" t="s">
        <v>21534</v>
      </c>
      <c r="D2277" s="421" t="s">
        <v>4070</v>
      </c>
      <c r="E2277" s="421" t="s">
        <v>4069</v>
      </c>
    </row>
    <row r="2278" spans="1:5" hidden="1">
      <c r="A2278" s="421" t="s">
        <v>21535</v>
      </c>
      <c r="B2278" s="421" t="s">
        <v>17799</v>
      </c>
      <c r="C2278" s="421" t="s">
        <v>21535</v>
      </c>
      <c r="D2278" s="421" t="s">
        <v>4070</v>
      </c>
      <c r="E2278" s="421" t="s">
        <v>4069</v>
      </c>
    </row>
    <row r="2279" spans="1:5" hidden="1">
      <c r="A2279" s="421" t="s">
        <v>21536</v>
      </c>
      <c r="B2279" s="421" t="s">
        <v>17800</v>
      </c>
      <c r="C2279" s="421" t="s">
        <v>21536</v>
      </c>
      <c r="D2279" s="421" t="s">
        <v>4070</v>
      </c>
      <c r="E2279" s="421" t="s">
        <v>4069</v>
      </c>
    </row>
    <row r="2280" spans="1:5" hidden="1">
      <c r="A2280" s="421" t="s">
        <v>21537</v>
      </c>
      <c r="B2280" s="421" t="s">
        <v>17774</v>
      </c>
      <c r="C2280" s="421" t="s">
        <v>21537</v>
      </c>
      <c r="D2280" s="421" t="s">
        <v>4070</v>
      </c>
      <c r="E2280" s="421" t="s">
        <v>4069</v>
      </c>
    </row>
    <row r="2281" spans="1:5" hidden="1">
      <c r="A2281" s="421" t="s">
        <v>21538</v>
      </c>
      <c r="B2281" s="421" t="s">
        <v>17775</v>
      </c>
      <c r="C2281" s="421" t="s">
        <v>21538</v>
      </c>
      <c r="D2281" s="421" t="s">
        <v>4070</v>
      </c>
      <c r="E2281" s="421" t="s">
        <v>4069</v>
      </c>
    </row>
    <row r="2282" spans="1:5" hidden="1">
      <c r="A2282" s="421" t="s">
        <v>21539</v>
      </c>
      <c r="B2282" s="421" t="s">
        <v>17776</v>
      </c>
      <c r="C2282" s="421" t="s">
        <v>21539</v>
      </c>
      <c r="D2282" s="421" t="s">
        <v>4070</v>
      </c>
      <c r="E2282" s="421" t="s">
        <v>4069</v>
      </c>
    </row>
    <row r="2283" spans="1:5" hidden="1">
      <c r="A2283" s="421" t="s">
        <v>21540</v>
      </c>
      <c r="B2283" s="421" t="s">
        <v>17777</v>
      </c>
      <c r="C2283" s="421" t="s">
        <v>21540</v>
      </c>
      <c r="D2283" s="421" t="s">
        <v>4070</v>
      </c>
      <c r="E2283" s="421" t="s">
        <v>4069</v>
      </c>
    </row>
    <row r="2284" spans="1:5" hidden="1">
      <c r="A2284" s="421" t="s">
        <v>21541</v>
      </c>
      <c r="B2284" s="421" t="s">
        <v>17778</v>
      </c>
      <c r="C2284" s="421" t="s">
        <v>21541</v>
      </c>
      <c r="D2284" s="421" t="s">
        <v>4070</v>
      </c>
      <c r="E2284" s="421" t="s">
        <v>4069</v>
      </c>
    </row>
    <row r="2285" spans="1:5" hidden="1">
      <c r="A2285" s="421" t="s">
        <v>21542</v>
      </c>
      <c r="B2285" s="421" t="s">
        <v>17779</v>
      </c>
      <c r="C2285" s="421" t="s">
        <v>21542</v>
      </c>
      <c r="D2285" s="421" t="s">
        <v>4070</v>
      </c>
      <c r="E2285" s="421" t="s">
        <v>4069</v>
      </c>
    </row>
    <row r="2286" spans="1:5" hidden="1">
      <c r="A2286" s="421" t="s">
        <v>21543</v>
      </c>
      <c r="B2286" s="421" t="s">
        <v>18275</v>
      </c>
      <c r="C2286" s="421" t="s">
        <v>21543</v>
      </c>
      <c r="D2286" s="421" t="s">
        <v>5095</v>
      </c>
      <c r="E2286" s="421" t="s">
        <v>5093</v>
      </c>
    </row>
    <row r="2287" spans="1:5" hidden="1">
      <c r="A2287" s="421" t="s">
        <v>21544</v>
      </c>
      <c r="B2287" s="421" t="s">
        <v>18262</v>
      </c>
      <c r="C2287" s="421" t="s">
        <v>21544</v>
      </c>
      <c r="D2287" s="421" t="s">
        <v>5095</v>
      </c>
      <c r="E2287" s="421" t="s">
        <v>5093</v>
      </c>
    </row>
    <row r="2288" spans="1:5" hidden="1">
      <c r="A2288" s="421" t="s">
        <v>21545</v>
      </c>
      <c r="B2288" s="421" t="s">
        <v>18264</v>
      </c>
      <c r="C2288" s="421" t="s">
        <v>21545</v>
      </c>
      <c r="D2288" s="421" t="s">
        <v>5095</v>
      </c>
      <c r="E2288" s="421" t="s">
        <v>5093</v>
      </c>
    </row>
    <row r="2289" spans="1:5" hidden="1">
      <c r="A2289" s="421" t="s">
        <v>21546</v>
      </c>
      <c r="B2289" s="421" t="s">
        <v>18265</v>
      </c>
      <c r="C2289" s="421" t="s">
        <v>21546</v>
      </c>
      <c r="D2289" s="421" t="s">
        <v>5095</v>
      </c>
      <c r="E2289" s="421" t="s">
        <v>5093</v>
      </c>
    </row>
    <row r="2290" spans="1:5" hidden="1">
      <c r="A2290" s="421" t="s">
        <v>21547</v>
      </c>
      <c r="B2290" s="421" t="s">
        <v>18266</v>
      </c>
      <c r="C2290" s="421" t="s">
        <v>21547</v>
      </c>
      <c r="D2290" s="421" t="s">
        <v>5095</v>
      </c>
      <c r="E2290" s="421" t="s">
        <v>5093</v>
      </c>
    </row>
    <row r="2291" spans="1:5" hidden="1">
      <c r="A2291" s="421" t="s">
        <v>21548</v>
      </c>
      <c r="B2291" s="421" t="s">
        <v>18267</v>
      </c>
      <c r="C2291" s="421" t="s">
        <v>21548</v>
      </c>
      <c r="D2291" s="421" t="s">
        <v>5095</v>
      </c>
      <c r="E2291" s="421" t="s">
        <v>5093</v>
      </c>
    </row>
    <row r="2292" spans="1:5" hidden="1">
      <c r="A2292" s="421" t="s">
        <v>21549</v>
      </c>
      <c r="B2292" s="421" t="s">
        <v>18268</v>
      </c>
      <c r="C2292" s="421" t="s">
        <v>21549</v>
      </c>
      <c r="D2292" s="421" t="s">
        <v>5095</v>
      </c>
      <c r="E2292" s="421" t="s">
        <v>5093</v>
      </c>
    </row>
    <row r="2293" spans="1:5" hidden="1">
      <c r="A2293" s="421" t="s">
        <v>21550</v>
      </c>
      <c r="B2293" s="421" t="s">
        <v>18269</v>
      </c>
      <c r="C2293" s="421" t="s">
        <v>21550</v>
      </c>
      <c r="D2293" s="421" t="s">
        <v>5095</v>
      </c>
      <c r="E2293" s="421" t="s">
        <v>5093</v>
      </c>
    </row>
    <row r="2294" spans="1:5" hidden="1">
      <c r="A2294" s="421" t="s">
        <v>21551</v>
      </c>
      <c r="B2294" s="421" t="s">
        <v>18270</v>
      </c>
      <c r="C2294" s="421" t="s">
        <v>21551</v>
      </c>
      <c r="D2294" s="421" t="s">
        <v>5095</v>
      </c>
      <c r="E2294" s="421" t="s">
        <v>5093</v>
      </c>
    </row>
    <row r="2295" spans="1:5" hidden="1">
      <c r="A2295" s="421" t="s">
        <v>21552</v>
      </c>
      <c r="B2295" s="421" t="s">
        <v>18271</v>
      </c>
      <c r="C2295" s="421" t="s">
        <v>21552</v>
      </c>
      <c r="D2295" s="421" t="s">
        <v>5095</v>
      </c>
      <c r="E2295" s="421" t="s">
        <v>5093</v>
      </c>
    </row>
    <row r="2296" spans="1:5" hidden="1">
      <c r="A2296" s="421" t="s">
        <v>21553</v>
      </c>
      <c r="B2296" s="421" t="s">
        <v>18272</v>
      </c>
      <c r="C2296" s="421" t="s">
        <v>21553</v>
      </c>
      <c r="D2296" s="421" t="s">
        <v>5095</v>
      </c>
      <c r="E2296" s="421" t="s">
        <v>5093</v>
      </c>
    </row>
    <row r="2297" spans="1:5" hidden="1">
      <c r="A2297" s="421" t="s">
        <v>21554</v>
      </c>
      <c r="B2297" s="421" t="s">
        <v>18273</v>
      </c>
      <c r="C2297" s="421" t="s">
        <v>21554</v>
      </c>
      <c r="D2297" s="421" t="s">
        <v>5095</v>
      </c>
      <c r="E2297" s="421" t="s">
        <v>5093</v>
      </c>
    </row>
    <row r="2298" spans="1:5" hidden="1">
      <c r="A2298" s="421" t="s">
        <v>21555</v>
      </c>
      <c r="B2298" s="421" t="s">
        <v>18274</v>
      </c>
      <c r="C2298" s="421" t="s">
        <v>21555</v>
      </c>
      <c r="D2298" s="421" t="s">
        <v>5095</v>
      </c>
      <c r="E2298" s="421" t="s">
        <v>5093</v>
      </c>
    </row>
    <row r="2299" spans="1:5" hidden="1">
      <c r="A2299" s="421" t="s">
        <v>21556</v>
      </c>
      <c r="B2299" s="421" t="s">
        <v>18276</v>
      </c>
      <c r="C2299" s="421" t="s">
        <v>21556</v>
      </c>
      <c r="D2299" s="421" t="s">
        <v>5095</v>
      </c>
      <c r="E2299" s="421" t="s">
        <v>5093</v>
      </c>
    </row>
    <row r="2300" spans="1:5" hidden="1">
      <c r="A2300" s="421" t="s">
        <v>21557</v>
      </c>
      <c r="B2300" s="421" t="s">
        <v>18277</v>
      </c>
      <c r="C2300" s="421" t="s">
        <v>21557</v>
      </c>
      <c r="D2300" s="421" t="s">
        <v>5095</v>
      </c>
      <c r="E2300" s="421" t="s">
        <v>5093</v>
      </c>
    </row>
    <row r="2301" spans="1:5" hidden="1">
      <c r="A2301" s="421" t="s">
        <v>21558</v>
      </c>
      <c r="B2301" s="421" t="s">
        <v>18278</v>
      </c>
      <c r="C2301" s="421" t="s">
        <v>21558</v>
      </c>
      <c r="D2301" s="421" t="s">
        <v>5095</v>
      </c>
      <c r="E2301" s="421" t="s">
        <v>5093</v>
      </c>
    </row>
    <row r="2302" spans="1:5" hidden="1">
      <c r="A2302" s="421" t="s">
        <v>21559</v>
      </c>
      <c r="B2302" s="421" t="s">
        <v>18279</v>
      </c>
      <c r="C2302" s="421" t="s">
        <v>21559</v>
      </c>
      <c r="D2302" s="421" t="s">
        <v>5095</v>
      </c>
      <c r="E2302" s="421" t="s">
        <v>5093</v>
      </c>
    </row>
    <row r="2303" spans="1:5" hidden="1">
      <c r="A2303" s="421" t="s">
        <v>21560</v>
      </c>
      <c r="B2303" s="421" t="s">
        <v>18280</v>
      </c>
      <c r="C2303" s="421" t="s">
        <v>21560</v>
      </c>
      <c r="D2303" s="421" t="s">
        <v>5095</v>
      </c>
      <c r="E2303" s="421" t="s">
        <v>5093</v>
      </c>
    </row>
    <row r="2304" spans="1:5" hidden="1">
      <c r="A2304" s="421" t="s">
        <v>21561</v>
      </c>
      <c r="B2304" s="421" t="s">
        <v>18281</v>
      </c>
      <c r="C2304" s="421" t="s">
        <v>21561</v>
      </c>
      <c r="D2304" s="421" t="s">
        <v>5095</v>
      </c>
      <c r="E2304" s="421" t="s">
        <v>5093</v>
      </c>
    </row>
    <row r="2305" spans="1:5" hidden="1">
      <c r="A2305" s="421" t="s">
        <v>21562</v>
      </c>
      <c r="B2305" s="421" t="s">
        <v>18297</v>
      </c>
      <c r="C2305" s="421" t="s">
        <v>21562</v>
      </c>
      <c r="D2305" s="421" t="s">
        <v>5095</v>
      </c>
      <c r="E2305" s="421" t="s">
        <v>5093</v>
      </c>
    </row>
    <row r="2306" spans="1:5" hidden="1">
      <c r="A2306" s="421" t="s">
        <v>21563</v>
      </c>
      <c r="B2306" s="421" t="s">
        <v>18298</v>
      </c>
      <c r="C2306" s="421" t="s">
        <v>21563</v>
      </c>
      <c r="D2306" s="421" t="s">
        <v>5095</v>
      </c>
      <c r="E2306" s="421" t="s">
        <v>5093</v>
      </c>
    </row>
    <row r="2307" spans="1:5" hidden="1">
      <c r="A2307" s="421" t="s">
        <v>21564</v>
      </c>
      <c r="B2307" s="421" t="s">
        <v>18299</v>
      </c>
      <c r="C2307" s="421" t="s">
        <v>21564</v>
      </c>
      <c r="D2307" s="421" t="s">
        <v>5095</v>
      </c>
      <c r="E2307" s="421" t="s">
        <v>5093</v>
      </c>
    </row>
    <row r="2308" spans="1:5" hidden="1">
      <c r="A2308" s="421" t="s">
        <v>21565</v>
      </c>
      <c r="B2308" s="421" t="s">
        <v>18300</v>
      </c>
      <c r="C2308" s="421" t="s">
        <v>21565</v>
      </c>
      <c r="D2308" s="421" t="s">
        <v>5095</v>
      </c>
      <c r="E2308" s="421" t="s">
        <v>5093</v>
      </c>
    </row>
    <row r="2309" spans="1:5" hidden="1">
      <c r="A2309" s="421" t="s">
        <v>21566</v>
      </c>
      <c r="B2309" s="421" t="s">
        <v>18301</v>
      </c>
      <c r="C2309" s="421" t="s">
        <v>21566</v>
      </c>
      <c r="D2309" s="421" t="s">
        <v>5095</v>
      </c>
      <c r="E2309" s="421" t="s">
        <v>5093</v>
      </c>
    </row>
    <row r="2310" spans="1:5" hidden="1">
      <c r="A2310" s="421" t="s">
        <v>21567</v>
      </c>
      <c r="B2310" s="421" t="s">
        <v>18302</v>
      </c>
      <c r="C2310" s="421" t="s">
        <v>21567</v>
      </c>
      <c r="D2310" s="421" t="s">
        <v>5095</v>
      </c>
      <c r="E2310" s="421" t="s">
        <v>5093</v>
      </c>
    </row>
    <row r="2311" spans="1:5" hidden="1">
      <c r="A2311" s="421" t="s">
        <v>21568</v>
      </c>
      <c r="B2311" s="421" t="s">
        <v>18303</v>
      </c>
      <c r="C2311" s="421" t="s">
        <v>21568</v>
      </c>
      <c r="D2311" s="421" t="s">
        <v>5095</v>
      </c>
      <c r="E2311" s="421" t="s">
        <v>5093</v>
      </c>
    </row>
    <row r="2312" spans="1:5" hidden="1">
      <c r="A2312" s="421" t="s">
        <v>21569</v>
      </c>
      <c r="B2312" s="421" t="s">
        <v>18257</v>
      </c>
      <c r="C2312" s="421" t="s">
        <v>21569</v>
      </c>
      <c r="D2312" s="421" t="s">
        <v>5095</v>
      </c>
      <c r="E2312" s="421" t="s">
        <v>5093</v>
      </c>
    </row>
    <row r="2313" spans="1:5" hidden="1">
      <c r="A2313" s="421" t="s">
        <v>21570</v>
      </c>
      <c r="B2313" s="421" t="s">
        <v>18282</v>
      </c>
      <c r="C2313" s="421" t="s">
        <v>21570</v>
      </c>
      <c r="D2313" s="421" t="s">
        <v>5095</v>
      </c>
      <c r="E2313" s="421" t="s">
        <v>5093</v>
      </c>
    </row>
    <row r="2314" spans="1:5" hidden="1">
      <c r="A2314" s="421" t="s">
        <v>21571</v>
      </c>
      <c r="B2314" s="421" t="s">
        <v>18283</v>
      </c>
      <c r="C2314" s="421" t="s">
        <v>21571</v>
      </c>
      <c r="D2314" s="421" t="s">
        <v>5095</v>
      </c>
      <c r="E2314" s="421" t="s">
        <v>5093</v>
      </c>
    </row>
    <row r="2315" spans="1:5" hidden="1">
      <c r="A2315" s="421" t="s">
        <v>21572</v>
      </c>
      <c r="B2315" s="421" t="s">
        <v>18284</v>
      </c>
      <c r="C2315" s="421" t="s">
        <v>21572</v>
      </c>
      <c r="D2315" s="421" t="s">
        <v>5095</v>
      </c>
      <c r="E2315" s="421" t="s">
        <v>5093</v>
      </c>
    </row>
    <row r="2316" spans="1:5" hidden="1">
      <c r="A2316" s="421" t="s">
        <v>21573</v>
      </c>
      <c r="B2316" s="421" t="s">
        <v>18285</v>
      </c>
      <c r="C2316" s="421" t="s">
        <v>21573</v>
      </c>
      <c r="D2316" s="421" t="s">
        <v>5095</v>
      </c>
      <c r="E2316" s="421" t="s">
        <v>5093</v>
      </c>
    </row>
    <row r="2317" spans="1:5" hidden="1">
      <c r="A2317" s="421" t="s">
        <v>21574</v>
      </c>
      <c r="B2317" s="421" t="s">
        <v>18286</v>
      </c>
      <c r="C2317" s="421" t="s">
        <v>21574</v>
      </c>
      <c r="D2317" s="421" t="s">
        <v>5095</v>
      </c>
      <c r="E2317" s="421" t="s">
        <v>5093</v>
      </c>
    </row>
    <row r="2318" spans="1:5" hidden="1">
      <c r="A2318" s="421" t="s">
        <v>21575</v>
      </c>
      <c r="B2318" s="421" t="s">
        <v>18287</v>
      </c>
      <c r="C2318" s="421" t="s">
        <v>21575</v>
      </c>
      <c r="D2318" s="421" t="s">
        <v>5095</v>
      </c>
      <c r="E2318" s="421" t="s">
        <v>5093</v>
      </c>
    </row>
    <row r="2319" spans="1:5" hidden="1">
      <c r="A2319" s="421" t="s">
        <v>21576</v>
      </c>
      <c r="B2319" s="421" t="s">
        <v>18288</v>
      </c>
      <c r="C2319" s="421" t="s">
        <v>21576</v>
      </c>
      <c r="D2319" s="421" t="s">
        <v>5095</v>
      </c>
      <c r="E2319" s="421" t="s">
        <v>5093</v>
      </c>
    </row>
    <row r="2320" spans="1:5" hidden="1">
      <c r="A2320" s="421" t="s">
        <v>21577</v>
      </c>
      <c r="B2320" s="421" t="s">
        <v>18289</v>
      </c>
      <c r="C2320" s="421" t="s">
        <v>21577</v>
      </c>
      <c r="D2320" s="421" t="s">
        <v>5095</v>
      </c>
      <c r="E2320" s="421" t="s">
        <v>5093</v>
      </c>
    </row>
    <row r="2321" spans="1:5" hidden="1">
      <c r="A2321" s="421" t="s">
        <v>21578</v>
      </c>
      <c r="B2321" s="421" t="s">
        <v>18290</v>
      </c>
      <c r="C2321" s="421" t="s">
        <v>21578</v>
      </c>
      <c r="D2321" s="421" t="s">
        <v>5095</v>
      </c>
      <c r="E2321" s="421" t="s">
        <v>5093</v>
      </c>
    </row>
    <row r="2322" spans="1:5" hidden="1">
      <c r="A2322" s="421" t="s">
        <v>21579</v>
      </c>
      <c r="B2322" s="421" t="s">
        <v>18291</v>
      </c>
      <c r="C2322" s="421" t="s">
        <v>21579</v>
      </c>
      <c r="D2322" s="421" t="s">
        <v>5095</v>
      </c>
      <c r="E2322" s="421" t="s">
        <v>5093</v>
      </c>
    </row>
    <row r="2323" spans="1:5" hidden="1">
      <c r="A2323" s="421" t="s">
        <v>21580</v>
      </c>
      <c r="B2323" s="421" t="s">
        <v>18292</v>
      </c>
      <c r="C2323" s="421" t="s">
        <v>21580</v>
      </c>
      <c r="D2323" s="421" t="s">
        <v>5095</v>
      </c>
      <c r="E2323" s="421" t="s">
        <v>5093</v>
      </c>
    </row>
    <row r="2324" spans="1:5" hidden="1">
      <c r="A2324" s="421" t="s">
        <v>21581</v>
      </c>
      <c r="B2324" s="421" t="s">
        <v>18293</v>
      </c>
      <c r="C2324" s="421" t="s">
        <v>21581</v>
      </c>
      <c r="D2324" s="421" t="s">
        <v>5095</v>
      </c>
      <c r="E2324" s="421" t="s">
        <v>5093</v>
      </c>
    </row>
    <row r="2325" spans="1:5" hidden="1">
      <c r="A2325" s="421" t="s">
        <v>21582</v>
      </c>
      <c r="B2325" s="421" t="s">
        <v>18294</v>
      </c>
      <c r="C2325" s="421" t="s">
        <v>21582</v>
      </c>
      <c r="D2325" s="421" t="s">
        <v>5095</v>
      </c>
      <c r="E2325" s="421" t="s">
        <v>5093</v>
      </c>
    </row>
    <row r="2326" spans="1:5" hidden="1">
      <c r="A2326" s="421" t="s">
        <v>21583</v>
      </c>
      <c r="B2326" s="421" t="s">
        <v>18295</v>
      </c>
      <c r="C2326" s="421" t="s">
        <v>21583</v>
      </c>
      <c r="D2326" s="421" t="s">
        <v>5095</v>
      </c>
      <c r="E2326" s="421" t="s">
        <v>5093</v>
      </c>
    </row>
    <row r="2327" spans="1:5" hidden="1">
      <c r="A2327" s="421" t="s">
        <v>21584</v>
      </c>
      <c r="B2327" s="421" t="s">
        <v>18296</v>
      </c>
      <c r="C2327" s="421" t="s">
        <v>21584</v>
      </c>
      <c r="D2327" s="421" t="s">
        <v>5095</v>
      </c>
      <c r="E2327" s="421" t="s">
        <v>5093</v>
      </c>
    </row>
    <row r="2328" spans="1:5" hidden="1">
      <c r="A2328" s="421" t="s">
        <v>21585</v>
      </c>
      <c r="B2328" s="421" t="s">
        <v>18258</v>
      </c>
      <c r="C2328" s="421" t="s">
        <v>21585</v>
      </c>
      <c r="D2328" s="421" t="s">
        <v>5095</v>
      </c>
      <c r="E2328" s="421" t="s">
        <v>5093</v>
      </c>
    </row>
    <row r="2329" spans="1:5" hidden="1">
      <c r="A2329" s="421" t="s">
        <v>21586</v>
      </c>
      <c r="B2329" s="421" t="s">
        <v>18259</v>
      </c>
      <c r="C2329" s="421" t="s">
        <v>21586</v>
      </c>
      <c r="D2329" s="421" t="s">
        <v>5095</v>
      </c>
      <c r="E2329" s="421" t="s">
        <v>5093</v>
      </c>
    </row>
    <row r="2330" spans="1:5" hidden="1">
      <c r="A2330" s="421" t="s">
        <v>21587</v>
      </c>
      <c r="B2330" s="421" t="s">
        <v>18260</v>
      </c>
      <c r="C2330" s="421" t="s">
        <v>21587</v>
      </c>
      <c r="D2330" s="421" t="s">
        <v>5095</v>
      </c>
      <c r="E2330" s="421" t="s">
        <v>5093</v>
      </c>
    </row>
    <row r="2331" spans="1:5" hidden="1">
      <c r="A2331" s="421" t="s">
        <v>21588</v>
      </c>
      <c r="B2331" s="421" t="s">
        <v>18261</v>
      </c>
      <c r="C2331" s="421" t="s">
        <v>21588</v>
      </c>
      <c r="D2331" s="421" t="s">
        <v>5095</v>
      </c>
      <c r="E2331" s="421" t="s">
        <v>5093</v>
      </c>
    </row>
    <row r="2332" spans="1:5" hidden="1">
      <c r="A2332" s="421" t="s">
        <v>21589</v>
      </c>
      <c r="B2332" s="421" t="s">
        <v>13415</v>
      </c>
      <c r="C2332" s="421" t="s">
        <v>21589</v>
      </c>
      <c r="D2332" s="421" t="s">
        <v>5095</v>
      </c>
      <c r="E2332" s="421" t="s">
        <v>5093</v>
      </c>
    </row>
    <row r="2333" spans="1:5" hidden="1">
      <c r="A2333" s="421" t="s">
        <v>21590</v>
      </c>
      <c r="B2333" s="421" t="s">
        <v>13416</v>
      </c>
      <c r="C2333" s="421" t="s">
        <v>21590</v>
      </c>
      <c r="D2333" s="421" t="s">
        <v>5095</v>
      </c>
      <c r="E2333" s="421" t="s">
        <v>5093</v>
      </c>
    </row>
    <row r="2334" spans="1:5" hidden="1">
      <c r="A2334" s="421" t="s">
        <v>21591</v>
      </c>
      <c r="B2334" s="421" t="s">
        <v>13417</v>
      </c>
      <c r="C2334" s="421" t="s">
        <v>21591</v>
      </c>
      <c r="D2334" s="421" t="s">
        <v>5095</v>
      </c>
      <c r="E2334" s="421" t="s">
        <v>5093</v>
      </c>
    </row>
    <row r="2335" spans="1:5" hidden="1">
      <c r="A2335" s="421" t="s">
        <v>21592</v>
      </c>
      <c r="B2335" s="421" t="s">
        <v>13418</v>
      </c>
      <c r="C2335" s="421" t="s">
        <v>21592</v>
      </c>
      <c r="D2335" s="421" t="s">
        <v>5095</v>
      </c>
      <c r="E2335" s="421" t="s">
        <v>5093</v>
      </c>
    </row>
    <row r="2336" spans="1:5" hidden="1">
      <c r="A2336" s="421" t="s">
        <v>21593</v>
      </c>
      <c r="B2336" s="421" t="s">
        <v>18263</v>
      </c>
      <c r="C2336" s="421" t="s">
        <v>21593</v>
      </c>
      <c r="D2336" s="421" t="s">
        <v>5095</v>
      </c>
      <c r="E2336" s="421" t="s">
        <v>5093</v>
      </c>
    </row>
    <row r="2337" spans="1:5" hidden="1">
      <c r="A2337" s="421" t="s">
        <v>21594</v>
      </c>
      <c r="B2337" s="421" t="s">
        <v>17580</v>
      </c>
      <c r="C2337" s="421" t="s">
        <v>21594</v>
      </c>
      <c r="D2337" s="421" t="s">
        <v>3659</v>
      </c>
      <c r="E2337" s="421" t="s">
        <v>3657</v>
      </c>
    </row>
    <row r="2338" spans="1:5" hidden="1">
      <c r="A2338" s="421" t="s">
        <v>21595</v>
      </c>
      <c r="B2338" s="421" t="s">
        <v>17581</v>
      </c>
      <c r="C2338" s="421" t="s">
        <v>21595</v>
      </c>
      <c r="D2338" s="421" t="s">
        <v>3659</v>
      </c>
      <c r="E2338" s="421" t="s">
        <v>3657</v>
      </c>
    </row>
    <row r="2339" spans="1:5" hidden="1">
      <c r="A2339" s="421" t="s">
        <v>21596</v>
      </c>
      <c r="B2339" s="421" t="s">
        <v>17582</v>
      </c>
      <c r="C2339" s="421" t="s">
        <v>21596</v>
      </c>
      <c r="D2339" s="421" t="s">
        <v>3659</v>
      </c>
      <c r="E2339" s="421" t="s">
        <v>3657</v>
      </c>
    </row>
    <row r="2340" spans="1:5" hidden="1">
      <c r="A2340" s="421" t="s">
        <v>21597</v>
      </c>
      <c r="B2340" s="421" t="s">
        <v>17583</v>
      </c>
      <c r="C2340" s="421" t="s">
        <v>21597</v>
      </c>
      <c r="D2340" s="421" t="s">
        <v>3659</v>
      </c>
      <c r="E2340" s="421" t="s">
        <v>3657</v>
      </c>
    </row>
    <row r="2341" spans="1:5" hidden="1">
      <c r="A2341" s="421" t="s">
        <v>21598</v>
      </c>
      <c r="B2341" s="421" t="s">
        <v>17584</v>
      </c>
      <c r="C2341" s="421" t="s">
        <v>21598</v>
      </c>
      <c r="D2341" s="421" t="s">
        <v>3659</v>
      </c>
      <c r="E2341" s="421" t="s">
        <v>3657</v>
      </c>
    </row>
    <row r="2342" spans="1:5" hidden="1">
      <c r="A2342" s="421" t="s">
        <v>21599</v>
      </c>
      <c r="B2342" s="421" t="s">
        <v>17585</v>
      </c>
      <c r="C2342" s="421" t="s">
        <v>21599</v>
      </c>
      <c r="D2342" s="421" t="s">
        <v>3659</v>
      </c>
      <c r="E2342" s="421" t="s">
        <v>3657</v>
      </c>
    </row>
    <row r="2343" spans="1:5" hidden="1">
      <c r="A2343" s="421" t="s">
        <v>21600</v>
      </c>
      <c r="B2343" s="421" t="s">
        <v>17586</v>
      </c>
      <c r="C2343" s="421" t="s">
        <v>21600</v>
      </c>
      <c r="D2343" s="421" t="s">
        <v>3659</v>
      </c>
      <c r="E2343" s="421" t="s">
        <v>3657</v>
      </c>
    </row>
    <row r="2344" spans="1:5" hidden="1">
      <c r="A2344" s="421" t="s">
        <v>21601</v>
      </c>
      <c r="B2344" s="421" t="s">
        <v>17587</v>
      </c>
      <c r="C2344" s="421" t="s">
        <v>21601</v>
      </c>
      <c r="D2344" s="421" t="s">
        <v>3659</v>
      </c>
      <c r="E2344" s="421" t="s">
        <v>3657</v>
      </c>
    </row>
    <row r="2345" spans="1:5" hidden="1">
      <c r="A2345" s="421" t="s">
        <v>21602</v>
      </c>
      <c r="B2345" s="421" t="s">
        <v>17588</v>
      </c>
      <c r="C2345" s="421" t="s">
        <v>21602</v>
      </c>
      <c r="D2345" s="421" t="s">
        <v>3659</v>
      </c>
      <c r="E2345" s="421" t="s">
        <v>3657</v>
      </c>
    </row>
    <row r="2346" spans="1:5" hidden="1">
      <c r="A2346" s="421" t="s">
        <v>21603</v>
      </c>
      <c r="B2346" s="421" t="s">
        <v>17589</v>
      </c>
      <c r="C2346" s="421" t="s">
        <v>21603</v>
      </c>
      <c r="D2346" s="421" t="s">
        <v>3659</v>
      </c>
      <c r="E2346" s="421" t="s">
        <v>3657</v>
      </c>
    </row>
    <row r="2347" spans="1:5" hidden="1">
      <c r="A2347" s="421" t="s">
        <v>21604</v>
      </c>
      <c r="B2347" s="421" t="s">
        <v>17590</v>
      </c>
      <c r="C2347" s="421" t="s">
        <v>21604</v>
      </c>
      <c r="D2347" s="421" t="s">
        <v>3659</v>
      </c>
      <c r="E2347" s="421" t="s">
        <v>3657</v>
      </c>
    </row>
    <row r="2348" spans="1:5" hidden="1">
      <c r="A2348" s="421" t="s">
        <v>21605</v>
      </c>
      <c r="B2348" s="421" t="s">
        <v>17591</v>
      </c>
      <c r="C2348" s="421" t="s">
        <v>21605</v>
      </c>
      <c r="D2348" s="421" t="s">
        <v>3659</v>
      </c>
      <c r="E2348" s="421" t="s">
        <v>3657</v>
      </c>
    </row>
    <row r="2349" spans="1:5" hidden="1">
      <c r="A2349" s="421" t="s">
        <v>21606</v>
      </c>
      <c r="B2349" s="421" t="s">
        <v>17592</v>
      </c>
      <c r="C2349" s="421" t="s">
        <v>21606</v>
      </c>
      <c r="D2349" s="421" t="s">
        <v>3659</v>
      </c>
      <c r="E2349" s="421" t="s">
        <v>3657</v>
      </c>
    </row>
    <row r="2350" spans="1:5" hidden="1">
      <c r="A2350" s="421" t="s">
        <v>21607</v>
      </c>
      <c r="B2350" s="421" t="s">
        <v>17593</v>
      </c>
      <c r="C2350" s="421" t="s">
        <v>21607</v>
      </c>
      <c r="D2350" s="421" t="s">
        <v>3659</v>
      </c>
      <c r="E2350" s="421" t="s">
        <v>3657</v>
      </c>
    </row>
    <row r="2351" spans="1:5" hidden="1">
      <c r="A2351" s="421" t="s">
        <v>21608</v>
      </c>
      <c r="B2351" s="421" t="s">
        <v>17594</v>
      </c>
      <c r="C2351" s="421" t="s">
        <v>21608</v>
      </c>
      <c r="D2351" s="421" t="s">
        <v>3659</v>
      </c>
      <c r="E2351" s="421" t="s">
        <v>3657</v>
      </c>
    </row>
    <row r="2352" spans="1:5" hidden="1">
      <c r="A2352" s="421" t="s">
        <v>21609</v>
      </c>
      <c r="B2352" s="421" t="s">
        <v>17595</v>
      </c>
      <c r="C2352" s="421" t="s">
        <v>21609</v>
      </c>
      <c r="D2352" s="421" t="s">
        <v>3659</v>
      </c>
      <c r="E2352" s="421" t="s">
        <v>3657</v>
      </c>
    </row>
    <row r="2353" spans="1:5" hidden="1">
      <c r="A2353" s="421" t="s">
        <v>21610</v>
      </c>
      <c r="B2353" s="421" t="s">
        <v>17597</v>
      </c>
      <c r="C2353" s="421" t="s">
        <v>21610</v>
      </c>
      <c r="D2353" s="421" t="s">
        <v>3659</v>
      </c>
      <c r="E2353" s="421" t="s">
        <v>3657</v>
      </c>
    </row>
    <row r="2354" spans="1:5" hidden="1">
      <c r="A2354" s="421" t="s">
        <v>21611</v>
      </c>
      <c r="B2354" s="421" t="s">
        <v>17598</v>
      </c>
      <c r="C2354" s="421" t="s">
        <v>21611</v>
      </c>
      <c r="D2354" s="421" t="s">
        <v>3659</v>
      </c>
      <c r="E2354" s="421" t="s">
        <v>3657</v>
      </c>
    </row>
    <row r="2355" spans="1:5" hidden="1">
      <c r="A2355" s="421" t="s">
        <v>21612</v>
      </c>
      <c r="B2355" s="421" t="s">
        <v>17600</v>
      </c>
      <c r="C2355" s="421" t="s">
        <v>21612</v>
      </c>
      <c r="D2355" s="421" t="s">
        <v>3659</v>
      </c>
      <c r="E2355" s="421" t="s">
        <v>3657</v>
      </c>
    </row>
    <row r="2356" spans="1:5" hidden="1">
      <c r="A2356" s="421" t="s">
        <v>21613</v>
      </c>
      <c r="B2356" s="421" t="s">
        <v>17601</v>
      </c>
      <c r="C2356" s="421" t="s">
        <v>21613</v>
      </c>
      <c r="D2356" s="421" t="s">
        <v>3659</v>
      </c>
      <c r="E2356" s="421" t="s">
        <v>3657</v>
      </c>
    </row>
    <row r="2357" spans="1:5" hidden="1">
      <c r="A2357" s="421" t="s">
        <v>21614</v>
      </c>
      <c r="B2357" s="421" t="s">
        <v>17525</v>
      </c>
      <c r="C2357" s="421" t="s">
        <v>21614</v>
      </c>
      <c r="D2357" s="421" t="s">
        <v>3659</v>
      </c>
      <c r="E2357" s="421" t="s">
        <v>3657</v>
      </c>
    </row>
    <row r="2358" spans="1:5" hidden="1">
      <c r="A2358" s="421" t="s">
        <v>21615</v>
      </c>
      <c r="B2358" s="421" t="s">
        <v>17527</v>
      </c>
      <c r="C2358" s="421" t="s">
        <v>21615</v>
      </c>
      <c r="D2358" s="421" t="s">
        <v>3659</v>
      </c>
      <c r="E2358" s="421" t="s">
        <v>3657</v>
      </c>
    </row>
    <row r="2359" spans="1:5" hidden="1">
      <c r="A2359" s="421" t="s">
        <v>21616</v>
      </c>
      <c r="B2359" s="421" t="s">
        <v>17528</v>
      </c>
      <c r="C2359" s="421" t="s">
        <v>21616</v>
      </c>
      <c r="D2359" s="421" t="s">
        <v>3659</v>
      </c>
      <c r="E2359" s="421" t="s">
        <v>3657</v>
      </c>
    </row>
    <row r="2360" spans="1:5" hidden="1">
      <c r="A2360" s="421" t="s">
        <v>21617</v>
      </c>
      <c r="B2360" s="421" t="s">
        <v>17529</v>
      </c>
      <c r="C2360" s="421" t="s">
        <v>21617</v>
      </c>
      <c r="D2360" s="421" t="s">
        <v>3659</v>
      </c>
      <c r="E2360" s="421" t="s">
        <v>3657</v>
      </c>
    </row>
    <row r="2361" spans="1:5" hidden="1">
      <c r="A2361" s="421" t="s">
        <v>21618</v>
      </c>
      <c r="B2361" s="421" t="s">
        <v>17530</v>
      </c>
      <c r="C2361" s="421" t="s">
        <v>21618</v>
      </c>
      <c r="D2361" s="421" t="s">
        <v>3659</v>
      </c>
      <c r="E2361" s="421" t="s">
        <v>3657</v>
      </c>
    </row>
    <row r="2362" spans="1:5" hidden="1">
      <c r="A2362" s="421" t="s">
        <v>21619</v>
      </c>
      <c r="B2362" s="421" t="s">
        <v>17531</v>
      </c>
      <c r="C2362" s="421" t="s">
        <v>21619</v>
      </c>
      <c r="D2362" s="421" t="s">
        <v>3659</v>
      </c>
      <c r="E2362" s="421" t="s">
        <v>3657</v>
      </c>
    </row>
    <row r="2363" spans="1:5" hidden="1">
      <c r="A2363" s="421" t="s">
        <v>21620</v>
      </c>
      <c r="B2363" s="421" t="s">
        <v>17532</v>
      </c>
      <c r="C2363" s="421" t="s">
        <v>21620</v>
      </c>
      <c r="D2363" s="421" t="s">
        <v>3659</v>
      </c>
      <c r="E2363" s="421" t="s">
        <v>3657</v>
      </c>
    </row>
    <row r="2364" spans="1:5" hidden="1">
      <c r="A2364" s="421" t="s">
        <v>21621</v>
      </c>
      <c r="B2364" s="421" t="s">
        <v>17533</v>
      </c>
      <c r="C2364" s="421" t="s">
        <v>21621</v>
      </c>
      <c r="D2364" s="421" t="s">
        <v>3659</v>
      </c>
      <c r="E2364" s="421" t="s">
        <v>3657</v>
      </c>
    </row>
    <row r="2365" spans="1:5" hidden="1">
      <c r="A2365" s="421" t="s">
        <v>21622</v>
      </c>
      <c r="B2365" s="421" t="s">
        <v>17535</v>
      </c>
      <c r="C2365" s="421" t="s">
        <v>21622</v>
      </c>
      <c r="D2365" s="421" t="s">
        <v>3659</v>
      </c>
      <c r="E2365" s="421" t="s">
        <v>3657</v>
      </c>
    </row>
    <row r="2366" spans="1:5" hidden="1">
      <c r="A2366" s="421" t="s">
        <v>21623</v>
      </c>
      <c r="B2366" s="421" t="s">
        <v>17569</v>
      </c>
      <c r="C2366" s="421" t="s">
        <v>21623</v>
      </c>
      <c r="D2366" s="421" t="s">
        <v>3659</v>
      </c>
      <c r="E2366" s="421" t="s">
        <v>3657</v>
      </c>
    </row>
    <row r="2367" spans="1:5" hidden="1">
      <c r="A2367" s="421" t="s">
        <v>21624</v>
      </c>
      <c r="B2367" s="421" t="s">
        <v>17570</v>
      </c>
      <c r="C2367" s="421" t="s">
        <v>21624</v>
      </c>
      <c r="D2367" s="421" t="s">
        <v>3659</v>
      </c>
      <c r="E2367" s="421" t="s">
        <v>3657</v>
      </c>
    </row>
    <row r="2368" spans="1:5" hidden="1">
      <c r="A2368" s="421" t="s">
        <v>21625</v>
      </c>
      <c r="B2368" s="421" t="s">
        <v>17571</v>
      </c>
      <c r="C2368" s="421" t="s">
        <v>21625</v>
      </c>
      <c r="D2368" s="421" t="s">
        <v>3659</v>
      </c>
      <c r="E2368" s="421" t="s">
        <v>3657</v>
      </c>
    </row>
    <row r="2369" spans="1:5" hidden="1">
      <c r="A2369" s="421" t="s">
        <v>21626</v>
      </c>
      <c r="B2369" s="421" t="s">
        <v>17572</v>
      </c>
      <c r="C2369" s="421" t="s">
        <v>21626</v>
      </c>
      <c r="D2369" s="421" t="s">
        <v>3659</v>
      </c>
      <c r="E2369" s="421" t="s">
        <v>3657</v>
      </c>
    </row>
    <row r="2370" spans="1:5" hidden="1">
      <c r="A2370" s="421" t="s">
        <v>21627</v>
      </c>
      <c r="B2370" s="421" t="s">
        <v>17573</v>
      </c>
      <c r="C2370" s="421" t="s">
        <v>21627</v>
      </c>
      <c r="D2370" s="421" t="s">
        <v>3659</v>
      </c>
      <c r="E2370" s="421" t="s">
        <v>3657</v>
      </c>
    </row>
    <row r="2371" spans="1:5" hidden="1">
      <c r="A2371" s="421" t="s">
        <v>21628</v>
      </c>
      <c r="B2371" s="421" t="s">
        <v>17526</v>
      </c>
      <c r="C2371" s="421" t="s">
        <v>21628</v>
      </c>
      <c r="D2371" s="421" t="s">
        <v>3659</v>
      </c>
      <c r="E2371" s="421" t="s">
        <v>3657</v>
      </c>
    </row>
    <row r="2372" spans="1:5" hidden="1">
      <c r="A2372" s="421" t="s">
        <v>21629</v>
      </c>
      <c r="B2372" s="421" t="s">
        <v>17599</v>
      </c>
      <c r="C2372" s="421" t="s">
        <v>21629</v>
      </c>
      <c r="D2372" s="421" t="s">
        <v>3659</v>
      </c>
      <c r="E2372" s="421" t="s">
        <v>3657</v>
      </c>
    </row>
    <row r="2373" spans="1:5" hidden="1">
      <c r="A2373" s="421" t="s">
        <v>21630</v>
      </c>
      <c r="B2373" s="421" t="s">
        <v>17522</v>
      </c>
      <c r="C2373" s="421" t="s">
        <v>21630</v>
      </c>
      <c r="D2373" s="421" t="s">
        <v>3659</v>
      </c>
      <c r="E2373" s="421" t="s">
        <v>3657</v>
      </c>
    </row>
    <row r="2374" spans="1:5" hidden="1">
      <c r="A2374" s="421" t="s">
        <v>21631</v>
      </c>
      <c r="B2374" s="421" t="s">
        <v>17534</v>
      </c>
      <c r="C2374" s="421" t="s">
        <v>21631</v>
      </c>
      <c r="D2374" s="421" t="s">
        <v>3659</v>
      </c>
      <c r="E2374" s="421" t="s">
        <v>3657</v>
      </c>
    </row>
    <row r="2375" spans="1:5" hidden="1">
      <c r="A2375" s="421" t="s">
        <v>21632</v>
      </c>
      <c r="B2375" s="421" t="s">
        <v>17608</v>
      </c>
      <c r="C2375" s="421" t="s">
        <v>21632</v>
      </c>
      <c r="D2375" s="421" t="s">
        <v>3659</v>
      </c>
      <c r="E2375" s="421" t="s">
        <v>3657</v>
      </c>
    </row>
    <row r="2376" spans="1:5" hidden="1">
      <c r="A2376" s="421" t="s">
        <v>21633</v>
      </c>
      <c r="B2376" s="421" t="s">
        <v>17492</v>
      </c>
      <c r="C2376" s="421" t="s">
        <v>21633</v>
      </c>
      <c r="D2376" s="421" t="s">
        <v>3659</v>
      </c>
      <c r="E2376" s="421" t="s">
        <v>3657</v>
      </c>
    </row>
    <row r="2377" spans="1:5" hidden="1">
      <c r="A2377" s="421" t="s">
        <v>21634</v>
      </c>
      <c r="B2377" s="421" t="s">
        <v>13256</v>
      </c>
      <c r="C2377" s="421" t="s">
        <v>21634</v>
      </c>
      <c r="D2377" s="421" t="s">
        <v>3659</v>
      </c>
      <c r="E2377" s="421" t="s">
        <v>3657</v>
      </c>
    </row>
    <row r="2378" spans="1:5" hidden="1">
      <c r="A2378" s="421" t="s">
        <v>21635</v>
      </c>
      <c r="B2378" s="421" t="s">
        <v>17596</v>
      </c>
      <c r="C2378" s="421" t="s">
        <v>21635</v>
      </c>
      <c r="D2378" s="421" t="s">
        <v>3659</v>
      </c>
      <c r="E2378" s="421" t="s">
        <v>3657</v>
      </c>
    </row>
    <row r="2379" spans="1:5" hidden="1">
      <c r="A2379" s="421" t="s">
        <v>21636</v>
      </c>
      <c r="B2379" s="421" t="s">
        <v>17606</v>
      </c>
      <c r="C2379" s="421" t="s">
        <v>21636</v>
      </c>
      <c r="D2379" s="421" t="s">
        <v>3659</v>
      </c>
      <c r="E2379" s="421" t="s">
        <v>3657</v>
      </c>
    </row>
    <row r="2380" spans="1:5" hidden="1">
      <c r="A2380" s="421" t="s">
        <v>21637</v>
      </c>
      <c r="B2380" s="421" t="s">
        <v>17514</v>
      </c>
      <c r="C2380" s="421" t="s">
        <v>21637</v>
      </c>
      <c r="D2380" s="421" t="s">
        <v>3659</v>
      </c>
      <c r="E2380" s="421" t="s">
        <v>3657</v>
      </c>
    </row>
    <row r="2381" spans="1:5" hidden="1">
      <c r="A2381" s="421" t="s">
        <v>21638</v>
      </c>
      <c r="B2381" s="421" t="s">
        <v>17515</v>
      </c>
      <c r="C2381" s="421" t="s">
        <v>21638</v>
      </c>
      <c r="D2381" s="421" t="s">
        <v>3659</v>
      </c>
      <c r="E2381" s="421" t="s">
        <v>3657</v>
      </c>
    </row>
    <row r="2382" spans="1:5" hidden="1">
      <c r="A2382" s="421" t="s">
        <v>21639</v>
      </c>
      <c r="B2382" s="421" t="s">
        <v>17516</v>
      </c>
      <c r="C2382" s="421" t="s">
        <v>21639</v>
      </c>
      <c r="D2382" s="421" t="s">
        <v>3659</v>
      </c>
      <c r="E2382" s="421" t="s">
        <v>3657</v>
      </c>
    </row>
    <row r="2383" spans="1:5" hidden="1">
      <c r="A2383" s="421" t="s">
        <v>21640</v>
      </c>
      <c r="B2383" s="421" t="s">
        <v>17517</v>
      </c>
      <c r="C2383" s="421" t="s">
        <v>21640</v>
      </c>
      <c r="D2383" s="421" t="s">
        <v>3659</v>
      </c>
      <c r="E2383" s="421" t="s">
        <v>3657</v>
      </c>
    </row>
    <row r="2384" spans="1:5" hidden="1">
      <c r="A2384" s="421" t="s">
        <v>21641</v>
      </c>
      <c r="B2384" s="421" t="s">
        <v>17518</v>
      </c>
      <c r="C2384" s="421" t="s">
        <v>21641</v>
      </c>
      <c r="D2384" s="421" t="s">
        <v>3659</v>
      </c>
      <c r="E2384" s="421" t="s">
        <v>3657</v>
      </c>
    </row>
    <row r="2385" spans="1:5" hidden="1">
      <c r="A2385" s="421" t="s">
        <v>21642</v>
      </c>
      <c r="B2385" s="421" t="s">
        <v>17519</v>
      </c>
      <c r="C2385" s="421" t="s">
        <v>21642</v>
      </c>
      <c r="D2385" s="421" t="s">
        <v>3659</v>
      </c>
      <c r="E2385" s="421" t="s">
        <v>3657</v>
      </c>
    </row>
    <row r="2386" spans="1:5" hidden="1">
      <c r="A2386" s="421" t="s">
        <v>21643</v>
      </c>
      <c r="B2386" s="421" t="s">
        <v>17520</v>
      </c>
      <c r="C2386" s="421" t="s">
        <v>21643</v>
      </c>
      <c r="D2386" s="421" t="s">
        <v>3659</v>
      </c>
      <c r="E2386" s="421" t="s">
        <v>3657</v>
      </c>
    </row>
    <row r="2387" spans="1:5" hidden="1">
      <c r="A2387" s="421" t="s">
        <v>21644</v>
      </c>
      <c r="B2387" s="421" t="s">
        <v>17521</v>
      </c>
      <c r="C2387" s="421" t="s">
        <v>21644</v>
      </c>
      <c r="D2387" s="421" t="s">
        <v>3659</v>
      </c>
      <c r="E2387" s="421" t="s">
        <v>3657</v>
      </c>
    </row>
    <row r="2388" spans="1:5" hidden="1">
      <c r="A2388" s="421" t="s">
        <v>21645</v>
      </c>
      <c r="B2388" s="421" t="s">
        <v>17523</v>
      </c>
      <c r="C2388" s="421" t="s">
        <v>21645</v>
      </c>
      <c r="D2388" s="421" t="s">
        <v>3659</v>
      </c>
      <c r="E2388" s="421" t="s">
        <v>3657</v>
      </c>
    </row>
    <row r="2389" spans="1:5" hidden="1">
      <c r="A2389" s="421" t="s">
        <v>21646</v>
      </c>
      <c r="B2389" s="421" t="s">
        <v>17524</v>
      </c>
      <c r="C2389" s="421" t="s">
        <v>21646</v>
      </c>
      <c r="D2389" s="421" t="s">
        <v>3659</v>
      </c>
      <c r="E2389" s="421" t="s">
        <v>3657</v>
      </c>
    </row>
    <row r="2390" spans="1:5" hidden="1">
      <c r="A2390" s="421" t="s">
        <v>21647</v>
      </c>
      <c r="B2390" s="421" t="s">
        <v>17557</v>
      </c>
      <c r="C2390" s="421" t="s">
        <v>21647</v>
      </c>
      <c r="D2390" s="421" t="s">
        <v>3659</v>
      </c>
      <c r="E2390" s="421" t="s">
        <v>3657</v>
      </c>
    </row>
    <row r="2391" spans="1:5" hidden="1">
      <c r="A2391" s="421" t="s">
        <v>21648</v>
      </c>
      <c r="B2391" s="421" t="s">
        <v>17558</v>
      </c>
      <c r="C2391" s="421" t="s">
        <v>21648</v>
      </c>
      <c r="D2391" s="421" t="s">
        <v>3659</v>
      </c>
      <c r="E2391" s="421" t="s">
        <v>3657</v>
      </c>
    </row>
    <row r="2392" spans="1:5" hidden="1">
      <c r="A2392" s="421" t="s">
        <v>21649</v>
      </c>
      <c r="B2392" s="421" t="s">
        <v>17559</v>
      </c>
      <c r="C2392" s="421" t="s">
        <v>21649</v>
      </c>
      <c r="D2392" s="421" t="s">
        <v>3659</v>
      </c>
      <c r="E2392" s="421" t="s">
        <v>3657</v>
      </c>
    </row>
    <row r="2393" spans="1:5" hidden="1">
      <c r="A2393" s="421" t="s">
        <v>21650</v>
      </c>
      <c r="B2393" s="421" t="s">
        <v>17560</v>
      </c>
      <c r="C2393" s="421" t="s">
        <v>21650</v>
      </c>
      <c r="D2393" s="421" t="s">
        <v>3659</v>
      </c>
      <c r="E2393" s="421" t="s">
        <v>3657</v>
      </c>
    </row>
    <row r="2394" spans="1:5" hidden="1">
      <c r="A2394" s="421" t="s">
        <v>21651</v>
      </c>
      <c r="B2394" s="421" t="s">
        <v>17561</v>
      </c>
      <c r="C2394" s="421" t="s">
        <v>21651</v>
      </c>
      <c r="D2394" s="421" t="s">
        <v>3659</v>
      </c>
      <c r="E2394" s="421" t="s">
        <v>3657</v>
      </c>
    </row>
    <row r="2395" spans="1:5" hidden="1">
      <c r="A2395" s="421" t="s">
        <v>21652</v>
      </c>
      <c r="B2395" s="421" t="s">
        <v>17562</v>
      </c>
      <c r="C2395" s="421" t="s">
        <v>21652</v>
      </c>
      <c r="D2395" s="421" t="s">
        <v>3659</v>
      </c>
      <c r="E2395" s="421" t="s">
        <v>3657</v>
      </c>
    </row>
    <row r="2396" spans="1:5" hidden="1">
      <c r="A2396" s="421" t="s">
        <v>21653</v>
      </c>
      <c r="B2396" s="421" t="s">
        <v>17563</v>
      </c>
      <c r="C2396" s="421" t="s">
        <v>21653</v>
      </c>
      <c r="D2396" s="421" t="s">
        <v>3659</v>
      </c>
      <c r="E2396" s="421" t="s">
        <v>3657</v>
      </c>
    </row>
    <row r="2397" spans="1:5" hidden="1">
      <c r="A2397" s="421" t="s">
        <v>21654</v>
      </c>
      <c r="B2397" s="421" t="s">
        <v>17564</v>
      </c>
      <c r="C2397" s="421" t="s">
        <v>21654</v>
      </c>
      <c r="D2397" s="421" t="s">
        <v>3659</v>
      </c>
      <c r="E2397" s="421" t="s">
        <v>3657</v>
      </c>
    </row>
    <row r="2398" spans="1:5" hidden="1">
      <c r="A2398" s="421" t="s">
        <v>21655</v>
      </c>
      <c r="B2398" s="421" t="s">
        <v>17565</v>
      </c>
      <c r="C2398" s="421" t="s">
        <v>21655</v>
      </c>
      <c r="D2398" s="421" t="s">
        <v>3659</v>
      </c>
      <c r="E2398" s="421" t="s">
        <v>3657</v>
      </c>
    </row>
    <row r="2399" spans="1:5" hidden="1">
      <c r="A2399" s="421" t="s">
        <v>21656</v>
      </c>
      <c r="B2399" s="421" t="s">
        <v>17566</v>
      </c>
      <c r="C2399" s="421" t="s">
        <v>21656</v>
      </c>
      <c r="D2399" s="421" t="s">
        <v>3659</v>
      </c>
      <c r="E2399" s="421" t="s">
        <v>3657</v>
      </c>
    </row>
    <row r="2400" spans="1:5" hidden="1">
      <c r="A2400" s="421" t="s">
        <v>21657</v>
      </c>
      <c r="B2400" s="421" t="s">
        <v>17567</v>
      </c>
      <c r="C2400" s="421" t="s">
        <v>21657</v>
      </c>
      <c r="D2400" s="421" t="s">
        <v>3659</v>
      </c>
      <c r="E2400" s="421" t="s">
        <v>3657</v>
      </c>
    </row>
    <row r="2401" spans="1:5" hidden="1">
      <c r="A2401" s="421" t="s">
        <v>21658</v>
      </c>
      <c r="B2401" s="421" t="s">
        <v>17568</v>
      </c>
      <c r="C2401" s="421" t="s">
        <v>21658</v>
      </c>
      <c r="D2401" s="421" t="s">
        <v>3659</v>
      </c>
      <c r="E2401" s="421" t="s">
        <v>3657</v>
      </c>
    </row>
    <row r="2402" spans="1:5" hidden="1">
      <c r="A2402" s="421" t="s">
        <v>21659</v>
      </c>
      <c r="B2402" s="421" t="s">
        <v>17495</v>
      </c>
      <c r="C2402" s="421" t="s">
        <v>21659</v>
      </c>
      <c r="D2402" s="421" t="s">
        <v>3659</v>
      </c>
      <c r="E2402" s="421" t="s">
        <v>3657</v>
      </c>
    </row>
    <row r="2403" spans="1:5" hidden="1">
      <c r="A2403" s="421" t="s">
        <v>21660</v>
      </c>
      <c r="B2403" s="421" t="s">
        <v>17539</v>
      </c>
      <c r="C2403" s="421" t="s">
        <v>21660</v>
      </c>
      <c r="D2403" s="421" t="s">
        <v>3659</v>
      </c>
      <c r="E2403" s="421" t="s">
        <v>3657</v>
      </c>
    </row>
    <row r="2404" spans="1:5" hidden="1">
      <c r="A2404" s="421" t="s">
        <v>21661</v>
      </c>
      <c r="B2404" s="421" t="s">
        <v>17540</v>
      </c>
      <c r="C2404" s="421" t="s">
        <v>21661</v>
      </c>
      <c r="D2404" s="421" t="s">
        <v>3659</v>
      </c>
      <c r="E2404" s="421" t="s">
        <v>3657</v>
      </c>
    </row>
    <row r="2405" spans="1:5" hidden="1">
      <c r="A2405" s="421" t="s">
        <v>21662</v>
      </c>
      <c r="B2405" s="421" t="s">
        <v>17541</v>
      </c>
      <c r="C2405" s="421" t="s">
        <v>21662</v>
      </c>
      <c r="D2405" s="421" t="s">
        <v>3659</v>
      </c>
      <c r="E2405" s="421" t="s">
        <v>3657</v>
      </c>
    </row>
    <row r="2406" spans="1:5" hidden="1">
      <c r="A2406" s="421" t="s">
        <v>21663</v>
      </c>
      <c r="B2406" s="421" t="s">
        <v>17542</v>
      </c>
      <c r="C2406" s="421" t="s">
        <v>21663</v>
      </c>
      <c r="D2406" s="421" t="s">
        <v>3659</v>
      </c>
      <c r="E2406" s="421" t="s">
        <v>3657</v>
      </c>
    </row>
    <row r="2407" spans="1:5" hidden="1">
      <c r="A2407" s="421" t="s">
        <v>21664</v>
      </c>
      <c r="B2407" s="421" t="s">
        <v>17543</v>
      </c>
      <c r="C2407" s="421" t="s">
        <v>21664</v>
      </c>
      <c r="D2407" s="421" t="s">
        <v>3659</v>
      </c>
      <c r="E2407" s="421" t="s">
        <v>3657</v>
      </c>
    </row>
    <row r="2408" spans="1:5" hidden="1">
      <c r="A2408" s="421" t="s">
        <v>21665</v>
      </c>
      <c r="B2408" s="421" t="s">
        <v>17544</v>
      </c>
      <c r="C2408" s="421" t="s">
        <v>21665</v>
      </c>
      <c r="D2408" s="421" t="s">
        <v>3659</v>
      </c>
      <c r="E2408" s="421" t="s">
        <v>3657</v>
      </c>
    </row>
    <row r="2409" spans="1:5" hidden="1">
      <c r="A2409" s="421" t="s">
        <v>21666</v>
      </c>
      <c r="B2409" s="421" t="s">
        <v>17545</v>
      </c>
      <c r="C2409" s="421" t="s">
        <v>21666</v>
      </c>
      <c r="D2409" s="421" t="s">
        <v>3659</v>
      </c>
      <c r="E2409" s="421" t="s">
        <v>3657</v>
      </c>
    </row>
    <row r="2410" spans="1:5" hidden="1">
      <c r="A2410" s="421" t="s">
        <v>21667</v>
      </c>
      <c r="B2410" s="421" t="s">
        <v>17546</v>
      </c>
      <c r="C2410" s="421" t="s">
        <v>21667</v>
      </c>
      <c r="D2410" s="421" t="s">
        <v>3659</v>
      </c>
      <c r="E2410" s="421" t="s">
        <v>3657</v>
      </c>
    </row>
    <row r="2411" spans="1:5" hidden="1">
      <c r="A2411" s="421" t="s">
        <v>21668</v>
      </c>
      <c r="B2411" s="421" t="s">
        <v>13263</v>
      </c>
      <c r="C2411" s="421" t="s">
        <v>21668</v>
      </c>
      <c r="D2411" s="421" t="s">
        <v>3659</v>
      </c>
      <c r="E2411" s="421" t="s">
        <v>3657</v>
      </c>
    </row>
    <row r="2412" spans="1:5" hidden="1">
      <c r="A2412" s="421" t="s">
        <v>21669</v>
      </c>
      <c r="B2412" s="421" t="s">
        <v>13264</v>
      </c>
      <c r="C2412" s="421" t="s">
        <v>21669</v>
      </c>
      <c r="D2412" s="421" t="s">
        <v>3659</v>
      </c>
      <c r="E2412" s="421" t="s">
        <v>3657</v>
      </c>
    </row>
    <row r="2413" spans="1:5" hidden="1">
      <c r="A2413" s="421" t="s">
        <v>21670</v>
      </c>
      <c r="B2413" s="421" t="s">
        <v>13258</v>
      </c>
      <c r="C2413" s="421" t="s">
        <v>21670</v>
      </c>
      <c r="D2413" s="421" t="s">
        <v>3659</v>
      </c>
      <c r="E2413" s="421" t="s">
        <v>3657</v>
      </c>
    </row>
    <row r="2414" spans="1:5" hidden="1">
      <c r="A2414" s="421" t="s">
        <v>21671</v>
      </c>
      <c r="B2414" s="421" t="s">
        <v>13261</v>
      </c>
      <c r="C2414" s="421" t="s">
        <v>21671</v>
      </c>
      <c r="D2414" s="421" t="s">
        <v>3659</v>
      </c>
      <c r="E2414" s="421" t="s">
        <v>3657</v>
      </c>
    </row>
    <row r="2415" spans="1:5" hidden="1">
      <c r="A2415" s="421" t="s">
        <v>21672</v>
      </c>
      <c r="B2415" s="421" t="s">
        <v>13260</v>
      </c>
      <c r="C2415" s="421" t="s">
        <v>21672</v>
      </c>
      <c r="D2415" s="421" t="s">
        <v>3659</v>
      </c>
      <c r="E2415" s="421" t="s">
        <v>3657</v>
      </c>
    </row>
    <row r="2416" spans="1:5" hidden="1">
      <c r="A2416" s="421" t="s">
        <v>21673</v>
      </c>
      <c r="B2416" s="421" t="s">
        <v>13259</v>
      </c>
      <c r="C2416" s="421" t="s">
        <v>21673</v>
      </c>
      <c r="D2416" s="421" t="s">
        <v>3659</v>
      </c>
      <c r="E2416" s="421" t="s">
        <v>3657</v>
      </c>
    </row>
    <row r="2417" spans="1:5" hidden="1">
      <c r="A2417" s="421" t="s">
        <v>21674</v>
      </c>
      <c r="B2417" s="421" t="s">
        <v>13257</v>
      </c>
      <c r="C2417" s="421" t="s">
        <v>21674</v>
      </c>
      <c r="D2417" s="421" t="s">
        <v>3659</v>
      </c>
      <c r="E2417" s="421" t="s">
        <v>3657</v>
      </c>
    </row>
    <row r="2418" spans="1:5" hidden="1">
      <c r="A2418" s="421" t="s">
        <v>21675</v>
      </c>
      <c r="B2418" s="421" t="s">
        <v>15450</v>
      </c>
      <c r="C2418" s="421" t="s">
        <v>21675</v>
      </c>
      <c r="D2418" s="421" t="s">
        <v>3659</v>
      </c>
      <c r="E2418" s="421" t="s">
        <v>3657</v>
      </c>
    </row>
    <row r="2419" spans="1:5" hidden="1">
      <c r="A2419" s="421" t="s">
        <v>21676</v>
      </c>
      <c r="B2419" s="421" t="s">
        <v>13262</v>
      </c>
      <c r="C2419" s="421" t="s">
        <v>21676</v>
      </c>
      <c r="D2419" s="421" t="s">
        <v>3659</v>
      </c>
      <c r="E2419" s="421" t="s">
        <v>3657</v>
      </c>
    </row>
    <row r="2420" spans="1:5" hidden="1">
      <c r="A2420" s="421" t="s">
        <v>21677</v>
      </c>
      <c r="B2420" s="421" t="s">
        <v>17547</v>
      </c>
      <c r="C2420" s="421" t="s">
        <v>21677</v>
      </c>
      <c r="D2420" s="421" t="s">
        <v>3659</v>
      </c>
      <c r="E2420" s="421" t="s">
        <v>3657</v>
      </c>
    </row>
    <row r="2421" spans="1:5" hidden="1">
      <c r="A2421" s="421" t="s">
        <v>21678</v>
      </c>
      <c r="B2421" s="421" t="s">
        <v>17548</v>
      </c>
      <c r="C2421" s="421" t="s">
        <v>21678</v>
      </c>
      <c r="D2421" s="421" t="s">
        <v>3659</v>
      </c>
      <c r="E2421" s="421" t="s">
        <v>3657</v>
      </c>
    </row>
    <row r="2422" spans="1:5" hidden="1">
      <c r="A2422" s="421" t="s">
        <v>21679</v>
      </c>
      <c r="B2422" s="421" t="s">
        <v>17549</v>
      </c>
      <c r="C2422" s="421" t="s">
        <v>21679</v>
      </c>
      <c r="D2422" s="421" t="s">
        <v>3659</v>
      </c>
      <c r="E2422" s="421" t="s">
        <v>3657</v>
      </c>
    </row>
    <row r="2423" spans="1:5" hidden="1">
      <c r="A2423" s="421" t="s">
        <v>21680</v>
      </c>
      <c r="B2423" s="421" t="s">
        <v>17550</v>
      </c>
      <c r="C2423" s="421" t="s">
        <v>21680</v>
      </c>
      <c r="D2423" s="421" t="s">
        <v>3659</v>
      </c>
      <c r="E2423" s="421" t="s">
        <v>3657</v>
      </c>
    </row>
    <row r="2424" spans="1:5" hidden="1">
      <c r="A2424" s="421" t="s">
        <v>21681</v>
      </c>
      <c r="B2424" s="421" t="s">
        <v>17551</v>
      </c>
      <c r="C2424" s="421" t="s">
        <v>21681</v>
      </c>
      <c r="D2424" s="421" t="s">
        <v>3659</v>
      </c>
      <c r="E2424" s="421" t="s">
        <v>3657</v>
      </c>
    </row>
    <row r="2425" spans="1:5" hidden="1">
      <c r="A2425" s="421" t="s">
        <v>21682</v>
      </c>
      <c r="B2425" s="421" t="s">
        <v>17552</v>
      </c>
      <c r="C2425" s="421" t="s">
        <v>21682</v>
      </c>
      <c r="D2425" s="421" t="s">
        <v>3659</v>
      </c>
      <c r="E2425" s="421" t="s">
        <v>3657</v>
      </c>
    </row>
    <row r="2426" spans="1:5" hidden="1">
      <c r="A2426" s="421" t="s">
        <v>21683</v>
      </c>
      <c r="B2426" s="421" t="s">
        <v>17553</v>
      </c>
      <c r="C2426" s="421" t="s">
        <v>21683</v>
      </c>
      <c r="D2426" s="421" t="s">
        <v>3659</v>
      </c>
      <c r="E2426" s="421" t="s">
        <v>3657</v>
      </c>
    </row>
    <row r="2427" spans="1:5" hidden="1">
      <c r="A2427" s="421" t="s">
        <v>21684</v>
      </c>
      <c r="B2427" s="421" t="s">
        <v>17554</v>
      </c>
      <c r="C2427" s="421" t="s">
        <v>21684</v>
      </c>
      <c r="D2427" s="421" t="s">
        <v>3659</v>
      </c>
      <c r="E2427" s="421" t="s">
        <v>3657</v>
      </c>
    </row>
    <row r="2428" spans="1:5" hidden="1">
      <c r="A2428" s="421" t="s">
        <v>21685</v>
      </c>
      <c r="B2428" s="421" t="s">
        <v>17555</v>
      </c>
      <c r="C2428" s="421" t="s">
        <v>21685</v>
      </c>
      <c r="D2428" s="421" t="s">
        <v>3659</v>
      </c>
      <c r="E2428" s="421" t="s">
        <v>3657</v>
      </c>
    </row>
    <row r="2429" spans="1:5" hidden="1">
      <c r="A2429" s="421" t="s">
        <v>21686</v>
      </c>
      <c r="B2429" s="421" t="s">
        <v>17556</v>
      </c>
      <c r="C2429" s="421" t="s">
        <v>21686</v>
      </c>
      <c r="D2429" s="421" t="s">
        <v>3659</v>
      </c>
      <c r="E2429" s="421" t="s">
        <v>3657</v>
      </c>
    </row>
    <row r="2430" spans="1:5" hidden="1">
      <c r="A2430" s="421" t="s">
        <v>21687</v>
      </c>
      <c r="B2430" s="421" t="s">
        <v>17536</v>
      </c>
      <c r="C2430" s="421" t="s">
        <v>21687</v>
      </c>
      <c r="D2430" s="421" t="s">
        <v>3659</v>
      </c>
      <c r="E2430" s="421" t="s">
        <v>3657</v>
      </c>
    </row>
    <row r="2431" spans="1:5" hidden="1">
      <c r="A2431" s="421" t="s">
        <v>21688</v>
      </c>
      <c r="B2431" s="421" t="s">
        <v>17537</v>
      </c>
      <c r="C2431" s="421" t="s">
        <v>21688</v>
      </c>
      <c r="D2431" s="421" t="s">
        <v>3659</v>
      </c>
      <c r="E2431" s="421" t="s">
        <v>3657</v>
      </c>
    </row>
    <row r="2432" spans="1:5" hidden="1">
      <c r="A2432" s="421" t="s">
        <v>21689</v>
      </c>
      <c r="B2432" s="421" t="s">
        <v>17538</v>
      </c>
      <c r="C2432" s="421" t="s">
        <v>21689</v>
      </c>
      <c r="D2432" s="421" t="s">
        <v>3659</v>
      </c>
      <c r="E2432" s="421" t="s">
        <v>3657</v>
      </c>
    </row>
    <row r="2433" spans="1:5" hidden="1">
      <c r="A2433" s="421" t="s">
        <v>21690</v>
      </c>
      <c r="B2433" s="421" t="s">
        <v>17574</v>
      </c>
      <c r="C2433" s="421" t="s">
        <v>21690</v>
      </c>
      <c r="D2433" s="421" t="s">
        <v>3659</v>
      </c>
      <c r="E2433" s="421" t="s">
        <v>3657</v>
      </c>
    </row>
    <row r="2434" spans="1:5" hidden="1">
      <c r="A2434" s="421" t="s">
        <v>21691</v>
      </c>
      <c r="B2434" s="421" t="s">
        <v>17575</v>
      </c>
      <c r="C2434" s="421" t="s">
        <v>21691</v>
      </c>
      <c r="D2434" s="421" t="s">
        <v>3659</v>
      </c>
      <c r="E2434" s="421" t="s">
        <v>3657</v>
      </c>
    </row>
    <row r="2435" spans="1:5" hidden="1">
      <c r="A2435" s="421" t="s">
        <v>21692</v>
      </c>
      <c r="B2435" s="421" t="s">
        <v>17576</v>
      </c>
      <c r="C2435" s="421" t="s">
        <v>21692</v>
      </c>
      <c r="D2435" s="421" t="s">
        <v>3659</v>
      </c>
      <c r="E2435" s="421" t="s">
        <v>3657</v>
      </c>
    </row>
    <row r="2436" spans="1:5" hidden="1">
      <c r="A2436" s="421" t="s">
        <v>21693</v>
      </c>
      <c r="B2436" s="421" t="s">
        <v>17577</v>
      </c>
      <c r="C2436" s="421" t="s">
        <v>21693</v>
      </c>
      <c r="D2436" s="421" t="s">
        <v>3659</v>
      </c>
      <c r="E2436" s="421" t="s">
        <v>3657</v>
      </c>
    </row>
    <row r="2437" spans="1:5" hidden="1">
      <c r="A2437" s="421" t="s">
        <v>21694</v>
      </c>
      <c r="B2437" s="421" t="s">
        <v>17578</v>
      </c>
      <c r="C2437" s="421" t="s">
        <v>21694</v>
      </c>
      <c r="D2437" s="421" t="s">
        <v>3659</v>
      </c>
      <c r="E2437" s="421" t="s">
        <v>3657</v>
      </c>
    </row>
    <row r="2438" spans="1:5" hidden="1">
      <c r="A2438" s="421" t="s">
        <v>21695</v>
      </c>
      <c r="B2438" s="421" t="s">
        <v>17579</v>
      </c>
      <c r="C2438" s="421" t="s">
        <v>21695</v>
      </c>
      <c r="D2438" s="421" t="s">
        <v>3659</v>
      </c>
      <c r="E2438" s="421" t="s">
        <v>3657</v>
      </c>
    </row>
    <row r="2439" spans="1:5" hidden="1">
      <c r="A2439" s="421" t="s">
        <v>21696</v>
      </c>
      <c r="B2439" s="421" t="s">
        <v>17609</v>
      </c>
      <c r="C2439" s="421" t="s">
        <v>21696</v>
      </c>
      <c r="D2439" s="421" t="s">
        <v>3659</v>
      </c>
      <c r="E2439" s="421" t="s">
        <v>3657</v>
      </c>
    </row>
    <row r="2440" spans="1:5" hidden="1">
      <c r="A2440" s="421" t="s">
        <v>21697</v>
      </c>
      <c r="B2440" s="421" t="s">
        <v>17610</v>
      </c>
      <c r="C2440" s="421" t="s">
        <v>21697</v>
      </c>
      <c r="D2440" s="421" t="s">
        <v>3659</v>
      </c>
      <c r="E2440" s="421" t="s">
        <v>3657</v>
      </c>
    </row>
    <row r="2441" spans="1:5" hidden="1">
      <c r="A2441" s="421" t="s">
        <v>21698</v>
      </c>
      <c r="B2441" s="421" t="s">
        <v>17611</v>
      </c>
      <c r="C2441" s="421" t="s">
        <v>21698</v>
      </c>
      <c r="D2441" s="421" t="s">
        <v>3659</v>
      </c>
      <c r="E2441" s="421" t="s">
        <v>3657</v>
      </c>
    </row>
    <row r="2442" spans="1:5" hidden="1">
      <c r="A2442" s="421" t="s">
        <v>21699</v>
      </c>
      <c r="B2442" s="421" t="s">
        <v>17612</v>
      </c>
      <c r="C2442" s="421" t="s">
        <v>21699</v>
      </c>
      <c r="D2442" s="421" t="s">
        <v>3659</v>
      </c>
      <c r="E2442" s="421" t="s">
        <v>3657</v>
      </c>
    </row>
    <row r="2443" spans="1:5" hidden="1">
      <c r="A2443" s="421" t="s">
        <v>21700</v>
      </c>
      <c r="B2443" s="421" t="s">
        <v>17602</v>
      </c>
      <c r="C2443" s="421" t="s">
        <v>21700</v>
      </c>
      <c r="D2443" s="421" t="s">
        <v>3659</v>
      </c>
      <c r="E2443" s="421" t="s">
        <v>3657</v>
      </c>
    </row>
    <row r="2444" spans="1:5" hidden="1">
      <c r="A2444" s="421" t="s">
        <v>21701</v>
      </c>
      <c r="B2444" s="421" t="s">
        <v>17603</v>
      </c>
      <c r="C2444" s="421" t="s">
        <v>21701</v>
      </c>
      <c r="D2444" s="421" t="s">
        <v>3659</v>
      </c>
      <c r="E2444" s="421" t="s">
        <v>3657</v>
      </c>
    </row>
    <row r="2445" spans="1:5" hidden="1">
      <c r="A2445" s="421" t="s">
        <v>21702</v>
      </c>
      <c r="B2445" s="421" t="s">
        <v>17604</v>
      </c>
      <c r="C2445" s="421" t="s">
        <v>21702</v>
      </c>
      <c r="D2445" s="421" t="s">
        <v>3659</v>
      </c>
      <c r="E2445" s="421" t="s">
        <v>3657</v>
      </c>
    </row>
    <row r="2446" spans="1:5" hidden="1">
      <c r="A2446" s="421" t="s">
        <v>21703</v>
      </c>
      <c r="B2446" s="421" t="s">
        <v>17605</v>
      </c>
      <c r="C2446" s="421" t="s">
        <v>21703</v>
      </c>
      <c r="D2446" s="421" t="s">
        <v>3659</v>
      </c>
      <c r="E2446" s="421" t="s">
        <v>3657</v>
      </c>
    </row>
    <row r="2447" spans="1:5" hidden="1">
      <c r="A2447" s="421" t="s">
        <v>21704</v>
      </c>
      <c r="B2447" s="421" t="s">
        <v>17607</v>
      </c>
      <c r="C2447" s="421" t="s">
        <v>21704</v>
      </c>
      <c r="D2447" s="421" t="s">
        <v>3659</v>
      </c>
      <c r="E2447" s="421" t="s">
        <v>3657</v>
      </c>
    </row>
    <row r="2448" spans="1:5" hidden="1">
      <c r="A2448" s="421" t="s">
        <v>21705</v>
      </c>
      <c r="B2448" s="421" t="s">
        <v>17465</v>
      </c>
      <c r="C2448" s="421" t="s">
        <v>21705</v>
      </c>
      <c r="D2448" s="421" t="s">
        <v>3659</v>
      </c>
      <c r="E2448" s="421" t="s">
        <v>3657</v>
      </c>
    </row>
    <row r="2449" spans="1:5" hidden="1">
      <c r="A2449" s="421" t="s">
        <v>21706</v>
      </c>
      <c r="B2449" s="421" t="s">
        <v>17466</v>
      </c>
      <c r="C2449" s="421" t="s">
        <v>21706</v>
      </c>
      <c r="D2449" s="421" t="s">
        <v>3659</v>
      </c>
      <c r="E2449" s="421" t="s">
        <v>3657</v>
      </c>
    </row>
    <row r="2450" spans="1:5" hidden="1">
      <c r="A2450" s="421" t="s">
        <v>21707</v>
      </c>
      <c r="B2450" s="421" t="s">
        <v>17467</v>
      </c>
      <c r="C2450" s="421" t="s">
        <v>21707</v>
      </c>
      <c r="D2450" s="421" t="s">
        <v>3659</v>
      </c>
      <c r="E2450" s="421" t="s">
        <v>3657</v>
      </c>
    </row>
    <row r="2451" spans="1:5" hidden="1">
      <c r="A2451" s="421" t="s">
        <v>21708</v>
      </c>
      <c r="B2451" s="421" t="s">
        <v>17468</v>
      </c>
      <c r="C2451" s="421" t="s">
        <v>21708</v>
      </c>
      <c r="D2451" s="421" t="s">
        <v>3659</v>
      </c>
      <c r="E2451" s="421" t="s">
        <v>3657</v>
      </c>
    </row>
    <row r="2452" spans="1:5" hidden="1">
      <c r="A2452" s="421" t="s">
        <v>21709</v>
      </c>
      <c r="B2452" s="421" t="s">
        <v>17469</v>
      </c>
      <c r="C2452" s="421" t="s">
        <v>21709</v>
      </c>
      <c r="D2452" s="421" t="s">
        <v>3659</v>
      </c>
      <c r="E2452" s="421" t="s">
        <v>3657</v>
      </c>
    </row>
    <row r="2453" spans="1:5" hidden="1">
      <c r="A2453" s="421" t="s">
        <v>21710</v>
      </c>
      <c r="B2453" s="421" t="s">
        <v>17470</v>
      </c>
      <c r="C2453" s="421" t="s">
        <v>21710</v>
      </c>
      <c r="D2453" s="421" t="s">
        <v>3659</v>
      </c>
      <c r="E2453" s="421" t="s">
        <v>3657</v>
      </c>
    </row>
    <row r="2454" spans="1:5" hidden="1">
      <c r="A2454" s="421" t="s">
        <v>21711</v>
      </c>
      <c r="B2454" s="421" t="s">
        <v>17471</v>
      </c>
      <c r="C2454" s="421" t="s">
        <v>21711</v>
      </c>
      <c r="D2454" s="421" t="s">
        <v>3659</v>
      </c>
      <c r="E2454" s="421" t="s">
        <v>3657</v>
      </c>
    </row>
    <row r="2455" spans="1:5" hidden="1">
      <c r="A2455" s="421" t="s">
        <v>21712</v>
      </c>
      <c r="B2455" s="421" t="s">
        <v>17457</v>
      </c>
      <c r="C2455" s="421" t="s">
        <v>21712</v>
      </c>
      <c r="D2455" s="421" t="s">
        <v>3659</v>
      </c>
      <c r="E2455" s="421" t="s">
        <v>3657</v>
      </c>
    </row>
    <row r="2456" spans="1:5" hidden="1">
      <c r="A2456" s="421" t="s">
        <v>21713</v>
      </c>
      <c r="B2456" s="421" t="s">
        <v>17458</v>
      </c>
      <c r="C2456" s="421" t="s">
        <v>21713</v>
      </c>
      <c r="D2456" s="421" t="s">
        <v>3659</v>
      </c>
      <c r="E2456" s="421" t="s">
        <v>3657</v>
      </c>
    </row>
    <row r="2457" spans="1:5" hidden="1">
      <c r="A2457" s="421" t="s">
        <v>21714</v>
      </c>
      <c r="B2457" s="421" t="s">
        <v>17459</v>
      </c>
      <c r="C2457" s="421" t="s">
        <v>21714</v>
      </c>
      <c r="D2457" s="421" t="s">
        <v>3659</v>
      </c>
      <c r="E2457" s="421" t="s">
        <v>3657</v>
      </c>
    </row>
    <row r="2458" spans="1:5" hidden="1">
      <c r="A2458" s="421" t="s">
        <v>21715</v>
      </c>
      <c r="B2458" s="421" t="s">
        <v>17460</v>
      </c>
      <c r="C2458" s="421" t="s">
        <v>21715</v>
      </c>
      <c r="D2458" s="421" t="s">
        <v>3659</v>
      </c>
      <c r="E2458" s="421" t="s">
        <v>3657</v>
      </c>
    </row>
    <row r="2459" spans="1:5" hidden="1">
      <c r="A2459" s="421" t="s">
        <v>21716</v>
      </c>
      <c r="B2459" s="421" t="s">
        <v>17461</v>
      </c>
      <c r="C2459" s="421" t="s">
        <v>21716</v>
      </c>
      <c r="D2459" s="421" t="s">
        <v>3659</v>
      </c>
      <c r="E2459" s="421" t="s">
        <v>3657</v>
      </c>
    </row>
    <row r="2460" spans="1:5" hidden="1">
      <c r="A2460" s="421" t="s">
        <v>21717</v>
      </c>
      <c r="B2460" s="421" t="s">
        <v>17462</v>
      </c>
      <c r="C2460" s="421" t="s">
        <v>21717</v>
      </c>
      <c r="D2460" s="421" t="s">
        <v>3659</v>
      </c>
      <c r="E2460" s="421" t="s">
        <v>3657</v>
      </c>
    </row>
    <row r="2461" spans="1:5" hidden="1">
      <c r="A2461" s="421" t="s">
        <v>21718</v>
      </c>
      <c r="B2461" s="421" t="s">
        <v>17463</v>
      </c>
      <c r="C2461" s="421" t="s">
        <v>21718</v>
      </c>
      <c r="D2461" s="421" t="s">
        <v>3659</v>
      </c>
      <c r="E2461" s="421" t="s">
        <v>3657</v>
      </c>
    </row>
    <row r="2462" spans="1:5" hidden="1">
      <c r="A2462" s="421" t="s">
        <v>21719</v>
      </c>
      <c r="B2462" s="421" t="s">
        <v>17464</v>
      </c>
      <c r="C2462" s="421" t="s">
        <v>21719</v>
      </c>
      <c r="D2462" s="421" t="s">
        <v>3659</v>
      </c>
      <c r="E2462" s="421" t="s">
        <v>3657</v>
      </c>
    </row>
    <row r="2463" spans="1:5" hidden="1">
      <c r="A2463" s="421" t="s">
        <v>21720</v>
      </c>
      <c r="B2463" s="421" t="s">
        <v>17493</v>
      </c>
      <c r="C2463" s="421" t="s">
        <v>21720</v>
      </c>
      <c r="D2463" s="421" t="s">
        <v>3659</v>
      </c>
      <c r="E2463" s="421" t="s">
        <v>3657</v>
      </c>
    </row>
    <row r="2464" spans="1:5" hidden="1">
      <c r="A2464" s="421" t="s">
        <v>21721</v>
      </c>
      <c r="B2464" s="421" t="s">
        <v>17494</v>
      </c>
      <c r="C2464" s="421" t="s">
        <v>21721</v>
      </c>
      <c r="D2464" s="421" t="s">
        <v>3659</v>
      </c>
      <c r="E2464" s="421" t="s">
        <v>3657</v>
      </c>
    </row>
    <row r="2465" spans="1:5" hidden="1">
      <c r="A2465" s="421" t="s">
        <v>21722</v>
      </c>
      <c r="B2465" s="421" t="s">
        <v>17472</v>
      </c>
      <c r="C2465" s="421" t="s">
        <v>21722</v>
      </c>
      <c r="D2465" s="421" t="s">
        <v>3659</v>
      </c>
      <c r="E2465" s="421" t="s">
        <v>3657</v>
      </c>
    </row>
    <row r="2466" spans="1:5" hidden="1">
      <c r="A2466" s="421" t="s">
        <v>21723</v>
      </c>
      <c r="B2466" s="421" t="s">
        <v>17473</v>
      </c>
      <c r="C2466" s="421" t="s">
        <v>21723</v>
      </c>
      <c r="D2466" s="421" t="s">
        <v>3659</v>
      </c>
      <c r="E2466" s="421" t="s">
        <v>3657</v>
      </c>
    </row>
    <row r="2467" spans="1:5" hidden="1">
      <c r="A2467" s="421" t="s">
        <v>21724</v>
      </c>
      <c r="B2467" s="421" t="s">
        <v>17474</v>
      </c>
      <c r="C2467" s="421" t="s">
        <v>21724</v>
      </c>
      <c r="D2467" s="421" t="s">
        <v>3659</v>
      </c>
      <c r="E2467" s="421" t="s">
        <v>3657</v>
      </c>
    </row>
    <row r="2468" spans="1:5" hidden="1">
      <c r="A2468" s="421" t="s">
        <v>21725</v>
      </c>
      <c r="B2468" s="421" t="s">
        <v>17475</v>
      </c>
      <c r="C2468" s="421" t="s">
        <v>21725</v>
      </c>
      <c r="D2468" s="421" t="s">
        <v>3659</v>
      </c>
      <c r="E2468" s="421" t="s">
        <v>3657</v>
      </c>
    </row>
    <row r="2469" spans="1:5" hidden="1">
      <c r="A2469" s="421" t="s">
        <v>21726</v>
      </c>
      <c r="B2469" s="421" t="s">
        <v>17476</v>
      </c>
      <c r="C2469" s="421" t="s">
        <v>21726</v>
      </c>
      <c r="D2469" s="421" t="s">
        <v>3659</v>
      </c>
      <c r="E2469" s="421" t="s">
        <v>3657</v>
      </c>
    </row>
    <row r="2470" spans="1:5" hidden="1">
      <c r="A2470" s="421" t="s">
        <v>21727</v>
      </c>
      <c r="B2470" s="421" t="s">
        <v>17477</v>
      </c>
      <c r="C2470" s="421" t="s">
        <v>21727</v>
      </c>
      <c r="D2470" s="421" t="s">
        <v>3659</v>
      </c>
      <c r="E2470" s="421" t="s">
        <v>3657</v>
      </c>
    </row>
    <row r="2471" spans="1:5" hidden="1">
      <c r="A2471" s="421" t="s">
        <v>21728</v>
      </c>
      <c r="B2471" s="421" t="s">
        <v>17478</v>
      </c>
      <c r="C2471" s="421" t="s">
        <v>21728</v>
      </c>
      <c r="D2471" s="421" t="s">
        <v>3659</v>
      </c>
      <c r="E2471" s="421" t="s">
        <v>3657</v>
      </c>
    </row>
    <row r="2472" spans="1:5" hidden="1">
      <c r="A2472" s="421" t="s">
        <v>21729</v>
      </c>
      <c r="B2472" s="421" t="s">
        <v>17479</v>
      </c>
      <c r="C2472" s="421" t="s">
        <v>21729</v>
      </c>
      <c r="D2472" s="421" t="s">
        <v>3659</v>
      </c>
      <c r="E2472" s="421" t="s">
        <v>3657</v>
      </c>
    </row>
    <row r="2473" spans="1:5" hidden="1">
      <c r="A2473" s="421" t="s">
        <v>21730</v>
      </c>
      <c r="B2473" s="421" t="s">
        <v>17480</v>
      </c>
      <c r="C2473" s="421" t="s">
        <v>21730</v>
      </c>
      <c r="D2473" s="421" t="s">
        <v>3659</v>
      </c>
      <c r="E2473" s="421" t="s">
        <v>3657</v>
      </c>
    </row>
    <row r="2474" spans="1:5" hidden="1">
      <c r="A2474" s="421" t="s">
        <v>21731</v>
      </c>
      <c r="B2474" s="421" t="s">
        <v>17481</v>
      </c>
      <c r="C2474" s="421" t="s">
        <v>21731</v>
      </c>
      <c r="D2474" s="421" t="s">
        <v>3659</v>
      </c>
      <c r="E2474" s="421" t="s">
        <v>3657</v>
      </c>
    </row>
    <row r="2475" spans="1:5" hidden="1">
      <c r="A2475" s="421" t="s">
        <v>21732</v>
      </c>
      <c r="B2475" s="421" t="s">
        <v>17482</v>
      </c>
      <c r="C2475" s="421" t="s">
        <v>21732</v>
      </c>
      <c r="D2475" s="421" t="s">
        <v>3659</v>
      </c>
      <c r="E2475" s="421" t="s">
        <v>3657</v>
      </c>
    </row>
    <row r="2476" spans="1:5" hidden="1">
      <c r="A2476" s="421" t="s">
        <v>21733</v>
      </c>
      <c r="B2476" s="421" t="s">
        <v>17483</v>
      </c>
      <c r="C2476" s="421" t="s">
        <v>21733</v>
      </c>
      <c r="D2476" s="421" t="s">
        <v>3659</v>
      </c>
      <c r="E2476" s="421" t="s">
        <v>3657</v>
      </c>
    </row>
    <row r="2477" spans="1:5" hidden="1">
      <c r="A2477" s="421" t="s">
        <v>21734</v>
      </c>
      <c r="B2477" s="421" t="s">
        <v>17484</v>
      </c>
      <c r="C2477" s="421" t="s">
        <v>21734</v>
      </c>
      <c r="D2477" s="421" t="s">
        <v>3659</v>
      </c>
      <c r="E2477" s="421" t="s">
        <v>3657</v>
      </c>
    </row>
    <row r="2478" spans="1:5" hidden="1">
      <c r="A2478" s="421" t="s">
        <v>21735</v>
      </c>
      <c r="B2478" s="421" t="s">
        <v>17485</v>
      </c>
      <c r="C2478" s="421" t="s">
        <v>21735</v>
      </c>
      <c r="D2478" s="421" t="s">
        <v>3659</v>
      </c>
      <c r="E2478" s="421" t="s">
        <v>3657</v>
      </c>
    </row>
    <row r="2479" spans="1:5" hidden="1">
      <c r="A2479" s="421" t="s">
        <v>21736</v>
      </c>
      <c r="B2479" s="421" t="s">
        <v>17486</v>
      </c>
      <c r="C2479" s="421" t="s">
        <v>21736</v>
      </c>
      <c r="D2479" s="421" t="s">
        <v>3659</v>
      </c>
      <c r="E2479" s="421" t="s">
        <v>3657</v>
      </c>
    </row>
    <row r="2480" spans="1:5" hidden="1">
      <c r="A2480" s="421" t="s">
        <v>21737</v>
      </c>
      <c r="B2480" s="421" t="s">
        <v>17487</v>
      </c>
      <c r="C2480" s="421" t="s">
        <v>21737</v>
      </c>
      <c r="D2480" s="421" t="s">
        <v>3659</v>
      </c>
      <c r="E2480" s="421" t="s">
        <v>3657</v>
      </c>
    </row>
    <row r="2481" spans="1:5" hidden="1">
      <c r="A2481" s="421" t="s">
        <v>21738</v>
      </c>
      <c r="B2481" s="421" t="s">
        <v>17488</v>
      </c>
      <c r="C2481" s="421" t="s">
        <v>21738</v>
      </c>
      <c r="D2481" s="421" t="s">
        <v>3659</v>
      </c>
      <c r="E2481" s="421" t="s">
        <v>3657</v>
      </c>
    </row>
    <row r="2482" spans="1:5" hidden="1">
      <c r="A2482" s="421" t="s">
        <v>21739</v>
      </c>
      <c r="B2482" s="421" t="s">
        <v>17489</v>
      </c>
      <c r="C2482" s="421" t="s">
        <v>21739</v>
      </c>
      <c r="D2482" s="421" t="s">
        <v>3659</v>
      </c>
      <c r="E2482" s="421" t="s">
        <v>3657</v>
      </c>
    </row>
    <row r="2483" spans="1:5" hidden="1">
      <c r="A2483" s="421" t="s">
        <v>21740</v>
      </c>
      <c r="B2483" s="421" t="s">
        <v>17490</v>
      </c>
      <c r="C2483" s="421" t="s">
        <v>21740</v>
      </c>
      <c r="D2483" s="421" t="s">
        <v>3659</v>
      </c>
      <c r="E2483" s="421" t="s">
        <v>3657</v>
      </c>
    </row>
    <row r="2484" spans="1:5" hidden="1">
      <c r="A2484" s="421" t="s">
        <v>21741</v>
      </c>
      <c r="B2484" s="421" t="s">
        <v>17491</v>
      </c>
      <c r="C2484" s="421" t="s">
        <v>21741</v>
      </c>
      <c r="D2484" s="421" t="s">
        <v>3659</v>
      </c>
      <c r="E2484" s="421" t="s">
        <v>3657</v>
      </c>
    </row>
    <row r="2485" spans="1:5" hidden="1">
      <c r="A2485" s="421" t="s">
        <v>21742</v>
      </c>
      <c r="B2485" s="421" t="s">
        <v>17496</v>
      </c>
      <c r="C2485" s="421" t="s">
        <v>21742</v>
      </c>
      <c r="D2485" s="421" t="s">
        <v>3659</v>
      </c>
      <c r="E2485" s="421" t="s">
        <v>3657</v>
      </c>
    </row>
    <row r="2486" spans="1:5" hidden="1">
      <c r="A2486" s="421" t="s">
        <v>21743</v>
      </c>
      <c r="B2486" s="421" t="s">
        <v>17497</v>
      </c>
      <c r="C2486" s="421" t="s">
        <v>21743</v>
      </c>
      <c r="D2486" s="421" t="s">
        <v>3659</v>
      </c>
      <c r="E2486" s="421" t="s">
        <v>3657</v>
      </c>
    </row>
    <row r="2487" spans="1:5" hidden="1">
      <c r="A2487" s="421" t="s">
        <v>21744</v>
      </c>
      <c r="B2487" s="421" t="s">
        <v>17498</v>
      </c>
      <c r="C2487" s="421" t="s">
        <v>21744</v>
      </c>
      <c r="D2487" s="421" t="s">
        <v>3659</v>
      </c>
      <c r="E2487" s="421" t="s">
        <v>3657</v>
      </c>
    </row>
    <row r="2488" spans="1:5" hidden="1">
      <c r="A2488" s="421" t="s">
        <v>21745</v>
      </c>
      <c r="B2488" s="421" t="s">
        <v>17499</v>
      </c>
      <c r="C2488" s="421" t="s">
        <v>21745</v>
      </c>
      <c r="D2488" s="421" t="s">
        <v>3659</v>
      </c>
      <c r="E2488" s="421" t="s">
        <v>3657</v>
      </c>
    </row>
    <row r="2489" spans="1:5" hidden="1">
      <c r="A2489" s="421" t="s">
        <v>21746</v>
      </c>
      <c r="B2489" s="421" t="s">
        <v>17500</v>
      </c>
      <c r="C2489" s="421" t="s">
        <v>21746</v>
      </c>
      <c r="D2489" s="421" t="s">
        <v>3659</v>
      </c>
      <c r="E2489" s="421" t="s">
        <v>3657</v>
      </c>
    </row>
    <row r="2490" spans="1:5" hidden="1">
      <c r="A2490" s="421" t="s">
        <v>21747</v>
      </c>
      <c r="B2490" s="421" t="s">
        <v>17501</v>
      </c>
      <c r="C2490" s="421" t="s">
        <v>21747</v>
      </c>
      <c r="D2490" s="421" t="s">
        <v>3659</v>
      </c>
      <c r="E2490" s="421" t="s">
        <v>3657</v>
      </c>
    </row>
    <row r="2491" spans="1:5" hidden="1">
      <c r="A2491" s="421" t="s">
        <v>21748</v>
      </c>
      <c r="B2491" s="421" t="s">
        <v>17502</v>
      </c>
      <c r="C2491" s="421" t="s">
        <v>21748</v>
      </c>
      <c r="D2491" s="421" t="s">
        <v>3659</v>
      </c>
      <c r="E2491" s="421" t="s">
        <v>3657</v>
      </c>
    </row>
    <row r="2492" spans="1:5" hidden="1">
      <c r="A2492" s="421" t="s">
        <v>21749</v>
      </c>
      <c r="B2492" s="421" t="s">
        <v>17503</v>
      </c>
      <c r="C2492" s="421" t="s">
        <v>21749</v>
      </c>
      <c r="D2492" s="421" t="s">
        <v>3659</v>
      </c>
      <c r="E2492" s="421" t="s">
        <v>3657</v>
      </c>
    </row>
    <row r="2493" spans="1:5" hidden="1">
      <c r="A2493" s="421" t="s">
        <v>21750</v>
      </c>
      <c r="B2493" s="421" t="s">
        <v>17504</v>
      </c>
      <c r="C2493" s="421" t="s">
        <v>21750</v>
      </c>
      <c r="D2493" s="421" t="s">
        <v>3659</v>
      </c>
      <c r="E2493" s="421" t="s">
        <v>3657</v>
      </c>
    </row>
    <row r="2494" spans="1:5" hidden="1">
      <c r="A2494" s="421" t="s">
        <v>21751</v>
      </c>
      <c r="B2494" s="421" t="s">
        <v>17505</v>
      </c>
      <c r="C2494" s="421" t="s">
        <v>21751</v>
      </c>
      <c r="D2494" s="421" t="s">
        <v>3659</v>
      </c>
      <c r="E2494" s="421" t="s">
        <v>3657</v>
      </c>
    </row>
    <row r="2495" spans="1:5" hidden="1">
      <c r="A2495" s="421" t="s">
        <v>21752</v>
      </c>
      <c r="B2495" s="421" t="s">
        <v>17506</v>
      </c>
      <c r="C2495" s="421" t="s">
        <v>21752</v>
      </c>
      <c r="D2495" s="421" t="s">
        <v>3659</v>
      </c>
      <c r="E2495" s="421" t="s">
        <v>3657</v>
      </c>
    </row>
    <row r="2496" spans="1:5" hidden="1">
      <c r="A2496" s="421" t="s">
        <v>21753</v>
      </c>
      <c r="B2496" s="421" t="s">
        <v>17507</v>
      </c>
      <c r="C2496" s="421" t="s">
        <v>21753</v>
      </c>
      <c r="D2496" s="421" t="s">
        <v>3659</v>
      </c>
      <c r="E2496" s="421" t="s">
        <v>3657</v>
      </c>
    </row>
    <row r="2497" spans="1:6" hidden="1">
      <c r="A2497" s="421" t="s">
        <v>21754</v>
      </c>
      <c r="B2497" s="421" t="s">
        <v>17508</v>
      </c>
      <c r="C2497" s="421" t="s">
        <v>21754</v>
      </c>
      <c r="D2497" s="421" t="s">
        <v>3659</v>
      </c>
      <c r="E2497" s="421" t="s">
        <v>3657</v>
      </c>
    </row>
    <row r="2498" spans="1:6" hidden="1">
      <c r="A2498" s="421" t="s">
        <v>21755</v>
      </c>
      <c r="B2498" s="421" t="s">
        <v>17509</v>
      </c>
      <c r="C2498" s="421" t="s">
        <v>21755</v>
      </c>
      <c r="D2498" s="421" t="s">
        <v>3659</v>
      </c>
      <c r="E2498" s="421" t="s">
        <v>3657</v>
      </c>
    </row>
    <row r="2499" spans="1:6" hidden="1">
      <c r="A2499" s="421" t="s">
        <v>21756</v>
      </c>
      <c r="B2499" s="421" t="s">
        <v>17510</v>
      </c>
      <c r="C2499" s="421" t="s">
        <v>21756</v>
      </c>
      <c r="D2499" s="421" t="s">
        <v>3659</v>
      </c>
      <c r="E2499" s="421" t="s">
        <v>3657</v>
      </c>
    </row>
    <row r="2500" spans="1:6" hidden="1">
      <c r="A2500" s="421" t="s">
        <v>21757</v>
      </c>
      <c r="B2500" s="421" t="s">
        <v>17511</v>
      </c>
      <c r="C2500" s="421" t="s">
        <v>21757</v>
      </c>
      <c r="D2500" s="421" t="s">
        <v>3659</v>
      </c>
      <c r="E2500" s="421" t="s">
        <v>3657</v>
      </c>
    </row>
    <row r="2501" spans="1:6" hidden="1">
      <c r="A2501" s="421" t="s">
        <v>21758</v>
      </c>
      <c r="B2501" s="421" t="s">
        <v>17512</v>
      </c>
      <c r="C2501" s="421" t="s">
        <v>21758</v>
      </c>
      <c r="D2501" s="421" t="s">
        <v>3659</v>
      </c>
      <c r="E2501" s="421" t="s">
        <v>3657</v>
      </c>
    </row>
    <row r="2502" spans="1:6" hidden="1">
      <c r="A2502" s="421" t="s">
        <v>21759</v>
      </c>
      <c r="B2502" s="421" t="s">
        <v>17513</v>
      </c>
      <c r="C2502" s="421" t="s">
        <v>21759</v>
      </c>
      <c r="D2502" s="421" t="s">
        <v>3659</v>
      </c>
      <c r="E2502" s="421" t="s">
        <v>3657</v>
      </c>
    </row>
    <row r="2503" spans="1:6" s="424" customFormat="1">
      <c r="A2503" s="423" t="s">
        <v>21760</v>
      </c>
      <c r="B2503" s="423" t="s">
        <v>22581</v>
      </c>
      <c r="C2503" s="423" t="s">
        <v>21760</v>
      </c>
      <c r="D2503" s="423" t="s">
        <v>7745</v>
      </c>
      <c r="E2503" s="423" t="s">
        <v>7743</v>
      </c>
      <c r="F2503" s="425" t="s">
        <v>22580</v>
      </c>
    </row>
    <row r="2504" spans="1:6" s="424" customFormat="1">
      <c r="A2504" s="423" t="s">
        <v>21761</v>
      </c>
      <c r="B2504" s="423" t="s">
        <v>22588</v>
      </c>
      <c r="C2504" s="423" t="s">
        <v>21761</v>
      </c>
      <c r="D2504" s="423" t="s">
        <v>7745</v>
      </c>
      <c r="E2504" s="423" t="s">
        <v>7743</v>
      </c>
      <c r="F2504" s="425" t="s">
        <v>22589</v>
      </c>
    </row>
    <row r="2505" spans="1:6" s="424" customFormat="1">
      <c r="A2505" s="423" t="s">
        <v>21762</v>
      </c>
      <c r="B2505" s="423" t="s">
        <v>22590</v>
      </c>
      <c r="C2505" s="423" t="s">
        <v>21762</v>
      </c>
      <c r="D2505" s="423" t="s">
        <v>7745</v>
      </c>
      <c r="E2505" s="423" t="s">
        <v>7743</v>
      </c>
      <c r="F2505" s="425" t="s">
        <v>22589</v>
      </c>
    </row>
    <row r="2506" spans="1:6" s="424" customFormat="1">
      <c r="A2506" s="423" t="s">
        <v>21763</v>
      </c>
      <c r="B2506" s="423" t="s">
        <v>22591</v>
      </c>
      <c r="C2506" s="423" t="s">
        <v>21763</v>
      </c>
      <c r="D2506" s="423" t="s">
        <v>7745</v>
      </c>
      <c r="E2506" s="423" t="s">
        <v>7743</v>
      </c>
      <c r="F2506" s="425" t="s">
        <v>22589</v>
      </c>
    </row>
    <row r="2507" spans="1:6" s="424" customFormat="1">
      <c r="A2507" s="423" t="s">
        <v>21764</v>
      </c>
      <c r="B2507" s="423" t="s">
        <v>22593</v>
      </c>
      <c r="C2507" s="423" t="s">
        <v>21764</v>
      </c>
      <c r="D2507" s="423" t="s">
        <v>7745</v>
      </c>
      <c r="E2507" s="423" t="s">
        <v>7743</v>
      </c>
      <c r="F2507" s="426" t="s">
        <v>22592</v>
      </c>
    </row>
    <row r="2508" spans="1:6" hidden="1">
      <c r="A2508" s="421" t="s">
        <v>21765</v>
      </c>
      <c r="B2508" s="421" t="s">
        <v>13638</v>
      </c>
      <c r="C2508" s="421" t="s">
        <v>21765</v>
      </c>
      <c r="D2508" s="421" t="s">
        <v>7745</v>
      </c>
      <c r="E2508" s="421" t="s">
        <v>7743</v>
      </c>
    </row>
    <row r="2509" spans="1:6" hidden="1">
      <c r="A2509" s="421" t="s">
        <v>21766</v>
      </c>
      <c r="B2509" s="421" t="s">
        <v>13639</v>
      </c>
      <c r="C2509" s="421" t="s">
        <v>21766</v>
      </c>
      <c r="D2509" s="421" t="s">
        <v>7745</v>
      </c>
      <c r="E2509" s="421" t="s">
        <v>7743</v>
      </c>
    </row>
    <row r="2510" spans="1:6" hidden="1">
      <c r="A2510" s="421" t="s">
        <v>21767</v>
      </c>
      <c r="B2510" s="421" t="s">
        <v>13641</v>
      </c>
      <c r="C2510" s="421" t="s">
        <v>21767</v>
      </c>
      <c r="D2510" s="421" t="s">
        <v>7745</v>
      </c>
      <c r="E2510" s="421" t="s">
        <v>7743</v>
      </c>
    </row>
    <row r="2511" spans="1:6" hidden="1">
      <c r="A2511" s="421" t="s">
        <v>21768</v>
      </c>
      <c r="B2511" s="421" t="s">
        <v>13642</v>
      </c>
      <c r="C2511" s="421" t="s">
        <v>21768</v>
      </c>
      <c r="D2511" s="421" t="s">
        <v>7745</v>
      </c>
      <c r="E2511" s="421" t="s">
        <v>7743</v>
      </c>
    </row>
    <row r="2512" spans="1:6" hidden="1">
      <c r="A2512" s="421" t="s">
        <v>21769</v>
      </c>
      <c r="B2512" s="421" t="s">
        <v>13643</v>
      </c>
      <c r="C2512" s="421" t="s">
        <v>21769</v>
      </c>
      <c r="D2512" s="421" t="s">
        <v>7745</v>
      </c>
      <c r="E2512" s="421" t="s">
        <v>7743</v>
      </c>
    </row>
    <row r="2513" spans="1:6" s="424" customFormat="1">
      <c r="A2513" s="423" t="s">
        <v>21770</v>
      </c>
      <c r="B2513" s="423" t="s">
        <v>22595</v>
      </c>
      <c r="C2513" s="423" t="s">
        <v>21770</v>
      </c>
      <c r="D2513" s="423" t="s">
        <v>7745</v>
      </c>
      <c r="E2513" s="423" t="s">
        <v>7743</v>
      </c>
      <c r="F2513" s="425" t="s">
        <v>22594</v>
      </c>
    </row>
    <row r="2514" spans="1:6" s="424" customFormat="1">
      <c r="A2514" s="423" t="s">
        <v>21771</v>
      </c>
      <c r="B2514" s="423" t="s">
        <v>22596</v>
      </c>
      <c r="C2514" s="423" t="s">
        <v>21771</v>
      </c>
      <c r="D2514" s="423" t="s">
        <v>7745</v>
      </c>
      <c r="E2514" s="423" t="s">
        <v>7743</v>
      </c>
      <c r="F2514" s="425" t="s">
        <v>22594</v>
      </c>
    </row>
    <row r="2515" spans="1:6" s="424" customFormat="1">
      <c r="A2515" s="423" t="s">
        <v>21772</v>
      </c>
      <c r="B2515" s="423" t="s">
        <v>22598</v>
      </c>
      <c r="C2515" s="423" t="s">
        <v>21772</v>
      </c>
      <c r="D2515" s="423" t="s">
        <v>7745</v>
      </c>
      <c r="E2515" s="423" t="s">
        <v>7743</v>
      </c>
      <c r="F2515" s="425" t="s">
        <v>22597</v>
      </c>
    </row>
    <row r="2516" spans="1:6" hidden="1">
      <c r="A2516" s="421" t="s">
        <v>21773</v>
      </c>
      <c r="B2516" s="421" t="s">
        <v>13644</v>
      </c>
      <c r="C2516" s="421" t="s">
        <v>21773</v>
      </c>
      <c r="D2516" s="421" t="s">
        <v>7745</v>
      </c>
      <c r="E2516" s="421" t="s">
        <v>7743</v>
      </c>
    </row>
    <row r="2517" spans="1:6" hidden="1">
      <c r="A2517" s="421" t="s">
        <v>21774</v>
      </c>
      <c r="B2517" s="421" t="s">
        <v>13645</v>
      </c>
      <c r="C2517" s="421" t="s">
        <v>21774</v>
      </c>
      <c r="D2517" s="421" t="s">
        <v>7745</v>
      </c>
      <c r="E2517" s="421" t="s">
        <v>7743</v>
      </c>
    </row>
    <row r="2518" spans="1:6" hidden="1">
      <c r="A2518" s="421" t="s">
        <v>21775</v>
      </c>
      <c r="B2518" s="421" t="s">
        <v>13646</v>
      </c>
      <c r="C2518" s="421" t="s">
        <v>21775</v>
      </c>
      <c r="D2518" s="421" t="s">
        <v>7745</v>
      </c>
      <c r="E2518" s="421" t="s">
        <v>7743</v>
      </c>
    </row>
    <row r="2519" spans="1:6" hidden="1">
      <c r="A2519" s="421" t="s">
        <v>21776</v>
      </c>
      <c r="B2519" s="421" t="s">
        <v>13640</v>
      </c>
      <c r="C2519" s="421" t="s">
        <v>21776</v>
      </c>
      <c r="D2519" s="421" t="s">
        <v>7745</v>
      </c>
      <c r="E2519" s="421" t="s">
        <v>7743</v>
      </c>
    </row>
    <row r="2520" spans="1:6" s="424" customFormat="1">
      <c r="A2520" s="423" t="s">
        <v>21777</v>
      </c>
      <c r="B2520" s="423" t="s">
        <v>22599</v>
      </c>
      <c r="C2520" s="423" t="s">
        <v>21777</v>
      </c>
      <c r="D2520" s="423" t="s">
        <v>7745</v>
      </c>
      <c r="E2520" s="423" t="s">
        <v>7743</v>
      </c>
      <c r="F2520" s="425" t="s">
        <v>22597</v>
      </c>
    </row>
    <row r="2521" spans="1:6" s="424" customFormat="1">
      <c r="A2521" s="423" t="s">
        <v>21778</v>
      </c>
      <c r="B2521" s="423" t="s">
        <v>22600</v>
      </c>
      <c r="C2521" s="423" t="s">
        <v>21778</v>
      </c>
      <c r="D2521" s="423" t="s">
        <v>7745</v>
      </c>
      <c r="E2521" s="423" t="s">
        <v>7743</v>
      </c>
      <c r="F2521" s="425" t="s">
        <v>22601</v>
      </c>
    </row>
    <row r="2522" spans="1:6" s="424" customFormat="1">
      <c r="A2522" s="423" t="s">
        <v>21779</v>
      </c>
      <c r="B2522" s="423" t="s">
        <v>22603</v>
      </c>
      <c r="C2522" s="423" t="s">
        <v>21779</v>
      </c>
      <c r="D2522" s="423" t="s">
        <v>7745</v>
      </c>
      <c r="E2522" s="423" t="s">
        <v>7743</v>
      </c>
      <c r="F2522" s="425" t="s">
        <v>22602</v>
      </c>
    </row>
    <row r="2523" spans="1:6" s="424" customFormat="1">
      <c r="A2523" s="423" t="s">
        <v>21780</v>
      </c>
      <c r="B2523" s="423" t="s">
        <v>22582</v>
      </c>
      <c r="C2523" s="423" t="s">
        <v>21780</v>
      </c>
      <c r="D2523" s="423" t="s">
        <v>7745</v>
      </c>
      <c r="E2523" s="423" t="s">
        <v>7743</v>
      </c>
      <c r="F2523" s="425" t="s">
        <v>22580</v>
      </c>
    </row>
    <row r="2524" spans="1:6" s="424" customFormat="1">
      <c r="A2524" s="423" t="s">
        <v>21781</v>
      </c>
      <c r="B2524" s="423" t="s">
        <v>22585</v>
      </c>
      <c r="C2524" s="423" t="s">
        <v>21781</v>
      </c>
      <c r="D2524" s="423" t="s">
        <v>7745</v>
      </c>
      <c r="E2524" s="423" t="s">
        <v>7743</v>
      </c>
      <c r="F2524" s="425" t="s">
        <v>22584</v>
      </c>
    </row>
    <row r="2525" spans="1:6" s="424" customFormat="1">
      <c r="A2525" s="423" t="s">
        <v>21782</v>
      </c>
      <c r="B2525" s="423" t="s">
        <v>22586</v>
      </c>
      <c r="C2525" s="423" t="s">
        <v>21782</v>
      </c>
      <c r="D2525" s="423" t="s">
        <v>7745</v>
      </c>
      <c r="E2525" s="423" t="s">
        <v>7743</v>
      </c>
      <c r="F2525" s="425" t="s">
        <v>22584</v>
      </c>
    </row>
    <row r="2526" spans="1:6" s="424" customFormat="1">
      <c r="A2526" s="423" t="s">
        <v>21783</v>
      </c>
      <c r="B2526" s="423" t="s">
        <v>22587</v>
      </c>
      <c r="C2526" s="423" t="s">
        <v>21783</v>
      </c>
      <c r="D2526" s="423" t="s">
        <v>7745</v>
      </c>
      <c r="E2526" s="423" t="s">
        <v>7743</v>
      </c>
      <c r="F2526" s="425" t="s">
        <v>22584</v>
      </c>
    </row>
    <row r="2527" spans="1:6" s="424" customFormat="1">
      <c r="A2527" s="423" t="s">
        <v>21784</v>
      </c>
      <c r="B2527" s="423" t="s">
        <v>22583</v>
      </c>
      <c r="C2527" s="423" t="s">
        <v>21784</v>
      </c>
      <c r="D2527" s="423" t="s">
        <v>7745</v>
      </c>
      <c r="E2527" s="423" t="s">
        <v>7743</v>
      </c>
      <c r="F2527" s="425" t="s">
        <v>22580</v>
      </c>
    </row>
    <row r="2528" spans="1:6" hidden="1">
      <c r="A2528" s="421" t="s">
        <v>21785</v>
      </c>
      <c r="B2528" s="421" t="s">
        <v>18205</v>
      </c>
      <c r="C2528" s="421" t="s">
        <v>21785</v>
      </c>
      <c r="D2528" s="421" t="s">
        <v>4993</v>
      </c>
      <c r="E2528" s="421" t="s">
        <v>4991</v>
      </c>
    </row>
    <row r="2529" spans="1:5" hidden="1">
      <c r="A2529" s="421" t="s">
        <v>21786</v>
      </c>
      <c r="B2529" s="421" t="s">
        <v>18190</v>
      </c>
      <c r="C2529" s="421" t="s">
        <v>21786</v>
      </c>
      <c r="D2529" s="421" t="s">
        <v>4993</v>
      </c>
      <c r="E2529" s="421" t="s">
        <v>4991</v>
      </c>
    </row>
    <row r="2530" spans="1:5" hidden="1">
      <c r="A2530" s="421" t="s">
        <v>21787</v>
      </c>
      <c r="B2530" s="421" t="s">
        <v>18193</v>
      </c>
      <c r="C2530" s="421" t="s">
        <v>21787</v>
      </c>
      <c r="D2530" s="421" t="s">
        <v>4993</v>
      </c>
      <c r="E2530" s="421" t="s">
        <v>4991</v>
      </c>
    </row>
    <row r="2531" spans="1:5" hidden="1">
      <c r="A2531" s="421" t="s">
        <v>21788</v>
      </c>
      <c r="B2531" s="421" t="s">
        <v>18194</v>
      </c>
      <c r="C2531" s="421" t="s">
        <v>21788</v>
      </c>
      <c r="D2531" s="421" t="s">
        <v>4993</v>
      </c>
      <c r="E2531" s="421" t="s">
        <v>4991</v>
      </c>
    </row>
    <row r="2532" spans="1:5" hidden="1">
      <c r="A2532" s="421" t="s">
        <v>21789</v>
      </c>
      <c r="B2532" s="421" t="s">
        <v>18195</v>
      </c>
      <c r="C2532" s="421" t="s">
        <v>21789</v>
      </c>
      <c r="D2532" s="421" t="s">
        <v>4993</v>
      </c>
      <c r="E2532" s="421" t="s">
        <v>4991</v>
      </c>
    </row>
    <row r="2533" spans="1:5" hidden="1">
      <c r="A2533" s="421" t="s">
        <v>21790</v>
      </c>
      <c r="B2533" s="421" t="s">
        <v>18183</v>
      </c>
      <c r="C2533" s="421" t="s">
        <v>21790</v>
      </c>
      <c r="D2533" s="421" t="s">
        <v>4993</v>
      </c>
      <c r="E2533" s="421" t="s">
        <v>4991</v>
      </c>
    </row>
    <row r="2534" spans="1:5" hidden="1">
      <c r="A2534" s="421" t="s">
        <v>21791</v>
      </c>
      <c r="B2534" s="421" t="s">
        <v>18184</v>
      </c>
      <c r="C2534" s="421" t="s">
        <v>21791</v>
      </c>
      <c r="D2534" s="421" t="s">
        <v>4993</v>
      </c>
      <c r="E2534" s="421" t="s">
        <v>4991</v>
      </c>
    </row>
    <row r="2535" spans="1:5" hidden="1">
      <c r="A2535" s="421" t="s">
        <v>21792</v>
      </c>
      <c r="B2535" s="421" t="s">
        <v>18185</v>
      </c>
      <c r="C2535" s="421" t="s">
        <v>21792</v>
      </c>
      <c r="D2535" s="421" t="s">
        <v>4993</v>
      </c>
      <c r="E2535" s="421" t="s">
        <v>4991</v>
      </c>
    </row>
    <row r="2536" spans="1:5" hidden="1">
      <c r="A2536" s="421" t="s">
        <v>21793</v>
      </c>
      <c r="B2536" s="421" t="s">
        <v>18186</v>
      </c>
      <c r="C2536" s="421" t="s">
        <v>21793</v>
      </c>
      <c r="D2536" s="421" t="s">
        <v>4993</v>
      </c>
      <c r="E2536" s="421" t="s">
        <v>4991</v>
      </c>
    </row>
    <row r="2537" spans="1:5" hidden="1">
      <c r="A2537" s="421" t="s">
        <v>21794</v>
      </c>
      <c r="B2537" s="421" t="s">
        <v>18187</v>
      </c>
      <c r="C2537" s="421" t="s">
        <v>21794</v>
      </c>
      <c r="D2537" s="421" t="s">
        <v>4993</v>
      </c>
      <c r="E2537" s="421" t="s">
        <v>4991</v>
      </c>
    </row>
    <row r="2538" spans="1:5" hidden="1">
      <c r="A2538" s="421" t="s">
        <v>21795</v>
      </c>
      <c r="B2538" s="421" t="s">
        <v>18188</v>
      </c>
      <c r="C2538" s="421" t="s">
        <v>21795</v>
      </c>
      <c r="D2538" s="421" t="s">
        <v>4993</v>
      </c>
      <c r="E2538" s="421" t="s">
        <v>4991</v>
      </c>
    </row>
    <row r="2539" spans="1:5" hidden="1">
      <c r="A2539" s="421" t="s">
        <v>21796</v>
      </c>
      <c r="B2539" s="421" t="s">
        <v>18189</v>
      </c>
      <c r="C2539" s="421" t="s">
        <v>21796</v>
      </c>
      <c r="D2539" s="421" t="s">
        <v>4993</v>
      </c>
      <c r="E2539" s="421" t="s">
        <v>4991</v>
      </c>
    </row>
    <row r="2540" spans="1:5" hidden="1">
      <c r="A2540" s="421" t="s">
        <v>21797</v>
      </c>
      <c r="B2540" s="421" t="s">
        <v>18191</v>
      </c>
      <c r="C2540" s="421" t="s">
        <v>21797</v>
      </c>
      <c r="D2540" s="421" t="s">
        <v>4993</v>
      </c>
      <c r="E2540" s="421" t="s">
        <v>4991</v>
      </c>
    </row>
    <row r="2541" spans="1:5" hidden="1">
      <c r="A2541" s="421" t="s">
        <v>21798</v>
      </c>
      <c r="B2541" s="421" t="s">
        <v>18192</v>
      </c>
      <c r="C2541" s="421" t="s">
        <v>21798</v>
      </c>
      <c r="D2541" s="421" t="s">
        <v>4993</v>
      </c>
      <c r="E2541" s="421" t="s">
        <v>4991</v>
      </c>
    </row>
    <row r="2542" spans="1:5" hidden="1">
      <c r="A2542" s="421" t="s">
        <v>21799</v>
      </c>
      <c r="B2542" s="421" t="s">
        <v>18196</v>
      </c>
      <c r="C2542" s="421" t="s">
        <v>21799</v>
      </c>
      <c r="D2542" s="421" t="s">
        <v>4993</v>
      </c>
      <c r="E2542" s="421" t="s">
        <v>4991</v>
      </c>
    </row>
    <row r="2543" spans="1:5" hidden="1">
      <c r="A2543" s="421" t="s">
        <v>21800</v>
      </c>
      <c r="B2543" s="421" t="s">
        <v>18197</v>
      </c>
      <c r="C2543" s="421" t="s">
        <v>21800</v>
      </c>
      <c r="D2543" s="421" t="s">
        <v>4993</v>
      </c>
      <c r="E2543" s="421" t="s">
        <v>4991</v>
      </c>
    </row>
    <row r="2544" spans="1:5" hidden="1">
      <c r="A2544" s="421" t="s">
        <v>21801</v>
      </c>
      <c r="B2544" s="421" t="s">
        <v>18198</v>
      </c>
      <c r="C2544" s="421" t="s">
        <v>21801</v>
      </c>
      <c r="D2544" s="421" t="s">
        <v>4993</v>
      </c>
      <c r="E2544" s="421" t="s">
        <v>4991</v>
      </c>
    </row>
    <row r="2545" spans="1:5" hidden="1">
      <c r="A2545" s="421" t="s">
        <v>21802</v>
      </c>
      <c r="B2545" s="421" t="s">
        <v>18199</v>
      </c>
      <c r="C2545" s="421" t="s">
        <v>21802</v>
      </c>
      <c r="D2545" s="421" t="s">
        <v>4993</v>
      </c>
      <c r="E2545" s="421" t="s">
        <v>4991</v>
      </c>
    </row>
    <row r="2546" spans="1:5" hidden="1">
      <c r="A2546" s="421" t="s">
        <v>21803</v>
      </c>
      <c r="B2546" s="421" t="s">
        <v>18200</v>
      </c>
      <c r="C2546" s="421" t="s">
        <v>21803</v>
      </c>
      <c r="D2546" s="421" t="s">
        <v>4993</v>
      </c>
      <c r="E2546" s="421" t="s">
        <v>4991</v>
      </c>
    </row>
    <row r="2547" spans="1:5" hidden="1">
      <c r="A2547" s="421" t="s">
        <v>21804</v>
      </c>
      <c r="B2547" s="421" t="s">
        <v>18201</v>
      </c>
      <c r="C2547" s="421" t="s">
        <v>21804</v>
      </c>
      <c r="D2547" s="421" t="s">
        <v>4993</v>
      </c>
      <c r="E2547" s="421" t="s">
        <v>4991</v>
      </c>
    </row>
    <row r="2548" spans="1:5" hidden="1">
      <c r="A2548" s="421" t="s">
        <v>21805</v>
      </c>
      <c r="B2548" s="421" t="s">
        <v>18202</v>
      </c>
      <c r="C2548" s="421" t="s">
        <v>21805</v>
      </c>
      <c r="D2548" s="421" t="s">
        <v>4993</v>
      </c>
      <c r="E2548" s="421" t="s">
        <v>4991</v>
      </c>
    </row>
    <row r="2549" spans="1:5" hidden="1">
      <c r="A2549" s="421" t="s">
        <v>21806</v>
      </c>
      <c r="B2549" s="421" t="s">
        <v>18203</v>
      </c>
      <c r="C2549" s="421" t="s">
        <v>21806</v>
      </c>
      <c r="D2549" s="421" t="s">
        <v>4993</v>
      </c>
      <c r="E2549" s="421" t="s">
        <v>4991</v>
      </c>
    </row>
    <row r="2550" spans="1:5" hidden="1">
      <c r="A2550" s="421" t="s">
        <v>21807</v>
      </c>
      <c r="B2550" s="421" t="s">
        <v>18204</v>
      </c>
      <c r="C2550" s="421" t="s">
        <v>21807</v>
      </c>
      <c r="D2550" s="421" t="s">
        <v>4993</v>
      </c>
      <c r="E2550" s="421" t="s">
        <v>4991</v>
      </c>
    </row>
    <row r="2551" spans="1:5" hidden="1">
      <c r="A2551" s="421" t="s">
        <v>21808</v>
      </c>
      <c r="B2551" s="421" t="s">
        <v>18206</v>
      </c>
      <c r="C2551" s="421" t="s">
        <v>21808</v>
      </c>
      <c r="D2551" s="421" t="s">
        <v>4993</v>
      </c>
      <c r="E2551" s="421" t="s">
        <v>4991</v>
      </c>
    </row>
    <row r="2552" spans="1:5" hidden="1">
      <c r="A2552" s="421" t="s">
        <v>21809</v>
      </c>
      <c r="B2552" s="421" t="s">
        <v>18207</v>
      </c>
      <c r="C2552" s="421" t="s">
        <v>21809</v>
      </c>
      <c r="D2552" s="421" t="s">
        <v>4993</v>
      </c>
      <c r="E2552" s="421" t="s">
        <v>4991</v>
      </c>
    </row>
    <row r="2553" spans="1:5" hidden="1">
      <c r="A2553" s="421" t="s">
        <v>21810</v>
      </c>
      <c r="B2553" s="421" t="s">
        <v>18208</v>
      </c>
      <c r="C2553" s="421" t="s">
        <v>21810</v>
      </c>
      <c r="D2553" s="421" t="s">
        <v>4993</v>
      </c>
      <c r="E2553" s="421" t="s">
        <v>4991</v>
      </c>
    </row>
    <row r="2554" spans="1:5" hidden="1">
      <c r="A2554" s="421" t="s">
        <v>21811</v>
      </c>
      <c r="B2554" s="421" t="s">
        <v>18209</v>
      </c>
      <c r="C2554" s="421" t="s">
        <v>21811</v>
      </c>
      <c r="D2554" s="421" t="s">
        <v>4993</v>
      </c>
      <c r="E2554" s="421" t="s">
        <v>4991</v>
      </c>
    </row>
    <row r="2555" spans="1:5" hidden="1">
      <c r="A2555" s="421" t="s">
        <v>21812</v>
      </c>
      <c r="B2555" s="421" t="s">
        <v>18210</v>
      </c>
      <c r="C2555" s="421" t="s">
        <v>21812</v>
      </c>
      <c r="D2555" s="421" t="s">
        <v>4993</v>
      </c>
      <c r="E2555" s="421" t="s">
        <v>4991</v>
      </c>
    </row>
    <row r="2556" spans="1:5" hidden="1">
      <c r="A2556" s="421" t="s">
        <v>21813</v>
      </c>
      <c r="B2556" s="421" t="s">
        <v>18211</v>
      </c>
      <c r="C2556" s="421" t="s">
        <v>21813</v>
      </c>
      <c r="D2556" s="421" t="s">
        <v>4993</v>
      </c>
      <c r="E2556" s="421" t="s">
        <v>4991</v>
      </c>
    </row>
    <row r="2557" spans="1:5" hidden="1">
      <c r="A2557" s="421" t="s">
        <v>21814</v>
      </c>
      <c r="B2557" s="421" t="s">
        <v>18212</v>
      </c>
      <c r="C2557" s="421" t="s">
        <v>21814</v>
      </c>
      <c r="D2557" s="421" t="s">
        <v>4993</v>
      </c>
      <c r="E2557" s="421" t="s">
        <v>4991</v>
      </c>
    </row>
    <row r="2558" spans="1:5" hidden="1">
      <c r="A2558" s="421" t="s">
        <v>21815</v>
      </c>
      <c r="B2558" s="421" t="s">
        <v>18213</v>
      </c>
      <c r="C2558" s="421" t="s">
        <v>21815</v>
      </c>
      <c r="D2558" s="421" t="s">
        <v>4993</v>
      </c>
      <c r="E2558" s="421" t="s">
        <v>4991</v>
      </c>
    </row>
    <row r="2559" spans="1:5" hidden="1">
      <c r="A2559" s="421" t="s">
        <v>21816</v>
      </c>
      <c r="B2559" s="421" t="s">
        <v>18214</v>
      </c>
      <c r="C2559" s="421" t="s">
        <v>21816</v>
      </c>
      <c r="D2559" s="421" t="s">
        <v>4993</v>
      </c>
      <c r="E2559" s="421" t="s">
        <v>4991</v>
      </c>
    </row>
    <row r="2560" spans="1:5" hidden="1">
      <c r="A2560" s="421" t="s">
        <v>21817</v>
      </c>
      <c r="B2560" s="421" t="s">
        <v>18215</v>
      </c>
      <c r="C2560" s="421" t="s">
        <v>21817</v>
      </c>
      <c r="D2560" s="421" t="s">
        <v>4993</v>
      </c>
      <c r="E2560" s="421" t="s">
        <v>4991</v>
      </c>
    </row>
    <row r="2561" spans="1:5" hidden="1">
      <c r="A2561" s="421" t="s">
        <v>21818</v>
      </c>
      <c r="B2561" s="421" t="s">
        <v>18216</v>
      </c>
      <c r="C2561" s="421" t="s">
        <v>21818</v>
      </c>
      <c r="D2561" s="421" t="s">
        <v>4993</v>
      </c>
      <c r="E2561" s="421" t="s">
        <v>4991</v>
      </c>
    </row>
    <row r="2562" spans="1:5" hidden="1">
      <c r="A2562" s="421" t="s">
        <v>21819</v>
      </c>
      <c r="B2562" s="421" t="s">
        <v>18645</v>
      </c>
      <c r="C2562" s="421" t="s">
        <v>21819</v>
      </c>
      <c r="D2562" s="421" t="s">
        <v>6770</v>
      </c>
      <c r="E2562" s="421" t="s">
        <v>6768</v>
      </c>
    </row>
    <row r="2563" spans="1:5" hidden="1">
      <c r="A2563" s="421" t="s">
        <v>21820</v>
      </c>
      <c r="B2563" s="421" t="s">
        <v>18636</v>
      </c>
      <c r="C2563" s="421" t="s">
        <v>21820</v>
      </c>
      <c r="D2563" s="421" t="s">
        <v>6770</v>
      </c>
      <c r="E2563" s="421" t="s">
        <v>6768</v>
      </c>
    </row>
    <row r="2564" spans="1:5" hidden="1">
      <c r="A2564" s="421" t="s">
        <v>21821</v>
      </c>
      <c r="B2564" s="421" t="s">
        <v>18637</v>
      </c>
      <c r="C2564" s="421" t="s">
        <v>21821</v>
      </c>
      <c r="D2564" s="421" t="s">
        <v>6770</v>
      </c>
      <c r="E2564" s="421" t="s">
        <v>6768</v>
      </c>
    </row>
    <row r="2565" spans="1:5" hidden="1">
      <c r="A2565" s="421" t="s">
        <v>21822</v>
      </c>
      <c r="B2565" s="421" t="s">
        <v>18638</v>
      </c>
      <c r="C2565" s="421" t="s">
        <v>21822</v>
      </c>
      <c r="D2565" s="421" t="s">
        <v>6770</v>
      </c>
      <c r="E2565" s="421" t="s">
        <v>6768</v>
      </c>
    </row>
    <row r="2566" spans="1:5" hidden="1">
      <c r="A2566" s="421" t="s">
        <v>21823</v>
      </c>
      <c r="B2566" s="421" t="s">
        <v>18639</v>
      </c>
      <c r="C2566" s="421" t="s">
        <v>21823</v>
      </c>
      <c r="D2566" s="421" t="s">
        <v>6770</v>
      </c>
      <c r="E2566" s="421" t="s">
        <v>6768</v>
      </c>
    </row>
    <row r="2567" spans="1:5" hidden="1">
      <c r="A2567" s="421" t="s">
        <v>21824</v>
      </c>
      <c r="B2567" s="421" t="s">
        <v>18640</v>
      </c>
      <c r="C2567" s="421" t="s">
        <v>21824</v>
      </c>
      <c r="D2567" s="421" t="s">
        <v>6770</v>
      </c>
      <c r="E2567" s="421" t="s">
        <v>6768</v>
      </c>
    </row>
    <row r="2568" spans="1:5" hidden="1">
      <c r="A2568" s="421" t="s">
        <v>21825</v>
      </c>
      <c r="B2568" s="421" t="s">
        <v>18641</v>
      </c>
      <c r="C2568" s="421" t="s">
        <v>21825</v>
      </c>
      <c r="D2568" s="421" t="s">
        <v>6770</v>
      </c>
      <c r="E2568" s="421" t="s">
        <v>6768</v>
      </c>
    </row>
    <row r="2569" spans="1:5" hidden="1">
      <c r="A2569" s="421" t="s">
        <v>21826</v>
      </c>
      <c r="B2569" s="421" t="s">
        <v>18622</v>
      </c>
      <c r="C2569" s="421" t="s">
        <v>21826</v>
      </c>
      <c r="D2569" s="421" t="s">
        <v>6770</v>
      </c>
      <c r="E2569" s="421" t="s">
        <v>6768</v>
      </c>
    </row>
    <row r="2570" spans="1:5" hidden="1">
      <c r="A2570" s="421" t="s">
        <v>21827</v>
      </c>
      <c r="B2570" s="421" t="s">
        <v>18623</v>
      </c>
      <c r="C2570" s="421" t="s">
        <v>21827</v>
      </c>
      <c r="D2570" s="421" t="s">
        <v>6770</v>
      </c>
      <c r="E2570" s="421" t="s">
        <v>6768</v>
      </c>
    </row>
    <row r="2571" spans="1:5" hidden="1">
      <c r="A2571" s="421" t="s">
        <v>21828</v>
      </c>
      <c r="B2571" s="421" t="s">
        <v>18624</v>
      </c>
      <c r="C2571" s="421" t="s">
        <v>21828</v>
      </c>
      <c r="D2571" s="421" t="s">
        <v>6770</v>
      </c>
      <c r="E2571" s="421" t="s">
        <v>6768</v>
      </c>
    </row>
    <row r="2572" spans="1:5" hidden="1">
      <c r="A2572" s="421" t="s">
        <v>21829</v>
      </c>
      <c r="B2572" s="421" t="s">
        <v>18625</v>
      </c>
      <c r="C2572" s="421" t="s">
        <v>21829</v>
      </c>
      <c r="D2572" s="421" t="s">
        <v>6770</v>
      </c>
      <c r="E2572" s="421" t="s">
        <v>6768</v>
      </c>
    </row>
    <row r="2573" spans="1:5" hidden="1">
      <c r="A2573" s="421" t="s">
        <v>21830</v>
      </c>
      <c r="B2573" s="421" t="s">
        <v>13530</v>
      </c>
      <c r="C2573" s="421" t="s">
        <v>21830</v>
      </c>
      <c r="D2573" s="421" t="s">
        <v>6770</v>
      </c>
      <c r="E2573" s="421" t="s">
        <v>6768</v>
      </c>
    </row>
    <row r="2574" spans="1:5" hidden="1">
      <c r="A2574" s="421" t="s">
        <v>21831</v>
      </c>
      <c r="B2574" s="421" t="s">
        <v>18642</v>
      </c>
      <c r="C2574" s="421" t="s">
        <v>21831</v>
      </c>
      <c r="D2574" s="421" t="s">
        <v>6770</v>
      </c>
      <c r="E2574" s="421" t="s">
        <v>6768</v>
      </c>
    </row>
    <row r="2575" spans="1:5" hidden="1">
      <c r="A2575" s="421" t="s">
        <v>21832</v>
      </c>
      <c r="B2575" s="421" t="s">
        <v>18643</v>
      </c>
      <c r="C2575" s="421" t="s">
        <v>21832</v>
      </c>
      <c r="D2575" s="421" t="s">
        <v>6770</v>
      </c>
      <c r="E2575" s="421" t="s">
        <v>6768</v>
      </c>
    </row>
    <row r="2576" spans="1:5" hidden="1">
      <c r="A2576" s="421" t="s">
        <v>21833</v>
      </c>
      <c r="B2576" s="421" t="s">
        <v>18644</v>
      </c>
      <c r="C2576" s="421" t="s">
        <v>21833</v>
      </c>
      <c r="D2576" s="421" t="s">
        <v>6770</v>
      </c>
      <c r="E2576" s="421" t="s">
        <v>6768</v>
      </c>
    </row>
    <row r="2577" spans="1:6" hidden="1">
      <c r="A2577" s="421" t="s">
        <v>21834</v>
      </c>
      <c r="B2577" s="421" t="s">
        <v>18646</v>
      </c>
      <c r="C2577" s="421" t="s">
        <v>21834</v>
      </c>
      <c r="D2577" s="421" t="s">
        <v>6770</v>
      </c>
      <c r="E2577" s="421" t="s">
        <v>6768</v>
      </c>
    </row>
    <row r="2578" spans="1:6" hidden="1">
      <c r="A2578" s="421" t="s">
        <v>21835</v>
      </c>
      <c r="B2578" s="421" t="s">
        <v>13527</v>
      </c>
      <c r="C2578" s="421" t="s">
        <v>21835</v>
      </c>
      <c r="D2578" s="421" t="s">
        <v>6770</v>
      </c>
      <c r="E2578" s="421" t="s">
        <v>6768</v>
      </c>
    </row>
    <row r="2579" spans="1:6" hidden="1">
      <c r="A2579" s="421" t="s">
        <v>21836</v>
      </c>
      <c r="B2579" s="421" t="s">
        <v>13528</v>
      </c>
      <c r="C2579" s="421" t="s">
        <v>21836</v>
      </c>
      <c r="D2579" s="421" t="s">
        <v>6770</v>
      </c>
      <c r="E2579" s="421" t="s">
        <v>6768</v>
      </c>
    </row>
    <row r="2580" spans="1:6" hidden="1">
      <c r="A2580" s="421" t="s">
        <v>21837</v>
      </c>
      <c r="B2580" s="421" t="s">
        <v>13529</v>
      </c>
      <c r="C2580" s="421" t="s">
        <v>21837</v>
      </c>
      <c r="D2580" s="421" t="s">
        <v>6770</v>
      </c>
      <c r="E2580" s="421" t="s">
        <v>6768</v>
      </c>
    </row>
    <row r="2581" spans="1:6" hidden="1">
      <c r="A2581" s="421" t="s">
        <v>21838</v>
      </c>
      <c r="B2581" s="421" t="s">
        <v>18626</v>
      </c>
      <c r="C2581" s="421" t="s">
        <v>21838</v>
      </c>
      <c r="D2581" s="421" t="s">
        <v>6770</v>
      </c>
      <c r="E2581" s="421" t="s">
        <v>6768</v>
      </c>
    </row>
    <row r="2582" spans="1:6" hidden="1">
      <c r="A2582" s="421" t="s">
        <v>21839</v>
      </c>
      <c r="B2582" s="421" t="s">
        <v>18627</v>
      </c>
      <c r="C2582" s="421" t="s">
        <v>21839</v>
      </c>
      <c r="D2582" s="421" t="s">
        <v>6770</v>
      </c>
      <c r="E2582" s="421" t="s">
        <v>6768</v>
      </c>
    </row>
    <row r="2583" spans="1:6" hidden="1">
      <c r="A2583" s="421" t="s">
        <v>21840</v>
      </c>
      <c r="B2583" s="421" t="s">
        <v>18628</v>
      </c>
      <c r="C2583" s="421" t="s">
        <v>21840</v>
      </c>
      <c r="D2583" s="421" t="s">
        <v>6770</v>
      </c>
      <c r="E2583" s="421" t="s">
        <v>6768</v>
      </c>
    </row>
    <row r="2584" spans="1:6" hidden="1">
      <c r="A2584" s="421" t="s">
        <v>21841</v>
      </c>
      <c r="B2584" s="421" t="s">
        <v>18629</v>
      </c>
      <c r="C2584" s="421" t="s">
        <v>21841</v>
      </c>
      <c r="D2584" s="421" t="s">
        <v>6770</v>
      </c>
      <c r="E2584" s="421" t="s">
        <v>6768</v>
      </c>
    </row>
    <row r="2585" spans="1:6" hidden="1">
      <c r="A2585" s="421" t="s">
        <v>21842</v>
      </c>
      <c r="B2585" s="421" t="s">
        <v>18630</v>
      </c>
      <c r="C2585" s="421" t="s">
        <v>21842</v>
      </c>
      <c r="D2585" s="421" t="s">
        <v>6770</v>
      </c>
      <c r="E2585" s="421" t="s">
        <v>6768</v>
      </c>
    </row>
    <row r="2586" spans="1:6" hidden="1">
      <c r="A2586" s="421" t="s">
        <v>21843</v>
      </c>
      <c r="B2586" s="421" t="s">
        <v>18631</v>
      </c>
      <c r="C2586" s="421" t="s">
        <v>21843</v>
      </c>
      <c r="D2586" s="421" t="s">
        <v>6770</v>
      </c>
      <c r="E2586" s="421" t="s">
        <v>6768</v>
      </c>
    </row>
    <row r="2587" spans="1:6" s="424" customFormat="1">
      <c r="A2587" s="423" t="s">
        <v>21844</v>
      </c>
      <c r="B2587" s="423" t="s">
        <v>22579</v>
      </c>
      <c r="C2587" s="423" t="s">
        <v>21844</v>
      </c>
      <c r="D2587" s="423" t="s">
        <v>6770</v>
      </c>
      <c r="E2587" s="423" t="s">
        <v>6768</v>
      </c>
      <c r="F2587" s="424" t="s">
        <v>22578</v>
      </c>
    </row>
    <row r="2588" spans="1:6" hidden="1">
      <c r="A2588" s="421" t="s">
        <v>21845</v>
      </c>
      <c r="B2588" s="421" t="s">
        <v>18632</v>
      </c>
      <c r="C2588" s="421" t="s">
        <v>21845</v>
      </c>
      <c r="D2588" s="421" t="s">
        <v>6770</v>
      </c>
      <c r="E2588" s="421" t="s">
        <v>6768</v>
      </c>
    </row>
    <row r="2589" spans="1:6" hidden="1">
      <c r="A2589" s="421" t="s">
        <v>21846</v>
      </c>
      <c r="B2589" s="421" t="s">
        <v>18633</v>
      </c>
      <c r="C2589" s="421" t="s">
        <v>21846</v>
      </c>
      <c r="D2589" s="421" t="s">
        <v>6770</v>
      </c>
      <c r="E2589" s="421" t="s">
        <v>6768</v>
      </c>
    </row>
    <row r="2590" spans="1:6" hidden="1">
      <c r="A2590" s="421" t="s">
        <v>21847</v>
      </c>
      <c r="B2590" s="421" t="s">
        <v>18634</v>
      </c>
      <c r="C2590" s="421" t="s">
        <v>21847</v>
      </c>
      <c r="D2590" s="421" t="s">
        <v>6770</v>
      </c>
      <c r="E2590" s="421" t="s">
        <v>6768</v>
      </c>
    </row>
    <row r="2591" spans="1:6" hidden="1">
      <c r="A2591" s="421" t="s">
        <v>21848</v>
      </c>
      <c r="B2591" s="421" t="s">
        <v>18635</v>
      </c>
      <c r="C2591" s="421" t="s">
        <v>21848</v>
      </c>
      <c r="D2591" s="421" t="s">
        <v>6770</v>
      </c>
      <c r="E2591" s="421" t="s">
        <v>6768</v>
      </c>
    </row>
    <row r="2592" spans="1:6" hidden="1">
      <c r="A2592" s="421" t="s">
        <v>21849</v>
      </c>
      <c r="B2592" s="421" t="s">
        <v>13531</v>
      </c>
      <c r="C2592" s="421" t="s">
        <v>21849</v>
      </c>
      <c r="D2592" s="421" t="s">
        <v>6770</v>
      </c>
      <c r="E2592" s="421" t="s">
        <v>6768</v>
      </c>
    </row>
    <row r="2593" spans="1:5" hidden="1">
      <c r="A2593" s="421" t="s">
        <v>21850</v>
      </c>
      <c r="B2593" s="421" t="s">
        <v>13532</v>
      </c>
      <c r="C2593" s="421" t="s">
        <v>21850</v>
      </c>
      <c r="D2593" s="421" t="s">
        <v>6770</v>
      </c>
      <c r="E2593" s="421" t="s">
        <v>6768</v>
      </c>
    </row>
    <row r="2594" spans="1:5" hidden="1">
      <c r="A2594" s="421" t="s">
        <v>21851</v>
      </c>
      <c r="B2594" s="421" t="s">
        <v>13533</v>
      </c>
      <c r="C2594" s="421" t="s">
        <v>21851</v>
      </c>
      <c r="D2594" s="421" t="s">
        <v>6770</v>
      </c>
      <c r="E2594" s="421" t="s">
        <v>6768</v>
      </c>
    </row>
    <row r="2595" spans="1:5" hidden="1">
      <c r="A2595" s="421" t="s">
        <v>21852</v>
      </c>
      <c r="B2595" s="421" t="s">
        <v>13534</v>
      </c>
      <c r="C2595" s="421" t="s">
        <v>21852</v>
      </c>
      <c r="D2595" s="421" t="s">
        <v>6770</v>
      </c>
      <c r="E2595" s="421" t="s">
        <v>6768</v>
      </c>
    </row>
    <row r="2596" spans="1:5" hidden="1">
      <c r="A2596" s="421" t="s">
        <v>21853</v>
      </c>
      <c r="B2596" s="421" t="s">
        <v>13535</v>
      </c>
      <c r="C2596" s="421" t="s">
        <v>21853</v>
      </c>
      <c r="D2596" s="421" t="s">
        <v>6770</v>
      </c>
      <c r="E2596" s="421" t="s">
        <v>6768</v>
      </c>
    </row>
    <row r="2597" spans="1:5" hidden="1">
      <c r="A2597" s="421" t="s">
        <v>21854</v>
      </c>
      <c r="B2597" s="421" t="s">
        <v>17835</v>
      </c>
      <c r="C2597" s="421" t="s">
        <v>21854</v>
      </c>
      <c r="D2597" s="421" t="s">
        <v>4164</v>
      </c>
      <c r="E2597" s="421" t="s">
        <v>4163</v>
      </c>
    </row>
    <row r="2598" spans="1:5" hidden="1">
      <c r="A2598" s="421" t="s">
        <v>21855</v>
      </c>
      <c r="B2598" s="421" t="s">
        <v>17828</v>
      </c>
      <c r="C2598" s="421" t="s">
        <v>21855</v>
      </c>
      <c r="D2598" s="421" t="s">
        <v>4164</v>
      </c>
      <c r="E2598" s="421" t="s">
        <v>4163</v>
      </c>
    </row>
    <row r="2599" spans="1:5" hidden="1">
      <c r="A2599" s="421" t="s">
        <v>21856</v>
      </c>
      <c r="B2599" s="421" t="s">
        <v>17829</v>
      </c>
      <c r="C2599" s="421" t="s">
        <v>21856</v>
      </c>
      <c r="D2599" s="421" t="s">
        <v>4164</v>
      </c>
      <c r="E2599" s="421" t="s">
        <v>4163</v>
      </c>
    </row>
    <row r="2600" spans="1:5" hidden="1">
      <c r="A2600" s="421" t="s">
        <v>21857</v>
      </c>
      <c r="B2600" s="421" t="s">
        <v>17830</v>
      </c>
      <c r="C2600" s="421" t="s">
        <v>21857</v>
      </c>
      <c r="D2600" s="421" t="s">
        <v>4164</v>
      </c>
      <c r="E2600" s="421" t="s">
        <v>4163</v>
      </c>
    </row>
    <row r="2601" spans="1:5" hidden="1">
      <c r="A2601" s="421" t="s">
        <v>21858</v>
      </c>
      <c r="B2601" s="421" t="s">
        <v>17831</v>
      </c>
      <c r="C2601" s="421" t="s">
        <v>21858</v>
      </c>
      <c r="D2601" s="421" t="s">
        <v>4164</v>
      </c>
      <c r="E2601" s="421" t="s">
        <v>4163</v>
      </c>
    </row>
    <row r="2602" spans="1:5" hidden="1">
      <c r="A2602" s="421" t="s">
        <v>21859</v>
      </c>
      <c r="B2602" s="421" t="s">
        <v>17832</v>
      </c>
      <c r="C2602" s="421" t="s">
        <v>21859</v>
      </c>
      <c r="D2602" s="421" t="s">
        <v>4164</v>
      </c>
      <c r="E2602" s="421" t="s">
        <v>4163</v>
      </c>
    </row>
    <row r="2603" spans="1:5" hidden="1">
      <c r="A2603" s="421" t="s">
        <v>21860</v>
      </c>
      <c r="B2603" s="421" t="s">
        <v>17834</v>
      </c>
      <c r="C2603" s="421" t="s">
        <v>21860</v>
      </c>
      <c r="D2603" s="421" t="s">
        <v>4164</v>
      </c>
      <c r="E2603" s="421" t="s">
        <v>4163</v>
      </c>
    </row>
    <row r="2604" spans="1:5" hidden="1">
      <c r="A2604" s="421" t="s">
        <v>21861</v>
      </c>
      <c r="B2604" s="421" t="s">
        <v>17836</v>
      </c>
      <c r="C2604" s="421" t="s">
        <v>21861</v>
      </c>
      <c r="D2604" s="421" t="s">
        <v>4164</v>
      </c>
      <c r="E2604" s="421" t="s">
        <v>4163</v>
      </c>
    </row>
    <row r="2605" spans="1:5" hidden="1">
      <c r="A2605" s="421" t="s">
        <v>21862</v>
      </c>
      <c r="B2605" s="421" t="s">
        <v>17837</v>
      </c>
      <c r="C2605" s="421" t="s">
        <v>21862</v>
      </c>
      <c r="D2605" s="421" t="s">
        <v>4164</v>
      </c>
      <c r="E2605" s="421" t="s">
        <v>4163</v>
      </c>
    </row>
    <row r="2606" spans="1:5" hidden="1">
      <c r="A2606" s="421" t="s">
        <v>21863</v>
      </c>
      <c r="B2606" s="421" t="s">
        <v>17838</v>
      </c>
      <c r="C2606" s="421" t="s">
        <v>21863</v>
      </c>
      <c r="D2606" s="421" t="s">
        <v>4164</v>
      </c>
      <c r="E2606" s="421" t="s">
        <v>4163</v>
      </c>
    </row>
    <row r="2607" spans="1:5" hidden="1">
      <c r="A2607" s="421" t="s">
        <v>21864</v>
      </c>
      <c r="B2607" s="421" t="s">
        <v>13303</v>
      </c>
      <c r="C2607" s="421" t="s">
        <v>21864</v>
      </c>
      <c r="D2607" s="421" t="s">
        <v>4164</v>
      </c>
      <c r="E2607" s="421" t="s">
        <v>4163</v>
      </c>
    </row>
    <row r="2608" spans="1:5" hidden="1">
      <c r="A2608" s="421" t="s">
        <v>21865</v>
      </c>
      <c r="B2608" s="421" t="s">
        <v>13304</v>
      </c>
      <c r="C2608" s="421" t="s">
        <v>21865</v>
      </c>
      <c r="D2608" s="421" t="s">
        <v>4164</v>
      </c>
      <c r="E2608" s="421" t="s">
        <v>4163</v>
      </c>
    </row>
    <row r="2609" spans="1:5" hidden="1">
      <c r="A2609" s="421" t="s">
        <v>21866</v>
      </c>
      <c r="B2609" s="421" t="s">
        <v>13302</v>
      </c>
      <c r="C2609" s="421" t="s">
        <v>21866</v>
      </c>
      <c r="D2609" s="421" t="s">
        <v>4164</v>
      </c>
      <c r="E2609" s="421" t="s">
        <v>4163</v>
      </c>
    </row>
    <row r="2610" spans="1:5" hidden="1">
      <c r="A2610" s="421" t="s">
        <v>21867</v>
      </c>
      <c r="B2610" s="421" t="s">
        <v>13305</v>
      </c>
      <c r="C2610" s="421" t="s">
        <v>21867</v>
      </c>
      <c r="D2610" s="421" t="s">
        <v>4164</v>
      </c>
      <c r="E2610" s="421" t="s">
        <v>4163</v>
      </c>
    </row>
    <row r="2611" spans="1:5" hidden="1">
      <c r="A2611" s="421" t="s">
        <v>21868</v>
      </c>
      <c r="B2611" s="421" t="s">
        <v>17815</v>
      </c>
      <c r="C2611" s="421" t="s">
        <v>21868</v>
      </c>
      <c r="D2611" s="421" t="s">
        <v>4164</v>
      </c>
      <c r="E2611" s="421" t="s">
        <v>4163</v>
      </c>
    </row>
    <row r="2612" spans="1:5" hidden="1">
      <c r="A2612" s="421" t="s">
        <v>21869</v>
      </c>
      <c r="B2612" s="421" t="s">
        <v>17816</v>
      </c>
      <c r="C2612" s="421" t="s">
        <v>21869</v>
      </c>
      <c r="D2612" s="421" t="s">
        <v>4164</v>
      </c>
      <c r="E2612" s="421" t="s">
        <v>4163</v>
      </c>
    </row>
    <row r="2613" spans="1:5" hidden="1">
      <c r="A2613" s="421" t="s">
        <v>21870</v>
      </c>
      <c r="B2613" s="421" t="s">
        <v>17817</v>
      </c>
      <c r="C2613" s="421" t="s">
        <v>21870</v>
      </c>
      <c r="D2613" s="421" t="s">
        <v>4164</v>
      </c>
      <c r="E2613" s="421" t="s">
        <v>4163</v>
      </c>
    </row>
    <row r="2614" spans="1:5" hidden="1">
      <c r="A2614" s="421" t="s">
        <v>21871</v>
      </c>
      <c r="B2614" s="421" t="s">
        <v>17818</v>
      </c>
      <c r="C2614" s="421" t="s">
        <v>21871</v>
      </c>
      <c r="D2614" s="421" t="s">
        <v>4164</v>
      </c>
      <c r="E2614" s="421" t="s">
        <v>4163</v>
      </c>
    </row>
    <row r="2615" spans="1:5" hidden="1">
      <c r="A2615" s="421" t="s">
        <v>21872</v>
      </c>
      <c r="B2615" s="421" t="s">
        <v>17819</v>
      </c>
      <c r="C2615" s="421" t="s">
        <v>21872</v>
      </c>
      <c r="D2615" s="421" t="s">
        <v>4164</v>
      </c>
      <c r="E2615" s="421" t="s">
        <v>4163</v>
      </c>
    </row>
    <row r="2616" spans="1:5" hidden="1">
      <c r="A2616" s="421" t="s">
        <v>21873</v>
      </c>
      <c r="B2616" s="421" t="s">
        <v>17820</v>
      </c>
      <c r="C2616" s="421" t="s">
        <v>21873</v>
      </c>
      <c r="D2616" s="421" t="s">
        <v>4164</v>
      </c>
      <c r="E2616" s="421" t="s">
        <v>4163</v>
      </c>
    </row>
    <row r="2617" spans="1:5" hidden="1">
      <c r="A2617" s="421" t="s">
        <v>21874</v>
      </c>
      <c r="B2617" s="421" t="s">
        <v>17821</v>
      </c>
      <c r="C2617" s="421" t="s">
        <v>21874</v>
      </c>
      <c r="D2617" s="421" t="s">
        <v>4164</v>
      </c>
      <c r="E2617" s="421" t="s">
        <v>4163</v>
      </c>
    </row>
    <row r="2618" spans="1:5" hidden="1">
      <c r="A2618" s="421" t="s">
        <v>21875</v>
      </c>
      <c r="B2618" s="421" t="s">
        <v>17822</v>
      </c>
      <c r="C2618" s="421" t="s">
        <v>21875</v>
      </c>
      <c r="D2618" s="421" t="s">
        <v>4164</v>
      </c>
      <c r="E2618" s="421" t="s">
        <v>4163</v>
      </c>
    </row>
    <row r="2619" spans="1:5" hidden="1">
      <c r="A2619" s="421" t="s">
        <v>21876</v>
      </c>
      <c r="B2619" s="421" t="s">
        <v>17823</v>
      </c>
      <c r="C2619" s="421" t="s">
        <v>21876</v>
      </c>
      <c r="D2619" s="421" t="s">
        <v>4164</v>
      </c>
      <c r="E2619" s="421" t="s">
        <v>4163</v>
      </c>
    </row>
    <row r="2620" spans="1:5" hidden="1">
      <c r="A2620" s="421" t="s">
        <v>21877</v>
      </c>
      <c r="B2620" s="421" t="s">
        <v>17824</v>
      </c>
      <c r="C2620" s="421" t="s">
        <v>21877</v>
      </c>
      <c r="D2620" s="421" t="s">
        <v>4164</v>
      </c>
      <c r="E2620" s="421" t="s">
        <v>4163</v>
      </c>
    </row>
    <row r="2621" spans="1:5" hidden="1">
      <c r="A2621" s="421" t="s">
        <v>21878</v>
      </c>
      <c r="B2621" s="421" t="s">
        <v>17825</v>
      </c>
      <c r="C2621" s="421" t="s">
        <v>21878</v>
      </c>
      <c r="D2621" s="421" t="s">
        <v>4164</v>
      </c>
      <c r="E2621" s="421" t="s">
        <v>4163</v>
      </c>
    </row>
    <row r="2622" spans="1:5" hidden="1">
      <c r="A2622" s="421" t="s">
        <v>21879</v>
      </c>
      <c r="B2622" s="421" t="s">
        <v>17826</v>
      </c>
      <c r="C2622" s="421" t="s">
        <v>21879</v>
      </c>
      <c r="D2622" s="421" t="s">
        <v>4164</v>
      </c>
      <c r="E2622" s="421" t="s">
        <v>4163</v>
      </c>
    </row>
    <row r="2623" spans="1:5" hidden="1">
      <c r="A2623" s="421" t="s">
        <v>21880</v>
      </c>
      <c r="B2623" s="421" t="s">
        <v>17827</v>
      </c>
      <c r="C2623" s="421" t="s">
        <v>21880</v>
      </c>
      <c r="D2623" s="421" t="s">
        <v>4164</v>
      </c>
      <c r="E2623" s="421" t="s">
        <v>4163</v>
      </c>
    </row>
    <row r="2624" spans="1:5" hidden="1">
      <c r="A2624" s="421" t="s">
        <v>21881</v>
      </c>
      <c r="B2624" s="421" t="s">
        <v>17833</v>
      </c>
      <c r="C2624" s="421" t="s">
        <v>21881</v>
      </c>
      <c r="D2624" s="421" t="s">
        <v>4164</v>
      </c>
      <c r="E2624" s="421" t="s">
        <v>4163</v>
      </c>
    </row>
    <row r="2625" spans="1:5" hidden="1">
      <c r="A2625" s="421" t="s">
        <v>21882</v>
      </c>
      <c r="B2625" s="421" t="s">
        <v>13312</v>
      </c>
      <c r="C2625" s="421" t="s">
        <v>21882</v>
      </c>
      <c r="D2625" s="421" t="s">
        <v>4164</v>
      </c>
      <c r="E2625" s="421" t="s">
        <v>4163</v>
      </c>
    </row>
    <row r="2626" spans="1:5" hidden="1">
      <c r="A2626" s="421" t="s">
        <v>21883</v>
      </c>
      <c r="B2626" s="421" t="s">
        <v>13313</v>
      </c>
      <c r="C2626" s="421" t="s">
        <v>21883</v>
      </c>
      <c r="D2626" s="421" t="s">
        <v>4164</v>
      </c>
      <c r="E2626" s="421" t="s">
        <v>4163</v>
      </c>
    </row>
    <row r="2627" spans="1:5" hidden="1">
      <c r="A2627" s="421" t="s">
        <v>21884</v>
      </c>
      <c r="B2627" s="421" t="s">
        <v>17839</v>
      </c>
      <c r="C2627" s="421" t="s">
        <v>21884</v>
      </c>
      <c r="D2627" s="421" t="s">
        <v>4164</v>
      </c>
      <c r="E2627" s="421" t="s">
        <v>4163</v>
      </c>
    </row>
    <row r="2628" spans="1:5" hidden="1">
      <c r="A2628" s="421" t="s">
        <v>21885</v>
      </c>
      <c r="B2628" s="421" t="s">
        <v>13306</v>
      </c>
      <c r="C2628" s="421" t="s">
        <v>21885</v>
      </c>
      <c r="D2628" s="421" t="s">
        <v>4164</v>
      </c>
      <c r="E2628" s="421" t="s">
        <v>4163</v>
      </c>
    </row>
    <row r="2629" spans="1:5" hidden="1">
      <c r="A2629" s="421" t="s">
        <v>21886</v>
      </c>
      <c r="B2629" s="421" t="s">
        <v>13307</v>
      </c>
      <c r="C2629" s="421" t="s">
        <v>21886</v>
      </c>
      <c r="D2629" s="421" t="s">
        <v>4164</v>
      </c>
      <c r="E2629" s="421" t="s">
        <v>4163</v>
      </c>
    </row>
    <row r="2630" spans="1:5" hidden="1">
      <c r="A2630" s="421" t="s">
        <v>21887</v>
      </c>
      <c r="B2630" s="421" t="s">
        <v>13308</v>
      </c>
      <c r="C2630" s="421" t="s">
        <v>21887</v>
      </c>
      <c r="D2630" s="421" t="s">
        <v>4164</v>
      </c>
      <c r="E2630" s="421" t="s">
        <v>4163</v>
      </c>
    </row>
    <row r="2631" spans="1:5" hidden="1">
      <c r="A2631" s="421" t="s">
        <v>21888</v>
      </c>
      <c r="B2631" s="421" t="s">
        <v>13309</v>
      </c>
      <c r="C2631" s="421" t="s">
        <v>21888</v>
      </c>
      <c r="D2631" s="421" t="s">
        <v>4164</v>
      </c>
      <c r="E2631" s="421" t="s">
        <v>4163</v>
      </c>
    </row>
    <row r="2632" spans="1:5" hidden="1">
      <c r="A2632" s="421" t="s">
        <v>21889</v>
      </c>
      <c r="B2632" s="421" t="s">
        <v>13310</v>
      </c>
      <c r="C2632" s="421" t="s">
        <v>21889</v>
      </c>
      <c r="D2632" s="421" t="s">
        <v>4164</v>
      </c>
      <c r="E2632" s="421" t="s">
        <v>4163</v>
      </c>
    </row>
    <row r="2633" spans="1:5" hidden="1">
      <c r="A2633" s="421" t="s">
        <v>21890</v>
      </c>
      <c r="B2633" s="421" t="s">
        <v>13311</v>
      </c>
      <c r="C2633" s="421" t="s">
        <v>21890</v>
      </c>
      <c r="D2633" s="421" t="s">
        <v>4164</v>
      </c>
      <c r="E2633" s="421" t="s">
        <v>4163</v>
      </c>
    </row>
    <row r="2634" spans="1:5" hidden="1">
      <c r="A2634" s="421" t="s">
        <v>21891</v>
      </c>
      <c r="B2634" s="421" t="s">
        <v>18541</v>
      </c>
      <c r="C2634" s="421" t="s">
        <v>21891</v>
      </c>
      <c r="D2634" s="421" t="s">
        <v>618</v>
      </c>
      <c r="E2634" s="421" t="s">
        <v>616</v>
      </c>
    </row>
    <row r="2635" spans="1:5" hidden="1">
      <c r="A2635" s="421" t="s">
        <v>21892</v>
      </c>
      <c r="B2635" s="421" t="s">
        <v>18570</v>
      </c>
      <c r="C2635" s="421" t="s">
        <v>21892</v>
      </c>
      <c r="D2635" s="421" t="s">
        <v>618</v>
      </c>
      <c r="E2635" s="421" t="s">
        <v>616</v>
      </c>
    </row>
    <row r="2636" spans="1:5" hidden="1">
      <c r="A2636" s="421" t="s">
        <v>21893</v>
      </c>
      <c r="B2636" s="421" t="s">
        <v>18557</v>
      </c>
      <c r="C2636" s="421" t="s">
        <v>21893</v>
      </c>
      <c r="D2636" s="421" t="s">
        <v>618</v>
      </c>
      <c r="E2636" s="421" t="s">
        <v>616</v>
      </c>
    </row>
    <row r="2637" spans="1:5" hidden="1">
      <c r="A2637" s="421" t="s">
        <v>21894</v>
      </c>
      <c r="B2637" s="421" t="s">
        <v>18558</v>
      </c>
      <c r="C2637" s="421" t="s">
        <v>21894</v>
      </c>
      <c r="D2637" s="421" t="s">
        <v>618</v>
      </c>
      <c r="E2637" s="421" t="s">
        <v>616</v>
      </c>
    </row>
    <row r="2638" spans="1:5" hidden="1">
      <c r="A2638" s="421" t="s">
        <v>21895</v>
      </c>
      <c r="B2638" s="421" t="s">
        <v>18559</v>
      </c>
      <c r="C2638" s="421" t="s">
        <v>21895</v>
      </c>
      <c r="D2638" s="421" t="s">
        <v>618</v>
      </c>
      <c r="E2638" s="421" t="s">
        <v>616</v>
      </c>
    </row>
    <row r="2639" spans="1:5" hidden="1">
      <c r="A2639" s="421" t="s">
        <v>21896</v>
      </c>
      <c r="B2639" s="421" t="s">
        <v>18560</v>
      </c>
      <c r="C2639" s="421" t="s">
        <v>21896</v>
      </c>
      <c r="D2639" s="421" t="s">
        <v>618</v>
      </c>
      <c r="E2639" s="421" t="s">
        <v>616</v>
      </c>
    </row>
    <row r="2640" spans="1:5" hidden="1">
      <c r="A2640" s="421" t="s">
        <v>21897</v>
      </c>
      <c r="B2640" s="421" t="s">
        <v>13484</v>
      </c>
      <c r="C2640" s="421" t="s">
        <v>21897</v>
      </c>
      <c r="D2640" s="421" t="s">
        <v>618</v>
      </c>
      <c r="E2640" s="421" t="s">
        <v>616</v>
      </c>
    </row>
    <row r="2641" spans="1:5" hidden="1">
      <c r="A2641" s="421" t="s">
        <v>21898</v>
      </c>
      <c r="B2641" s="421" t="s">
        <v>13486</v>
      </c>
      <c r="C2641" s="421" t="s">
        <v>21898</v>
      </c>
      <c r="D2641" s="421" t="s">
        <v>618</v>
      </c>
      <c r="E2641" s="421" t="s">
        <v>616</v>
      </c>
    </row>
    <row r="2642" spans="1:5" hidden="1">
      <c r="A2642" s="421" t="s">
        <v>21899</v>
      </c>
      <c r="B2642" s="421" t="s">
        <v>13485</v>
      </c>
      <c r="C2642" s="421" t="s">
        <v>21899</v>
      </c>
      <c r="D2642" s="421" t="s">
        <v>618</v>
      </c>
      <c r="E2642" s="421" t="s">
        <v>616</v>
      </c>
    </row>
    <row r="2643" spans="1:5" hidden="1">
      <c r="A2643" s="421" t="s">
        <v>21900</v>
      </c>
      <c r="B2643" s="421" t="s">
        <v>13487</v>
      </c>
      <c r="C2643" s="421" t="s">
        <v>21900</v>
      </c>
      <c r="D2643" s="421" t="s">
        <v>618</v>
      </c>
      <c r="E2643" s="421" t="s">
        <v>616</v>
      </c>
    </row>
    <row r="2644" spans="1:5" hidden="1">
      <c r="A2644" s="421" t="s">
        <v>21901</v>
      </c>
      <c r="B2644" s="421" t="s">
        <v>18532</v>
      </c>
      <c r="C2644" s="421" t="s">
        <v>21901</v>
      </c>
      <c r="D2644" s="421" t="s">
        <v>618</v>
      </c>
      <c r="E2644" s="421" t="s">
        <v>616</v>
      </c>
    </row>
    <row r="2645" spans="1:5" hidden="1">
      <c r="A2645" s="421" t="s">
        <v>21902</v>
      </c>
      <c r="B2645" s="421" t="s">
        <v>18533</v>
      </c>
      <c r="C2645" s="421" t="s">
        <v>21902</v>
      </c>
      <c r="D2645" s="421" t="s">
        <v>618</v>
      </c>
      <c r="E2645" s="421" t="s">
        <v>616</v>
      </c>
    </row>
    <row r="2646" spans="1:5" hidden="1">
      <c r="A2646" s="421" t="s">
        <v>21903</v>
      </c>
      <c r="B2646" s="421" t="s">
        <v>18534</v>
      </c>
      <c r="C2646" s="421" t="s">
        <v>21903</v>
      </c>
      <c r="D2646" s="421" t="s">
        <v>618</v>
      </c>
      <c r="E2646" s="421" t="s">
        <v>616</v>
      </c>
    </row>
    <row r="2647" spans="1:5" hidden="1">
      <c r="A2647" s="421" t="s">
        <v>21904</v>
      </c>
      <c r="B2647" s="421" t="s">
        <v>18535</v>
      </c>
      <c r="C2647" s="421" t="s">
        <v>21904</v>
      </c>
      <c r="D2647" s="421" t="s">
        <v>618</v>
      </c>
      <c r="E2647" s="421" t="s">
        <v>616</v>
      </c>
    </row>
    <row r="2648" spans="1:5" hidden="1">
      <c r="A2648" s="421" t="s">
        <v>21905</v>
      </c>
      <c r="B2648" s="421" t="s">
        <v>18536</v>
      </c>
      <c r="C2648" s="421" t="s">
        <v>21905</v>
      </c>
      <c r="D2648" s="421" t="s">
        <v>618</v>
      </c>
      <c r="E2648" s="421" t="s">
        <v>616</v>
      </c>
    </row>
    <row r="2649" spans="1:5" hidden="1">
      <c r="A2649" s="421" t="s">
        <v>21906</v>
      </c>
      <c r="B2649" s="421" t="s">
        <v>18537</v>
      </c>
      <c r="C2649" s="421" t="s">
        <v>21906</v>
      </c>
      <c r="D2649" s="421" t="s">
        <v>618</v>
      </c>
      <c r="E2649" s="421" t="s">
        <v>616</v>
      </c>
    </row>
    <row r="2650" spans="1:5" hidden="1">
      <c r="A2650" s="421" t="s">
        <v>21907</v>
      </c>
      <c r="B2650" s="421" t="s">
        <v>18538</v>
      </c>
      <c r="C2650" s="421" t="s">
        <v>21907</v>
      </c>
      <c r="D2650" s="421" t="s">
        <v>618</v>
      </c>
      <c r="E2650" s="421" t="s">
        <v>616</v>
      </c>
    </row>
    <row r="2651" spans="1:5" hidden="1">
      <c r="A2651" s="421" t="s">
        <v>21908</v>
      </c>
      <c r="B2651" s="421" t="s">
        <v>18539</v>
      </c>
      <c r="C2651" s="421" t="s">
        <v>21908</v>
      </c>
      <c r="D2651" s="421" t="s">
        <v>618</v>
      </c>
      <c r="E2651" s="421" t="s">
        <v>616</v>
      </c>
    </row>
    <row r="2652" spans="1:5" hidden="1">
      <c r="A2652" s="421" t="s">
        <v>21909</v>
      </c>
      <c r="B2652" s="421" t="s">
        <v>18540</v>
      </c>
      <c r="C2652" s="421" t="s">
        <v>21909</v>
      </c>
      <c r="D2652" s="421" t="s">
        <v>618</v>
      </c>
      <c r="E2652" s="421" t="s">
        <v>616</v>
      </c>
    </row>
    <row r="2653" spans="1:5" hidden="1">
      <c r="A2653" s="421" t="s">
        <v>21910</v>
      </c>
      <c r="B2653" s="421" t="s">
        <v>18542</v>
      </c>
      <c r="C2653" s="421" t="s">
        <v>21910</v>
      </c>
      <c r="D2653" s="421" t="s">
        <v>618</v>
      </c>
      <c r="E2653" s="421" t="s">
        <v>616</v>
      </c>
    </row>
    <row r="2654" spans="1:5" hidden="1">
      <c r="A2654" s="421" t="s">
        <v>21911</v>
      </c>
      <c r="B2654" s="421" t="s">
        <v>18543</v>
      </c>
      <c r="C2654" s="421" t="s">
        <v>21911</v>
      </c>
      <c r="D2654" s="421" t="s">
        <v>618</v>
      </c>
      <c r="E2654" s="421" t="s">
        <v>616</v>
      </c>
    </row>
    <row r="2655" spans="1:5" hidden="1">
      <c r="A2655" s="421" t="s">
        <v>21912</v>
      </c>
      <c r="B2655" s="421" t="s">
        <v>18544</v>
      </c>
      <c r="C2655" s="421" t="s">
        <v>21912</v>
      </c>
      <c r="D2655" s="421" t="s">
        <v>618</v>
      </c>
      <c r="E2655" s="421" t="s">
        <v>616</v>
      </c>
    </row>
    <row r="2656" spans="1:5" hidden="1">
      <c r="A2656" s="421" t="s">
        <v>21913</v>
      </c>
      <c r="B2656" s="421" t="s">
        <v>18545</v>
      </c>
      <c r="C2656" s="421" t="s">
        <v>21913</v>
      </c>
      <c r="D2656" s="421" t="s">
        <v>618</v>
      </c>
      <c r="E2656" s="421" t="s">
        <v>616</v>
      </c>
    </row>
    <row r="2657" spans="1:5" hidden="1">
      <c r="A2657" s="421" t="s">
        <v>21914</v>
      </c>
      <c r="B2657" s="421" t="s">
        <v>18546</v>
      </c>
      <c r="C2657" s="421" t="s">
        <v>21914</v>
      </c>
      <c r="D2657" s="421" t="s">
        <v>618</v>
      </c>
      <c r="E2657" s="421" t="s">
        <v>616</v>
      </c>
    </row>
    <row r="2658" spans="1:5" hidden="1">
      <c r="A2658" s="421" t="s">
        <v>21915</v>
      </c>
      <c r="B2658" s="421" t="s">
        <v>18509</v>
      </c>
      <c r="C2658" s="421" t="s">
        <v>21915</v>
      </c>
      <c r="D2658" s="421" t="s">
        <v>618</v>
      </c>
      <c r="E2658" s="421" t="s">
        <v>616</v>
      </c>
    </row>
    <row r="2659" spans="1:5" hidden="1">
      <c r="A2659" s="421" t="s">
        <v>21916</v>
      </c>
      <c r="B2659" s="421" t="s">
        <v>18510</v>
      </c>
      <c r="C2659" s="421" t="s">
        <v>21916</v>
      </c>
      <c r="D2659" s="421" t="s">
        <v>618</v>
      </c>
      <c r="E2659" s="421" t="s">
        <v>616</v>
      </c>
    </row>
    <row r="2660" spans="1:5" hidden="1">
      <c r="A2660" s="421" t="s">
        <v>21917</v>
      </c>
      <c r="B2660" s="421" t="s">
        <v>18511</v>
      </c>
      <c r="C2660" s="421" t="s">
        <v>21917</v>
      </c>
      <c r="D2660" s="421" t="s">
        <v>618</v>
      </c>
      <c r="E2660" s="421" t="s">
        <v>616</v>
      </c>
    </row>
    <row r="2661" spans="1:5" hidden="1">
      <c r="A2661" s="421" t="s">
        <v>21918</v>
      </c>
      <c r="B2661" s="421" t="s">
        <v>18512</v>
      </c>
      <c r="C2661" s="421" t="s">
        <v>21918</v>
      </c>
      <c r="D2661" s="421" t="s">
        <v>618</v>
      </c>
      <c r="E2661" s="421" t="s">
        <v>616</v>
      </c>
    </row>
    <row r="2662" spans="1:5" hidden="1">
      <c r="A2662" s="421" t="s">
        <v>21919</v>
      </c>
      <c r="B2662" s="421" t="s">
        <v>18513</v>
      </c>
      <c r="C2662" s="421" t="s">
        <v>21919</v>
      </c>
      <c r="D2662" s="421" t="s">
        <v>618</v>
      </c>
      <c r="E2662" s="421" t="s">
        <v>616</v>
      </c>
    </row>
    <row r="2663" spans="1:5" hidden="1">
      <c r="A2663" s="421" t="s">
        <v>21920</v>
      </c>
      <c r="B2663" s="421" t="s">
        <v>18514</v>
      </c>
      <c r="C2663" s="421" t="s">
        <v>21920</v>
      </c>
      <c r="D2663" s="421" t="s">
        <v>618</v>
      </c>
      <c r="E2663" s="421" t="s">
        <v>616</v>
      </c>
    </row>
    <row r="2664" spans="1:5" hidden="1">
      <c r="A2664" s="421" t="s">
        <v>21921</v>
      </c>
      <c r="B2664" s="421" t="s">
        <v>18516</v>
      </c>
      <c r="C2664" s="421" t="s">
        <v>21921</v>
      </c>
      <c r="D2664" s="421" t="s">
        <v>618</v>
      </c>
      <c r="E2664" s="421" t="s">
        <v>616</v>
      </c>
    </row>
    <row r="2665" spans="1:5" hidden="1">
      <c r="A2665" s="421" t="s">
        <v>21922</v>
      </c>
      <c r="B2665" s="421" t="s">
        <v>18517</v>
      </c>
      <c r="C2665" s="421" t="s">
        <v>21922</v>
      </c>
      <c r="D2665" s="421" t="s">
        <v>618</v>
      </c>
      <c r="E2665" s="421" t="s">
        <v>616</v>
      </c>
    </row>
    <row r="2666" spans="1:5" hidden="1">
      <c r="A2666" s="421" t="s">
        <v>21923</v>
      </c>
      <c r="B2666" s="421" t="s">
        <v>18518</v>
      </c>
      <c r="C2666" s="421" t="s">
        <v>21923</v>
      </c>
      <c r="D2666" s="421" t="s">
        <v>618</v>
      </c>
      <c r="E2666" s="421" t="s">
        <v>616</v>
      </c>
    </row>
    <row r="2667" spans="1:5" hidden="1">
      <c r="A2667" s="421" t="s">
        <v>21924</v>
      </c>
      <c r="B2667" s="421" t="s">
        <v>18519</v>
      </c>
      <c r="C2667" s="421" t="s">
        <v>21924</v>
      </c>
      <c r="D2667" s="421" t="s">
        <v>618</v>
      </c>
      <c r="E2667" s="421" t="s">
        <v>616</v>
      </c>
    </row>
    <row r="2668" spans="1:5" hidden="1">
      <c r="A2668" s="421" t="s">
        <v>21925</v>
      </c>
      <c r="B2668" s="421" t="s">
        <v>18520</v>
      </c>
      <c r="C2668" s="421" t="s">
        <v>21925</v>
      </c>
      <c r="D2668" s="421" t="s">
        <v>618</v>
      </c>
      <c r="E2668" s="421" t="s">
        <v>616</v>
      </c>
    </row>
    <row r="2669" spans="1:5" hidden="1">
      <c r="A2669" s="421" t="s">
        <v>21926</v>
      </c>
      <c r="B2669" s="421" t="s">
        <v>18521</v>
      </c>
      <c r="C2669" s="421" t="s">
        <v>21926</v>
      </c>
      <c r="D2669" s="421" t="s">
        <v>618</v>
      </c>
      <c r="E2669" s="421" t="s">
        <v>616</v>
      </c>
    </row>
    <row r="2670" spans="1:5" hidden="1">
      <c r="A2670" s="421" t="s">
        <v>21927</v>
      </c>
      <c r="B2670" s="421" t="s">
        <v>13476</v>
      </c>
      <c r="C2670" s="421" t="s">
        <v>21927</v>
      </c>
      <c r="D2670" s="421" t="s">
        <v>618</v>
      </c>
      <c r="E2670" s="421" t="s">
        <v>616</v>
      </c>
    </row>
    <row r="2671" spans="1:5" hidden="1">
      <c r="A2671" s="421" t="s">
        <v>21928</v>
      </c>
      <c r="B2671" s="421" t="s">
        <v>18522</v>
      </c>
      <c r="C2671" s="421" t="s">
        <v>21928</v>
      </c>
      <c r="D2671" s="421" t="s">
        <v>618</v>
      </c>
      <c r="E2671" s="421" t="s">
        <v>616</v>
      </c>
    </row>
    <row r="2672" spans="1:5" hidden="1">
      <c r="A2672" s="421" t="s">
        <v>21929</v>
      </c>
      <c r="B2672" s="421" t="s">
        <v>18523</v>
      </c>
      <c r="C2672" s="421" t="s">
        <v>21929</v>
      </c>
      <c r="D2672" s="421" t="s">
        <v>618</v>
      </c>
      <c r="E2672" s="421" t="s">
        <v>616</v>
      </c>
    </row>
    <row r="2673" spans="1:5" hidden="1">
      <c r="A2673" s="421" t="s">
        <v>21930</v>
      </c>
      <c r="B2673" s="421" t="s">
        <v>18524</v>
      </c>
      <c r="C2673" s="421" t="s">
        <v>21930</v>
      </c>
      <c r="D2673" s="421" t="s">
        <v>618</v>
      </c>
      <c r="E2673" s="421" t="s">
        <v>616</v>
      </c>
    </row>
    <row r="2674" spans="1:5" hidden="1">
      <c r="A2674" s="421" t="s">
        <v>21931</v>
      </c>
      <c r="B2674" s="421" t="s">
        <v>18525</v>
      </c>
      <c r="C2674" s="421" t="s">
        <v>21931</v>
      </c>
      <c r="D2674" s="421" t="s">
        <v>618</v>
      </c>
      <c r="E2674" s="421" t="s">
        <v>616</v>
      </c>
    </row>
    <row r="2675" spans="1:5" hidden="1">
      <c r="A2675" s="421" t="s">
        <v>21932</v>
      </c>
      <c r="B2675" s="421" t="s">
        <v>18526</v>
      </c>
      <c r="C2675" s="421" t="s">
        <v>21932</v>
      </c>
      <c r="D2675" s="421" t="s">
        <v>618</v>
      </c>
      <c r="E2675" s="421" t="s">
        <v>616</v>
      </c>
    </row>
    <row r="2676" spans="1:5" hidden="1">
      <c r="A2676" s="421" t="s">
        <v>21933</v>
      </c>
      <c r="B2676" s="421" t="s">
        <v>18527</v>
      </c>
      <c r="C2676" s="421" t="s">
        <v>21933</v>
      </c>
      <c r="D2676" s="421" t="s">
        <v>618</v>
      </c>
      <c r="E2676" s="421" t="s">
        <v>616</v>
      </c>
    </row>
    <row r="2677" spans="1:5" hidden="1">
      <c r="A2677" s="421" t="s">
        <v>21934</v>
      </c>
      <c r="B2677" s="421" t="s">
        <v>18528</v>
      </c>
      <c r="C2677" s="421" t="s">
        <v>21934</v>
      </c>
      <c r="D2677" s="421" t="s">
        <v>618</v>
      </c>
      <c r="E2677" s="421" t="s">
        <v>616</v>
      </c>
    </row>
    <row r="2678" spans="1:5" hidden="1">
      <c r="A2678" s="421" t="s">
        <v>21935</v>
      </c>
      <c r="B2678" s="421" t="s">
        <v>18529</v>
      </c>
      <c r="C2678" s="421" t="s">
        <v>21935</v>
      </c>
      <c r="D2678" s="421" t="s">
        <v>618</v>
      </c>
      <c r="E2678" s="421" t="s">
        <v>616</v>
      </c>
    </row>
    <row r="2679" spans="1:5" hidden="1">
      <c r="A2679" s="421" t="s">
        <v>21936</v>
      </c>
      <c r="B2679" s="421" t="s">
        <v>18530</v>
      </c>
      <c r="C2679" s="421" t="s">
        <v>21936</v>
      </c>
      <c r="D2679" s="421" t="s">
        <v>618</v>
      </c>
      <c r="E2679" s="421" t="s">
        <v>616</v>
      </c>
    </row>
    <row r="2680" spans="1:5" hidden="1">
      <c r="A2680" s="421" t="s">
        <v>21937</v>
      </c>
      <c r="B2680" s="421" t="s">
        <v>18531</v>
      </c>
      <c r="C2680" s="421" t="s">
        <v>21937</v>
      </c>
      <c r="D2680" s="421" t="s">
        <v>618</v>
      </c>
      <c r="E2680" s="421" t="s">
        <v>616</v>
      </c>
    </row>
    <row r="2681" spans="1:5" hidden="1">
      <c r="A2681" s="421" t="s">
        <v>21938</v>
      </c>
      <c r="B2681" s="421" t="s">
        <v>13482</v>
      </c>
      <c r="C2681" s="421" t="s">
        <v>21938</v>
      </c>
      <c r="D2681" s="421" t="s">
        <v>618</v>
      </c>
      <c r="E2681" s="421" t="s">
        <v>616</v>
      </c>
    </row>
    <row r="2682" spans="1:5" hidden="1">
      <c r="A2682" s="421" t="s">
        <v>21939</v>
      </c>
      <c r="B2682" s="421" t="s">
        <v>13483</v>
      </c>
      <c r="C2682" s="421" t="s">
        <v>21939</v>
      </c>
      <c r="D2682" s="421" t="s">
        <v>618</v>
      </c>
      <c r="E2682" s="421" t="s">
        <v>616</v>
      </c>
    </row>
    <row r="2683" spans="1:5" hidden="1">
      <c r="A2683" s="421" t="s">
        <v>21940</v>
      </c>
      <c r="B2683" s="421" t="s">
        <v>18563</v>
      </c>
      <c r="C2683" s="421" t="s">
        <v>21940</v>
      </c>
      <c r="D2683" s="421" t="s">
        <v>618</v>
      </c>
      <c r="E2683" s="421" t="s">
        <v>616</v>
      </c>
    </row>
    <row r="2684" spans="1:5" hidden="1">
      <c r="A2684" s="421" t="s">
        <v>21941</v>
      </c>
      <c r="B2684" s="421" t="s">
        <v>18564</v>
      </c>
      <c r="C2684" s="421" t="s">
        <v>21941</v>
      </c>
      <c r="D2684" s="421" t="s">
        <v>618</v>
      </c>
      <c r="E2684" s="421" t="s">
        <v>616</v>
      </c>
    </row>
    <row r="2685" spans="1:5" hidden="1">
      <c r="A2685" s="421" t="s">
        <v>21942</v>
      </c>
      <c r="B2685" s="421" t="s">
        <v>18565</v>
      </c>
      <c r="C2685" s="421" t="s">
        <v>21942</v>
      </c>
      <c r="D2685" s="421" t="s">
        <v>618</v>
      </c>
      <c r="E2685" s="421" t="s">
        <v>616</v>
      </c>
    </row>
    <row r="2686" spans="1:5" hidden="1">
      <c r="A2686" s="421" t="s">
        <v>21943</v>
      </c>
      <c r="B2686" s="421" t="s">
        <v>18566</v>
      </c>
      <c r="C2686" s="421" t="s">
        <v>21943</v>
      </c>
      <c r="D2686" s="421" t="s">
        <v>618</v>
      </c>
      <c r="E2686" s="421" t="s">
        <v>616</v>
      </c>
    </row>
    <row r="2687" spans="1:5" hidden="1">
      <c r="A2687" s="421" t="s">
        <v>21944</v>
      </c>
      <c r="B2687" s="421" t="s">
        <v>18567</v>
      </c>
      <c r="C2687" s="421" t="s">
        <v>21944</v>
      </c>
      <c r="D2687" s="421" t="s">
        <v>618</v>
      </c>
      <c r="E2687" s="421" t="s">
        <v>616</v>
      </c>
    </row>
    <row r="2688" spans="1:5" hidden="1">
      <c r="A2688" s="421" t="s">
        <v>21945</v>
      </c>
      <c r="B2688" s="421" t="s">
        <v>18568</v>
      </c>
      <c r="C2688" s="421" t="s">
        <v>21945</v>
      </c>
      <c r="D2688" s="421" t="s">
        <v>618</v>
      </c>
      <c r="E2688" s="421" t="s">
        <v>616</v>
      </c>
    </row>
    <row r="2689" spans="1:5" hidden="1">
      <c r="A2689" s="421" t="s">
        <v>21946</v>
      </c>
      <c r="B2689" s="421" t="s">
        <v>18569</v>
      </c>
      <c r="C2689" s="421" t="s">
        <v>21946</v>
      </c>
      <c r="D2689" s="421" t="s">
        <v>618</v>
      </c>
      <c r="E2689" s="421" t="s">
        <v>616</v>
      </c>
    </row>
    <row r="2690" spans="1:5" hidden="1">
      <c r="A2690" s="421" t="s">
        <v>21947</v>
      </c>
      <c r="B2690" s="421" t="s">
        <v>18571</v>
      </c>
      <c r="C2690" s="421" t="s">
        <v>21947</v>
      </c>
      <c r="D2690" s="421" t="s">
        <v>618</v>
      </c>
      <c r="E2690" s="421" t="s">
        <v>616</v>
      </c>
    </row>
    <row r="2691" spans="1:5" hidden="1">
      <c r="A2691" s="421" t="s">
        <v>21948</v>
      </c>
      <c r="B2691" s="421" t="s">
        <v>18515</v>
      </c>
      <c r="C2691" s="421" t="s">
        <v>21948</v>
      </c>
      <c r="D2691" s="421" t="s">
        <v>618</v>
      </c>
      <c r="E2691" s="421" t="s">
        <v>616</v>
      </c>
    </row>
    <row r="2692" spans="1:5" hidden="1">
      <c r="A2692" s="421" t="s">
        <v>21949</v>
      </c>
      <c r="B2692" s="421" t="s">
        <v>18561</v>
      </c>
      <c r="C2692" s="421" t="s">
        <v>21949</v>
      </c>
      <c r="D2692" s="421" t="s">
        <v>618</v>
      </c>
      <c r="E2692" s="421" t="s">
        <v>616</v>
      </c>
    </row>
    <row r="2693" spans="1:5" hidden="1">
      <c r="A2693" s="421" t="s">
        <v>21950</v>
      </c>
      <c r="B2693" s="421" t="s">
        <v>18562</v>
      </c>
      <c r="C2693" s="421" t="s">
        <v>21950</v>
      </c>
      <c r="D2693" s="421" t="s">
        <v>618</v>
      </c>
      <c r="E2693" s="421" t="s">
        <v>616</v>
      </c>
    </row>
    <row r="2694" spans="1:5" hidden="1">
      <c r="A2694" s="421" t="s">
        <v>21951</v>
      </c>
      <c r="B2694" s="421" t="s">
        <v>13480</v>
      </c>
      <c r="C2694" s="421" t="s">
        <v>21951</v>
      </c>
      <c r="D2694" s="421" t="s">
        <v>618</v>
      </c>
      <c r="E2694" s="421" t="s">
        <v>616</v>
      </c>
    </row>
    <row r="2695" spans="1:5" hidden="1">
      <c r="A2695" s="421" t="s">
        <v>21952</v>
      </c>
      <c r="B2695" s="421" t="s">
        <v>15465</v>
      </c>
      <c r="C2695" s="421" t="s">
        <v>21952</v>
      </c>
      <c r="D2695" s="421" t="s">
        <v>618</v>
      </c>
      <c r="E2695" s="421" t="s">
        <v>616</v>
      </c>
    </row>
    <row r="2696" spans="1:5" hidden="1">
      <c r="A2696" s="421" t="s">
        <v>21953</v>
      </c>
      <c r="B2696" s="421" t="s">
        <v>13481</v>
      </c>
      <c r="C2696" s="421" t="s">
        <v>21953</v>
      </c>
      <c r="D2696" s="421" t="s">
        <v>618</v>
      </c>
      <c r="E2696" s="421" t="s">
        <v>616</v>
      </c>
    </row>
    <row r="2697" spans="1:5" hidden="1">
      <c r="A2697" s="421" t="s">
        <v>21954</v>
      </c>
      <c r="B2697" s="421" t="s">
        <v>13489</v>
      </c>
      <c r="C2697" s="421" t="s">
        <v>21954</v>
      </c>
      <c r="D2697" s="421" t="s">
        <v>618</v>
      </c>
      <c r="E2697" s="421" t="s">
        <v>616</v>
      </c>
    </row>
    <row r="2698" spans="1:5" hidden="1">
      <c r="A2698" s="421" t="s">
        <v>21955</v>
      </c>
      <c r="B2698" s="421" t="s">
        <v>13488</v>
      </c>
      <c r="C2698" s="421" t="s">
        <v>21955</v>
      </c>
      <c r="D2698" s="421" t="s">
        <v>618</v>
      </c>
      <c r="E2698" s="421" t="s">
        <v>616</v>
      </c>
    </row>
    <row r="2699" spans="1:5" hidden="1">
      <c r="A2699" s="421" t="s">
        <v>21956</v>
      </c>
      <c r="B2699" s="421" t="s">
        <v>13492</v>
      </c>
      <c r="C2699" s="421" t="s">
        <v>21956</v>
      </c>
      <c r="D2699" s="421" t="s">
        <v>618</v>
      </c>
      <c r="E2699" s="421" t="s">
        <v>616</v>
      </c>
    </row>
    <row r="2700" spans="1:5" hidden="1">
      <c r="A2700" s="421" t="s">
        <v>21957</v>
      </c>
      <c r="B2700" s="421" t="s">
        <v>13490</v>
      </c>
      <c r="C2700" s="421" t="s">
        <v>21957</v>
      </c>
      <c r="D2700" s="421" t="s">
        <v>618</v>
      </c>
      <c r="E2700" s="421" t="s">
        <v>616</v>
      </c>
    </row>
    <row r="2701" spans="1:5" hidden="1">
      <c r="A2701" s="421" t="s">
        <v>21958</v>
      </c>
      <c r="B2701" s="421" t="s">
        <v>13491</v>
      </c>
      <c r="C2701" s="421" t="s">
        <v>21958</v>
      </c>
      <c r="D2701" s="421" t="s">
        <v>618</v>
      </c>
      <c r="E2701" s="421" t="s">
        <v>616</v>
      </c>
    </row>
    <row r="2702" spans="1:5" hidden="1">
      <c r="A2702" s="421" t="s">
        <v>21959</v>
      </c>
      <c r="B2702" s="421" t="s">
        <v>18572</v>
      </c>
      <c r="C2702" s="421" t="s">
        <v>21959</v>
      </c>
      <c r="D2702" s="421" t="s">
        <v>618</v>
      </c>
      <c r="E2702" s="421" t="s">
        <v>616</v>
      </c>
    </row>
    <row r="2703" spans="1:5" hidden="1">
      <c r="A2703" s="421" t="s">
        <v>21960</v>
      </c>
      <c r="B2703" s="421" t="s">
        <v>18573</v>
      </c>
      <c r="C2703" s="421" t="s">
        <v>21960</v>
      </c>
      <c r="D2703" s="421" t="s">
        <v>618</v>
      </c>
      <c r="E2703" s="421" t="s">
        <v>616</v>
      </c>
    </row>
    <row r="2704" spans="1:5" hidden="1">
      <c r="A2704" s="421" t="s">
        <v>21961</v>
      </c>
      <c r="B2704" s="421" t="s">
        <v>18574</v>
      </c>
      <c r="C2704" s="421" t="s">
        <v>21961</v>
      </c>
      <c r="D2704" s="421" t="s">
        <v>618</v>
      </c>
      <c r="E2704" s="421" t="s">
        <v>616</v>
      </c>
    </row>
    <row r="2705" spans="1:5" hidden="1">
      <c r="A2705" s="421" t="s">
        <v>21962</v>
      </c>
      <c r="B2705" s="421" t="s">
        <v>18575</v>
      </c>
      <c r="C2705" s="421" t="s">
        <v>21962</v>
      </c>
      <c r="D2705" s="421" t="s">
        <v>618</v>
      </c>
      <c r="E2705" s="421" t="s">
        <v>616</v>
      </c>
    </row>
    <row r="2706" spans="1:5" hidden="1">
      <c r="A2706" s="421" t="s">
        <v>21963</v>
      </c>
      <c r="B2706" s="421" t="s">
        <v>18576</v>
      </c>
      <c r="C2706" s="421" t="s">
        <v>21963</v>
      </c>
      <c r="D2706" s="421" t="s">
        <v>618</v>
      </c>
      <c r="E2706" s="421" t="s">
        <v>616</v>
      </c>
    </row>
    <row r="2707" spans="1:5" hidden="1">
      <c r="A2707" s="421" t="s">
        <v>21964</v>
      </c>
      <c r="B2707" s="421" t="s">
        <v>18577</v>
      </c>
      <c r="C2707" s="421" t="s">
        <v>21964</v>
      </c>
      <c r="D2707" s="421" t="s">
        <v>618</v>
      </c>
      <c r="E2707" s="421" t="s">
        <v>616</v>
      </c>
    </row>
    <row r="2708" spans="1:5" hidden="1">
      <c r="A2708" s="421" t="s">
        <v>21965</v>
      </c>
      <c r="B2708" s="421" t="s">
        <v>18578</v>
      </c>
      <c r="C2708" s="421" t="s">
        <v>21965</v>
      </c>
      <c r="D2708" s="421" t="s">
        <v>618</v>
      </c>
      <c r="E2708" s="421" t="s">
        <v>616</v>
      </c>
    </row>
    <row r="2709" spans="1:5" hidden="1">
      <c r="A2709" s="421" t="s">
        <v>21966</v>
      </c>
      <c r="B2709" s="421" t="s">
        <v>18579</v>
      </c>
      <c r="C2709" s="421" t="s">
        <v>21966</v>
      </c>
      <c r="D2709" s="421" t="s">
        <v>618</v>
      </c>
      <c r="E2709" s="421" t="s">
        <v>616</v>
      </c>
    </row>
    <row r="2710" spans="1:5" hidden="1">
      <c r="A2710" s="421" t="s">
        <v>21967</v>
      </c>
      <c r="B2710" s="421" t="s">
        <v>18580</v>
      </c>
      <c r="C2710" s="421" t="s">
        <v>21967</v>
      </c>
      <c r="D2710" s="421" t="s">
        <v>618</v>
      </c>
      <c r="E2710" s="421" t="s">
        <v>616</v>
      </c>
    </row>
    <row r="2711" spans="1:5" hidden="1">
      <c r="A2711" s="421" t="s">
        <v>21968</v>
      </c>
      <c r="B2711" s="421" t="s">
        <v>18581</v>
      </c>
      <c r="C2711" s="421" t="s">
        <v>21968</v>
      </c>
      <c r="D2711" s="421" t="s">
        <v>618</v>
      </c>
      <c r="E2711" s="421" t="s">
        <v>616</v>
      </c>
    </row>
    <row r="2712" spans="1:5" hidden="1">
      <c r="A2712" s="421" t="s">
        <v>21969</v>
      </c>
      <c r="B2712" s="421" t="s">
        <v>13495</v>
      </c>
      <c r="C2712" s="421" t="s">
        <v>21969</v>
      </c>
      <c r="D2712" s="421" t="s">
        <v>618</v>
      </c>
      <c r="E2712" s="421" t="s">
        <v>616</v>
      </c>
    </row>
    <row r="2713" spans="1:5" hidden="1">
      <c r="A2713" s="421" t="s">
        <v>21970</v>
      </c>
      <c r="B2713" s="421" t="s">
        <v>13494</v>
      </c>
      <c r="C2713" s="421" t="s">
        <v>21970</v>
      </c>
      <c r="D2713" s="421" t="s">
        <v>618</v>
      </c>
      <c r="E2713" s="421" t="s">
        <v>616</v>
      </c>
    </row>
    <row r="2714" spans="1:5" hidden="1">
      <c r="A2714" s="421" t="s">
        <v>21971</v>
      </c>
      <c r="B2714" s="421" t="s">
        <v>13493</v>
      </c>
      <c r="C2714" s="421" t="s">
        <v>21971</v>
      </c>
      <c r="D2714" s="421" t="s">
        <v>618</v>
      </c>
      <c r="E2714" s="421" t="s">
        <v>616</v>
      </c>
    </row>
    <row r="2715" spans="1:5" hidden="1">
      <c r="A2715" s="421" t="s">
        <v>21972</v>
      </c>
      <c r="B2715" s="421" t="s">
        <v>15466</v>
      </c>
      <c r="C2715" s="421" t="s">
        <v>21972</v>
      </c>
      <c r="D2715" s="421" t="s">
        <v>618</v>
      </c>
      <c r="E2715" s="421" t="s">
        <v>616</v>
      </c>
    </row>
    <row r="2716" spans="1:5" hidden="1">
      <c r="A2716" s="421" t="s">
        <v>21973</v>
      </c>
      <c r="B2716" s="421" t="s">
        <v>13496</v>
      </c>
      <c r="C2716" s="421" t="s">
        <v>21973</v>
      </c>
      <c r="D2716" s="421" t="s">
        <v>618</v>
      </c>
      <c r="E2716" s="421" t="s">
        <v>616</v>
      </c>
    </row>
    <row r="2717" spans="1:5" hidden="1">
      <c r="A2717" s="421" t="s">
        <v>21974</v>
      </c>
      <c r="B2717" s="421" t="s">
        <v>18582</v>
      </c>
      <c r="C2717" s="421" t="s">
        <v>21974</v>
      </c>
      <c r="D2717" s="421" t="s">
        <v>618</v>
      </c>
      <c r="E2717" s="421" t="s">
        <v>616</v>
      </c>
    </row>
    <row r="2718" spans="1:5" hidden="1">
      <c r="A2718" s="421" t="s">
        <v>21975</v>
      </c>
      <c r="B2718" s="421" t="s">
        <v>18583</v>
      </c>
      <c r="C2718" s="421" t="s">
        <v>21975</v>
      </c>
      <c r="D2718" s="421" t="s">
        <v>618</v>
      </c>
      <c r="E2718" s="421" t="s">
        <v>616</v>
      </c>
    </row>
    <row r="2719" spans="1:5" hidden="1">
      <c r="A2719" s="421" t="s">
        <v>21976</v>
      </c>
      <c r="B2719" s="421" t="s">
        <v>13477</v>
      </c>
      <c r="C2719" s="421" t="s">
        <v>21976</v>
      </c>
      <c r="D2719" s="421" t="s">
        <v>618</v>
      </c>
      <c r="E2719" s="421" t="s">
        <v>616</v>
      </c>
    </row>
    <row r="2720" spans="1:5" hidden="1">
      <c r="A2720" s="421" t="s">
        <v>21977</v>
      </c>
      <c r="B2720" s="421" t="s">
        <v>13478</v>
      </c>
      <c r="C2720" s="421" t="s">
        <v>21977</v>
      </c>
      <c r="D2720" s="421" t="s">
        <v>618</v>
      </c>
      <c r="E2720" s="421" t="s">
        <v>616</v>
      </c>
    </row>
    <row r="2721" spans="1:5" hidden="1">
      <c r="A2721" s="421" t="s">
        <v>21978</v>
      </c>
      <c r="B2721" s="421" t="s">
        <v>13479</v>
      </c>
      <c r="C2721" s="421" t="s">
        <v>21978</v>
      </c>
      <c r="D2721" s="421" t="s">
        <v>618</v>
      </c>
      <c r="E2721" s="421" t="s">
        <v>616</v>
      </c>
    </row>
    <row r="2722" spans="1:5" hidden="1">
      <c r="A2722" s="421" t="s">
        <v>21979</v>
      </c>
      <c r="B2722" s="421" t="s">
        <v>13497</v>
      </c>
      <c r="C2722" s="421" t="s">
        <v>21979</v>
      </c>
      <c r="D2722" s="421" t="s">
        <v>618</v>
      </c>
      <c r="E2722" s="421" t="s">
        <v>616</v>
      </c>
    </row>
    <row r="2723" spans="1:5" hidden="1">
      <c r="A2723" s="421" t="s">
        <v>21980</v>
      </c>
      <c r="B2723" s="421" t="s">
        <v>18584</v>
      </c>
      <c r="C2723" s="421" t="s">
        <v>21980</v>
      </c>
      <c r="D2723" s="421" t="s">
        <v>618</v>
      </c>
      <c r="E2723" s="421" t="s">
        <v>616</v>
      </c>
    </row>
    <row r="2724" spans="1:5" hidden="1">
      <c r="A2724" s="421" t="s">
        <v>21981</v>
      </c>
      <c r="B2724" s="421" t="s">
        <v>18585</v>
      </c>
      <c r="C2724" s="421" t="s">
        <v>21981</v>
      </c>
      <c r="D2724" s="421" t="s">
        <v>618</v>
      </c>
      <c r="E2724" s="421" t="s">
        <v>616</v>
      </c>
    </row>
    <row r="2725" spans="1:5" hidden="1">
      <c r="A2725" s="421" t="s">
        <v>21982</v>
      </c>
      <c r="B2725" s="421" t="s">
        <v>18586</v>
      </c>
      <c r="C2725" s="421" t="s">
        <v>21982</v>
      </c>
      <c r="D2725" s="421" t="s">
        <v>618</v>
      </c>
      <c r="E2725" s="421" t="s">
        <v>616</v>
      </c>
    </row>
    <row r="2726" spans="1:5" hidden="1">
      <c r="A2726" s="421" t="s">
        <v>21983</v>
      </c>
      <c r="B2726" s="421" t="s">
        <v>18547</v>
      </c>
      <c r="C2726" s="421" t="s">
        <v>21983</v>
      </c>
      <c r="D2726" s="421" t="s">
        <v>618</v>
      </c>
      <c r="E2726" s="421" t="s">
        <v>616</v>
      </c>
    </row>
    <row r="2727" spans="1:5" hidden="1">
      <c r="A2727" s="421" t="s">
        <v>21984</v>
      </c>
      <c r="B2727" s="421" t="s">
        <v>18548</v>
      </c>
      <c r="C2727" s="421" t="s">
        <v>21984</v>
      </c>
      <c r="D2727" s="421" t="s">
        <v>618</v>
      </c>
      <c r="E2727" s="421" t="s">
        <v>616</v>
      </c>
    </row>
    <row r="2728" spans="1:5" hidden="1">
      <c r="A2728" s="421" t="s">
        <v>21985</v>
      </c>
      <c r="B2728" s="421" t="s">
        <v>18549</v>
      </c>
      <c r="C2728" s="421" t="s">
        <v>21985</v>
      </c>
      <c r="D2728" s="421" t="s">
        <v>618</v>
      </c>
      <c r="E2728" s="421" t="s">
        <v>616</v>
      </c>
    </row>
    <row r="2729" spans="1:5" hidden="1">
      <c r="A2729" s="421" t="s">
        <v>21986</v>
      </c>
      <c r="B2729" s="421" t="s">
        <v>18550</v>
      </c>
      <c r="C2729" s="421" t="s">
        <v>21986</v>
      </c>
      <c r="D2729" s="421" t="s">
        <v>618</v>
      </c>
      <c r="E2729" s="421" t="s">
        <v>616</v>
      </c>
    </row>
    <row r="2730" spans="1:5" hidden="1">
      <c r="A2730" s="421" t="s">
        <v>21987</v>
      </c>
      <c r="B2730" s="421" t="s">
        <v>18551</v>
      </c>
      <c r="C2730" s="421" t="s">
        <v>21987</v>
      </c>
      <c r="D2730" s="421" t="s">
        <v>618</v>
      </c>
      <c r="E2730" s="421" t="s">
        <v>616</v>
      </c>
    </row>
    <row r="2731" spans="1:5" hidden="1">
      <c r="A2731" s="421" t="s">
        <v>21988</v>
      </c>
      <c r="B2731" s="421" t="s">
        <v>18552</v>
      </c>
      <c r="C2731" s="421" t="s">
        <v>21988</v>
      </c>
      <c r="D2731" s="421" t="s">
        <v>618</v>
      </c>
      <c r="E2731" s="421" t="s">
        <v>616</v>
      </c>
    </row>
    <row r="2732" spans="1:5" hidden="1">
      <c r="A2732" s="421" t="s">
        <v>21989</v>
      </c>
      <c r="B2732" s="421" t="s">
        <v>18553</v>
      </c>
      <c r="C2732" s="421" t="s">
        <v>21989</v>
      </c>
      <c r="D2732" s="421" t="s">
        <v>618</v>
      </c>
      <c r="E2732" s="421" t="s">
        <v>616</v>
      </c>
    </row>
    <row r="2733" spans="1:5" hidden="1">
      <c r="A2733" s="421" t="s">
        <v>21990</v>
      </c>
      <c r="B2733" s="421" t="s">
        <v>18554</v>
      </c>
      <c r="C2733" s="421" t="s">
        <v>21990</v>
      </c>
      <c r="D2733" s="421" t="s">
        <v>618</v>
      </c>
      <c r="E2733" s="421" t="s">
        <v>616</v>
      </c>
    </row>
    <row r="2734" spans="1:5" hidden="1">
      <c r="A2734" s="421" t="s">
        <v>21991</v>
      </c>
      <c r="B2734" s="421" t="s">
        <v>18555</v>
      </c>
      <c r="C2734" s="421" t="s">
        <v>21991</v>
      </c>
      <c r="D2734" s="421" t="s">
        <v>618</v>
      </c>
      <c r="E2734" s="421" t="s">
        <v>616</v>
      </c>
    </row>
    <row r="2735" spans="1:5" hidden="1">
      <c r="A2735" s="421" t="s">
        <v>21992</v>
      </c>
      <c r="B2735" s="421" t="s">
        <v>18556</v>
      </c>
      <c r="C2735" s="421" t="s">
        <v>21992</v>
      </c>
      <c r="D2735" s="421" t="s">
        <v>618</v>
      </c>
      <c r="E2735" s="421" t="s">
        <v>616</v>
      </c>
    </row>
    <row r="2736" spans="1:5" hidden="1">
      <c r="A2736" s="421" t="s">
        <v>21993</v>
      </c>
      <c r="B2736" s="421" t="s">
        <v>18233</v>
      </c>
      <c r="C2736" s="421" t="s">
        <v>21993</v>
      </c>
      <c r="D2736" s="421" t="s">
        <v>4795</v>
      </c>
      <c r="E2736" s="421" t="s">
        <v>4792</v>
      </c>
    </row>
    <row r="2737" spans="1:5" hidden="1">
      <c r="A2737" s="421" t="s">
        <v>21994</v>
      </c>
      <c r="B2737" s="421" t="s">
        <v>18232</v>
      </c>
      <c r="C2737" s="421" t="s">
        <v>21994</v>
      </c>
      <c r="D2737" s="421" t="s">
        <v>4795</v>
      </c>
      <c r="E2737" s="421" t="s">
        <v>4792</v>
      </c>
    </row>
    <row r="2738" spans="1:5" hidden="1">
      <c r="A2738" s="421" t="s">
        <v>21995</v>
      </c>
      <c r="B2738" s="421" t="s">
        <v>13397</v>
      </c>
      <c r="C2738" s="421" t="s">
        <v>21995</v>
      </c>
      <c r="D2738" s="421" t="s">
        <v>4795</v>
      </c>
      <c r="E2738" s="421" t="s">
        <v>4792</v>
      </c>
    </row>
    <row r="2739" spans="1:5" hidden="1">
      <c r="A2739" s="421" t="s">
        <v>21996</v>
      </c>
      <c r="B2739" s="421" t="s">
        <v>15461</v>
      </c>
      <c r="C2739" s="421" t="s">
        <v>21996</v>
      </c>
      <c r="D2739" s="421" t="s">
        <v>4795</v>
      </c>
      <c r="E2739" s="421" t="s">
        <v>4792</v>
      </c>
    </row>
    <row r="2740" spans="1:5" hidden="1">
      <c r="A2740" s="421" t="s">
        <v>21997</v>
      </c>
      <c r="B2740" s="421" t="s">
        <v>15462</v>
      </c>
      <c r="C2740" s="421" t="s">
        <v>21997</v>
      </c>
      <c r="D2740" s="421" t="s">
        <v>4795</v>
      </c>
      <c r="E2740" s="421" t="s">
        <v>4792</v>
      </c>
    </row>
    <row r="2741" spans="1:5" hidden="1">
      <c r="A2741" s="421" t="s">
        <v>21998</v>
      </c>
      <c r="B2741" s="421" t="s">
        <v>18234</v>
      </c>
      <c r="C2741" s="421" t="s">
        <v>21998</v>
      </c>
      <c r="D2741" s="421" t="s">
        <v>4795</v>
      </c>
      <c r="E2741" s="421" t="s">
        <v>4792</v>
      </c>
    </row>
    <row r="2742" spans="1:5" hidden="1">
      <c r="A2742" s="421" t="s">
        <v>21999</v>
      </c>
      <c r="B2742" s="421" t="s">
        <v>18235</v>
      </c>
      <c r="C2742" s="421" t="s">
        <v>21999</v>
      </c>
      <c r="D2742" s="421" t="s">
        <v>4795</v>
      </c>
      <c r="E2742" s="421" t="s">
        <v>4792</v>
      </c>
    </row>
    <row r="2743" spans="1:5" hidden="1">
      <c r="A2743" s="421" t="s">
        <v>22000</v>
      </c>
      <c r="B2743" s="421" t="s">
        <v>18236</v>
      </c>
      <c r="C2743" s="421" t="s">
        <v>22000</v>
      </c>
      <c r="D2743" s="421" t="s">
        <v>4795</v>
      </c>
      <c r="E2743" s="421" t="s">
        <v>4792</v>
      </c>
    </row>
    <row r="2744" spans="1:5" hidden="1">
      <c r="A2744" s="421" t="s">
        <v>22001</v>
      </c>
      <c r="B2744" s="421" t="s">
        <v>18237</v>
      </c>
      <c r="C2744" s="421" t="s">
        <v>22001</v>
      </c>
      <c r="D2744" s="421" t="s">
        <v>4795</v>
      </c>
      <c r="E2744" s="421" t="s">
        <v>4792</v>
      </c>
    </row>
    <row r="2745" spans="1:5" hidden="1">
      <c r="A2745" s="421" t="s">
        <v>22002</v>
      </c>
      <c r="B2745" s="421" t="s">
        <v>18238</v>
      </c>
      <c r="C2745" s="421" t="s">
        <v>22002</v>
      </c>
      <c r="D2745" s="421" t="s">
        <v>4795</v>
      </c>
      <c r="E2745" s="421" t="s">
        <v>4792</v>
      </c>
    </row>
    <row r="2746" spans="1:5" hidden="1">
      <c r="A2746" s="421" t="s">
        <v>22003</v>
      </c>
      <c r="B2746" s="421" t="s">
        <v>18239</v>
      </c>
      <c r="C2746" s="421" t="s">
        <v>22003</v>
      </c>
      <c r="D2746" s="421" t="s">
        <v>4795</v>
      </c>
      <c r="E2746" s="421" t="s">
        <v>4792</v>
      </c>
    </row>
    <row r="2747" spans="1:5" hidden="1">
      <c r="A2747" s="421" t="s">
        <v>22004</v>
      </c>
      <c r="B2747" s="421" t="s">
        <v>18240</v>
      </c>
      <c r="C2747" s="421" t="s">
        <v>22004</v>
      </c>
      <c r="D2747" s="421" t="s">
        <v>4795</v>
      </c>
      <c r="E2747" s="421" t="s">
        <v>4792</v>
      </c>
    </row>
    <row r="2748" spans="1:5" hidden="1">
      <c r="A2748" s="421" t="s">
        <v>22005</v>
      </c>
      <c r="B2748" s="421" t="s">
        <v>18241</v>
      </c>
      <c r="C2748" s="421" t="s">
        <v>22005</v>
      </c>
      <c r="D2748" s="421" t="s">
        <v>4795</v>
      </c>
      <c r="E2748" s="421" t="s">
        <v>4792</v>
      </c>
    </row>
    <row r="2749" spans="1:5" hidden="1">
      <c r="A2749" s="421" t="s">
        <v>22006</v>
      </c>
      <c r="B2749" s="421" t="s">
        <v>13396</v>
      </c>
      <c r="C2749" s="421" t="s">
        <v>22006</v>
      </c>
      <c r="D2749" s="421" t="s">
        <v>4795</v>
      </c>
      <c r="E2749" s="421" t="s">
        <v>4792</v>
      </c>
    </row>
    <row r="2750" spans="1:5" hidden="1">
      <c r="A2750" s="421" t="s">
        <v>22007</v>
      </c>
      <c r="B2750" s="421" t="s">
        <v>13395</v>
      </c>
      <c r="C2750" s="421" t="s">
        <v>22007</v>
      </c>
      <c r="D2750" s="421" t="s">
        <v>4795</v>
      </c>
      <c r="E2750" s="421" t="s">
        <v>4792</v>
      </c>
    </row>
    <row r="2751" spans="1:5" hidden="1">
      <c r="A2751" s="421" t="s">
        <v>22008</v>
      </c>
      <c r="B2751" s="421" t="s">
        <v>18242</v>
      </c>
      <c r="C2751" s="421" t="s">
        <v>22008</v>
      </c>
      <c r="D2751" s="421" t="s">
        <v>4795</v>
      </c>
      <c r="E2751" s="421" t="s">
        <v>4792</v>
      </c>
    </row>
    <row r="2752" spans="1:5" hidden="1">
      <c r="A2752" s="421" t="s">
        <v>22009</v>
      </c>
      <c r="B2752" s="421" t="s">
        <v>18243</v>
      </c>
      <c r="C2752" s="421" t="s">
        <v>22009</v>
      </c>
      <c r="D2752" s="421" t="s">
        <v>4795</v>
      </c>
      <c r="E2752" s="421" t="s">
        <v>4792</v>
      </c>
    </row>
    <row r="2753" spans="1:5" hidden="1">
      <c r="A2753" s="421" t="s">
        <v>22010</v>
      </c>
      <c r="B2753" s="421" t="s">
        <v>18244</v>
      </c>
      <c r="C2753" s="421" t="s">
        <v>22010</v>
      </c>
      <c r="D2753" s="421" t="s">
        <v>4795</v>
      </c>
      <c r="E2753" s="421" t="s">
        <v>4792</v>
      </c>
    </row>
    <row r="2754" spans="1:5" hidden="1">
      <c r="A2754" s="421" t="s">
        <v>22011</v>
      </c>
      <c r="B2754" s="421" t="s">
        <v>18245</v>
      </c>
      <c r="C2754" s="421" t="s">
        <v>22011</v>
      </c>
      <c r="D2754" s="421" t="s">
        <v>4795</v>
      </c>
      <c r="E2754" s="421" t="s">
        <v>4792</v>
      </c>
    </row>
    <row r="2755" spans="1:5" hidden="1">
      <c r="A2755" s="421" t="s">
        <v>22012</v>
      </c>
      <c r="B2755" s="421" t="s">
        <v>18246</v>
      </c>
      <c r="C2755" s="421" t="s">
        <v>22012</v>
      </c>
      <c r="D2755" s="421" t="s">
        <v>4795</v>
      </c>
      <c r="E2755" s="421" t="s">
        <v>4792</v>
      </c>
    </row>
    <row r="2756" spans="1:5" hidden="1">
      <c r="A2756" s="421" t="s">
        <v>22013</v>
      </c>
      <c r="B2756" s="421" t="s">
        <v>13398</v>
      </c>
      <c r="C2756" s="421" t="s">
        <v>22013</v>
      </c>
      <c r="D2756" s="421" t="s">
        <v>4795</v>
      </c>
      <c r="E2756" s="421" t="s">
        <v>4792</v>
      </c>
    </row>
    <row r="2757" spans="1:5" hidden="1">
      <c r="A2757" s="421" t="s">
        <v>22014</v>
      </c>
      <c r="B2757" s="421" t="s">
        <v>13399</v>
      </c>
      <c r="C2757" s="421" t="s">
        <v>22014</v>
      </c>
      <c r="D2757" s="421" t="s">
        <v>4795</v>
      </c>
      <c r="E2757" s="421" t="s">
        <v>4792</v>
      </c>
    </row>
    <row r="2758" spans="1:5" hidden="1">
      <c r="A2758" s="421" t="s">
        <v>22015</v>
      </c>
      <c r="B2758" s="421" t="s">
        <v>13400</v>
      </c>
      <c r="C2758" s="421" t="s">
        <v>22015</v>
      </c>
      <c r="D2758" s="421" t="s">
        <v>4795</v>
      </c>
      <c r="E2758" s="421" t="s">
        <v>4792</v>
      </c>
    </row>
    <row r="2759" spans="1:5" hidden="1">
      <c r="A2759" s="421" t="s">
        <v>22016</v>
      </c>
      <c r="B2759" s="421" t="s">
        <v>15459</v>
      </c>
      <c r="C2759" s="421" t="s">
        <v>22016</v>
      </c>
      <c r="D2759" s="421" t="s">
        <v>4795</v>
      </c>
      <c r="E2759" s="421" t="s">
        <v>4792</v>
      </c>
    </row>
    <row r="2760" spans="1:5" hidden="1">
      <c r="A2760" s="421" t="s">
        <v>22017</v>
      </c>
      <c r="B2760" s="421" t="s">
        <v>18217</v>
      </c>
      <c r="C2760" s="421" t="s">
        <v>22017</v>
      </c>
      <c r="D2760" s="421" t="s">
        <v>4795</v>
      </c>
      <c r="E2760" s="421" t="s">
        <v>4792</v>
      </c>
    </row>
    <row r="2761" spans="1:5" hidden="1">
      <c r="A2761" s="421" t="s">
        <v>22018</v>
      </c>
      <c r="B2761" s="421" t="s">
        <v>18218</v>
      </c>
      <c r="C2761" s="421" t="s">
        <v>22018</v>
      </c>
      <c r="D2761" s="421" t="s">
        <v>4795</v>
      </c>
      <c r="E2761" s="421" t="s">
        <v>4792</v>
      </c>
    </row>
    <row r="2762" spans="1:5" hidden="1">
      <c r="A2762" s="421" t="s">
        <v>22019</v>
      </c>
      <c r="B2762" s="421" t="s">
        <v>18219</v>
      </c>
      <c r="C2762" s="421" t="s">
        <v>22019</v>
      </c>
      <c r="D2762" s="421" t="s">
        <v>4795</v>
      </c>
      <c r="E2762" s="421" t="s">
        <v>4792</v>
      </c>
    </row>
    <row r="2763" spans="1:5" hidden="1">
      <c r="A2763" s="421" t="s">
        <v>22020</v>
      </c>
      <c r="B2763" s="421" t="s">
        <v>18220</v>
      </c>
      <c r="C2763" s="421" t="s">
        <v>22020</v>
      </c>
      <c r="D2763" s="421" t="s">
        <v>4795</v>
      </c>
      <c r="E2763" s="421" t="s">
        <v>4792</v>
      </c>
    </row>
    <row r="2764" spans="1:5" hidden="1">
      <c r="A2764" s="421" t="s">
        <v>22021</v>
      </c>
      <c r="B2764" s="421" t="s">
        <v>18221</v>
      </c>
      <c r="C2764" s="421" t="s">
        <v>22021</v>
      </c>
      <c r="D2764" s="421" t="s">
        <v>4795</v>
      </c>
      <c r="E2764" s="421" t="s">
        <v>4792</v>
      </c>
    </row>
    <row r="2765" spans="1:5" hidden="1">
      <c r="A2765" s="421" t="s">
        <v>22022</v>
      </c>
      <c r="B2765" s="421" t="s">
        <v>18222</v>
      </c>
      <c r="C2765" s="421" t="s">
        <v>22022</v>
      </c>
      <c r="D2765" s="421" t="s">
        <v>4795</v>
      </c>
      <c r="E2765" s="421" t="s">
        <v>4792</v>
      </c>
    </row>
    <row r="2766" spans="1:5" hidden="1">
      <c r="A2766" s="421" t="s">
        <v>22023</v>
      </c>
      <c r="B2766" s="421" t="s">
        <v>18223</v>
      </c>
      <c r="C2766" s="421" t="s">
        <v>22023</v>
      </c>
      <c r="D2766" s="421" t="s">
        <v>4795</v>
      </c>
      <c r="E2766" s="421" t="s">
        <v>4792</v>
      </c>
    </row>
    <row r="2767" spans="1:5" hidden="1">
      <c r="A2767" s="421" t="s">
        <v>22024</v>
      </c>
      <c r="B2767" s="421" t="s">
        <v>18224</v>
      </c>
      <c r="C2767" s="421" t="s">
        <v>22024</v>
      </c>
      <c r="D2767" s="421" t="s">
        <v>4795</v>
      </c>
      <c r="E2767" s="421" t="s">
        <v>4792</v>
      </c>
    </row>
    <row r="2768" spans="1:5" hidden="1">
      <c r="A2768" s="421" t="s">
        <v>22025</v>
      </c>
      <c r="B2768" s="421" t="s">
        <v>18225</v>
      </c>
      <c r="C2768" s="421" t="s">
        <v>22025</v>
      </c>
      <c r="D2768" s="421" t="s">
        <v>4795</v>
      </c>
      <c r="E2768" s="421" t="s">
        <v>4792</v>
      </c>
    </row>
    <row r="2769" spans="1:5" hidden="1">
      <c r="A2769" s="421" t="s">
        <v>22026</v>
      </c>
      <c r="B2769" s="421" t="s">
        <v>18226</v>
      </c>
      <c r="C2769" s="421" t="s">
        <v>22026</v>
      </c>
      <c r="D2769" s="421" t="s">
        <v>4795</v>
      </c>
      <c r="E2769" s="421" t="s">
        <v>4792</v>
      </c>
    </row>
    <row r="2770" spans="1:5" hidden="1">
      <c r="A2770" s="421" t="s">
        <v>22027</v>
      </c>
      <c r="B2770" s="421" t="s">
        <v>18227</v>
      </c>
      <c r="C2770" s="421" t="s">
        <v>22027</v>
      </c>
      <c r="D2770" s="421" t="s">
        <v>4795</v>
      </c>
      <c r="E2770" s="421" t="s">
        <v>4792</v>
      </c>
    </row>
    <row r="2771" spans="1:5" hidden="1">
      <c r="A2771" s="421" t="s">
        <v>22028</v>
      </c>
      <c r="B2771" s="421" t="s">
        <v>18228</v>
      </c>
      <c r="C2771" s="421" t="s">
        <v>22028</v>
      </c>
      <c r="D2771" s="421" t="s">
        <v>4795</v>
      </c>
      <c r="E2771" s="421" t="s">
        <v>4792</v>
      </c>
    </row>
    <row r="2772" spans="1:5" hidden="1">
      <c r="A2772" s="421" t="s">
        <v>22029</v>
      </c>
      <c r="B2772" s="421" t="s">
        <v>18229</v>
      </c>
      <c r="C2772" s="421" t="s">
        <v>22029</v>
      </c>
      <c r="D2772" s="421" t="s">
        <v>4795</v>
      </c>
      <c r="E2772" s="421" t="s">
        <v>4792</v>
      </c>
    </row>
    <row r="2773" spans="1:5" hidden="1">
      <c r="A2773" s="421" t="s">
        <v>22030</v>
      </c>
      <c r="B2773" s="421" t="s">
        <v>18230</v>
      </c>
      <c r="C2773" s="421" t="s">
        <v>22030</v>
      </c>
      <c r="D2773" s="421" t="s">
        <v>4795</v>
      </c>
      <c r="E2773" s="421" t="s">
        <v>4792</v>
      </c>
    </row>
    <row r="2774" spans="1:5" hidden="1">
      <c r="A2774" s="421" t="s">
        <v>22031</v>
      </c>
      <c r="B2774" s="421" t="s">
        <v>18231</v>
      </c>
      <c r="C2774" s="421" t="s">
        <v>22031</v>
      </c>
      <c r="D2774" s="421" t="s">
        <v>4795</v>
      </c>
      <c r="E2774" s="421" t="s">
        <v>4792</v>
      </c>
    </row>
    <row r="2775" spans="1:5" hidden="1">
      <c r="A2775" s="421" t="s">
        <v>22032</v>
      </c>
      <c r="B2775" s="421" t="s">
        <v>15460</v>
      </c>
      <c r="C2775" s="421" t="s">
        <v>22032</v>
      </c>
      <c r="D2775" s="421" t="s">
        <v>4795</v>
      </c>
      <c r="E2775" s="421" t="s">
        <v>4792</v>
      </c>
    </row>
    <row r="2776" spans="1:5" hidden="1">
      <c r="A2776" s="421" t="s">
        <v>22033</v>
      </c>
      <c r="B2776" s="421" t="s">
        <v>18966</v>
      </c>
      <c r="C2776" s="421" t="s">
        <v>22033</v>
      </c>
      <c r="D2776" s="421" t="s">
        <v>7825</v>
      </c>
      <c r="E2776" s="421" t="s">
        <v>7823</v>
      </c>
    </row>
    <row r="2777" spans="1:5" hidden="1">
      <c r="A2777" s="421" t="s">
        <v>22034</v>
      </c>
      <c r="B2777" s="421" t="s">
        <v>13635</v>
      </c>
      <c r="C2777" s="421" t="s">
        <v>22034</v>
      </c>
      <c r="D2777" s="421" t="s">
        <v>7825</v>
      </c>
      <c r="E2777" s="421" t="s">
        <v>7823</v>
      </c>
    </row>
    <row r="2778" spans="1:5" hidden="1">
      <c r="A2778" s="421" t="s">
        <v>22035</v>
      </c>
      <c r="B2778" s="421" t="s">
        <v>13637</v>
      </c>
      <c r="C2778" s="421" t="s">
        <v>22035</v>
      </c>
      <c r="D2778" s="421" t="s">
        <v>7825</v>
      </c>
      <c r="E2778" s="421" t="s">
        <v>7823</v>
      </c>
    </row>
    <row r="2779" spans="1:5" hidden="1">
      <c r="A2779" s="421" t="s">
        <v>22036</v>
      </c>
      <c r="B2779" s="421" t="s">
        <v>13633</v>
      </c>
      <c r="C2779" s="421" t="s">
        <v>22036</v>
      </c>
      <c r="D2779" s="421" t="s">
        <v>7825</v>
      </c>
      <c r="E2779" s="421" t="s">
        <v>7823</v>
      </c>
    </row>
    <row r="2780" spans="1:5" hidden="1">
      <c r="A2780" s="421" t="s">
        <v>22037</v>
      </c>
      <c r="B2780" s="421" t="s">
        <v>13634</v>
      </c>
      <c r="C2780" s="421" t="s">
        <v>22037</v>
      </c>
      <c r="D2780" s="421" t="s">
        <v>7825</v>
      </c>
      <c r="E2780" s="421" t="s">
        <v>7823</v>
      </c>
    </row>
    <row r="2781" spans="1:5" hidden="1">
      <c r="A2781" s="421" t="s">
        <v>22038</v>
      </c>
      <c r="B2781" s="421" t="s">
        <v>18954</v>
      </c>
      <c r="C2781" s="421" t="s">
        <v>22038</v>
      </c>
      <c r="D2781" s="421" t="s">
        <v>7825</v>
      </c>
      <c r="E2781" s="421" t="s">
        <v>7823</v>
      </c>
    </row>
    <row r="2782" spans="1:5" hidden="1">
      <c r="A2782" s="421" t="s">
        <v>22039</v>
      </c>
      <c r="B2782" s="421" t="s">
        <v>18955</v>
      </c>
      <c r="C2782" s="421" t="s">
        <v>22039</v>
      </c>
      <c r="D2782" s="421" t="s">
        <v>7825</v>
      </c>
      <c r="E2782" s="421" t="s">
        <v>7823</v>
      </c>
    </row>
    <row r="2783" spans="1:5" hidden="1">
      <c r="A2783" s="421" t="s">
        <v>22040</v>
      </c>
      <c r="B2783" s="421" t="s">
        <v>18956</v>
      </c>
      <c r="C2783" s="421" t="s">
        <v>22040</v>
      </c>
      <c r="D2783" s="421" t="s">
        <v>7825</v>
      </c>
      <c r="E2783" s="421" t="s">
        <v>7823</v>
      </c>
    </row>
    <row r="2784" spans="1:5" hidden="1">
      <c r="A2784" s="421" t="s">
        <v>22041</v>
      </c>
      <c r="B2784" s="421" t="s">
        <v>18957</v>
      </c>
      <c r="C2784" s="421" t="s">
        <v>22041</v>
      </c>
      <c r="D2784" s="421" t="s">
        <v>7825</v>
      </c>
      <c r="E2784" s="421" t="s">
        <v>7823</v>
      </c>
    </row>
    <row r="2785" spans="1:5" hidden="1">
      <c r="A2785" s="421" t="s">
        <v>22042</v>
      </c>
      <c r="B2785" s="421" t="s">
        <v>18958</v>
      </c>
      <c r="C2785" s="421" t="s">
        <v>22042</v>
      </c>
      <c r="D2785" s="421" t="s">
        <v>7825</v>
      </c>
      <c r="E2785" s="421" t="s">
        <v>7823</v>
      </c>
    </row>
    <row r="2786" spans="1:5" hidden="1">
      <c r="A2786" s="421" t="s">
        <v>22043</v>
      </c>
      <c r="B2786" s="421" t="s">
        <v>18959</v>
      </c>
      <c r="C2786" s="421" t="s">
        <v>22043</v>
      </c>
      <c r="D2786" s="421" t="s">
        <v>7825</v>
      </c>
      <c r="E2786" s="421" t="s">
        <v>7823</v>
      </c>
    </row>
    <row r="2787" spans="1:5" hidden="1">
      <c r="A2787" s="421" t="s">
        <v>22044</v>
      </c>
      <c r="B2787" s="421" t="s">
        <v>18960</v>
      </c>
      <c r="C2787" s="421" t="s">
        <v>22044</v>
      </c>
      <c r="D2787" s="421" t="s">
        <v>7825</v>
      </c>
      <c r="E2787" s="421" t="s">
        <v>7823</v>
      </c>
    </row>
    <row r="2788" spans="1:5" hidden="1">
      <c r="A2788" s="421" t="s">
        <v>22045</v>
      </c>
      <c r="B2788" s="421" t="s">
        <v>18961</v>
      </c>
      <c r="C2788" s="421" t="s">
        <v>22045</v>
      </c>
      <c r="D2788" s="421" t="s">
        <v>7825</v>
      </c>
      <c r="E2788" s="421" t="s">
        <v>7823</v>
      </c>
    </row>
    <row r="2789" spans="1:5" hidden="1">
      <c r="A2789" s="421" t="s">
        <v>22046</v>
      </c>
      <c r="B2789" s="421" t="s">
        <v>18962</v>
      </c>
      <c r="C2789" s="421" t="s">
        <v>22046</v>
      </c>
      <c r="D2789" s="421" t="s">
        <v>7825</v>
      </c>
      <c r="E2789" s="421" t="s">
        <v>7823</v>
      </c>
    </row>
    <row r="2790" spans="1:5" hidden="1">
      <c r="A2790" s="421" t="s">
        <v>22047</v>
      </c>
      <c r="B2790" s="421" t="s">
        <v>18963</v>
      </c>
      <c r="C2790" s="421" t="s">
        <v>22047</v>
      </c>
      <c r="D2790" s="421" t="s">
        <v>7825</v>
      </c>
      <c r="E2790" s="421" t="s">
        <v>7823</v>
      </c>
    </row>
    <row r="2791" spans="1:5" hidden="1">
      <c r="A2791" s="421" t="s">
        <v>22048</v>
      </c>
      <c r="B2791" s="421" t="s">
        <v>18964</v>
      </c>
      <c r="C2791" s="421" t="s">
        <v>22048</v>
      </c>
      <c r="D2791" s="421" t="s">
        <v>7825</v>
      </c>
      <c r="E2791" s="421" t="s">
        <v>7823</v>
      </c>
    </row>
    <row r="2792" spans="1:5" hidden="1">
      <c r="A2792" s="421" t="s">
        <v>22049</v>
      </c>
      <c r="B2792" s="421" t="s">
        <v>18965</v>
      </c>
      <c r="C2792" s="421" t="s">
        <v>22049</v>
      </c>
      <c r="D2792" s="421" t="s">
        <v>7825</v>
      </c>
      <c r="E2792" s="421" t="s">
        <v>7823</v>
      </c>
    </row>
    <row r="2793" spans="1:5" hidden="1">
      <c r="A2793" s="421" t="s">
        <v>22050</v>
      </c>
      <c r="B2793" s="421" t="s">
        <v>18967</v>
      </c>
      <c r="C2793" s="421" t="s">
        <v>22050</v>
      </c>
      <c r="D2793" s="421" t="s">
        <v>7825</v>
      </c>
      <c r="E2793" s="421" t="s">
        <v>7823</v>
      </c>
    </row>
    <row r="2794" spans="1:5" hidden="1">
      <c r="A2794" s="421" t="s">
        <v>22051</v>
      </c>
      <c r="B2794" s="421" t="s">
        <v>18968</v>
      </c>
      <c r="C2794" s="421" t="s">
        <v>22051</v>
      </c>
      <c r="D2794" s="421" t="s">
        <v>7825</v>
      </c>
      <c r="E2794" s="421" t="s">
        <v>7823</v>
      </c>
    </row>
    <row r="2795" spans="1:5" hidden="1">
      <c r="A2795" s="421" t="s">
        <v>22052</v>
      </c>
      <c r="B2795" s="421" t="s">
        <v>18969</v>
      </c>
      <c r="C2795" s="421" t="s">
        <v>22052</v>
      </c>
      <c r="D2795" s="421" t="s">
        <v>7825</v>
      </c>
      <c r="E2795" s="421" t="s">
        <v>7823</v>
      </c>
    </row>
    <row r="2796" spans="1:5" hidden="1">
      <c r="A2796" s="421" t="s">
        <v>22053</v>
      </c>
      <c r="B2796" s="421" t="s">
        <v>18941</v>
      </c>
      <c r="C2796" s="421" t="s">
        <v>22053</v>
      </c>
      <c r="D2796" s="421" t="s">
        <v>7825</v>
      </c>
      <c r="E2796" s="421" t="s">
        <v>7823</v>
      </c>
    </row>
    <row r="2797" spans="1:5" hidden="1">
      <c r="A2797" s="421" t="s">
        <v>22054</v>
      </c>
      <c r="B2797" s="421" t="s">
        <v>18942</v>
      </c>
      <c r="C2797" s="421" t="s">
        <v>22054</v>
      </c>
      <c r="D2797" s="421" t="s">
        <v>7825</v>
      </c>
      <c r="E2797" s="421" t="s">
        <v>7823</v>
      </c>
    </row>
    <row r="2798" spans="1:5" hidden="1">
      <c r="A2798" s="421" t="s">
        <v>22055</v>
      </c>
      <c r="B2798" s="421" t="s">
        <v>18943</v>
      </c>
      <c r="C2798" s="421" t="s">
        <v>22055</v>
      </c>
      <c r="D2798" s="421" t="s">
        <v>7825</v>
      </c>
      <c r="E2798" s="421" t="s">
        <v>7823</v>
      </c>
    </row>
    <row r="2799" spans="1:5" hidden="1">
      <c r="A2799" s="421" t="s">
        <v>22056</v>
      </c>
      <c r="B2799" s="421" t="s">
        <v>18944</v>
      </c>
      <c r="C2799" s="421" t="s">
        <v>22056</v>
      </c>
      <c r="D2799" s="421" t="s">
        <v>7825</v>
      </c>
      <c r="E2799" s="421" t="s">
        <v>7823</v>
      </c>
    </row>
    <row r="2800" spans="1:5" hidden="1">
      <c r="A2800" s="421" t="s">
        <v>22057</v>
      </c>
      <c r="B2800" s="421" t="s">
        <v>18945</v>
      </c>
      <c r="C2800" s="421" t="s">
        <v>22057</v>
      </c>
      <c r="D2800" s="421" t="s">
        <v>7825</v>
      </c>
      <c r="E2800" s="421" t="s">
        <v>7823</v>
      </c>
    </row>
    <row r="2801" spans="1:5" hidden="1">
      <c r="A2801" s="421" t="s">
        <v>22058</v>
      </c>
      <c r="B2801" s="421" t="s">
        <v>18946</v>
      </c>
      <c r="C2801" s="421" t="s">
        <v>22058</v>
      </c>
      <c r="D2801" s="421" t="s">
        <v>7825</v>
      </c>
      <c r="E2801" s="421" t="s">
        <v>7823</v>
      </c>
    </row>
    <row r="2802" spans="1:5" hidden="1">
      <c r="A2802" s="421" t="s">
        <v>22059</v>
      </c>
      <c r="B2802" s="421" t="s">
        <v>13628</v>
      </c>
      <c r="C2802" s="421" t="s">
        <v>22059</v>
      </c>
      <c r="D2802" s="421" t="s">
        <v>7825</v>
      </c>
      <c r="E2802" s="421" t="s">
        <v>7823</v>
      </c>
    </row>
    <row r="2803" spans="1:5" hidden="1">
      <c r="A2803" s="421" t="s">
        <v>22060</v>
      </c>
      <c r="B2803" s="421" t="s">
        <v>13629</v>
      </c>
      <c r="C2803" s="421" t="s">
        <v>22060</v>
      </c>
      <c r="D2803" s="421" t="s">
        <v>7825</v>
      </c>
      <c r="E2803" s="421" t="s">
        <v>7823</v>
      </c>
    </row>
    <row r="2804" spans="1:5" hidden="1">
      <c r="A2804" s="421" t="s">
        <v>22061</v>
      </c>
      <c r="B2804" s="421" t="s">
        <v>13630</v>
      </c>
      <c r="C2804" s="421" t="s">
        <v>22061</v>
      </c>
      <c r="D2804" s="421" t="s">
        <v>7825</v>
      </c>
      <c r="E2804" s="421" t="s">
        <v>7823</v>
      </c>
    </row>
    <row r="2805" spans="1:5" hidden="1">
      <c r="A2805" s="421" t="s">
        <v>22062</v>
      </c>
      <c r="B2805" s="421" t="s">
        <v>13631</v>
      </c>
      <c r="C2805" s="421" t="s">
        <v>22062</v>
      </c>
      <c r="D2805" s="421" t="s">
        <v>7825</v>
      </c>
      <c r="E2805" s="421" t="s">
        <v>7823</v>
      </c>
    </row>
    <row r="2806" spans="1:5" hidden="1">
      <c r="A2806" s="421" t="s">
        <v>22063</v>
      </c>
      <c r="B2806" s="421" t="s">
        <v>13632</v>
      </c>
      <c r="C2806" s="421" t="s">
        <v>22063</v>
      </c>
      <c r="D2806" s="421" t="s">
        <v>7825</v>
      </c>
      <c r="E2806" s="421" t="s">
        <v>7823</v>
      </c>
    </row>
    <row r="2807" spans="1:5" hidden="1">
      <c r="A2807" s="421" t="s">
        <v>22064</v>
      </c>
      <c r="B2807" s="421" t="s">
        <v>18947</v>
      </c>
      <c r="C2807" s="421" t="s">
        <v>22064</v>
      </c>
      <c r="D2807" s="421" t="s">
        <v>7825</v>
      </c>
      <c r="E2807" s="421" t="s">
        <v>7823</v>
      </c>
    </row>
    <row r="2808" spans="1:5" hidden="1">
      <c r="A2808" s="421" t="s">
        <v>22065</v>
      </c>
      <c r="B2808" s="421" t="s">
        <v>18948</v>
      </c>
      <c r="C2808" s="421" t="s">
        <v>22065</v>
      </c>
      <c r="D2808" s="421" t="s">
        <v>7825</v>
      </c>
      <c r="E2808" s="421" t="s">
        <v>7823</v>
      </c>
    </row>
    <row r="2809" spans="1:5" hidden="1">
      <c r="A2809" s="421" t="s">
        <v>22066</v>
      </c>
      <c r="B2809" s="421" t="s">
        <v>18949</v>
      </c>
      <c r="C2809" s="421" t="s">
        <v>22066</v>
      </c>
      <c r="D2809" s="421" t="s">
        <v>7825</v>
      </c>
      <c r="E2809" s="421" t="s">
        <v>7823</v>
      </c>
    </row>
    <row r="2810" spans="1:5" hidden="1">
      <c r="A2810" s="421" t="s">
        <v>22067</v>
      </c>
      <c r="B2810" s="421" t="s">
        <v>18950</v>
      </c>
      <c r="C2810" s="421" t="s">
        <v>22067</v>
      </c>
      <c r="D2810" s="421" t="s">
        <v>7825</v>
      </c>
      <c r="E2810" s="421" t="s">
        <v>7823</v>
      </c>
    </row>
    <row r="2811" spans="1:5" hidden="1">
      <c r="A2811" s="421" t="s">
        <v>22068</v>
      </c>
      <c r="B2811" s="421" t="s">
        <v>18951</v>
      </c>
      <c r="C2811" s="421" t="s">
        <v>22068</v>
      </c>
      <c r="D2811" s="421" t="s">
        <v>7825</v>
      </c>
      <c r="E2811" s="421" t="s">
        <v>7823</v>
      </c>
    </row>
    <row r="2812" spans="1:5" hidden="1">
      <c r="A2812" s="421" t="s">
        <v>22069</v>
      </c>
      <c r="B2812" s="421" t="s">
        <v>18952</v>
      </c>
      <c r="C2812" s="421" t="s">
        <v>22069</v>
      </c>
      <c r="D2812" s="421" t="s">
        <v>7825</v>
      </c>
      <c r="E2812" s="421" t="s">
        <v>7823</v>
      </c>
    </row>
    <row r="2813" spans="1:5" hidden="1">
      <c r="A2813" s="421" t="s">
        <v>22070</v>
      </c>
      <c r="B2813" s="421" t="s">
        <v>18953</v>
      </c>
      <c r="C2813" s="421" t="s">
        <v>22070</v>
      </c>
      <c r="D2813" s="421" t="s">
        <v>7825</v>
      </c>
      <c r="E2813" s="421" t="s">
        <v>7823</v>
      </c>
    </row>
    <row r="2814" spans="1:5" hidden="1">
      <c r="A2814" s="421" t="s">
        <v>22071</v>
      </c>
      <c r="B2814" s="421" t="s">
        <v>13636</v>
      </c>
      <c r="C2814" s="421" t="s">
        <v>22071</v>
      </c>
      <c r="D2814" s="421" t="s">
        <v>7825</v>
      </c>
      <c r="E2814" s="421" t="s">
        <v>7823</v>
      </c>
    </row>
    <row r="2815" spans="1:5" hidden="1">
      <c r="A2815" s="421" t="s">
        <v>22072</v>
      </c>
      <c r="B2815" s="421" t="s">
        <v>18727</v>
      </c>
      <c r="C2815" s="421" t="s">
        <v>22072</v>
      </c>
      <c r="D2815" s="421" t="s">
        <v>6646</v>
      </c>
      <c r="E2815" s="421" t="s">
        <v>6644</v>
      </c>
    </row>
    <row r="2816" spans="1:5" hidden="1">
      <c r="A2816" s="421" t="s">
        <v>22073</v>
      </c>
      <c r="B2816" s="421" t="s">
        <v>18728</v>
      </c>
      <c r="C2816" s="421" t="s">
        <v>22073</v>
      </c>
      <c r="D2816" s="421" t="s">
        <v>6646</v>
      </c>
      <c r="E2816" s="421" t="s">
        <v>6644</v>
      </c>
    </row>
    <row r="2817" spans="1:5" hidden="1">
      <c r="A2817" s="421" t="s">
        <v>22074</v>
      </c>
      <c r="B2817" s="421" t="s">
        <v>18729</v>
      </c>
      <c r="C2817" s="421" t="s">
        <v>22074</v>
      </c>
      <c r="D2817" s="421" t="s">
        <v>6646</v>
      </c>
      <c r="E2817" s="421" t="s">
        <v>6644</v>
      </c>
    </row>
    <row r="2818" spans="1:5" hidden="1">
      <c r="A2818" s="421" t="s">
        <v>22075</v>
      </c>
      <c r="B2818" s="421" t="s">
        <v>13569</v>
      </c>
      <c r="C2818" s="421" t="s">
        <v>22075</v>
      </c>
      <c r="D2818" s="421" t="s">
        <v>6646</v>
      </c>
      <c r="E2818" s="421" t="s">
        <v>6644</v>
      </c>
    </row>
    <row r="2819" spans="1:5" hidden="1">
      <c r="A2819" s="421" t="s">
        <v>22076</v>
      </c>
      <c r="B2819" s="421" t="s">
        <v>13570</v>
      </c>
      <c r="C2819" s="421" t="s">
        <v>22076</v>
      </c>
      <c r="D2819" s="421" t="s">
        <v>6646</v>
      </c>
      <c r="E2819" s="421" t="s">
        <v>6644</v>
      </c>
    </row>
    <row r="2820" spans="1:5" hidden="1">
      <c r="A2820" s="421" t="s">
        <v>22077</v>
      </c>
      <c r="B2820" s="421" t="s">
        <v>13571</v>
      </c>
      <c r="C2820" s="421" t="s">
        <v>22077</v>
      </c>
      <c r="D2820" s="421" t="s">
        <v>6646</v>
      </c>
      <c r="E2820" s="421" t="s">
        <v>6644</v>
      </c>
    </row>
    <row r="2821" spans="1:5" hidden="1">
      <c r="A2821" s="421" t="s">
        <v>22078</v>
      </c>
      <c r="B2821" s="421" t="s">
        <v>13572</v>
      </c>
      <c r="C2821" s="421" t="s">
        <v>22078</v>
      </c>
      <c r="D2821" s="421" t="s">
        <v>6646</v>
      </c>
      <c r="E2821" s="421" t="s">
        <v>6644</v>
      </c>
    </row>
    <row r="2822" spans="1:5" hidden="1">
      <c r="A2822" s="421" t="s">
        <v>22079</v>
      </c>
      <c r="B2822" s="421" t="s">
        <v>13573</v>
      </c>
      <c r="C2822" s="421" t="s">
        <v>22079</v>
      </c>
      <c r="D2822" s="421" t="s">
        <v>6646</v>
      </c>
      <c r="E2822" s="421" t="s">
        <v>6644</v>
      </c>
    </row>
    <row r="2823" spans="1:5" hidden="1">
      <c r="A2823" s="421" t="s">
        <v>22080</v>
      </c>
      <c r="B2823" s="421" t="s">
        <v>13574</v>
      </c>
      <c r="C2823" s="421" t="s">
        <v>22080</v>
      </c>
      <c r="D2823" s="421" t="s">
        <v>6646</v>
      </c>
      <c r="E2823" s="421" t="s">
        <v>6644</v>
      </c>
    </row>
    <row r="2824" spans="1:5" hidden="1">
      <c r="A2824" s="421" t="s">
        <v>22081</v>
      </c>
      <c r="B2824" s="421" t="s">
        <v>13575</v>
      </c>
      <c r="C2824" s="421" t="s">
        <v>22081</v>
      </c>
      <c r="D2824" s="421" t="s">
        <v>6646</v>
      </c>
      <c r="E2824" s="421" t="s">
        <v>6644</v>
      </c>
    </row>
    <row r="2825" spans="1:5" hidden="1">
      <c r="A2825" s="421" t="s">
        <v>22082</v>
      </c>
      <c r="B2825" s="421" t="s">
        <v>13576</v>
      </c>
      <c r="C2825" s="421" t="s">
        <v>22082</v>
      </c>
      <c r="D2825" s="421" t="s">
        <v>6646</v>
      </c>
      <c r="E2825" s="421" t="s">
        <v>6644</v>
      </c>
    </row>
    <row r="2826" spans="1:5" hidden="1">
      <c r="A2826" s="421" t="s">
        <v>22083</v>
      </c>
      <c r="B2826" s="421" t="s">
        <v>13577</v>
      </c>
      <c r="C2826" s="421" t="s">
        <v>22083</v>
      </c>
      <c r="D2826" s="421" t="s">
        <v>6646</v>
      </c>
      <c r="E2826" s="421" t="s">
        <v>6644</v>
      </c>
    </row>
    <row r="2827" spans="1:5" hidden="1">
      <c r="A2827" s="421" t="s">
        <v>22084</v>
      </c>
      <c r="B2827" s="421" t="s">
        <v>18730</v>
      </c>
      <c r="C2827" s="421" t="s">
        <v>22084</v>
      </c>
      <c r="D2827" s="421" t="s">
        <v>6646</v>
      </c>
      <c r="E2827" s="421" t="s">
        <v>6644</v>
      </c>
    </row>
    <row r="2828" spans="1:5" hidden="1">
      <c r="A2828" s="421" t="s">
        <v>22085</v>
      </c>
      <c r="B2828" s="421" t="s">
        <v>18731</v>
      </c>
      <c r="C2828" s="421" t="s">
        <v>22085</v>
      </c>
      <c r="D2828" s="421" t="s">
        <v>6646</v>
      </c>
      <c r="E2828" s="421" t="s">
        <v>6644</v>
      </c>
    </row>
    <row r="2829" spans="1:5" hidden="1">
      <c r="A2829" s="421" t="s">
        <v>22086</v>
      </c>
      <c r="B2829" s="421" t="s">
        <v>18721</v>
      </c>
      <c r="C2829" s="421" t="s">
        <v>22086</v>
      </c>
      <c r="D2829" s="421" t="s">
        <v>6646</v>
      </c>
      <c r="E2829" s="421" t="s">
        <v>6644</v>
      </c>
    </row>
    <row r="2830" spans="1:5" hidden="1">
      <c r="A2830" s="421" t="s">
        <v>22087</v>
      </c>
      <c r="B2830" s="421" t="s">
        <v>13564</v>
      </c>
      <c r="C2830" s="421" t="s">
        <v>22087</v>
      </c>
      <c r="D2830" s="421" t="s">
        <v>6646</v>
      </c>
      <c r="E2830" s="421" t="s">
        <v>6644</v>
      </c>
    </row>
    <row r="2831" spans="1:5" hidden="1">
      <c r="A2831" s="421" t="s">
        <v>22088</v>
      </c>
      <c r="B2831" s="421" t="s">
        <v>18732</v>
      </c>
      <c r="C2831" s="421" t="s">
        <v>22088</v>
      </c>
      <c r="D2831" s="421" t="s">
        <v>6646</v>
      </c>
      <c r="E2831" s="421" t="s">
        <v>6644</v>
      </c>
    </row>
    <row r="2832" spans="1:5" hidden="1">
      <c r="A2832" s="421" t="s">
        <v>22089</v>
      </c>
      <c r="B2832" s="421" t="s">
        <v>18733</v>
      </c>
      <c r="C2832" s="421" t="s">
        <v>22089</v>
      </c>
      <c r="D2832" s="421" t="s">
        <v>6646</v>
      </c>
      <c r="E2832" s="421" t="s">
        <v>6644</v>
      </c>
    </row>
    <row r="2833" spans="1:5" hidden="1">
      <c r="A2833" s="421" t="s">
        <v>22090</v>
      </c>
      <c r="B2833" s="421" t="s">
        <v>18734</v>
      </c>
      <c r="C2833" s="421" t="s">
        <v>22090</v>
      </c>
      <c r="D2833" s="421" t="s">
        <v>6646</v>
      </c>
      <c r="E2833" s="421" t="s">
        <v>6644</v>
      </c>
    </row>
    <row r="2834" spans="1:5" hidden="1">
      <c r="A2834" s="421" t="s">
        <v>22091</v>
      </c>
      <c r="B2834" s="421" t="s">
        <v>18735</v>
      </c>
      <c r="C2834" s="421" t="s">
        <v>22091</v>
      </c>
      <c r="D2834" s="421" t="s">
        <v>6646</v>
      </c>
      <c r="E2834" s="421" t="s">
        <v>6644</v>
      </c>
    </row>
    <row r="2835" spans="1:5" hidden="1">
      <c r="A2835" s="421" t="s">
        <v>22092</v>
      </c>
      <c r="B2835" s="421" t="s">
        <v>18736</v>
      </c>
      <c r="C2835" s="421" t="s">
        <v>22092</v>
      </c>
      <c r="D2835" s="421" t="s">
        <v>6646</v>
      </c>
      <c r="E2835" s="421" t="s">
        <v>6644</v>
      </c>
    </row>
    <row r="2836" spans="1:5" hidden="1">
      <c r="A2836" s="421" t="s">
        <v>22093</v>
      </c>
      <c r="B2836" s="421" t="s">
        <v>18737</v>
      </c>
      <c r="C2836" s="421" t="s">
        <v>22093</v>
      </c>
      <c r="D2836" s="421" t="s">
        <v>6646</v>
      </c>
      <c r="E2836" s="421" t="s">
        <v>6644</v>
      </c>
    </row>
    <row r="2837" spans="1:5" hidden="1">
      <c r="A2837" s="421" t="s">
        <v>22094</v>
      </c>
      <c r="B2837" s="421" t="s">
        <v>18738</v>
      </c>
      <c r="C2837" s="421" t="s">
        <v>22094</v>
      </c>
      <c r="D2837" s="421" t="s">
        <v>6646</v>
      </c>
      <c r="E2837" s="421" t="s">
        <v>6644</v>
      </c>
    </row>
    <row r="2838" spans="1:5" hidden="1">
      <c r="A2838" s="421" t="s">
        <v>22095</v>
      </c>
      <c r="B2838" s="421" t="s">
        <v>13578</v>
      </c>
      <c r="C2838" s="421" t="s">
        <v>22095</v>
      </c>
      <c r="D2838" s="421" t="s">
        <v>6646</v>
      </c>
      <c r="E2838" s="421" t="s">
        <v>6644</v>
      </c>
    </row>
    <row r="2839" spans="1:5" hidden="1">
      <c r="A2839" s="421" t="s">
        <v>22096</v>
      </c>
      <c r="B2839" s="421" t="s">
        <v>13579</v>
      </c>
      <c r="C2839" s="421" t="s">
        <v>22096</v>
      </c>
      <c r="D2839" s="421" t="s">
        <v>6646</v>
      </c>
      <c r="E2839" s="421" t="s">
        <v>6644</v>
      </c>
    </row>
    <row r="2840" spans="1:5" hidden="1">
      <c r="A2840" s="421" t="s">
        <v>22097</v>
      </c>
      <c r="B2840" s="421" t="s">
        <v>13580</v>
      </c>
      <c r="C2840" s="421" t="s">
        <v>22097</v>
      </c>
      <c r="D2840" s="421" t="s">
        <v>6646</v>
      </c>
      <c r="E2840" s="421" t="s">
        <v>6644</v>
      </c>
    </row>
    <row r="2841" spans="1:5" hidden="1">
      <c r="A2841" s="421" t="s">
        <v>22098</v>
      </c>
      <c r="B2841" s="421" t="s">
        <v>15474</v>
      </c>
      <c r="C2841" s="421" t="s">
        <v>22098</v>
      </c>
      <c r="D2841" s="421" t="s">
        <v>6646</v>
      </c>
      <c r="E2841" s="421" t="s">
        <v>6644</v>
      </c>
    </row>
    <row r="2842" spans="1:5" hidden="1">
      <c r="A2842" s="421" t="s">
        <v>22099</v>
      </c>
      <c r="B2842" s="421" t="s">
        <v>13581</v>
      </c>
      <c r="C2842" s="421" t="s">
        <v>22099</v>
      </c>
      <c r="D2842" s="421" t="s">
        <v>6646</v>
      </c>
      <c r="E2842" s="421" t="s">
        <v>6644</v>
      </c>
    </row>
    <row r="2843" spans="1:5" hidden="1">
      <c r="A2843" s="421" t="s">
        <v>22100</v>
      </c>
      <c r="B2843" s="421" t="s">
        <v>13583</v>
      </c>
      <c r="C2843" s="421" t="s">
        <v>22100</v>
      </c>
      <c r="D2843" s="421" t="s">
        <v>6646</v>
      </c>
      <c r="E2843" s="421" t="s">
        <v>6644</v>
      </c>
    </row>
    <row r="2844" spans="1:5" hidden="1">
      <c r="A2844" s="421" t="s">
        <v>22101</v>
      </c>
      <c r="B2844" s="421" t="s">
        <v>13582</v>
      </c>
      <c r="C2844" s="421" t="s">
        <v>22101</v>
      </c>
      <c r="D2844" s="421" t="s">
        <v>6646</v>
      </c>
      <c r="E2844" s="421" t="s">
        <v>6644</v>
      </c>
    </row>
    <row r="2845" spans="1:5" hidden="1">
      <c r="A2845" s="421" t="s">
        <v>22102</v>
      </c>
      <c r="B2845" s="421" t="s">
        <v>18712</v>
      </c>
      <c r="C2845" s="421" t="s">
        <v>22102</v>
      </c>
      <c r="D2845" s="421" t="s">
        <v>6646</v>
      </c>
      <c r="E2845" s="421" t="s">
        <v>6644</v>
      </c>
    </row>
    <row r="2846" spans="1:5" hidden="1">
      <c r="A2846" s="421" t="s">
        <v>22103</v>
      </c>
      <c r="B2846" s="421" t="s">
        <v>18713</v>
      </c>
      <c r="C2846" s="421" t="s">
        <v>22103</v>
      </c>
      <c r="D2846" s="421" t="s">
        <v>6646</v>
      </c>
      <c r="E2846" s="421" t="s">
        <v>6644</v>
      </c>
    </row>
    <row r="2847" spans="1:5" hidden="1">
      <c r="A2847" s="421" t="s">
        <v>22104</v>
      </c>
      <c r="B2847" s="421" t="s">
        <v>18714</v>
      </c>
      <c r="C2847" s="421" t="s">
        <v>22104</v>
      </c>
      <c r="D2847" s="421" t="s">
        <v>6646</v>
      </c>
      <c r="E2847" s="421" t="s">
        <v>6644</v>
      </c>
    </row>
    <row r="2848" spans="1:5" hidden="1">
      <c r="A2848" s="421" t="s">
        <v>22105</v>
      </c>
      <c r="B2848" s="421" t="s">
        <v>18715</v>
      </c>
      <c r="C2848" s="421" t="s">
        <v>22105</v>
      </c>
      <c r="D2848" s="421" t="s">
        <v>6646</v>
      </c>
      <c r="E2848" s="421" t="s">
        <v>6644</v>
      </c>
    </row>
    <row r="2849" spans="1:5" hidden="1">
      <c r="A2849" s="421" t="s">
        <v>22106</v>
      </c>
      <c r="B2849" s="421" t="s">
        <v>18716</v>
      </c>
      <c r="C2849" s="421" t="s">
        <v>22106</v>
      </c>
      <c r="D2849" s="421" t="s">
        <v>6646</v>
      </c>
      <c r="E2849" s="421" t="s">
        <v>6644</v>
      </c>
    </row>
    <row r="2850" spans="1:5" hidden="1">
      <c r="A2850" s="421" t="s">
        <v>22107</v>
      </c>
      <c r="B2850" s="421" t="s">
        <v>18717</v>
      </c>
      <c r="C2850" s="421" t="s">
        <v>22107</v>
      </c>
      <c r="D2850" s="421" t="s">
        <v>6646</v>
      </c>
      <c r="E2850" s="421" t="s">
        <v>6644</v>
      </c>
    </row>
    <row r="2851" spans="1:5" hidden="1">
      <c r="A2851" s="421" t="s">
        <v>22108</v>
      </c>
      <c r="B2851" s="421" t="s">
        <v>18718</v>
      </c>
      <c r="C2851" s="421" t="s">
        <v>22108</v>
      </c>
      <c r="D2851" s="421" t="s">
        <v>6646</v>
      </c>
      <c r="E2851" s="421" t="s">
        <v>6644</v>
      </c>
    </row>
    <row r="2852" spans="1:5" hidden="1">
      <c r="A2852" s="421" t="s">
        <v>22109</v>
      </c>
      <c r="B2852" s="421" t="s">
        <v>18719</v>
      </c>
      <c r="C2852" s="421" t="s">
        <v>22109</v>
      </c>
      <c r="D2852" s="421" t="s">
        <v>6646</v>
      </c>
      <c r="E2852" s="421" t="s">
        <v>6644</v>
      </c>
    </row>
    <row r="2853" spans="1:5" hidden="1">
      <c r="A2853" s="421" t="s">
        <v>22110</v>
      </c>
      <c r="B2853" s="421" t="s">
        <v>18720</v>
      </c>
      <c r="C2853" s="421" t="s">
        <v>22110</v>
      </c>
      <c r="D2853" s="421" t="s">
        <v>6646</v>
      </c>
      <c r="E2853" s="421" t="s">
        <v>6644</v>
      </c>
    </row>
    <row r="2854" spans="1:5" hidden="1">
      <c r="A2854" s="421" t="s">
        <v>22111</v>
      </c>
      <c r="B2854" s="421" t="s">
        <v>13563</v>
      </c>
      <c r="C2854" s="421" t="s">
        <v>22111</v>
      </c>
      <c r="D2854" s="421" t="s">
        <v>6646</v>
      </c>
      <c r="E2854" s="421" t="s">
        <v>6644</v>
      </c>
    </row>
    <row r="2855" spans="1:5" hidden="1">
      <c r="A2855" s="421" t="s">
        <v>22112</v>
      </c>
      <c r="B2855" s="421" t="s">
        <v>13565</v>
      </c>
      <c r="C2855" s="421" t="s">
        <v>22112</v>
      </c>
      <c r="D2855" s="421" t="s">
        <v>6646</v>
      </c>
      <c r="E2855" s="421" t="s">
        <v>6644</v>
      </c>
    </row>
    <row r="2856" spans="1:5" hidden="1">
      <c r="A2856" s="421" t="s">
        <v>22113</v>
      </c>
      <c r="B2856" s="421" t="s">
        <v>13566</v>
      </c>
      <c r="C2856" s="421" t="s">
        <v>22113</v>
      </c>
      <c r="D2856" s="421" t="s">
        <v>6646</v>
      </c>
      <c r="E2856" s="421" t="s">
        <v>6644</v>
      </c>
    </row>
    <row r="2857" spans="1:5" hidden="1">
      <c r="A2857" s="421" t="s">
        <v>22114</v>
      </c>
      <c r="B2857" s="421" t="s">
        <v>13567</v>
      </c>
      <c r="C2857" s="421" t="s">
        <v>22114</v>
      </c>
      <c r="D2857" s="421" t="s">
        <v>6646</v>
      </c>
      <c r="E2857" s="421" t="s">
        <v>6644</v>
      </c>
    </row>
    <row r="2858" spans="1:5" hidden="1">
      <c r="A2858" s="421" t="s">
        <v>22115</v>
      </c>
      <c r="B2858" s="421" t="s">
        <v>13568</v>
      </c>
      <c r="C2858" s="421" t="s">
        <v>22115</v>
      </c>
      <c r="D2858" s="421" t="s">
        <v>6646</v>
      </c>
      <c r="E2858" s="421" t="s">
        <v>6644</v>
      </c>
    </row>
    <row r="2859" spans="1:5" hidden="1">
      <c r="A2859" s="421" t="s">
        <v>22116</v>
      </c>
      <c r="B2859" s="421" t="s">
        <v>13555</v>
      </c>
      <c r="C2859" s="421" t="s">
        <v>22116</v>
      </c>
      <c r="D2859" s="421" t="s">
        <v>6646</v>
      </c>
      <c r="E2859" s="421" t="s">
        <v>6644</v>
      </c>
    </row>
    <row r="2860" spans="1:5" hidden="1">
      <c r="A2860" s="421" t="s">
        <v>22117</v>
      </c>
      <c r="B2860" s="421" t="s">
        <v>13556</v>
      </c>
      <c r="C2860" s="421" t="s">
        <v>22117</v>
      </c>
      <c r="D2860" s="421" t="s">
        <v>6646</v>
      </c>
      <c r="E2860" s="421" t="s">
        <v>6644</v>
      </c>
    </row>
    <row r="2861" spans="1:5" hidden="1">
      <c r="A2861" s="421" t="s">
        <v>22118</v>
      </c>
      <c r="B2861" s="421" t="s">
        <v>13557</v>
      </c>
      <c r="C2861" s="421" t="s">
        <v>22118</v>
      </c>
      <c r="D2861" s="421" t="s">
        <v>6646</v>
      </c>
      <c r="E2861" s="421" t="s">
        <v>6644</v>
      </c>
    </row>
    <row r="2862" spans="1:5" hidden="1">
      <c r="A2862" s="421" t="s">
        <v>22119</v>
      </c>
      <c r="B2862" s="421" t="s">
        <v>13558</v>
      </c>
      <c r="C2862" s="421" t="s">
        <v>22119</v>
      </c>
      <c r="D2862" s="421" t="s">
        <v>6646</v>
      </c>
      <c r="E2862" s="421" t="s">
        <v>6644</v>
      </c>
    </row>
    <row r="2863" spans="1:5" hidden="1">
      <c r="A2863" s="421" t="s">
        <v>22120</v>
      </c>
      <c r="B2863" s="421" t="s">
        <v>13559</v>
      </c>
      <c r="C2863" s="421" t="s">
        <v>22120</v>
      </c>
      <c r="D2863" s="421" t="s">
        <v>6646</v>
      </c>
      <c r="E2863" s="421" t="s">
        <v>6644</v>
      </c>
    </row>
    <row r="2864" spans="1:5" hidden="1">
      <c r="A2864" s="421" t="s">
        <v>22121</v>
      </c>
      <c r="B2864" s="421" t="s">
        <v>13560</v>
      </c>
      <c r="C2864" s="421" t="s">
        <v>22121</v>
      </c>
      <c r="D2864" s="421" t="s">
        <v>6646</v>
      </c>
      <c r="E2864" s="421" t="s">
        <v>6644</v>
      </c>
    </row>
    <row r="2865" spans="1:5" hidden="1">
      <c r="A2865" s="421" t="s">
        <v>22122</v>
      </c>
      <c r="B2865" s="421" t="s">
        <v>13561</v>
      </c>
      <c r="C2865" s="421" t="s">
        <v>22122</v>
      </c>
      <c r="D2865" s="421" t="s">
        <v>6646</v>
      </c>
      <c r="E2865" s="421" t="s">
        <v>6644</v>
      </c>
    </row>
    <row r="2866" spans="1:5" hidden="1">
      <c r="A2866" s="421" t="s">
        <v>22123</v>
      </c>
      <c r="B2866" s="421" t="s">
        <v>13562</v>
      </c>
      <c r="C2866" s="421" t="s">
        <v>22123</v>
      </c>
      <c r="D2866" s="421" t="s">
        <v>6646</v>
      </c>
      <c r="E2866" s="421" t="s">
        <v>6644</v>
      </c>
    </row>
    <row r="2867" spans="1:5" hidden="1">
      <c r="A2867" s="421" t="s">
        <v>22124</v>
      </c>
      <c r="B2867" s="421" t="s">
        <v>18722</v>
      </c>
      <c r="C2867" s="421" t="s">
        <v>22124</v>
      </c>
      <c r="D2867" s="421" t="s">
        <v>6646</v>
      </c>
      <c r="E2867" s="421" t="s">
        <v>6644</v>
      </c>
    </row>
    <row r="2868" spans="1:5" hidden="1">
      <c r="A2868" s="421" t="s">
        <v>22125</v>
      </c>
      <c r="B2868" s="421" t="s">
        <v>18723</v>
      </c>
      <c r="C2868" s="421" t="s">
        <v>22125</v>
      </c>
      <c r="D2868" s="421" t="s">
        <v>6646</v>
      </c>
      <c r="E2868" s="421" t="s">
        <v>6644</v>
      </c>
    </row>
    <row r="2869" spans="1:5" hidden="1">
      <c r="A2869" s="421" t="s">
        <v>22126</v>
      </c>
      <c r="B2869" s="421" t="s">
        <v>18724</v>
      </c>
      <c r="C2869" s="421" t="s">
        <v>22126</v>
      </c>
      <c r="D2869" s="421" t="s">
        <v>6646</v>
      </c>
      <c r="E2869" s="421" t="s">
        <v>6644</v>
      </c>
    </row>
    <row r="2870" spans="1:5" hidden="1">
      <c r="A2870" s="421" t="s">
        <v>22127</v>
      </c>
      <c r="B2870" s="421" t="s">
        <v>18725</v>
      </c>
      <c r="C2870" s="421" t="s">
        <v>22127</v>
      </c>
      <c r="D2870" s="421" t="s">
        <v>6646</v>
      </c>
      <c r="E2870" s="421" t="s">
        <v>6644</v>
      </c>
    </row>
    <row r="2871" spans="1:5" hidden="1">
      <c r="A2871" s="421" t="s">
        <v>22128</v>
      </c>
      <c r="B2871" s="421" t="s">
        <v>18726</v>
      </c>
      <c r="C2871" s="421" t="s">
        <v>22128</v>
      </c>
      <c r="D2871" s="421" t="s">
        <v>6646</v>
      </c>
      <c r="E2871" s="421" t="s">
        <v>6644</v>
      </c>
    </row>
    <row r="2872" spans="1:5" hidden="1">
      <c r="A2872" s="421" t="s">
        <v>22129</v>
      </c>
      <c r="B2872" s="421" t="s">
        <v>18692</v>
      </c>
      <c r="C2872" s="421" t="s">
        <v>22129</v>
      </c>
      <c r="D2872" s="421" t="s">
        <v>6851</v>
      </c>
      <c r="E2872" s="421" t="s">
        <v>6848</v>
      </c>
    </row>
    <row r="2873" spans="1:5" hidden="1">
      <c r="A2873" s="421" t="s">
        <v>22130</v>
      </c>
      <c r="B2873" s="421" t="s">
        <v>18691</v>
      </c>
      <c r="C2873" s="421" t="s">
        <v>22130</v>
      </c>
      <c r="D2873" s="421" t="s">
        <v>6851</v>
      </c>
      <c r="E2873" s="421" t="s">
        <v>6848</v>
      </c>
    </row>
    <row r="2874" spans="1:5" hidden="1">
      <c r="A2874" s="421" t="s">
        <v>22131</v>
      </c>
      <c r="B2874" s="421" t="s">
        <v>18694</v>
      </c>
      <c r="C2874" s="421" t="s">
        <v>22131</v>
      </c>
      <c r="D2874" s="421" t="s">
        <v>6851</v>
      </c>
      <c r="E2874" s="421" t="s">
        <v>6848</v>
      </c>
    </row>
    <row r="2875" spans="1:5" hidden="1">
      <c r="A2875" s="421" t="s">
        <v>22132</v>
      </c>
      <c r="B2875" s="421" t="s">
        <v>18668</v>
      </c>
      <c r="C2875" s="421" t="s">
        <v>22132</v>
      </c>
      <c r="D2875" s="421" t="s">
        <v>6851</v>
      </c>
      <c r="E2875" s="421" t="s">
        <v>6848</v>
      </c>
    </row>
    <row r="2876" spans="1:5" hidden="1">
      <c r="A2876" s="421" t="s">
        <v>22133</v>
      </c>
      <c r="B2876" s="421" t="s">
        <v>18669</v>
      </c>
      <c r="C2876" s="421" t="s">
        <v>22133</v>
      </c>
      <c r="D2876" s="421" t="s">
        <v>6851</v>
      </c>
      <c r="E2876" s="421" t="s">
        <v>6848</v>
      </c>
    </row>
    <row r="2877" spans="1:5" hidden="1">
      <c r="A2877" s="421" t="s">
        <v>22134</v>
      </c>
      <c r="B2877" s="421" t="s">
        <v>18670</v>
      </c>
      <c r="C2877" s="421" t="s">
        <v>22134</v>
      </c>
      <c r="D2877" s="421" t="s">
        <v>6851</v>
      </c>
      <c r="E2877" s="421" t="s">
        <v>6848</v>
      </c>
    </row>
    <row r="2878" spans="1:5" hidden="1">
      <c r="A2878" s="421" t="s">
        <v>22135</v>
      </c>
      <c r="B2878" s="421" t="s">
        <v>18671</v>
      </c>
      <c r="C2878" s="421" t="s">
        <v>22135</v>
      </c>
      <c r="D2878" s="421" t="s">
        <v>6851</v>
      </c>
      <c r="E2878" s="421" t="s">
        <v>6848</v>
      </c>
    </row>
    <row r="2879" spans="1:5" hidden="1">
      <c r="A2879" s="421" t="s">
        <v>22136</v>
      </c>
      <c r="B2879" s="421" t="s">
        <v>18672</v>
      </c>
      <c r="C2879" s="421" t="s">
        <v>22136</v>
      </c>
      <c r="D2879" s="421" t="s">
        <v>6851</v>
      </c>
      <c r="E2879" s="421" t="s">
        <v>6848</v>
      </c>
    </row>
    <row r="2880" spans="1:5" hidden="1">
      <c r="A2880" s="421" t="s">
        <v>22137</v>
      </c>
      <c r="B2880" s="421" t="s">
        <v>18673</v>
      </c>
      <c r="C2880" s="421" t="s">
        <v>22137</v>
      </c>
      <c r="D2880" s="421" t="s">
        <v>6851</v>
      </c>
      <c r="E2880" s="421" t="s">
        <v>6848</v>
      </c>
    </row>
    <row r="2881" spans="1:5" hidden="1">
      <c r="A2881" s="421" t="s">
        <v>22138</v>
      </c>
      <c r="B2881" s="421" t="s">
        <v>18674</v>
      </c>
      <c r="C2881" s="421" t="s">
        <v>22138</v>
      </c>
      <c r="D2881" s="421" t="s">
        <v>6851</v>
      </c>
      <c r="E2881" s="421" t="s">
        <v>6848</v>
      </c>
    </row>
    <row r="2882" spans="1:5" hidden="1">
      <c r="A2882" s="421" t="s">
        <v>22139</v>
      </c>
      <c r="B2882" s="421" t="s">
        <v>18675</v>
      </c>
      <c r="C2882" s="421" t="s">
        <v>22139</v>
      </c>
      <c r="D2882" s="421" t="s">
        <v>6851</v>
      </c>
      <c r="E2882" s="421" t="s">
        <v>6848</v>
      </c>
    </row>
    <row r="2883" spans="1:5" hidden="1">
      <c r="A2883" s="421" t="s">
        <v>22140</v>
      </c>
      <c r="B2883" s="421" t="s">
        <v>18676</v>
      </c>
      <c r="C2883" s="421" t="s">
        <v>22140</v>
      </c>
      <c r="D2883" s="421" t="s">
        <v>6851</v>
      </c>
      <c r="E2883" s="421" t="s">
        <v>6848</v>
      </c>
    </row>
    <row r="2884" spans="1:5" hidden="1">
      <c r="A2884" s="421" t="s">
        <v>22141</v>
      </c>
      <c r="B2884" s="421" t="s">
        <v>18677</v>
      </c>
      <c r="C2884" s="421" t="s">
        <v>22141</v>
      </c>
      <c r="D2884" s="421" t="s">
        <v>6851</v>
      </c>
      <c r="E2884" s="421" t="s">
        <v>6848</v>
      </c>
    </row>
    <row r="2885" spans="1:5" hidden="1">
      <c r="A2885" s="421" t="s">
        <v>22142</v>
      </c>
      <c r="B2885" s="421" t="s">
        <v>18678</v>
      </c>
      <c r="C2885" s="421" t="s">
        <v>22142</v>
      </c>
      <c r="D2885" s="421" t="s">
        <v>6851</v>
      </c>
      <c r="E2885" s="421" t="s">
        <v>6848</v>
      </c>
    </row>
    <row r="2886" spans="1:5" hidden="1">
      <c r="A2886" s="421" t="s">
        <v>22143</v>
      </c>
      <c r="B2886" s="421" t="s">
        <v>18679</v>
      </c>
      <c r="C2886" s="421" t="s">
        <v>22143</v>
      </c>
      <c r="D2886" s="421" t="s">
        <v>6851</v>
      </c>
      <c r="E2886" s="421" t="s">
        <v>6848</v>
      </c>
    </row>
    <row r="2887" spans="1:5" hidden="1">
      <c r="A2887" s="421" t="s">
        <v>22144</v>
      </c>
      <c r="B2887" s="421" t="s">
        <v>18680</v>
      </c>
      <c r="C2887" s="421" t="s">
        <v>22144</v>
      </c>
      <c r="D2887" s="421" t="s">
        <v>6851</v>
      </c>
      <c r="E2887" s="421" t="s">
        <v>6848</v>
      </c>
    </row>
    <row r="2888" spans="1:5" hidden="1">
      <c r="A2888" s="421" t="s">
        <v>22145</v>
      </c>
      <c r="B2888" s="421" t="s">
        <v>18681</v>
      </c>
      <c r="C2888" s="421" t="s">
        <v>22145</v>
      </c>
      <c r="D2888" s="421" t="s">
        <v>6851</v>
      </c>
      <c r="E2888" s="421" t="s">
        <v>6848</v>
      </c>
    </row>
    <row r="2889" spans="1:5" hidden="1">
      <c r="A2889" s="421" t="s">
        <v>22146</v>
      </c>
      <c r="B2889" s="421" t="s">
        <v>18682</v>
      </c>
      <c r="C2889" s="421" t="s">
        <v>22146</v>
      </c>
      <c r="D2889" s="421" t="s">
        <v>6851</v>
      </c>
      <c r="E2889" s="421" t="s">
        <v>6848</v>
      </c>
    </row>
    <row r="2890" spans="1:5" hidden="1">
      <c r="A2890" s="421" t="s">
        <v>22147</v>
      </c>
      <c r="B2890" s="421" t="s">
        <v>18659</v>
      </c>
      <c r="C2890" s="421" t="s">
        <v>22147</v>
      </c>
      <c r="D2890" s="421" t="s">
        <v>6851</v>
      </c>
      <c r="E2890" s="421" t="s">
        <v>6848</v>
      </c>
    </row>
    <row r="2891" spans="1:5" hidden="1">
      <c r="A2891" s="421" t="s">
        <v>22148</v>
      </c>
      <c r="B2891" s="421" t="s">
        <v>18660</v>
      </c>
      <c r="C2891" s="421" t="s">
        <v>22148</v>
      </c>
      <c r="D2891" s="421" t="s">
        <v>6851</v>
      </c>
      <c r="E2891" s="421" t="s">
        <v>6848</v>
      </c>
    </row>
    <row r="2892" spans="1:5" hidden="1">
      <c r="A2892" s="421" t="s">
        <v>22149</v>
      </c>
      <c r="B2892" s="421" t="s">
        <v>18661</v>
      </c>
      <c r="C2892" s="421" t="s">
        <v>22149</v>
      </c>
      <c r="D2892" s="421" t="s">
        <v>6851</v>
      </c>
      <c r="E2892" s="421" t="s">
        <v>6848</v>
      </c>
    </row>
    <row r="2893" spans="1:5" hidden="1">
      <c r="A2893" s="421" t="s">
        <v>22150</v>
      </c>
      <c r="B2893" s="421" t="s">
        <v>18662</v>
      </c>
      <c r="C2893" s="421" t="s">
        <v>22150</v>
      </c>
      <c r="D2893" s="421" t="s">
        <v>6851</v>
      </c>
      <c r="E2893" s="421" t="s">
        <v>6848</v>
      </c>
    </row>
    <row r="2894" spans="1:5" hidden="1">
      <c r="A2894" s="421" t="s">
        <v>22151</v>
      </c>
      <c r="B2894" s="421" t="s">
        <v>18663</v>
      </c>
      <c r="C2894" s="421" t="s">
        <v>22151</v>
      </c>
      <c r="D2894" s="421" t="s">
        <v>6851</v>
      </c>
      <c r="E2894" s="421" t="s">
        <v>6848</v>
      </c>
    </row>
    <row r="2895" spans="1:5" hidden="1">
      <c r="A2895" s="421" t="s">
        <v>22152</v>
      </c>
      <c r="B2895" s="421" t="s">
        <v>18664</v>
      </c>
      <c r="C2895" s="421" t="s">
        <v>22152</v>
      </c>
      <c r="D2895" s="421" t="s">
        <v>6851</v>
      </c>
      <c r="E2895" s="421" t="s">
        <v>6848</v>
      </c>
    </row>
    <row r="2896" spans="1:5" hidden="1">
      <c r="A2896" s="421" t="s">
        <v>22153</v>
      </c>
      <c r="B2896" s="421" t="s">
        <v>18665</v>
      </c>
      <c r="C2896" s="421" t="s">
        <v>22153</v>
      </c>
      <c r="D2896" s="421" t="s">
        <v>6851</v>
      </c>
      <c r="E2896" s="421" t="s">
        <v>6848</v>
      </c>
    </row>
    <row r="2897" spans="1:5" hidden="1">
      <c r="A2897" s="421" t="s">
        <v>22154</v>
      </c>
      <c r="B2897" s="421" t="s">
        <v>18666</v>
      </c>
      <c r="C2897" s="421" t="s">
        <v>22154</v>
      </c>
      <c r="D2897" s="421" t="s">
        <v>6851</v>
      </c>
      <c r="E2897" s="421" t="s">
        <v>6848</v>
      </c>
    </row>
    <row r="2898" spans="1:5" hidden="1">
      <c r="A2898" s="421" t="s">
        <v>22155</v>
      </c>
      <c r="B2898" s="421" t="s">
        <v>18667</v>
      </c>
      <c r="C2898" s="421" t="s">
        <v>22155</v>
      </c>
      <c r="D2898" s="421" t="s">
        <v>6851</v>
      </c>
      <c r="E2898" s="421" t="s">
        <v>6848</v>
      </c>
    </row>
    <row r="2899" spans="1:5" hidden="1">
      <c r="A2899" s="421" t="s">
        <v>22156</v>
      </c>
      <c r="B2899" s="421" t="s">
        <v>18654</v>
      </c>
      <c r="C2899" s="421" t="s">
        <v>22156</v>
      </c>
      <c r="D2899" s="421" t="s">
        <v>6851</v>
      </c>
      <c r="E2899" s="421" t="s">
        <v>6848</v>
      </c>
    </row>
    <row r="2900" spans="1:5" hidden="1">
      <c r="A2900" s="421" t="s">
        <v>22157</v>
      </c>
      <c r="B2900" s="421" t="s">
        <v>18655</v>
      </c>
      <c r="C2900" s="421" t="s">
        <v>22157</v>
      </c>
      <c r="D2900" s="421" t="s">
        <v>6851</v>
      </c>
      <c r="E2900" s="421" t="s">
        <v>6848</v>
      </c>
    </row>
    <row r="2901" spans="1:5" hidden="1">
      <c r="A2901" s="421" t="s">
        <v>22158</v>
      </c>
      <c r="B2901" s="421" t="s">
        <v>18656</v>
      </c>
      <c r="C2901" s="421" t="s">
        <v>22158</v>
      </c>
      <c r="D2901" s="421" t="s">
        <v>6851</v>
      </c>
      <c r="E2901" s="421" t="s">
        <v>6848</v>
      </c>
    </row>
    <row r="2902" spans="1:5" hidden="1">
      <c r="A2902" s="421" t="s">
        <v>22159</v>
      </c>
      <c r="B2902" s="421" t="s">
        <v>18657</v>
      </c>
      <c r="C2902" s="421" t="s">
        <v>22159</v>
      </c>
      <c r="D2902" s="421" t="s">
        <v>6851</v>
      </c>
      <c r="E2902" s="421" t="s">
        <v>6848</v>
      </c>
    </row>
    <row r="2903" spans="1:5" hidden="1">
      <c r="A2903" s="421" t="s">
        <v>22160</v>
      </c>
      <c r="B2903" s="421" t="s">
        <v>18658</v>
      </c>
      <c r="C2903" s="421" t="s">
        <v>22160</v>
      </c>
      <c r="D2903" s="421" t="s">
        <v>6851</v>
      </c>
      <c r="E2903" s="421" t="s">
        <v>6848</v>
      </c>
    </row>
    <row r="2904" spans="1:5" hidden="1">
      <c r="A2904" s="421" t="s">
        <v>22161</v>
      </c>
      <c r="B2904" s="421" t="s">
        <v>18647</v>
      </c>
      <c r="C2904" s="421" t="s">
        <v>22161</v>
      </c>
      <c r="D2904" s="421" t="s">
        <v>6851</v>
      </c>
      <c r="E2904" s="421" t="s">
        <v>6848</v>
      </c>
    </row>
    <row r="2905" spans="1:5" hidden="1">
      <c r="A2905" s="421" t="s">
        <v>22162</v>
      </c>
      <c r="B2905" s="421" t="s">
        <v>18648</v>
      </c>
      <c r="C2905" s="421" t="s">
        <v>22162</v>
      </c>
      <c r="D2905" s="421" t="s">
        <v>6851</v>
      </c>
      <c r="E2905" s="421" t="s">
        <v>6848</v>
      </c>
    </row>
    <row r="2906" spans="1:5" hidden="1">
      <c r="A2906" s="421" t="s">
        <v>22163</v>
      </c>
      <c r="B2906" s="421" t="s">
        <v>18649</v>
      </c>
      <c r="C2906" s="421" t="s">
        <v>22163</v>
      </c>
      <c r="D2906" s="421" t="s">
        <v>6851</v>
      </c>
      <c r="E2906" s="421" t="s">
        <v>6848</v>
      </c>
    </row>
    <row r="2907" spans="1:5" hidden="1">
      <c r="A2907" s="421" t="s">
        <v>22164</v>
      </c>
      <c r="B2907" s="421" t="s">
        <v>18650</v>
      </c>
      <c r="C2907" s="421" t="s">
        <v>22164</v>
      </c>
      <c r="D2907" s="421" t="s">
        <v>6851</v>
      </c>
      <c r="E2907" s="421" t="s">
        <v>6848</v>
      </c>
    </row>
    <row r="2908" spans="1:5" hidden="1">
      <c r="A2908" s="421" t="s">
        <v>22165</v>
      </c>
      <c r="B2908" s="421" t="s">
        <v>18651</v>
      </c>
      <c r="C2908" s="421" t="s">
        <v>22165</v>
      </c>
      <c r="D2908" s="421" t="s">
        <v>6851</v>
      </c>
      <c r="E2908" s="421" t="s">
        <v>6848</v>
      </c>
    </row>
    <row r="2909" spans="1:5" hidden="1">
      <c r="A2909" s="421" t="s">
        <v>22166</v>
      </c>
      <c r="B2909" s="421" t="s">
        <v>18652</v>
      </c>
      <c r="C2909" s="421" t="s">
        <v>22166</v>
      </c>
      <c r="D2909" s="421" t="s">
        <v>6851</v>
      </c>
      <c r="E2909" s="421" t="s">
        <v>6848</v>
      </c>
    </row>
    <row r="2910" spans="1:5" hidden="1">
      <c r="A2910" s="421" t="s">
        <v>22167</v>
      </c>
      <c r="B2910" s="421" t="s">
        <v>18653</v>
      </c>
      <c r="C2910" s="421" t="s">
        <v>22167</v>
      </c>
      <c r="D2910" s="421" t="s">
        <v>6851</v>
      </c>
      <c r="E2910" s="421" t="s">
        <v>6848</v>
      </c>
    </row>
    <row r="2911" spans="1:5" hidden="1">
      <c r="A2911" s="421" t="s">
        <v>22168</v>
      </c>
      <c r="B2911" s="421" t="s">
        <v>18683</v>
      </c>
      <c r="C2911" s="421" t="s">
        <v>22168</v>
      </c>
      <c r="D2911" s="421" t="s">
        <v>6851</v>
      </c>
      <c r="E2911" s="421" t="s">
        <v>6848</v>
      </c>
    </row>
    <row r="2912" spans="1:5" hidden="1">
      <c r="A2912" s="421" t="s">
        <v>22169</v>
      </c>
      <c r="B2912" s="421" t="s">
        <v>18684</v>
      </c>
      <c r="C2912" s="421" t="s">
        <v>22169</v>
      </c>
      <c r="D2912" s="421" t="s">
        <v>6851</v>
      </c>
      <c r="E2912" s="421" t="s">
        <v>6848</v>
      </c>
    </row>
    <row r="2913" spans="1:5" hidden="1">
      <c r="A2913" s="421" t="s">
        <v>22170</v>
      </c>
      <c r="B2913" s="421" t="s">
        <v>18685</v>
      </c>
      <c r="C2913" s="421" t="s">
        <v>22170</v>
      </c>
      <c r="D2913" s="421" t="s">
        <v>6851</v>
      </c>
      <c r="E2913" s="421" t="s">
        <v>6848</v>
      </c>
    </row>
    <row r="2914" spans="1:5" hidden="1">
      <c r="A2914" s="421" t="s">
        <v>22171</v>
      </c>
      <c r="B2914" s="421" t="s">
        <v>18686</v>
      </c>
      <c r="C2914" s="421" t="s">
        <v>22171</v>
      </c>
      <c r="D2914" s="421" t="s">
        <v>6851</v>
      </c>
      <c r="E2914" s="421" t="s">
        <v>6848</v>
      </c>
    </row>
    <row r="2915" spans="1:5" hidden="1">
      <c r="A2915" s="421" t="s">
        <v>22172</v>
      </c>
      <c r="B2915" s="421" t="s">
        <v>18687</v>
      </c>
      <c r="C2915" s="421" t="s">
        <v>22172</v>
      </c>
      <c r="D2915" s="421" t="s">
        <v>6851</v>
      </c>
      <c r="E2915" s="421" t="s">
        <v>6848</v>
      </c>
    </row>
    <row r="2916" spans="1:5" hidden="1">
      <c r="A2916" s="421" t="s">
        <v>22173</v>
      </c>
      <c r="B2916" s="421" t="s">
        <v>18688</v>
      </c>
      <c r="C2916" s="421" t="s">
        <v>22173</v>
      </c>
      <c r="D2916" s="421" t="s">
        <v>6851</v>
      </c>
      <c r="E2916" s="421" t="s">
        <v>6848</v>
      </c>
    </row>
    <row r="2917" spans="1:5" hidden="1">
      <c r="A2917" s="421" t="s">
        <v>22174</v>
      </c>
      <c r="B2917" s="421" t="s">
        <v>18689</v>
      </c>
      <c r="C2917" s="421" t="s">
        <v>22174</v>
      </c>
      <c r="D2917" s="421" t="s">
        <v>6851</v>
      </c>
      <c r="E2917" s="421" t="s">
        <v>6848</v>
      </c>
    </row>
    <row r="2918" spans="1:5" hidden="1">
      <c r="A2918" s="421" t="s">
        <v>22175</v>
      </c>
      <c r="B2918" s="421" t="s">
        <v>18690</v>
      </c>
      <c r="C2918" s="421" t="s">
        <v>22175</v>
      </c>
      <c r="D2918" s="421" t="s">
        <v>6851</v>
      </c>
      <c r="E2918" s="421" t="s">
        <v>6848</v>
      </c>
    </row>
    <row r="2919" spans="1:5" hidden="1">
      <c r="A2919" s="421" t="s">
        <v>22176</v>
      </c>
      <c r="B2919" s="421" t="s">
        <v>18693</v>
      </c>
      <c r="C2919" s="421" t="s">
        <v>22176</v>
      </c>
      <c r="D2919" s="421" t="s">
        <v>6851</v>
      </c>
      <c r="E2919" s="421" t="s">
        <v>6848</v>
      </c>
    </row>
    <row r="2920" spans="1:5" hidden="1">
      <c r="A2920" s="421" t="s">
        <v>22177</v>
      </c>
      <c r="B2920" s="421" t="s">
        <v>17998</v>
      </c>
      <c r="C2920" s="421" t="s">
        <v>22177</v>
      </c>
      <c r="D2920" s="421" t="s">
        <v>5384</v>
      </c>
      <c r="E2920" s="421" t="s">
        <v>5382</v>
      </c>
    </row>
    <row r="2921" spans="1:5" hidden="1">
      <c r="A2921" s="421" t="s">
        <v>22178</v>
      </c>
      <c r="B2921" s="421" t="s">
        <v>17999</v>
      </c>
      <c r="C2921" s="421" t="s">
        <v>22178</v>
      </c>
      <c r="D2921" s="421" t="s">
        <v>5384</v>
      </c>
      <c r="E2921" s="421" t="s">
        <v>5382</v>
      </c>
    </row>
    <row r="2922" spans="1:5" hidden="1">
      <c r="A2922" s="421" t="s">
        <v>22179</v>
      </c>
      <c r="B2922" s="421" t="s">
        <v>18000</v>
      </c>
      <c r="C2922" s="421" t="s">
        <v>22179</v>
      </c>
      <c r="D2922" s="421" t="s">
        <v>5384</v>
      </c>
      <c r="E2922" s="421" t="s">
        <v>5382</v>
      </c>
    </row>
    <row r="2923" spans="1:5" hidden="1">
      <c r="A2923" s="421" t="s">
        <v>22180</v>
      </c>
      <c r="B2923" s="421" t="s">
        <v>18001</v>
      </c>
      <c r="C2923" s="421" t="s">
        <v>22180</v>
      </c>
      <c r="D2923" s="421" t="s">
        <v>5384</v>
      </c>
      <c r="E2923" s="421" t="s">
        <v>5382</v>
      </c>
    </row>
    <row r="2924" spans="1:5" hidden="1">
      <c r="A2924" s="421" t="s">
        <v>22181</v>
      </c>
      <c r="B2924" s="421" t="s">
        <v>17985</v>
      </c>
      <c r="C2924" s="421" t="s">
        <v>22181</v>
      </c>
      <c r="D2924" s="421" t="s">
        <v>5384</v>
      </c>
      <c r="E2924" s="421" t="s">
        <v>5382</v>
      </c>
    </row>
    <row r="2925" spans="1:5" hidden="1">
      <c r="A2925" s="421" t="s">
        <v>22182</v>
      </c>
      <c r="B2925" s="421" t="s">
        <v>17986</v>
      </c>
      <c r="C2925" s="421" t="s">
        <v>22182</v>
      </c>
      <c r="D2925" s="421" t="s">
        <v>5384</v>
      </c>
      <c r="E2925" s="421" t="s">
        <v>5382</v>
      </c>
    </row>
    <row r="2926" spans="1:5" hidden="1">
      <c r="A2926" s="421" t="s">
        <v>22183</v>
      </c>
      <c r="B2926" s="421" t="s">
        <v>17987</v>
      </c>
      <c r="C2926" s="421" t="s">
        <v>22183</v>
      </c>
      <c r="D2926" s="421" t="s">
        <v>5384</v>
      </c>
      <c r="E2926" s="421" t="s">
        <v>5382</v>
      </c>
    </row>
    <row r="2927" spans="1:5" hidden="1">
      <c r="A2927" s="421" t="s">
        <v>22184</v>
      </c>
      <c r="B2927" s="421" t="s">
        <v>17988</v>
      </c>
      <c r="C2927" s="421" t="s">
        <v>22184</v>
      </c>
      <c r="D2927" s="421" t="s">
        <v>5384</v>
      </c>
      <c r="E2927" s="421" t="s">
        <v>5382</v>
      </c>
    </row>
    <row r="2928" spans="1:5" hidden="1">
      <c r="A2928" s="421" t="s">
        <v>22185</v>
      </c>
      <c r="B2928" s="421" t="s">
        <v>13362</v>
      </c>
      <c r="C2928" s="421" t="s">
        <v>22185</v>
      </c>
      <c r="D2928" s="421" t="s">
        <v>5384</v>
      </c>
      <c r="E2928" s="421" t="s">
        <v>5382</v>
      </c>
    </row>
    <row r="2929" spans="1:5" hidden="1">
      <c r="A2929" s="421" t="s">
        <v>22186</v>
      </c>
      <c r="B2929" s="421" t="s">
        <v>13363</v>
      </c>
      <c r="C2929" s="421" t="s">
        <v>22186</v>
      </c>
      <c r="D2929" s="421" t="s">
        <v>5384</v>
      </c>
      <c r="E2929" s="421" t="s">
        <v>5382</v>
      </c>
    </row>
    <row r="2930" spans="1:5" hidden="1">
      <c r="A2930" s="421" t="s">
        <v>22187</v>
      </c>
      <c r="B2930" s="421" t="s">
        <v>13364</v>
      </c>
      <c r="C2930" s="421" t="s">
        <v>22187</v>
      </c>
      <c r="D2930" s="421" t="s">
        <v>5384</v>
      </c>
      <c r="E2930" s="421" t="s">
        <v>5382</v>
      </c>
    </row>
    <row r="2931" spans="1:5" hidden="1">
      <c r="A2931" s="421" t="s">
        <v>22188</v>
      </c>
      <c r="B2931" s="421" t="s">
        <v>13359</v>
      </c>
      <c r="C2931" s="421" t="s">
        <v>22188</v>
      </c>
      <c r="D2931" s="421" t="s">
        <v>5384</v>
      </c>
      <c r="E2931" s="421" t="s">
        <v>5382</v>
      </c>
    </row>
    <row r="2932" spans="1:5" hidden="1">
      <c r="A2932" s="421" t="s">
        <v>22189</v>
      </c>
      <c r="B2932" s="421" t="s">
        <v>13360</v>
      </c>
      <c r="C2932" s="421" t="s">
        <v>22189</v>
      </c>
      <c r="D2932" s="421" t="s">
        <v>5384</v>
      </c>
      <c r="E2932" s="421" t="s">
        <v>5382</v>
      </c>
    </row>
    <row r="2933" spans="1:5" hidden="1">
      <c r="A2933" s="421" t="s">
        <v>22190</v>
      </c>
      <c r="B2933" s="421" t="s">
        <v>13361</v>
      </c>
      <c r="C2933" s="421" t="s">
        <v>22190</v>
      </c>
      <c r="D2933" s="421" t="s">
        <v>5384</v>
      </c>
      <c r="E2933" s="421" t="s">
        <v>5382</v>
      </c>
    </row>
    <row r="2934" spans="1:5" hidden="1">
      <c r="A2934" s="421" t="s">
        <v>22191</v>
      </c>
      <c r="B2934" s="421" t="s">
        <v>13354</v>
      </c>
      <c r="C2934" s="421" t="s">
        <v>22191</v>
      </c>
      <c r="D2934" s="421" t="s">
        <v>5384</v>
      </c>
      <c r="E2934" s="421" t="s">
        <v>5382</v>
      </c>
    </row>
    <row r="2935" spans="1:5" hidden="1">
      <c r="A2935" s="421" t="s">
        <v>22192</v>
      </c>
      <c r="B2935" s="421" t="s">
        <v>13358</v>
      </c>
      <c r="C2935" s="421" t="s">
        <v>22192</v>
      </c>
      <c r="D2935" s="421" t="s">
        <v>5384</v>
      </c>
      <c r="E2935" s="421" t="s">
        <v>5382</v>
      </c>
    </row>
    <row r="2936" spans="1:5" hidden="1">
      <c r="A2936" s="421" t="s">
        <v>22193</v>
      </c>
      <c r="B2936" s="421" t="s">
        <v>17983</v>
      </c>
      <c r="C2936" s="421" t="s">
        <v>22193</v>
      </c>
      <c r="D2936" s="421" t="s">
        <v>5384</v>
      </c>
      <c r="E2936" s="421" t="s">
        <v>5382</v>
      </c>
    </row>
    <row r="2937" spans="1:5" hidden="1">
      <c r="A2937" s="421" t="s">
        <v>22194</v>
      </c>
      <c r="B2937" s="421" t="s">
        <v>17984</v>
      </c>
      <c r="C2937" s="421" t="s">
        <v>22194</v>
      </c>
      <c r="D2937" s="421" t="s">
        <v>5384</v>
      </c>
      <c r="E2937" s="421" t="s">
        <v>5382</v>
      </c>
    </row>
    <row r="2938" spans="1:5" hidden="1">
      <c r="A2938" s="421" t="s">
        <v>22195</v>
      </c>
      <c r="B2938" s="421" t="s">
        <v>13355</v>
      </c>
      <c r="C2938" s="421" t="s">
        <v>22195</v>
      </c>
      <c r="D2938" s="421" t="s">
        <v>5384</v>
      </c>
      <c r="E2938" s="421" t="s">
        <v>5382</v>
      </c>
    </row>
    <row r="2939" spans="1:5" hidden="1">
      <c r="A2939" s="421" t="s">
        <v>22196</v>
      </c>
      <c r="B2939" s="421" t="s">
        <v>15458</v>
      </c>
      <c r="C2939" s="421" t="s">
        <v>22196</v>
      </c>
      <c r="D2939" s="421" t="s">
        <v>5384</v>
      </c>
      <c r="E2939" s="421" t="s">
        <v>5382</v>
      </c>
    </row>
    <row r="2940" spans="1:5" hidden="1">
      <c r="A2940" s="421" t="s">
        <v>22197</v>
      </c>
      <c r="B2940" s="421" t="s">
        <v>13356</v>
      </c>
      <c r="C2940" s="421" t="s">
        <v>22197</v>
      </c>
      <c r="D2940" s="421" t="s">
        <v>5384</v>
      </c>
      <c r="E2940" s="421" t="s">
        <v>5382</v>
      </c>
    </row>
    <row r="2941" spans="1:5" hidden="1">
      <c r="A2941" s="421" t="s">
        <v>22198</v>
      </c>
      <c r="B2941" s="421" t="s">
        <v>13357</v>
      </c>
      <c r="C2941" s="421" t="s">
        <v>22198</v>
      </c>
      <c r="D2941" s="421" t="s">
        <v>5384</v>
      </c>
      <c r="E2941" s="421" t="s">
        <v>5382</v>
      </c>
    </row>
    <row r="2942" spans="1:5" hidden="1">
      <c r="A2942" s="421" t="s">
        <v>22199</v>
      </c>
      <c r="B2942" s="421" t="s">
        <v>18002</v>
      </c>
      <c r="C2942" s="421" t="s">
        <v>22199</v>
      </c>
      <c r="D2942" s="421" t="s">
        <v>5384</v>
      </c>
      <c r="E2942" s="421" t="s">
        <v>5382</v>
      </c>
    </row>
    <row r="2943" spans="1:5" hidden="1">
      <c r="A2943" s="421" t="s">
        <v>22200</v>
      </c>
      <c r="B2943" s="421" t="s">
        <v>13367</v>
      </c>
      <c r="C2943" s="421" t="s">
        <v>22200</v>
      </c>
      <c r="D2943" s="421" t="s">
        <v>5384</v>
      </c>
      <c r="E2943" s="421" t="s">
        <v>5382</v>
      </c>
    </row>
    <row r="2944" spans="1:5" hidden="1">
      <c r="A2944" s="421" t="s">
        <v>22201</v>
      </c>
      <c r="B2944" s="421" t="s">
        <v>18003</v>
      </c>
      <c r="C2944" s="421" t="s">
        <v>22201</v>
      </c>
      <c r="D2944" s="421" t="s">
        <v>5384</v>
      </c>
      <c r="E2944" s="421" t="s">
        <v>5382</v>
      </c>
    </row>
    <row r="2945" spans="1:5" hidden="1">
      <c r="A2945" s="421" t="s">
        <v>22202</v>
      </c>
      <c r="B2945" s="421" t="s">
        <v>18004</v>
      </c>
      <c r="C2945" s="421" t="s">
        <v>22202</v>
      </c>
      <c r="D2945" s="421" t="s">
        <v>5384</v>
      </c>
      <c r="E2945" s="421" t="s">
        <v>5382</v>
      </c>
    </row>
    <row r="2946" spans="1:5" hidden="1">
      <c r="A2946" s="421" t="s">
        <v>22203</v>
      </c>
      <c r="B2946" s="421" t="s">
        <v>18005</v>
      </c>
      <c r="C2946" s="421" t="s">
        <v>22203</v>
      </c>
      <c r="D2946" s="421" t="s">
        <v>5384</v>
      </c>
      <c r="E2946" s="421" t="s">
        <v>5382</v>
      </c>
    </row>
    <row r="2947" spans="1:5" hidden="1">
      <c r="A2947" s="421" t="s">
        <v>22204</v>
      </c>
      <c r="B2947" s="421" t="s">
        <v>17989</v>
      </c>
      <c r="C2947" s="421" t="s">
        <v>22204</v>
      </c>
      <c r="D2947" s="421" t="s">
        <v>5384</v>
      </c>
      <c r="E2947" s="421" t="s">
        <v>5382</v>
      </c>
    </row>
    <row r="2948" spans="1:5" hidden="1">
      <c r="A2948" s="421" t="s">
        <v>22205</v>
      </c>
      <c r="B2948" s="421" t="s">
        <v>17990</v>
      </c>
      <c r="C2948" s="421" t="s">
        <v>22205</v>
      </c>
      <c r="D2948" s="421" t="s">
        <v>5384</v>
      </c>
      <c r="E2948" s="421" t="s">
        <v>5382</v>
      </c>
    </row>
    <row r="2949" spans="1:5" hidden="1">
      <c r="A2949" s="421" t="s">
        <v>22206</v>
      </c>
      <c r="B2949" s="421" t="s">
        <v>17991</v>
      </c>
      <c r="C2949" s="421" t="s">
        <v>22206</v>
      </c>
      <c r="D2949" s="421" t="s">
        <v>5384</v>
      </c>
      <c r="E2949" s="421" t="s">
        <v>5382</v>
      </c>
    </row>
    <row r="2950" spans="1:5" hidden="1">
      <c r="A2950" s="421" t="s">
        <v>22207</v>
      </c>
      <c r="B2950" s="421" t="s">
        <v>17992</v>
      </c>
      <c r="C2950" s="421" t="s">
        <v>22207</v>
      </c>
      <c r="D2950" s="421" t="s">
        <v>5384</v>
      </c>
      <c r="E2950" s="421" t="s">
        <v>5382</v>
      </c>
    </row>
    <row r="2951" spans="1:5" hidden="1">
      <c r="A2951" s="421" t="s">
        <v>22208</v>
      </c>
      <c r="B2951" s="421" t="s">
        <v>17993</v>
      </c>
      <c r="C2951" s="421" t="s">
        <v>22208</v>
      </c>
      <c r="D2951" s="421" t="s">
        <v>5384</v>
      </c>
      <c r="E2951" s="421" t="s">
        <v>5382</v>
      </c>
    </row>
    <row r="2952" spans="1:5" hidden="1">
      <c r="A2952" s="421" t="s">
        <v>22209</v>
      </c>
      <c r="B2952" s="421" t="s">
        <v>17994</v>
      </c>
      <c r="C2952" s="421" t="s">
        <v>22209</v>
      </c>
      <c r="D2952" s="421" t="s">
        <v>5384</v>
      </c>
      <c r="E2952" s="421" t="s">
        <v>5382</v>
      </c>
    </row>
    <row r="2953" spans="1:5" hidden="1">
      <c r="A2953" s="421" t="s">
        <v>22210</v>
      </c>
      <c r="B2953" s="421" t="s">
        <v>17995</v>
      </c>
      <c r="C2953" s="421" t="s">
        <v>22210</v>
      </c>
      <c r="D2953" s="421" t="s">
        <v>5384</v>
      </c>
      <c r="E2953" s="421" t="s">
        <v>5382</v>
      </c>
    </row>
    <row r="2954" spans="1:5" hidden="1">
      <c r="A2954" s="421" t="s">
        <v>22211</v>
      </c>
      <c r="B2954" s="421" t="s">
        <v>17996</v>
      </c>
      <c r="C2954" s="421" t="s">
        <v>22211</v>
      </c>
      <c r="D2954" s="421" t="s">
        <v>5384</v>
      </c>
      <c r="E2954" s="421" t="s">
        <v>5382</v>
      </c>
    </row>
    <row r="2955" spans="1:5" hidden="1">
      <c r="A2955" s="421" t="s">
        <v>22212</v>
      </c>
      <c r="B2955" s="421" t="s">
        <v>13365</v>
      </c>
      <c r="C2955" s="421" t="s">
        <v>22212</v>
      </c>
      <c r="D2955" s="421" t="s">
        <v>5384</v>
      </c>
      <c r="E2955" s="421" t="s">
        <v>5382</v>
      </c>
    </row>
    <row r="2956" spans="1:5" hidden="1">
      <c r="A2956" s="421" t="s">
        <v>22213</v>
      </c>
      <c r="B2956" s="421" t="s">
        <v>13368</v>
      </c>
      <c r="C2956" s="421" t="s">
        <v>22213</v>
      </c>
      <c r="D2956" s="421" t="s">
        <v>5384</v>
      </c>
      <c r="E2956" s="421" t="s">
        <v>5382</v>
      </c>
    </row>
    <row r="2957" spans="1:5" hidden="1">
      <c r="A2957" s="421" t="s">
        <v>22214</v>
      </c>
      <c r="B2957" s="421" t="s">
        <v>13369</v>
      </c>
      <c r="C2957" s="421" t="s">
        <v>22214</v>
      </c>
      <c r="D2957" s="421" t="s">
        <v>5384</v>
      </c>
      <c r="E2957" s="421" t="s">
        <v>5382</v>
      </c>
    </row>
    <row r="2958" spans="1:5" hidden="1">
      <c r="A2958" s="421" t="s">
        <v>22215</v>
      </c>
      <c r="B2958" s="421" t="s">
        <v>13366</v>
      </c>
      <c r="C2958" s="421" t="s">
        <v>22215</v>
      </c>
      <c r="D2958" s="421" t="s">
        <v>5384</v>
      </c>
      <c r="E2958" s="421" t="s">
        <v>5382</v>
      </c>
    </row>
    <row r="2959" spans="1:5" hidden="1">
      <c r="A2959" s="421" t="s">
        <v>22216</v>
      </c>
      <c r="B2959" s="421" t="s">
        <v>17997</v>
      </c>
      <c r="C2959" s="421" t="s">
        <v>22216</v>
      </c>
      <c r="D2959" s="421" t="s">
        <v>5384</v>
      </c>
      <c r="E2959" s="421" t="s">
        <v>5382</v>
      </c>
    </row>
    <row r="2960" spans="1:5" hidden="1">
      <c r="A2960" s="421" t="s">
        <v>22217</v>
      </c>
      <c r="B2960" s="421" t="s">
        <v>17856</v>
      </c>
      <c r="C2960" s="421" t="s">
        <v>22217</v>
      </c>
      <c r="D2960" s="421" t="s">
        <v>4354</v>
      </c>
      <c r="E2960" s="421" t="s">
        <v>4352</v>
      </c>
    </row>
    <row r="2961" spans="1:5" hidden="1">
      <c r="A2961" s="421" t="s">
        <v>22218</v>
      </c>
      <c r="B2961" s="421" t="s">
        <v>17852</v>
      </c>
      <c r="C2961" s="421" t="s">
        <v>22218</v>
      </c>
      <c r="D2961" s="421" t="s">
        <v>4354</v>
      </c>
      <c r="E2961" s="421" t="s">
        <v>4352</v>
      </c>
    </row>
    <row r="2962" spans="1:5" hidden="1">
      <c r="A2962" s="421" t="s">
        <v>22219</v>
      </c>
      <c r="B2962" s="421" t="s">
        <v>17854</v>
      </c>
      <c r="C2962" s="421" t="s">
        <v>22219</v>
      </c>
      <c r="D2962" s="421" t="s">
        <v>4354</v>
      </c>
      <c r="E2962" s="421" t="s">
        <v>4352</v>
      </c>
    </row>
    <row r="2963" spans="1:5" hidden="1">
      <c r="A2963" s="421" t="s">
        <v>22220</v>
      </c>
      <c r="B2963" s="421" t="s">
        <v>17855</v>
      </c>
      <c r="C2963" s="421" t="s">
        <v>22220</v>
      </c>
      <c r="D2963" s="421" t="s">
        <v>4354</v>
      </c>
      <c r="E2963" s="421" t="s">
        <v>4352</v>
      </c>
    </row>
    <row r="2964" spans="1:5" hidden="1">
      <c r="A2964" s="421" t="s">
        <v>22221</v>
      </c>
      <c r="B2964" s="421" t="s">
        <v>17857</v>
      </c>
      <c r="C2964" s="421" t="s">
        <v>22221</v>
      </c>
      <c r="D2964" s="421" t="s">
        <v>4354</v>
      </c>
      <c r="E2964" s="421" t="s">
        <v>4352</v>
      </c>
    </row>
    <row r="2965" spans="1:5" hidden="1">
      <c r="A2965" s="421" t="s">
        <v>22222</v>
      </c>
      <c r="B2965" s="421" t="s">
        <v>13315</v>
      </c>
      <c r="C2965" s="421" t="s">
        <v>22222</v>
      </c>
      <c r="D2965" s="421" t="s">
        <v>4354</v>
      </c>
      <c r="E2965" s="421" t="s">
        <v>4352</v>
      </c>
    </row>
    <row r="2966" spans="1:5" hidden="1">
      <c r="A2966" s="421" t="s">
        <v>22223</v>
      </c>
      <c r="B2966" s="421" t="s">
        <v>13316</v>
      </c>
      <c r="C2966" s="421" t="s">
        <v>22223</v>
      </c>
      <c r="D2966" s="421" t="s">
        <v>4354</v>
      </c>
      <c r="E2966" s="421" t="s">
        <v>4352</v>
      </c>
    </row>
    <row r="2967" spans="1:5" hidden="1">
      <c r="A2967" s="421" t="s">
        <v>22224</v>
      </c>
      <c r="B2967" s="421" t="s">
        <v>17858</v>
      </c>
      <c r="C2967" s="421" t="s">
        <v>22224</v>
      </c>
      <c r="D2967" s="421" t="s">
        <v>4354</v>
      </c>
      <c r="E2967" s="421" t="s">
        <v>4352</v>
      </c>
    </row>
    <row r="2968" spans="1:5" hidden="1">
      <c r="A2968" s="421" t="s">
        <v>22225</v>
      </c>
      <c r="B2968" s="421" t="s">
        <v>17859</v>
      </c>
      <c r="C2968" s="421" t="s">
        <v>22225</v>
      </c>
      <c r="D2968" s="421" t="s">
        <v>4354</v>
      </c>
      <c r="E2968" s="421" t="s">
        <v>4352</v>
      </c>
    </row>
    <row r="2969" spans="1:5" hidden="1">
      <c r="A2969" s="421" t="s">
        <v>22226</v>
      </c>
      <c r="B2969" s="421" t="s">
        <v>17860</v>
      </c>
      <c r="C2969" s="421" t="s">
        <v>22226</v>
      </c>
      <c r="D2969" s="421" t="s">
        <v>4354</v>
      </c>
      <c r="E2969" s="421" t="s">
        <v>4352</v>
      </c>
    </row>
    <row r="2970" spans="1:5" hidden="1">
      <c r="A2970" s="421" t="s">
        <v>22227</v>
      </c>
      <c r="B2970" s="421" t="s">
        <v>17861</v>
      </c>
      <c r="C2970" s="421" t="s">
        <v>22227</v>
      </c>
      <c r="D2970" s="421" t="s">
        <v>4354</v>
      </c>
      <c r="E2970" s="421" t="s">
        <v>4352</v>
      </c>
    </row>
    <row r="2971" spans="1:5" hidden="1">
      <c r="A2971" s="421" t="s">
        <v>22228</v>
      </c>
      <c r="B2971" s="421" t="s">
        <v>17862</v>
      </c>
      <c r="C2971" s="421" t="s">
        <v>22228</v>
      </c>
      <c r="D2971" s="421" t="s">
        <v>4354</v>
      </c>
      <c r="E2971" s="421" t="s">
        <v>4352</v>
      </c>
    </row>
    <row r="2972" spans="1:5" hidden="1">
      <c r="A2972" s="421" t="s">
        <v>22229</v>
      </c>
      <c r="B2972" s="421" t="s">
        <v>17863</v>
      </c>
      <c r="C2972" s="421" t="s">
        <v>22229</v>
      </c>
      <c r="D2972" s="421" t="s">
        <v>4354</v>
      </c>
      <c r="E2972" s="421" t="s">
        <v>4352</v>
      </c>
    </row>
    <row r="2973" spans="1:5" hidden="1">
      <c r="A2973" s="421" t="s">
        <v>22230</v>
      </c>
      <c r="B2973" s="421" t="s">
        <v>17864</v>
      </c>
      <c r="C2973" s="421" t="s">
        <v>22230</v>
      </c>
      <c r="D2973" s="421" t="s">
        <v>4354</v>
      </c>
      <c r="E2973" s="421" t="s">
        <v>4352</v>
      </c>
    </row>
    <row r="2974" spans="1:5" hidden="1">
      <c r="A2974" s="421" t="s">
        <v>22231</v>
      </c>
      <c r="B2974" s="421" t="s">
        <v>17865</v>
      </c>
      <c r="C2974" s="421" t="s">
        <v>22231</v>
      </c>
      <c r="D2974" s="421" t="s">
        <v>4354</v>
      </c>
      <c r="E2974" s="421" t="s">
        <v>4352</v>
      </c>
    </row>
    <row r="2975" spans="1:5" hidden="1">
      <c r="A2975" s="421" t="s">
        <v>22232</v>
      </c>
      <c r="B2975" s="421" t="s">
        <v>17866</v>
      </c>
      <c r="C2975" s="421" t="s">
        <v>22232</v>
      </c>
      <c r="D2975" s="421" t="s">
        <v>4354</v>
      </c>
      <c r="E2975" s="421" t="s">
        <v>4352</v>
      </c>
    </row>
    <row r="2976" spans="1:5" hidden="1">
      <c r="A2976" s="421" t="s">
        <v>22233</v>
      </c>
      <c r="B2976" s="421" t="s">
        <v>17867</v>
      </c>
      <c r="C2976" s="421" t="s">
        <v>22233</v>
      </c>
      <c r="D2976" s="421" t="s">
        <v>4354</v>
      </c>
      <c r="E2976" s="421" t="s">
        <v>4352</v>
      </c>
    </row>
    <row r="2977" spans="1:5" hidden="1">
      <c r="A2977" s="421" t="s">
        <v>22234</v>
      </c>
      <c r="B2977" s="421" t="s">
        <v>17868</v>
      </c>
      <c r="C2977" s="421" t="s">
        <v>22234</v>
      </c>
      <c r="D2977" s="421" t="s">
        <v>4354</v>
      </c>
      <c r="E2977" s="421" t="s">
        <v>4352</v>
      </c>
    </row>
    <row r="2978" spans="1:5" hidden="1">
      <c r="A2978" s="421" t="s">
        <v>22235</v>
      </c>
      <c r="B2978" s="421" t="s">
        <v>17869</v>
      </c>
      <c r="C2978" s="421" t="s">
        <v>22235</v>
      </c>
      <c r="D2978" s="421" t="s">
        <v>4354</v>
      </c>
      <c r="E2978" s="421" t="s">
        <v>4352</v>
      </c>
    </row>
    <row r="2979" spans="1:5" hidden="1">
      <c r="A2979" s="421" t="s">
        <v>22236</v>
      </c>
      <c r="B2979" s="421" t="s">
        <v>17870</v>
      </c>
      <c r="C2979" s="421" t="s">
        <v>22236</v>
      </c>
      <c r="D2979" s="421" t="s">
        <v>4354</v>
      </c>
      <c r="E2979" s="421" t="s">
        <v>4352</v>
      </c>
    </row>
    <row r="2980" spans="1:5" hidden="1">
      <c r="A2980" s="421" t="s">
        <v>22237</v>
      </c>
      <c r="B2980" s="421" t="s">
        <v>17871</v>
      </c>
      <c r="C2980" s="421" t="s">
        <v>22237</v>
      </c>
      <c r="D2980" s="421" t="s">
        <v>4354</v>
      </c>
      <c r="E2980" s="421" t="s">
        <v>4352</v>
      </c>
    </row>
    <row r="2981" spans="1:5" hidden="1">
      <c r="A2981" s="421" t="s">
        <v>22238</v>
      </c>
      <c r="B2981" s="421" t="s">
        <v>17872</v>
      </c>
      <c r="C2981" s="421" t="s">
        <v>22238</v>
      </c>
      <c r="D2981" s="421" t="s">
        <v>4354</v>
      </c>
      <c r="E2981" s="421" t="s">
        <v>4352</v>
      </c>
    </row>
    <row r="2982" spans="1:5" hidden="1">
      <c r="A2982" s="421" t="s">
        <v>22239</v>
      </c>
      <c r="B2982" s="421" t="s">
        <v>17873</v>
      </c>
      <c r="C2982" s="421" t="s">
        <v>22239</v>
      </c>
      <c r="D2982" s="421" t="s">
        <v>4354</v>
      </c>
      <c r="E2982" s="421" t="s">
        <v>4352</v>
      </c>
    </row>
    <row r="2983" spans="1:5" hidden="1">
      <c r="A2983" s="421" t="s">
        <v>22240</v>
      </c>
      <c r="B2983" s="421" t="s">
        <v>17874</v>
      </c>
      <c r="C2983" s="421" t="s">
        <v>22240</v>
      </c>
      <c r="D2983" s="421" t="s">
        <v>4354</v>
      </c>
      <c r="E2983" s="421" t="s">
        <v>4352</v>
      </c>
    </row>
    <row r="2984" spans="1:5" hidden="1">
      <c r="A2984" s="421" t="s">
        <v>22241</v>
      </c>
      <c r="B2984" s="421" t="s">
        <v>13314</v>
      </c>
      <c r="C2984" s="421" t="s">
        <v>22241</v>
      </c>
      <c r="D2984" s="421" t="s">
        <v>4354</v>
      </c>
      <c r="E2984" s="421" t="s">
        <v>4352</v>
      </c>
    </row>
    <row r="2985" spans="1:5" hidden="1">
      <c r="A2985" s="421" t="s">
        <v>22242</v>
      </c>
      <c r="B2985" s="421" t="s">
        <v>13317</v>
      </c>
      <c r="C2985" s="421" t="s">
        <v>22242</v>
      </c>
      <c r="D2985" s="421" t="s">
        <v>4354</v>
      </c>
      <c r="E2985" s="421" t="s">
        <v>4352</v>
      </c>
    </row>
    <row r="2986" spans="1:5" hidden="1">
      <c r="A2986" s="421" t="s">
        <v>22243</v>
      </c>
      <c r="B2986" s="421" t="s">
        <v>17840</v>
      </c>
      <c r="C2986" s="421" t="s">
        <v>22243</v>
      </c>
      <c r="D2986" s="421" t="s">
        <v>4354</v>
      </c>
      <c r="E2986" s="421" t="s">
        <v>4352</v>
      </c>
    </row>
    <row r="2987" spans="1:5" hidden="1">
      <c r="A2987" s="421" t="s">
        <v>22244</v>
      </c>
      <c r="B2987" s="421" t="s">
        <v>13318</v>
      </c>
      <c r="C2987" s="421" t="s">
        <v>22244</v>
      </c>
      <c r="D2987" s="421" t="s">
        <v>4354</v>
      </c>
      <c r="E2987" s="421" t="s">
        <v>4352</v>
      </c>
    </row>
    <row r="2988" spans="1:5" hidden="1">
      <c r="A2988" s="421" t="s">
        <v>22245</v>
      </c>
      <c r="B2988" s="421" t="s">
        <v>17841</v>
      </c>
      <c r="C2988" s="421" t="s">
        <v>22245</v>
      </c>
      <c r="D2988" s="421" t="s">
        <v>4354</v>
      </c>
      <c r="E2988" s="421" t="s">
        <v>4352</v>
      </c>
    </row>
    <row r="2989" spans="1:5" hidden="1">
      <c r="A2989" s="421" t="s">
        <v>22246</v>
      </c>
      <c r="B2989" s="421" t="s">
        <v>17842</v>
      </c>
      <c r="C2989" s="421" t="s">
        <v>22246</v>
      </c>
      <c r="D2989" s="421" t="s">
        <v>4354</v>
      </c>
      <c r="E2989" s="421" t="s">
        <v>4352</v>
      </c>
    </row>
    <row r="2990" spans="1:5" hidden="1">
      <c r="A2990" s="421" t="s">
        <v>22247</v>
      </c>
      <c r="B2990" s="421" t="s">
        <v>17843</v>
      </c>
      <c r="C2990" s="421" t="s">
        <v>22247</v>
      </c>
      <c r="D2990" s="421" t="s">
        <v>4354</v>
      </c>
      <c r="E2990" s="421" t="s">
        <v>4352</v>
      </c>
    </row>
    <row r="2991" spans="1:5" hidden="1">
      <c r="A2991" s="421" t="s">
        <v>22248</v>
      </c>
      <c r="B2991" s="421" t="s">
        <v>17844</v>
      </c>
      <c r="C2991" s="421" t="s">
        <v>22248</v>
      </c>
      <c r="D2991" s="421" t="s">
        <v>4354</v>
      </c>
      <c r="E2991" s="421" t="s">
        <v>4352</v>
      </c>
    </row>
    <row r="2992" spans="1:5" hidden="1">
      <c r="A2992" s="421" t="s">
        <v>22249</v>
      </c>
      <c r="B2992" s="421" t="s">
        <v>17845</v>
      </c>
      <c r="C2992" s="421" t="s">
        <v>22249</v>
      </c>
      <c r="D2992" s="421" t="s">
        <v>4354</v>
      </c>
      <c r="E2992" s="421" t="s">
        <v>4352</v>
      </c>
    </row>
    <row r="2993" spans="1:5" hidden="1">
      <c r="A2993" s="421" t="s">
        <v>22250</v>
      </c>
      <c r="B2993" s="421" t="s">
        <v>17846</v>
      </c>
      <c r="C2993" s="421" t="s">
        <v>22250</v>
      </c>
      <c r="D2993" s="421" t="s">
        <v>4354</v>
      </c>
      <c r="E2993" s="421" t="s">
        <v>4352</v>
      </c>
    </row>
    <row r="2994" spans="1:5" hidden="1">
      <c r="A2994" s="421" t="s">
        <v>22251</v>
      </c>
      <c r="B2994" s="421" t="s">
        <v>17847</v>
      </c>
      <c r="C2994" s="421" t="s">
        <v>22251</v>
      </c>
      <c r="D2994" s="421" t="s">
        <v>4354</v>
      </c>
      <c r="E2994" s="421" t="s">
        <v>4352</v>
      </c>
    </row>
    <row r="2995" spans="1:5" hidden="1">
      <c r="A2995" s="421" t="s">
        <v>22252</v>
      </c>
      <c r="B2995" s="421" t="s">
        <v>17848</v>
      </c>
      <c r="C2995" s="421" t="s">
        <v>22252</v>
      </c>
      <c r="D2995" s="421" t="s">
        <v>4354</v>
      </c>
      <c r="E2995" s="421" t="s">
        <v>4352</v>
      </c>
    </row>
    <row r="2996" spans="1:5" hidden="1">
      <c r="A2996" s="421" t="s">
        <v>22253</v>
      </c>
      <c r="B2996" s="421" t="s">
        <v>17849</v>
      </c>
      <c r="C2996" s="421" t="s">
        <v>22253</v>
      </c>
      <c r="D2996" s="421" t="s">
        <v>4354</v>
      </c>
      <c r="E2996" s="421" t="s">
        <v>4352</v>
      </c>
    </row>
    <row r="2997" spans="1:5" hidden="1">
      <c r="A2997" s="421" t="s">
        <v>22254</v>
      </c>
      <c r="B2997" s="421" t="s">
        <v>17850</v>
      </c>
      <c r="C2997" s="421" t="s">
        <v>22254</v>
      </c>
      <c r="D2997" s="421" t="s">
        <v>4354</v>
      </c>
      <c r="E2997" s="421" t="s">
        <v>4352</v>
      </c>
    </row>
    <row r="2998" spans="1:5" hidden="1">
      <c r="A2998" s="421" t="s">
        <v>22255</v>
      </c>
      <c r="B2998" s="421" t="s">
        <v>17851</v>
      </c>
      <c r="C2998" s="421" t="s">
        <v>22255</v>
      </c>
      <c r="D2998" s="421" t="s">
        <v>4354</v>
      </c>
      <c r="E2998" s="421" t="s">
        <v>4352</v>
      </c>
    </row>
    <row r="2999" spans="1:5" hidden="1">
      <c r="A2999" s="421" t="s">
        <v>22256</v>
      </c>
      <c r="B2999" s="421" t="s">
        <v>17853</v>
      </c>
      <c r="C2999" s="421" t="s">
        <v>22256</v>
      </c>
      <c r="D2999" s="421" t="s">
        <v>4354</v>
      </c>
      <c r="E2999" s="421" t="s">
        <v>4352</v>
      </c>
    </row>
    <row r="3000" spans="1:5" hidden="1">
      <c r="A3000" s="421" t="s">
        <v>22257</v>
      </c>
      <c r="B3000" s="421" t="s">
        <v>18794</v>
      </c>
      <c r="C3000" s="421" t="s">
        <v>22257</v>
      </c>
      <c r="D3000" s="421" t="s">
        <v>7577</v>
      </c>
      <c r="E3000" s="421" t="s">
        <v>7574</v>
      </c>
    </row>
    <row r="3001" spans="1:5" hidden="1">
      <c r="A3001" s="421" t="s">
        <v>22258</v>
      </c>
      <c r="B3001" s="421" t="s">
        <v>18803</v>
      </c>
      <c r="C3001" s="421" t="s">
        <v>22258</v>
      </c>
      <c r="D3001" s="421" t="s">
        <v>7577</v>
      </c>
      <c r="E3001" s="421" t="s">
        <v>7574</v>
      </c>
    </row>
    <row r="3002" spans="1:5" hidden="1">
      <c r="A3002" s="421" t="s">
        <v>22259</v>
      </c>
      <c r="B3002" s="421" t="s">
        <v>13600</v>
      </c>
      <c r="C3002" s="421" t="s">
        <v>22259</v>
      </c>
      <c r="D3002" s="421" t="s">
        <v>7577</v>
      </c>
      <c r="E3002" s="421" t="s">
        <v>7574</v>
      </c>
    </row>
    <row r="3003" spans="1:5" hidden="1">
      <c r="A3003" s="421" t="s">
        <v>22260</v>
      </c>
      <c r="B3003" s="421" t="s">
        <v>13597</v>
      </c>
      <c r="C3003" s="421" t="s">
        <v>22260</v>
      </c>
      <c r="D3003" s="421" t="s">
        <v>7577</v>
      </c>
      <c r="E3003" s="421" t="s">
        <v>7574</v>
      </c>
    </row>
    <row r="3004" spans="1:5" hidden="1">
      <c r="A3004" s="421" t="s">
        <v>22261</v>
      </c>
      <c r="B3004" s="421" t="s">
        <v>18804</v>
      </c>
      <c r="C3004" s="421" t="s">
        <v>22261</v>
      </c>
      <c r="D3004" s="421" t="s">
        <v>7577</v>
      </c>
      <c r="E3004" s="421" t="s">
        <v>7574</v>
      </c>
    </row>
    <row r="3005" spans="1:5" hidden="1">
      <c r="A3005" s="421" t="s">
        <v>22262</v>
      </c>
      <c r="B3005" s="421" t="s">
        <v>18805</v>
      </c>
      <c r="C3005" s="421" t="s">
        <v>22262</v>
      </c>
      <c r="D3005" s="421" t="s">
        <v>7577</v>
      </c>
      <c r="E3005" s="421" t="s">
        <v>7574</v>
      </c>
    </row>
    <row r="3006" spans="1:5" hidden="1">
      <c r="A3006" s="421" t="s">
        <v>22263</v>
      </c>
      <c r="B3006" s="421" t="s">
        <v>18806</v>
      </c>
      <c r="C3006" s="421" t="s">
        <v>22263</v>
      </c>
      <c r="D3006" s="421" t="s">
        <v>7577</v>
      </c>
      <c r="E3006" s="421" t="s">
        <v>7574</v>
      </c>
    </row>
    <row r="3007" spans="1:5" hidden="1">
      <c r="A3007" s="421" t="s">
        <v>22264</v>
      </c>
      <c r="B3007" s="421" t="s">
        <v>18807</v>
      </c>
      <c r="C3007" s="421" t="s">
        <v>22264</v>
      </c>
      <c r="D3007" s="421" t="s">
        <v>7577</v>
      </c>
      <c r="E3007" s="421" t="s">
        <v>7574</v>
      </c>
    </row>
    <row r="3008" spans="1:5" hidden="1">
      <c r="A3008" s="421" t="s">
        <v>22265</v>
      </c>
      <c r="B3008" s="421" t="s">
        <v>18808</v>
      </c>
      <c r="C3008" s="421" t="s">
        <v>22265</v>
      </c>
      <c r="D3008" s="421" t="s">
        <v>7577</v>
      </c>
      <c r="E3008" s="421" t="s">
        <v>7574</v>
      </c>
    </row>
    <row r="3009" spans="1:5" hidden="1">
      <c r="A3009" s="421" t="s">
        <v>22266</v>
      </c>
      <c r="B3009" s="421" t="s">
        <v>18809</v>
      </c>
      <c r="C3009" s="421" t="s">
        <v>22266</v>
      </c>
      <c r="D3009" s="421" t="s">
        <v>7577</v>
      </c>
      <c r="E3009" s="421" t="s">
        <v>7574</v>
      </c>
    </row>
    <row r="3010" spans="1:5" hidden="1">
      <c r="A3010" s="421" t="s">
        <v>22267</v>
      </c>
      <c r="B3010" s="421" t="s">
        <v>18810</v>
      </c>
      <c r="C3010" s="421" t="s">
        <v>22267</v>
      </c>
      <c r="D3010" s="421" t="s">
        <v>7577</v>
      </c>
      <c r="E3010" s="421" t="s">
        <v>7574</v>
      </c>
    </row>
    <row r="3011" spans="1:5" hidden="1">
      <c r="A3011" s="421" t="s">
        <v>22268</v>
      </c>
      <c r="B3011" s="421" t="s">
        <v>18811</v>
      </c>
      <c r="C3011" s="421" t="s">
        <v>22268</v>
      </c>
      <c r="D3011" s="421" t="s">
        <v>7577</v>
      </c>
      <c r="E3011" s="421" t="s">
        <v>7574</v>
      </c>
    </row>
    <row r="3012" spans="1:5" hidden="1">
      <c r="A3012" s="421" t="s">
        <v>22269</v>
      </c>
      <c r="B3012" s="421" t="s">
        <v>18812</v>
      </c>
      <c r="C3012" s="421" t="s">
        <v>22269</v>
      </c>
      <c r="D3012" s="421" t="s">
        <v>7577</v>
      </c>
      <c r="E3012" s="421" t="s">
        <v>7574</v>
      </c>
    </row>
    <row r="3013" spans="1:5" hidden="1">
      <c r="A3013" s="421" t="s">
        <v>22270</v>
      </c>
      <c r="B3013" s="421" t="s">
        <v>18776</v>
      </c>
      <c r="C3013" s="421" t="s">
        <v>22270</v>
      </c>
      <c r="D3013" s="421" t="s">
        <v>7577</v>
      </c>
      <c r="E3013" s="421" t="s">
        <v>7574</v>
      </c>
    </row>
    <row r="3014" spans="1:5" hidden="1">
      <c r="A3014" s="421" t="s">
        <v>22271</v>
      </c>
      <c r="B3014" s="421" t="s">
        <v>18777</v>
      </c>
      <c r="C3014" s="421" t="s">
        <v>22271</v>
      </c>
      <c r="D3014" s="421" t="s">
        <v>7577</v>
      </c>
      <c r="E3014" s="421" t="s">
        <v>7574</v>
      </c>
    </row>
    <row r="3015" spans="1:5" hidden="1">
      <c r="A3015" s="421" t="s">
        <v>22272</v>
      </c>
      <c r="B3015" s="421" t="s">
        <v>18778</v>
      </c>
      <c r="C3015" s="421" t="s">
        <v>22272</v>
      </c>
      <c r="D3015" s="421" t="s">
        <v>7577</v>
      </c>
      <c r="E3015" s="421" t="s">
        <v>7574</v>
      </c>
    </row>
    <row r="3016" spans="1:5" hidden="1">
      <c r="A3016" s="421" t="s">
        <v>22273</v>
      </c>
      <c r="B3016" s="421" t="s">
        <v>18779</v>
      </c>
      <c r="C3016" s="421" t="s">
        <v>22273</v>
      </c>
      <c r="D3016" s="421" t="s">
        <v>7577</v>
      </c>
      <c r="E3016" s="421" t="s">
        <v>7574</v>
      </c>
    </row>
    <row r="3017" spans="1:5" hidden="1">
      <c r="A3017" s="421" t="s">
        <v>22274</v>
      </c>
      <c r="B3017" s="421" t="s">
        <v>18780</v>
      </c>
      <c r="C3017" s="421" t="s">
        <v>22274</v>
      </c>
      <c r="D3017" s="421" t="s">
        <v>7577</v>
      </c>
      <c r="E3017" s="421" t="s">
        <v>7574</v>
      </c>
    </row>
    <row r="3018" spans="1:5" hidden="1">
      <c r="A3018" s="421" t="s">
        <v>22275</v>
      </c>
      <c r="B3018" s="421" t="s">
        <v>18781</v>
      </c>
      <c r="C3018" s="421" t="s">
        <v>22275</v>
      </c>
      <c r="D3018" s="421" t="s">
        <v>7577</v>
      </c>
      <c r="E3018" s="421" t="s">
        <v>7574</v>
      </c>
    </row>
    <row r="3019" spans="1:5" hidden="1">
      <c r="A3019" s="421" t="s">
        <v>22276</v>
      </c>
      <c r="B3019" s="421" t="s">
        <v>18782</v>
      </c>
      <c r="C3019" s="421" t="s">
        <v>22276</v>
      </c>
      <c r="D3019" s="421" t="s">
        <v>7577</v>
      </c>
      <c r="E3019" s="421" t="s">
        <v>7574</v>
      </c>
    </row>
    <row r="3020" spans="1:5" hidden="1">
      <c r="A3020" s="421" t="s">
        <v>22277</v>
      </c>
      <c r="B3020" s="421" t="s">
        <v>18783</v>
      </c>
      <c r="C3020" s="421" t="s">
        <v>22277</v>
      </c>
      <c r="D3020" s="421" t="s">
        <v>7577</v>
      </c>
      <c r="E3020" s="421" t="s">
        <v>7574</v>
      </c>
    </row>
    <row r="3021" spans="1:5" hidden="1">
      <c r="A3021" s="421" t="s">
        <v>22278</v>
      </c>
      <c r="B3021" s="421" t="s">
        <v>18813</v>
      </c>
      <c r="C3021" s="421" t="s">
        <v>22278</v>
      </c>
      <c r="D3021" s="421" t="s">
        <v>7577</v>
      </c>
      <c r="E3021" s="421" t="s">
        <v>7574</v>
      </c>
    </row>
    <row r="3022" spans="1:5" hidden="1">
      <c r="A3022" s="421" t="s">
        <v>22279</v>
      </c>
      <c r="B3022" s="421" t="s">
        <v>18784</v>
      </c>
      <c r="C3022" s="421" t="s">
        <v>22279</v>
      </c>
      <c r="D3022" s="421" t="s">
        <v>7577</v>
      </c>
      <c r="E3022" s="421" t="s">
        <v>7574</v>
      </c>
    </row>
    <row r="3023" spans="1:5" hidden="1">
      <c r="A3023" s="421" t="s">
        <v>22280</v>
      </c>
      <c r="B3023" s="421" t="s">
        <v>18785</v>
      </c>
      <c r="C3023" s="421" t="s">
        <v>22280</v>
      </c>
      <c r="D3023" s="421" t="s">
        <v>7577</v>
      </c>
      <c r="E3023" s="421" t="s">
        <v>7574</v>
      </c>
    </row>
    <row r="3024" spans="1:5" hidden="1">
      <c r="A3024" s="421" t="s">
        <v>22281</v>
      </c>
      <c r="B3024" s="421" t="s">
        <v>18786</v>
      </c>
      <c r="C3024" s="421" t="s">
        <v>22281</v>
      </c>
      <c r="D3024" s="421" t="s">
        <v>7577</v>
      </c>
      <c r="E3024" s="421" t="s">
        <v>7574</v>
      </c>
    </row>
    <row r="3025" spans="1:5" hidden="1">
      <c r="A3025" s="421" t="s">
        <v>22282</v>
      </c>
      <c r="B3025" s="421" t="s">
        <v>18787</v>
      </c>
      <c r="C3025" s="421" t="s">
        <v>22282</v>
      </c>
      <c r="D3025" s="421" t="s">
        <v>7577</v>
      </c>
      <c r="E3025" s="421" t="s">
        <v>7574</v>
      </c>
    </row>
    <row r="3026" spans="1:5" hidden="1">
      <c r="A3026" s="421" t="s">
        <v>22283</v>
      </c>
      <c r="B3026" s="421" t="s">
        <v>18788</v>
      </c>
      <c r="C3026" s="421" t="s">
        <v>22283</v>
      </c>
      <c r="D3026" s="421" t="s">
        <v>7577</v>
      </c>
      <c r="E3026" s="421" t="s">
        <v>7574</v>
      </c>
    </row>
    <row r="3027" spans="1:5" hidden="1">
      <c r="A3027" s="421" t="s">
        <v>22284</v>
      </c>
      <c r="B3027" s="421" t="s">
        <v>18789</v>
      </c>
      <c r="C3027" s="421" t="s">
        <v>22284</v>
      </c>
      <c r="D3027" s="421" t="s">
        <v>7577</v>
      </c>
      <c r="E3027" s="421" t="s">
        <v>7574</v>
      </c>
    </row>
    <row r="3028" spans="1:5" hidden="1">
      <c r="A3028" s="421" t="s">
        <v>22285</v>
      </c>
      <c r="B3028" s="421" t="s">
        <v>18791</v>
      </c>
      <c r="C3028" s="421" t="s">
        <v>22285</v>
      </c>
      <c r="D3028" s="421" t="s">
        <v>7577</v>
      </c>
      <c r="E3028" s="421" t="s">
        <v>7574</v>
      </c>
    </row>
    <row r="3029" spans="1:5" hidden="1">
      <c r="A3029" s="421" t="s">
        <v>22286</v>
      </c>
      <c r="B3029" s="421" t="s">
        <v>18792</v>
      </c>
      <c r="C3029" s="421" t="s">
        <v>22286</v>
      </c>
      <c r="D3029" s="421" t="s">
        <v>7577</v>
      </c>
      <c r="E3029" s="421" t="s">
        <v>7574</v>
      </c>
    </row>
    <row r="3030" spans="1:5" hidden="1">
      <c r="A3030" s="421" t="s">
        <v>22287</v>
      </c>
      <c r="B3030" s="421" t="s">
        <v>18793</v>
      </c>
      <c r="C3030" s="421" t="s">
        <v>22287</v>
      </c>
      <c r="D3030" s="421" t="s">
        <v>7577</v>
      </c>
      <c r="E3030" s="421" t="s">
        <v>7574</v>
      </c>
    </row>
    <row r="3031" spans="1:5" hidden="1">
      <c r="A3031" s="421" t="s">
        <v>22288</v>
      </c>
      <c r="B3031" s="421" t="s">
        <v>13598</v>
      </c>
      <c r="C3031" s="421" t="s">
        <v>22288</v>
      </c>
      <c r="D3031" s="421" t="s">
        <v>7577</v>
      </c>
      <c r="E3031" s="421" t="s">
        <v>7574</v>
      </c>
    </row>
    <row r="3032" spans="1:5" hidden="1">
      <c r="A3032" s="421" t="s">
        <v>22289</v>
      </c>
      <c r="B3032" s="421" t="s">
        <v>13599</v>
      </c>
      <c r="C3032" s="421" t="s">
        <v>22289</v>
      </c>
      <c r="D3032" s="421" t="s">
        <v>7577</v>
      </c>
      <c r="E3032" s="421" t="s">
        <v>7574</v>
      </c>
    </row>
    <row r="3033" spans="1:5" hidden="1">
      <c r="A3033" s="421" t="s">
        <v>22290</v>
      </c>
      <c r="B3033" s="421" t="s">
        <v>13595</v>
      </c>
      <c r="C3033" s="421" t="s">
        <v>22290</v>
      </c>
      <c r="D3033" s="421" t="s">
        <v>7577</v>
      </c>
      <c r="E3033" s="421" t="s">
        <v>7574</v>
      </c>
    </row>
    <row r="3034" spans="1:5" hidden="1">
      <c r="A3034" s="421" t="s">
        <v>22291</v>
      </c>
      <c r="B3034" s="421" t="s">
        <v>13596</v>
      </c>
      <c r="C3034" s="421" t="s">
        <v>22291</v>
      </c>
      <c r="D3034" s="421" t="s">
        <v>7577</v>
      </c>
      <c r="E3034" s="421" t="s">
        <v>7574</v>
      </c>
    </row>
    <row r="3035" spans="1:5" hidden="1">
      <c r="A3035" s="421" t="s">
        <v>22292</v>
      </c>
      <c r="B3035" s="421" t="s">
        <v>13592</v>
      </c>
      <c r="C3035" s="421" t="s">
        <v>22292</v>
      </c>
      <c r="D3035" s="421" t="s">
        <v>7577</v>
      </c>
      <c r="E3035" s="421" t="s">
        <v>7574</v>
      </c>
    </row>
    <row r="3036" spans="1:5" hidden="1">
      <c r="A3036" s="421" t="s">
        <v>22293</v>
      </c>
      <c r="B3036" s="421" t="s">
        <v>13593</v>
      </c>
      <c r="C3036" s="421" t="s">
        <v>22293</v>
      </c>
      <c r="D3036" s="421" t="s">
        <v>7577</v>
      </c>
      <c r="E3036" s="421" t="s">
        <v>7574</v>
      </c>
    </row>
    <row r="3037" spans="1:5" hidden="1">
      <c r="A3037" s="421" t="s">
        <v>22294</v>
      </c>
      <c r="B3037" s="421" t="s">
        <v>13594</v>
      </c>
      <c r="C3037" s="421" t="s">
        <v>22294</v>
      </c>
      <c r="D3037" s="421" t="s">
        <v>7577</v>
      </c>
      <c r="E3037" s="421" t="s">
        <v>7574</v>
      </c>
    </row>
    <row r="3038" spans="1:5" hidden="1">
      <c r="A3038" s="421" t="s">
        <v>22295</v>
      </c>
      <c r="B3038" s="421" t="s">
        <v>15475</v>
      </c>
      <c r="C3038" s="421" t="s">
        <v>22295</v>
      </c>
      <c r="D3038" s="421" t="s">
        <v>7577</v>
      </c>
      <c r="E3038" s="421" t="s">
        <v>7574</v>
      </c>
    </row>
    <row r="3039" spans="1:5" hidden="1">
      <c r="A3039" s="421" t="s">
        <v>22296</v>
      </c>
      <c r="B3039" s="421" t="s">
        <v>18795</v>
      </c>
      <c r="C3039" s="421" t="s">
        <v>22296</v>
      </c>
      <c r="D3039" s="421" t="s">
        <v>7577</v>
      </c>
      <c r="E3039" s="421" t="s">
        <v>7574</v>
      </c>
    </row>
    <row r="3040" spans="1:5" hidden="1">
      <c r="A3040" s="421" t="s">
        <v>22297</v>
      </c>
      <c r="B3040" s="421" t="s">
        <v>18796</v>
      </c>
      <c r="C3040" s="421" t="s">
        <v>22297</v>
      </c>
      <c r="D3040" s="421" t="s">
        <v>7577</v>
      </c>
      <c r="E3040" s="421" t="s">
        <v>7574</v>
      </c>
    </row>
    <row r="3041" spans="1:5" hidden="1">
      <c r="A3041" s="421" t="s">
        <v>22298</v>
      </c>
      <c r="B3041" s="421" t="s">
        <v>18797</v>
      </c>
      <c r="C3041" s="421" t="s">
        <v>22298</v>
      </c>
      <c r="D3041" s="421" t="s">
        <v>7577</v>
      </c>
      <c r="E3041" s="421" t="s">
        <v>7574</v>
      </c>
    </row>
    <row r="3042" spans="1:5" hidden="1">
      <c r="A3042" s="421" t="s">
        <v>22299</v>
      </c>
      <c r="B3042" s="421" t="s">
        <v>18798</v>
      </c>
      <c r="C3042" s="421" t="s">
        <v>22299</v>
      </c>
      <c r="D3042" s="421" t="s">
        <v>7577</v>
      </c>
      <c r="E3042" s="421" t="s">
        <v>7574</v>
      </c>
    </row>
    <row r="3043" spans="1:5" hidden="1">
      <c r="A3043" s="421" t="s">
        <v>22300</v>
      </c>
      <c r="B3043" s="421" t="s">
        <v>18799</v>
      </c>
      <c r="C3043" s="421" t="s">
        <v>22300</v>
      </c>
      <c r="D3043" s="421" t="s">
        <v>7577</v>
      </c>
      <c r="E3043" s="421" t="s">
        <v>7574</v>
      </c>
    </row>
    <row r="3044" spans="1:5" hidden="1">
      <c r="A3044" s="421" t="s">
        <v>22301</v>
      </c>
      <c r="B3044" s="421" t="s">
        <v>18800</v>
      </c>
      <c r="C3044" s="421" t="s">
        <v>22301</v>
      </c>
      <c r="D3044" s="421" t="s">
        <v>7577</v>
      </c>
      <c r="E3044" s="421" t="s">
        <v>7574</v>
      </c>
    </row>
    <row r="3045" spans="1:5" hidden="1">
      <c r="A3045" s="421" t="s">
        <v>22302</v>
      </c>
      <c r="B3045" s="421" t="s">
        <v>18801</v>
      </c>
      <c r="C3045" s="421" t="s">
        <v>22302</v>
      </c>
      <c r="D3045" s="421" t="s">
        <v>7577</v>
      </c>
      <c r="E3045" s="421" t="s">
        <v>7574</v>
      </c>
    </row>
    <row r="3046" spans="1:5" hidden="1">
      <c r="A3046" s="421" t="s">
        <v>22303</v>
      </c>
      <c r="B3046" s="421" t="s">
        <v>18802</v>
      </c>
      <c r="C3046" s="421" t="s">
        <v>22303</v>
      </c>
      <c r="D3046" s="421" t="s">
        <v>7577</v>
      </c>
      <c r="E3046" s="421" t="s">
        <v>7574</v>
      </c>
    </row>
    <row r="3047" spans="1:5" hidden="1">
      <c r="A3047" s="421" t="s">
        <v>22304</v>
      </c>
      <c r="B3047" s="421" t="s">
        <v>18790</v>
      </c>
      <c r="C3047" s="421" t="s">
        <v>22304</v>
      </c>
      <c r="D3047" s="421" t="s">
        <v>7577</v>
      </c>
      <c r="E3047" s="421" t="s">
        <v>7574</v>
      </c>
    </row>
    <row r="3048" spans="1:5" hidden="1">
      <c r="A3048" s="421" t="s">
        <v>22305</v>
      </c>
      <c r="B3048" s="421" t="s">
        <v>13286</v>
      </c>
      <c r="C3048" s="421" t="s">
        <v>22305</v>
      </c>
      <c r="D3048" s="421" t="s">
        <v>3445</v>
      </c>
      <c r="E3048" s="421" t="s">
        <v>3443</v>
      </c>
    </row>
    <row r="3049" spans="1:5" hidden="1">
      <c r="A3049" s="421" t="s">
        <v>22306</v>
      </c>
      <c r="B3049" s="421" t="s">
        <v>13291</v>
      </c>
      <c r="C3049" s="421" t="s">
        <v>22306</v>
      </c>
      <c r="D3049" s="421" t="s">
        <v>3445</v>
      </c>
      <c r="E3049" s="421" t="s">
        <v>3443</v>
      </c>
    </row>
    <row r="3050" spans="1:5" hidden="1">
      <c r="A3050" s="421" t="s">
        <v>22307</v>
      </c>
      <c r="B3050" s="421" t="s">
        <v>13289</v>
      </c>
      <c r="C3050" s="421" t="s">
        <v>22307</v>
      </c>
      <c r="D3050" s="421" t="s">
        <v>3445</v>
      </c>
      <c r="E3050" s="421" t="s">
        <v>3443</v>
      </c>
    </row>
    <row r="3051" spans="1:5" hidden="1">
      <c r="A3051" s="421" t="s">
        <v>22308</v>
      </c>
      <c r="B3051" s="421" t="s">
        <v>13290</v>
      </c>
      <c r="C3051" s="421" t="s">
        <v>22308</v>
      </c>
      <c r="D3051" s="421" t="s">
        <v>3445</v>
      </c>
      <c r="E3051" s="421" t="s">
        <v>3443</v>
      </c>
    </row>
    <row r="3052" spans="1:5" hidden="1">
      <c r="A3052" s="421" t="s">
        <v>22309</v>
      </c>
      <c r="B3052" s="421" t="s">
        <v>17674</v>
      </c>
      <c r="C3052" s="421" t="s">
        <v>22309</v>
      </c>
      <c r="D3052" s="421" t="s">
        <v>3445</v>
      </c>
      <c r="E3052" s="421" t="s">
        <v>3443</v>
      </c>
    </row>
    <row r="3053" spans="1:5" hidden="1">
      <c r="A3053" s="421" t="s">
        <v>22310</v>
      </c>
      <c r="B3053" s="421" t="s">
        <v>17675</v>
      </c>
      <c r="C3053" s="421" t="s">
        <v>22310</v>
      </c>
      <c r="D3053" s="421" t="s">
        <v>3445</v>
      </c>
      <c r="E3053" s="421" t="s">
        <v>3443</v>
      </c>
    </row>
    <row r="3054" spans="1:5" hidden="1">
      <c r="A3054" s="421" t="s">
        <v>22311</v>
      </c>
      <c r="B3054" s="421" t="s">
        <v>17676</v>
      </c>
      <c r="C3054" s="421" t="s">
        <v>22311</v>
      </c>
      <c r="D3054" s="421" t="s">
        <v>3445</v>
      </c>
      <c r="E3054" s="421" t="s">
        <v>3443</v>
      </c>
    </row>
    <row r="3055" spans="1:5" hidden="1">
      <c r="A3055" s="421" t="s">
        <v>22312</v>
      </c>
      <c r="B3055" s="421" t="s">
        <v>17677</v>
      </c>
      <c r="C3055" s="421" t="s">
        <v>22312</v>
      </c>
      <c r="D3055" s="421" t="s">
        <v>3445</v>
      </c>
      <c r="E3055" s="421" t="s">
        <v>3443</v>
      </c>
    </row>
    <row r="3056" spans="1:5" hidden="1">
      <c r="A3056" s="421" t="s">
        <v>22313</v>
      </c>
      <c r="B3056" s="421" t="s">
        <v>17678</v>
      </c>
      <c r="C3056" s="421" t="s">
        <v>22313</v>
      </c>
      <c r="D3056" s="421" t="s">
        <v>3445</v>
      </c>
      <c r="E3056" s="421" t="s">
        <v>3443</v>
      </c>
    </row>
    <row r="3057" spans="1:5" hidden="1">
      <c r="A3057" s="421" t="s">
        <v>22314</v>
      </c>
      <c r="B3057" s="421" t="s">
        <v>17679</v>
      </c>
      <c r="C3057" s="421" t="s">
        <v>22314</v>
      </c>
      <c r="D3057" s="421" t="s">
        <v>3445</v>
      </c>
      <c r="E3057" s="421" t="s">
        <v>3443</v>
      </c>
    </row>
    <row r="3058" spans="1:5" hidden="1">
      <c r="A3058" s="421" t="s">
        <v>22315</v>
      </c>
      <c r="B3058" s="421" t="s">
        <v>13274</v>
      </c>
      <c r="C3058" s="421" t="s">
        <v>22315</v>
      </c>
      <c r="D3058" s="421" t="s">
        <v>3445</v>
      </c>
      <c r="E3058" s="421" t="s">
        <v>3443</v>
      </c>
    </row>
    <row r="3059" spans="1:5" hidden="1">
      <c r="A3059" s="421" t="s">
        <v>22316</v>
      </c>
      <c r="B3059" s="421" t="s">
        <v>13275</v>
      </c>
      <c r="C3059" s="421" t="s">
        <v>22316</v>
      </c>
      <c r="D3059" s="421" t="s">
        <v>3445</v>
      </c>
      <c r="E3059" s="421" t="s">
        <v>3443</v>
      </c>
    </row>
    <row r="3060" spans="1:5" hidden="1">
      <c r="A3060" s="421" t="s">
        <v>22317</v>
      </c>
      <c r="B3060" s="421" t="s">
        <v>13292</v>
      </c>
      <c r="C3060" s="421" t="s">
        <v>22317</v>
      </c>
      <c r="D3060" s="421" t="s">
        <v>3445</v>
      </c>
      <c r="E3060" s="421" t="s">
        <v>3443</v>
      </c>
    </row>
    <row r="3061" spans="1:5" hidden="1">
      <c r="A3061" s="421" t="s">
        <v>22318</v>
      </c>
      <c r="B3061" s="421" t="s">
        <v>17690</v>
      </c>
      <c r="C3061" s="421" t="s">
        <v>22318</v>
      </c>
      <c r="D3061" s="421" t="s">
        <v>3445</v>
      </c>
      <c r="E3061" s="421" t="s">
        <v>3443</v>
      </c>
    </row>
    <row r="3062" spans="1:5" hidden="1">
      <c r="A3062" s="421" t="s">
        <v>22319</v>
      </c>
      <c r="B3062" s="421" t="s">
        <v>17691</v>
      </c>
      <c r="C3062" s="421" t="s">
        <v>22319</v>
      </c>
      <c r="D3062" s="421" t="s">
        <v>3445</v>
      </c>
      <c r="E3062" s="421" t="s">
        <v>3443</v>
      </c>
    </row>
    <row r="3063" spans="1:5" hidden="1">
      <c r="A3063" s="421" t="s">
        <v>22320</v>
      </c>
      <c r="B3063" s="421" t="s">
        <v>13270</v>
      </c>
      <c r="C3063" s="421" t="s">
        <v>22320</v>
      </c>
      <c r="D3063" s="421" t="s">
        <v>3445</v>
      </c>
      <c r="E3063" s="421" t="s">
        <v>3443</v>
      </c>
    </row>
    <row r="3064" spans="1:5" hidden="1">
      <c r="A3064" s="421" t="s">
        <v>22321</v>
      </c>
      <c r="B3064" s="421" t="s">
        <v>13271</v>
      </c>
      <c r="C3064" s="421" t="s">
        <v>22321</v>
      </c>
      <c r="D3064" s="421" t="s">
        <v>3445</v>
      </c>
      <c r="E3064" s="421" t="s">
        <v>3443</v>
      </c>
    </row>
    <row r="3065" spans="1:5" hidden="1">
      <c r="A3065" s="421" t="s">
        <v>22322</v>
      </c>
      <c r="B3065" s="421" t="s">
        <v>13272</v>
      </c>
      <c r="C3065" s="421" t="s">
        <v>22322</v>
      </c>
      <c r="D3065" s="421" t="s">
        <v>3445</v>
      </c>
      <c r="E3065" s="421" t="s">
        <v>3443</v>
      </c>
    </row>
    <row r="3066" spans="1:5" hidden="1">
      <c r="A3066" s="421" t="s">
        <v>22323</v>
      </c>
      <c r="B3066" s="421" t="s">
        <v>13273</v>
      </c>
      <c r="C3066" s="421" t="s">
        <v>22323</v>
      </c>
      <c r="D3066" s="421" t="s">
        <v>3445</v>
      </c>
      <c r="E3066" s="421" t="s">
        <v>3443</v>
      </c>
    </row>
    <row r="3067" spans="1:5" hidden="1">
      <c r="A3067" s="421" t="s">
        <v>22324</v>
      </c>
      <c r="B3067" s="421" t="s">
        <v>17705</v>
      </c>
      <c r="C3067" s="421" t="s">
        <v>22324</v>
      </c>
      <c r="D3067" s="421" t="s">
        <v>3445</v>
      </c>
      <c r="E3067" s="421" t="s">
        <v>3443</v>
      </c>
    </row>
    <row r="3068" spans="1:5" hidden="1">
      <c r="A3068" s="421" t="s">
        <v>22325</v>
      </c>
      <c r="B3068" s="421" t="s">
        <v>17706</v>
      </c>
      <c r="C3068" s="421" t="s">
        <v>22325</v>
      </c>
      <c r="D3068" s="421" t="s">
        <v>3445</v>
      </c>
      <c r="E3068" s="421" t="s">
        <v>3443</v>
      </c>
    </row>
    <row r="3069" spans="1:5" hidden="1">
      <c r="A3069" s="421" t="s">
        <v>22326</v>
      </c>
      <c r="B3069" s="421" t="s">
        <v>17707</v>
      </c>
      <c r="C3069" s="421" t="s">
        <v>22326</v>
      </c>
      <c r="D3069" s="421" t="s">
        <v>3445</v>
      </c>
      <c r="E3069" s="421" t="s">
        <v>3443</v>
      </c>
    </row>
    <row r="3070" spans="1:5" hidden="1">
      <c r="A3070" s="421" t="s">
        <v>22327</v>
      </c>
      <c r="B3070" s="421" t="s">
        <v>17708</v>
      </c>
      <c r="C3070" s="421" t="s">
        <v>22327</v>
      </c>
      <c r="D3070" s="421" t="s">
        <v>3445</v>
      </c>
      <c r="E3070" s="421" t="s">
        <v>3443</v>
      </c>
    </row>
    <row r="3071" spans="1:5" hidden="1">
      <c r="A3071" s="421" t="s">
        <v>22328</v>
      </c>
      <c r="B3071" s="421" t="s">
        <v>17709</v>
      </c>
      <c r="C3071" s="421" t="s">
        <v>22328</v>
      </c>
      <c r="D3071" s="421" t="s">
        <v>3445</v>
      </c>
      <c r="E3071" s="421" t="s">
        <v>3443</v>
      </c>
    </row>
    <row r="3072" spans="1:5" hidden="1">
      <c r="A3072" s="421" t="s">
        <v>22329</v>
      </c>
      <c r="B3072" s="421" t="s">
        <v>17710</v>
      </c>
      <c r="C3072" s="421" t="s">
        <v>22329</v>
      </c>
      <c r="D3072" s="421" t="s">
        <v>3445</v>
      </c>
      <c r="E3072" s="421" t="s">
        <v>3443</v>
      </c>
    </row>
    <row r="3073" spans="1:5" hidden="1">
      <c r="A3073" s="421" t="s">
        <v>22330</v>
      </c>
      <c r="B3073" s="421" t="s">
        <v>17712</v>
      </c>
      <c r="C3073" s="421" t="s">
        <v>22330</v>
      </c>
      <c r="D3073" s="421" t="s">
        <v>3445</v>
      </c>
      <c r="E3073" s="421" t="s">
        <v>3443</v>
      </c>
    </row>
    <row r="3074" spans="1:5" hidden="1">
      <c r="A3074" s="421" t="s">
        <v>22331</v>
      </c>
      <c r="B3074" s="421" t="s">
        <v>17713</v>
      </c>
      <c r="C3074" s="421" t="s">
        <v>22331</v>
      </c>
      <c r="D3074" s="421" t="s">
        <v>3445</v>
      </c>
      <c r="E3074" s="421" t="s">
        <v>3443</v>
      </c>
    </row>
    <row r="3075" spans="1:5" hidden="1">
      <c r="A3075" s="421" t="s">
        <v>22332</v>
      </c>
      <c r="B3075" s="421" t="s">
        <v>17692</v>
      </c>
      <c r="C3075" s="421" t="s">
        <v>22332</v>
      </c>
      <c r="D3075" s="421" t="s">
        <v>3445</v>
      </c>
      <c r="E3075" s="421" t="s">
        <v>3443</v>
      </c>
    </row>
    <row r="3076" spans="1:5" hidden="1">
      <c r="A3076" s="421" t="s">
        <v>22333</v>
      </c>
      <c r="B3076" s="421" t="s">
        <v>17693</v>
      </c>
      <c r="C3076" s="421" t="s">
        <v>22333</v>
      </c>
      <c r="D3076" s="421" t="s">
        <v>3445</v>
      </c>
      <c r="E3076" s="421" t="s">
        <v>3443</v>
      </c>
    </row>
    <row r="3077" spans="1:5" hidden="1">
      <c r="A3077" s="421" t="s">
        <v>22334</v>
      </c>
      <c r="B3077" s="421" t="s">
        <v>17694</v>
      </c>
      <c r="C3077" s="421" t="s">
        <v>22334</v>
      </c>
      <c r="D3077" s="421" t="s">
        <v>3445</v>
      </c>
      <c r="E3077" s="421" t="s">
        <v>3443</v>
      </c>
    </row>
    <row r="3078" spans="1:5" hidden="1">
      <c r="A3078" s="421" t="s">
        <v>22335</v>
      </c>
      <c r="B3078" s="421" t="s">
        <v>17695</v>
      </c>
      <c r="C3078" s="421" t="s">
        <v>22335</v>
      </c>
      <c r="D3078" s="421" t="s">
        <v>3445</v>
      </c>
      <c r="E3078" s="421" t="s">
        <v>3443</v>
      </c>
    </row>
    <row r="3079" spans="1:5" hidden="1">
      <c r="A3079" s="421" t="s">
        <v>22336</v>
      </c>
      <c r="B3079" s="421" t="s">
        <v>17697</v>
      </c>
      <c r="C3079" s="421" t="s">
        <v>22336</v>
      </c>
      <c r="D3079" s="421" t="s">
        <v>3445</v>
      </c>
      <c r="E3079" s="421" t="s">
        <v>3443</v>
      </c>
    </row>
    <row r="3080" spans="1:5" hidden="1">
      <c r="A3080" s="421" t="s">
        <v>22337</v>
      </c>
      <c r="B3080" s="421" t="s">
        <v>17698</v>
      </c>
      <c r="C3080" s="421" t="s">
        <v>22337</v>
      </c>
      <c r="D3080" s="421" t="s">
        <v>3445</v>
      </c>
      <c r="E3080" s="421" t="s">
        <v>3443</v>
      </c>
    </row>
    <row r="3081" spans="1:5" hidden="1">
      <c r="A3081" s="421" t="s">
        <v>22338</v>
      </c>
      <c r="B3081" s="421" t="s">
        <v>17699</v>
      </c>
      <c r="C3081" s="421" t="s">
        <v>22338</v>
      </c>
      <c r="D3081" s="421" t="s">
        <v>3445</v>
      </c>
      <c r="E3081" s="421" t="s">
        <v>3443</v>
      </c>
    </row>
    <row r="3082" spans="1:5" hidden="1">
      <c r="A3082" s="421" t="s">
        <v>22339</v>
      </c>
      <c r="B3082" s="421" t="s">
        <v>17700</v>
      </c>
      <c r="C3082" s="421" t="s">
        <v>22339</v>
      </c>
      <c r="D3082" s="421" t="s">
        <v>3445</v>
      </c>
      <c r="E3082" s="421" t="s">
        <v>3443</v>
      </c>
    </row>
    <row r="3083" spans="1:5" hidden="1">
      <c r="A3083" s="421" t="s">
        <v>22340</v>
      </c>
      <c r="B3083" s="421" t="s">
        <v>17701</v>
      </c>
      <c r="C3083" s="421" t="s">
        <v>22340</v>
      </c>
      <c r="D3083" s="421" t="s">
        <v>3445</v>
      </c>
      <c r="E3083" s="421" t="s">
        <v>3443</v>
      </c>
    </row>
    <row r="3084" spans="1:5" hidden="1">
      <c r="A3084" s="421" t="s">
        <v>22341</v>
      </c>
      <c r="B3084" s="421" t="s">
        <v>17702</v>
      </c>
      <c r="C3084" s="421" t="s">
        <v>22341</v>
      </c>
      <c r="D3084" s="421" t="s">
        <v>3445</v>
      </c>
      <c r="E3084" s="421" t="s">
        <v>3443</v>
      </c>
    </row>
    <row r="3085" spans="1:5" hidden="1">
      <c r="A3085" s="421" t="s">
        <v>22342</v>
      </c>
      <c r="B3085" s="421" t="s">
        <v>17703</v>
      </c>
      <c r="C3085" s="421" t="s">
        <v>22342</v>
      </c>
      <c r="D3085" s="421" t="s">
        <v>3445</v>
      </c>
      <c r="E3085" s="421" t="s">
        <v>3443</v>
      </c>
    </row>
    <row r="3086" spans="1:5" hidden="1">
      <c r="A3086" s="421" t="s">
        <v>22343</v>
      </c>
      <c r="B3086" s="421" t="s">
        <v>17704</v>
      </c>
      <c r="C3086" s="421" t="s">
        <v>22343</v>
      </c>
      <c r="D3086" s="421" t="s">
        <v>3445</v>
      </c>
      <c r="E3086" s="421" t="s">
        <v>3443</v>
      </c>
    </row>
    <row r="3087" spans="1:5" hidden="1">
      <c r="A3087" s="421" t="s">
        <v>22344</v>
      </c>
      <c r="B3087" s="421" t="s">
        <v>17673</v>
      </c>
      <c r="C3087" s="421" t="s">
        <v>22344</v>
      </c>
      <c r="D3087" s="421" t="s">
        <v>3445</v>
      </c>
      <c r="E3087" s="421" t="s">
        <v>3443</v>
      </c>
    </row>
    <row r="3088" spans="1:5" hidden="1">
      <c r="A3088" s="421" t="s">
        <v>22345</v>
      </c>
      <c r="B3088" s="421" t="s">
        <v>17696</v>
      </c>
      <c r="C3088" s="421" t="s">
        <v>22345</v>
      </c>
      <c r="D3088" s="421" t="s">
        <v>3445</v>
      </c>
      <c r="E3088" s="421" t="s">
        <v>3443</v>
      </c>
    </row>
    <row r="3089" spans="1:5" hidden="1">
      <c r="A3089" s="421" t="s">
        <v>22346</v>
      </c>
      <c r="B3089" s="421" t="s">
        <v>17711</v>
      </c>
      <c r="C3089" s="421" t="s">
        <v>22346</v>
      </c>
      <c r="D3089" s="421" t="s">
        <v>3445</v>
      </c>
      <c r="E3089" s="421" t="s">
        <v>3443</v>
      </c>
    </row>
    <row r="3090" spans="1:5" hidden="1">
      <c r="A3090" s="421" t="s">
        <v>22347</v>
      </c>
      <c r="B3090" s="421" t="s">
        <v>17688</v>
      </c>
      <c r="C3090" s="421" t="s">
        <v>22347</v>
      </c>
      <c r="D3090" s="421" t="s">
        <v>3445</v>
      </c>
      <c r="E3090" s="421" t="s">
        <v>3443</v>
      </c>
    </row>
    <row r="3091" spans="1:5" hidden="1">
      <c r="A3091" s="421" t="s">
        <v>22348</v>
      </c>
      <c r="B3091" s="421" t="s">
        <v>17663</v>
      </c>
      <c r="C3091" s="421" t="s">
        <v>22348</v>
      </c>
      <c r="D3091" s="421" t="s">
        <v>3445</v>
      </c>
      <c r="E3091" s="421" t="s">
        <v>3443</v>
      </c>
    </row>
    <row r="3092" spans="1:5" hidden="1">
      <c r="A3092" s="421" t="s">
        <v>22349</v>
      </c>
      <c r="B3092" s="421" t="s">
        <v>17615</v>
      </c>
      <c r="C3092" s="421" t="s">
        <v>22349</v>
      </c>
      <c r="D3092" s="421" t="s">
        <v>3445</v>
      </c>
      <c r="E3092" s="421" t="s">
        <v>3443</v>
      </c>
    </row>
    <row r="3093" spans="1:5" hidden="1">
      <c r="A3093" s="421" t="s">
        <v>22350</v>
      </c>
      <c r="B3093" s="421" t="s">
        <v>17638</v>
      </c>
      <c r="C3093" s="421" t="s">
        <v>22350</v>
      </c>
      <c r="D3093" s="421" t="s">
        <v>3445</v>
      </c>
      <c r="E3093" s="421" t="s">
        <v>3443</v>
      </c>
    </row>
    <row r="3094" spans="1:5" hidden="1">
      <c r="A3094" s="421" t="s">
        <v>22351</v>
      </c>
      <c r="B3094" s="421" t="s">
        <v>17641</v>
      </c>
      <c r="C3094" s="421" t="s">
        <v>22351</v>
      </c>
      <c r="D3094" s="421" t="s">
        <v>3445</v>
      </c>
      <c r="E3094" s="421" t="s">
        <v>3443</v>
      </c>
    </row>
    <row r="3095" spans="1:5" hidden="1">
      <c r="A3095" s="421" t="s">
        <v>22352</v>
      </c>
      <c r="B3095" s="421" t="s">
        <v>17642</v>
      </c>
      <c r="C3095" s="421" t="s">
        <v>22352</v>
      </c>
      <c r="D3095" s="421" t="s">
        <v>3445</v>
      </c>
      <c r="E3095" s="421" t="s">
        <v>3443</v>
      </c>
    </row>
    <row r="3096" spans="1:5" hidden="1">
      <c r="A3096" s="421" t="s">
        <v>22353</v>
      </c>
      <c r="B3096" s="421" t="s">
        <v>17643</v>
      </c>
      <c r="C3096" s="421" t="s">
        <v>22353</v>
      </c>
      <c r="D3096" s="421" t="s">
        <v>3445</v>
      </c>
      <c r="E3096" s="421" t="s">
        <v>3443</v>
      </c>
    </row>
    <row r="3097" spans="1:5" hidden="1">
      <c r="A3097" s="421" t="s">
        <v>22354</v>
      </c>
      <c r="B3097" s="421" t="s">
        <v>17644</v>
      </c>
      <c r="C3097" s="421" t="s">
        <v>22354</v>
      </c>
      <c r="D3097" s="421" t="s">
        <v>3445</v>
      </c>
      <c r="E3097" s="421" t="s">
        <v>3443</v>
      </c>
    </row>
    <row r="3098" spans="1:5" hidden="1">
      <c r="A3098" s="421" t="s">
        <v>22355</v>
      </c>
      <c r="B3098" s="421" t="s">
        <v>17645</v>
      </c>
      <c r="C3098" s="421" t="s">
        <v>22355</v>
      </c>
      <c r="D3098" s="421" t="s">
        <v>3445</v>
      </c>
      <c r="E3098" s="421" t="s">
        <v>3443</v>
      </c>
    </row>
    <row r="3099" spans="1:5" hidden="1">
      <c r="A3099" s="421" t="s">
        <v>22356</v>
      </c>
      <c r="B3099" s="421" t="s">
        <v>17646</v>
      </c>
      <c r="C3099" s="421" t="s">
        <v>22356</v>
      </c>
      <c r="D3099" s="421" t="s">
        <v>3445</v>
      </c>
      <c r="E3099" s="421" t="s">
        <v>3443</v>
      </c>
    </row>
    <row r="3100" spans="1:5" hidden="1">
      <c r="A3100" s="421" t="s">
        <v>22357</v>
      </c>
      <c r="B3100" s="421" t="s">
        <v>17647</v>
      </c>
      <c r="C3100" s="421" t="s">
        <v>22357</v>
      </c>
      <c r="D3100" s="421" t="s">
        <v>3445</v>
      </c>
      <c r="E3100" s="421" t="s">
        <v>3443</v>
      </c>
    </row>
    <row r="3101" spans="1:5" hidden="1">
      <c r="A3101" s="421" t="s">
        <v>22358</v>
      </c>
      <c r="B3101" s="421" t="s">
        <v>17648</v>
      </c>
      <c r="C3101" s="421" t="s">
        <v>22358</v>
      </c>
      <c r="D3101" s="421" t="s">
        <v>3445</v>
      </c>
      <c r="E3101" s="421" t="s">
        <v>3443</v>
      </c>
    </row>
    <row r="3102" spans="1:5" hidden="1">
      <c r="A3102" s="421" t="s">
        <v>22359</v>
      </c>
      <c r="B3102" s="421" t="s">
        <v>17649</v>
      </c>
      <c r="C3102" s="421" t="s">
        <v>22359</v>
      </c>
      <c r="D3102" s="421" t="s">
        <v>3445</v>
      </c>
      <c r="E3102" s="421" t="s">
        <v>3443</v>
      </c>
    </row>
    <row r="3103" spans="1:5" hidden="1">
      <c r="A3103" s="421" t="s">
        <v>22360</v>
      </c>
      <c r="B3103" s="421" t="s">
        <v>17650</v>
      </c>
      <c r="C3103" s="421" t="s">
        <v>22360</v>
      </c>
      <c r="D3103" s="421" t="s">
        <v>3445</v>
      </c>
      <c r="E3103" s="421" t="s">
        <v>3443</v>
      </c>
    </row>
    <row r="3104" spans="1:5" hidden="1">
      <c r="A3104" s="421" t="s">
        <v>22361</v>
      </c>
      <c r="B3104" s="421" t="s">
        <v>17651</v>
      </c>
      <c r="C3104" s="421" t="s">
        <v>22361</v>
      </c>
      <c r="D3104" s="421" t="s">
        <v>3445</v>
      </c>
      <c r="E3104" s="421" t="s">
        <v>3443</v>
      </c>
    </row>
    <row r="3105" spans="1:5" hidden="1">
      <c r="A3105" s="421" t="s">
        <v>22362</v>
      </c>
      <c r="B3105" s="421" t="s">
        <v>17652</v>
      </c>
      <c r="C3105" s="421" t="s">
        <v>22362</v>
      </c>
      <c r="D3105" s="421" t="s">
        <v>3445</v>
      </c>
      <c r="E3105" s="421" t="s">
        <v>3443</v>
      </c>
    </row>
    <row r="3106" spans="1:5" hidden="1">
      <c r="A3106" s="421" t="s">
        <v>22363</v>
      </c>
      <c r="B3106" s="421" t="s">
        <v>17653</v>
      </c>
      <c r="C3106" s="421" t="s">
        <v>22363</v>
      </c>
      <c r="D3106" s="421" t="s">
        <v>3445</v>
      </c>
      <c r="E3106" s="421" t="s">
        <v>3443</v>
      </c>
    </row>
    <row r="3107" spans="1:5" hidden="1">
      <c r="A3107" s="421" t="s">
        <v>22364</v>
      </c>
      <c r="B3107" s="421" t="s">
        <v>17654</v>
      </c>
      <c r="C3107" s="421" t="s">
        <v>22364</v>
      </c>
      <c r="D3107" s="421" t="s">
        <v>3445</v>
      </c>
      <c r="E3107" s="421" t="s">
        <v>3443</v>
      </c>
    </row>
    <row r="3108" spans="1:5" hidden="1">
      <c r="A3108" s="421" t="s">
        <v>22365</v>
      </c>
      <c r="B3108" s="421" t="s">
        <v>17655</v>
      </c>
      <c r="C3108" s="421" t="s">
        <v>22365</v>
      </c>
      <c r="D3108" s="421" t="s">
        <v>3445</v>
      </c>
      <c r="E3108" s="421" t="s">
        <v>3443</v>
      </c>
    </row>
    <row r="3109" spans="1:5" hidden="1">
      <c r="A3109" s="421" t="s">
        <v>22366</v>
      </c>
      <c r="B3109" s="421" t="s">
        <v>17656</v>
      </c>
      <c r="C3109" s="421" t="s">
        <v>22366</v>
      </c>
      <c r="D3109" s="421" t="s">
        <v>3445</v>
      </c>
      <c r="E3109" s="421" t="s">
        <v>3443</v>
      </c>
    </row>
    <row r="3110" spans="1:5" hidden="1">
      <c r="A3110" s="421" t="s">
        <v>22367</v>
      </c>
      <c r="B3110" s="421" t="s">
        <v>17657</v>
      </c>
      <c r="C3110" s="421" t="s">
        <v>22367</v>
      </c>
      <c r="D3110" s="421" t="s">
        <v>3445</v>
      </c>
      <c r="E3110" s="421" t="s">
        <v>3443</v>
      </c>
    </row>
    <row r="3111" spans="1:5" hidden="1">
      <c r="A3111" s="421" t="s">
        <v>22368</v>
      </c>
      <c r="B3111" s="421" t="s">
        <v>17658</v>
      </c>
      <c r="C3111" s="421" t="s">
        <v>22368</v>
      </c>
      <c r="D3111" s="421" t="s">
        <v>3445</v>
      </c>
      <c r="E3111" s="421" t="s">
        <v>3443</v>
      </c>
    </row>
    <row r="3112" spans="1:5" hidden="1">
      <c r="A3112" s="421" t="s">
        <v>22369</v>
      </c>
      <c r="B3112" s="421" t="s">
        <v>17659</v>
      </c>
      <c r="C3112" s="421" t="s">
        <v>22369</v>
      </c>
      <c r="D3112" s="421" t="s">
        <v>3445</v>
      </c>
      <c r="E3112" s="421" t="s">
        <v>3443</v>
      </c>
    </row>
    <row r="3113" spans="1:5" hidden="1">
      <c r="A3113" s="421" t="s">
        <v>22370</v>
      </c>
      <c r="B3113" s="421" t="s">
        <v>17660</v>
      </c>
      <c r="C3113" s="421" t="s">
        <v>22370</v>
      </c>
      <c r="D3113" s="421" t="s">
        <v>3445</v>
      </c>
      <c r="E3113" s="421" t="s">
        <v>3443</v>
      </c>
    </row>
    <row r="3114" spans="1:5" hidden="1">
      <c r="A3114" s="421" t="s">
        <v>22371</v>
      </c>
      <c r="B3114" s="421" t="s">
        <v>17661</v>
      </c>
      <c r="C3114" s="421" t="s">
        <v>22371</v>
      </c>
      <c r="D3114" s="421" t="s">
        <v>3445</v>
      </c>
      <c r="E3114" s="421" t="s">
        <v>3443</v>
      </c>
    </row>
    <row r="3115" spans="1:5" hidden="1">
      <c r="A3115" s="421" t="s">
        <v>22372</v>
      </c>
      <c r="B3115" s="421" t="s">
        <v>17662</v>
      </c>
      <c r="C3115" s="421" t="s">
        <v>22372</v>
      </c>
      <c r="D3115" s="421" t="s">
        <v>3445</v>
      </c>
      <c r="E3115" s="421" t="s">
        <v>3443</v>
      </c>
    </row>
    <row r="3116" spans="1:5" hidden="1">
      <c r="A3116" s="421" t="s">
        <v>22373</v>
      </c>
      <c r="B3116" s="421" t="s">
        <v>17664</v>
      </c>
      <c r="C3116" s="421" t="s">
        <v>22373</v>
      </c>
      <c r="D3116" s="421" t="s">
        <v>3445</v>
      </c>
      <c r="E3116" s="421" t="s">
        <v>3443</v>
      </c>
    </row>
    <row r="3117" spans="1:5" hidden="1">
      <c r="A3117" s="421" t="s">
        <v>22374</v>
      </c>
      <c r="B3117" s="421" t="s">
        <v>17665</v>
      </c>
      <c r="C3117" s="421" t="s">
        <v>22374</v>
      </c>
      <c r="D3117" s="421" t="s">
        <v>3445</v>
      </c>
      <c r="E3117" s="421" t="s">
        <v>3443</v>
      </c>
    </row>
    <row r="3118" spans="1:5" hidden="1">
      <c r="A3118" s="421" t="s">
        <v>22375</v>
      </c>
      <c r="B3118" s="421" t="s">
        <v>17666</v>
      </c>
      <c r="C3118" s="421" t="s">
        <v>22375</v>
      </c>
      <c r="D3118" s="421" t="s">
        <v>3445</v>
      </c>
      <c r="E3118" s="421" t="s">
        <v>3443</v>
      </c>
    </row>
    <row r="3119" spans="1:5" hidden="1">
      <c r="A3119" s="421" t="s">
        <v>22376</v>
      </c>
      <c r="B3119" s="421" t="s">
        <v>17667</v>
      </c>
      <c r="C3119" s="421" t="s">
        <v>22376</v>
      </c>
      <c r="D3119" s="421" t="s">
        <v>3445</v>
      </c>
      <c r="E3119" s="421" t="s">
        <v>3443</v>
      </c>
    </row>
    <row r="3120" spans="1:5" hidden="1">
      <c r="A3120" s="421" t="s">
        <v>22377</v>
      </c>
      <c r="B3120" s="421" t="s">
        <v>17668</v>
      </c>
      <c r="C3120" s="421" t="s">
        <v>22377</v>
      </c>
      <c r="D3120" s="421" t="s">
        <v>3445</v>
      </c>
      <c r="E3120" s="421" t="s">
        <v>3443</v>
      </c>
    </row>
    <row r="3121" spans="1:5" hidden="1">
      <c r="A3121" s="421" t="s">
        <v>22378</v>
      </c>
      <c r="B3121" s="421" t="s">
        <v>17669</v>
      </c>
      <c r="C3121" s="421" t="s">
        <v>22378</v>
      </c>
      <c r="D3121" s="421" t="s">
        <v>3445</v>
      </c>
      <c r="E3121" s="421" t="s">
        <v>3443</v>
      </c>
    </row>
    <row r="3122" spans="1:5" hidden="1">
      <c r="A3122" s="421" t="s">
        <v>22379</v>
      </c>
      <c r="B3122" s="421" t="s">
        <v>17670</v>
      </c>
      <c r="C3122" s="421" t="s">
        <v>22379</v>
      </c>
      <c r="D3122" s="421" t="s">
        <v>3445</v>
      </c>
      <c r="E3122" s="421" t="s">
        <v>3443</v>
      </c>
    </row>
    <row r="3123" spans="1:5" hidden="1">
      <c r="A3123" s="421" t="s">
        <v>22380</v>
      </c>
      <c r="B3123" s="421" t="s">
        <v>17671</v>
      </c>
      <c r="C3123" s="421" t="s">
        <v>22380</v>
      </c>
      <c r="D3123" s="421" t="s">
        <v>3445</v>
      </c>
      <c r="E3123" s="421" t="s">
        <v>3443</v>
      </c>
    </row>
    <row r="3124" spans="1:5" hidden="1">
      <c r="A3124" s="421" t="s">
        <v>22381</v>
      </c>
      <c r="B3124" s="421" t="s">
        <v>17672</v>
      </c>
      <c r="C3124" s="421" t="s">
        <v>22381</v>
      </c>
      <c r="D3124" s="421" t="s">
        <v>3445</v>
      </c>
      <c r="E3124" s="421" t="s">
        <v>3443</v>
      </c>
    </row>
    <row r="3125" spans="1:5" hidden="1">
      <c r="A3125" s="421" t="s">
        <v>22382</v>
      </c>
      <c r="B3125" s="421" t="s">
        <v>17640</v>
      </c>
      <c r="C3125" s="421" t="s">
        <v>22382</v>
      </c>
      <c r="D3125" s="421" t="s">
        <v>3445</v>
      </c>
      <c r="E3125" s="421" t="s">
        <v>3443</v>
      </c>
    </row>
    <row r="3126" spans="1:5" hidden="1">
      <c r="A3126" s="421" t="s">
        <v>22383</v>
      </c>
      <c r="B3126" s="421" t="s">
        <v>17687</v>
      </c>
      <c r="C3126" s="421" t="s">
        <v>22383</v>
      </c>
      <c r="D3126" s="421" t="s">
        <v>3445</v>
      </c>
      <c r="E3126" s="421" t="s">
        <v>3443</v>
      </c>
    </row>
    <row r="3127" spans="1:5" hidden="1">
      <c r="A3127" s="421" t="s">
        <v>22384</v>
      </c>
      <c r="B3127" s="421" t="s">
        <v>13282</v>
      </c>
      <c r="C3127" s="421" t="s">
        <v>22384</v>
      </c>
      <c r="D3127" s="421" t="s">
        <v>3445</v>
      </c>
      <c r="E3127" s="421" t="s">
        <v>3443</v>
      </c>
    </row>
    <row r="3128" spans="1:5" hidden="1">
      <c r="A3128" s="421" t="s">
        <v>22385</v>
      </c>
      <c r="B3128" s="421" t="s">
        <v>13283</v>
      </c>
      <c r="C3128" s="421" t="s">
        <v>22385</v>
      </c>
      <c r="D3128" s="421" t="s">
        <v>3445</v>
      </c>
      <c r="E3128" s="421" t="s">
        <v>3443</v>
      </c>
    </row>
    <row r="3129" spans="1:5" hidden="1">
      <c r="A3129" s="421" t="s">
        <v>22386</v>
      </c>
      <c r="B3129" s="421" t="s">
        <v>13284</v>
      </c>
      <c r="C3129" s="421" t="s">
        <v>22386</v>
      </c>
      <c r="D3129" s="421" t="s">
        <v>3445</v>
      </c>
      <c r="E3129" s="421" t="s">
        <v>3443</v>
      </c>
    </row>
    <row r="3130" spans="1:5" hidden="1">
      <c r="A3130" s="421" t="s">
        <v>22387</v>
      </c>
      <c r="B3130" s="421" t="s">
        <v>17689</v>
      </c>
      <c r="C3130" s="421" t="s">
        <v>22387</v>
      </c>
      <c r="D3130" s="421" t="s">
        <v>3445</v>
      </c>
      <c r="E3130" s="421" t="s">
        <v>3443</v>
      </c>
    </row>
    <row r="3131" spans="1:5" hidden="1">
      <c r="A3131" s="421" t="s">
        <v>22388</v>
      </c>
      <c r="B3131" s="421" t="s">
        <v>17680</v>
      </c>
      <c r="C3131" s="421" t="s">
        <v>22388</v>
      </c>
      <c r="D3131" s="421" t="s">
        <v>3445</v>
      </c>
      <c r="E3131" s="421" t="s">
        <v>3443</v>
      </c>
    </row>
    <row r="3132" spans="1:5" hidden="1">
      <c r="A3132" s="421" t="s">
        <v>22389</v>
      </c>
      <c r="B3132" s="421" t="s">
        <v>17681</v>
      </c>
      <c r="C3132" s="421" t="s">
        <v>22389</v>
      </c>
      <c r="D3132" s="421" t="s">
        <v>3445</v>
      </c>
      <c r="E3132" s="421" t="s">
        <v>3443</v>
      </c>
    </row>
    <row r="3133" spans="1:5" hidden="1">
      <c r="A3133" s="421" t="s">
        <v>22390</v>
      </c>
      <c r="B3133" s="421" t="s">
        <v>17682</v>
      </c>
      <c r="C3133" s="421" t="s">
        <v>22390</v>
      </c>
      <c r="D3133" s="421" t="s">
        <v>3445</v>
      </c>
      <c r="E3133" s="421" t="s">
        <v>3443</v>
      </c>
    </row>
    <row r="3134" spans="1:5" hidden="1">
      <c r="A3134" s="421" t="s">
        <v>22391</v>
      </c>
      <c r="B3134" s="421" t="s">
        <v>17683</v>
      </c>
      <c r="C3134" s="421" t="s">
        <v>22391</v>
      </c>
      <c r="D3134" s="421" t="s">
        <v>3445</v>
      </c>
      <c r="E3134" s="421" t="s">
        <v>3443</v>
      </c>
    </row>
    <row r="3135" spans="1:5" hidden="1">
      <c r="A3135" s="421" t="s">
        <v>22392</v>
      </c>
      <c r="B3135" s="421" t="s">
        <v>17684</v>
      </c>
      <c r="C3135" s="421" t="s">
        <v>22392</v>
      </c>
      <c r="D3135" s="421" t="s">
        <v>3445</v>
      </c>
      <c r="E3135" s="421" t="s">
        <v>3443</v>
      </c>
    </row>
    <row r="3136" spans="1:5" hidden="1">
      <c r="A3136" s="421" t="s">
        <v>22393</v>
      </c>
      <c r="B3136" s="421" t="s">
        <v>17685</v>
      </c>
      <c r="C3136" s="421" t="s">
        <v>22393</v>
      </c>
      <c r="D3136" s="421" t="s">
        <v>3445</v>
      </c>
      <c r="E3136" s="421" t="s">
        <v>3443</v>
      </c>
    </row>
    <row r="3137" spans="1:5" hidden="1">
      <c r="A3137" s="421" t="s">
        <v>22394</v>
      </c>
      <c r="B3137" s="421" t="s">
        <v>17686</v>
      </c>
      <c r="C3137" s="421" t="s">
        <v>22394</v>
      </c>
      <c r="D3137" s="421" t="s">
        <v>3445</v>
      </c>
      <c r="E3137" s="421" t="s">
        <v>3443</v>
      </c>
    </row>
    <row r="3138" spans="1:5" hidden="1">
      <c r="A3138" s="421" t="s">
        <v>22395</v>
      </c>
      <c r="B3138" s="421" t="s">
        <v>13285</v>
      </c>
      <c r="C3138" s="421" t="s">
        <v>22395</v>
      </c>
      <c r="D3138" s="421" t="s">
        <v>3445</v>
      </c>
      <c r="E3138" s="421" t="s">
        <v>3443</v>
      </c>
    </row>
    <row r="3139" spans="1:5" hidden="1">
      <c r="A3139" s="421" t="s">
        <v>22396</v>
      </c>
      <c r="B3139" s="421" t="s">
        <v>13288</v>
      </c>
      <c r="C3139" s="421" t="s">
        <v>22396</v>
      </c>
      <c r="D3139" s="421" t="s">
        <v>3445</v>
      </c>
      <c r="E3139" s="421" t="s">
        <v>3443</v>
      </c>
    </row>
    <row r="3140" spans="1:5" hidden="1">
      <c r="A3140" s="421" t="s">
        <v>22397</v>
      </c>
      <c r="B3140" s="421" t="s">
        <v>13287</v>
      </c>
      <c r="C3140" s="421" t="s">
        <v>22397</v>
      </c>
      <c r="D3140" s="421" t="s">
        <v>3445</v>
      </c>
      <c r="E3140" s="421" t="s">
        <v>3443</v>
      </c>
    </row>
    <row r="3141" spans="1:5" hidden="1">
      <c r="A3141" s="421" t="s">
        <v>22398</v>
      </c>
      <c r="B3141" s="421" t="s">
        <v>17628</v>
      </c>
      <c r="C3141" s="421" t="s">
        <v>22398</v>
      </c>
      <c r="D3141" s="421" t="s">
        <v>3445</v>
      </c>
      <c r="E3141" s="421" t="s">
        <v>3443</v>
      </c>
    </row>
    <row r="3142" spans="1:5" hidden="1">
      <c r="A3142" s="421" t="s">
        <v>22399</v>
      </c>
      <c r="B3142" s="421" t="s">
        <v>17629</v>
      </c>
      <c r="C3142" s="421" t="s">
        <v>22399</v>
      </c>
      <c r="D3142" s="421" t="s">
        <v>3445</v>
      </c>
      <c r="E3142" s="421" t="s">
        <v>3443</v>
      </c>
    </row>
    <row r="3143" spans="1:5" hidden="1">
      <c r="A3143" s="421" t="s">
        <v>22400</v>
      </c>
      <c r="B3143" s="421" t="s">
        <v>17630</v>
      </c>
      <c r="C3143" s="421" t="s">
        <v>22400</v>
      </c>
      <c r="D3143" s="421" t="s">
        <v>3445</v>
      </c>
      <c r="E3143" s="421" t="s">
        <v>3443</v>
      </c>
    </row>
    <row r="3144" spans="1:5" hidden="1">
      <c r="A3144" s="421" t="s">
        <v>22401</v>
      </c>
      <c r="B3144" s="421" t="s">
        <v>17631</v>
      </c>
      <c r="C3144" s="421" t="s">
        <v>22401</v>
      </c>
      <c r="D3144" s="421" t="s">
        <v>3445</v>
      </c>
      <c r="E3144" s="421" t="s">
        <v>3443</v>
      </c>
    </row>
    <row r="3145" spans="1:5" hidden="1">
      <c r="A3145" s="421" t="s">
        <v>22402</v>
      </c>
      <c r="B3145" s="421" t="s">
        <v>17632</v>
      </c>
      <c r="C3145" s="421" t="s">
        <v>22402</v>
      </c>
      <c r="D3145" s="421" t="s">
        <v>3445</v>
      </c>
      <c r="E3145" s="421" t="s">
        <v>3443</v>
      </c>
    </row>
    <row r="3146" spans="1:5" hidden="1">
      <c r="A3146" s="421" t="s">
        <v>22403</v>
      </c>
      <c r="B3146" s="421" t="s">
        <v>17633</v>
      </c>
      <c r="C3146" s="421" t="s">
        <v>22403</v>
      </c>
      <c r="D3146" s="421" t="s">
        <v>3445</v>
      </c>
      <c r="E3146" s="421" t="s">
        <v>3443</v>
      </c>
    </row>
    <row r="3147" spans="1:5" hidden="1">
      <c r="A3147" s="421" t="s">
        <v>22404</v>
      </c>
      <c r="B3147" s="421" t="s">
        <v>17634</v>
      </c>
      <c r="C3147" s="421" t="s">
        <v>22404</v>
      </c>
      <c r="D3147" s="421" t="s">
        <v>3445</v>
      </c>
      <c r="E3147" s="421" t="s">
        <v>3443</v>
      </c>
    </row>
    <row r="3148" spans="1:5" hidden="1">
      <c r="A3148" s="421" t="s">
        <v>22405</v>
      </c>
      <c r="B3148" s="421" t="s">
        <v>17635</v>
      </c>
      <c r="C3148" s="421" t="s">
        <v>22405</v>
      </c>
      <c r="D3148" s="421" t="s">
        <v>3445</v>
      </c>
      <c r="E3148" s="421" t="s">
        <v>3443</v>
      </c>
    </row>
    <row r="3149" spans="1:5" hidden="1">
      <c r="A3149" s="421" t="s">
        <v>22406</v>
      </c>
      <c r="B3149" s="421" t="s">
        <v>17636</v>
      </c>
      <c r="C3149" s="421" t="s">
        <v>22406</v>
      </c>
      <c r="D3149" s="421" t="s">
        <v>3445</v>
      </c>
      <c r="E3149" s="421" t="s">
        <v>3443</v>
      </c>
    </row>
    <row r="3150" spans="1:5" hidden="1">
      <c r="A3150" s="421" t="s">
        <v>22407</v>
      </c>
      <c r="B3150" s="421" t="s">
        <v>17637</v>
      </c>
      <c r="C3150" s="421" t="s">
        <v>22407</v>
      </c>
      <c r="D3150" s="421" t="s">
        <v>3445</v>
      </c>
      <c r="E3150" s="421" t="s">
        <v>3443</v>
      </c>
    </row>
    <row r="3151" spans="1:5" hidden="1">
      <c r="A3151" s="421" t="s">
        <v>22408</v>
      </c>
      <c r="B3151" s="421" t="s">
        <v>17639</v>
      </c>
      <c r="C3151" s="421" t="s">
        <v>22408</v>
      </c>
      <c r="D3151" s="421" t="s">
        <v>3445</v>
      </c>
      <c r="E3151" s="421" t="s">
        <v>3443</v>
      </c>
    </row>
    <row r="3152" spans="1:5" hidden="1">
      <c r="A3152" s="421" t="s">
        <v>22409</v>
      </c>
      <c r="B3152" s="421" t="s">
        <v>13265</v>
      </c>
      <c r="C3152" s="421" t="s">
        <v>22409</v>
      </c>
      <c r="D3152" s="421" t="s">
        <v>3445</v>
      </c>
      <c r="E3152" s="421" t="s">
        <v>3443</v>
      </c>
    </row>
    <row r="3153" spans="1:5" hidden="1">
      <c r="A3153" s="421" t="s">
        <v>22410</v>
      </c>
      <c r="B3153" s="421" t="s">
        <v>13266</v>
      </c>
      <c r="C3153" s="421" t="s">
        <v>22410</v>
      </c>
      <c r="D3153" s="421" t="s">
        <v>3445</v>
      </c>
      <c r="E3153" s="421" t="s">
        <v>3443</v>
      </c>
    </row>
    <row r="3154" spans="1:5" hidden="1">
      <c r="A3154" s="421" t="s">
        <v>22411</v>
      </c>
      <c r="B3154" s="421" t="s">
        <v>15451</v>
      </c>
      <c r="C3154" s="421" t="s">
        <v>22411</v>
      </c>
      <c r="D3154" s="421" t="s">
        <v>3445</v>
      </c>
      <c r="E3154" s="421" t="s">
        <v>3443</v>
      </c>
    </row>
    <row r="3155" spans="1:5" hidden="1">
      <c r="A3155" s="421" t="s">
        <v>22412</v>
      </c>
      <c r="B3155" s="421" t="s">
        <v>13267</v>
      </c>
      <c r="C3155" s="421" t="s">
        <v>22412</v>
      </c>
      <c r="D3155" s="421" t="s">
        <v>3445</v>
      </c>
      <c r="E3155" s="421" t="s">
        <v>3443</v>
      </c>
    </row>
    <row r="3156" spans="1:5" hidden="1">
      <c r="A3156" s="421" t="s">
        <v>22413</v>
      </c>
      <c r="B3156" s="421" t="s">
        <v>13268</v>
      </c>
      <c r="C3156" s="421" t="s">
        <v>22413</v>
      </c>
      <c r="D3156" s="421" t="s">
        <v>3445</v>
      </c>
      <c r="E3156" s="421" t="s">
        <v>3443</v>
      </c>
    </row>
    <row r="3157" spans="1:5" hidden="1">
      <c r="A3157" s="421" t="s">
        <v>22414</v>
      </c>
      <c r="B3157" s="421" t="s">
        <v>13269</v>
      </c>
      <c r="C3157" s="421" t="s">
        <v>22414</v>
      </c>
      <c r="D3157" s="421" t="s">
        <v>3445</v>
      </c>
      <c r="E3157" s="421" t="s">
        <v>3443</v>
      </c>
    </row>
    <row r="3158" spans="1:5" hidden="1">
      <c r="A3158" s="421" t="s">
        <v>22415</v>
      </c>
      <c r="B3158" s="421" t="s">
        <v>13276</v>
      </c>
      <c r="C3158" s="421" t="s">
        <v>22415</v>
      </c>
      <c r="D3158" s="421" t="s">
        <v>3445</v>
      </c>
      <c r="E3158" s="421" t="s">
        <v>3443</v>
      </c>
    </row>
    <row r="3159" spans="1:5" hidden="1">
      <c r="A3159" s="421" t="s">
        <v>22416</v>
      </c>
      <c r="B3159" s="421" t="s">
        <v>13277</v>
      </c>
      <c r="C3159" s="421" t="s">
        <v>22416</v>
      </c>
      <c r="D3159" s="421" t="s">
        <v>3445</v>
      </c>
      <c r="E3159" s="421" t="s">
        <v>3443</v>
      </c>
    </row>
    <row r="3160" spans="1:5" hidden="1">
      <c r="A3160" s="421" t="s">
        <v>22417</v>
      </c>
      <c r="B3160" s="421" t="s">
        <v>13278</v>
      </c>
      <c r="C3160" s="421" t="s">
        <v>22417</v>
      </c>
      <c r="D3160" s="421" t="s">
        <v>3445</v>
      </c>
      <c r="E3160" s="421" t="s">
        <v>3443</v>
      </c>
    </row>
    <row r="3161" spans="1:5" hidden="1">
      <c r="A3161" s="421" t="s">
        <v>22418</v>
      </c>
      <c r="B3161" s="421" t="s">
        <v>13279</v>
      </c>
      <c r="C3161" s="421" t="s">
        <v>22418</v>
      </c>
      <c r="D3161" s="421" t="s">
        <v>3445</v>
      </c>
      <c r="E3161" s="421" t="s">
        <v>3443</v>
      </c>
    </row>
    <row r="3162" spans="1:5" hidden="1">
      <c r="A3162" s="421" t="s">
        <v>22419</v>
      </c>
      <c r="B3162" s="421" t="s">
        <v>13280</v>
      </c>
      <c r="C3162" s="421" t="s">
        <v>22419</v>
      </c>
      <c r="D3162" s="421" t="s">
        <v>3445</v>
      </c>
      <c r="E3162" s="421" t="s">
        <v>3443</v>
      </c>
    </row>
    <row r="3163" spans="1:5" hidden="1">
      <c r="A3163" s="421" t="s">
        <v>22420</v>
      </c>
      <c r="B3163" s="421" t="s">
        <v>13281</v>
      </c>
      <c r="C3163" s="421" t="s">
        <v>22420</v>
      </c>
      <c r="D3163" s="421" t="s">
        <v>3445</v>
      </c>
      <c r="E3163" s="421" t="s">
        <v>3443</v>
      </c>
    </row>
    <row r="3164" spans="1:5" hidden="1">
      <c r="A3164" s="421" t="s">
        <v>22421</v>
      </c>
      <c r="B3164" s="421" t="s">
        <v>17613</v>
      </c>
      <c r="C3164" s="421" t="s">
        <v>22421</v>
      </c>
      <c r="D3164" s="421" t="s">
        <v>3445</v>
      </c>
      <c r="E3164" s="421" t="s">
        <v>3443</v>
      </c>
    </row>
    <row r="3165" spans="1:5" hidden="1">
      <c r="A3165" s="421" t="s">
        <v>22422</v>
      </c>
      <c r="B3165" s="421" t="s">
        <v>17614</v>
      </c>
      <c r="C3165" s="421" t="s">
        <v>22422</v>
      </c>
      <c r="D3165" s="421" t="s">
        <v>3445</v>
      </c>
      <c r="E3165" s="421" t="s">
        <v>3443</v>
      </c>
    </row>
    <row r="3166" spans="1:5" hidden="1">
      <c r="A3166" s="421" t="s">
        <v>22423</v>
      </c>
      <c r="B3166" s="421" t="s">
        <v>17616</v>
      </c>
      <c r="C3166" s="421" t="s">
        <v>22423</v>
      </c>
      <c r="D3166" s="421" t="s">
        <v>3445</v>
      </c>
      <c r="E3166" s="421" t="s">
        <v>3443</v>
      </c>
    </row>
    <row r="3167" spans="1:5" hidden="1">
      <c r="A3167" s="421" t="s">
        <v>22424</v>
      </c>
      <c r="B3167" s="421" t="s">
        <v>17617</v>
      </c>
      <c r="C3167" s="421" t="s">
        <v>22424</v>
      </c>
      <c r="D3167" s="421" t="s">
        <v>3445</v>
      </c>
      <c r="E3167" s="421" t="s">
        <v>3443</v>
      </c>
    </row>
    <row r="3168" spans="1:5" hidden="1">
      <c r="A3168" s="421" t="s">
        <v>22425</v>
      </c>
      <c r="B3168" s="421" t="s">
        <v>17618</v>
      </c>
      <c r="C3168" s="421" t="s">
        <v>22425</v>
      </c>
      <c r="D3168" s="421" t="s">
        <v>3445</v>
      </c>
      <c r="E3168" s="421" t="s">
        <v>3443</v>
      </c>
    </row>
    <row r="3169" spans="1:5" hidden="1">
      <c r="A3169" s="421" t="s">
        <v>22426</v>
      </c>
      <c r="B3169" s="421" t="s">
        <v>17619</v>
      </c>
      <c r="C3169" s="421" t="s">
        <v>22426</v>
      </c>
      <c r="D3169" s="421" t="s">
        <v>3445</v>
      </c>
      <c r="E3169" s="421" t="s">
        <v>3443</v>
      </c>
    </row>
    <row r="3170" spans="1:5" hidden="1">
      <c r="A3170" s="421" t="s">
        <v>22427</v>
      </c>
      <c r="B3170" s="421" t="s">
        <v>17620</v>
      </c>
      <c r="C3170" s="421" t="s">
        <v>22427</v>
      </c>
      <c r="D3170" s="421" t="s">
        <v>3445</v>
      </c>
      <c r="E3170" s="421" t="s">
        <v>3443</v>
      </c>
    </row>
    <row r="3171" spans="1:5" hidden="1">
      <c r="A3171" s="421" t="s">
        <v>22428</v>
      </c>
      <c r="B3171" s="421" t="s">
        <v>17621</v>
      </c>
      <c r="C3171" s="421" t="s">
        <v>22428</v>
      </c>
      <c r="D3171" s="421" t="s">
        <v>3445</v>
      </c>
      <c r="E3171" s="421" t="s">
        <v>3443</v>
      </c>
    </row>
    <row r="3172" spans="1:5" hidden="1">
      <c r="A3172" s="421" t="s">
        <v>22429</v>
      </c>
      <c r="B3172" s="421" t="s">
        <v>17622</v>
      </c>
      <c r="C3172" s="421" t="s">
        <v>22429</v>
      </c>
      <c r="D3172" s="421" t="s">
        <v>3445</v>
      </c>
      <c r="E3172" s="421" t="s">
        <v>3443</v>
      </c>
    </row>
    <row r="3173" spans="1:5" hidden="1">
      <c r="A3173" s="421" t="s">
        <v>22430</v>
      </c>
      <c r="B3173" s="421" t="s">
        <v>17623</v>
      </c>
      <c r="C3173" s="421" t="s">
        <v>22430</v>
      </c>
      <c r="D3173" s="421" t="s">
        <v>3445</v>
      </c>
      <c r="E3173" s="421" t="s">
        <v>3443</v>
      </c>
    </row>
    <row r="3174" spans="1:5" hidden="1">
      <c r="A3174" s="421" t="s">
        <v>22431</v>
      </c>
      <c r="B3174" s="421" t="s">
        <v>17624</v>
      </c>
      <c r="C3174" s="421" t="s">
        <v>22431</v>
      </c>
      <c r="D3174" s="421" t="s">
        <v>3445</v>
      </c>
      <c r="E3174" s="421" t="s">
        <v>3443</v>
      </c>
    </row>
    <row r="3175" spans="1:5" hidden="1">
      <c r="A3175" s="421" t="s">
        <v>22432</v>
      </c>
      <c r="B3175" s="421" t="s">
        <v>17625</v>
      </c>
      <c r="C3175" s="421" t="s">
        <v>22432</v>
      </c>
      <c r="D3175" s="421" t="s">
        <v>3445</v>
      </c>
      <c r="E3175" s="421" t="s">
        <v>3443</v>
      </c>
    </row>
    <row r="3176" spans="1:5" hidden="1">
      <c r="A3176" s="421" t="s">
        <v>22433</v>
      </c>
      <c r="B3176" s="421" t="s">
        <v>17626</v>
      </c>
      <c r="C3176" s="421" t="s">
        <v>22433</v>
      </c>
      <c r="D3176" s="421" t="s">
        <v>3445</v>
      </c>
      <c r="E3176" s="421" t="s">
        <v>3443</v>
      </c>
    </row>
    <row r="3177" spans="1:5" hidden="1">
      <c r="A3177" s="421" t="s">
        <v>22434</v>
      </c>
      <c r="B3177" s="421" t="s">
        <v>17627</v>
      </c>
      <c r="C3177" s="421" t="s">
        <v>22434</v>
      </c>
      <c r="D3177" s="421" t="s">
        <v>3445</v>
      </c>
      <c r="E3177" s="421" t="s">
        <v>3443</v>
      </c>
    </row>
    <row r="3178" spans="1:5" hidden="1">
      <c r="A3178" s="421" t="s">
        <v>22435</v>
      </c>
      <c r="B3178" s="421" t="s">
        <v>18116</v>
      </c>
      <c r="C3178" s="421" t="s">
        <v>22435</v>
      </c>
      <c r="D3178" s="421" t="s">
        <v>5495</v>
      </c>
      <c r="E3178" s="421" t="s">
        <v>5493</v>
      </c>
    </row>
    <row r="3179" spans="1:5" hidden="1">
      <c r="A3179" s="421" t="s">
        <v>22436</v>
      </c>
      <c r="B3179" s="421" t="s">
        <v>18117</v>
      </c>
      <c r="C3179" s="421" t="s">
        <v>22436</v>
      </c>
      <c r="D3179" s="421" t="s">
        <v>5495</v>
      </c>
      <c r="E3179" s="421" t="s">
        <v>5493</v>
      </c>
    </row>
    <row r="3180" spans="1:5" hidden="1">
      <c r="A3180" s="421" t="s">
        <v>22437</v>
      </c>
      <c r="B3180" s="421" t="s">
        <v>13379</v>
      </c>
      <c r="C3180" s="421" t="s">
        <v>22437</v>
      </c>
      <c r="D3180" s="421" t="s">
        <v>5495</v>
      </c>
      <c r="E3180" s="421" t="s">
        <v>5493</v>
      </c>
    </row>
    <row r="3181" spans="1:5" hidden="1">
      <c r="A3181" s="421" t="s">
        <v>22438</v>
      </c>
      <c r="B3181" s="421" t="s">
        <v>13381</v>
      </c>
      <c r="C3181" s="421" t="s">
        <v>22438</v>
      </c>
      <c r="D3181" s="421" t="s">
        <v>5495</v>
      </c>
      <c r="E3181" s="421" t="s">
        <v>5493</v>
      </c>
    </row>
    <row r="3182" spans="1:5" hidden="1">
      <c r="A3182" s="421" t="s">
        <v>22439</v>
      </c>
      <c r="B3182" s="421" t="s">
        <v>18118</v>
      </c>
      <c r="C3182" s="421" t="s">
        <v>22439</v>
      </c>
      <c r="D3182" s="421" t="s">
        <v>5495</v>
      </c>
      <c r="E3182" s="421" t="s">
        <v>5493</v>
      </c>
    </row>
    <row r="3183" spans="1:5" hidden="1">
      <c r="A3183" s="421" t="s">
        <v>22440</v>
      </c>
      <c r="B3183" s="421" t="s">
        <v>18119</v>
      </c>
      <c r="C3183" s="421" t="s">
        <v>22440</v>
      </c>
      <c r="D3183" s="421" t="s">
        <v>5495</v>
      </c>
      <c r="E3183" s="421" t="s">
        <v>5493</v>
      </c>
    </row>
    <row r="3184" spans="1:5" hidden="1">
      <c r="A3184" s="421" t="s">
        <v>22441</v>
      </c>
      <c r="B3184" s="421" t="s">
        <v>18120</v>
      </c>
      <c r="C3184" s="421" t="s">
        <v>22441</v>
      </c>
      <c r="D3184" s="421" t="s">
        <v>5495</v>
      </c>
      <c r="E3184" s="421" t="s">
        <v>5493</v>
      </c>
    </row>
    <row r="3185" spans="1:5" hidden="1">
      <c r="A3185" s="421" t="s">
        <v>22442</v>
      </c>
      <c r="B3185" s="421" t="s">
        <v>18122</v>
      </c>
      <c r="C3185" s="421" t="s">
        <v>22442</v>
      </c>
      <c r="D3185" s="421" t="s">
        <v>5495</v>
      </c>
      <c r="E3185" s="421" t="s">
        <v>5493</v>
      </c>
    </row>
    <row r="3186" spans="1:5" hidden="1">
      <c r="A3186" s="421" t="s">
        <v>22443</v>
      </c>
      <c r="B3186" s="421" t="s">
        <v>18080</v>
      </c>
      <c r="C3186" s="421" t="s">
        <v>22443</v>
      </c>
      <c r="D3186" s="421" t="s">
        <v>5495</v>
      </c>
      <c r="E3186" s="421" t="s">
        <v>5493</v>
      </c>
    </row>
    <row r="3187" spans="1:5" hidden="1">
      <c r="A3187" s="421" t="s">
        <v>22444</v>
      </c>
      <c r="B3187" s="421" t="s">
        <v>18086</v>
      </c>
      <c r="C3187" s="421" t="s">
        <v>22444</v>
      </c>
      <c r="D3187" s="421" t="s">
        <v>5495</v>
      </c>
      <c r="E3187" s="421" t="s">
        <v>5493</v>
      </c>
    </row>
    <row r="3188" spans="1:5" hidden="1">
      <c r="A3188" s="421" t="s">
        <v>22445</v>
      </c>
      <c r="B3188" s="421" t="s">
        <v>18073</v>
      </c>
      <c r="C3188" s="421" t="s">
        <v>22445</v>
      </c>
      <c r="D3188" s="421" t="s">
        <v>5495</v>
      </c>
      <c r="E3188" s="421" t="s">
        <v>5493</v>
      </c>
    </row>
    <row r="3189" spans="1:5" hidden="1">
      <c r="A3189" s="421" t="s">
        <v>22446</v>
      </c>
      <c r="B3189" s="421" t="s">
        <v>13380</v>
      </c>
      <c r="C3189" s="421" t="s">
        <v>22446</v>
      </c>
      <c r="D3189" s="421" t="s">
        <v>5495</v>
      </c>
      <c r="E3189" s="421" t="s">
        <v>5493</v>
      </c>
    </row>
    <row r="3190" spans="1:5" hidden="1">
      <c r="A3190" s="421" t="s">
        <v>22447</v>
      </c>
      <c r="B3190" s="421" t="s">
        <v>18103</v>
      </c>
      <c r="C3190" s="421" t="s">
        <v>22447</v>
      </c>
      <c r="D3190" s="421" t="s">
        <v>5495</v>
      </c>
      <c r="E3190" s="421" t="s">
        <v>5493</v>
      </c>
    </row>
    <row r="3191" spans="1:5" hidden="1">
      <c r="A3191" s="421" t="s">
        <v>22448</v>
      </c>
      <c r="B3191" s="421" t="s">
        <v>18055</v>
      </c>
      <c r="C3191" s="421" t="s">
        <v>22448</v>
      </c>
      <c r="D3191" s="421" t="s">
        <v>5495</v>
      </c>
      <c r="E3191" s="421" t="s">
        <v>5493</v>
      </c>
    </row>
    <row r="3192" spans="1:5" hidden="1">
      <c r="A3192" s="421" t="s">
        <v>22449</v>
      </c>
      <c r="B3192" s="421" t="s">
        <v>18056</v>
      </c>
      <c r="C3192" s="421" t="s">
        <v>22449</v>
      </c>
      <c r="D3192" s="421" t="s">
        <v>5495</v>
      </c>
      <c r="E3192" s="421" t="s">
        <v>5493</v>
      </c>
    </row>
    <row r="3193" spans="1:5" hidden="1">
      <c r="A3193" s="421" t="s">
        <v>22450</v>
      </c>
      <c r="B3193" s="421" t="s">
        <v>18057</v>
      </c>
      <c r="C3193" s="421" t="s">
        <v>22450</v>
      </c>
      <c r="D3193" s="421" t="s">
        <v>5495</v>
      </c>
      <c r="E3193" s="421" t="s">
        <v>5493</v>
      </c>
    </row>
    <row r="3194" spans="1:5" hidden="1">
      <c r="A3194" s="421" t="s">
        <v>22451</v>
      </c>
      <c r="B3194" s="421" t="s">
        <v>18058</v>
      </c>
      <c r="C3194" s="421" t="s">
        <v>22451</v>
      </c>
      <c r="D3194" s="421" t="s">
        <v>5495</v>
      </c>
      <c r="E3194" s="421" t="s">
        <v>5493</v>
      </c>
    </row>
    <row r="3195" spans="1:5" hidden="1">
      <c r="A3195" s="421" t="s">
        <v>22452</v>
      </c>
      <c r="B3195" s="421" t="s">
        <v>18088</v>
      </c>
      <c r="C3195" s="421" t="s">
        <v>22452</v>
      </c>
      <c r="D3195" s="421" t="s">
        <v>5495</v>
      </c>
      <c r="E3195" s="421" t="s">
        <v>5493</v>
      </c>
    </row>
    <row r="3196" spans="1:5" hidden="1">
      <c r="A3196" s="421" t="s">
        <v>22453</v>
      </c>
      <c r="B3196" s="421" t="s">
        <v>18089</v>
      </c>
      <c r="C3196" s="421" t="s">
        <v>22453</v>
      </c>
      <c r="D3196" s="421" t="s">
        <v>5495</v>
      </c>
      <c r="E3196" s="421" t="s">
        <v>5493</v>
      </c>
    </row>
    <row r="3197" spans="1:5" hidden="1">
      <c r="A3197" s="421" t="s">
        <v>22454</v>
      </c>
      <c r="B3197" s="421" t="s">
        <v>18090</v>
      </c>
      <c r="C3197" s="421" t="s">
        <v>22454</v>
      </c>
      <c r="D3197" s="421" t="s">
        <v>5495</v>
      </c>
      <c r="E3197" s="421" t="s">
        <v>5493</v>
      </c>
    </row>
    <row r="3198" spans="1:5" hidden="1">
      <c r="A3198" s="421" t="s">
        <v>22455</v>
      </c>
      <c r="B3198" s="421" t="s">
        <v>18091</v>
      </c>
      <c r="C3198" s="421" t="s">
        <v>22455</v>
      </c>
      <c r="D3198" s="421" t="s">
        <v>5495</v>
      </c>
      <c r="E3198" s="421" t="s">
        <v>5493</v>
      </c>
    </row>
    <row r="3199" spans="1:5" hidden="1">
      <c r="A3199" s="421" t="s">
        <v>22456</v>
      </c>
      <c r="B3199" s="421" t="s">
        <v>18092</v>
      </c>
      <c r="C3199" s="421" t="s">
        <v>22456</v>
      </c>
      <c r="D3199" s="421" t="s">
        <v>5495</v>
      </c>
      <c r="E3199" s="421" t="s">
        <v>5493</v>
      </c>
    </row>
    <row r="3200" spans="1:5" hidden="1">
      <c r="A3200" s="421" t="s">
        <v>22457</v>
      </c>
      <c r="B3200" s="421" t="s">
        <v>18093</v>
      </c>
      <c r="C3200" s="421" t="s">
        <v>22457</v>
      </c>
      <c r="D3200" s="421" t="s">
        <v>5495</v>
      </c>
      <c r="E3200" s="421" t="s">
        <v>5493</v>
      </c>
    </row>
    <row r="3201" spans="1:5" hidden="1">
      <c r="A3201" s="421" t="s">
        <v>22458</v>
      </c>
      <c r="B3201" s="421" t="s">
        <v>18094</v>
      </c>
      <c r="C3201" s="421" t="s">
        <v>22458</v>
      </c>
      <c r="D3201" s="421" t="s">
        <v>5495</v>
      </c>
      <c r="E3201" s="421" t="s">
        <v>5493</v>
      </c>
    </row>
    <row r="3202" spans="1:5" hidden="1">
      <c r="A3202" s="421" t="s">
        <v>22459</v>
      </c>
      <c r="B3202" s="421" t="s">
        <v>18095</v>
      </c>
      <c r="C3202" s="421" t="s">
        <v>22459</v>
      </c>
      <c r="D3202" s="421" t="s">
        <v>5495</v>
      </c>
      <c r="E3202" s="421" t="s">
        <v>5493</v>
      </c>
    </row>
    <row r="3203" spans="1:5" hidden="1">
      <c r="A3203" s="421" t="s">
        <v>22460</v>
      </c>
      <c r="B3203" s="421" t="s">
        <v>18096</v>
      </c>
      <c r="C3203" s="421" t="s">
        <v>22460</v>
      </c>
      <c r="D3203" s="421" t="s">
        <v>5495</v>
      </c>
      <c r="E3203" s="421" t="s">
        <v>5493</v>
      </c>
    </row>
    <row r="3204" spans="1:5" hidden="1">
      <c r="A3204" s="421" t="s">
        <v>22461</v>
      </c>
      <c r="B3204" s="421" t="s">
        <v>18097</v>
      </c>
      <c r="C3204" s="421" t="s">
        <v>22461</v>
      </c>
      <c r="D3204" s="421" t="s">
        <v>5495</v>
      </c>
      <c r="E3204" s="421" t="s">
        <v>5493</v>
      </c>
    </row>
    <row r="3205" spans="1:5" hidden="1">
      <c r="A3205" s="421" t="s">
        <v>22462</v>
      </c>
      <c r="B3205" s="421" t="s">
        <v>18098</v>
      </c>
      <c r="C3205" s="421" t="s">
        <v>22462</v>
      </c>
      <c r="D3205" s="421" t="s">
        <v>5495</v>
      </c>
      <c r="E3205" s="421" t="s">
        <v>5493</v>
      </c>
    </row>
    <row r="3206" spans="1:5" hidden="1">
      <c r="A3206" s="421" t="s">
        <v>22463</v>
      </c>
      <c r="B3206" s="421" t="s">
        <v>18099</v>
      </c>
      <c r="C3206" s="421" t="s">
        <v>22463</v>
      </c>
      <c r="D3206" s="421" t="s">
        <v>5495</v>
      </c>
      <c r="E3206" s="421" t="s">
        <v>5493</v>
      </c>
    </row>
    <row r="3207" spans="1:5" hidden="1">
      <c r="A3207" s="421" t="s">
        <v>22464</v>
      </c>
      <c r="B3207" s="421" t="s">
        <v>18100</v>
      </c>
      <c r="C3207" s="421" t="s">
        <v>22464</v>
      </c>
      <c r="D3207" s="421" t="s">
        <v>5495</v>
      </c>
      <c r="E3207" s="421" t="s">
        <v>5493</v>
      </c>
    </row>
    <row r="3208" spans="1:5" hidden="1">
      <c r="A3208" s="421" t="s">
        <v>22465</v>
      </c>
      <c r="B3208" s="421" t="s">
        <v>18101</v>
      </c>
      <c r="C3208" s="421" t="s">
        <v>22465</v>
      </c>
      <c r="D3208" s="421" t="s">
        <v>5495</v>
      </c>
      <c r="E3208" s="421" t="s">
        <v>5493</v>
      </c>
    </row>
    <row r="3209" spans="1:5" hidden="1">
      <c r="A3209" s="421" t="s">
        <v>22466</v>
      </c>
      <c r="B3209" s="421" t="s">
        <v>18102</v>
      </c>
      <c r="C3209" s="421" t="s">
        <v>22466</v>
      </c>
      <c r="D3209" s="421" t="s">
        <v>5495</v>
      </c>
      <c r="E3209" s="421" t="s">
        <v>5493</v>
      </c>
    </row>
    <row r="3210" spans="1:5" hidden="1">
      <c r="A3210" s="421" t="s">
        <v>22467</v>
      </c>
      <c r="B3210" s="421" t="s">
        <v>18104</v>
      </c>
      <c r="C3210" s="421" t="s">
        <v>22467</v>
      </c>
      <c r="D3210" s="421" t="s">
        <v>5495</v>
      </c>
      <c r="E3210" s="421" t="s">
        <v>5493</v>
      </c>
    </row>
    <row r="3211" spans="1:5" hidden="1">
      <c r="A3211" s="421" t="s">
        <v>22468</v>
      </c>
      <c r="B3211" s="421" t="s">
        <v>18105</v>
      </c>
      <c r="C3211" s="421" t="s">
        <v>22468</v>
      </c>
      <c r="D3211" s="421" t="s">
        <v>5495</v>
      </c>
      <c r="E3211" s="421" t="s">
        <v>5493</v>
      </c>
    </row>
    <row r="3212" spans="1:5" hidden="1">
      <c r="A3212" s="421" t="s">
        <v>22469</v>
      </c>
      <c r="B3212" s="421" t="s">
        <v>18106</v>
      </c>
      <c r="C3212" s="421" t="s">
        <v>22469</v>
      </c>
      <c r="D3212" s="421" t="s">
        <v>5495</v>
      </c>
      <c r="E3212" s="421" t="s">
        <v>5493</v>
      </c>
    </row>
    <row r="3213" spans="1:5" hidden="1">
      <c r="A3213" s="421" t="s">
        <v>22470</v>
      </c>
      <c r="B3213" s="421" t="s">
        <v>18107</v>
      </c>
      <c r="C3213" s="421" t="s">
        <v>22470</v>
      </c>
      <c r="D3213" s="421" t="s">
        <v>5495</v>
      </c>
      <c r="E3213" s="421" t="s">
        <v>5493</v>
      </c>
    </row>
    <row r="3214" spans="1:5" hidden="1">
      <c r="A3214" s="421" t="s">
        <v>22471</v>
      </c>
      <c r="B3214" s="421" t="s">
        <v>18108</v>
      </c>
      <c r="C3214" s="421" t="s">
        <v>22471</v>
      </c>
      <c r="D3214" s="421" t="s">
        <v>5495</v>
      </c>
      <c r="E3214" s="421" t="s">
        <v>5493</v>
      </c>
    </row>
    <row r="3215" spans="1:5" hidden="1">
      <c r="A3215" s="421" t="s">
        <v>22472</v>
      </c>
      <c r="B3215" s="421" t="s">
        <v>18109</v>
      </c>
      <c r="C3215" s="421" t="s">
        <v>22472</v>
      </c>
      <c r="D3215" s="421" t="s">
        <v>5495</v>
      </c>
      <c r="E3215" s="421" t="s">
        <v>5493</v>
      </c>
    </row>
    <row r="3216" spans="1:5" hidden="1">
      <c r="A3216" s="421" t="s">
        <v>22473</v>
      </c>
      <c r="B3216" s="421" t="s">
        <v>18110</v>
      </c>
      <c r="C3216" s="421" t="s">
        <v>22473</v>
      </c>
      <c r="D3216" s="421" t="s">
        <v>5495</v>
      </c>
      <c r="E3216" s="421" t="s">
        <v>5493</v>
      </c>
    </row>
    <row r="3217" spans="1:5" hidden="1">
      <c r="A3217" s="421" t="s">
        <v>22474</v>
      </c>
      <c r="B3217" s="421" t="s">
        <v>18111</v>
      </c>
      <c r="C3217" s="421" t="s">
        <v>22474</v>
      </c>
      <c r="D3217" s="421" t="s">
        <v>5495</v>
      </c>
      <c r="E3217" s="421" t="s">
        <v>5493</v>
      </c>
    </row>
    <row r="3218" spans="1:5" hidden="1">
      <c r="A3218" s="421" t="s">
        <v>22475</v>
      </c>
      <c r="B3218" s="421" t="s">
        <v>18112</v>
      </c>
      <c r="C3218" s="421" t="s">
        <v>22475</v>
      </c>
      <c r="D3218" s="421" t="s">
        <v>5495</v>
      </c>
      <c r="E3218" s="421" t="s">
        <v>5493</v>
      </c>
    </row>
    <row r="3219" spans="1:5" hidden="1">
      <c r="A3219" s="421" t="s">
        <v>22476</v>
      </c>
      <c r="B3219" s="421" t="s">
        <v>18113</v>
      </c>
      <c r="C3219" s="421" t="s">
        <v>22476</v>
      </c>
      <c r="D3219" s="421" t="s">
        <v>5495</v>
      </c>
      <c r="E3219" s="421" t="s">
        <v>5493</v>
      </c>
    </row>
    <row r="3220" spans="1:5" hidden="1">
      <c r="A3220" s="421" t="s">
        <v>22477</v>
      </c>
      <c r="B3220" s="421" t="s">
        <v>18114</v>
      </c>
      <c r="C3220" s="421" t="s">
        <v>22477</v>
      </c>
      <c r="D3220" s="421" t="s">
        <v>5495</v>
      </c>
      <c r="E3220" s="421" t="s">
        <v>5493</v>
      </c>
    </row>
    <row r="3221" spans="1:5" hidden="1">
      <c r="A3221" s="421" t="s">
        <v>22478</v>
      </c>
      <c r="B3221" s="421" t="s">
        <v>18059</v>
      </c>
      <c r="C3221" s="421" t="s">
        <v>22478</v>
      </c>
      <c r="D3221" s="421" t="s">
        <v>5495</v>
      </c>
      <c r="E3221" s="421" t="s">
        <v>5493</v>
      </c>
    </row>
    <row r="3222" spans="1:5" hidden="1">
      <c r="A3222" s="421" t="s">
        <v>22479</v>
      </c>
      <c r="B3222" s="421" t="s">
        <v>18060</v>
      </c>
      <c r="C3222" s="421" t="s">
        <v>22479</v>
      </c>
      <c r="D3222" s="421" t="s">
        <v>5495</v>
      </c>
      <c r="E3222" s="421" t="s">
        <v>5493</v>
      </c>
    </row>
    <row r="3223" spans="1:5" hidden="1">
      <c r="A3223" s="421" t="s">
        <v>22480</v>
      </c>
      <c r="B3223" s="421" t="s">
        <v>18061</v>
      </c>
      <c r="C3223" s="421" t="s">
        <v>22480</v>
      </c>
      <c r="D3223" s="421" t="s">
        <v>5495</v>
      </c>
      <c r="E3223" s="421" t="s">
        <v>5493</v>
      </c>
    </row>
    <row r="3224" spans="1:5" hidden="1">
      <c r="A3224" s="421" t="s">
        <v>22481</v>
      </c>
      <c r="B3224" s="421" t="s">
        <v>18062</v>
      </c>
      <c r="C3224" s="421" t="s">
        <v>22481</v>
      </c>
      <c r="D3224" s="421" t="s">
        <v>5495</v>
      </c>
      <c r="E3224" s="421" t="s">
        <v>5493</v>
      </c>
    </row>
    <row r="3225" spans="1:5" hidden="1">
      <c r="A3225" s="421" t="s">
        <v>22482</v>
      </c>
      <c r="B3225" s="421" t="s">
        <v>18063</v>
      </c>
      <c r="C3225" s="421" t="s">
        <v>22482</v>
      </c>
      <c r="D3225" s="421" t="s">
        <v>5495</v>
      </c>
      <c r="E3225" s="421" t="s">
        <v>5493</v>
      </c>
    </row>
    <row r="3226" spans="1:5" hidden="1">
      <c r="A3226" s="421" t="s">
        <v>22483</v>
      </c>
      <c r="B3226" s="421" t="s">
        <v>18064</v>
      </c>
      <c r="C3226" s="421" t="s">
        <v>22483</v>
      </c>
      <c r="D3226" s="421" t="s">
        <v>5495</v>
      </c>
      <c r="E3226" s="421" t="s">
        <v>5493</v>
      </c>
    </row>
    <row r="3227" spans="1:5" hidden="1">
      <c r="A3227" s="421" t="s">
        <v>22484</v>
      </c>
      <c r="B3227" s="421" t="s">
        <v>18065</v>
      </c>
      <c r="C3227" s="421" t="s">
        <v>22484</v>
      </c>
      <c r="D3227" s="421" t="s">
        <v>5495</v>
      </c>
      <c r="E3227" s="421" t="s">
        <v>5493</v>
      </c>
    </row>
    <row r="3228" spans="1:5" hidden="1">
      <c r="A3228" s="421" t="s">
        <v>22485</v>
      </c>
      <c r="B3228" s="421" t="s">
        <v>18066</v>
      </c>
      <c r="C3228" s="421" t="s">
        <v>22485</v>
      </c>
      <c r="D3228" s="421" t="s">
        <v>5495</v>
      </c>
      <c r="E3228" s="421" t="s">
        <v>5493</v>
      </c>
    </row>
    <row r="3229" spans="1:5" hidden="1">
      <c r="A3229" s="421" t="s">
        <v>22486</v>
      </c>
      <c r="B3229" s="421" t="s">
        <v>18067</v>
      </c>
      <c r="C3229" s="421" t="s">
        <v>22486</v>
      </c>
      <c r="D3229" s="421" t="s">
        <v>5495</v>
      </c>
      <c r="E3229" s="421" t="s">
        <v>5493</v>
      </c>
    </row>
    <row r="3230" spans="1:5" hidden="1">
      <c r="A3230" s="421" t="s">
        <v>22487</v>
      </c>
      <c r="B3230" s="421" t="s">
        <v>18068</v>
      </c>
      <c r="C3230" s="421" t="s">
        <v>22487</v>
      </c>
      <c r="D3230" s="421" t="s">
        <v>5495</v>
      </c>
      <c r="E3230" s="421" t="s">
        <v>5493</v>
      </c>
    </row>
    <row r="3231" spans="1:5" hidden="1">
      <c r="A3231" s="421" t="s">
        <v>22488</v>
      </c>
      <c r="B3231" s="421" t="s">
        <v>18069</v>
      </c>
      <c r="C3231" s="421" t="s">
        <v>22488</v>
      </c>
      <c r="D3231" s="421" t="s">
        <v>5495</v>
      </c>
      <c r="E3231" s="421" t="s">
        <v>5493</v>
      </c>
    </row>
    <row r="3232" spans="1:5" hidden="1">
      <c r="A3232" s="421" t="s">
        <v>22489</v>
      </c>
      <c r="B3232" s="421" t="s">
        <v>18070</v>
      </c>
      <c r="C3232" s="421" t="s">
        <v>22489</v>
      </c>
      <c r="D3232" s="421" t="s">
        <v>5495</v>
      </c>
      <c r="E3232" s="421" t="s">
        <v>5493</v>
      </c>
    </row>
    <row r="3233" spans="1:5" hidden="1">
      <c r="A3233" s="421" t="s">
        <v>22490</v>
      </c>
      <c r="B3233" s="421" t="s">
        <v>18071</v>
      </c>
      <c r="C3233" s="421" t="s">
        <v>22490</v>
      </c>
      <c r="D3233" s="421" t="s">
        <v>5495</v>
      </c>
      <c r="E3233" s="421" t="s">
        <v>5493</v>
      </c>
    </row>
    <row r="3234" spans="1:5" hidden="1">
      <c r="A3234" s="421" t="s">
        <v>22491</v>
      </c>
      <c r="B3234" s="421" t="s">
        <v>18072</v>
      </c>
      <c r="C3234" s="421" t="s">
        <v>22491</v>
      </c>
      <c r="D3234" s="421" t="s">
        <v>5495</v>
      </c>
      <c r="E3234" s="421" t="s">
        <v>5493</v>
      </c>
    </row>
    <row r="3235" spans="1:5" hidden="1">
      <c r="A3235" s="421" t="s">
        <v>22492</v>
      </c>
      <c r="B3235" s="421" t="s">
        <v>18074</v>
      </c>
      <c r="C3235" s="421" t="s">
        <v>22492</v>
      </c>
      <c r="D3235" s="421" t="s">
        <v>5495</v>
      </c>
      <c r="E3235" s="421" t="s">
        <v>5493</v>
      </c>
    </row>
    <row r="3236" spans="1:5" hidden="1">
      <c r="A3236" s="421" t="s">
        <v>22493</v>
      </c>
      <c r="B3236" s="421" t="s">
        <v>18075</v>
      </c>
      <c r="C3236" s="421" t="s">
        <v>22493</v>
      </c>
      <c r="D3236" s="421" t="s">
        <v>5495</v>
      </c>
      <c r="E3236" s="421" t="s">
        <v>5493</v>
      </c>
    </row>
    <row r="3237" spans="1:5" hidden="1">
      <c r="A3237" s="421" t="s">
        <v>22494</v>
      </c>
      <c r="B3237" s="421" t="s">
        <v>18076</v>
      </c>
      <c r="C3237" s="421" t="s">
        <v>22494</v>
      </c>
      <c r="D3237" s="421" t="s">
        <v>5495</v>
      </c>
      <c r="E3237" s="421" t="s">
        <v>5493</v>
      </c>
    </row>
    <row r="3238" spans="1:5" hidden="1">
      <c r="A3238" s="421" t="s">
        <v>22495</v>
      </c>
      <c r="B3238" s="421" t="s">
        <v>18077</v>
      </c>
      <c r="C3238" s="421" t="s">
        <v>22495</v>
      </c>
      <c r="D3238" s="421" t="s">
        <v>5495</v>
      </c>
      <c r="E3238" s="421" t="s">
        <v>5493</v>
      </c>
    </row>
    <row r="3239" spans="1:5" hidden="1">
      <c r="A3239" s="421" t="s">
        <v>22496</v>
      </c>
      <c r="B3239" s="421" t="s">
        <v>18078</v>
      </c>
      <c r="C3239" s="421" t="s">
        <v>22496</v>
      </c>
      <c r="D3239" s="421" t="s">
        <v>5495</v>
      </c>
      <c r="E3239" s="421" t="s">
        <v>5493</v>
      </c>
    </row>
    <row r="3240" spans="1:5" hidden="1">
      <c r="A3240" s="421" t="s">
        <v>22497</v>
      </c>
      <c r="B3240" s="421" t="s">
        <v>18079</v>
      </c>
      <c r="C3240" s="421" t="s">
        <v>22497</v>
      </c>
      <c r="D3240" s="421" t="s">
        <v>5495</v>
      </c>
      <c r="E3240" s="421" t="s">
        <v>5493</v>
      </c>
    </row>
    <row r="3241" spans="1:5" hidden="1">
      <c r="A3241" s="421" t="s">
        <v>22498</v>
      </c>
      <c r="B3241" s="421" t="s">
        <v>18081</v>
      </c>
      <c r="C3241" s="421" t="s">
        <v>22498</v>
      </c>
      <c r="D3241" s="421" t="s">
        <v>5495</v>
      </c>
      <c r="E3241" s="421" t="s">
        <v>5493</v>
      </c>
    </row>
    <row r="3242" spans="1:5" hidden="1">
      <c r="A3242" s="421" t="s">
        <v>22499</v>
      </c>
      <c r="B3242" s="421" t="s">
        <v>18082</v>
      </c>
      <c r="C3242" s="421" t="s">
        <v>22499</v>
      </c>
      <c r="D3242" s="421" t="s">
        <v>5495</v>
      </c>
      <c r="E3242" s="421" t="s">
        <v>5493</v>
      </c>
    </row>
    <row r="3243" spans="1:5" hidden="1">
      <c r="A3243" s="421" t="s">
        <v>22500</v>
      </c>
      <c r="B3243" s="421" t="s">
        <v>18083</v>
      </c>
      <c r="C3243" s="421" t="s">
        <v>22500</v>
      </c>
      <c r="D3243" s="421" t="s">
        <v>5495</v>
      </c>
      <c r="E3243" s="421" t="s">
        <v>5493</v>
      </c>
    </row>
    <row r="3244" spans="1:5" hidden="1">
      <c r="A3244" s="421" t="s">
        <v>22501</v>
      </c>
      <c r="B3244" s="421" t="s">
        <v>18084</v>
      </c>
      <c r="C3244" s="421" t="s">
        <v>22501</v>
      </c>
      <c r="D3244" s="421" t="s">
        <v>5495</v>
      </c>
      <c r="E3244" s="421" t="s">
        <v>5493</v>
      </c>
    </row>
    <row r="3245" spans="1:5" hidden="1">
      <c r="A3245" s="421" t="s">
        <v>22502</v>
      </c>
      <c r="B3245" s="421" t="s">
        <v>18085</v>
      </c>
      <c r="C3245" s="421" t="s">
        <v>22502</v>
      </c>
      <c r="D3245" s="421" t="s">
        <v>5495</v>
      </c>
      <c r="E3245" s="421" t="s">
        <v>5493</v>
      </c>
    </row>
    <row r="3246" spans="1:5" hidden="1">
      <c r="A3246" s="421" t="s">
        <v>22503</v>
      </c>
      <c r="B3246" s="421" t="s">
        <v>18087</v>
      </c>
      <c r="C3246" s="421" t="s">
        <v>22503</v>
      </c>
      <c r="D3246" s="421" t="s">
        <v>5495</v>
      </c>
      <c r="E3246" s="421" t="s">
        <v>5493</v>
      </c>
    </row>
    <row r="3247" spans="1:5" hidden="1">
      <c r="A3247" s="421" t="s">
        <v>22504</v>
      </c>
      <c r="B3247" s="421" t="s">
        <v>18121</v>
      </c>
      <c r="C3247" s="421" t="s">
        <v>22504</v>
      </c>
      <c r="D3247" s="421" t="s">
        <v>5495</v>
      </c>
      <c r="E3247" s="421" t="s">
        <v>5493</v>
      </c>
    </row>
    <row r="3248" spans="1:5" hidden="1">
      <c r="A3248" s="421" t="s">
        <v>22505</v>
      </c>
      <c r="B3248" s="421" t="s">
        <v>18123</v>
      </c>
      <c r="C3248" s="421" t="s">
        <v>22505</v>
      </c>
      <c r="D3248" s="421" t="s">
        <v>5495</v>
      </c>
      <c r="E3248" s="421" t="s">
        <v>5493</v>
      </c>
    </row>
    <row r="3249" spans="1:5" hidden="1">
      <c r="A3249" s="421" t="s">
        <v>22506</v>
      </c>
      <c r="B3249" s="421" t="s">
        <v>18124</v>
      </c>
      <c r="C3249" s="421" t="s">
        <v>22506</v>
      </c>
      <c r="D3249" s="421" t="s">
        <v>5495</v>
      </c>
      <c r="E3249" s="421" t="s">
        <v>5493</v>
      </c>
    </row>
    <row r="3250" spans="1:5" hidden="1">
      <c r="A3250" s="421" t="s">
        <v>22507</v>
      </c>
      <c r="B3250" s="421" t="s">
        <v>18125</v>
      </c>
      <c r="C3250" s="421" t="s">
        <v>22507</v>
      </c>
      <c r="D3250" s="421" t="s">
        <v>5495</v>
      </c>
      <c r="E3250" s="421" t="s">
        <v>5493</v>
      </c>
    </row>
    <row r="3251" spans="1:5" hidden="1">
      <c r="A3251" s="421" t="s">
        <v>22508</v>
      </c>
      <c r="B3251" s="421" t="s">
        <v>13382</v>
      </c>
      <c r="C3251" s="421" t="s">
        <v>22508</v>
      </c>
      <c r="D3251" s="421" t="s">
        <v>5495</v>
      </c>
      <c r="E3251" s="421" t="s">
        <v>5493</v>
      </c>
    </row>
    <row r="3252" spans="1:5" hidden="1">
      <c r="A3252" s="421" t="s">
        <v>22509</v>
      </c>
      <c r="B3252" s="421" t="s">
        <v>13383</v>
      </c>
      <c r="C3252" s="421" t="s">
        <v>22509</v>
      </c>
      <c r="D3252" s="421" t="s">
        <v>5495</v>
      </c>
      <c r="E3252" s="421" t="s">
        <v>5493</v>
      </c>
    </row>
    <row r="3253" spans="1:5" hidden="1">
      <c r="A3253" s="421" t="s">
        <v>22510</v>
      </c>
      <c r="B3253" s="421" t="s">
        <v>18126</v>
      </c>
      <c r="C3253" s="421" t="s">
        <v>22510</v>
      </c>
      <c r="D3253" s="421" t="s">
        <v>5495</v>
      </c>
      <c r="E3253" s="421" t="s">
        <v>5493</v>
      </c>
    </row>
    <row r="3254" spans="1:5" hidden="1">
      <c r="A3254" s="421" t="s">
        <v>22511</v>
      </c>
      <c r="B3254" s="421" t="s">
        <v>18115</v>
      </c>
      <c r="C3254" s="421" t="s">
        <v>22511</v>
      </c>
      <c r="D3254" s="421" t="s">
        <v>5495</v>
      </c>
      <c r="E3254" s="421" t="s">
        <v>5493</v>
      </c>
    </row>
    <row r="3255" spans="1:5" hidden="1">
      <c r="A3255" s="421" t="s">
        <v>22512</v>
      </c>
      <c r="B3255" s="421" t="s">
        <v>18308</v>
      </c>
      <c r="C3255" s="421" t="s">
        <v>22512</v>
      </c>
      <c r="D3255" s="421" t="s">
        <v>5679</v>
      </c>
      <c r="E3255" s="421" t="s">
        <v>5677</v>
      </c>
    </row>
    <row r="3256" spans="1:5" hidden="1">
      <c r="A3256" s="421" t="s">
        <v>22513</v>
      </c>
      <c r="B3256" s="421" t="s">
        <v>18321</v>
      </c>
      <c r="C3256" s="421" t="s">
        <v>22513</v>
      </c>
      <c r="D3256" s="421" t="s">
        <v>5679</v>
      </c>
      <c r="E3256" s="421" t="s">
        <v>5677</v>
      </c>
    </row>
    <row r="3257" spans="1:5" hidden="1">
      <c r="A3257" s="421" t="s">
        <v>22514</v>
      </c>
      <c r="B3257" s="421" t="s">
        <v>18305</v>
      </c>
      <c r="C3257" s="421" t="s">
        <v>22514</v>
      </c>
      <c r="D3257" s="421" t="s">
        <v>5679</v>
      </c>
      <c r="E3257" s="421" t="s">
        <v>5677</v>
      </c>
    </row>
    <row r="3258" spans="1:5" hidden="1">
      <c r="A3258" s="421" t="s">
        <v>22515</v>
      </c>
      <c r="B3258" s="421" t="s">
        <v>18306</v>
      </c>
      <c r="C3258" s="421" t="s">
        <v>22515</v>
      </c>
      <c r="D3258" s="421" t="s">
        <v>5679</v>
      </c>
      <c r="E3258" s="421" t="s">
        <v>5677</v>
      </c>
    </row>
    <row r="3259" spans="1:5" hidden="1">
      <c r="A3259" s="421" t="s">
        <v>22516</v>
      </c>
      <c r="B3259" s="421" t="s">
        <v>13423</v>
      </c>
      <c r="C3259" s="421" t="s">
        <v>22516</v>
      </c>
      <c r="D3259" s="421" t="s">
        <v>5679</v>
      </c>
      <c r="E3259" s="421" t="s">
        <v>5677</v>
      </c>
    </row>
    <row r="3260" spans="1:5" hidden="1">
      <c r="A3260" s="421" t="s">
        <v>22517</v>
      </c>
      <c r="B3260" s="421" t="s">
        <v>13422</v>
      </c>
      <c r="C3260" s="421" t="s">
        <v>22517</v>
      </c>
      <c r="D3260" s="421" t="s">
        <v>5679</v>
      </c>
      <c r="E3260" s="421" t="s">
        <v>5677</v>
      </c>
    </row>
    <row r="3261" spans="1:5" hidden="1">
      <c r="A3261" s="421" t="s">
        <v>22518</v>
      </c>
      <c r="B3261" s="421" t="s">
        <v>13424</v>
      </c>
      <c r="C3261" s="421" t="s">
        <v>22518</v>
      </c>
      <c r="D3261" s="421" t="s">
        <v>5679</v>
      </c>
      <c r="E3261" s="421" t="s">
        <v>5677</v>
      </c>
    </row>
    <row r="3262" spans="1:5" hidden="1">
      <c r="A3262" s="421" t="s">
        <v>22519</v>
      </c>
      <c r="B3262" s="421" t="s">
        <v>18307</v>
      </c>
      <c r="C3262" s="421" t="s">
        <v>22519</v>
      </c>
      <c r="D3262" s="421" t="s">
        <v>5679</v>
      </c>
      <c r="E3262" s="421" t="s">
        <v>5677</v>
      </c>
    </row>
    <row r="3263" spans="1:5" hidden="1">
      <c r="A3263" s="421" t="s">
        <v>22520</v>
      </c>
      <c r="B3263" s="421" t="s">
        <v>13420</v>
      </c>
      <c r="C3263" s="421" t="s">
        <v>22520</v>
      </c>
      <c r="D3263" s="421" t="s">
        <v>5679</v>
      </c>
      <c r="E3263" s="421" t="s">
        <v>5677</v>
      </c>
    </row>
    <row r="3264" spans="1:5" hidden="1">
      <c r="A3264" s="421" t="s">
        <v>22521</v>
      </c>
      <c r="B3264" s="421" t="s">
        <v>13421</v>
      </c>
      <c r="C3264" s="421" t="s">
        <v>22521</v>
      </c>
      <c r="D3264" s="421" t="s">
        <v>5679</v>
      </c>
      <c r="E3264" s="421" t="s">
        <v>5677</v>
      </c>
    </row>
    <row r="3265" spans="1:5" hidden="1">
      <c r="A3265" s="421" t="s">
        <v>22522</v>
      </c>
      <c r="B3265" s="421" t="s">
        <v>13419</v>
      </c>
      <c r="C3265" s="421" t="s">
        <v>22522</v>
      </c>
      <c r="D3265" s="421" t="s">
        <v>5679</v>
      </c>
      <c r="E3265" s="421" t="s">
        <v>5677</v>
      </c>
    </row>
    <row r="3266" spans="1:5" hidden="1">
      <c r="A3266" s="421" t="s">
        <v>22523</v>
      </c>
      <c r="B3266" s="421" t="s">
        <v>18309</v>
      </c>
      <c r="C3266" s="421" t="s">
        <v>22523</v>
      </c>
      <c r="D3266" s="421" t="s">
        <v>5679</v>
      </c>
      <c r="E3266" s="421" t="s">
        <v>5677</v>
      </c>
    </row>
    <row r="3267" spans="1:5" hidden="1">
      <c r="A3267" s="421" t="s">
        <v>22524</v>
      </c>
      <c r="B3267" s="421" t="s">
        <v>18310</v>
      </c>
      <c r="C3267" s="421" t="s">
        <v>22524</v>
      </c>
      <c r="D3267" s="421" t="s">
        <v>5679</v>
      </c>
      <c r="E3267" s="421" t="s">
        <v>5677</v>
      </c>
    </row>
    <row r="3268" spans="1:5" hidden="1">
      <c r="A3268" s="421" t="s">
        <v>22525</v>
      </c>
      <c r="B3268" s="421" t="s">
        <v>18311</v>
      </c>
      <c r="C3268" s="421" t="s">
        <v>22525</v>
      </c>
      <c r="D3268" s="421" t="s">
        <v>5679</v>
      </c>
      <c r="E3268" s="421" t="s">
        <v>5677</v>
      </c>
    </row>
    <row r="3269" spans="1:5" hidden="1">
      <c r="A3269" s="421" t="s">
        <v>22526</v>
      </c>
      <c r="B3269" s="421" t="s">
        <v>13425</v>
      </c>
      <c r="C3269" s="421" t="s">
        <v>22526</v>
      </c>
      <c r="D3269" s="421" t="s">
        <v>5679</v>
      </c>
      <c r="E3269" s="421" t="s">
        <v>5677</v>
      </c>
    </row>
    <row r="3270" spans="1:5" hidden="1">
      <c r="A3270" s="421" t="s">
        <v>22527</v>
      </c>
      <c r="B3270" s="421" t="s">
        <v>18312</v>
      </c>
      <c r="C3270" s="421" t="s">
        <v>22527</v>
      </c>
      <c r="D3270" s="421" t="s">
        <v>5679</v>
      </c>
      <c r="E3270" s="421" t="s">
        <v>5677</v>
      </c>
    </row>
    <row r="3271" spans="1:5" hidden="1">
      <c r="A3271" s="421" t="s">
        <v>22528</v>
      </c>
      <c r="B3271" s="421" t="s">
        <v>18313</v>
      </c>
      <c r="C3271" s="421" t="s">
        <v>22528</v>
      </c>
      <c r="D3271" s="421" t="s">
        <v>5679</v>
      </c>
      <c r="E3271" s="421" t="s">
        <v>5677</v>
      </c>
    </row>
    <row r="3272" spans="1:5" hidden="1">
      <c r="A3272" s="421" t="s">
        <v>22529</v>
      </c>
      <c r="B3272" s="421" t="s">
        <v>18314</v>
      </c>
      <c r="C3272" s="421" t="s">
        <v>22529</v>
      </c>
      <c r="D3272" s="421" t="s">
        <v>5679</v>
      </c>
      <c r="E3272" s="421" t="s">
        <v>5677</v>
      </c>
    </row>
    <row r="3273" spans="1:5" hidden="1">
      <c r="A3273" s="421" t="s">
        <v>22530</v>
      </c>
      <c r="B3273" s="421" t="s">
        <v>18315</v>
      </c>
      <c r="C3273" s="421" t="s">
        <v>22530</v>
      </c>
      <c r="D3273" s="421" t="s">
        <v>5679</v>
      </c>
      <c r="E3273" s="421" t="s">
        <v>5677</v>
      </c>
    </row>
    <row r="3274" spans="1:5" hidden="1">
      <c r="A3274" s="421" t="s">
        <v>22531</v>
      </c>
      <c r="B3274" s="421" t="s">
        <v>18316</v>
      </c>
      <c r="C3274" s="421" t="s">
        <v>22531</v>
      </c>
      <c r="D3274" s="421" t="s">
        <v>5679</v>
      </c>
      <c r="E3274" s="421" t="s">
        <v>5677</v>
      </c>
    </row>
    <row r="3275" spans="1:5" hidden="1">
      <c r="A3275" s="421" t="s">
        <v>22532</v>
      </c>
      <c r="B3275" s="421" t="s">
        <v>13427</v>
      </c>
      <c r="C3275" s="421" t="s">
        <v>22532</v>
      </c>
      <c r="D3275" s="421" t="s">
        <v>5679</v>
      </c>
      <c r="E3275" s="421" t="s">
        <v>5677</v>
      </c>
    </row>
    <row r="3276" spans="1:5" hidden="1">
      <c r="A3276" s="421" t="s">
        <v>22533</v>
      </c>
      <c r="B3276" s="421" t="s">
        <v>18317</v>
      </c>
      <c r="C3276" s="421" t="s">
        <v>22533</v>
      </c>
      <c r="D3276" s="421" t="s">
        <v>5679</v>
      </c>
      <c r="E3276" s="421" t="s">
        <v>5677</v>
      </c>
    </row>
    <row r="3277" spans="1:5" hidden="1">
      <c r="A3277" s="421" t="s">
        <v>22534</v>
      </c>
      <c r="B3277" s="421" t="s">
        <v>18318</v>
      </c>
      <c r="C3277" s="421" t="s">
        <v>22534</v>
      </c>
      <c r="D3277" s="421" t="s">
        <v>5679</v>
      </c>
      <c r="E3277" s="421" t="s">
        <v>5677</v>
      </c>
    </row>
    <row r="3278" spans="1:5" hidden="1">
      <c r="A3278" s="421" t="s">
        <v>22535</v>
      </c>
      <c r="B3278" s="421" t="s">
        <v>18319</v>
      </c>
      <c r="C3278" s="421" t="s">
        <v>22535</v>
      </c>
      <c r="D3278" s="421" t="s">
        <v>5679</v>
      </c>
      <c r="E3278" s="421" t="s">
        <v>5677</v>
      </c>
    </row>
    <row r="3279" spans="1:5" hidden="1">
      <c r="A3279" s="421" t="s">
        <v>22536</v>
      </c>
      <c r="B3279" s="421" t="s">
        <v>18320</v>
      </c>
      <c r="C3279" s="421" t="s">
        <v>22536</v>
      </c>
      <c r="D3279" s="421" t="s">
        <v>5679</v>
      </c>
      <c r="E3279" s="421" t="s">
        <v>5677</v>
      </c>
    </row>
    <row r="3280" spans="1:5" hidden="1">
      <c r="A3280" s="421" t="s">
        <v>22537</v>
      </c>
      <c r="B3280" s="421" t="s">
        <v>15463</v>
      </c>
      <c r="C3280" s="421" t="s">
        <v>22537</v>
      </c>
      <c r="D3280" s="421" t="s">
        <v>5679</v>
      </c>
      <c r="E3280" s="421" t="s">
        <v>5677</v>
      </c>
    </row>
    <row r="3281" spans="1:5" hidden="1">
      <c r="A3281" s="421" t="s">
        <v>22538</v>
      </c>
      <c r="B3281" s="421" t="s">
        <v>13426</v>
      </c>
      <c r="C3281" s="421" t="s">
        <v>22538</v>
      </c>
      <c r="D3281" s="421" t="s">
        <v>5679</v>
      </c>
      <c r="E3281" s="421" t="s">
        <v>5677</v>
      </c>
    </row>
    <row r="3282" spans="1:5" hidden="1">
      <c r="A3282" s="421" t="s">
        <v>22539</v>
      </c>
      <c r="B3282" s="421" t="s">
        <v>18304</v>
      </c>
      <c r="C3282" s="421" t="s">
        <v>22539</v>
      </c>
      <c r="D3282" s="421" t="s">
        <v>5679</v>
      </c>
      <c r="E3282" s="421" t="s">
        <v>5677</v>
      </c>
    </row>
    <row r="3283" spans="1:5" hidden="1">
      <c r="A3283" s="421" t="s">
        <v>22540</v>
      </c>
      <c r="B3283" s="421" t="s">
        <v>13113</v>
      </c>
      <c r="C3283" s="421" t="s">
        <v>22540</v>
      </c>
      <c r="D3283" s="421" t="s">
        <v>3349</v>
      </c>
      <c r="E3283" s="421" t="s">
        <v>3347</v>
      </c>
    </row>
    <row r="3284" spans="1:5" hidden="1">
      <c r="A3284" s="421" t="s">
        <v>22541</v>
      </c>
      <c r="B3284" s="421" t="s">
        <v>13112</v>
      </c>
      <c r="C3284" s="421" t="s">
        <v>22541</v>
      </c>
      <c r="D3284" s="421" t="s">
        <v>3349</v>
      </c>
      <c r="E3284" s="421" t="s">
        <v>3347</v>
      </c>
    </row>
    <row r="3285" spans="1:5" hidden="1">
      <c r="A3285" s="421" t="s">
        <v>22542</v>
      </c>
      <c r="B3285" s="421" t="s">
        <v>13115</v>
      </c>
      <c r="C3285" s="421" t="s">
        <v>22542</v>
      </c>
      <c r="D3285" s="421" t="s">
        <v>3349</v>
      </c>
      <c r="E3285" s="421" t="s">
        <v>3347</v>
      </c>
    </row>
    <row r="3286" spans="1:5" hidden="1">
      <c r="A3286" s="421" t="s">
        <v>22543</v>
      </c>
      <c r="B3286" s="421" t="s">
        <v>15447</v>
      </c>
      <c r="C3286" s="421" t="s">
        <v>22543</v>
      </c>
      <c r="D3286" s="421" t="s">
        <v>3349</v>
      </c>
      <c r="E3286" s="421" t="s">
        <v>3347</v>
      </c>
    </row>
    <row r="3287" spans="1:5" hidden="1">
      <c r="A3287" s="421" t="s">
        <v>22544</v>
      </c>
      <c r="B3287" s="421" t="s">
        <v>16802</v>
      </c>
      <c r="C3287" s="421" t="s">
        <v>22544</v>
      </c>
      <c r="D3287" s="421" t="s">
        <v>3349</v>
      </c>
      <c r="E3287" s="421" t="s">
        <v>3347</v>
      </c>
    </row>
    <row r="3288" spans="1:5" hidden="1">
      <c r="A3288" s="421" t="s">
        <v>22545</v>
      </c>
      <c r="B3288" s="421" t="s">
        <v>16803</v>
      </c>
      <c r="C3288" s="421" t="s">
        <v>22545</v>
      </c>
      <c r="D3288" s="421" t="s">
        <v>3349</v>
      </c>
      <c r="E3288" s="421" t="s">
        <v>3347</v>
      </c>
    </row>
    <row r="3289" spans="1:5" hidden="1">
      <c r="A3289" s="421" t="s">
        <v>22546</v>
      </c>
      <c r="B3289" s="421" t="s">
        <v>16804</v>
      </c>
      <c r="C3289" s="421" t="s">
        <v>22546</v>
      </c>
      <c r="D3289" s="421" t="s">
        <v>3349</v>
      </c>
      <c r="E3289" s="421" t="s">
        <v>3347</v>
      </c>
    </row>
    <row r="3290" spans="1:5" hidden="1">
      <c r="A3290" s="421" t="s">
        <v>22547</v>
      </c>
      <c r="B3290" s="421" t="s">
        <v>16805</v>
      </c>
      <c r="C3290" s="421" t="s">
        <v>22547</v>
      </c>
      <c r="D3290" s="421" t="s">
        <v>3349</v>
      </c>
      <c r="E3290" s="421" t="s">
        <v>3347</v>
      </c>
    </row>
    <row r="3291" spans="1:5" hidden="1">
      <c r="A3291" s="421" t="s">
        <v>22548</v>
      </c>
      <c r="B3291" s="421" t="s">
        <v>16806</v>
      </c>
      <c r="C3291" s="421" t="s">
        <v>22548</v>
      </c>
      <c r="D3291" s="421" t="s">
        <v>3349</v>
      </c>
      <c r="E3291" s="421" t="s">
        <v>3347</v>
      </c>
    </row>
    <row r="3292" spans="1:5" hidden="1">
      <c r="A3292" s="421" t="s">
        <v>22549</v>
      </c>
      <c r="B3292" s="421" t="s">
        <v>16807</v>
      </c>
      <c r="C3292" s="421" t="s">
        <v>22549</v>
      </c>
      <c r="D3292" s="421" t="s">
        <v>3349</v>
      </c>
      <c r="E3292" s="421" t="s">
        <v>3347</v>
      </c>
    </row>
    <row r="3293" spans="1:5" hidden="1">
      <c r="A3293" s="421" t="s">
        <v>22550</v>
      </c>
      <c r="B3293" s="421" t="s">
        <v>16808</v>
      </c>
      <c r="C3293" s="421" t="s">
        <v>22550</v>
      </c>
      <c r="D3293" s="421" t="s">
        <v>3349</v>
      </c>
      <c r="E3293" s="421" t="s">
        <v>3347</v>
      </c>
    </row>
    <row r="3294" spans="1:5" hidden="1">
      <c r="A3294" s="421" t="s">
        <v>22551</v>
      </c>
      <c r="B3294" s="421" t="s">
        <v>16809</v>
      </c>
      <c r="C3294" s="421" t="s">
        <v>22551</v>
      </c>
      <c r="D3294" s="421" t="s">
        <v>3349</v>
      </c>
      <c r="E3294" s="421" t="s">
        <v>3347</v>
      </c>
    </row>
    <row r="3295" spans="1:5" hidden="1">
      <c r="A3295" s="421" t="s">
        <v>22552</v>
      </c>
      <c r="B3295" s="421" t="s">
        <v>16810</v>
      </c>
      <c r="C3295" s="421" t="s">
        <v>22552</v>
      </c>
      <c r="D3295" s="421" t="s">
        <v>3349</v>
      </c>
      <c r="E3295" s="421" t="s">
        <v>3347</v>
      </c>
    </row>
    <row r="3296" spans="1:5" hidden="1">
      <c r="A3296" s="421" t="s">
        <v>22553</v>
      </c>
      <c r="B3296" s="421" t="s">
        <v>16811</v>
      </c>
      <c r="C3296" s="421" t="s">
        <v>22553</v>
      </c>
      <c r="D3296" s="421" t="s">
        <v>3349</v>
      </c>
      <c r="E3296" s="421" t="s">
        <v>3347</v>
      </c>
    </row>
    <row r="3297" spans="1:5" hidden="1">
      <c r="A3297" s="421" t="s">
        <v>22554</v>
      </c>
      <c r="B3297" s="421" t="s">
        <v>16812</v>
      </c>
      <c r="C3297" s="421" t="s">
        <v>22554</v>
      </c>
      <c r="D3297" s="421" t="s">
        <v>3349</v>
      </c>
      <c r="E3297" s="421" t="s">
        <v>3347</v>
      </c>
    </row>
    <row r="3298" spans="1:5" hidden="1">
      <c r="A3298" s="421" t="s">
        <v>22555</v>
      </c>
      <c r="B3298" s="421" t="s">
        <v>16813</v>
      </c>
      <c r="C3298" s="421" t="s">
        <v>22555</v>
      </c>
      <c r="D3298" s="421" t="s">
        <v>3349</v>
      </c>
      <c r="E3298" s="421" t="s">
        <v>3347</v>
      </c>
    </row>
    <row r="3299" spans="1:5" hidden="1">
      <c r="A3299" s="421" t="s">
        <v>22556</v>
      </c>
      <c r="B3299" s="421" t="s">
        <v>16814</v>
      </c>
      <c r="C3299" s="421" t="s">
        <v>22556</v>
      </c>
      <c r="D3299" s="421" t="s">
        <v>3349</v>
      </c>
      <c r="E3299" s="421" t="s">
        <v>3347</v>
      </c>
    </row>
    <row r="3300" spans="1:5" hidden="1">
      <c r="A3300" s="421" t="s">
        <v>22557</v>
      </c>
      <c r="B3300" s="421" t="s">
        <v>16815</v>
      </c>
      <c r="C3300" s="421" t="s">
        <v>22557</v>
      </c>
      <c r="D3300" s="421" t="s">
        <v>3349</v>
      </c>
      <c r="E3300" s="421" t="s">
        <v>3347</v>
      </c>
    </row>
    <row r="3301" spans="1:5" hidden="1">
      <c r="A3301" s="421" t="s">
        <v>22558</v>
      </c>
      <c r="B3301" s="421" t="s">
        <v>16788</v>
      </c>
      <c r="C3301" s="421" t="s">
        <v>22558</v>
      </c>
      <c r="D3301" s="421" t="s">
        <v>3349</v>
      </c>
      <c r="E3301" s="421" t="s">
        <v>3347</v>
      </c>
    </row>
    <row r="3302" spans="1:5" hidden="1">
      <c r="A3302" s="421" t="s">
        <v>22559</v>
      </c>
      <c r="B3302" s="421" t="s">
        <v>16789</v>
      </c>
      <c r="C3302" s="421" t="s">
        <v>22559</v>
      </c>
      <c r="D3302" s="421" t="s">
        <v>3349</v>
      </c>
      <c r="E3302" s="421" t="s">
        <v>3347</v>
      </c>
    </row>
    <row r="3303" spans="1:5" hidden="1">
      <c r="A3303" s="421" t="s">
        <v>22560</v>
      </c>
      <c r="B3303" s="421" t="s">
        <v>16790</v>
      </c>
      <c r="C3303" s="421" t="s">
        <v>22560</v>
      </c>
      <c r="D3303" s="421" t="s">
        <v>3349</v>
      </c>
      <c r="E3303" s="421" t="s">
        <v>3347</v>
      </c>
    </row>
    <row r="3304" spans="1:5" hidden="1">
      <c r="A3304" s="421" t="s">
        <v>22561</v>
      </c>
      <c r="B3304" s="421" t="s">
        <v>16791</v>
      </c>
      <c r="C3304" s="421" t="s">
        <v>22561</v>
      </c>
      <c r="D3304" s="421" t="s">
        <v>3349</v>
      </c>
      <c r="E3304" s="421" t="s">
        <v>3347</v>
      </c>
    </row>
    <row r="3305" spans="1:5" hidden="1">
      <c r="A3305" s="421" t="s">
        <v>22562</v>
      </c>
      <c r="B3305" s="421" t="s">
        <v>16792</v>
      </c>
      <c r="C3305" s="421" t="s">
        <v>22562</v>
      </c>
      <c r="D3305" s="421" t="s">
        <v>3349</v>
      </c>
      <c r="E3305" s="421" t="s">
        <v>3347</v>
      </c>
    </row>
    <row r="3306" spans="1:5" hidden="1">
      <c r="A3306" s="421" t="s">
        <v>22563</v>
      </c>
      <c r="B3306" s="421" t="s">
        <v>16793</v>
      </c>
      <c r="C3306" s="421" t="s">
        <v>22563</v>
      </c>
      <c r="D3306" s="421" t="s">
        <v>3349</v>
      </c>
      <c r="E3306" s="421" t="s">
        <v>3347</v>
      </c>
    </row>
    <row r="3307" spans="1:5" hidden="1">
      <c r="A3307" s="421" t="s">
        <v>22564</v>
      </c>
      <c r="B3307" s="421" t="s">
        <v>16794</v>
      </c>
      <c r="C3307" s="421" t="s">
        <v>22564</v>
      </c>
      <c r="D3307" s="421" t="s">
        <v>3349</v>
      </c>
      <c r="E3307" s="421" t="s">
        <v>3347</v>
      </c>
    </row>
    <row r="3308" spans="1:5" hidden="1">
      <c r="A3308" s="421" t="s">
        <v>22565</v>
      </c>
      <c r="B3308" s="421" t="s">
        <v>16795</v>
      </c>
      <c r="C3308" s="421" t="s">
        <v>22565</v>
      </c>
      <c r="D3308" s="421" t="s">
        <v>3349</v>
      </c>
      <c r="E3308" s="421" t="s">
        <v>3347</v>
      </c>
    </row>
    <row r="3309" spans="1:5" hidden="1">
      <c r="A3309" s="421" t="s">
        <v>22566</v>
      </c>
      <c r="B3309" s="421" t="s">
        <v>16796</v>
      </c>
      <c r="C3309" s="421" t="s">
        <v>22566</v>
      </c>
      <c r="D3309" s="421" t="s">
        <v>3349</v>
      </c>
      <c r="E3309" s="421" t="s">
        <v>3347</v>
      </c>
    </row>
    <row r="3310" spans="1:5" hidden="1">
      <c r="A3310" s="421" t="s">
        <v>22567</v>
      </c>
      <c r="B3310" s="421" t="s">
        <v>16797</v>
      </c>
      <c r="C3310" s="421" t="s">
        <v>22567</v>
      </c>
      <c r="D3310" s="421" t="s">
        <v>3349</v>
      </c>
      <c r="E3310" s="421" t="s">
        <v>3347</v>
      </c>
    </row>
    <row r="3311" spans="1:5" hidden="1">
      <c r="A3311" s="421" t="s">
        <v>22568</v>
      </c>
      <c r="B3311" s="421" t="s">
        <v>16798</v>
      </c>
      <c r="C3311" s="421" t="s">
        <v>22568</v>
      </c>
      <c r="D3311" s="421" t="s">
        <v>3349</v>
      </c>
      <c r="E3311" s="421" t="s">
        <v>3347</v>
      </c>
    </row>
    <row r="3312" spans="1:5" hidden="1">
      <c r="A3312" s="421" t="s">
        <v>22569</v>
      </c>
      <c r="B3312" s="421" t="s">
        <v>16799</v>
      </c>
      <c r="C3312" s="421" t="s">
        <v>22569</v>
      </c>
      <c r="D3312" s="421" t="s">
        <v>3349</v>
      </c>
      <c r="E3312" s="421" t="s">
        <v>3347</v>
      </c>
    </row>
    <row r="3313" spans="1:5" hidden="1">
      <c r="A3313" s="421" t="s">
        <v>22570</v>
      </c>
      <c r="B3313" s="421" t="s">
        <v>16800</v>
      </c>
      <c r="C3313" s="421" t="s">
        <v>22570</v>
      </c>
      <c r="D3313" s="421" t="s">
        <v>3349</v>
      </c>
      <c r="E3313" s="421" t="s">
        <v>3347</v>
      </c>
    </row>
    <row r="3314" spans="1:5" hidden="1">
      <c r="A3314" s="421" t="s">
        <v>22571</v>
      </c>
      <c r="B3314" s="421" t="s">
        <v>16801</v>
      </c>
      <c r="C3314" s="421" t="s">
        <v>22571</v>
      </c>
      <c r="D3314" s="421" t="s">
        <v>3349</v>
      </c>
      <c r="E3314" s="421" t="s">
        <v>3347</v>
      </c>
    </row>
    <row r="3315" spans="1:5" hidden="1">
      <c r="A3315" s="421" t="s">
        <v>22572</v>
      </c>
      <c r="B3315" s="421" t="s">
        <v>13107</v>
      </c>
      <c r="C3315" s="421" t="s">
        <v>22572</v>
      </c>
      <c r="D3315" s="421" t="s">
        <v>3349</v>
      </c>
      <c r="E3315" s="421" t="s">
        <v>3347</v>
      </c>
    </row>
    <row r="3316" spans="1:5" hidden="1">
      <c r="A3316" s="421" t="s">
        <v>22573</v>
      </c>
      <c r="B3316" s="421" t="s">
        <v>13108</v>
      </c>
      <c r="C3316" s="421" t="s">
        <v>22573</v>
      </c>
      <c r="D3316" s="421" t="s">
        <v>3349</v>
      </c>
      <c r="E3316" s="421" t="s">
        <v>3347</v>
      </c>
    </row>
    <row r="3317" spans="1:5" hidden="1">
      <c r="A3317" s="421" t="s">
        <v>22574</v>
      </c>
      <c r="B3317" s="421" t="s">
        <v>13109</v>
      </c>
      <c r="C3317" s="421" t="s">
        <v>22574</v>
      </c>
      <c r="D3317" s="421" t="s">
        <v>3349</v>
      </c>
      <c r="E3317" s="421" t="s">
        <v>3347</v>
      </c>
    </row>
    <row r="3318" spans="1:5" hidden="1">
      <c r="A3318" s="421" t="s">
        <v>22575</v>
      </c>
      <c r="B3318" s="421" t="s">
        <v>13110</v>
      </c>
      <c r="C3318" s="421" t="s">
        <v>22575</v>
      </c>
      <c r="D3318" s="421" t="s">
        <v>3349</v>
      </c>
      <c r="E3318" s="421" t="s">
        <v>3347</v>
      </c>
    </row>
    <row r="3319" spans="1:5" hidden="1">
      <c r="A3319" s="421" t="s">
        <v>22576</v>
      </c>
      <c r="B3319" s="421" t="s">
        <v>13111</v>
      </c>
      <c r="C3319" s="421" t="s">
        <v>22576</v>
      </c>
      <c r="D3319" s="421" t="s">
        <v>3349</v>
      </c>
      <c r="E3319" s="421" t="s">
        <v>3347</v>
      </c>
    </row>
    <row r="3320" spans="1:5" hidden="1">
      <c r="A3320" s="421" t="s">
        <v>22577</v>
      </c>
      <c r="B3320" s="421" t="s">
        <v>13114</v>
      </c>
      <c r="C3320" s="421" t="s">
        <v>22577</v>
      </c>
      <c r="D3320" s="421" t="s">
        <v>3349</v>
      </c>
      <c r="E3320" s="421" t="s">
        <v>3347</v>
      </c>
    </row>
  </sheetData>
  <autoFilter ref="A1:E3320">
    <filterColumn colId="4">
      <colorFilter dxfId="5"/>
    </filterColumn>
  </autoFilter>
  <phoneticPr fontId="1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filterMode="1"/>
  <dimension ref="A1:AB848"/>
  <sheetViews>
    <sheetView zoomScale="70" zoomScaleNormal="70" workbookViewId="0">
      <pane xSplit="1" ySplit="1" topLeftCell="P259" activePane="bottomRight" state="frozen"/>
      <selection activeCell="A819" sqref="A819"/>
      <selection pane="topRight" activeCell="A819" sqref="A819"/>
      <selection pane="bottomLeft" activeCell="A819" sqref="A819"/>
      <selection pane="bottomRight" activeCell="U259" sqref="U259"/>
    </sheetView>
  </sheetViews>
  <sheetFormatPr defaultColWidth="8.875" defaultRowHeight="14.25"/>
  <cols>
    <col min="1" max="1" width="5" style="13" bestFit="1" customWidth="1"/>
    <col min="2" max="2" width="5.625" style="13" customWidth="1"/>
    <col min="3" max="3" width="8.875" style="13"/>
    <col min="4" max="4" width="7.5" style="13" customWidth="1"/>
    <col min="5" max="5" width="29.25" style="13" customWidth="1"/>
    <col min="6" max="6" width="5.5" style="13" customWidth="1"/>
    <col min="7" max="7" width="9.75" style="13" customWidth="1"/>
    <col min="8" max="8" width="5" style="13" bestFit="1" customWidth="1"/>
    <col min="9" max="9" width="11.25" style="13" customWidth="1"/>
    <col min="10" max="10" width="32.125" style="13" customWidth="1"/>
    <col min="11" max="11" width="24.5" style="13" customWidth="1"/>
    <col min="12" max="12" width="49.5" style="13" customWidth="1"/>
    <col min="13" max="14" width="17.875" style="13" customWidth="1"/>
    <col min="15" max="15" width="38.75" style="13" customWidth="1"/>
    <col min="16" max="16" width="8.875" style="13"/>
    <col min="17" max="17" width="57.125" style="13" customWidth="1"/>
    <col min="18" max="18" width="57.125" style="34" customWidth="1"/>
    <col min="19" max="19" width="8.25" style="13" bestFit="1" customWidth="1"/>
    <col min="20" max="20" width="24.5" style="13" customWidth="1"/>
    <col min="21" max="21" width="6.375" style="17" customWidth="1"/>
    <col min="22" max="22" width="52.5" style="18" customWidth="1"/>
    <col min="23" max="23" width="68.625" style="13" customWidth="1"/>
    <col min="24" max="24" width="41.625" style="13" hidden="1" customWidth="1"/>
    <col min="25" max="26" width="8.875" style="13" hidden="1" customWidth="1"/>
    <col min="27" max="16384" width="8.875" style="13"/>
  </cols>
  <sheetData>
    <row r="1" spans="1:26" s="5" customFormat="1" ht="114.75">
      <c r="A1" s="1" t="s">
        <v>130</v>
      </c>
      <c r="B1" s="1" t="s">
        <v>131</v>
      </c>
      <c r="C1" s="1" t="s">
        <v>132</v>
      </c>
      <c r="D1" s="1" t="s">
        <v>133</v>
      </c>
      <c r="E1" s="1" t="s">
        <v>134</v>
      </c>
      <c r="F1" s="1" t="s">
        <v>135</v>
      </c>
      <c r="G1" s="1" t="s">
        <v>136</v>
      </c>
      <c r="H1" s="1" t="s">
        <v>130</v>
      </c>
      <c r="I1" s="1" t="s">
        <v>137</v>
      </c>
      <c r="J1" s="1" t="s">
        <v>138</v>
      </c>
      <c r="K1" s="1" t="s">
        <v>139</v>
      </c>
      <c r="L1" s="1" t="s">
        <v>140</v>
      </c>
      <c r="M1" s="1" t="s">
        <v>141</v>
      </c>
      <c r="N1" s="1" t="s">
        <v>142</v>
      </c>
      <c r="O1" s="1"/>
      <c r="P1" s="1" t="s">
        <v>143</v>
      </c>
      <c r="Q1" s="1" t="s">
        <v>144</v>
      </c>
      <c r="R1" s="2" t="s">
        <v>145</v>
      </c>
      <c r="S1" s="1" t="s">
        <v>146</v>
      </c>
      <c r="T1" s="3" t="s">
        <v>147</v>
      </c>
      <c r="U1" s="4" t="s">
        <v>148</v>
      </c>
      <c r="V1" s="5" t="s">
        <v>149</v>
      </c>
      <c r="W1" s="6" t="s">
        <v>150</v>
      </c>
      <c r="X1" s="1" t="s">
        <v>151</v>
      </c>
      <c r="Y1" s="1" t="s">
        <v>152</v>
      </c>
      <c r="Z1" s="1" t="s">
        <v>152</v>
      </c>
    </row>
    <row r="2" spans="1:26" s="7" customFormat="1" ht="12.75" hidden="1">
      <c r="A2" s="7" t="s">
        <v>153</v>
      </c>
      <c r="E2" s="7" t="s">
        <v>154</v>
      </c>
      <c r="G2" s="7" t="s">
        <v>155</v>
      </c>
      <c r="H2" s="7" t="s">
        <v>153</v>
      </c>
      <c r="J2" s="7" t="s">
        <v>156</v>
      </c>
      <c r="K2" s="7" t="s">
        <v>156</v>
      </c>
      <c r="L2" s="7" t="s">
        <v>156</v>
      </c>
      <c r="M2" s="7" t="s">
        <v>157</v>
      </c>
      <c r="N2" s="7" t="s">
        <v>158</v>
      </c>
      <c r="P2" s="7" t="s">
        <v>159</v>
      </c>
      <c r="Q2" s="7" t="s">
        <v>156</v>
      </c>
      <c r="R2" s="8" t="s">
        <v>156</v>
      </c>
      <c r="S2" s="7" t="s">
        <v>160</v>
      </c>
      <c r="T2" s="7" t="s">
        <v>161</v>
      </c>
      <c r="U2" s="7" t="s">
        <v>160</v>
      </c>
      <c r="V2" s="9"/>
      <c r="X2" s="7" t="s">
        <v>154</v>
      </c>
      <c r="Y2" s="7" t="s">
        <v>153</v>
      </c>
      <c r="Z2" s="7" t="s">
        <v>162</v>
      </c>
    </row>
    <row r="3" spans="1:26" s="7" customFormat="1" ht="12.75" hidden="1">
      <c r="A3" s="7" t="s">
        <v>163</v>
      </c>
      <c r="E3" s="7" t="s">
        <v>154</v>
      </c>
      <c r="G3" s="7" t="s">
        <v>164</v>
      </c>
      <c r="H3" s="7" t="s">
        <v>163</v>
      </c>
      <c r="J3" s="7" t="s">
        <v>156</v>
      </c>
      <c r="K3" s="10" t="s">
        <v>156</v>
      </c>
      <c r="L3" s="7" t="s">
        <v>156</v>
      </c>
      <c r="M3" s="7" t="s">
        <v>157</v>
      </c>
      <c r="N3" s="7" t="s">
        <v>158</v>
      </c>
      <c r="P3" s="7" t="s">
        <v>159</v>
      </c>
      <c r="Q3" s="7" t="s">
        <v>156</v>
      </c>
      <c r="R3" s="8" t="s">
        <v>156</v>
      </c>
      <c r="S3" s="7" t="s">
        <v>165</v>
      </c>
      <c r="T3" s="7" t="s">
        <v>166</v>
      </c>
      <c r="U3" s="11" t="s">
        <v>165</v>
      </c>
      <c r="V3" s="9" t="s">
        <v>167</v>
      </c>
      <c r="X3" s="7" t="s">
        <v>168</v>
      </c>
      <c r="Y3" s="7" t="s">
        <v>153</v>
      </c>
      <c r="Z3" s="7" t="s">
        <v>159</v>
      </c>
    </row>
    <row r="4" spans="1:26" s="7" customFormat="1" hidden="1">
      <c r="A4" s="7" t="s">
        <v>169</v>
      </c>
      <c r="B4" s="12" t="s">
        <v>170</v>
      </c>
      <c r="E4" s="7" t="s">
        <v>171</v>
      </c>
      <c r="G4" s="7" t="s">
        <v>155</v>
      </c>
      <c r="H4" s="7" t="s">
        <v>169</v>
      </c>
      <c r="I4" s="7" t="s">
        <v>172</v>
      </c>
      <c r="J4" s="7" t="s">
        <v>172</v>
      </c>
      <c r="K4" s="10" t="s">
        <v>172</v>
      </c>
      <c r="L4" s="7" t="s">
        <v>173</v>
      </c>
      <c r="M4" s="7" t="s">
        <v>157</v>
      </c>
      <c r="N4" s="7" t="s">
        <v>157</v>
      </c>
      <c r="O4" s="13" t="str">
        <f>N4&amp;" - "&amp;J4</f>
        <v>Thành Phố Hà Nội - Chi cục Thuế khu vực I</v>
      </c>
      <c r="P4" s="7">
        <v>1054449</v>
      </c>
      <c r="Q4" s="7" t="s">
        <v>173</v>
      </c>
      <c r="R4" s="8" t="s">
        <v>173</v>
      </c>
      <c r="S4" s="7" t="s">
        <v>163</v>
      </c>
      <c r="T4" s="7" t="s">
        <v>174</v>
      </c>
      <c r="U4" s="11"/>
      <c r="V4" s="9"/>
      <c r="X4" s="7" t="s">
        <v>171</v>
      </c>
      <c r="Y4" s="7" t="s">
        <v>153</v>
      </c>
      <c r="Z4" s="7" t="s">
        <v>159</v>
      </c>
    </row>
    <row r="5" spans="1:26" s="7" customFormat="1" hidden="1">
      <c r="A5" s="7" t="s">
        <v>175</v>
      </c>
      <c r="B5" s="12" t="s">
        <v>176</v>
      </c>
      <c r="C5" s="13" t="s">
        <v>155</v>
      </c>
      <c r="D5" s="13"/>
      <c r="E5" s="7" t="s">
        <v>171</v>
      </c>
      <c r="F5" s="12" t="s">
        <v>170</v>
      </c>
      <c r="G5" s="7" t="s">
        <v>177</v>
      </c>
      <c r="H5" s="7" t="s">
        <v>175</v>
      </c>
      <c r="I5" s="7" t="s">
        <v>172</v>
      </c>
      <c r="J5" s="7" t="s">
        <v>172</v>
      </c>
      <c r="K5" s="10" t="s">
        <v>172</v>
      </c>
      <c r="L5" s="7" t="s">
        <v>178</v>
      </c>
      <c r="M5" s="7" t="s">
        <v>157</v>
      </c>
      <c r="N5" s="7" t="s">
        <v>157</v>
      </c>
      <c r="O5" s="13" t="str">
        <f>N5&amp;" - "&amp;J5</f>
        <v>Thành Phố Hà Nội - Chi cục Thuế khu vực I</v>
      </c>
      <c r="P5" s="7">
        <v>1054557</v>
      </c>
      <c r="Q5" s="7" t="s">
        <v>178</v>
      </c>
      <c r="R5" s="8" t="s">
        <v>178</v>
      </c>
      <c r="S5" s="7" t="s">
        <v>179</v>
      </c>
      <c r="T5" s="7" t="s">
        <v>180</v>
      </c>
      <c r="U5" s="11" t="s">
        <v>179</v>
      </c>
      <c r="V5" s="9" t="s">
        <v>181</v>
      </c>
      <c r="X5" s="7" t="s">
        <v>171</v>
      </c>
      <c r="Y5" s="7" t="s">
        <v>169</v>
      </c>
      <c r="Z5" s="7" t="s">
        <v>182</v>
      </c>
    </row>
    <row r="6" spans="1:26" hidden="1">
      <c r="A6" s="13" t="s">
        <v>183</v>
      </c>
      <c r="C6" s="13" t="s">
        <v>155</v>
      </c>
      <c r="E6" s="13" t="s">
        <v>184</v>
      </c>
      <c r="F6" s="14" t="s">
        <v>170</v>
      </c>
      <c r="G6" s="13" t="s">
        <v>185</v>
      </c>
      <c r="H6" s="13" t="s">
        <v>183</v>
      </c>
      <c r="I6" s="14"/>
      <c r="J6" s="13" t="s">
        <v>186</v>
      </c>
      <c r="K6" s="10" t="s">
        <v>187</v>
      </c>
      <c r="L6" s="13" t="s">
        <v>186</v>
      </c>
      <c r="M6" s="13" t="s">
        <v>188</v>
      </c>
      <c r="N6" s="13" t="s">
        <v>188</v>
      </c>
      <c r="P6" s="13" t="s">
        <v>189</v>
      </c>
      <c r="Q6" s="13" t="s">
        <v>186</v>
      </c>
      <c r="R6" s="8" t="s">
        <v>186</v>
      </c>
      <c r="S6" s="13" t="s">
        <v>190</v>
      </c>
      <c r="T6" s="13" t="s">
        <v>191</v>
      </c>
      <c r="U6" s="15" t="s">
        <v>190</v>
      </c>
      <c r="V6" s="16" t="s">
        <v>192</v>
      </c>
      <c r="X6" s="13" t="s">
        <v>184</v>
      </c>
      <c r="Y6" s="13" t="s">
        <v>169</v>
      </c>
      <c r="Z6" s="13" t="s">
        <v>182</v>
      </c>
    </row>
    <row r="7" spans="1:26" hidden="1">
      <c r="A7" s="13" t="s">
        <v>193</v>
      </c>
      <c r="C7" s="13" t="s">
        <v>155</v>
      </c>
      <c r="E7" s="13" t="s">
        <v>194</v>
      </c>
      <c r="F7" s="14" t="s">
        <v>170</v>
      </c>
      <c r="G7" s="13" t="s">
        <v>195</v>
      </c>
      <c r="H7" s="13" t="s">
        <v>193</v>
      </c>
      <c r="I7" s="14"/>
      <c r="J7" s="13" t="s">
        <v>196</v>
      </c>
      <c r="K7" s="10" t="s">
        <v>197</v>
      </c>
      <c r="L7" s="13" t="s">
        <v>196</v>
      </c>
      <c r="M7" s="13" t="s">
        <v>198</v>
      </c>
      <c r="N7" s="13" t="s">
        <v>198</v>
      </c>
      <c r="P7" s="13" t="s">
        <v>199</v>
      </c>
      <c r="Q7" s="13" t="s">
        <v>196</v>
      </c>
      <c r="R7" s="8" t="s">
        <v>196</v>
      </c>
      <c r="S7" s="13" t="s">
        <v>6</v>
      </c>
      <c r="T7" s="13" t="s">
        <v>200</v>
      </c>
      <c r="U7" s="17" t="s">
        <v>201</v>
      </c>
      <c r="V7" s="18" t="s">
        <v>202</v>
      </c>
      <c r="X7" s="13" t="s">
        <v>194</v>
      </c>
      <c r="Y7" s="13" t="s">
        <v>169</v>
      </c>
      <c r="Z7" s="13" t="s">
        <v>182</v>
      </c>
    </row>
    <row r="8" spans="1:26" hidden="1">
      <c r="A8" s="13" t="s">
        <v>203</v>
      </c>
      <c r="C8" s="13" t="s">
        <v>155</v>
      </c>
      <c r="E8" s="13" t="s">
        <v>204</v>
      </c>
      <c r="F8" s="14" t="s">
        <v>170</v>
      </c>
      <c r="G8" s="13" t="s">
        <v>205</v>
      </c>
      <c r="H8" s="13" t="s">
        <v>203</v>
      </c>
      <c r="I8" s="14"/>
      <c r="J8" s="13" t="s">
        <v>206</v>
      </c>
      <c r="K8" s="10" t="s">
        <v>207</v>
      </c>
      <c r="L8" s="13" t="s">
        <v>206</v>
      </c>
      <c r="M8" s="13" t="s">
        <v>208</v>
      </c>
      <c r="N8" s="13" t="s">
        <v>208</v>
      </c>
      <c r="P8" s="13" t="s">
        <v>209</v>
      </c>
      <c r="Q8" s="13" t="s">
        <v>206</v>
      </c>
      <c r="R8" s="8" t="s">
        <v>206</v>
      </c>
      <c r="S8" s="13" t="s">
        <v>210</v>
      </c>
      <c r="T8" s="13" t="s">
        <v>211</v>
      </c>
      <c r="U8" s="15" t="s">
        <v>210</v>
      </c>
      <c r="V8" s="16" t="s">
        <v>212</v>
      </c>
      <c r="X8" s="13" t="s">
        <v>213</v>
      </c>
      <c r="Y8" s="13" t="s">
        <v>169</v>
      </c>
      <c r="Z8" s="13" t="s">
        <v>182</v>
      </c>
    </row>
    <row r="9" spans="1:26" hidden="1">
      <c r="A9" s="13" t="s">
        <v>214</v>
      </c>
      <c r="C9" s="13" t="s">
        <v>155</v>
      </c>
      <c r="E9" s="13" t="s">
        <v>215</v>
      </c>
      <c r="F9" s="14" t="s">
        <v>170</v>
      </c>
      <c r="G9" s="13" t="s">
        <v>216</v>
      </c>
      <c r="H9" s="13" t="s">
        <v>214</v>
      </c>
      <c r="I9" s="14"/>
      <c r="J9" s="13" t="s">
        <v>217</v>
      </c>
      <c r="K9" s="10" t="s">
        <v>218</v>
      </c>
      <c r="L9" s="13" t="s">
        <v>217</v>
      </c>
      <c r="M9" s="13" t="s">
        <v>219</v>
      </c>
      <c r="N9" s="13" t="s">
        <v>219</v>
      </c>
      <c r="P9" s="13" t="s">
        <v>220</v>
      </c>
      <c r="Q9" s="13" t="s">
        <v>217</v>
      </c>
      <c r="R9" s="8" t="s">
        <v>217</v>
      </c>
      <c r="S9" s="13" t="s">
        <v>221</v>
      </c>
      <c r="T9" s="13" t="s">
        <v>222</v>
      </c>
      <c r="U9" s="15" t="s">
        <v>221</v>
      </c>
      <c r="V9" s="16" t="s">
        <v>223</v>
      </c>
      <c r="X9" s="13" t="s">
        <v>215</v>
      </c>
      <c r="Y9" s="13" t="s">
        <v>169</v>
      </c>
      <c r="Z9" s="13" t="s">
        <v>182</v>
      </c>
    </row>
    <row r="10" spans="1:26" hidden="1">
      <c r="A10" s="13" t="s">
        <v>224</v>
      </c>
      <c r="C10" s="13" t="s">
        <v>155</v>
      </c>
      <c r="E10" s="13" t="s">
        <v>225</v>
      </c>
      <c r="F10" s="14" t="s">
        <v>170</v>
      </c>
      <c r="G10" s="13" t="s">
        <v>226</v>
      </c>
      <c r="H10" s="13" t="s">
        <v>224</v>
      </c>
      <c r="I10" s="14"/>
      <c r="J10" s="13" t="s">
        <v>227</v>
      </c>
      <c r="K10" s="13" t="s">
        <v>228</v>
      </c>
      <c r="L10" s="13" t="s">
        <v>227</v>
      </c>
      <c r="M10" s="13" t="s">
        <v>229</v>
      </c>
      <c r="N10" s="13" t="s">
        <v>229</v>
      </c>
      <c r="P10" s="13" t="s">
        <v>230</v>
      </c>
      <c r="Q10" s="13" t="s">
        <v>227</v>
      </c>
      <c r="R10" s="8" t="s">
        <v>227</v>
      </c>
      <c r="S10" s="13" t="s">
        <v>231</v>
      </c>
      <c r="T10" s="13" t="s">
        <v>232</v>
      </c>
      <c r="U10" s="15" t="s">
        <v>231</v>
      </c>
      <c r="V10" s="16" t="s">
        <v>233</v>
      </c>
      <c r="X10" s="13" t="s">
        <v>234</v>
      </c>
      <c r="Y10" s="13" t="s">
        <v>169</v>
      </c>
      <c r="Z10" s="13" t="s">
        <v>182</v>
      </c>
    </row>
    <row r="11" spans="1:26" hidden="1">
      <c r="A11" s="13" t="s">
        <v>235</v>
      </c>
      <c r="C11" s="13" t="s">
        <v>155</v>
      </c>
      <c r="E11" s="13" t="s">
        <v>236</v>
      </c>
      <c r="F11" s="14" t="s">
        <v>170</v>
      </c>
      <c r="G11" s="13" t="s">
        <v>237</v>
      </c>
      <c r="H11" s="13" t="s">
        <v>235</v>
      </c>
      <c r="I11" s="14"/>
      <c r="J11" s="13" t="s">
        <v>238</v>
      </c>
      <c r="K11" s="10" t="s">
        <v>239</v>
      </c>
      <c r="L11" s="13" t="s">
        <v>238</v>
      </c>
      <c r="M11" s="13" t="s">
        <v>240</v>
      </c>
      <c r="N11" s="13" t="s">
        <v>240</v>
      </c>
      <c r="P11" s="13" t="s">
        <v>241</v>
      </c>
      <c r="Q11" s="13" t="s">
        <v>238</v>
      </c>
      <c r="R11" s="8" t="s">
        <v>238</v>
      </c>
      <c r="S11" s="13" t="s">
        <v>242</v>
      </c>
      <c r="T11" s="13" t="s">
        <v>243</v>
      </c>
      <c r="U11" s="17" t="s">
        <v>242</v>
      </c>
      <c r="V11" s="18" t="s">
        <v>244</v>
      </c>
      <c r="X11" s="13" t="s">
        <v>236</v>
      </c>
      <c r="Y11" s="13" t="s">
        <v>169</v>
      </c>
      <c r="Z11" s="13" t="s">
        <v>182</v>
      </c>
    </row>
    <row r="12" spans="1:26" hidden="1">
      <c r="A12" s="13" t="s">
        <v>245</v>
      </c>
      <c r="C12" s="13" t="s">
        <v>155</v>
      </c>
      <c r="E12" s="13" t="s">
        <v>246</v>
      </c>
      <c r="F12" s="14" t="s">
        <v>170</v>
      </c>
      <c r="G12" s="13" t="s">
        <v>247</v>
      </c>
      <c r="H12" s="13" t="s">
        <v>245</v>
      </c>
      <c r="I12" s="14"/>
      <c r="J12" s="13" t="s">
        <v>248</v>
      </c>
      <c r="K12" s="10" t="s">
        <v>249</v>
      </c>
      <c r="L12" s="13" t="s">
        <v>248</v>
      </c>
      <c r="M12" s="13" t="s">
        <v>250</v>
      </c>
      <c r="N12" s="13" t="s">
        <v>250</v>
      </c>
      <c r="P12" s="13" t="s">
        <v>251</v>
      </c>
      <c r="Q12" s="13" t="s">
        <v>248</v>
      </c>
      <c r="R12" s="8" t="s">
        <v>248</v>
      </c>
      <c r="S12" s="13" t="s">
        <v>252</v>
      </c>
      <c r="T12" s="13" t="s">
        <v>253</v>
      </c>
      <c r="U12" s="19" t="s">
        <v>179</v>
      </c>
      <c r="V12" s="20" t="s">
        <v>181</v>
      </c>
      <c r="X12" s="13" t="s">
        <v>246</v>
      </c>
      <c r="Y12" s="13" t="s">
        <v>169</v>
      </c>
      <c r="Z12" s="13" t="s">
        <v>182</v>
      </c>
    </row>
    <row r="13" spans="1:26" hidden="1">
      <c r="A13" s="13" t="s">
        <v>254</v>
      </c>
      <c r="C13" s="13" t="s">
        <v>155</v>
      </c>
      <c r="E13" s="13" t="s">
        <v>255</v>
      </c>
      <c r="F13" s="14" t="s">
        <v>170</v>
      </c>
      <c r="G13" s="13" t="s">
        <v>256</v>
      </c>
      <c r="H13" s="13" t="s">
        <v>254</v>
      </c>
      <c r="I13" s="14"/>
      <c r="J13" s="13" t="s">
        <v>257</v>
      </c>
      <c r="K13" s="10" t="s">
        <v>258</v>
      </c>
      <c r="L13" s="13" t="s">
        <v>257</v>
      </c>
      <c r="M13" s="13" t="s">
        <v>259</v>
      </c>
      <c r="N13" s="13" t="s">
        <v>259</v>
      </c>
      <c r="P13" s="13" t="s">
        <v>260</v>
      </c>
      <c r="Q13" s="13" t="s">
        <v>257</v>
      </c>
      <c r="R13" s="8" t="s">
        <v>257</v>
      </c>
      <c r="S13" s="13" t="s">
        <v>261</v>
      </c>
      <c r="T13" s="13" t="s">
        <v>262</v>
      </c>
      <c r="U13" s="15" t="s">
        <v>261</v>
      </c>
      <c r="V13" s="16" t="s">
        <v>263</v>
      </c>
      <c r="X13" s="13" t="s">
        <v>255</v>
      </c>
      <c r="Y13" s="13" t="s">
        <v>169</v>
      </c>
      <c r="Z13" s="13" t="s">
        <v>182</v>
      </c>
    </row>
    <row r="14" spans="1:26" hidden="1">
      <c r="A14" s="13" t="s">
        <v>264</v>
      </c>
      <c r="C14" s="13" t="s">
        <v>155</v>
      </c>
      <c r="E14" s="13" t="s">
        <v>265</v>
      </c>
      <c r="F14" s="14" t="s">
        <v>170</v>
      </c>
      <c r="G14" s="13" t="s">
        <v>266</v>
      </c>
      <c r="H14" s="13" t="s">
        <v>264</v>
      </c>
      <c r="I14" s="14"/>
      <c r="J14" s="13" t="s">
        <v>267</v>
      </c>
      <c r="K14" s="10" t="s">
        <v>268</v>
      </c>
      <c r="L14" s="13" t="s">
        <v>267</v>
      </c>
      <c r="M14" s="13" t="s">
        <v>269</v>
      </c>
      <c r="N14" s="13" t="s">
        <v>269</v>
      </c>
      <c r="P14" s="13" t="s">
        <v>270</v>
      </c>
      <c r="Q14" s="13" t="s">
        <v>267</v>
      </c>
      <c r="R14" s="8" t="s">
        <v>267</v>
      </c>
      <c r="S14" s="13" t="s">
        <v>201</v>
      </c>
      <c r="T14" s="13" t="s">
        <v>271</v>
      </c>
      <c r="U14" s="17" t="s">
        <v>201</v>
      </c>
      <c r="V14" s="18" t="s">
        <v>202</v>
      </c>
      <c r="X14" s="13" t="s">
        <v>265</v>
      </c>
      <c r="Y14" s="13" t="s">
        <v>169</v>
      </c>
      <c r="Z14" s="13" t="s">
        <v>182</v>
      </c>
    </row>
    <row r="15" spans="1:26" hidden="1">
      <c r="A15" s="13" t="s">
        <v>272</v>
      </c>
      <c r="C15" s="13" t="s">
        <v>273</v>
      </c>
      <c r="D15" s="13" t="s">
        <v>273</v>
      </c>
      <c r="E15" s="13" t="s">
        <v>274</v>
      </c>
      <c r="F15" s="14" t="s">
        <v>170</v>
      </c>
      <c r="G15" s="13" t="s">
        <v>275</v>
      </c>
      <c r="H15" s="13" t="s">
        <v>272</v>
      </c>
      <c r="I15" s="14"/>
      <c r="J15" s="13" t="s">
        <v>276</v>
      </c>
      <c r="K15" s="13" t="s">
        <v>277</v>
      </c>
      <c r="L15" s="13" t="s">
        <v>278</v>
      </c>
      <c r="M15" s="13" t="s">
        <v>279</v>
      </c>
      <c r="N15" s="10" t="s">
        <v>279</v>
      </c>
      <c r="O15" s="13" t="str">
        <f>N15&amp;" - "&amp;J15</f>
        <v>Huyện Sóc Sơn - Đội thuế liên huyện Sóc Sơn - Mê Linh</v>
      </c>
      <c r="P15" s="13" t="s">
        <v>280</v>
      </c>
      <c r="Q15" s="13" t="s">
        <v>278</v>
      </c>
      <c r="R15" s="8" t="s">
        <v>278</v>
      </c>
      <c r="S15" s="13" t="s">
        <v>281</v>
      </c>
      <c r="T15" s="13" t="s">
        <v>282</v>
      </c>
      <c r="U15" s="17" t="s">
        <v>283</v>
      </c>
      <c r="V15" s="18" t="s">
        <v>284</v>
      </c>
      <c r="W15" s="10" t="s">
        <v>285</v>
      </c>
      <c r="X15" s="13" t="s">
        <v>286</v>
      </c>
      <c r="Y15" s="13" t="s">
        <v>169</v>
      </c>
      <c r="Z15" s="13" t="s">
        <v>182</v>
      </c>
    </row>
    <row r="16" spans="1:26" hidden="1">
      <c r="A16" s="13" t="s">
        <v>287</v>
      </c>
      <c r="C16" s="13" t="s">
        <v>155</v>
      </c>
      <c r="E16" s="13" t="s">
        <v>288</v>
      </c>
      <c r="F16" s="14" t="s">
        <v>170</v>
      </c>
      <c r="G16" s="13" t="s">
        <v>289</v>
      </c>
      <c r="H16" s="13" t="s">
        <v>287</v>
      </c>
      <c r="I16" s="14"/>
      <c r="J16" s="13" t="s">
        <v>290</v>
      </c>
      <c r="K16" s="10" t="s">
        <v>291</v>
      </c>
      <c r="L16" s="13" t="s">
        <v>290</v>
      </c>
      <c r="M16" s="13" t="s">
        <v>292</v>
      </c>
      <c r="N16" s="13" t="s">
        <v>292</v>
      </c>
      <c r="P16" s="13" t="s">
        <v>293</v>
      </c>
      <c r="Q16" s="13" t="s">
        <v>290</v>
      </c>
      <c r="R16" s="8" t="s">
        <v>290</v>
      </c>
      <c r="S16" s="13" t="s">
        <v>283</v>
      </c>
      <c r="T16" s="13" t="s">
        <v>294</v>
      </c>
      <c r="U16" s="17" t="s">
        <v>283</v>
      </c>
      <c r="V16" s="18" t="s">
        <v>284</v>
      </c>
      <c r="X16" s="13" t="s">
        <v>295</v>
      </c>
      <c r="Y16" s="13" t="s">
        <v>169</v>
      </c>
      <c r="Z16" s="13" t="s">
        <v>182</v>
      </c>
    </row>
    <row r="17" spans="1:26" hidden="1">
      <c r="A17" s="13" t="s">
        <v>296</v>
      </c>
      <c r="C17" s="13" t="s">
        <v>155</v>
      </c>
      <c r="E17" s="13" t="s">
        <v>297</v>
      </c>
      <c r="F17" s="14" t="s">
        <v>170</v>
      </c>
      <c r="G17" s="13" t="s">
        <v>298</v>
      </c>
      <c r="H17" s="13" t="s">
        <v>296</v>
      </c>
      <c r="I17" s="14"/>
      <c r="J17" s="13" t="s">
        <v>299</v>
      </c>
      <c r="K17" s="10" t="s">
        <v>300</v>
      </c>
      <c r="L17" s="13" t="s">
        <v>299</v>
      </c>
      <c r="M17" s="13" t="s">
        <v>301</v>
      </c>
      <c r="N17" s="13" t="s">
        <v>301</v>
      </c>
      <c r="P17" s="13" t="s">
        <v>302</v>
      </c>
      <c r="Q17" s="13" t="s">
        <v>299</v>
      </c>
      <c r="R17" s="8" t="s">
        <v>299</v>
      </c>
      <c r="S17" s="13" t="s">
        <v>303</v>
      </c>
      <c r="T17" s="13" t="s">
        <v>304</v>
      </c>
      <c r="U17" s="15" t="s">
        <v>303</v>
      </c>
      <c r="V17" s="16" t="s">
        <v>305</v>
      </c>
      <c r="X17" s="13" t="s">
        <v>306</v>
      </c>
      <c r="Y17" s="13" t="s">
        <v>169</v>
      </c>
      <c r="Z17" s="13" t="s">
        <v>182</v>
      </c>
    </row>
    <row r="18" spans="1:26" s="21" customFormat="1" hidden="1">
      <c r="A18" s="21" t="s">
        <v>307</v>
      </c>
      <c r="C18" s="21" t="s">
        <v>155</v>
      </c>
      <c r="E18" s="21" t="s">
        <v>308</v>
      </c>
      <c r="F18" s="22" t="s">
        <v>170</v>
      </c>
      <c r="G18" s="21" t="s">
        <v>309</v>
      </c>
      <c r="H18" s="21" t="s">
        <v>307</v>
      </c>
      <c r="I18" s="22"/>
      <c r="K18" s="10"/>
      <c r="O18" s="23" t="str">
        <f>N18&amp;" - "&amp;J18</f>
        <v xml:space="preserve"> - </v>
      </c>
      <c r="P18" s="21" t="s">
        <v>310</v>
      </c>
      <c r="R18" s="8">
        <v>0</v>
      </c>
      <c r="S18" s="21" t="s">
        <v>311</v>
      </c>
      <c r="T18" s="21" t="s">
        <v>312</v>
      </c>
      <c r="U18" s="24"/>
      <c r="V18" s="25"/>
      <c r="X18" s="21" t="s">
        <v>313</v>
      </c>
      <c r="Y18" s="21" t="s">
        <v>169</v>
      </c>
      <c r="Z18" s="21" t="s">
        <v>182</v>
      </c>
    </row>
    <row r="19" spans="1:26" hidden="1">
      <c r="A19" s="13" t="s">
        <v>314</v>
      </c>
      <c r="C19" s="13" t="s">
        <v>155</v>
      </c>
      <c r="E19" s="13" t="s">
        <v>315</v>
      </c>
      <c r="F19" s="14" t="s">
        <v>170</v>
      </c>
      <c r="G19" s="13" t="s">
        <v>316</v>
      </c>
      <c r="H19" s="13" t="s">
        <v>314</v>
      </c>
      <c r="I19" s="14"/>
      <c r="J19" s="13" t="s">
        <v>317</v>
      </c>
      <c r="K19" s="10" t="s">
        <v>318</v>
      </c>
      <c r="L19" s="13" t="s">
        <v>317</v>
      </c>
      <c r="M19" s="13" t="s">
        <v>319</v>
      </c>
      <c r="N19" s="13" t="s">
        <v>319</v>
      </c>
      <c r="P19" s="13" t="s">
        <v>320</v>
      </c>
      <c r="Q19" s="13" t="s">
        <v>317</v>
      </c>
      <c r="R19" s="8" t="s">
        <v>317</v>
      </c>
      <c r="S19" s="13" t="s">
        <v>321</v>
      </c>
      <c r="T19" s="13" t="s">
        <v>322</v>
      </c>
      <c r="U19" s="17" t="s">
        <v>242</v>
      </c>
      <c r="V19" s="18" t="s">
        <v>244</v>
      </c>
      <c r="X19" s="13" t="s">
        <v>323</v>
      </c>
      <c r="Y19" s="13" t="s">
        <v>169</v>
      </c>
      <c r="Z19" s="13" t="s">
        <v>182</v>
      </c>
    </row>
    <row r="20" spans="1:26" hidden="1">
      <c r="A20" s="13" t="s">
        <v>324</v>
      </c>
      <c r="C20" s="13" t="s">
        <v>273</v>
      </c>
      <c r="D20" s="13" t="s">
        <v>273</v>
      </c>
      <c r="E20" s="13" t="s">
        <v>274</v>
      </c>
      <c r="F20" s="14" t="s">
        <v>170</v>
      </c>
      <c r="G20" s="13" t="s">
        <v>325</v>
      </c>
      <c r="H20" s="13" t="s">
        <v>324</v>
      </c>
      <c r="I20" s="14"/>
      <c r="J20" s="13" t="s">
        <v>276</v>
      </c>
      <c r="K20" s="13" t="s">
        <v>277</v>
      </c>
      <c r="L20" s="13" t="s">
        <v>326</v>
      </c>
      <c r="M20" s="13" t="s">
        <v>279</v>
      </c>
      <c r="N20" s="10" t="s">
        <v>327</v>
      </c>
      <c r="O20" s="13" t="str">
        <f>N20&amp;" - "&amp;J20</f>
        <v>Huyện Mê Linh - Đội thuế liên huyện Sóc Sơn - Mê Linh</v>
      </c>
      <c r="P20" s="13" t="s">
        <v>328</v>
      </c>
      <c r="Q20" s="13" t="s">
        <v>326</v>
      </c>
      <c r="R20" s="8" t="s">
        <v>326</v>
      </c>
      <c r="S20" s="13" t="s">
        <v>329</v>
      </c>
      <c r="T20" s="13" t="s">
        <v>330</v>
      </c>
      <c r="U20" s="17" t="s">
        <v>283</v>
      </c>
      <c r="V20" s="18" t="s">
        <v>284</v>
      </c>
      <c r="W20" s="10" t="s">
        <v>285</v>
      </c>
      <c r="X20" s="13" t="s">
        <v>286</v>
      </c>
      <c r="Y20" s="13" t="s">
        <v>169</v>
      </c>
      <c r="Z20" s="13" t="s">
        <v>182</v>
      </c>
    </row>
    <row r="21" spans="1:26" hidden="1">
      <c r="A21" s="13" t="s">
        <v>331</v>
      </c>
      <c r="C21" s="13" t="s">
        <v>155</v>
      </c>
      <c r="E21" s="13" t="s">
        <v>332</v>
      </c>
      <c r="F21" s="14" t="s">
        <v>170</v>
      </c>
      <c r="G21" s="13" t="s">
        <v>333</v>
      </c>
      <c r="H21" s="13" t="s">
        <v>331</v>
      </c>
      <c r="I21" s="14"/>
      <c r="J21" s="13" t="s">
        <v>334</v>
      </c>
      <c r="K21" s="10" t="s">
        <v>335</v>
      </c>
      <c r="L21" s="13" t="s">
        <v>334</v>
      </c>
      <c r="M21" s="13" t="s">
        <v>336</v>
      </c>
      <c r="N21" s="13" t="s">
        <v>336</v>
      </c>
      <c r="P21" s="13" t="s">
        <v>337</v>
      </c>
      <c r="Q21" s="13" t="s">
        <v>334</v>
      </c>
      <c r="R21" s="8" t="s">
        <v>334</v>
      </c>
      <c r="S21" s="13" t="s">
        <v>338</v>
      </c>
      <c r="T21" s="13" t="s">
        <v>339</v>
      </c>
      <c r="U21" s="15" t="s">
        <v>338</v>
      </c>
      <c r="V21" s="16" t="s">
        <v>340</v>
      </c>
      <c r="X21" s="13" t="s">
        <v>341</v>
      </c>
      <c r="Y21" s="13" t="s">
        <v>169</v>
      </c>
      <c r="Z21" s="13" t="s">
        <v>182</v>
      </c>
    </row>
    <row r="22" spans="1:26" hidden="1">
      <c r="A22" s="13" t="s">
        <v>342</v>
      </c>
      <c r="C22" s="13" t="s">
        <v>155</v>
      </c>
      <c r="E22" s="13" t="s">
        <v>343</v>
      </c>
      <c r="F22" s="14" t="s">
        <v>170</v>
      </c>
      <c r="G22" s="13" t="s">
        <v>344</v>
      </c>
      <c r="H22" s="13" t="s">
        <v>342</v>
      </c>
      <c r="I22" s="14"/>
      <c r="J22" s="13" t="s">
        <v>345</v>
      </c>
      <c r="K22" s="10" t="s">
        <v>346</v>
      </c>
      <c r="L22" s="13" t="s">
        <v>345</v>
      </c>
      <c r="M22" s="13" t="s">
        <v>347</v>
      </c>
      <c r="N22" s="13" t="s">
        <v>347</v>
      </c>
      <c r="P22" s="13" t="s">
        <v>348</v>
      </c>
      <c r="Q22" s="13" t="s">
        <v>345</v>
      </c>
      <c r="R22" s="8" t="s">
        <v>345</v>
      </c>
      <c r="S22" s="13" t="s">
        <v>349</v>
      </c>
      <c r="T22" s="13" t="s">
        <v>350</v>
      </c>
      <c r="U22" s="17" t="s">
        <v>349</v>
      </c>
      <c r="V22" s="18" t="s">
        <v>351</v>
      </c>
      <c r="X22" s="13" t="s">
        <v>352</v>
      </c>
      <c r="Y22" s="13" t="s">
        <v>169</v>
      </c>
      <c r="Z22" s="13" t="s">
        <v>182</v>
      </c>
    </row>
    <row r="23" spans="1:26" hidden="1">
      <c r="A23" s="13" t="s">
        <v>353</v>
      </c>
      <c r="C23" s="13" t="s">
        <v>155</v>
      </c>
      <c r="E23" s="13" t="s">
        <v>354</v>
      </c>
      <c r="F23" s="14" t="s">
        <v>170</v>
      </c>
      <c r="G23" s="13" t="s">
        <v>355</v>
      </c>
      <c r="H23" s="13" t="s">
        <v>353</v>
      </c>
      <c r="I23" s="14"/>
      <c r="J23" s="13" t="s">
        <v>356</v>
      </c>
      <c r="K23" s="10" t="s">
        <v>357</v>
      </c>
      <c r="L23" s="13" t="s">
        <v>356</v>
      </c>
      <c r="M23" s="13" t="s">
        <v>358</v>
      </c>
      <c r="N23" s="13" t="s">
        <v>358</v>
      </c>
      <c r="P23" s="13" t="s">
        <v>359</v>
      </c>
      <c r="Q23" s="13" t="s">
        <v>356</v>
      </c>
      <c r="R23" s="8" t="s">
        <v>356</v>
      </c>
      <c r="S23" s="13" t="s">
        <v>360</v>
      </c>
      <c r="T23" s="13" t="s">
        <v>361</v>
      </c>
      <c r="U23" s="17" t="s">
        <v>362</v>
      </c>
      <c r="V23" s="18" t="s">
        <v>363</v>
      </c>
      <c r="X23" s="13" t="s">
        <v>364</v>
      </c>
      <c r="Y23" s="13" t="s">
        <v>169</v>
      </c>
      <c r="Z23" s="13" t="s">
        <v>182</v>
      </c>
    </row>
    <row r="24" spans="1:26" hidden="1">
      <c r="A24" s="13" t="s">
        <v>365</v>
      </c>
      <c r="C24" s="13" t="s">
        <v>155</v>
      </c>
      <c r="E24" s="13" t="s">
        <v>366</v>
      </c>
      <c r="F24" s="14" t="s">
        <v>170</v>
      </c>
      <c r="G24" s="13" t="s">
        <v>367</v>
      </c>
      <c r="H24" s="13" t="s">
        <v>365</v>
      </c>
      <c r="I24" s="14"/>
      <c r="J24" s="13" t="s">
        <v>368</v>
      </c>
      <c r="K24" s="10" t="s">
        <v>369</v>
      </c>
      <c r="L24" s="13" t="s">
        <v>368</v>
      </c>
      <c r="M24" s="13" t="s">
        <v>370</v>
      </c>
      <c r="N24" s="13" t="s">
        <v>370</v>
      </c>
      <c r="P24" s="13" t="s">
        <v>371</v>
      </c>
      <c r="Q24" s="13" t="s">
        <v>368</v>
      </c>
      <c r="R24" s="8" t="s">
        <v>368</v>
      </c>
      <c r="S24" s="13" t="s">
        <v>372</v>
      </c>
      <c r="T24" s="13" t="s">
        <v>373</v>
      </c>
      <c r="U24" s="17" t="s">
        <v>372</v>
      </c>
      <c r="V24" s="18" t="s">
        <v>374</v>
      </c>
      <c r="X24" s="13" t="s">
        <v>375</v>
      </c>
      <c r="Y24" s="13" t="s">
        <v>169</v>
      </c>
      <c r="Z24" s="13" t="s">
        <v>182</v>
      </c>
    </row>
    <row r="25" spans="1:26" hidden="1">
      <c r="A25" s="13" t="s">
        <v>376</v>
      </c>
      <c r="C25" s="13" t="s">
        <v>377</v>
      </c>
      <c r="D25" s="13" t="s">
        <v>377</v>
      </c>
      <c r="E25" s="13" t="s">
        <v>378</v>
      </c>
      <c r="F25" s="14" t="s">
        <v>170</v>
      </c>
      <c r="G25" s="13" t="s">
        <v>379</v>
      </c>
      <c r="H25" s="13" t="s">
        <v>376</v>
      </c>
      <c r="I25" s="14"/>
      <c r="J25" s="13" t="s">
        <v>380</v>
      </c>
      <c r="K25" s="13" t="s">
        <v>381</v>
      </c>
      <c r="L25" s="13" t="s">
        <v>382</v>
      </c>
      <c r="M25" s="13" t="s">
        <v>383</v>
      </c>
      <c r="N25" s="10" t="s">
        <v>383</v>
      </c>
      <c r="O25" s="13" t="str">
        <f>N25&amp;" - "&amp;J25</f>
        <v>Huyện Thạch Thất - Đội thuế liên huyện Thạch Thất - Quốc Oai</v>
      </c>
      <c r="P25" s="13" t="s">
        <v>384</v>
      </c>
      <c r="Q25" s="13" t="s">
        <v>382</v>
      </c>
      <c r="R25" s="8" t="s">
        <v>382</v>
      </c>
      <c r="S25" s="13" t="s">
        <v>362</v>
      </c>
      <c r="T25" s="13" t="s">
        <v>385</v>
      </c>
      <c r="U25" s="17" t="s">
        <v>362</v>
      </c>
      <c r="V25" s="18" t="s">
        <v>363</v>
      </c>
      <c r="W25" s="10" t="s">
        <v>285</v>
      </c>
      <c r="X25" s="13" t="s">
        <v>386</v>
      </c>
      <c r="Y25" s="13" t="s">
        <v>169</v>
      </c>
      <c r="Z25" s="13" t="s">
        <v>182</v>
      </c>
    </row>
    <row r="26" spans="1:26" hidden="1">
      <c r="A26" s="13" t="s">
        <v>387</v>
      </c>
      <c r="C26" s="13" t="s">
        <v>155</v>
      </c>
      <c r="D26" s="13" t="s">
        <v>155</v>
      </c>
      <c r="E26" s="13" t="s">
        <v>388</v>
      </c>
      <c r="F26" s="14" t="s">
        <v>170</v>
      </c>
      <c r="G26" s="13" t="s">
        <v>389</v>
      </c>
      <c r="H26" s="13" t="s">
        <v>387</v>
      </c>
      <c r="I26" s="14"/>
      <c r="J26" s="13" t="s">
        <v>390</v>
      </c>
      <c r="K26" s="10" t="s">
        <v>391</v>
      </c>
      <c r="L26" s="13" t="s">
        <v>390</v>
      </c>
      <c r="M26" s="13" t="s">
        <v>392</v>
      </c>
      <c r="N26" s="13" t="s">
        <v>392</v>
      </c>
      <c r="P26" s="13" t="s">
        <v>393</v>
      </c>
      <c r="Q26" s="13" t="s">
        <v>390</v>
      </c>
      <c r="R26" s="8" t="s">
        <v>390</v>
      </c>
      <c r="S26" s="13" t="s">
        <v>394</v>
      </c>
      <c r="T26" s="13" t="s">
        <v>395</v>
      </c>
      <c r="U26" s="17" t="s">
        <v>372</v>
      </c>
      <c r="V26" s="18" t="s">
        <v>374</v>
      </c>
      <c r="X26" s="13" t="s">
        <v>396</v>
      </c>
      <c r="Y26" s="13" t="s">
        <v>169</v>
      </c>
      <c r="Z26" s="13" t="s">
        <v>182</v>
      </c>
    </row>
    <row r="27" spans="1:26" hidden="1">
      <c r="A27" s="13" t="s">
        <v>397</v>
      </c>
      <c r="C27" s="13" t="s">
        <v>377</v>
      </c>
      <c r="D27" s="13" t="s">
        <v>377</v>
      </c>
      <c r="E27" s="13" t="s">
        <v>378</v>
      </c>
      <c r="F27" s="14" t="s">
        <v>170</v>
      </c>
      <c r="G27" s="13" t="s">
        <v>398</v>
      </c>
      <c r="H27" s="13" t="s">
        <v>397</v>
      </c>
      <c r="I27" s="14"/>
      <c r="J27" s="13" t="s">
        <v>380</v>
      </c>
      <c r="K27" s="13" t="s">
        <v>381</v>
      </c>
      <c r="L27" s="13" t="s">
        <v>399</v>
      </c>
      <c r="M27" s="13" t="s">
        <v>383</v>
      </c>
      <c r="N27" s="10" t="s">
        <v>400</v>
      </c>
      <c r="O27" s="13" t="str">
        <f t="shared" ref="O27:O32" si="0">N27&amp;" - "&amp;J27</f>
        <v>Huyện Quốc Oai - Đội thuế liên huyện Thạch Thất - Quốc Oai</v>
      </c>
      <c r="P27" s="13" t="s">
        <v>401</v>
      </c>
      <c r="Q27" s="13" t="s">
        <v>399</v>
      </c>
      <c r="R27" s="8" t="s">
        <v>399</v>
      </c>
      <c r="S27" s="13" t="s">
        <v>402</v>
      </c>
      <c r="T27" s="13" t="s">
        <v>403</v>
      </c>
      <c r="U27" s="17" t="s">
        <v>362</v>
      </c>
      <c r="V27" s="18" t="s">
        <v>363</v>
      </c>
      <c r="W27" s="10" t="s">
        <v>285</v>
      </c>
      <c r="X27" s="13" t="s">
        <v>386</v>
      </c>
      <c r="Y27" s="13" t="s">
        <v>169</v>
      </c>
      <c r="Z27" s="13" t="s">
        <v>182</v>
      </c>
    </row>
    <row r="28" spans="1:26" hidden="1">
      <c r="A28" s="13" t="s">
        <v>404</v>
      </c>
      <c r="C28" s="13" t="s">
        <v>405</v>
      </c>
      <c r="D28" s="13" t="s">
        <v>405</v>
      </c>
      <c r="E28" s="13" t="s">
        <v>406</v>
      </c>
      <c r="F28" s="14" t="s">
        <v>170</v>
      </c>
      <c r="G28" s="13" t="s">
        <v>407</v>
      </c>
      <c r="H28" s="13" t="s">
        <v>404</v>
      </c>
      <c r="I28" s="14"/>
      <c r="J28" s="13" t="s">
        <v>408</v>
      </c>
      <c r="K28" s="13" t="s">
        <v>409</v>
      </c>
      <c r="L28" s="13" t="s">
        <v>410</v>
      </c>
      <c r="M28" s="13" t="s">
        <v>411</v>
      </c>
      <c r="N28" s="10" t="s">
        <v>411</v>
      </c>
      <c r="O28" s="13" t="str">
        <f t="shared" si="0"/>
        <v>Huyện Thanh Oai - Đội thuế liên huyện Thanh Oai - Chương Mỹ</v>
      </c>
      <c r="P28" s="13" t="s">
        <v>412</v>
      </c>
      <c r="Q28" s="13" t="s">
        <v>410</v>
      </c>
      <c r="R28" s="8" t="s">
        <v>410</v>
      </c>
      <c r="S28" s="13" t="s">
        <v>413</v>
      </c>
      <c r="T28" s="13" t="s">
        <v>414</v>
      </c>
      <c r="U28" s="17" t="s">
        <v>413</v>
      </c>
      <c r="V28" s="18" t="s">
        <v>415</v>
      </c>
      <c r="W28" s="10" t="s">
        <v>285</v>
      </c>
      <c r="X28" s="13" t="s">
        <v>416</v>
      </c>
      <c r="Y28" s="13" t="s">
        <v>169</v>
      </c>
      <c r="Z28" s="13" t="s">
        <v>182</v>
      </c>
    </row>
    <row r="29" spans="1:26" hidden="1">
      <c r="A29" s="13" t="s">
        <v>417</v>
      </c>
      <c r="C29" s="13" t="s">
        <v>418</v>
      </c>
      <c r="D29" s="13" t="s">
        <v>418</v>
      </c>
      <c r="E29" s="13" t="s">
        <v>419</v>
      </c>
      <c r="F29" s="14" t="s">
        <v>170</v>
      </c>
      <c r="G29" s="13" t="s">
        <v>420</v>
      </c>
      <c r="H29" s="13" t="s">
        <v>417</v>
      </c>
      <c r="I29" s="14"/>
      <c r="J29" s="13" t="s">
        <v>421</v>
      </c>
      <c r="K29" s="13" t="s">
        <v>422</v>
      </c>
      <c r="L29" s="13" t="s">
        <v>423</v>
      </c>
      <c r="M29" s="13" t="s">
        <v>424</v>
      </c>
      <c r="N29" s="10" t="s">
        <v>424</v>
      </c>
      <c r="O29" s="13" t="str">
        <f t="shared" si="0"/>
        <v>Huyện Thường Tín - Đội thuế liên huyện Thường Tín - Phú Xuyên</v>
      </c>
      <c r="P29" s="13" t="s">
        <v>425</v>
      </c>
      <c r="Q29" s="13" t="s">
        <v>423</v>
      </c>
      <c r="R29" s="8" t="s">
        <v>423</v>
      </c>
      <c r="S29" s="13" t="s">
        <v>426</v>
      </c>
      <c r="T29" s="13" t="s">
        <v>427</v>
      </c>
      <c r="U29" s="17" t="s">
        <v>428</v>
      </c>
      <c r="V29" s="18" t="s">
        <v>429</v>
      </c>
      <c r="W29" s="10" t="s">
        <v>285</v>
      </c>
      <c r="X29" s="13" t="s">
        <v>430</v>
      </c>
      <c r="Y29" s="13" t="s">
        <v>169</v>
      </c>
      <c r="Z29" s="13" t="s">
        <v>182</v>
      </c>
    </row>
    <row r="30" spans="1:26" hidden="1">
      <c r="A30" s="13" t="s">
        <v>431</v>
      </c>
      <c r="C30" s="13" t="s">
        <v>432</v>
      </c>
      <c r="D30" s="13" t="s">
        <v>432</v>
      </c>
      <c r="E30" s="13" t="s">
        <v>433</v>
      </c>
      <c r="F30" s="14" t="s">
        <v>170</v>
      </c>
      <c r="G30" s="13" t="s">
        <v>434</v>
      </c>
      <c r="H30" s="13" t="s">
        <v>431</v>
      </c>
      <c r="I30" s="14"/>
      <c r="J30" s="13" t="s">
        <v>435</v>
      </c>
      <c r="K30" s="13" t="s">
        <v>436</v>
      </c>
      <c r="L30" s="13" t="s">
        <v>437</v>
      </c>
      <c r="M30" s="13" t="s">
        <v>438</v>
      </c>
      <c r="N30" s="10" t="s">
        <v>439</v>
      </c>
      <c r="O30" s="13" t="str">
        <f t="shared" si="0"/>
        <v>Huyện Mỹ Đức - Đội thuế liên huyện Ứng Hòa - Mỹ Đức</v>
      </c>
      <c r="P30" s="13" t="s">
        <v>440</v>
      </c>
      <c r="Q30" s="13" t="s">
        <v>437</v>
      </c>
      <c r="R30" s="8" t="s">
        <v>437</v>
      </c>
      <c r="S30" s="13" t="s">
        <v>441</v>
      </c>
      <c r="T30" s="13" t="s">
        <v>442</v>
      </c>
      <c r="U30" s="17" t="s">
        <v>441</v>
      </c>
      <c r="V30" s="18" t="s">
        <v>443</v>
      </c>
      <c r="W30" s="10" t="s">
        <v>285</v>
      </c>
      <c r="X30" s="13" t="s">
        <v>444</v>
      </c>
      <c r="Y30" s="13" t="s">
        <v>169</v>
      </c>
      <c r="Z30" s="13" t="s">
        <v>182</v>
      </c>
    </row>
    <row r="31" spans="1:26" hidden="1">
      <c r="A31" s="13" t="s">
        <v>445</v>
      </c>
      <c r="C31" s="13" t="s">
        <v>432</v>
      </c>
      <c r="D31" s="13" t="s">
        <v>432</v>
      </c>
      <c r="E31" s="13" t="s">
        <v>433</v>
      </c>
      <c r="F31" s="14" t="s">
        <v>170</v>
      </c>
      <c r="G31" s="13" t="s">
        <v>446</v>
      </c>
      <c r="H31" s="13" t="s">
        <v>445</v>
      </c>
      <c r="I31" s="14"/>
      <c r="J31" s="13" t="s">
        <v>435</v>
      </c>
      <c r="K31" s="10" t="s">
        <v>447</v>
      </c>
      <c r="L31" s="13" t="s">
        <v>448</v>
      </c>
      <c r="M31" s="13" t="s">
        <v>438</v>
      </c>
      <c r="N31" s="10" t="s">
        <v>438</v>
      </c>
      <c r="O31" s="13" t="str">
        <f t="shared" si="0"/>
        <v>Huyện Ứng Hòa - Đội thuế liên huyện Ứng Hòa - Mỹ Đức</v>
      </c>
      <c r="P31" s="13" t="s">
        <v>449</v>
      </c>
      <c r="Q31" s="13" t="s">
        <v>448</v>
      </c>
      <c r="R31" s="8" t="s">
        <v>448</v>
      </c>
      <c r="S31" s="13" t="s">
        <v>450</v>
      </c>
      <c r="T31" s="13" t="s">
        <v>451</v>
      </c>
      <c r="U31" s="17" t="s">
        <v>441</v>
      </c>
      <c r="V31" s="18" t="s">
        <v>443</v>
      </c>
      <c r="W31" s="10" t="s">
        <v>285</v>
      </c>
      <c r="X31" s="13" t="s">
        <v>444</v>
      </c>
      <c r="Y31" s="13" t="s">
        <v>169</v>
      </c>
      <c r="Z31" s="13" t="s">
        <v>182</v>
      </c>
    </row>
    <row r="32" spans="1:26" hidden="1">
      <c r="A32" s="13" t="s">
        <v>452</v>
      </c>
      <c r="C32" s="13" t="s">
        <v>418</v>
      </c>
      <c r="D32" s="13" t="s">
        <v>418</v>
      </c>
      <c r="E32" s="13" t="s">
        <v>419</v>
      </c>
      <c r="F32" s="14" t="s">
        <v>170</v>
      </c>
      <c r="G32" s="13" t="s">
        <v>453</v>
      </c>
      <c r="H32" s="13" t="s">
        <v>452</v>
      </c>
      <c r="I32" s="14"/>
      <c r="J32" s="13" t="s">
        <v>421</v>
      </c>
      <c r="K32" s="13" t="s">
        <v>422</v>
      </c>
      <c r="L32" s="13" t="s">
        <v>454</v>
      </c>
      <c r="M32" s="13" t="s">
        <v>424</v>
      </c>
      <c r="N32" s="10" t="s">
        <v>455</v>
      </c>
      <c r="O32" s="13" t="str">
        <f t="shared" si="0"/>
        <v>Huyện Phú Xuyên - Đội thuế liên huyện Thường Tín - Phú Xuyên</v>
      </c>
      <c r="P32" s="13" t="s">
        <v>456</v>
      </c>
      <c r="Q32" s="13" t="s">
        <v>454</v>
      </c>
      <c r="R32" s="8" t="s">
        <v>454</v>
      </c>
      <c r="S32" s="13" t="s">
        <v>428</v>
      </c>
      <c r="T32" s="13" t="s">
        <v>457</v>
      </c>
      <c r="U32" s="17" t="s">
        <v>428</v>
      </c>
      <c r="V32" s="18" t="s">
        <v>429</v>
      </c>
      <c r="W32" s="10" t="s">
        <v>285</v>
      </c>
      <c r="X32" s="13" t="s">
        <v>430</v>
      </c>
      <c r="Y32" s="13" t="s">
        <v>169</v>
      </c>
      <c r="Z32" s="13" t="s">
        <v>182</v>
      </c>
    </row>
    <row r="33" spans="1:26" hidden="1">
      <c r="A33" s="13" t="s">
        <v>458</v>
      </c>
      <c r="C33" s="13" t="s">
        <v>155</v>
      </c>
      <c r="D33" s="13" t="s">
        <v>155</v>
      </c>
      <c r="E33" s="13" t="s">
        <v>459</v>
      </c>
      <c r="F33" s="14" t="s">
        <v>170</v>
      </c>
      <c r="G33" s="13" t="s">
        <v>460</v>
      </c>
      <c r="H33" s="13" t="s">
        <v>458</v>
      </c>
      <c r="I33" s="14"/>
      <c r="J33" s="13" t="s">
        <v>461</v>
      </c>
      <c r="K33" s="10" t="s">
        <v>462</v>
      </c>
      <c r="L33" s="13" t="s">
        <v>461</v>
      </c>
      <c r="M33" s="13" t="s">
        <v>463</v>
      </c>
      <c r="N33" s="13" t="s">
        <v>463</v>
      </c>
      <c r="P33" s="13" t="s">
        <v>464</v>
      </c>
      <c r="Q33" s="13" t="s">
        <v>461</v>
      </c>
      <c r="R33" s="8" t="s">
        <v>461</v>
      </c>
      <c r="S33" s="13" t="s">
        <v>465</v>
      </c>
      <c r="T33" s="13" t="s">
        <v>466</v>
      </c>
      <c r="U33" s="17" t="s">
        <v>349</v>
      </c>
      <c r="V33" s="18" t="s">
        <v>351</v>
      </c>
      <c r="W33" s="10"/>
      <c r="X33" s="13" t="s">
        <v>467</v>
      </c>
      <c r="Y33" s="13" t="s">
        <v>169</v>
      </c>
      <c r="Z33" s="13" t="s">
        <v>182</v>
      </c>
    </row>
    <row r="34" spans="1:26" hidden="1">
      <c r="A34" s="13" t="s">
        <v>468</v>
      </c>
      <c r="C34" s="13" t="s">
        <v>405</v>
      </c>
      <c r="D34" s="13" t="s">
        <v>405</v>
      </c>
      <c r="E34" s="13" t="s">
        <v>406</v>
      </c>
      <c r="F34" s="14" t="s">
        <v>170</v>
      </c>
      <c r="G34" s="13" t="s">
        <v>469</v>
      </c>
      <c r="H34" s="13" t="s">
        <v>468</v>
      </c>
      <c r="I34" s="14"/>
      <c r="J34" s="13" t="s">
        <v>408</v>
      </c>
      <c r="K34" s="13" t="s">
        <v>409</v>
      </c>
      <c r="L34" s="13" t="s">
        <v>470</v>
      </c>
      <c r="M34" s="13" t="s">
        <v>411</v>
      </c>
      <c r="N34" s="10" t="s">
        <v>471</v>
      </c>
      <c r="O34" s="13" t="str">
        <f>N34&amp;" - "&amp;J34</f>
        <v>Huyện Chương Mỹ - Đội thuế liên huyện Thanh Oai - Chương Mỹ</v>
      </c>
      <c r="P34" s="13" t="s">
        <v>472</v>
      </c>
      <c r="Q34" s="13" t="s">
        <v>470</v>
      </c>
      <c r="R34" s="8" t="s">
        <v>470</v>
      </c>
      <c r="S34" s="13" t="s">
        <v>473</v>
      </c>
      <c r="T34" s="13" t="s">
        <v>474</v>
      </c>
      <c r="U34" s="17" t="s">
        <v>413</v>
      </c>
      <c r="V34" s="18" t="s">
        <v>415</v>
      </c>
      <c r="W34" s="10" t="s">
        <v>285</v>
      </c>
      <c r="X34" s="13" t="s">
        <v>416</v>
      </c>
      <c r="Y34" s="13" t="s">
        <v>169</v>
      </c>
      <c r="Z34" s="13" t="s">
        <v>182</v>
      </c>
    </row>
    <row r="35" spans="1:26" hidden="1">
      <c r="A35" s="13" t="s">
        <v>475</v>
      </c>
      <c r="C35" s="13" t="s">
        <v>155</v>
      </c>
      <c r="E35" s="13" t="s">
        <v>476</v>
      </c>
      <c r="F35" s="14" t="s">
        <v>170</v>
      </c>
      <c r="G35" s="13" t="s">
        <v>477</v>
      </c>
      <c r="H35" s="13" t="s">
        <v>475</v>
      </c>
      <c r="I35" s="14"/>
      <c r="J35" s="13" t="s">
        <v>478</v>
      </c>
      <c r="K35" s="10" t="s">
        <v>479</v>
      </c>
      <c r="L35" s="13" t="s">
        <v>478</v>
      </c>
      <c r="M35" s="13" t="s">
        <v>480</v>
      </c>
      <c r="N35" s="13" t="s">
        <v>480</v>
      </c>
      <c r="P35" s="13" t="s">
        <v>481</v>
      </c>
      <c r="Q35" s="13" t="s">
        <v>478</v>
      </c>
      <c r="R35" s="8" t="s">
        <v>478</v>
      </c>
      <c r="S35" s="13" t="s">
        <v>311</v>
      </c>
      <c r="T35" s="13" t="s">
        <v>482</v>
      </c>
      <c r="U35" s="17" t="s">
        <v>311</v>
      </c>
      <c r="V35" s="18" t="s">
        <v>483</v>
      </c>
      <c r="X35" s="13" t="s">
        <v>484</v>
      </c>
      <c r="Y35" s="13" t="s">
        <v>169</v>
      </c>
      <c r="Z35" s="13" t="s">
        <v>182</v>
      </c>
    </row>
    <row r="36" spans="1:26" hidden="1">
      <c r="A36" s="13" t="s">
        <v>485</v>
      </c>
      <c r="C36" s="13" t="s">
        <v>155</v>
      </c>
      <c r="E36" s="13" t="s">
        <v>486</v>
      </c>
      <c r="F36" s="14" t="s">
        <v>170</v>
      </c>
      <c r="G36" s="13" t="s">
        <v>487</v>
      </c>
      <c r="H36" s="13" t="s">
        <v>485</v>
      </c>
      <c r="I36" s="14"/>
      <c r="J36" s="13" t="s">
        <v>488</v>
      </c>
      <c r="K36" s="10" t="s">
        <v>489</v>
      </c>
      <c r="L36" s="13" t="s">
        <v>488</v>
      </c>
      <c r="M36" s="13" t="s">
        <v>490</v>
      </c>
      <c r="N36" s="13" t="s">
        <v>490</v>
      </c>
      <c r="P36" s="13" t="s">
        <v>491</v>
      </c>
      <c r="Q36" s="13" t="s">
        <v>488</v>
      </c>
      <c r="R36" s="8" t="s">
        <v>488</v>
      </c>
      <c r="S36" s="13" t="s">
        <v>492</v>
      </c>
      <c r="T36" s="13" t="s">
        <v>493</v>
      </c>
      <c r="U36" s="17" t="s">
        <v>311</v>
      </c>
      <c r="V36" s="18" t="s">
        <v>483</v>
      </c>
      <c r="X36" s="13" t="s">
        <v>494</v>
      </c>
      <c r="Y36" s="13" t="s">
        <v>169</v>
      </c>
      <c r="Z36" s="13" t="s">
        <v>182</v>
      </c>
    </row>
    <row r="37" spans="1:26" s="7" customFormat="1" ht="15" hidden="1">
      <c r="A37" s="7" t="s">
        <v>495</v>
      </c>
      <c r="B37" s="12" t="s">
        <v>170</v>
      </c>
      <c r="E37" s="7" t="s">
        <v>496</v>
      </c>
      <c r="F37" s="12"/>
      <c r="G37" s="7" t="s">
        <v>155</v>
      </c>
      <c r="H37" s="7" t="s">
        <v>495</v>
      </c>
      <c r="I37" s="7" t="s">
        <v>172</v>
      </c>
      <c r="J37" s="7" t="s">
        <v>172</v>
      </c>
      <c r="K37" s="10" t="s">
        <v>172</v>
      </c>
      <c r="L37" s="26" t="s">
        <v>497</v>
      </c>
      <c r="N37" s="7" t="s">
        <v>498</v>
      </c>
      <c r="P37" s="7">
        <v>1055797</v>
      </c>
      <c r="Q37" s="7" t="s">
        <v>497</v>
      </c>
      <c r="R37" s="8" t="s">
        <v>497</v>
      </c>
      <c r="S37" s="7" t="s">
        <v>499</v>
      </c>
      <c r="T37" s="7" t="s">
        <v>500</v>
      </c>
      <c r="U37" s="15"/>
      <c r="V37" s="16"/>
      <c r="X37" s="7" t="s">
        <v>496</v>
      </c>
      <c r="Y37" s="7" t="s">
        <v>153</v>
      </c>
      <c r="Z37" s="7" t="s">
        <v>159</v>
      </c>
    </row>
    <row r="38" spans="1:26" s="7" customFormat="1" hidden="1">
      <c r="A38" s="7" t="s">
        <v>501</v>
      </c>
      <c r="B38" s="12" t="s">
        <v>176</v>
      </c>
      <c r="E38" s="7" t="s">
        <v>496</v>
      </c>
      <c r="F38" s="12" t="s">
        <v>170</v>
      </c>
      <c r="G38" s="7" t="s">
        <v>502</v>
      </c>
      <c r="H38" s="7" t="s">
        <v>501</v>
      </c>
      <c r="I38" s="7" t="s">
        <v>172</v>
      </c>
      <c r="J38" s="7" t="s">
        <v>172</v>
      </c>
      <c r="K38" s="10" t="s">
        <v>172</v>
      </c>
      <c r="L38" s="7" t="s">
        <v>503</v>
      </c>
      <c r="M38" s="7" t="s">
        <v>504</v>
      </c>
      <c r="N38" s="7" t="s">
        <v>498</v>
      </c>
      <c r="O38" s="13" t="str">
        <f>N38&amp;" - "&amp;J38</f>
        <v>Tỉnh Hòa Bình - Chi cục Thuế khu vực I</v>
      </c>
      <c r="P38" s="7" t="s">
        <v>505</v>
      </c>
      <c r="Q38" s="7" t="s">
        <v>503</v>
      </c>
      <c r="R38" s="8" t="s">
        <v>503</v>
      </c>
      <c r="S38" s="7" t="s">
        <v>506</v>
      </c>
      <c r="T38" s="7" t="s">
        <v>507</v>
      </c>
      <c r="U38" s="15">
        <v>2673</v>
      </c>
      <c r="V38" s="16" t="s">
        <v>508</v>
      </c>
      <c r="X38" s="7" t="s">
        <v>496</v>
      </c>
      <c r="Y38" s="7" t="s">
        <v>495</v>
      </c>
      <c r="Z38" s="7" t="s">
        <v>509</v>
      </c>
    </row>
    <row r="39" spans="1:26" hidden="1">
      <c r="A39" s="13" t="s">
        <v>510</v>
      </c>
      <c r="C39" s="13" t="s">
        <v>511</v>
      </c>
      <c r="D39" s="13" t="s">
        <v>511</v>
      </c>
      <c r="E39" s="13" t="s">
        <v>512</v>
      </c>
      <c r="F39" s="14" t="s">
        <v>170</v>
      </c>
      <c r="G39" s="13" t="s">
        <v>513</v>
      </c>
      <c r="H39" s="13" t="s">
        <v>510</v>
      </c>
      <c r="I39" s="14"/>
      <c r="J39" s="10" t="s">
        <v>514</v>
      </c>
      <c r="K39" s="10" t="s">
        <v>515</v>
      </c>
      <c r="L39" s="10" t="s">
        <v>516</v>
      </c>
      <c r="M39" s="10" t="s">
        <v>517</v>
      </c>
      <c r="N39" s="10" t="s">
        <v>518</v>
      </c>
      <c r="O39" s="13" t="str">
        <f>N39&amp;" - "&amp;J39</f>
        <v>Tp. Hòa Bình - Đội Thuế liên huyện Hòa Bình - Đà Bắc</v>
      </c>
      <c r="P39" s="13" t="s">
        <v>519</v>
      </c>
      <c r="Q39" s="10" t="s">
        <v>516</v>
      </c>
      <c r="R39" s="8" t="s">
        <v>516</v>
      </c>
      <c r="S39" s="13" t="s">
        <v>506</v>
      </c>
      <c r="T39" s="13" t="s">
        <v>507</v>
      </c>
      <c r="U39" s="15">
        <v>2673</v>
      </c>
      <c r="V39" s="16" t="s">
        <v>508</v>
      </c>
      <c r="W39" s="10" t="s">
        <v>285</v>
      </c>
      <c r="X39" s="13" t="s">
        <v>520</v>
      </c>
      <c r="Y39" s="13" t="s">
        <v>495</v>
      </c>
      <c r="Z39" s="13" t="s">
        <v>509</v>
      </c>
    </row>
    <row r="40" spans="1:26" s="10" customFormat="1" hidden="1">
      <c r="A40" s="10" t="s">
        <v>521</v>
      </c>
      <c r="C40" s="10" t="s">
        <v>511</v>
      </c>
      <c r="D40" s="10" t="s">
        <v>511</v>
      </c>
      <c r="E40" s="10" t="s">
        <v>512</v>
      </c>
      <c r="F40" s="14" t="s">
        <v>170</v>
      </c>
      <c r="G40" s="10" t="s">
        <v>522</v>
      </c>
      <c r="H40" s="10" t="s">
        <v>521</v>
      </c>
      <c r="I40" s="14"/>
      <c r="J40" s="10" t="s">
        <v>514</v>
      </c>
      <c r="K40" s="10" t="s">
        <v>515</v>
      </c>
      <c r="L40" s="10" t="s">
        <v>523</v>
      </c>
      <c r="M40" s="10" t="s">
        <v>517</v>
      </c>
      <c r="N40" s="10" t="s">
        <v>524</v>
      </c>
      <c r="O40" s="13" t="str">
        <f>N40&amp;" - "&amp;J40</f>
        <v>Huyện Đà Bắc - Đội Thuế liên huyện Hòa Bình - Đà Bắc</v>
      </c>
      <c r="P40" s="10" t="s">
        <v>525</v>
      </c>
      <c r="Q40" s="10" t="s">
        <v>523</v>
      </c>
      <c r="R40" s="8" t="s">
        <v>523</v>
      </c>
      <c r="S40" s="10" t="s">
        <v>526</v>
      </c>
      <c r="T40" s="10" t="s">
        <v>527</v>
      </c>
      <c r="U40" s="19" t="s">
        <v>526</v>
      </c>
      <c r="V40" s="20" t="s">
        <v>528</v>
      </c>
      <c r="W40" s="10" t="s">
        <v>285</v>
      </c>
      <c r="X40" s="10" t="s">
        <v>520</v>
      </c>
      <c r="Y40" s="10" t="s">
        <v>495</v>
      </c>
      <c r="Z40" s="10" t="s">
        <v>509</v>
      </c>
    </row>
    <row r="41" spans="1:26" hidden="1">
      <c r="A41" s="13" t="s">
        <v>529</v>
      </c>
      <c r="C41" s="13" t="s">
        <v>155</v>
      </c>
      <c r="D41" s="13">
        <v>1761</v>
      </c>
      <c r="E41" s="13" t="s">
        <v>530</v>
      </c>
      <c r="F41" s="14" t="s">
        <v>170</v>
      </c>
      <c r="G41" s="13" t="s">
        <v>531</v>
      </c>
      <c r="H41" s="13" t="s">
        <v>529</v>
      </c>
      <c r="I41" s="14"/>
      <c r="J41" s="13" t="s">
        <v>532</v>
      </c>
      <c r="K41" s="13" t="s">
        <v>533</v>
      </c>
      <c r="L41" s="13" t="s">
        <v>534</v>
      </c>
      <c r="M41" s="10" t="s">
        <v>535</v>
      </c>
      <c r="N41" s="10" t="s">
        <v>536</v>
      </c>
      <c r="O41" s="13" t="str">
        <f>N41&amp;" - "&amp;J41</f>
        <v>Huyện Mai Châu - Đội Thuế liên huyện Cao Phong - Tân Lạc - Mai Châu</v>
      </c>
      <c r="P41" s="13" t="s">
        <v>537</v>
      </c>
      <c r="Q41" s="13" t="s">
        <v>534</v>
      </c>
      <c r="R41" s="8" t="s">
        <v>534</v>
      </c>
      <c r="S41" s="13" t="s">
        <v>538</v>
      </c>
      <c r="T41" s="13" t="s">
        <v>539</v>
      </c>
      <c r="U41" s="17" t="s">
        <v>540</v>
      </c>
      <c r="V41" s="18" t="s">
        <v>541</v>
      </c>
      <c r="W41" s="10" t="s">
        <v>285</v>
      </c>
      <c r="X41" s="13" t="s">
        <v>542</v>
      </c>
      <c r="Y41" s="13" t="s">
        <v>495</v>
      </c>
      <c r="Z41" s="13" t="s">
        <v>509</v>
      </c>
    </row>
    <row r="42" spans="1:26" s="21" customFormat="1" hidden="1">
      <c r="A42" s="21" t="s">
        <v>543</v>
      </c>
      <c r="C42" s="21" t="s">
        <v>511</v>
      </c>
      <c r="E42" s="21" t="s">
        <v>512</v>
      </c>
      <c r="F42" s="22" t="s">
        <v>170</v>
      </c>
      <c r="G42" s="21" t="s">
        <v>544</v>
      </c>
      <c r="H42" s="21" t="s">
        <v>543</v>
      </c>
      <c r="I42" s="22"/>
      <c r="J42" s="21" t="s">
        <v>514</v>
      </c>
      <c r="K42" s="10" t="s">
        <v>515</v>
      </c>
      <c r="M42" s="23" t="s">
        <v>545</v>
      </c>
      <c r="P42" s="21" t="s">
        <v>546</v>
      </c>
      <c r="R42" s="8">
        <v>0</v>
      </c>
      <c r="S42" s="21" t="s">
        <v>506</v>
      </c>
      <c r="T42" s="21" t="s">
        <v>507</v>
      </c>
      <c r="U42" s="24"/>
      <c r="V42" s="25"/>
      <c r="X42" s="21" t="s">
        <v>520</v>
      </c>
      <c r="Y42" s="21" t="s">
        <v>495</v>
      </c>
      <c r="Z42" s="21" t="s">
        <v>509</v>
      </c>
    </row>
    <row r="43" spans="1:26" hidden="1">
      <c r="A43" s="13" t="s">
        <v>547</v>
      </c>
      <c r="C43" s="13" t="s">
        <v>155</v>
      </c>
      <c r="E43" s="13" t="s">
        <v>548</v>
      </c>
      <c r="F43" s="14" t="s">
        <v>170</v>
      </c>
      <c r="G43" s="13" t="s">
        <v>549</v>
      </c>
      <c r="H43" s="13" t="s">
        <v>547</v>
      </c>
      <c r="I43" s="14"/>
      <c r="J43" s="10" t="s">
        <v>550</v>
      </c>
      <c r="K43" s="10" t="s">
        <v>551</v>
      </c>
      <c r="L43" s="10" t="s">
        <v>550</v>
      </c>
      <c r="M43" s="13" t="s">
        <v>552</v>
      </c>
      <c r="N43" s="13" t="s">
        <v>552</v>
      </c>
      <c r="O43" s="13" t="str">
        <f t="shared" ref="O43:O49" si="1">N43&amp;" - "&amp;J43</f>
        <v>Huyện Lương Sơn - Đội Thuế huyện Lương Sơn</v>
      </c>
      <c r="P43" s="13" t="s">
        <v>553</v>
      </c>
      <c r="Q43" s="10" t="s">
        <v>550</v>
      </c>
      <c r="R43" s="8" t="s">
        <v>550</v>
      </c>
      <c r="S43" s="13" t="s">
        <v>554</v>
      </c>
      <c r="T43" s="13" t="s">
        <v>555</v>
      </c>
      <c r="U43" s="15" t="s">
        <v>554</v>
      </c>
      <c r="V43" s="16" t="s">
        <v>556</v>
      </c>
      <c r="X43" s="13" t="s">
        <v>557</v>
      </c>
      <c r="Y43" s="13" t="s">
        <v>495</v>
      </c>
      <c r="Z43" s="13" t="s">
        <v>509</v>
      </c>
    </row>
    <row r="44" spans="1:26" hidden="1">
      <c r="A44" s="13" t="s">
        <v>558</v>
      </c>
      <c r="C44" s="13" t="s">
        <v>559</v>
      </c>
      <c r="D44" s="13">
        <v>1761</v>
      </c>
      <c r="E44" s="13" t="s">
        <v>560</v>
      </c>
      <c r="F44" s="14" t="s">
        <v>170</v>
      </c>
      <c r="G44" s="13" t="s">
        <v>561</v>
      </c>
      <c r="H44" s="13" t="s">
        <v>558</v>
      </c>
      <c r="I44" s="14"/>
      <c r="J44" s="13" t="s">
        <v>532</v>
      </c>
      <c r="K44" s="13" t="s">
        <v>533</v>
      </c>
      <c r="L44" s="13" t="s">
        <v>562</v>
      </c>
      <c r="M44" s="10" t="s">
        <v>535</v>
      </c>
      <c r="N44" s="10" t="s">
        <v>563</v>
      </c>
      <c r="O44" s="13" t="str">
        <f t="shared" si="1"/>
        <v>Huyện Cao Phong - Đội Thuế liên huyện Cao Phong - Tân Lạc - Mai Châu</v>
      </c>
      <c r="P44" s="13" t="s">
        <v>564</v>
      </c>
      <c r="Q44" s="13" t="s">
        <v>562</v>
      </c>
      <c r="R44" s="8" t="s">
        <v>562</v>
      </c>
      <c r="S44" s="13" t="s">
        <v>565</v>
      </c>
      <c r="T44" s="13" t="s">
        <v>566</v>
      </c>
      <c r="U44" s="19" t="s">
        <v>526</v>
      </c>
      <c r="V44" s="20" t="s">
        <v>528</v>
      </c>
      <c r="W44" s="10" t="s">
        <v>285</v>
      </c>
      <c r="X44" s="13" t="s">
        <v>567</v>
      </c>
      <c r="Y44" s="13" t="s">
        <v>495</v>
      </c>
      <c r="Z44" s="13" t="s">
        <v>509</v>
      </c>
    </row>
    <row r="45" spans="1:26" hidden="1">
      <c r="A45" s="13" t="s">
        <v>568</v>
      </c>
      <c r="C45" s="13" t="s">
        <v>569</v>
      </c>
      <c r="D45" s="13" t="s">
        <v>569</v>
      </c>
      <c r="E45" s="13" t="s">
        <v>570</v>
      </c>
      <c r="F45" s="14" t="s">
        <v>170</v>
      </c>
      <c r="G45" s="13" t="s">
        <v>571</v>
      </c>
      <c r="H45" s="13" t="s">
        <v>568</v>
      </c>
      <c r="I45" s="14"/>
      <c r="J45" s="10" t="s">
        <v>572</v>
      </c>
      <c r="K45" s="10" t="s">
        <v>573</v>
      </c>
      <c r="L45" s="10" t="s">
        <v>574</v>
      </c>
      <c r="M45" s="10" t="s">
        <v>575</v>
      </c>
      <c r="N45" s="10" t="s">
        <v>576</v>
      </c>
      <c r="O45" s="13" t="str">
        <f t="shared" si="1"/>
        <v>Huyện Kim Bôi - Đội Thuế liên huyện Kim Bôi - Lạc Thủy</v>
      </c>
      <c r="P45" s="13" t="s">
        <v>577</v>
      </c>
      <c r="Q45" s="10" t="s">
        <v>574</v>
      </c>
      <c r="R45" s="8" t="s">
        <v>574</v>
      </c>
      <c r="S45" s="13" t="s">
        <v>578</v>
      </c>
      <c r="T45" s="13" t="s">
        <v>579</v>
      </c>
      <c r="U45" s="17" t="s">
        <v>580</v>
      </c>
      <c r="V45" s="18" t="s">
        <v>581</v>
      </c>
      <c r="W45" s="10" t="s">
        <v>285</v>
      </c>
      <c r="X45" s="13" t="s">
        <v>582</v>
      </c>
      <c r="Y45" s="13" t="s">
        <v>495</v>
      </c>
      <c r="Z45" s="13" t="s">
        <v>509</v>
      </c>
    </row>
    <row r="46" spans="1:26" hidden="1">
      <c r="A46" s="13" t="s">
        <v>583</v>
      </c>
      <c r="C46" s="13" t="s">
        <v>559</v>
      </c>
      <c r="D46" s="13">
        <v>1761</v>
      </c>
      <c r="E46" s="13" t="s">
        <v>560</v>
      </c>
      <c r="F46" s="14" t="s">
        <v>170</v>
      </c>
      <c r="G46" s="13" t="s">
        <v>584</v>
      </c>
      <c r="H46" s="13" t="s">
        <v>583</v>
      </c>
      <c r="I46" s="14"/>
      <c r="J46" s="13" t="s">
        <v>532</v>
      </c>
      <c r="K46" s="13" t="s">
        <v>533</v>
      </c>
      <c r="L46" s="13" t="s">
        <v>585</v>
      </c>
      <c r="M46" s="10" t="s">
        <v>535</v>
      </c>
      <c r="N46" s="10" t="s">
        <v>535</v>
      </c>
      <c r="O46" s="13" t="str">
        <f t="shared" si="1"/>
        <v>Huyện Tân Lạc - Đội Thuế liên huyện Cao Phong - Tân Lạc - Mai Châu</v>
      </c>
      <c r="P46" s="13" t="s">
        <v>586</v>
      </c>
      <c r="Q46" s="13" t="s">
        <v>585</v>
      </c>
      <c r="R46" s="8" t="s">
        <v>585</v>
      </c>
      <c r="S46" s="13" t="s">
        <v>540</v>
      </c>
      <c r="T46" s="13" t="s">
        <v>587</v>
      </c>
      <c r="U46" s="17" t="s">
        <v>540</v>
      </c>
      <c r="V46" s="18" t="s">
        <v>541</v>
      </c>
      <c r="X46" s="13" t="s">
        <v>567</v>
      </c>
      <c r="Y46" s="13" t="s">
        <v>495</v>
      </c>
      <c r="Z46" s="13" t="s">
        <v>509</v>
      </c>
    </row>
    <row r="47" spans="1:26" hidden="1">
      <c r="A47" s="13" t="s">
        <v>588</v>
      </c>
      <c r="C47" s="13" t="s">
        <v>589</v>
      </c>
      <c r="D47" s="13" t="s">
        <v>589</v>
      </c>
      <c r="E47" s="13" t="s">
        <v>590</v>
      </c>
      <c r="F47" s="14" t="s">
        <v>170</v>
      </c>
      <c r="G47" s="13" t="s">
        <v>591</v>
      </c>
      <c r="H47" s="13" t="s">
        <v>588</v>
      </c>
      <c r="I47" s="14"/>
      <c r="J47" s="10" t="s">
        <v>592</v>
      </c>
      <c r="K47" s="10" t="s">
        <v>593</v>
      </c>
      <c r="L47" s="10" t="s">
        <v>594</v>
      </c>
      <c r="M47" s="10" t="s">
        <v>595</v>
      </c>
      <c r="N47" s="10" t="s">
        <v>596</v>
      </c>
      <c r="O47" s="13" t="str">
        <f t="shared" si="1"/>
        <v>Huyện Lạc Sơn - Đội Thuế liên huyện Lạc Sơn - Yên Thủy</v>
      </c>
      <c r="P47" s="13" t="s">
        <v>597</v>
      </c>
      <c r="Q47" s="10" t="s">
        <v>594</v>
      </c>
      <c r="R47" s="8" t="s">
        <v>594</v>
      </c>
      <c r="S47" s="13" t="s">
        <v>598</v>
      </c>
      <c r="T47" s="13" t="s">
        <v>599</v>
      </c>
      <c r="U47" s="17" t="s">
        <v>598</v>
      </c>
      <c r="V47" s="18" t="s">
        <v>600</v>
      </c>
      <c r="W47" s="10" t="s">
        <v>285</v>
      </c>
      <c r="X47" s="13" t="s">
        <v>601</v>
      </c>
      <c r="Y47" s="13" t="s">
        <v>495</v>
      </c>
      <c r="Z47" s="13" t="s">
        <v>509</v>
      </c>
    </row>
    <row r="48" spans="1:26" hidden="1">
      <c r="A48" s="13" t="s">
        <v>602</v>
      </c>
      <c r="C48" s="13" t="s">
        <v>569</v>
      </c>
      <c r="D48" s="13" t="s">
        <v>569</v>
      </c>
      <c r="E48" s="13" t="s">
        <v>570</v>
      </c>
      <c r="F48" s="14" t="s">
        <v>170</v>
      </c>
      <c r="G48" s="13" t="s">
        <v>603</v>
      </c>
      <c r="H48" s="13" t="s">
        <v>602</v>
      </c>
      <c r="I48" s="14"/>
      <c r="J48" s="10" t="s">
        <v>572</v>
      </c>
      <c r="K48" s="10" t="s">
        <v>573</v>
      </c>
      <c r="L48" s="10" t="s">
        <v>604</v>
      </c>
      <c r="M48" s="10" t="s">
        <v>575</v>
      </c>
      <c r="N48" s="10" t="s">
        <v>575</v>
      </c>
      <c r="O48" s="13" t="str">
        <f t="shared" si="1"/>
        <v>Huyện Lạc Thủy - Đội Thuế liên huyện Kim Bôi - Lạc Thủy</v>
      </c>
      <c r="P48" s="13" t="s">
        <v>605</v>
      </c>
      <c r="Q48" s="10" t="s">
        <v>604</v>
      </c>
      <c r="R48" s="8" t="s">
        <v>604</v>
      </c>
      <c r="S48" s="13" t="s">
        <v>580</v>
      </c>
      <c r="T48" s="13" t="s">
        <v>606</v>
      </c>
      <c r="U48" s="17" t="s">
        <v>580</v>
      </c>
      <c r="V48" s="18" t="s">
        <v>581</v>
      </c>
      <c r="W48" s="10" t="s">
        <v>285</v>
      </c>
      <c r="X48" s="13" t="s">
        <v>582</v>
      </c>
      <c r="Y48" s="13" t="s">
        <v>495</v>
      </c>
      <c r="Z48" s="13" t="s">
        <v>509</v>
      </c>
    </row>
    <row r="49" spans="1:26" hidden="1">
      <c r="A49" s="13" t="s">
        <v>607</v>
      </c>
      <c r="C49" s="13" t="s">
        <v>589</v>
      </c>
      <c r="D49" s="13" t="s">
        <v>589</v>
      </c>
      <c r="E49" s="13" t="s">
        <v>590</v>
      </c>
      <c r="F49" s="14" t="s">
        <v>170</v>
      </c>
      <c r="G49" s="13" t="s">
        <v>608</v>
      </c>
      <c r="H49" s="13" t="s">
        <v>607</v>
      </c>
      <c r="I49" s="14"/>
      <c r="J49" s="10" t="s">
        <v>592</v>
      </c>
      <c r="K49" s="10" t="s">
        <v>593</v>
      </c>
      <c r="L49" s="10" t="s">
        <v>609</v>
      </c>
      <c r="M49" s="10" t="s">
        <v>595</v>
      </c>
      <c r="N49" s="10" t="s">
        <v>595</v>
      </c>
      <c r="O49" s="13" t="str">
        <f t="shared" si="1"/>
        <v>Huyện Yên Thủy - Đội Thuế liên huyện Lạc Sơn - Yên Thủy</v>
      </c>
      <c r="P49" s="13" t="s">
        <v>610</v>
      </c>
      <c r="Q49" s="10" t="s">
        <v>609</v>
      </c>
      <c r="R49" s="8" t="s">
        <v>609</v>
      </c>
      <c r="S49" s="13" t="s">
        <v>611</v>
      </c>
      <c r="T49" s="13" t="s">
        <v>612</v>
      </c>
      <c r="U49" s="17" t="s">
        <v>598</v>
      </c>
      <c r="V49" s="18" t="s">
        <v>600</v>
      </c>
      <c r="W49" s="10" t="s">
        <v>285</v>
      </c>
      <c r="X49" s="13" t="s">
        <v>601</v>
      </c>
      <c r="Y49" s="13" t="s">
        <v>495</v>
      </c>
      <c r="Z49" s="13" t="s">
        <v>509</v>
      </c>
    </row>
    <row r="50" spans="1:26" s="7" customFormat="1" ht="12.75" hidden="1">
      <c r="A50" s="7" t="s">
        <v>613</v>
      </c>
      <c r="E50" s="7" t="s">
        <v>614</v>
      </c>
      <c r="G50" s="7" t="s">
        <v>155</v>
      </c>
      <c r="H50" s="7" t="s">
        <v>613</v>
      </c>
      <c r="I50" s="7" t="s">
        <v>615</v>
      </c>
      <c r="K50" s="10"/>
      <c r="L50" s="7" t="s">
        <v>616</v>
      </c>
      <c r="M50" s="7" t="s">
        <v>617</v>
      </c>
      <c r="P50" s="7" t="s">
        <v>618</v>
      </c>
      <c r="Q50" s="7" t="s">
        <v>616</v>
      </c>
      <c r="R50" s="8" t="s">
        <v>616</v>
      </c>
      <c r="S50" s="7" t="s">
        <v>619</v>
      </c>
      <c r="T50" s="7" t="s">
        <v>620</v>
      </c>
      <c r="U50" s="11"/>
      <c r="V50" s="9"/>
      <c r="X50" s="7" t="s">
        <v>621</v>
      </c>
      <c r="Y50" s="7" t="s">
        <v>153</v>
      </c>
      <c r="Z50" s="7" t="s">
        <v>159</v>
      </c>
    </row>
    <row r="51" spans="1:26" s="7" customFormat="1" hidden="1">
      <c r="A51" s="7" t="s">
        <v>622</v>
      </c>
      <c r="C51" s="13" t="s">
        <v>155</v>
      </c>
      <c r="D51" s="13"/>
      <c r="E51" s="7" t="s">
        <v>614</v>
      </c>
      <c r="F51" s="7">
        <v>7900</v>
      </c>
      <c r="G51" s="7" t="s">
        <v>623</v>
      </c>
      <c r="H51" s="7" t="s">
        <v>622</v>
      </c>
      <c r="I51" s="7" t="s">
        <v>615</v>
      </c>
      <c r="J51" s="7" t="s">
        <v>615</v>
      </c>
      <c r="K51" s="10" t="s">
        <v>615</v>
      </c>
      <c r="L51" s="7" t="s">
        <v>624</v>
      </c>
      <c r="M51" s="7" t="s">
        <v>617</v>
      </c>
      <c r="N51" s="7" t="s">
        <v>625</v>
      </c>
      <c r="O51" s="13" t="str">
        <f>N51&amp;" - "&amp;J51</f>
        <v>TP Hồ Chí Minh - Chi cục Thuế khu vực II</v>
      </c>
      <c r="P51" s="7" t="s">
        <v>626</v>
      </c>
      <c r="Q51" s="7" t="s">
        <v>624</v>
      </c>
      <c r="R51" s="8" t="s">
        <v>624</v>
      </c>
      <c r="S51" s="7" t="s">
        <v>245</v>
      </c>
      <c r="T51" s="7" t="s">
        <v>627</v>
      </c>
      <c r="U51" s="11" t="s">
        <v>245</v>
      </c>
      <c r="V51" s="9" t="s">
        <v>628</v>
      </c>
      <c r="X51" s="7" t="s">
        <v>614</v>
      </c>
      <c r="Y51" s="7" t="s">
        <v>613</v>
      </c>
      <c r="Z51" s="7" t="s">
        <v>618</v>
      </c>
    </row>
    <row r="52" spans="1:26" hidden="1">
      <c r="A52" s="13" t="s">
        <v>629</v>
      </c>
      <c r="C52" s="13" t="s">
        <v>155</v>
      </c>
      <c r="E52" s="13" t="s">
        <v>630</v>
      </c>
      <c r="F52" s="10">
        <v>7900</v>
      </c>
      <c r="G52" s="13" t="s">
        <v>631</v>
      </c>
      <c r="H52" s="13" t="s">
        <v>629</v>
      </c>
      <c r="I52" s="10"/>
      <c r="J52" s="10" t="s">
        <v>632</v>
      </c>
      <c r="K52" s="10" t="s">
        <v>633</v>
      </c>
      <c r="L52" s="10" t="s">
        <v>632</v>
      </c>
      <c r="M52" s="13" t="s">
        <v>634</v>
      </c>
      <c r="N52" s="13" t="s">
        <v>634</v>
      </c>
      <c r="O52" s="10"/>
      <c r="P52" s="13" t="s">
        <v>635</v>
      </c>
      <c r="Q52" s="10" t="s">
        <v>632</v>
      </c>
      <c r="R52" s="8" t="s">
        <v>632</v>
      </c>
      <c r="S52" s="13" t="s">
        <v>353</v>
      </c>
      <c r="T52" s="13" t="s">
        <v>636</v>
      </c>
      <c r="U52" s="19" t="s">
        <v>245</v>
      </c>
      <c r="V52" s="20" t="s">
        <v>628</v>
      </c>
      <c r="X52" s="13" t="s">
        <v>630</v>
      </c>
      <c r="Y52" s="13" t="s">
        <v>613</v>
      </c>
      <c r="Z52" s="13" t="s">
        <v>618</v>
      </c>
    </row>
    <row r="53" spans="1:26" s="21" customFormat="1" hidden="1">
      <c r="A53" s="21" t="s">
        <v>637</v>
      </c>
      <c r="C53" s="21" t="s">
        <v>155</v>
      </c>
      <c r="E53" s="21" t="s">
        <v>638</v>
      </c>
      <c r="G53" s="21" t="s">
        <v>639</v>
      </c>
      <c r="H53" s="21" t="s">
        <v>637</v>
      </c>
      <c r="K53" s="10"/>
      <c r="M53" s="23"/>
      <c r="N53" s="23"/>
      <c r="P53" s="21" t="s">
        <v>640</v>
      </c>
      <c r="R53" s="8">
        <v>0</v>
      </c>
      <c r="S53" s="21" t="s">
        <v>641</v>
      </c>
      <c r="T53" s="21" t="s">
        <v>642</v>
      </c>
      <c r="U53" s="24"/>
      <c r="V53" s="25"/>
      <c r="X53" s="21" t="s">
        <v>638</v>
      </c>
      <c r="Y53" s="21" t="s">
        <v>613</v>
      </c>
      <c r="Z53" s="21" t="s">
        <v>618</v>
      </c>
    </row>
    <row r="54" spans="1:26" hidden="1">
      <c r="A54" s="13" t="s">
        <v>643</v>
      </c>
      <c r="C54" s="13" t="s">
        <v>155</v>
      </c>
      <c r="E54" s="13" t="s">
        <v>644</v>
      </c>
      <c r="F54" s="10">
        <v>7900</v>
      </c>
      <c r="G54" s="13" t="s">
        <v>645</v>
      </c>
      <c r="H54" s="13" t="s">
        <v>643</v>
      </c>
      <c r="I54" s="10"/>
      <c r="J54" s="10" t="s">
        <v>646</v>
      </c>
      <c r="K54" s="10" t="s">
        <v>647</v>
      </c>
      <c r="L54" s="10" t="s">
        <v>646</v>
      </c>
      <c r="M54" s="13" t="s">
        <v>648</v>
      </c>
      <c r="N54" s="13" t="s">
        <v>648</v>
      </c>
      <c r="O54" s="10"/>
      <c r="P54" s="13" t="s">
        <v>649</v>
      </c>
      <c r="Q54" s="10" t="s">
        <v>646</v>
      </c>
      <c r="R54" s="8" t="s">
        <v>646</v>
      </c>
      <c r="S54" s="13" t="s">
        <v>650</v>
      </c>
      <c r="T54" s="13" t="s">
        <v>651</v>
      </c>
      <c r="U54" s="17" t="s">
        <v>650</v>
      </c>
      <c r="V54" s="18" t="s">
        <v>652</v>
      </c>
      <c r="X54" s="13" t="s">
        <v>644</v>
      </c>
      <c r="Y54" s="13" t="s">
        <v>613</v>
      </c>
      <c r="Z54" s="13" t="s">
        <v>618</v>
      </c>
    </row>
    <row r="55" spans="1:26" hidden="1">
      <c r="A55" s="13" t="s">
        <v>653</v>
      </c>
      <c r="C55" s="13" t="s">
        <v>155</v>
      </c>
      <c r="E55" s="13" t="s">
        <v>654</v>
      </c>
      <c r="F55" s="10">
        <v>7900</v>
      </c>
      <c r="G55" s="13" t="s">
        <v>655</v>
      </c>
      <c r="H55" s="13" t="s">
        <v>653</v>
      </c>
      <c r="I55" s="10"/>
      <c r="J55" s="10" t="s">
        <v>656</v>
      </c>
      <c r="K55" s="10" t="s">
        <v>657</v>
      </c>
      <c r="L55" s="10" t="s">
        <v>656</v>
      </c>
      <c r="M55" s="13" t="s">
        <v>658</v>
      </c>
      <c r="N55" s="13" t="s">
        <v>658</v>
      </c>
      <c r="O55" s="10"/>
      <c r="P55" s="13" t="s">
        <v>659</v>
      </c>
      <c r="Q55" s="10" t="s">
        <v>656</v>
      </c>
      <c r="R55" s="8" t="s">
        <v>656</v>
      </c>
      <c r="S55" s="13" t="s">
        <v>254</v>
      </c>
      <c r="T55" s="13" t="s">
        <v>660</v>
      </c>
      <c r="U55" s="19" t="s">
        <v>245</v>
      </c>
      <c r="V55" s="20" t="s">
        <v>628</v>
      </c>
      <c r="X55" s="13" t="s">
        <v>654</v>
      </c>
      <c r="Y55" s="13" t="s">
        <v>613</v>
      </c>
      <c r="Z55" s="13" t="s">
        <v>618</v>
      </c>
    </row>
    <row r="56" spans="1:26" hidden="1">
      <c r="A56" s="13" t="s">
        <v>661</v>
      </c>
      <c r="C56" s="13" t="s">
        <v>155</v>
      </c>
      <c r="E56" s="13" t="s">
        <v>662</v>
      </c>
      <c r="F56" s="10">
        <v>7900</v>
      </c>
      <c r="G56" s="13" t="s">
        <v>663</v>
      </c>
      <c r="H56" s="13" t="s">
        <v>661</v>
      </c>
      <c r="I56" s="10"/>
      <c r="J56" s="10" t="s">
        <v>664</v>
      </c>
      <c r="K56" s="10" t="s">
        <v>665</v>
      </c>
      <c r="L56" s="10" t="s">
        <v>664</v>
      </c>
      <c r="M56" s="13" t="s">
        <v>666</v>
      </c>
      <c r="N56" s="13" t="s">
        <v>666</v>
      </c>
      <c r="O56" s="10"/>
      <c r="P56" s="13" t="s">
        <v>667</v>
      </c>
      <c r="Q56" s="10" t="s">
        <v>664</v>
      </c>
      <c r="R56" s="8" t="s">
        <v>664</v>
      </c>
      <c r="S56" s="13" t="s">
        <v>668</v>
      </c>
      <c r="T56" s="13" t="s">
        <v>669</v>
      </c>
      <c r="U56" s="17" t="s">
        <v>668</v>
      </c>
      <c r="V56" s="18" t="s">
        <v>670</v>
      </c>
      <c r="X56" s="13" t="s">
        <v>662</v>
      </c>
      <c r="Y56" s="13" t="s">
        <v>613</v>
      </c>
      <c r="Z56" s="13" t="s">
        <v>618</v>
      </c>
    </row>
    <row r="57" spans="1:26" hidden="1">
      <c r="A57" s="13" t="s">
        <v>671</v>
      </c>
      <c r="C57" s="13" t="s">
        <v>155</v>
      </c>
      <c r="E57" s="13" t="s">
        <v>672</v>
      </c>
      <c r="F57" s="10">
        <v>7900</v>
      </c>
      <c r="G57" s="13" t="s">
        <v>673</v>
      </c>
      <c r="H57" s="13" t="s">
        <v>671</v>
      </c>
      <c r="I57" s="10"/>
      <c r="J57" s="10" t="s">
        <v>674</v>
      </c>
      <c r="K57" s="10" t="s">
        <v>675</v>
      </c>
      <c r="L57" s="10" t="s">
        <v>674</v>
      </c>
      <c r="M57" s="13" t="s">
        <v>676</v>
      </c>
      <c r="N57" s="13" t="s">
        <v>676</v>
      </c>
      <c r="O57" s="10"/>
      <c r="P57" s="13" t="s">
        <v>677</v>
      </c>
      <c r="Q57" s="10" t="s">
        <v>674</v>
      </c>
      <c r="R57" s="8" t="s">
        <v>674</v>
      </c>
      <c r="S57" s="13" t="s">
        <v>264</v>
      </c>
      <c r="T57" s="13" t="s">
        <v>678</v>
      </c>
      <c r="U57" s="17" t="s">
        <v>668</v>
      </c>
      <c r="V57" s="18" t="s">
        <v>670</v>
      </c>
      <c r="X57" s="13" t="s">
        <v>672</v>
      </c>
      <c r="Y57" s="13" t="s">
        <v>613</v>
      </c>
      <c r="Z57" s="13" t="s">
        <v>618</v>
      </c>
    </row>
    <row r="58" spans="1:26" hidden="1">
      <c r="A58" s="13" t="s">
        <v>679</v>
      </c>
      <c r="C58" s="13" t="s">
        <v>680</v>
      </c>
      <c r="D58" s="13">
        <v>7961</v>
      </c>
      <c r="E58" s="13" t="s">
        <v>681</v>
      </c>
      <c r="F58" s="10">
        <v>7900</v>
      </c>
      <c r="G58" s="13" t="s">
        <v>682</v>
      </c>
      <c r="H58" s="13" t="s">
        <v>679</v>
      </c>
      <c r="I58" s="10"/>
      <c r="J58" s="10" t="s">
        <v>683</v>
      </c>
      <c r="K58" s="10" t="s">
        <v>684</v>
      </c>
      <c r="L58" s="10" t="s">
        <v>685</v>
      </c>
      <c r="M58" s="10" t="s">
        <v>686</v>
      </c>
      <c r="N58" s="10" t="s">
        <v>686</v>
      </c>
      <c r="O58" s="13" t="str">
        <f>N58&amp;" - "&amp;J58</f>
        <v>Quận 7 - Đội Thuế liên huyện Quận 7 - Nhà Bè</v>
      </c>
      <c r="P58" s="13" t="s">
        <v>687</v>
      </c>
      <c r="Q58" s="10" t="s">
        <v>685</v>
      </c>
      <c r="R58" s="8" t="s">
        <v>685</v>
      </c>
      <c r="S58" s="13" t="s">
        <v>688</v>
      </c>
      <c r="T58" s="13" t="s">
        <v>689</v>
      </c>
      <c r="U58" s="17" t="s">
        <v>688</v>
      </c>
      <c r="V58" s="18" t="s">
        <v>690</v>
      </c>
      <c r="W58" s="10" t="s">
        <v>285</v>
      </c>
      <c r="X58" s="13" t="s">
        <v>691</v>
      </c>
      <c r="Y58" s="13" t="s">
        <v>613</v>
      </c>
      <c r="Z58" s="13" t="s">
        <v>618</v>
      </c>
    </row>
    <row r="59" spans="1:26" hidden="1">
      <c r="A59" s="13" t="s">
        <v>692</v>
      </c>
      <c r="C59" s="13" t="s">
        <v>155</v>
      </c>
      <c r="E59" s="13" t="s">
        <v>693</v>
      </c>
      <c r="F59" s="10">
        <v>7900</v>
      </c>
      <c r="G59" s="13" t="s">
        <v>694</v>
      </c>
      <c r="H59" s="13" t="s">
        <v>692</v>
      </c>
      <c r="I59" s="10"/>
      <c r="J59" s="10" t="s">
        <v>695</v>
      </c>
      <c r="K59" s="10" t="s">
        <v>696</v>
      </c>
      <c r="L59" s="10" t="s">
        <v>695</v>
      </c>
      <c r="M59" s="10" t="s">
        <v>697</v>
      </c>
      <c r="N59" s="10" t="s">
        <v>697</v>
      </c>
      <c r="O59" s="10"/>
      <c r="P59" s="13" t="s">
        <v>698</v>
      </c>
      <c r="Q59" s="10" t="s">
        <v>695</v>
      </c>
      <c r="R59" s="8" t="s">
        <v>695</v>
      </c>
      <c r="S59" s="13" t="s">
        <v>699</v>
      </c>
      <c r="T59" s="13" t="s">
        <v>700</v>
      </c>
      <c r="U59" s="17" t="s">
        <v>668</v>
      </c>
      <c r="V59" s="18" t="s">
        <v>670</v>
      </c>
      <c r="X59" s="13" t="s">
        <v>693</v>
      </c>
      <c r="Y59" s="13" t="s">
        <v>613</v>
      </c>
      <c r="Z59" s="13" t="s">
        <v>618</v>
      </c>
    </row>
    <row r="60" spans="1:26" s="21" customFormat="1" ht="12.75" hidden="1">
      <c r="A60" s="21" t="s">
        <v>701</v>
      </c>
      <c r="C60" s="21" t="s">
        <v>155</v>
      </c>
      <c r="E60" s="21" t="s">
        <v>702</v>
      </c>
      <c r="F60" s="21">
        <v>7900</v>
      </c>
      <c r="G60" s="21" t="s">
        <v>703</v>
      </c>
      <c r="H60" s="21" t="s">
        <v>701</v>
      </c>
      <c r="K60" s="10"/>
      <c r="P60" s="21" t="s">
        <v>704</v>
      </c>
      <c r="R60" s="8">
        <v>0</v>
      </c>
      <c r="S60" s="21" t="s">
        <v>342</v>
      </c>
      <c r="T60" s="21" t="s">
        <v>705</v>
      </c>
      <c r="U60" s="24"/>
      <c r="V60" s="25"/>
      <c r="X60" s="21" t="s">
        <v>702</v>
      </c>
      <c r="Y60" s="21" t="s">
        <v>613</v>
      </c>
      <c r="Z60" s="21" t="s">
        <v>618</v>
      </c>
    </row>
    <row r="61" spans="1:26" hidden="1">
      <c r="A61" s="13" t="s">
        <v>706</v>
      </c>
      <c r="C61" s="13" t="s">
        <v>155</v>
      </c>
      <c r="E61" s="13" t="s">
        <v>707</v>
      </c>
      <c r="F61" s="10">
        <v>7900</v>
      </c>
      <c r="G61" s="13" t="s">
        <v>708</v>
      </c>
      <c r="H61" s="13" t="s">
        <v>706</v>
      </c>
      <c r="I61" s="10"/>
      <c r="J61" s="10" t="s">
        <v>709</v>
      </c>
      <c r="K61" s="10" t="s">
        <v>710</v>
      </c>
      <c r="L61" s="10" t="s">
        <v>709</v>
      </c>
      <c r="M61" s="10" t="s">
        <v>711</v>
      </c>
      <c r="N61" s="10" t="s">
        <v>711</v>
      </c>
      <c r="O61" s="10"/>
      <c r="P61" s="13" t="s">
        <v>712</v>
      </c>
      <c r="Q61" s="10" t="s">
        <v>709</v>
      </c>
      <c r="R61" s="8" t="s">
        <v>709</v>
      </c>
      <c r="S61" s="13" t="s">
        <v>272</v>
      </c>
      <c r="T61" s="13" t="s">
        <v>713</v>
      </c>
      <c r="U61" s="17" t="s">
        <v>650</v>
      </c>
      <c r="V61" s="18" t="s">
        <v>652</v>
      </c>
      <c r="X61" s="13" t="s">
        <v>707</v>
      </c>
      <c r="Y61" s="13" t="s">
        <v>613</v>
      </c>
      <c r="Z61" s="13" t="s">
        <v>618</v>
      </c>
    </row>
    <row r="62" spans="1:26" hidden="1">
      <c r="A62" s="13" t="s">
        <v>714</v>
      </c>
      <c r="C62" s="13" t="s">
        <v>155</v>
      </c>
      <c r="E62" s="13" t="s">
        <v>715</v>
      </c>
      <c r="F62" s="10">
        <v>7900</v>
      </c>
      <c r="G62" s="13" t="s">
        <v>716</v>
      </c>
      <c r="H62" s="13" t="s">
        <v>714</v>
      </c>
      <c r="I62" s="10"/>
      <c r="J62" s="10" t="s">
        <v>717</v>
      </c>
      <c r="K62" s="10" t="s">
        <v>718</v>
      </c>
      <c r="L62" s="10" t="s">
        <v>717</v>
      </c>
      <c r="M62" s="10" t="s">
        <v>719</v>
      </c>
      <c r="N62" s="10" t="s">
        <v>719</v>
      </c>
      <c r="O62" s="10"/>
      <c r="P62" s="13" t="s">
        <v>720</v>
      </c>
      <c r="Q62" s="10" t="s">
        <v>717</v>
      </c>
      <c r="R62" s="8" t="s">
        <v>717</v>
      </c>
      <c r="S62" s="13" t="s">
        <v>721</v>
      </c>
      <c r="T62" s="13" t="s">
        <v>722</v>
      </c>
      <c r="U62" s="17" t="s">
        <v>650</v>
      </c>
      <c r="V62" s="18" t="s">
        <v>652</v>
      </c>
      <c r="X62" s="13" t="s">
        <v>715</v>
      </c>
      <c r="Y62" s="13" t="s">
        <v>613</v>
      </c>
      <c r="Z62" s="13" t="s">
        <v>618</v>
      </c>
    </row>
    <row r="63" spans="1:26" hidden="1">
      <c r="A63" s="13" t="s">
        <v>723</v>
      </c>
      <c r="C63" s="13" t="s">
        <v>724</v>
      </c>
      <c r="D63" s="13">
        <v>7962</v>
      </c>
      <c r="E63" s="13" t="s">
        <v>725</v>
      </c>
      <c r="F63" s="10">
        <v>7900</v>
      </c>
      <c r="G63" s="13" t="s">
        <v>726</v>
      </c>
      <c r="H63" s="13" t="s">
        <v>723</v>
      </c>
      <c r="I63" s="10"/>
      <c r="J63" s="10" t="s">
        <v>727</v>
      </c>
      <c r="K63" s="10" t="s">
        <v>728</v>
      </c>
      <c r="L63" s="10" t="s">
        <v>729</v>
      </c>
      <c r="M63" s="10" t="s">
        <v>730</v>
      </c>
      <c r="N63" s="10" t="s">
        <v>730</v>
      </c>
      <c r="O63" s="13" t="str">
        <f>N63&amp;" - "&amp;J63</f>
        <v>Quận 12 - Đội Thuế liên huyện Quận 12 - Hóc Môn</v>
      </c>
      <c r="P63" s="13" t="s">
        <v>731</v>
      </c>
      <c r="Q63" s="10" t="s">
        <v>729</v>
      </c>
      <c r="R63" s="8" t="s">
        <v>729</v>
      </c>
      <c r="S63" s="13" t="s">
        <v>732</v>
      </c>
      <c r="T63" s="13" t="s">
        <v>733</v>
      </c>
      <c r="U63" s="17" t="s">
        <v>732</v>
      </c>
      <c r="V63" s="18" t="s">
        <v>734</v>
      </c>
      <c r="W63" s="10" t="s">
        <v>285</v>
      </c>
      <c r="X63" s="13" t="s">
        <v>735</v>
      </c>
      <c r="Y63" s="13" t="s">
        <v>613</v>
      </c>
      <c r="Z63" s="13" t="s">
        <v>618</v>
      </c>
    </row>
    <row r="64" spans="1:26" hidden="1">
      <c r="A64" s="13" t="s">
        <v>736</v>
      </c>
      <c r="C64" s="13" t="s">
        <v>155</v>
      </c>
      <c r="E64" s="13" t="s">
        <v>737</v>
      </c>
      <c r="F64" s="10">
        <v>7900</v>
      </c>
      <c r="G64" s="13" t="s">
        <v>738</v>
      </c>
      <c r="H64" s="13" t="s">
        <v>736</v>
      </c>
      <c r="I64" s="10"/>
      <c r="J64" s="10" t="s">
        <v>739</v>
      </c>
      <c r="K64" s="10" t="s">
        <v>740</v>
      </c>
      <c r="L64" s="10" t="s">
        <v>739</v>
      </c>
      <c r="M64" s="13" t="s">
        <v>741</v>
      </c>
      <c r="N64" s="13" t="s">
        <v>741</v>
      </c>
      <c r="O64" s="10"/>
      <c r="P64" s="13" t="s">
        <v>742</v>
      </c>
      <c r="Q64" s="10" t="s">
        <v>739</v>
      </c>
      <c r="R64" s="8" t="s">
        <v>739</v>
      </c>
      <c r="S64" s="13" t="s">
        <v>296</v>
      </c>
      <c r="T64" s="13" t="s">
        <v>743</v>
      </c>
      <c r="U64" s="17" t="s">
        <v>744</v>
      </c>
      <c r="V64" s="18" t="s">
        <v>745</v>
      </c>
      <c r="X64" s="13" t="s">
        <v>737</v>
      </c>
      <c r="Y64" s="13" t="s">
        <v>613</v>
      </c>
      <c r="Z64" s="13" t="s">
        <v>618</v>
      </c>
    </row>
    <row r="65" spans="1:26" hidden="1">
      <c r="A65" s="13" t="s">
        <v>746</v>
      </c>
      <c r="C65" s="13" t="s">
        <v>155</v>
      </c>
      <c r="E65" s="13" t="s">
        <v>747</v>
      </c>
      <c r="F65" s="10">
        <v>7900</v>
      </c>
      <c r="G65" s="13" t="s">
        <v>748</v>
      </c>
      <c r="H65" s="13" t="s">
        <v>746</v>
      </c>
      <c r="I65" s="10"/>
      <c r="J65" s="10" t="s">
        <v>749</v>
      </c>
      <c r="K65" s="10" t="s">
        <v>750</v>
      </c>
      <c r="L65" s="10" t="s">
        <v>749</v>
      </c>
      <c r="M65" s="13" t="s">
        <v>751</v>
      </c>
      <c r="N65" s="13" t="s">
        <v>751</v>
      </c>
      <c r="O65" s="10"/>
      <c r="P65" s="13" t="s">
        <v>752</v>
      </c>
      <c r="Q65" s="10" t="s">
        <v>749</v>
      </c>
      <c r="R65" s="8" t="s">
        <v>749</v>
      </c>
      <c r="S65" s="13" t="s">
        <v>753</v>
      </c>
      <c r="T65" s="13" t="s">
        <v>754</v>
      </c>
      <c r="U65" s="17" t="s">
        <v>753</v>
      </c>
      <c r="V65" s="18" t="s">
        <v>755</v>
      </c>
      <c r="X65" s="13" t="s">
        <v>747</v>
      </c>
      <c r="Y65" s="13" t="s">
        <v>613</v>
      </c>
      <c r="Z65" s="13" t="s">
        <v>618</v>
      </c>
    </row>
    <row r="66" spans="1:26" hidden="1">
      <c r="A66" s="13" t="s">
        <v>756</v>
      </c>
      <c r="C66" s="13" t="s">
        <v>155</v>
      </c>
      <c r="E66" s="13" t="s">
        <v>757</v>
      </c>
      <c r="F66" s="10">
        <v>7900</v>
      </c>
      <c r="G66" s="13" t="s">
        <v>758</v>
      </c>
      <c r="H66" s="13" t="s">
        <v>756</v>
      </c>
      <c r="I66" s="10"/>
      <c r="J66" s="10" t="s">
        <v>759</v>
      </c>
      <c r="K66" s="10" t="s">
        <v>760</v>
      </c>
      <c r="L66" s="10" t="s">
        <v>759</v>
      </c>
      <c r="M66" s="13" t="s">
        <v>761</v>
      </c>
      <c r="N66" s="13" t="s">
        <v>761</v>
      </c>
      <c r="O66" s="10"/>
      <c r="P66" s="13" t="s">
        <v>762</v>
      </c>
      <c r="Q66" s="10" t="s">
        <v>759</v>
      </c>
      <c r="R66" s="8" t="s">
        <v>759</v>
      </c>
      <c r="S66" s="13" t="s">
        <v>365</v>
      </c>
      <c r="T66" s="13" t="s">
        <v>763</v>
      </c>
      <c r="U66" s="17" t="s">
        <v>753</v>
      </c>
      <c r="V66" s="18" t="s">
        <v>755</v>
      </c>
      <c r="X66" s="13" t="s">
        <v>757</v>
      </c>
      <c r="Y66" s="13" t="s">
        <v>613</v>
      </c>
      <c r="Z66" s="13" t="s">
        <v>618</v>
      </c>
    </row>
    <row r="67" spans="1:26" hidden="1">
      <c r="A67" s="13" t="s">
        <v>764</v>
      </c>
      <c r="C67" s="13" t="s">
        <v>155</v>
      </c>
      <c r="E67" s="13" t="s">
        <v>765</v>
      </c>
      <c r="F67" s="10">
        <v>7900</v>
      </c>
      <c r="G67" s="13" t="s">
        <v>766</v>
      </c>
      <c r="H67" s="13" t="s">
        <v>764</v>
      </c>
      <c r="I67" s="10"/>
      <c r="J67" s="10" t="s">
        <v>767</v>
      </c>
      <c r="K67" s="10" t="s">
        <v>768</v>
      </c>
      <c r="L67" s="10" t="s">
        <v>767</v>
      </c>
      <c r="M67" s="13" t="s">
        <v>769</v>
      </c>
      <c r="N67" s="13" t="s">
        <v>769</v>
      </c>
      <c r="O67" s="10"/>
      <c r="P67" s="13" t="s">
        <v>770</v>
      </c>
      <c r="Q67" s="10" t="s">
        <v>767</v>
      </c>
      <c r="R67" s="8" t="s">
        <v>767</v>
      </c>
      <c r="S67" s="13" t="s">
        <v>744</v>
      </c>
      <c r="T67" s="13" t="s">
        <v>771</v>
      </c>
      <c r="U67" s="17" t="s">
        <v>744</v>
      </c>
      <c r="V67" s="18" t="s">
        <v>745</v>
      </c>
      <c r="X67" s="13" t="s">
        <v>765</v>
      </c>
      <c r="Y67" s="13" t="s">
        <v>613</v>
      </c>
      <c r="Z67" s="13" t="s">
        <v>618</v>
      </c>
    </row>
    <row r="68" spans="1:26" hidden="1">
      <c r="A68" s="13" t="s">
        <v>772</v>
      </c>
      <c r="C68" s="13" t="s">
        <v>155</v>
      </c>
      <c r="E68" s="13" t="s">
        <v>773</v>
      </c>
      <c r="F68" s="10">
        <v>7900</v>
      </c>
      <c r="G68" s="13" t="s">
        <v>774</v>
      </c>
      <c r="H68" s="13" t="s">
        <v>772</v>
      </c>
      <c r="I68" s="10"/>
      <c r="J68" s="10" t="s">
        <v>775</v>
      </c>
      <c r="K68" s="10" t="s">
        <v>776</v>
      </c>
      <c r="L68" s="10" t="s">
        <v>775</v>
      </c>
      <c r="M68" s="13" t="s">
        <v>777</v>
      </c>
      <c r="N68" s="13" t="s">
        <v>777</v>
      </c>
      <c r="O68" s="10"/>
      <c r="P68" s="13" t="s">
        <v>778</v>
      </c>
      <c r="Q68" s="10" t="s">
        <v>775</v>
      </c>
      <c r="R68" s="8" t="s">
        <v>775</v>
      </c>
      <c r="S68" s="13" t="s">
        <v>287</v>
      </c>
      <c r="T68" s="13" t="s">
        <v>779</v>
      </c>
      <c r="U68" s="17" t="s">
        <v>744</v>
      </c>
      <c r="V68" s="18" t="s">
        <v>745</v>
      </c>
      <c r="X68" s="13" t="s">
        <v>773</v>
      </c>
      <c r="Y68" s="13" t="s">
        <v>613</v>
      </c>
      <c r="Z68" s="13" t="s">
        <v>618</v>
      </c>
    </row>
    <row r="69" spans="1:26" s="21" customFormat="1" hidden="1">
      <c r="A69" s="21" t="s">
        <v>780</v>
      </c>
      <c r="C69" s="21" t="s">
        <v>155</v>
      </c>
      <c r="E69" s="21" t="s">
        <v>781</v>
      </c>
      <c r="F69" s="21">
        <v>7900</v>
      </c>
      <c r="G69" s="21" t="s">
        <v>782</v>
      </c>
      <c r="H69" s="21" t="s">
        <v>780</v>
      </c>
      <c r="K69" s="10"/>
      <c r="M69" s="23"/>
      <c r="N69" s="23"/>
      <c r="P69" s="21" t="s">
        <v>783</v>
      </c>
      <c r="R69" s="8">
        <v>0</v>
      </c>
      <c r="S69" s="21" t="s">
        <v>307</v>
      </c>
      <c r="T69" s="21" t="s">
        <v>784</v>
      </c>
      <c r="U69" s="24"/>
      <c r="V69" s="25"/>
      <c r="X69" s="21" t="s">
        <v>781</v>
      </c>
      <c r="Y69" s="21" t="s">
        <v>613</v>
      </c>
      <c r="Z69" s="21" t="s">
        <v>618</v>
      </c>
    </row>
    <row r="70" spans="1:26" hidden="1">
      <c r="A70" s="13" t="s">
        <v>785</v>
      </c>
      <c r="C70" s="13" t="s">
        <v>155</v>
      </c>
      <c r="E70" s="13" t="s">
        <v>786</v>
      </c>
      <c r="F70" s="10">
        <v>7900</v>
      </c>
      <c r="G70" s="13" t="s">
        <v>787</v>
      </c>
      <c r="H70" s="13" t="s">
        <v>785</v>
      </c>
      <c r="I70" s="10"/>
      <c r="J70" s="10" t="s">
        <v>788</v>
      </c>
      <c r="K70" s="10" t="s">
        <v>789</v>
      </c>
      <c r="L70" s="10" t="s">
        <v>788</v>
      </c>
      <c r="M70" s="13" t="s">
        <v>790</v>
      </c>
      <c r="N70" s="13" t="s">
        <v>790</v>
      </c>
      <c r="O70" s="10"/>
      <c r="P70" s="13" t="s">
        <v>791</v>
      </c>
      <c r="Q70" s="10" t="s">
        <v>788</v>
      </c>
      <c r="R70" s="8" t="s">
        <v>788</v>
      </c>
      <c r="S70" s="13" t="s">
        <v>792</v>
      </c>
      <c r="T70" s="13" t="s">
        <v>793</v>
      </c>
      <c r="U70" s="17" t="s">
        <v>792</v>
      </c>
      <c r="V70" s="18" t="s">
        <v>794</v>
      </c>
      <c r="X70" s="13" t="s">
        <v>786</v>
      </c>
      <c r="Y70" s="13" t="s">
        <v>613</v>
      </c>
      <c r="Z70" s="13" t="s">
        <v>618</v>
      </c>
    </row>
    <row r="71" spans="1:26" hidden="1">
      <c r="A71" s="13" t="s">
        <v>795</v>
      </c>
      <c r="C71" s="13" t="s">
        <v>155</v>
      </c>
      <c r="E71" s="13" t="s">
        <v>796</v>
      </c>
      <c r="F71" s="10">
        <v>7900</v>
      </c>
      <c r="G71" s="13" t="s">
        <v>797</v>
      </c>
      <c r="H71" s="13" t="s">
        <v>795</v>
      </c>
      <c r="I71" s="10"/>
      <c r="J71" s="10" t="s">
        <v>798</v>
      </c>
      <c r="K71" s="10" t="s">
        <v>799</v>
      </c>
      <c r="L71" s="10" t="s">
        <v>798</v>
      </c>
      <c r="M71" s="13" t="s">
        <v>800</v>
      </c>
      <c r="N71" s="13" t="s">
        <v>800</v>
      </c>
      <c r="O71" s="10"/>
      <c r="P71" s="13" t="s">
        <v>801</v>
      </c>
      <c r="Q71" s="10" t="s">
        <v>798</v>
      </c>
      <c r="R71" s="8" t="s">
        <v>798</v>
      </c>
      <c r="S71" s="13" t="s">
        <v>324</v>
      </c>
      <c r="T71" s="13" t="s">
        <v>802</v>
      </c>
      <c r="U71" s="17" t="s">
        <v>324</v>
      </c>
      <c r="V71" s="18" t="s">
        <v>803</v>
      </c>
      <c r="X71" s="13" t="s">
        <v>804</v>
      </c>
      <c r="Y71" s="13" t="s">
        <v>613</v>
      </c>
      <c r="Z71" s="13" t="s">
        <v>618</v>
      </c>
    </row>
    <row r="72" spans="1:26" hidden="1">
      <c r="A72" s="13" t="s">
        <v>805</v>
      </c>
      <c r="C72" s="13" t="s">
        <v>724</v>
      </c>
      <c r="D72" s="13">
        <v>7962</v>
      </c>
      <c r="E72" s="13" t="s">
        <v>725</v>
      </c>
      <c r="F72" s="10">
        <v>7900</v>
      </c>
      <c r="G72" s="13" t="s">
        <v>806</v>
      </c>
      <c r="H72" s="13" t="s">
        <v>805</v>
      </c>
      <c r="I72" s="10"/>
      <c r="J72" s="10" t="s">
        <v>727</v>
      </c>
      <c r="K72" s="10" t="s">
        <v>728</v>
      </c>
      <c r="L72" s="10" t="s">
        <v>807</v>
      </c>
      <c r="M72" s="10" t="s">
        <v>730</v>
      </c>
      <c r="N72" s="10" t="s">
        <v>808</v>
      </c>
      <c r="O72" s="13" t="str">
        <f>N72&amp;" - "&amp;J72</f>
        <v>Huyện Hóc Môn - Đội Thuế liên huyện Quận 12 - Hóc Môn</v>
      </c>
      <c r="P72" s="13" t="s">
        <v>809</v>
      </c>
      <c r="Q72" s="10" t="s">
        <v>807</v>
      </c>
      <c r="R72" s="8" t="s">
        <v>807</v>
      </c>
      <c r="S72" s="13" t="s">
        <v>810</v>
      </c>
      <c r="T72" s="13" t="s">
        <v>811</v>
      </c>
      <c r="U72" s="17" t="s">
        <v>732</v>
      </c>
      <c r="V72" s="18" t="s">
        <v>734</v>
      </c>
      <c r="W72" s="10" t="s">
        <v>285</v>
      </c>
      <c r="X72" s="13" t="s">
        <v>735</v>
      </c>
      <c r="Y72" s="13" t="s">
        <v>613</v>
      </c>
      <c r="Z72" s="13" t="s">
        <v>618</v>
      </c>
    </row>
    <row r="73" spans="1:26" hidden="1">
      <c r="A73" s="13" t="s">
        <v>812</v>
      </c>
      <c r="C73" s="13" t="s">
        <v>155</v>
      </c>
      <c r="E73" s="13" t="s">
        <v>813</v>
      </c>
      <c r="F73" s="10">
        <v>7900</v>
      </c>
      <c r="G73" s="13" t="s">
        <v>814</v>
      </c>
      <c r="H73" s="13" t="s">
        <v>812</v>
      </c>
      <c r="I73" s="10"/>
      <c r="J73" s="10" t="s">
        <v>815</v>
      </c>
      <c r="K73" s="10" t="s">
        <v>816</v>
      </c>
      <c r="L73" s="10" t="s">
        <v>815</v>
      </c>
      <c r="M73" s="13" t="s">
        <v>817</v>
      </c>
      <c r="N73" s="13" t="s">
        <v>817</v>
      </c>
      <c r="O73" s="10"/>
      <c r="P73" s="13" t="s">
        <v>818</v>
      </c>
      <c r="Q73" s="10" t="s">
        <v>815</v>
      </c>
      <c r="R73" s="8" t="s">
        <v>815</v>
      </c>
      <c r="S73" s="13" t="s">
        <v>819</v>
      </c>
      <c r="T73" s="13" t="s">
        <v>820</v>
      </c>
      <c r="U73" s="17" t="s">
        <v>792</v>
      </c>
      <c r="V73" s="18" t="s">
        <v>794</v>
      </c>
      <c r="X73" s="13" t="s">
        <v>821</v>
      </c>
      <c r="Y73" s="13" t="s">
        <v>613</v>
      </c>
      <c r="Z73" s="13" t="s">
        <v>618</v>
      </c>
    </row>
    <row r="74" spans="1:26" hidden="1">
      <c r="A74" s="13" t="s">
        <v>822</v>
      </c>
      <c r="C74" s="13" t="s">
        <v>680</v>
      </c>
      <c r="D74" s="13">
        <v>7961</v>
      </c>
      <c r="E74" s="13" t="s">
        <v>681</v>
      </c>
      <c r="F74" s="10">
        <v>7900</v>
      </c>
      <c r="G74" s="13" t="s">
        <v>823</v>
      </c>
      <c r="H74" s="13" t="s">
        <v>822</v>
      </c>
      <c r="I74" s="10"/>
      <c r="J74" s="10" t="s">
        <v>683</v>
      </c>
      <c r="K74" s="10" t="s">
        <v>684</v>
      </c>
      <c r="L74" s="10" t="s">
        <v>824</v>
      </c>
      <c r="M74" s="10" t="s">
        <v>686</v>
      </c>
      <c r="N74" s="10" t="s">
        <v>825</v>
      </c>
      <c r="O74" s="13" t="str">
        <f>N74&amp;" - "&amp;J74</f>
        <v>Huyện Nhà Bè - Đội Thuế liên huyện Quận 7 - Nhà Bè</v>
      </c>
      <c r="P74" s="13" t="s">
        <v>826</v>
      </c>
      <c r="Q74" s="10" t="s">
        <v>824</v>
      </c>
      <c r="R74" s="8" t="s">
        <v>824</v>
      </c>
      <c r="S74" s="13" t="s">
        <v>314</v>
      </c>
      <c r="T74" s="13" t="s">
        <v>827</v>
      </c>
      <c r="U74" s="17" t="s">
        <v>688</v>
      </c>
      <c r="V74" s="18" t="s">
        <v>690</v>
      </c>
      <c r="W74" s="10" t="s">
        <v>285</v>
      </c>
      <c r="X74" s="13" t="s">
        <v>691</v>
      </c>
      <c r="Y74" s="13" t="s">
        <v>613</v>
      </c>
      <c r="Z74" s="13" t="s">
        <v>618</v>
      </c>
    </row>
    <row r="75" spans="1:26" hidden="1">
      <c r="A75" s="13" t="s">
        <v>828</v>
      </c>
      <c r="C75" s="13" t="s">
        <v>155</v>
      </c>
      <c r="E75" s="13" t="s">
        <v>829</v>
      </c>
      <c r="F75" s="10">
        <v>7900</v>
      </c>
      <c r="G75" s="13" t="s">
        <v>830</v>
      </c>
      <c r="H75" s="13" t="s">
        <v>828</v>
      </c>
      <c r="I75" s="10"/>
      <c r="J75" s="13" t="s">
        <v>831</v>
      </c>
      <c r="K75" s="10" t="s">
        <v>832</v>
      </c>
      <c r="L75" s="13" t="s">
        <v>831</v>
      </c>
      <c r="M75" s="13" t="s">
        <v>833</v>
      </c>
      <c r="N75" s="13" t="s">
        <v>833</v>
      </c>
      <c r="P75" s="13" t="s">
        <v>834</v>
      </c>
      <c r="Q75" s="13" t="s">
        <v>831</v>
      </c>
      <c r="R75" s="8" t="s">
        <v>831</v>
      </c>
      <c r="S75" s="13" t="s">
        <v>835</v>
      </c>
      <c r="T75" s="13" t="s">
        <v>836</v>
      </c>
      <c r="U75" s="17" t="s">
        <v>835</v>
      </c>
      <c r="V75" s="18" t="s">
        <v>837</v>
      </c>
      <c r="X75" s="13" t="s">
        <v>838</v>
      </c>
      <c r="Y75" s="13" t="s">
        <v>613</v>
      </c>
      <c r="Z75" s="13" t="s">
        <v>618</v>
      </c>
    </row>
    <row r="76" spans="1:26" hidden="1">
      <c r="A76" s="13" t="s">
        <v>839</v>
      </c>
      <c r="C76" s="13" t="s">
        <v>155</v>
      </c>
      <c r="E76" s="13" t="s">
        <v>840</v>
      </c>
      <c r="F76" s="10">
        <v>7900</v>
      </c>
      <c r="G76" s="13" t="s">
        <v>841</v>
      </c>
      <c r="H76" s="13" t="s">
        <v>839</v>
      </c>
      <c r="I76" s="10"/>
      <c r="J76" s="10" t="s">
        <v>842</v>
      </c>
      <c r="K76" s="10" t="s">
        <v>843</v>
      </c>
      <c r="L76" s="10" t="s">
        <v>842</v>
      </c>
      <c r="M76" s="13" t="s">
        <v>844</v>
      </c>
      <c r="N76" s="13" t="s">
        <v>844</v>
      </c>
      <c r="O76" s="10"/>
      <c r="P76" s="13" t="s">
        <v>845</v>
      </c>
      <c r="Q76" s="10" t="s">
        <v>842</v>
      </c>
      <c r="R76" s="8" t="s">
        <v>842</v>
      </c>
      <c r="S76" s="13" t="s">
        <v>641</v>
      </c>
      <c r="T76" s="13" t="s">
        <v>846</v>
      </c>
      <c r="U76" s="17" t="s">
        <v>641</v>
      </c>
      <c r="V76" s="18" t="s">
        <v>847</v>
      </c>
      <c r="X76" s="13" t="s">
        <v>848</v>
      </c>
      <c r="Y76" s="13" t="s">
        <v>613</v>
      </c>
      <c r="Z76" s="13" t="s">
        <v>618</v>
      </c>
    </row>
    <row r="77" spans="1:26" s="7" customFormat="1" ht="12.75" hidden="1">
      <c r="A77" s="7" t="s">
        <v>849</v>
      </c>
      <c r="B77" s="7">
        <v>3180</v>
      </c>
      <c r="E77" s="7" t="s">
        <v>850</v>
      </c>
      <c r="G77" s="7" t="s">
        <v>155</v>
      </c>
      <c r="H77" s="7" t="s">
        <v>849</v>
      </c>
      <c r="I77" s="7" t="s">
        <v>851</v>
      </c>
      <c r="K77" s="10"/>
      <c r="L77" s="7" t="s">
        <v>852</v>
      </c>
      <c r="P77" s="7" t="s">
        <v>853</v>
      </c>
      <c r="Q77" s="7" t="s">
        <v>852</v>
      </c>
      <c r="R77" s="8" t="s">
        <v>852</v>
      </c>
      <c r="S77" s="7" t="s">
        <v>854</v>
      </c>
      <c r="T77" s="7" t="s">
        <v>855</v>
      </c>
      <c r="U77" s="11" t="s">
        <v>155</v>
      </c>
      <c r="V77" s="9" t="s">
        <v>155</v>
      </c>
      <c r="X77" s="7" t="s">
        <v>856</v>
      </c>
      <c r="Y77" s="7" t="s">
        <v>153</v>
      </c>
      <c r="Z77" s="7" t="s">
        <v>159</v>
      </c>
    </row>
    <row r="78" spans="1:26" s="7" customFormat="1" hidden="1">
      <c r="A78" s="7" t="s">
        <v>857</v>
      </c>
      <c r="B78" s="7">
        <v>3181</v>
      </c>
      <c r="E78" s="7" t="s">
        <v>858</v>
      </c>
      <c r="F78" s="7">
        <v>3180</v>
      </c>
      <c r="G78" s="7" t="s">
        <v>859</v>
      </c>
      <c r="H78" s="7" t="s">
        <v>857</v>
      </c>
      <c r="I78" s="7" t="s">
        <v>851</v>
      </c>
      <c r="J78" s="7" t="s">
        <v>851</v>
      </c>
      <c r="K78" s="10" t="s">
        <v>851</v>
      </c>
      <c r="L78" s="7" t="s">
        <v>860</v>
      </c>
      <c r="M78" s="7" t="s">
        <v>861</v>
      </c>
      <c r="N78" s="7" t="s">
        <v>862</v>
      </c>
      <c r="O78" s="13" t="str">
        <f t="shared" ref="O78:O93" si="2">N78&amp;" - "&amp;J78</f>
        <v>Tp. Hải Phòng - Chi cục Thuế khu vực III</v>
      </c>
      <c r="P78" s="7" t="s">
        <v>863</v>
      </c>
      <c r="Q78" s="7" t="s">
        <v>860</v>
      </c>
      <c r="R78" s="8" t="s">
        <v>860</v>
      </c>
      <c r="S78" s="7" t="s">
        <v>864</v>
      </c>
      <c r="T78" s="7" t="s">
        <v>865</v>
      </c>
      <c r="U78" s="11" t="s">
        <v>864</v>
      </c>
      <c r="V78" s="9" t="s">
        <v>866</v>
      </c>
      <c r="X78" s="7" t="s">
        <v>856</v>
      </c>
      <c r="Y78" s="7" t="s">
        <v>849</v>
      </c>
      <c r="Z78" s="7" t="s">
        <v>853</v>
      </c>
    </row>
    <row r="79" spans="1:26" hidden="1">
      <c r="A79" s="13" t="s">
        <v>867</v>
      </c>
      <c r="C79" s="13" t="s">
        <v>868</v>
      </c>
      <c r="D79" s="13">
        <v>3164</v>
      </c>
      <c r="E79" s="13" t="s">
        <v>869</v>
      </c>
      <c r="F79" s="13">
        <v>3180</v>
      </c>
      <c r="G79" s="13" t="s">
        <v>870</v>
      </c>
      <c r="H79" s="13" t="s">
        <v>867</v>
      </c>
      <c r="J79" s="10" t="s">
        <v>871</v>
      </c>
      <c r="K79" s="10" t="s">
        <v>872</v>
      </c>
      <c r="L79" s="10" t="s">
        <v>873</v>
      </c>
      <c r="M79" s="10" t="s">
        <v>874</v>
      </c>
      <c r="N79" s="10" t="s">
        <v>874</v>
      </c>
      <c r="O79" s="13" t="str">
        <f t="shared" si="2"/>
        <v>Quận Hồng Bàng - Đội Thuế liên huyện Hồng Bàng - An Dương</v>
      </c>
      <c r="P79" s="13" t="s">
        <v>875</v>
      </c>
      <c r="Q79" s="10" t="s">
        <v>873</v>
      </c>
      <c r="R79" s="8" t="s">
        <v>873</v>
      </c>
      <c r="S79" s="13" t="s">
        <v>876</v>
      </c>
      <c r="T79" s="13" t="s">
        <v>877</v>
      </c>
      <c r="U79" s="19" t="s">
        <v>864</v>
      </c>
      <c r="V79" s="20" t="s">
        <v>866</v>
      </c>
      <c r="W79" s="10" t="s">
        <v>285</v>
      </c>
      <c r="X79" s="13" t="s">
        <v>878</v>
      </c>
      <c r="Y79" s="13" t="s">
        <v>849</v>
      </c>
      <c r="Z79" s="13" t="s">
        <v>853</v>
      </c>
    </row>
    <row r="80" spans="1:26" hidden="1">
      <c r="A80" s="13" t="s">
        <v>879</v>
      </c>
      <c r="C80" s="13" t="s">
        <v>880</v>
      </c>
      <c r="D80" s="13">
        <v>3166</v>
      </c>
      <c r="E80" s="13" t="s">
        <v>881</v>
      </c>
      <c r="F80" s="13">
        <v>3180</v>
      </c>
      <c r="G80" s="13" t="s">
        <v>882</v>
      </c>
      <c r="H80" s="13" t="s">
        <v>879</v>
      </c>
      <c r="J80" s="10" t="s">
        <v>883</v>
      </c>
      <c r="K80" s="10" t="s">
        <v>884</v>
      </c>
      <c r="L80" s="10" t="s">
        <v>885</v>
      </c>
      <c r="M80" s="10" t="s">
        <v>886</v>
      </c>
      <c r="N80" s="10" t="s">
        <v>886</v>
      </c>
      <c r="O80" s="13" t="str">
        <f t="shared" si="2"/>
        <v>Quận Ngô Quyền - Đội Thuế liên huyện Ngô Quyền - Hải An</v>
      </c>
      <c r="P80" s="13" t="s">
        <v>887</v>
      </c>
      <c r="Q80" s="10" t="s">
        <v>885</v>
      </c>
      <c r="R80" s="8" t="s">
        <v>885</v>
      </c>
      <c r="S80" s="13" t="s">
        <v>864</v>
      </c>
      <c r="T80" s="13" t="s">
        <v>888</v>
      </c>
      <c r="U80" s="19" t="s">
        <v>864</v>
      </c>
      <c r="V80" s="20" t="s">
        <v>866</v>
      </c>
      <c r="W80" s="10" t="s">
        <v>285</v>
      </c>
      <c r="X80" s="13" t="s">
        <v>889</v>
      </c>
      <c r="Y80" s="13" t="s">
        <v>849</v>
      </c>
      <c r="Z80" s="13" t="s">
        <v>853</v>
      </c>
    </row>
    <row r="81" spans="1:26" hidden="1">
      <c r="A81" s="13" t="s">
        <v>890</v>
      </c>
      <c r="C81" s="13" t="s">
        <v>880</v>
      </c>
      <c r="D81" s="13">
        <v>3166</v>
      </c>
      <c r="E81" s="13" t="s">
        <v>881</v>
      </c>
      <c r="F81" s="13">
        <v>3180</v>
      </c>
      <c r="G81" s="13" t="s">
        <v>891</v>
      </c>
      <c r="H81" s="13" t="s">
        <v>890</v>
      </c>
      <c r="J81" s="10" t="s">
        <v>883</v>
      </c>
      <c r="K81" s="10" t="s">
        <v>884</v>
      </c>
      <c r="L81" s="10" t="s">
        <v>892</v>
      </c>
      <c r="M81" s="10" t="s">
        <v>886</v>
      </c>
      <c r="N81" s="10" t="s">
        <v>893</v>
      </c>
      <c r="O81" s="13" t="str">
        <f t="shared" si="2"/>
        <v>Quận Hải An - Đội Thuế liên huyện Ngô Quyền - Hải An</v>
      </c>
      <c r="P81" s="13" t="s">
        <v>894</v>
      </c>
      <c r="Q81" s="10" t="s">
        <v>892</v>
      </c>
      <c r="R81" s="8" t="s">
        <v>892</v>
      </c>
      <c r="S81" s="13" t="s">
        <v>895</v>
      </c>
      <c r="T81" s="13" t="s">
        <v>896</v>
      </c>
      <c r="U81" s="19" t="s">
        <v>864</v>
      </c>
      <c r="V81" s="20" t="s">
        <v>866</v>
      </c>
      <c r="W81" s="10" t="s">
        <v>285</v>
      </c>
      <c r="X81" s="13" t="s">
        <v>889</v>
      </c>
      <c r="Y81" s="13" t="s">
        <v>849</v>
      </c>
      <c r="Z81" s="13" t="s">
        <v>853</v>
      </c>
    </row>
    <row r="82" spans="1:26" hidden="1">
      <c r="A82" s="13" t="s">
        <v>897</v>
      </c>
      <c r="C82" s="13" t="s">
        <v>898</v>
      </c>
      <c r="D82" s="13">
        <v>3165</v>
      </c>
      <c r="E82" s="13" t="s">
        <v>899</v>
      </c>
      <c r="F82" s="13">
        <v>3180</v>
      </c>
      <c r="G82" s="13" t="s">
        <v>900</v>
      </c>
      <c r="H82" s="13" t="s">
        <v>897</v>
      </c>
      <c r="J82" s="10" t="s">
        <v>901</v>
      </c>
      <c r="K82" s="10" t="s">
        <v>902</v>
      </c>
      <c r="L82" s="10" t="s">
        <v>903</v>
      </c>
      <c r="M82" s="10" t="s">
        <v>904</v>
      </c>
      <c r="N82" s="10" t="s">
        <v>904</v>
      </c>
      <c r="O82" s="13" t="str">
        <f t="shared" si="2"/>
        <v>Quận Lê Chân - Đội Thuế liên huyện Lê Chân - Dương Kinh</v>
      </c>
      <c r="P82" s="13" t="s">
        <v>905</v>
      </c>
      <c r="Q82" s="10" t="s">
        <v>903</v>
      </c>
      <c r="R82" s="8" t="s">
        <v>903</v>
      </c>
      <c r="S82" s="13" t="s">
        <v>906</v>
      </c>
      <c r="T82" s="13" t="s">
        <v>907</v>
      </c>
      <c r="U82" s="15" t="s">
        <v>906</v>
      </c>
      <c r="V82" s="16" t="s">
        <v>908</v>
      </c>
      <c r="W82" s="10" t="s">
        <v>285</v>
      </c>
      <c r="X82" s="13" t="s">
        <v>909</v>
      </c>
      <c r="Y82" s="13" t="s">
        <v>849</v>
      </c>
      <c r="Z82" s="13" t="s">
        <v>853</v>
      </c>
    </row>
    <row r="83" spans="1:26" hidden="1">
      <c r="A83" s="13" t="s">
        <v>910</v>
      </c>
      <c r="C83" s="13" t="s">
        <v>911</v>
      </c>
      <c r="D83" s="13">
        <v>3163</v>
      </c>
      <c r="E83" s="13" t="s">
        <v>912</v>
      </c>
      <c r="F83" s="13">
        <v>3180</v>
      </c>
      <c r="G83" s="13" t="s">
        <v>913</v>
      </c>
      <c r="H83" s="13" t="s">
        <v>910</v>
      </c>
      <c r="J83" s="10" t="s">
        <v>914</v>
      </c>
      <c r="K83" s="10" t="s">
        <v>915</v>
      </c>
      <c r="L83" s="10" t="s">
        <v>916</v>
      </c>
      <c r="M83" s="10" t="s">
        <v>917</v>
      </c>
      <c r="N83" s="10" t="s">
        <v>917</v>
      </c>
      <c r="O83" s="13" t="str">
        <f t="shared" si="2"/>
        <v>Quận Kiến An - Đội Thuế liên huyện Kiến An - An Lão</v>
      </c>
      <c r="P83" s="13" t="s">
        <v>918</v>
      </c>
      <c r="Q83" s="10" t="s">
        <v>916</v>
      </c>
      <c r="R83" s="8" t="s">
        <v>916</v>
      </c>
      <c r="S83" s="13" t="s">
        <v>919</v>
      </c>
      <c r="T83" s="13" t="s">
        <v>920</v>
      </c>
      <c r="U83" s="19" t="s">
        <v>864</v>
      </c>
      <c r="V83" s="20" t="s">
        <v>866</v>
      </c>
      <c r="W83" s="10" t="s">
        <v>285</v>
      </c>
      <c r="X83" s="13" t="s">
        <v>921</v>
      </c>
      <c r="Y83" s="13" t="s">
        <v>849</v>
      </c>
      <c r="Z83" s="13" t="s">
        <v>853</v>
      </c>
    </row>
    <row r="84" spans="1:26" hidden="1">
      <c r="A84" s="13" t="s">
        <v>922</v>
      </c>
      <c r="C84" s="13" t="s">
        <v>923</v>
      </c>
      <c r="D84" s="13">
        <v>3161</v>
      </c>
      <c r="E84" s="13" t="s">
        <v>924</v>
      </c>
      <c r="F84" s="13">
        <v>3180</v>
      </c>
      <c r="G84" s="13" t="s">
        <v>925</v>
      </c>
      <c r="H84" s="13" t="s">
        <v>922</v>
      </c>
      <c r="J84" s="10" t="s">
        <v>926</v>
      </c>
      <c r="K84" s="10" t="s">
        <v>927</v>
      </c>
      <c r="L84" s="10" t="s">
        <v>928</v>
      </c>
      <c r="M84" s="10" t="s">
        <v>929</v>
      </c>
      <c r="N84" s="10" t="s">
        <v>929</v>
      </c>
      <c r="O84" s="13" t="str">
        <f t="shared" si="2"/>
        <v>Quận Đồ Sơn - Đội Thuế liên huyện Đồ Sơn - Kiến Thụy - Bạch Long Vỹ</v>
      </c>
      <c r="P84" s="13" t="s">
        <v>930</v>
      </c>
      <c r="Q84" s="10" t="s">
        <v>928</v>
      </c>
      <c r="R84" s="8" t="s">
        <v>928</v>
      </c>
      <c r="S84" s="13" t="s">
        <v>931</v>
      </c>
      <c r="T84" s="13" t="s">
        <v>932</v>
      </c>
      <c r="U84" s="17" t="s">
        <v>933</v>
      </c>
      <c r="V84" s="18" t="s">
        <v>934</v>
      </c>
      <c r="W84" s="10" t="s">
        <v>285</v>
      </c>
      <c r="X84" s="13" t="s">
        <v>935</v>
      </c>
      <c r="Y84" s="13" t="s">
        <v>849</v>
      </c>
      <c r="Z84" s="13" t="s">
        <v>853</v>
      </c>
    </row>
    <row r="85" spans="1:26" hidden="1">
      <c r="A85" s="13" t="s">
        <v>936</v>
      </c>
      <c r="C85" s="13" t="s">
        <v>155</v>
      </c>
      <c r="E85" s="13" t="s">
        <v>937</v>
      </c>
      <c r="F85" s="13">
        <v>3180</v>
      </c>
      <c r="G85" s="13" t="s">
        <v>938</v>
      </c>
      <c r="H85" s="13" t="s">
        <v>936</v>
      </c>
      <c r="J85" s="10" t="s">
        <v>939</v>
      </c>
      <c r="K85" s="10" t="s">
        <v>940</v>
      </c>
      <c r="L85" s="10" t="s">
        <v>939</v>
      </c>
      <c r="M85" s="10" t="s">
        <v>941</v>
      </c>
      <c r="N85" s="10" t="s">
        <v>942</v>
      </c>
      <c r="O85" s="13" t="str">
        <f t="shared" si="2"/>
        <v>Tp. Thủy Nguyên - Đội Thuế thành phố Thủy Nguyên</v>
      </c>
      <c r="P85" s="13" t="s">
        <v>943</v>
      </c>
      <c r="Q85" s="10" t="s">
        <v>939</v>
      </c>
      <c r="R85" s="8" t="s">
        <v>939</v>
      </c>
      <c r="S85" s="13" t="s">
        <v>944</v>
      </c>
      <c r="T85" s="13" t="s">
        <v>945</v>
      </c>
      <c r="U85" s="17" t="s">
        <v>944</v>
      </c>
      <c r="V85" s="18" t="s">
        <v>946</v>
      </c>
      <c r="X85" s="13" t="s">
        <v>947</v>
      </c>
      <c r="Y85" s="13" t="s">
        <v>849</v>
      </c>
      <c r="Z85" s="13" t="s">
        <v>853</v>
      </c>
    </row>
    <row r="86" spans="1:26" hidden="1">
      <c r="A86" s="13" t="s">
        <v>948</v>
      </c>
      <c r="C86" s="13" t="s">
        <v>868</v>
      </c>
      <c r="D86" s="13">
        <v>3164</v>
      </c>
      <c r="E86" s="13" t="s">
        <v>869</v>
      </c>
      <c r="F86" s="13">
        <v>3180</v>
      </c>
      <c r="G86" s="13" t="s">
        <v>949</v>
      </c>
      <c r="H86" s="13" t="s">
        <v>948</v>
      </c>
      <c r="J86" s="10" t="s">
        <v>871</v>
      </c>
      <c r="K86" s="10" t="s">
        <v>872</v>
      </c>
      <c r="L86" s="10" t="s">
        <v>950</v>
      </c>
      <c r="M86" s="10" t="s">
        <v>874</v>
      </c>
      <c r="N86" s="10" t="s">
        <v>951</v>
      </c>
      <c r="O86" s="13" t="str">
        <f t="shared" si="2"/>
        <v>Quận An Dương - Đội Thuế liên huyện Hồng Bàng - An Dương</v>
      </c>
      <c r="P86" s="13" t="s">
        <v>952</v>
      </c>
      <c r="Q86" s="10" t="s">
        <v>950</v>
      </c>
      <c r="R86" s="8" t="s">
        <v>950</v>
      </c>
      <c r="S86" s="13" t="s">
        <v>953</v>
      </c>
      <c r="T86" s="13" t="s">
        <v>954</v>
      </c>
      <c r="U86" s="19" t="s">
        <v>864</v>
      </c>
      <c r="V86" s="20" t="s">
        <v>866</v>
      </c>
      <c r="W86" s="10" t="s">
        <v>285</v>
      </c>
      <c r="X86" s="13" t="s">
        <v>878</v>
      </c>
      <c r="Y86" s="13" t="s">
        <v>849</v>
      </c>
      <c r="Z86" s="13" t="s">
        <v>853</v>
      </c>
    </row>
    <row r="87" spans="1:26" hidden="1">
      <c r="A87" s="13" t="s">
        <v>955</v>
      </c>
      <c r="C87" s="13" t="s">
        <v>911</v>
      </c>
      <c r="D87" s="13">
        <v>3163</v>
      </c>
      <c r="E87" s="13" t="s">
        <v>912</v>
      </c>
      <c r="F87" s="13">
        <v>3180</v>
      </c>
      <c r="G87" s="13" t="s">
        <v>956</v>
      </c>
      <c r="H87" s="13" t="s">
        <v>955</v>
      </c>
      <c r="J87" s="10" t="s">
        <v>914</v>
      </c>
      <c r="K87" s="10" t="s">
        <v>915</v>
      </c>
      <c r="L87" s="10" t="s">
        <v>957</v>
      </c>
      <c r="M87" s="10" t="s">
        <v>917</v>
      </c>
      <c r="N87" s="10" t="s">
        <v>958</v>
      </c>
      <c r="O87" s="13" t="str">
        <f t="shared" si="2"/>
        <v>Huyện An Lão - Đội Thuế liên huyện Kiến An - An Lão</v>
      </c>
      <c r="P87" s="13" t="s">
        <v>959</v>
      </c>
      <c r="Q87" s="10" t="s">
        <v>957</v>
      </c>
      <c r="R87" s="8" t="s">
        <v>957</v>
      </c>
      <c r="S87" s="13" t="s">
        <v>960</v>
      </c>
      <c r="T87" s="13" t="s">
        <v>961</v>
      </c>
      <c r="U87" s="17" t="s">
        <v>960</v>
      </c>
      <c r="V87" s="18" t="s">
        <v>962</v>
      </c>
      <c r="W87" s="10" t="s">
        <v>285</v>
      </c>
      <c r="X87" s="13" t="s">
        <v>921</v>
      </c>
      <c r="Y87" s="13" t="s">
        <v>849</v>
      </c>
      <c r="Z87" s="13" t="s">
        <v>853</v>
      </c>
    </row>
    <row r="88" spans="1:26" hidden="1">
      <c r="A88" s="13" t="s">
        <v>963</v>
      </c>
      <c r="C88" s="13" t="s">
        <v>923</v>
      </c>
      <c r="D88" s="13">
        <v>3161</v>
      </c>
      <c r="E88" s="13" t="s">
        <v>924</v>
      </c>
      <c r="F88" s="13">
        <v>3180</v>
      </c>
      <c r="G88" s="13" t="s">
        <v>964</v>
      </c>
      <c r="H88" s="13" t="s">
        <v>963</v>
      </c>
      <c r="J88" s="10" t="s">
        <v>926</v>
      </c>
      <c r="K88" s="10" t="s">
        <v>927</v>
      </c>
      <c r="L88" s="10" t="s">
        <v>965</v>
      </c>
      <c r="M88" s="10" t="s">
        <v>929</v>
      </c>
      <c r="N88" s="10" t="s">
        <v>966</v>
      </c>
      <c r="O88" s="13" t="str">
        <f t="shared" si="2"/>
        <v>Huyện Kiến Thụy - Đội Thuế liên huyện Đồ Sơn - Kiến Thụy - Bạch Long Vỹ</v>
      </c>
      <c r="P88" s="13" t="s">
        <v>967</v>
      </c>
      <c r="Q88" s="10" t="s">
        <v>965</v>
      </c>
      <c r="R88" s="8" t="s">
        <v>968</v>
      </c>
      <c r="S88" s="13" t="s">
        <v>933</v>
      </c>
      <c r="T88" s="13" t="s">
        <v>969</v>
      </c>
      <c r="U88" s="17" t="s">
        <v>933</v>
      </c>
      <c r="V88" s="18" t="s">
        <v>934</v>
      </c>
      <c r="W88" s="10" t="s">
        <v>285</v>
      </c>
      <c r="X88" s="13" t="s">
        <v>935</v>
      </c>
      <c r="Y88" s="13" t="s">
        <v>849</v>
      </c>
      <c r="Z88" s="13" t="s">
        <v>853</v>
      </c>
    </row>
    <row r="89" spans="1:26" hidden="1">
      <c r="A89" s="13" t="s">
        <v>970</v>
      </c>
      <c r="C89" s="13" t="s">
        <v>971</v>
      </c>
      <c r="D89" s="13">
        <v>3162</v>
      </c>
      <c r="E89" s="13" t="s">
        <v>972</v>
      </c>
      <c r="F89" s="13">
        <v>3180</v>
      </c>
      <c r="G89" s="13" t="s">
        <v>973</v>
      </c>
      <c r="H89" s="13" t="s">
        <v>970</v>
      </c>
      <c r="J89" s="10" t="s">
        <v>974</v>
      </c>
      <c r="K89" s="10" t="s">
        <v>975</v>
      </c>
      <c r="L89" s="10" t="s">
        <v>976</v>
      </c>
      <c r="M89" s="10" t="s">
        <v>977</v>
      </c>
      <c r="N89" s="10" t="s">
        <v>978</v>
      </c>
      <c r="O89" s="13" t="str">
        <f t="shared" si="2"/>
        <v>Huyện Tiên Lãng - Đội Thuế liên huyện Vĩnh Bảo - Tiên Lãng</v>
      </c>
      <c r="P89" s="13" t="s">
        <v>979</v>
      </c>
      <c r="Q89" s="10" t="s">
        <v>976</v>
      </c>
      <c r="R89" s="8" t="s">
        <v>976</v>
      </c>
      <c r="S89" s="13" t="s">
        <v>980</v>
      </c>
      <c r="T89" s="13" t="s">
        <v>981</v>
      </c>
      <c r="U89" s="17" t="s">
        <v>960</v>
      </c>
      <c r="V89" s="18" t="s">
        <v>962</v>
      </c>
      <c r="W89" s="10" t="s">
        <v>285</v>
      </c>
      <c r="X89" s="13" t="s">
        <v>982</v>
      </c>
      <c r="Y89" s="13" t="s">
        <v>849</v>
      </c>
      <c r="Z89" s="13" t="s">
        <v>853</v>
      </c>
    </row>
    <row r="90" spans="1:26" hidden="1">
      <c r="A90" s="13" t="s">
        <v>983</v>
      </c>
      <c r="C90" s="13" t="s">
        <v>971</v>
      </c>
      <c r="D90" s="13">
        <v>3162</v>
      </c>
      <c r="E90" s="13" t="s">
        <v>972</v>
      </c>
      <c r="F90" s="13">
        <v>3180</v>
      </c>
      <c r="G90" s="13" t="s">
        <v>984</v>
      </c>
      <c r="H90" s="13" t="s">
        <v>983</v>
      </c>
      <c r="J90" s="10" t="s">
        <v>974</v>
      </c>
      <c r="K90" s="10" t="s">
        <v>975</v>
      </c>
      <c r="L90" s="10" t="s">
        <v>985</v>
      </c>
      <c r="M90" s="10" t="s">
        <v>977</v>
      </c>
      <c r="N90" s="10" t="s">
        <v>977</v>
      </c>
      <c r="O90" s="13" t="str">
        <f t="shared" si="2"/>
        <v>Huyện Vĩnh Bảo - Đội Thuế liên huyện Vĩnh Bảo - Tiên Lãng</v>
      </c>
      <c r="P90" s="13" t="s">
        <v>986</v>
      </c>
      <c r="Q90" s="10" t="s">
        <v>985</v>
      </c>
      <c r="R90" s="8" t="s">
        <v>985</v>
      </c>
      <c r="S90" s="13" t="s">
        <v>987</v>
      </c>
      <c r="T90" s="13" t="s">
        <v>988</v>
      </c>
      <c r="U90" s="17" t="s">
        <v>960</v>
      </c>
      <c r="V90" s="18" t="s">
        <v>962</v>
      </c>
      <c r="W90" s="10" t="s">
        <v>285</v>
      </c>
      <c r="X90" s="13" t="s">
        <v>982</v>
      </c>
      <c r="Y90" s="13" t="s">
        <v>849</v>
      </c>
      <c r="Z90" s="13" t="s">
        <v>853</v>
      </c>
    </row>
    <row r="91" spans="1:26" hidden="1">
      <c r="A91" s="13" t="s">
        <v>989</v>
      </c>
      <c r="C91" s="13" t="s">
        <v>155</v>
      </c>
      <c r="E91" s="13" t="s">
        <v>990</v>
      </c>
      <c r="F91" s="13">
        <v>3180</v>
      </c>
      <c r="G91" s="13" t="s">
        <v>991</v>
      </c>
      <c r="H91" s="13" t="s">
        <v>989</v>
      </c>
      <c r="J91" s="10" t="s">
        <v>992</v>
      </c>
      <c r="K91" s="10" t="s">
        <v>993</v>
      </c>
      <c r="L91" s="10" t="s">
        <v>992</v>
      </c>
      <c r="M91" s="13" t="s">
        <v>994</v>
      </c>
      <c r="N91" s="13" t="s">
        <v>994</v>
      </c>
      <c r="O91" s="13" t="str">
        <f t="shared" si="2"/>
        <v>Huyện Cát Hải - Đội Thuế huyện Cát Hải</v>
      </c>
      <c r="P91" s="13" t="s">
        <v>995</v>
      </c>
      <c r="Q91" s="10" t="s">
        <v>992</v>
      </c>
      <c r="R91" s="8" t="s">
        <v>992</v>
      </c>
      <c r="S91" s="13" t="s">
        <v>996</v>
      </c>
      <c r="T91" s="13" t="s">
        <v>997</v>
      </c>
      <c r="U91" s="17" t="s">
        <v>944</v>
      </c>
      <c r="V91" s="18" t="s">
        <v>946</v>
      </c>
      <c r="X91" s="13" t="s">
        <v>998</v>
      </c>
      <c r="Y91" s="13" t="s">
        <v>849</v>
      </c>
      <c r="Z91" s="13" t="s">
        <v>853</v>
      </c>
    </row>
    <row r="92" spans="1:26" hidden="1">
      <c r="A92" s="13" t="s">
        <v>999</v>
      </c>
      <c r="C92" s="13" t="s">
        <v>898</v>
      </c>
      <c r="D92" s="13">
        <v>3165</v>
      </c>
      <c r="E92" s="13" t="s">
        <v>899</v>
      </c>
      <c r="F92" s="13">
        <v>3180</v>
      </c>
      <c r="G92" s="13" t="s">
        <v>1000</v>
      </c>
      <c r="H92" s="13" t="s">
        <v>999</v>
      </c>
      <c r="J92" s="10" t="s">
        <v>901</v>
      </c>
      <c r="K92" s="10" t="s">
        <v>902</v>
      </c>
      <c r="L92" s="10" t="s">
        <v>1001</v>
      </c>
      <c r="M92" s="10" t="s">
        <v>904</v>
      </c>
      <c r="N92" s="10" t="s">
        <v>1002</v>
      </c>
      <c r="O92" s="13" t="str">
        <f t="shared" si="2"/>
        <v>Quận Dương Kinh - Đội Thuế liên huyện Lê Chân - Dương Kinh</v>
      </c>
      <c r="P92" s="13" t="s">
        <v>1003</v>
      </c>
      <c r="Q92" s="10" t="s">
        <v>1001</v>
      </c>
      <c r="R92" s="8" t="s">
        <v>1001</v>
      </c>
      <c r="S92" s="13" t="s">
        <v>1004</v>
      </c>
      <c r="T92" s="13" t="s">
        <v>1005</v>
      </c>
      <c r="U92" s="19" t="s">
        <v>864</v>
      </c>
      <c r="V92" s="20" t="s">
        <v>866</v>
      </c>
      <c r="W92" s="10" t="s">
        <v>285</v>
      </c>
      <c r="X92" s="13" t="s">
        <v>909</v>
      </c>
      <c r="Y92" s="13" t="s">
        <v>849</v>
      </c>
      <c r="Z92" s="13" t="s">
        <v>853</v>
      </c>
    </row>
    <row r="93" spans="1:26" hidden="1">
      <c r="A93" s="13" t="s">
        <v>1006</v>
      </c>
      <c r="C93" s="27"/>
      <c r="D93" s="13">
        <v>3161</v>
      </c>
      <c r="E93" s="13" t="s">
        <v>1007</v>
      </c>
      <c r="F93" s="13">
        <v>3180</v>
      </c>
      <c r="G93" s="13" t="s">
        <v>1008</v>
      </c>
      <c r="H93" s="13" t="s">
        <v>1006</v>
      </c>
      <c r="J93" s="10" t="s">
        <v>926</v>
      </c>
      <c r="K93" s="10" t="s">
        <v>927</v>
      </c>
      <c r="L93" s="10" t="s">
        <v>1009</v>
      </c>
      <c r="M93" s="10" t="s">
        <v>929</v>
      </c>
      <c r="N93" s="10" t="s">
        <v>1010</v>
      </c>
      <c r="O93" s="13" t="str">
        <f t="shared" si="2"/>
        <v>Huyện Bạch Long Vỹ - Đội Thuế liên huyện Đồ Sơn - Kiến Thụy - Bạch Long Vỹ</v>
      </c>
      <c r="P93" s="13" t="s">
        <v>1011</v>
      </c>
      <c r="Q93" s="10" t="s">
        <v>1009</v>
      </c>
      <c r="R93" s="8" t="s">
        <v>1012</v>
      </c>
      <c r="S93" s="13" t="s">
        <v>864</v>
      </c>
      <c r="T93" s="13" t="s">
        <v>865</v>
      </c>
      <c r="U93" s="19" t="s">
        <v>864</v>
      </c>
      <c r="V93" s="20" t="s">
        <v>866</v>
      </c>
      <c r="W93" s="10" t="s">
        <v>1013</v>
      </c>
      <c r="X93" s="13" t="s">
        <v>1014</v>
      </c>
      <c r="Y93" s="13" t="s">
        <v>849</v>
      </c>
      <c r="Z93" s="13" t="s">
        <v>853</v>
      </c>
    </row>
    <row r="94" spans="1:26" s="7" customFormat="1" hidden="1">
      <c r="A94" s="7" t="s">
        <v>1015</v>
      </c>
      <c r="B94" s="7">
        <v>3180</v>
      </c>
      <c r="E94" s="7" t="s">
        <v>1016</v>
      </c>
      <c r="G94" s="7" t="s">
        <v>155</v>
      </c>
      <c r="H94" s="7" t="s">
        <v>1015</v>
      </c>
      <c r="I94" s="7" t="s">
        <v>851</v>
      </c>
      <c r="K94" s="10"/>
      <c r="L94" s="7" t="s">
        <v>1017</v>
      </c>
      <c r="M94" s="7" t="s">
        <v>861</v>
      </c>
      <c r="O94" s="13"/>
      <c r="P94" s="7" t="s">
        <v>1018</v>
      </c>
      <c r="Q94" s="7" t="s">
        <v>1017</v>
      </c>
      <c r="R94" s="8" t="s">
        <v>1017</v>
      </c>
      <c r="S94" s="7" t="s">
        <v>1019</v>
      </c>
      <c r="T94" s="7" t="s">
        <v>1020</v>
      </c>
      <c r="U94" s="11" t="s">
        <v>155</v>
      </c>
      <c r="V94" s="9" t="s">
        <v>155</v>
      </c>
      <c r="X94" s="7" t="s">
        <v>1016</v>
      </c>
      <c r="Y94" s="7" t="s">
        <v>153</v>
      </c>
      <c r="Z94" s="7" t="s">
        <v>159</v>
      </c>
    </row>
    <row r="95" spans="1:26" s="7" customFormat="1" hidden="1">
      <c r="A95" s="7" t="s">
        <v>1021</v>
      </c>
      <c r="B95" s="7">
        <v>3181</v>
      </c>
      <c r="E95" s="7" t="s">
        <v>1016</v>
      </c>
      <c r="F95" s="7">
        <v>3180</v>
      </c>
      <c r="G95" s="7" t="s">
        <v>1022</v>
      </c>
      <c r="H95" s="7" t="s">
        <v>1021</v>
      </c>
      <c r="I95" s="7" t="s">
        <v>851</v>
      </c>
      <c r="J95" s="7" t="s">
        <v>851</v>
      </c>
      <c r="K95" s="10" t="s">
        <v>851</v>
      </c>
      <c r="L95" s="7" t="s">
        <v>1023</v>
      </c>
      <c r="M95" s="7" t="s">
        <v>861</v>
      </c>
      <c r="N95" s="7" t="s">
        <v>1024</v>
      </c>
      <c r="O95" s="13" t="str">
        <f t="shared" ref="O95:O104" si="3">N95&amp;" - "&amp;J95</f>
        <v>Tỉnh Quảng Ninh - Chi cục Thuế khu vực III</v>
      </c>
      <c r="P95" s="7" t="s">
        <v>1025</v>
      </c>
      <c r="Q95" s="7" t="s">
        <v>1023</v>
      </c>
      <c r="R95" s="8" t="s">
        <v>1023</v>
      </c>
      <c r="S95" s="7" t="s">
        <v>1026</v>
      </c>
      <c r="T95" s="7" t="s">
        <v>1027</v>
      </c>
      <c r="U95" s="15">
        <v>2826</v>
      </c>
      <c r="V95" s="16" t="s">
        <v>1028</v>
      </c>
      <c r="X95" s="7" t="s">
        <v>1016</v>
      </c>
      <c r="Y95" s="7" t="s">
        <v>1015</v>
      </c>
      <c r="Z95" s="7" t="s">
        <v>1018</v>
      </c>
    </row>
    <row r="96" spans="1:26" hidden="1">
      <c r="A96" s="13" t="s">
        <v>1029</v>
      </c>
      <c r="E96" s="13" t="s">
        <v>1030</v>
      </c>
      <c r="F96" s="13">
        <v>3180</v>
      </c>
      <c r="G96" s="13" t="s">
        <v>1031</v>
      </c>
      <c r="H96" s="13" t="s">
        <v>1029</v>
      </c>
      <c r="J96" s="10" t="s">
        <v>1032</v>
      </c>
      <c r="K96" s="10" t="s">
        <v>1033</v>
      </c>
      <c r="L96" s="10" t="s">
        <v>1032</v>
      </c>
      <c r="M96" s="13" t="s">
        <v>1034</v>
      </c>
      <c r="N96" s="13" t="s">
        <v>1035</v>
      </c>
      <c r="O96" s="13" t="str">
        <f t="shared" si="3"/>
        <v>Tp. Hạ Long - Đội Thuế thành phố Hạ Long</v>
      </c>
      <c r="P96" s="13" t="s">
        <v>1036</v>
      </c>
      <c r="Q96" s="10" t="s">
        <v>1032</v>
      </c>
      <c r="R96" s="8" t="s">
        <v>1032</v>
      </c>
      <c r="S96" s="13" t="s">
        <v>1026</v>
      </c>
      <c r="T96" s="13" t="s">
        <v>1027</v>
      </c>
      <c r="U96" s="15">
        <v>2827</v>
      </c>
      <c r="V96" s="15" t="s">
        <v>1037</v>
      </c>
      <c r="X96" s="13" t="s">
        <v>1038</v>
      </c>
      <c r="Y96" s="13" t="s">
        <v>1015</v>
      </c>
      <c r="Z96" s="13" t="s">
        <v>1018</v>
      </c>
    </row>
    <row r="97" spans="1:26" hidden="1">
      <c r="A97" s="13" t="s">
        <v>1039</v>
      </c>
      <c r="C97" s="13">
        <v>2264</v>
      </c>
      <c r="D97" s="13">
        <v>2264</v>
      </c>
      <c r="E97" s="13" t="s">
        <v>1040</v>
      </c>
      <c r="F97" s="13">
        <v>3180</v>
      </c>
      <c r="G97" s="13" t="s">
        <v>1041</v>
      </c>
      <c r="H97" s="13" t="s">
        <v>1039</v>
      </c>
      <c r="J97" s="10" t="s">
        <v>1042</v>
      </c>
      <c r="K97" s="10" t="s">
        <v>1043</v>
      </c>
      <c r="L97" s="10" t="s">
        <v>1044</v>
      </c>
      <c r="M97" s="10" t="s">
        <v>1045</v>
      </c>
      <c r="N97" s="10" t="s">
        <v>1046</v>
      </c>
      <c r="O97" s="13" t="str">
        <f t="shared" si="3"/>
        <v>Tp. Cẩm Phả - Đội Thuế liên huyện Cẩm Phả - Vân Đồn - Cô Tô</v>
      </c>
      <c r="P97" s="13" t="s">
        <v>1047</v>
      </c>
      <c r="Q97" s="10" t="s">
        <v>1044</v>
      </c>
      <c r="R97" s="8" t="s">
        <v>1044</v>
      </c>
      <c r="S97" s="13" t="s">
        <v>1048</v>
      </c>
      <c r="T97" s="13" t="s">
        <v>1049</v>
      </c>
      <c r="U97" s="17" t="s">
        <v>1048</v>
      </c>
      <c r="V97" s="18" t="s">
        <v>1050</v>
      </c>
      <c r="W97" s="10" t="s">
        <v>285</v>
      </c>
      <c r="X97" s="13" t="s">
        <v>1051</v>
      </c>
      <c r="Y97" s="13" t="s">
        <v>1015</v>
      </c>
      <c r="Z97" s="13" t="s">
        <v>1018</v>
      </c>
    </row>
    <row r="98" spans="1:26" hidden="1">
      <c r="A98" s="13" t="s">
        <v>1052</v>
      </c>
      <c r="C98" s="13">
        <v>2263</v>
      </c>
      <c r="D98" s="13">
        <v>2263</v>
      </c>
      <c r="E98" s="13" t="s">
        <v>1053</v>
      </c>
      <c r="F98" s="13">
        <v>3180</v>
      </c>
      <c r="G98" s="13" t="s">
        <v>1054</v>
      </c>
      <c r="H98" s="13" t="s">
        <v>1052</v>
      </c>
      <c r="J98" s="10" t="s">
        <v>1055</v>
      </c>
      <c r="K98" s="10" t="s">
        <v>1056</v>
      </c>
      <c r="L98" s="10" t="s">
        <v>1057</v>
      </c>
      <c r="M98" s="10" t="s">
        <v>1058</v>
      </c>
      <c r="N98" s="10" t="s">
        <v>1059</v>
      </c>
      <c r="O98" s="13" t="str">
        <f t="shared" si="3"/>
        <v>Tp. Uông Bí - Đội Thuế liên huyện Uông Bí - Quảng Yên</v>
      </c>
      <c r="P98" s="13" t="s">
        <v>1060</v>
      </c>
      <c r="Q98" s="10" t="s">
        <v>1057</v>
      </c>
      <c r="R98" s="8" t="s">
        <v>1057</v>
      </c>
      <c r="S98" s="13" t="s">
        <v>1061</v>
      </c>
      <c r="T98" s="13" t="s">
        <v>1062</v>
      </c>
      <c r="U98" s="17" t="s">
        <v>1061</v>
      </c>
      <c r="V98" s="18" t="s">
        <v>1063</v>
      </c>
      <c r="W98" s="10" t="s">
        <v>285</v>
      </c>
      <c r="X98" s="13" t="s">
        <v>1064</v>
      </c>
      <c r="Y98" s="13" t="s">
        <v>1015</v>
      </c>
      <c r="Z98" s="13" t="s">
        <v>1018</v>
      </c>
    </row>
    <row r="99" spans="1:26" hidden="1">
      <c r="A99" s="13" t="s">
        <v>1065</v>
      </c>
      <c r="C99" s="10">
        <v>2261</v>
      </c>
      <c r="D99" s="10">
        <v>2261</v>
      </c>
      <c r="E99" s="13" t="s">
        <v>1066</v>
      </c>
      <c r="F99" s="13">
        <v>3180</v>
      </c>
      <c r="G99" s="13" t="s">
        <v>1067</v>
      </c>
      <c r="H99" s="13" t="s">
        <v>1065</v>
      </c>
      <c r="J99" s="10" t="s">
        <v>1068</v>
      </c>
      <c r="K99" s="10" t="s">
        <v>1069</v>
      </c>
      <c r="L99" s="10" t="s">
        <v>1070</v>
      </c>
      <c r="M99" s="10" t="s">
        <v>1071</v>
      </c>
      <c r="N99" s="10" t="s">
        <v>1072</v>
      </c>
      <c r="O99" s="13" t="str">
        <f t="shared" si="3"/>
        <v>Huyện Bình Liêu - Đội Thuế liên huyện Tiên Yên - Bình Liêu - Ba Chẽ</v>
      </c>
      <c r="P99" s="13" t="s">
        <v>1073</v>
      </c>
      <c r="Q99" s="10" t="s">
        <v>1070</v>
      </c>
      <c r="R99" s="8" t="s">
        <v>1070</v>
      </c>
      <c r="S99" s="13" t="s">
        <v>1074</v>
      </c>
      <c r="T99" s="13" t="s">
        <v>1075</v>
      </c>
      <c r="U99" s="17" t="s">
        <v>1076</v>
      </c>
      <c r="V99" s="18" t="s">
        <v>1077</v>
      </c>
      <c r="W99" s="10" t="s">
        <v>285</v>
      </c>
      <c r="X99" s="13" t="s">
        <v>1078</v>
      </c>
      <c r="Y99" s="13" t="s">
        <v>1015</v>
      </c>
      <c r="Z99" s="13" t="s">
        <v>1018</v>
      </c>
    </row>
    <row r="100" spans="1:26" hidden="1">
      <c r="A100" s="13" t="s">
        <v>1079</v>
      </c>
      <c r="E100" s="13" t="s">
        <v>1080</v>
      </c>
      <c r="F100" s="13">
        <v>3180</v>
      </c>
      <c r="G100" s="13" t="s">
        <v>1081</v>
      </c>
      <c r="H100" s="13" t="s">
        <v>1079</v>
      </c>
      <c r="J100" s="10" t="s">
        <v>1082</v>
      </c>
      <c r="K100" s="10" t="s">
        <v>1083</v>
      </c>
      <c r="L100" s="10" t="s">
        <v>1082</v>
      </c>
      <c r="M100" s="13" t="s">
        <v>1084</v>
      </c>
      <c r="N100" s="13" t="s">
        <v>1085</v>
      </c>
      <c r="O100" s="13" t="str">
        <f t="shared" si="3"/>
        <v>Tp. Móng Cái - Đội Thuế thành phố Móng Cái</v>
      </c>
      <c r="P100" s="13" t="s">
        <v>1086</v>
      </c>
      <c r="Q100" s="10" t="s">
        <v>1082</v>
      </c>
      <c r="R100" s="8" t="s">
        <v>1082</v>
      </c>
      <c r="S100" s="13" t="s">
        <v>1087</v>
      </c>
      <c r="T100" s="13" t="s">
        <v>1088</v>
      </c>
      <c r="U100" s="17" t="s">
        <v>1087</v>
      </c>
      <c r="V100" s="18" t="s">
        <v>1089</v>
      </c>
      <c r="X100" s="13" t="s">
        <v>1090</v>
      </c>
      <c r="Y100" s="13" t="s">
        <v>1015</v>
      </c>
      <c r="Z100" s="13" t="s">
        <v>1018</v>
      </c>
    </row>
    <row r="101" spans="1:26" hidden="1">
      <c r="A101" s="13" t="s">
        <v>1091</v>
      </c>
      <c r="C101" s="13">
        <v>2262</v>
      </c>
      <c r="D101" s="13">
        <v>2262</v>
      </c>
      <c r="E101" s="13" t="s">
        <v>1092</v>
      </c>
      <c r="F101" s="13">
        <v>3180</v>
      </c>
      <c r="G101" s="13" t="s">
        <v>1093</v>
      </c>
      <c r="H101" s="13" t="s">
        <v>1091</v>
      </c>
      <c r="J101" s="10" t="s">
        <v>1094</v>
      </c>
      <c r="K101" s="10" t="s">
        <v>1095</v>
      </c>
      <c r="L101" s="10" t="s">
        <v>1096</v>
      </c>
      <c r="M101" s="10" t="s">
        <v>1097</v>
      </c>
      <c r="N101" s="10" t="s">
        <v>1097</v>
      </c>
      <c r="O101" s="13" t="str">
        <f t="shared" si="3"/>
        <v>Huyện Hải Hà - Đội Thuế liên huyện Hải Hà - Đầm Hà</v>
      </c>
      <c r="P101" s="13" t="s">
        <v>1098</v>
      </c>
      <c r="Q101" s="10" t="s">
        <v>1096</v>
      </c>
      <c r="R101" s="8" t="s">
        <v>1096</v>
      </c>
      <c r="S101" s="13" t="s">
        <v>1099</v>
      </c>
      <c r="T101" s="13" t="s">
        <v>1100</v>
      </c>
      <c r="U101" s="17" t="s">
        <v>1087</v>
      </c>
      <c r="V101" s="18" t="s">
        <v>1089</v>
      </c>
      <c r="W101" s="10" t="s">
        <v>285</v>
      </c>
      <c r="X101" s="13" t="s">
        <v>1101</v>
      </c>
      <c r="Y101" s="13" t="s">
        <v>1015</v>
      </c>
      <c r="Z101" s="13" t="s">
        <v>1018</v>
      </c>
    </row>
    <row r="102" spans="1:26" hidden="1">
      <c r="A102" s="13" t="s">
        <v>1102</v>
      </c>
      <c r="C102" s="10">
        <v>2261</v>
      </c>
      <c r="D102" s="10">
        <v>2261</v>
      </c>
      <c r="E102" s="13" t="s">
        <v>1066</v>
      </c>
      <c r="F102" s="13">
        <v>3180</v>
      </c>
      <c r="G102" s="13" t="s">
        <v>1103</v>
      </c>
      <c r="H102" s="13" t="s">
        <v>1102</v>
      </c>
      <c r="J102" s="10" t="s">
        <v>1068</v>
      </c>
      <c r="K102" s="10" t="s">
        <v>1069</v>
      </c>
      <c r="L102" s="10" t="s">
        <v>1104</v>
      </c>
      <c r="M102" s="10" t="s">
        <v>1071</v>
      </c>
      <c r="N102" s="10" t="s">
        <v>1071</v>
      </c>
      <c r="O102" s="13" t="str">
        <f t="shared" si="3"/>
        <v>Huyện Tiên Yên - Đội Thuế liên huyện Tiên Yên - Bình Liêu - Ba Chẽ</v>
      </c>
      <c r="P102" s="13" t="s">
        <v>1105</v>
      </c>
      <c r="Q102" s="10" t="s">
        <v>1104</v>
      </c>
      <c r="R102" s="8" t="s">
        <v>1104</v>
      </c>
      <c r="S102" s="13" t="s">
        <v>1076</v>
      </c>
      <c r="T102" s="13" t="s">
        <v>1106</v>
      </c>
      <c r="U102" s="17" t="s">
        <v>1076</v>
      </c>
      <c r="V102" s="18" t="s">
        <v>1077</v>
      </c>
      <c r="W102" s="10" t="s">
        <v>285</v>
      </c>
      <c r="X102" s="13" t="s">
        <v>1078</v>
      </c>
      <c r="Y102" s="13" t="s">
        <v>1015</v>
      </c>
      <c r="Z102" s="13" t="s">
        <v>1018</v>
      </c>
    </row>
    <row r="103" spans="1:26" hidden="1">
      <c r="A103" s="13" t="s">
        <v>1107</v>
      </c>
      <c r="C103" s="10">
        <v>2261</v>
      </c>
      <c r="D103" s="10">
        <v>2261</v>
      </c>
      <c r="E103" s="13" t="s">
        <v>1066</v>
      </c>
      <c r="F103" s="13">
        <v>3180</v>
      </c>
      <c r="G103" s="13" t="s">
        <v>1108</v>
      </c>
      <c r="H103" s="13" t="s">
        <v>1107</v>
      </c>
      <c r="J103" s="10" t="s">
        <v>1068</v>
      </c>
      <c r="K103" s="10" t="s">
        <v>1069</v>
      </c>
      <c r="L103" s="10" t="s">
        <v>1109</v>
      </c>
      <c r="M103" s="10" t="s">
        <v>1071</v>
      </c>
      <c r="N103" s="10" t="s">
        <v>1110</v>
      </c>
      <c r="O103" s="13" t="str">
        <f t="shared" si="3"/>
        <v>Huyện Ba Chẽ - Đội Thuế liên huyện Tiên Yên - Bình Liêu - Ba Chẽ</v>
      </c>
      <c r="P103" s="13" t="s">
        <v>1111</v>
      </c>
      <c r="Q103" s="10" t="s">
        <v>1109</v>
      </c>
      <c r="R103" s="8" t="s">
        <v>1109</v>
      </c>
      <c r="S103" s="13" t="s">
        <v>1112</v>
      </c>
      <c r="T103" s="13" t="s">
        <v>1113</v>
      </c>
      <c r="U103" s="17" t="s">
        <v>1076</v>
      </c>
      <c r="V103" s="18" t="s">
        <v>1077</v>
      </c>
      <c r="W103" s="10" t="s">
        <v>285</v>
      </c>
      <c r="X103" s="13" t="s">
        <v>1078</v>
      </c>
      <c r="Y103" s="13" t="s">
        <v>1015</v>
      </c>
      <c r="Z103" s="13" t="s">
        <v>1018</v>
      </c>
    </row>
    <row r="104" spans="1:26" hidden="1">
      <c r="A104" s="13" t="s">
        <v>1114</v>
      </c>
      <c r="C104" s="13">
        <v>2264</v>
      </c>
      <c r="D104" s="13">
        <v>2264</v>
      </c>
      <c r="E104" s="13" t="s">
        <v>1040</v>
      </c>
      <c r="F104" s="13">
        <v>3180</v>
      </c>
      <c r="G104" s="13" t="s">
        <v>1115</v>
      </c>
      <c r="H104" s="13" t="s">
        <v>1114</v>
      </c>
      <c r="J104" s="10" t="s">
        <v>1042</v>
      </c>
      <c r="K104" s="10" t="s">
        <v>1043</v>
      </c>
      <c r="L104" s="10" t="s">
        <v>1116</v>
      </c>
      <c r="M104" s="10" t="s">
        <v>1045</v>
      </c>
      <c r="N104" s="10" t="s">
        <v>1117</v>
      </c>
      <c r="O104" s="13" t="str">
        <f t="shared" si="3"/>
        <v>Huyện Vân Đồn - Đội Thuế liên huyện Cẩm Phả - Vân Đồn - Cô Tô</v>
      </c>
      <c r="P104" s="13" t="s">
        <v>1118</v>
      </c>
      <c r="Q104" s="10" t="s">
        <v>1116</v>
      </c>
      <c r="R104" s="8" t="s">
        <v>1116</v>
      </c>
      <c r="S104" s="13" t="s">
        <v>1119</v>
      </c>
      <c r="T104" s="13" t="s">
        <v>1120</v>
      </c>
      <c r="U104" s="17" t="s">
        <v>1048</v>
      </c>
      <c r="V104" s="18" t="s">
        <v>1050</v>
      </c>
      <c r="W104" s="10" t="s">
        <v>285</v>
      </c>
      <c r="X104" s="13" t="s">
        <v>1051</v>
      </c>
      <c r="Y104" s="13" t="s">
        <v>1015</v>
      </c>
      <c r="Z104" s="13" t="s">
        <v>1018</v>
      </c>
    </row>
    <row r="105" spans="1:26" s="21" customFormat="1" hidden="1">
      <c r="A105" s="21" t="s">
        <v>1121</v>
      </c>
      <c r="E105" s="21" t="s">
        <v>1030</v>
      </c>
      <c r="F105" s="23">
        <v>3180</v>
      </c>
      <c r="G105" s="21" t="s">
        <v>1122</v>
      </c>
      <c r="H105" s="21" t="s">
        <v>1121</v>
      </c>
      <c r="I105" s="23"/>
      <c r="J105" s="21" t="s">
        <v>1032</v>
      </c>
      <c r="K105" s="10" t="s">
        <v>1033</v>
      </c>
      <c r="M105" s="23" t="s">
        <v>1123</v>
      </c>
      <c r="O105" s="23"/>
      <c r="P105" s="21" t="s">
        <v>1124</v>
      </c>
      <c r="R105" s="8">
        <v>0</v>
      </c>
      <c r="S105" s="21" t="s">
        <v>1026</v>
      </c>
      <c r="T105" s="21" t="s">
        <v>1027</v>
      </c>
      <c r="U105" s="24" t="s">
        <v>155</v>
      </c>
      <c r="V105" s="25" t="s">
        <v>155</v>
      </c>
      <c r="X105" s="21" t="s">
        <v>1038</v>
      </c>
      <c r="Y105" s="21" t="s">
        <v>1015</v>
      </c>
      <c r="Z105" s="21" t="s">
        <v>1018</v>
      </c>
    </row>
    <row r="106" spans="1:26" hidden="1">
      <c r="A106" s="13" t="s">
        <v>1125</v>
      </c>
      <c r="E106" s="13" t="s">
        <v>1126</v>
      </c>
      <c r="F106" s="13">
        <v>3180</v>
      </c>
      <c r="G106" s="13" t="s">
        <v>1127</v>
      </c>
      <c r="H106" s="13" t="s">
        <v>1125</v>
      </c>
      <c r="J106" s="10" t="s">
        <v>1128</v>
      </c>
      <c r="K106" s="10" t="s">
        <v>1129</v>
      </c>
      <c r="L106" s="10" t="s">
        <v>1128</v>
      </c>
      <c r="M106" s="13" t="s">
        <v>1130</v>
      </c>
      <c r="N106" s="13" t="s">
        <v>1131</v>
      </c>
      <c r="O106" s="13" t="str">
        <f>N106&amp;" - "&amp;J106</f>
        <v>Tp. Đông Triều - Đội Thuế thành phố Đông Triều</v>
      </c>
      <c r="P106" s="13" t="s">
        <v>1132</v>
      </c>
      <c r="Q106" s="10" t="s">
        <v>1128</v>
      </c>
      <c r="R106" s="8" t="s">
        <v>1128</v>
      </c>
      <c r="S106" s="13" t="s">
        <v>1133</v>
      </c>
      <c r="T106" s="13" t="s">
        <v>1134</v>
      </c>
      <c r="U106" s="15" t="s">
        <v>1133</v>
      </c>
      <c r="V106" s="16" t="s">
        <v>1135</v>
      </c>
      <c r="X106" s="13" t="s">
        <v>1136</v>
      </c>
      <c r="Y106" s="13" t="s">
        <v>1015</v>
      </c>
      <c r="Z106" s="13" t="s">
        <v>1018</v>
      </c>
    </row>
    <row r="107" spans="1:26" hidden="1">
      <c r="A107" s="13" t="s">
        <v>1137</v>
      </c>
      <c r="C107" s="13">
        <v>2264</v>
      </c>
      <c r="D107" s="13">
        <v>2264</v>
      </c>
      <c r="E107" s="13" t="s">
        <v>1040</v>
      </c>
      <c r="F107" s="13">
        <v>3180</v>
      </c>
      <c r="G107" s="13" t="s">
        <v>1138</v>
      </c>
      <c r="H107" s="13" t="s">
        <v>1137</v>
      </c>
      <c r="J107" s="10" t="s">
        <v>1042</v>
      </c>
      <c r="K107" s="10" t="s">
        <v>1043</v>
      </c>
      <c r="L107" s="10" t="s">
        <v>1139</v>
      </c>
      <c r="M107" s="10" t="s">
        <v>1045</v>
      </c>
      <c r="N107" s="10" t="s">
        <v>1140</v>
      </c>
      <c r="O107" s="13" t="str">
        <f>N107&amp;" - "&amp;J107</f>
        <v>Huyện Cô Tô - Đội Thuế liên huyện Cẩm Phả - Vân Đồn - Cô Tô</v>
      </c>
      <c r="P107" s="13" t="s">
        <v>1141</v>
      </c>
      <c r="Q107" s="10" t="s">
        <v>1139</v>
      </c>
      <c r="R107" s="8" t="s">
        <v>1139</v>
      </c>
      <c r="S107" s="13" t="s">
        <v>1142</v>
      </c>
      <c r="T107" s="13" t="s">
        <v>1143</v>
      </c>
      <c r="U107" s="15" t="s">
        <v>1142</v>
      </c>
      <c r="V107" s="16" t="s">
        <v>1144</v>
      </c>
      <c r="W107" s="10" t="s">
        <v>285</v>
      </c>
      <c r="X107" s="13" t="s">
        <v>1051</v>
      </c>
      <c r="Y107" s="13" t="s">
        <v>1015</v>
      </c>
      <c r="Z107" s="13" t="s">
        <v>1018</v>
      </c>
    </row>
    <row r="108" spans="1:26" hidden="1">
      <c r="A108" s="13" t="s">
        <v>1145</v>
      </c>
      <c r="C108" s="13">
        <v>2263</v>
      </c>
      <c r="D108" s="13">
        <v>2263</v>
      </c>
      <c r="E108" s="13" t="s">
        <v>1053</v>
      </c>
      <c r="F108" s="13">
        <v>3180</v>
      </c>
      <c r="G108" s="13" t="s">
        <v>1146</v>
      </c>
      <c r="H108" s="13" t="s">
        <v>1145</v>
      </c>
      <c r="J108" s="10" t="s">
        <v>1055</v>
      </c>
      <c r="K108" s="10" t="s">
        <v>1056</v>
      </c>
      <c r="L108" s="10" t="s">
        <v>1147</v>
      </c>
      <c r="M108" s="10" t="s">
        <v>1058</v>
      </c>
      <c r="N108" s="10" t="s">
        <v>1148</v>
      </c>
      <c r="O108" s="13" t="str">
        <f>N108&amp;" - "&amp;J108</f>
        <v>Thị xã Quảng Yên - Đội Thuế liên huyện Uông Bí - Quảng Yên</v>
      </c>
      <c r="P108" s="13" t="s">
        <v>1149</v>
      </c>
      <c r="Q108" s="10" t="s">
        <v>1147</v>
      </c>
      <c r="R108" s="8" t="s">
        <v>1147</v>
      </c>
      <c r="S108" s="13" t="s">
        <v>1150</v>
      </c>
      <c r="T108" s="13" t="s">
        <v>1151</v>
      </c>
      <c r="U108" s="17" t="s">
        <v>1061</v>
      </c>
      <c r="V108" s="18" t="s">
        <v>1063</v>
      </c>
      <c r="W108" s="10" t="s">
        <v>285</v>
      </c>
      <c r="X108" s="13" t="s">
        <v>1064</v>
      </c>
      <c r="Y108" s="13" t="s">
        <v>1015</v>
      </c>
      <c r="Z108" s="13" t="s">
        <v>1018</v>
      </c>
    </row>
    <row r="109" spans="1:26" hidden="1">
      <c r="A109" s="13" t="s">
        <v>1152</v>
      </c>
      <c r="C109" s="13">
        <v>2262</v>
      </c>
      <c r="D109" s="13">
        <v>2262</v>
      </c>
      <c r="E109" s="13" t="s">
        <v>1092</v>
      </c>
      <c r="F109" s="13">
        <v>3180</v>
      </c>
      <c r="G109" s="13" t="s">
        <v>1153</v>
      </c>
      <c r="H109" s="13" t="s">
        <v>1152</v>
      </c>
      <c r="J109" s="10" t="s">
        <v>1094</v>
      </c>
      <c r="K109" s="10" t="s">
        <v>1095</v>
      </c>
      <c r="L109" s="10" t="s">
        <v>1154</v>
      </c>
      <c r="M109" s="10" t="s">
        <v>1097</v>
      </c>
      <c r="N109" s="10" t="s">
        <v>1155</v>
      </c>
      <c r="O109" s="13" t="str">
        <f>N109&amp;" - "&amp;J109</f>
        <v>Huyện Đầm Hà - Đội Thuế liên huyện Hải Hà - Đầm Hà</v>
      </c>
      <c r="P109" s="13" t="s">
        <v>1156</v>
      </c>
      <c r="Q109" s="10" t="s">
        <v>1154</v>
      </c>
      <c r="R109" s="8" t="s">
        <v>1154</v>
      </c>
      <c r="S109" s="13" t="s">
        <v>1157</v>
      </c>
      <c r="T109" s="13" t="s">
        <v>1158</v>
      </c>
      <c r="U109" s="17" t="s">
        <v>1087</v>
      </c>
      <c r="V109" s="18" t="s">
        <v>1089</v>
      </c>
      <c r="W109" s="10" t="s">
        <v>285</v>
      </c>
      <c r="X109" s="13" t="s">
        <v>1101</v>
      </c>
      <c r="Y109" s="13" t="s">
        <v>1015</v>
      </c>
      <c r="Z109" s="13" t="s">
        <v>1018</v>
      </c>
    </row>
    <row r="110" spans="1:26" s="7" customFormat="1" ht="12.75" hidden="1">
      <c r="A110" s="7" t="s">
        <v>1159</v>
      </c>
      <c r="B110" s="7">
        <v>3380</v>
      </c>
      <c r="E110" s="7" t="s">
        <v>1160</v>
      </c>
      <c r="G110" s="7" t="s">
        <v>155</v>
      </c>
      <c r="H110" s="7" t="s">
        <v>1159</v>
      </c>
      <c r="I110" s="7" t="s">
        <v>1161</v>
      </c>
      <c r="K110" s="10"/>
      <c r="L110" s="7" t="s">
        <v>1162</v>
      </c>
      <c r="M110" s="7" t="s">
        <v>1163</v>
      </c>
      <c r="P110" s="7" t="s">
        <v>1164</v>
      </c>
      <c r="Q110" s="7" t="s">
        <v>1162</v>
      </c>
      <c r="R110" s="8" t="s">
        <v>1162</v>
      </c>
      <c r="S110" s="7" t="s">
        <v>1165</v>
      </c>
      <c r="T110" s="7" t="s">
        <v>1166</v>
      </c>
      <c r="U110" s="11" t="s">
        <v>155</v>
      </c>
      <c r="V110" s="9" t="s">
        <v>155</v>
      </c>
      <c r="X110" s="7" t="s">
        <v>1167</v>
      </c>
      <c r="Y110" s="7" t="s">
        <v>153</v>
      </c>
      <c r="Z110" s="7" t="s">
        <v>159</v>
      </c>
    </row>
    <row r="111" spans="1:26" s="7" customFormat="1" hidden="1">
      <c r="A111" s="7" t="s">
        <v>1168</v>
      </c>
      <c r="B111" s="7">
        <v>3381</v>
      </c>
      <c r="E111" s="7" t="s">
        <v>1160</v>
      </c>
      <c r="F111" s="7">
        <v>3380</v>
      </c>
      <c r="G111" s="7" t="s">
        <v>1169</v>
      </c>
      <c r="H111" s="7" t="s">
        <v>1168</v>
      </c>
      <c r="I111" s="7" t="s">
        <v>1161</v>
      </c>
      <c r="J111" s="7" t="s">
        <v>1161</v>
      </c>
      <c r="K111" s="10" t="s">
        <v>1161</v>
      </c>
      <c r="L111" s="7" t="s">
        <v>1170</v>
      </c>
      <c r="M111" s="7" t="s">
        <v>1163</v>
      </c>
      <c r="N111" s="7" t="s">
        <v>1171</v>
      </c>
      <c r="O111" s="13" t="str">
        <f t="shared" ref="O111:O141" si="4">N111&amp;" - "&amp;J111</f>
        <v>Tỉnh Hưng Yên - Chi cục Thuế khu vực IV</v>
      </c>
      <c r="P111" s="7" t="s">
        <v>1172</v>
      </c>
      <c r="Q111" s="7" t="s">
        <v>1170</v>
      </c>
      <c r="R111" s="8" t="s">
        <v>1170</v>
      </c>
      <c r="S111" s="7" t="s">
        <v>1173</v>
      </c>
      <c r="T111" s="7" t="s">
        <v>1174</v>
      </c>
      <c r="U111" s="28" t="s">
        <v>1173</v>
      </c>
      <c r="V111" s="9" t="s">
        <v>1175</v>
      </c>
      <c r="X111" s="7" t="s">
        <v>1167</v>
      </c>
      <c r="Y111" s="7" t="s">
        <v>1159</v>
      </c>
      <c r="Z111" s="7" t="s">
        <v>1164</v>
      </c>
    </row>
    <row r="112" spans="1:26" hidden="1">
      <c r="A112" s="13" t="s">
        <v>1176</v>
      </c>
      <c r="C112" s="13">
        <v>3361</v>
      </c>
      <c r="D112" s="13">
        <v>3361</v>
      </c>
      <c r="E112" s="13" t="s">
        <v>1177</v>
      </c>
      <c r="F112" s="13">
        <v>3380</v>
      </c>
      <c r="G112" s="13" t="s">
        <v>1178</v>
      </c>
      <c r="H112" s="13" t="s">
        <v>1176</v>
      </c>
      <c r="J112" s="10" t="s">
        <v>1179</v>
      </c>
      <c r="K112" s="10" t="s">
        <v>1180</v>
      </c>
      <c r="L112" s="10" t="s">
        <v>1181</v>
      </c>
      <c r="M112" s="10" t="s">
        <v>1182</v>
      </c>
      <c r="N112" s="10" t="s">
        <v>1183</v>
      </c>
      <c r="O112" s="13" t="str">
        <f t="shared" si="4"/>
        <v>Tp. Hưng Yên - Đội Thuế liên huyện thành phố Hưng Yên - Kim Động</v>
      </c>
      <c r="P112" s="13" t="s">
        <v>1184</v>
      </c>
      <c r="Q112" s="10" t="s">
        <v>1181</v>
      </c>
      <c r="R112" s="8" t="s">
        <v>1181</v>
      </c>
      <c r="S112" s="13" t="s">
        <v>1173</v>
      </c>
      <c r="T112" s="13" t="s">
        <v>1174</v>
      </c>
      <c r="U112" s="15" t="s">
        <v>1173</v>
      </c>
      <c r="V112" s="20" t="s">
        <v>1175</v>
      </c>
      <c r="W112" s="10" t="s">
        <v>285</v>
      </c>
      <c r="X112" s="13" t="s">
        <v>1185</v>
      </c>
      <c r="Y112" s="13" t="s">
        <v>1159</v>
      </c>
      <c r="Z112" s="13" t="s">
        <v>1164</v>
      </c>
    </row>
    <row r="113" spans="1:26" hidden="1">
      <c r="A113" s="13" t="s">
        <v>1186</v>
      </c>
      <c r="C113" s="13">
        <v>3365</v>
      </c>
      <c r="D113" s="13">
        <v>3365</v>
      </c>
      <c r="E113" s="13" t="s">
        <v>1187</v>
      </c>
      <c r="F113" s="13">
        <v>3380</v>
      </c>
      <c r="G113" s="13" t="s">
        <v>1188</v>
      </c>
      <c r="H113" s="13" t="s">
        <v>1186</v>
      </c>
      <c r="J113" s="10" t="s">
        <v>1189</v>
      </c>
      <c r="K113" s="10" t="s">
        <v>1190</v>
      </c>
      <c r="L113" s="10" t="s">
        <v>1191</v>
      </c>
      <c r="M113" s="10" t="s">
        <v>1192</v>
      </c>
      <c r="N113" s="10" t="s">
        <v>1192</v>
      </c>
      <c r="O113" s="13" t="str">
        <f t="shared" si="4"/>
        <v>Thị xã Mỹ Hào - Đội Thuế liên huyện Mỹ Hào - Văn Lâm</v>
      </c>
      <c r="P113" s="13" t="s">
        <v>1193</v>
      </c>
      <c r="Q113" s="10" t="s">
        <v>1191</v>
      </c>
      <c r="R113" s="8" t="s">
        <v>1191</v>
      </c>
      <c r="S113" s="13" t="s">
        <v>1194</v>
      </c>
      <c r="T113" s="13" t="s">
        <v>1195</v>
      </c>
      <c r="U113" s="15" t="s">
        <v>1194</v>
      </c>
      <c r="V113" s="18" t="s">
        <v>1196</v>
      </c>
      <c r="W113" s="10" t="s">
        <v>285</v>
      </c>
      <c r="X113" s="13" t="s">
        <v>1197</v>
      </c>
      <c r="Y113" s="13" t="s">
        <v>1159</v>
      </c>
      <c r="Z113" s="13" t="s">
        <v>1164</v>
      </c>
    </row>
    <row r="114" spans="1:26" hidden="1">
      <c r="A114" s="13" t="s">
        <v>1198</v>
      </c>
      <c r="C114" s="13">
        <v>3364</v>
      </c>
      <c r="D114" s="13">
        <v>3364</v>
      </c>
      <c r="E114" s="13" t="s">
        <v>1199</v>
      </c>
      <c r="F114" s="13">
        <v>3380</v>
      </c>
      <c r="G114" s="13" t="s">
        <v>1200</v>
      </c>
      <c r="H114" s="13" t="s">
        <v>1198</v>
      </c>
      <c r="J114" s="10" t="s">
        <v>1201</v>
      </c>
      <c r="K114" s="10" t="s">
        <v>1202</v>
      </c>
      <c r="L114" s="10" t="s">
        <v>1203</v>
      </c>
      <c r="M114" s="10" t="s">
        <v>1204</v>
      </c>
      <c r="N114" s="10" t="s">
        <v>1205</v>
      </c>
      <c r="O114" s="13" t="str">
        <f t="shared" si="4"/>
        <v>Huyện Khoái Châu - Đội Thuế liên huyện Văn Giang - Khoái Châu</v>
      </c>
      <c r="P114" s="13" t="s">
        <v>1206</v>
      </c>
      <c r="Q114" s="10" t="s">
        <v>1203</v>
      </c>
      <c r="R114" s="8" t="s">
        <v>1203</v>
      </c>
      <c r="S114" s="13" t="s">
        <v>1207</v>
      </c>
      <c r="T114" s="13" t="s">
        <v>1208</v>
      </c>
      <c r="U114" s="15" t="s">
        <v>1207</v>
      </c>
      <c r="V114" s="18" t="s">
        <v>1209</v>
      </c>
      <c r="W114" s="10" t="s">
        <v>285</v>
      </c>
      <c r="X114" s="13" t="s">
        <v>1210</v>
      </c>
      <c r="Y114" s="13" t="s">
        <v>1159</v>
      </c>
      <c r="Z114" s="13" t="s">
        <v>1164</v>
      </c>
    </row>
    <row r="115" spans="1:26" hidden="1">
      <c r="A115" s="13" t="s">
        <v>1211</v>
      </c>
      <c r="C115" s="13">
        <v>3363</v>
      </c>
      <c r="D115" s="13">
        <v>3363</v>
      </c>
      <c r="E115" s="13" t="s">
        <v>1212</v>
      </c>
      <c r="F115" s="13">
        <v>3380</v>
      </c>
      <c r="G115" s="13" t="s">
        <v>1213</v>
      </c>
      <c r="H115" s="13" t="s">
        <v>1211</v>
      </c>
      <c r="J115" s="10" t="s">
        <v>1214</v>
      </c>
      <c r="K115" s="10" t="s">
        <v>1215</v>
      </c>
      <c r="L115" s="10" t="s">
        <v>1216</v>
      </c>
      <c r="M115" s="10" t="s">
        <v>1217</v>
      </c>
      <c r="N115" s="10" t="s">
        <v>1218</v>
      </c>
      <c r="O115" s="13" t="str">
        <f t="shared" si="4"/>
        <v>Huyện Ân Thi - Đội Thuế liên huyện Yên Mỹ - Ân Thi</v>
      </c>
      <c r="P115" s="13" t="s">
        <v>1219</v>
      </c>
      <c r="Q115" s="10" t="s">
        <v>1216</v>
      </c>
      <c r="R115" s="8" t="s">
        <v>1216</v>
      </c>
      <c r="S115" s="13" t="s">
        <v>1220</v>
      </c>
      <c r="T115" s="13" t="s">
        <v>1221</v>
      </c>
      <c r="U115" s="15" t="s">
        <v>1173</v>
      </c>
      <c r="V115" s="20" t="s">
        <v>1175</v>
      </c>
      <c r="W115" s="10" t="s">
        <v>285</v>
      </c>
      <c r="X115" s="13" t="s">
        <v>1222</v>
      </c>
      <c r="Y115" s="13" t="s">
        <v>1159</v>
      </c>
      <c r="Z115" s="13" t="s">
        <v>1164</v>
      </c>
    </row>
    <row r="116" spans="1:26" hidden="1">
      <c r="A116" s="13" t="s">
        <v>1223</v>
      </c>
      <c r="C116" s="13">
        <v>3361</v>
      </c>
      <c r="D116" s="13">
        <v>3361</v>
      </c>
      <c r="E116" s="13" t="s">
        <v>1177</v>
      </c>
      <c r="F116" s="13">
        <v>3380</v>
      </c>
      <c r="G116" s="13" t="s">
        <v>1224</v>
      </c>
      <c r="H116" s="13" t="s">
        <v>1223</v>
      </c>
      <c r="J116" s="10" t="s">
        <v>1179</v>
      </c>
      <c r="K116" s="10" t="s">
        <v>1180</v>
      </c>
      <c r="L116" s="10" t="s">
        <v>1225</v>
      </c>
      <c r="M116" s="10" t="s">
        <v>1182</v>
      </c>
      <c r="N116" s="10" t="s">
        <v>1226</v>
      </c>
      <c r="O116" s="13" t="str">
        <f t="shared" si="4"/>
        <v>Huyện Kim Động - Đội Thuế liên huyện thành phố Hưng Yên - Kim Động</v>
      </c>
      <c r="P116" s="13" t="s">
        <v>1227</v>
      </c>
      <c r="Q116" s="10" t="s">
        <v>1225</v>
      </c>
      <c r="R116" s="8" t="s">
        <v>1225</v>
      </c>
      <c r="S116" s="13" t="s">
        <v>1228</v>
      </c>
      <c r="T116" s="13" t="s">
        <v>1229</v>
      </c>
      <c r="U116" s="15" t="s">
        <v>1173</v>
      </c>
      <c r="V116" s="20" t="s">
        <v>1175</v>
      </c>
      <c r="W116" s="10" t="s">
        <v>285</v>
      </c>
      <c r="X116" s="13" t="s">
        <v>1185</v>
      </c>
      <c r="Y116" s="13" t="s">
        <v>1159</v>
      </c>
      <c r="Z116" s="13" t="s">
        <v>1230</v>
      </c>
    </row>
    <row r="117" spans="1:26" hidden="1">
      <c r="A117" s="13" t="s">
        <v>1231</v>
      </c>
      <c r="C117" s="13">
        <v>3362</v>
      </c>
      <c r="D117" s="13">
        <v>3362</v>
      </c>
      <c r="E117" s="13" t="s">
        <v>1232</v>
      </c>
      <c r="F117" s="13">
        <v>3380</v>
      </c>
      <c r="G117" s="13" t="s">
        <v>1233</v>
      </c>
      <c r="H117" s="13" t="s">
        <v>1231</v>
      </c>
      <c r="J117" s="10" t="s">
        <v>1234</v>
      </c>
      <c r="K117" s="10" t="s">
        <v>1235</v>
      </c>
      <c r="L117" s="10" t="s">
        <v>1236</v>
      </c>
      <c r="M117" s="10" t="s">
        <v>1237</v>
      </c>
      <c r="N117" s="10" t="s">
        <v>1238</v>
      </c>
      <c r="O117" s="13" t="str">
        <f t="shared" si="4"/>
        <v>Huyện Phù Cừ - Đội Thuế liên huyện Tiên Lữ - Phù Cừ</v>
      </c>
      <c r="P117" s="13" t="s">
        <v>1239</v>
      </c>
      <c r="Q117" s="10" t="s">
        <v>1236</v>
      </c>
      <c r="R117" s="8" t="s">
        <v>1236</v>
      </c>
      <c r="S117" s="13" t="s">
        <v>1240</v>
      </c>
      <c r="T117" s="13" t="s">
        <v>1241</v>
      </c>
      <c r="U117" s="15" t="s">
        <v>1173</v>
      </c>
      <c r="V117" s="20" t="s">
        <v>1175</v>
      </c>
      <c r="W117" s="10" t="s">
        <v>285</v>
      </c>
      <c r="X117" s="13" t="s">
        <v>1242</v>
      </c>
      <c r="Y117" s="13" t="s">
        <v>1159</v>
      </c>
      <c r="Z117" s="13" t="s">
        <v>1164</v>
      </c>
    </row>
    <row r="118" spans="1:26" hidden="1">
      <c r="A118" s="13" t="s">
        <v>1243</v>
      </c>
      <c r="C118" s="13">
        <v>3362</v>
      </c>
      <c r="D118" s="13">
        <v>3362</v>
      </c>
      <c r="E118" s="13" t="s">
        <v>1232</v>
      </c>
      <c r="F118" s="13">
        <v>3380</v>
      </c>
      <c r="G118" s="13" t="s">
        <v>1244</v>
      </c>
      <c r="H118" s="13" t="s">
        <v>1243</v>
      </c>
      <c r="J118" s="10" t="s">
        <v>1234</v>
      </c>
      <c r="K118" s="10" t="s">
        <v>1235</v>
      </c>
      <c r="L118" s="10" t="s">
        <v>1245</v>
      </c>
      <c r="M118" s="10" t="s">
        <v>1237</v>
      </c>
      <c r="N118" s="10" t="s">
        <v>1237</v>
      </c>
      <c r="O118" s="13" t="str">
        <f t="shared" si="4"/>
        <v>Huyện Tiên Lữ - Đội Thuế liên huyện Tiên Lữ - Phù Cừ</v>
      </c>
      <c r="P118" s="13" t="s">
        <v>1246</v>
      </c>
      <c r="Q118" s="10" t="s">
        <v>1245</v>
      </c>
      <c r="R118" s="8" t="s">
        <v>1245</v>
      </c>
      <c r="S118" s="13" t="s">
        <v>1247</v>
      </c>
      <c r="T118" s="13" t="s">
        <v>1248</v>
      </c>
      <c r="U118" s="15" t="s">
        <v>1173</v>
      </c>
      <c r="V118" s="20" t="s">
        <v>1175</v>
      </c>
      <c r="W118" s="10" t="s">
        <v>285</v>
      </c>
      <c r="X118" s="13" t="s">
        <v>1242</v>
      </c>
      <c r="Y118" s="13" t="s">
        <v>1159</v>
      </c>
      <c r="Z118" s="13" t="s">
        <v>1164</v>
      </c>
    </row>
    <row r="119" spans="1:26" hidden="1">
      <c r="A119" s="13" t="s">
        <v>1249</v>
      </c>
      <c r="C119" s="13">
        <v>3364</v>
      </c>
      <c r="D119" s="13">
        <v>3364</v>
      </c>
      <c r="E119" s="13" t="s">
        <v>1199</v>
      </c>
      <c r="F119" s="13">
        <v>3380</v>
      </c>
      <c r="G119" s="13" t="s">
        <v>1250</v>
      </c>
      <c r="H119" s="13" t="s">
        <v>1249</v>
      </c>
      <c r="J119" s="10" t="s">
        <v>1201</v>
      </c>
      <c r="K119" s="10" t="s">
        <v>1202</v>
      </c>
      <c r="L119" s="10" t="s">
        <v>1251</v>
      </c>
      <c r="M119" s="10" t="s">
        <v>1204</v>
      </c>
      <c r="N119" s="10" t="s">
        <v>1204</v>
      </c>
      <c r="O119" s="13" t="str">
        <f t="shared" si="4"/>
        <v>Huyện Văn Giang - Đội Thuế liên huyện Văn Giang - Khoái Châu</v>
      </c>
      <c r="P119" s="13" t="s">
        <v>1252</v>
      </c>
      <c r="Q119" s="10" t="s">
        <v>1251</v>
      </c>
      <c r="R119" s="8" t="s">
        <v>1251</v>
      </c>
      <c r="S119" s="13" t="s">
        <v>1253</v>
      </c>
      <c r="T119" s="13" t="s">
        <v>1254</v>
      </c>
      <c r="U119" s="15" t="s">
        <v>1207</v>
      </c>
      <c r="V119" s="18" t="s">
        <v>1209</v>
      </c>
      <c r="W119" s="10" t="s">
        <v>285</v>
      </c>
      <c r="X119" s="13" t="s">
        <v>1210</v>
      </c>
      <c r="Y119" s="13" t="s">
        <v>1159</v>
      </c>
      <c r="Z119" s="13" t="s">
        <v>1164</v>
      </c>
    </row>
    <row r="120" spans="1:26" hidden="1">
      <c r="A120" s="13" t="s">
        <v>1255</v>
      </c>
      <c r="C120" s="13">
        <v>3365</v>
      </c>
      <c r="D120" s="13">
        <v>3365</v>
      </c>
      <c r="E120" s="13" t="s">
        <v>1187</v>
      </c>
      <c r="F120" s="13">
        <v>3380</v>
      </c>
      <c r="G120" s="13" t="s">
        <v>1256</v>
      </c>
      <c r="H120" s="13" t="s">
        <v>1255</v>
      </c>
      <c r="J120" s="10" t="s">
        <v>1189</v>
      </c>
      <c r="K120" s="10" t="s">
        <v>1190</v>
      </c>
      <c r="L120" s="10" t="s">
        <v>1257</v>
      </c>
      <c r="M120" s="10" t="s">
        <v>1192</v>
      </c>
      <c r="N120" s="10" t="s">
        <v>1258</v>
      </c>
      <c r="O120" s="13" t="str">
        <f t="shared" si="4"/>
        <v>Huyện Văn Lâm - Đội Thuế liên huyện Mỹ Hào - Văn Lâm</v>
      </c>
      <c r="P120" s="13" t="s">
        <v>1259</v>
      </c>
      <c r="Q120" s="10" t="s">
        <v>1257</v>
      </c>
      <c r="R120" s="8" t="s">
        <v>1257</v>
      </c>
      <c r="S120" s="13" t="s">
        <v>1260</v>
      </c>
      <c r="T120" s="13" t="s">
        <v>1261</v>
      </c>
      <c r="U120" s="15" t="s">
        <v>1194</v>
      </c>
      <c r="V120" s="18" t="s">
        <v>1196</v>
      </c>
      <c r="W120" s="10" t="s">
        <v>285</v>
      </c>
      <c r="X120" s="13" t="s">
        <v>1197</v>
      </c>
      <c r="Y120" s="13" t="s">
        <v>1159</v>
      </c>
      <c r="Z120" s="13" t="s">
        <v>1164</v>
      </c>
    </row>
    <row r="121" spans="1:26" hidden="1">
      <c r="A121" s="13" t="s">
        <v>1262</v>
      </c>
      <c r="C121" s="13">
        <v>3363</v>
      </c>
      <c r="D121" s="13">
        <v>3363</v>
      </c>
      <c r="E121" s="13" t="s">
        <v>1212</v>
      </c>
      <c r="F121" s="13">
        <v>3380</v>
      </c>
      <c r="G121" s="13" t="s">
        <v>1263</v>
      </c>
      <c r="H121" s="13" t="s">
        <v>1262</v>
      </c>
      <c r="J121" s="10" t="s">
        <v>1214</v>
      </c>
      <c r="K121" s="10" t="s">
        <v>1215</v>
      </c>
      <c r="L121" s="10" t="s">
        <v>1264</v>
      </c>
      <c r="M121" s="10" t="s">
        <v>1217</v>
      </c>
      <c r="N121" s="10" t="s">
        <v>1217</v>
      </c>
      <c r="O121" s="13" t="str">
        <f t="shared" si="4"/>
        <v>Huyện Yên Mỹ - Đội Thuế liên huyện Yên Mỹ - Ân Thi</v>
      </c>
      <c r="P121" s="13" t="s">
        <v>1265</v>
      </c>
      <c r="Q121" s="10" t="s">
        <v>1264</v>
      </c>
      <c r="R121" s="8" t="s">
        <v>1264</v>
      </c>
      <c r="S121" s="13" t="s">
        <v>1266</v>
      </c>
      <c r="T121" s="13" t="s">
        <v>1267</v>
      </c>
      <c r="U121" s="15" t="s">
        <v>1173</v>
      </c>
      <c r="V121" s="20" t="s">
        <v>1175</v>
      </c>
      <c r="W121" s="10" t="s">
        <v>285</v>
      </c>
      <c r="X121" s="13" t="s">
        <v>1222</v>
      </c>
      <c r="Y121" s="13" t="s">
        <v>1159</v>
      </c>
      <c r="Z121" s="13" t="s">
        <v>1164</v>
      </c>
    </row>
    <row r="122" spans="1:26" s="7" customFormat="1" hidden="1">
      <c r="A122" s="7" t="s">
        <v>1268</v>
      </c>
      <c r="B122" s="7">
        <v>3380</v>
      </c>
      <c r="E122" s="7" t="s">
        <v>1269</v>
      </c>
      <c r="G122" s="7" t="s">
        <v>155</v>
      </c>
      <c r="H122" s="7" t="s">
        <v>1268</v>
      </c>
      <c r="I122" s="7" t="s">
        <v>1161</v>
      </c>
      <c r="K122" s="10"/>
      <c r="L122" s="7" t="s">
        <v>1270</v>
      </c>
      <c r="M122" s="7" t="s">
        <v>1163</v>
      </c>
      <c r="N122" s="7" t="s">
        <v>1271</v>
      </c>
      <c r="O122" s="13" t="str">
        <f t="shared" si="4"/>
        <v xml:space="preserve">Tỉnh Hà Nam - </v>
      </c>
      <c r="P122" s="7" t="s">
        <v>1272</v>
      </c>
      <c r="Q122" s="7" t="s">
        <v>1270</v>
      </c>
      <c r="R122" s="8" t="s">
        <v>1270</v>
      </c>
      <c r="S122" s="7" t="s">
        <v>1273</v>
      </c>
      <c r="T122" s="7" t="s">
        <v>1274</v>
      </c>
      <c r="U122" s="11" t="s">
        <v>155</v>
      </c>
      <c r="V122" s="9" t="s">
        <v>155</v>
      </c>
      <c r="X122" s="7" t="s">
        <v>1275</v>
      </c>
      <c r="Y122" s="7" t="s">
        <v>153</v>
      </c>
      <c r="Z122" s="7" t="s">
        <v>159</v>
      </c>
    </row>
    <row r="123" spans="1:26" s="7" customFormat="1" hidden="1">
      <c r="A123" s="7" t="s">
        <v>1276</v>
      </c>
      <c r="B123" s="7">
        <v>3381</v>
      </c>
      <c r="E123" s="7" t="s">
        <v>1269</v>
      </c>
      <c r="F123" s="7">
        <v>3380</v>
      </c>
      <c r="G123" s="7" t="s">
        <v>1277</v>
      </c>
      <c r="H123" s="7" t="s">
        <v>1276</v>
      </c>
      <c r="I123" s="7" t="s">
        <v>1161</v>
      </c>
      <c r="J123" s="7" t="s">
        <v>1161</v>
      </c>
      <c r="K123" s="10" t="s">
        <v>1161</v>
      </c>
      <c r="L123" s="7" t="s">
        <v>1278</v>
      </c>
      <c r="M123" s="7" t="s">
        <v>1163</v>
      </c>
      <c r="N123" s="7" t="s">
        <v>1271</v>
      </c>
      <c r="O123" s="13" t="str">
        <f t="shared" si="4"/>
        <v>Tỉnh Hà Nam - Chi cục Thuế khu vực IV</v>
      </c>
      <c r="P123" s="7" t="s">
        <v>1279</v>
      </c>
      <c r="Q123" s="7" t="s">
        <v>1278</v>
      </c>
      <c r="R123" s="8" t="s">
        <v>1278</v>
      </c>
      <c r="S123" s="7" t="s">
        <v>1280</v>
      </c>
      <c r="T123" s="7" t="s">
        <v>1281</v>
      </c>
      <c r="U123" s="29" t="s">
        <v>1282</v>
      </c>
      <c r="V123" s="16" t="s">
        <v>1283</v>
      </c>
      <c r="X123" s="7" t="s">
        <v>1275</v>
      </c>
      <c r="Y123" s="7" t="s">
        <v>1268</v>
      </c>
      <c r="Z123" s="7" t="s">
        <v>1272</v>
      </c>
    </row>
    <row r="124" spans="1:26" hidden="1">
      <c r="A124" s="13" t="s">
        <v>1284</v>
      </c>
      <c r="C124" s="13">
        <v>3563</v>
      </c>
      <c r="D124" s="13">
        <v>3563</v>
      </c>
      <c r="E124" s="13" t="s">
        <v>1285</v>
      </c>
      <c r="F124" s="13">
        <v>3380</v>
      </c>
      <c r="G124" s="13" t="s">
        <v>1286</v>
      </c>
      <c r="H124" s="13" t="s">
        <v>1284</v>
      </c>
      <c r="J124" s="10" t="s">
        <v>1287</v>
      </c>
      <c r="K124" s="10" t="s">
        <v>1288</v>
      </c>
      <c r="L124" s="10" t="s">
        <v>1289</v>
      </c>
      <c r="M124" s="10" t="s">
        <v>1290</v>
      </c>
      <c r="N124" s="10" t="s">
        <v>1291</v>
      </c>
      <c r="O124" s="13" t="str">
        <f t="shared" si="4"/>
        <v>Tp. Phủ Lý - Đội Thuế liên huyện Phủ Lý - Kim Bảng</v>
      </c>
      <c r="P124" s="13" t="s">
        <v>1292</v>
      </c>
      <c r="Q124" s="10" t="s">
        <v>1289</v>
      </c>
      <c r="R124" s="8" t="s">
        <v>1289</v>
      </c>
      <c r="S124" s="13" t="s">
        <v>1280</v>
      </c>
      <c r="T124" s="13" t="s">
        <v>1281</v>
      </c>
      <c r="U124" s="29" t="s">
        <v>1282</v>
      </c>
      <c r="V124" s="16" t="s">
        <v>1283</v>
      </c>
      <c r="W124" s="10" t="s">
        <v>285</v>
      </c>
      <c r="X124" s="13" t="s">
        <v>1293</v>
      </c>
      <c r="Y124" s="13" t="s">
        <v>1268</v>
      </c>
      <c r="Z124" s="13" t="s">
        <v>1272</v>
      </c>
    </row>
    <row r="125" spans="1:26" hidden="1">
      <c r="A125" s="13" t="s">
        <v>1294</v>
      </c>
      <c r="C125" s="13">
        <v>3561</v>
      </c>
      <c r="D125" s="13">
        <v>3561</v>
      </c>
      <c r="E125" s="13" t="s">
        <v>1295</v>
      </c>
      <c r="F125" s="13">
        <v>3380</v>
      </c>
      <c r="G125" s="13" t="s">
        <v>1296</v>
      </c>
      <c r="H125" s="13" t="s">
        <v>1294</v>
      </c>
      <c r="J125" s="10" t="s">
        <v>1297</v>
      </c>
      <c r="K125" s="10" t="s">
        <v>1298</v>
      </c>
      <c r="L125" s="10" t="s">
        <v>1299</v>
      </c>
      <c r="M125" s="10" t="s">
        <v>1300</v>
      </c>
      <c r="N125" s="10" t="s">
        <v>1300</v>
      </c>
      <c r="O125" s="13" t="str">
        <f t="shared" si="4"/>
        <v>Thị xã Duy Tiên - Đội Thuế liên huyện Duy Tiên - Lý Nhân</v>
      </c>
      <c r="P125" s="13" t="s">
        <v>1301</v>
      </c>
      <c r="Q125" s="10" t="s">
        <v>1299</v>
      </c>
      <c r="R125" s="8" t="s">
        <v>1299</v>
      </c>
      <c r="S125" s="13" t="s">
        <v>1302</v>
      </c>
      <c r="T125" s="13" t="s">
        <v>1303</v>
      </c>
      <c r="U125" s="15" t="s">
        <v>1304</v>
      </c>
      <c r="V125" s="18" t="s">
        <v>1305</v>
      </c>
      <c r="W125" s="10" t="s">
        <v>285</v>
      </c>
      <c r="X125" s="13" t="s">
        <v>1306</v>
      </c>
      <c r="Y125" s="13" t="s">
        <v>1268</v>
      </c>
      <c r="Z125" s="13" t="s">
        <v>1272</v>
      </c>
    </row>
    <row r="126" spans="1:26" hidden="1">
      <c r="A126" s="13" t="s">
        <v>1307</v>
      </c>
      <c r="C126" s="13">
        <v>3563</v>
      </c>
      <c r="D126" s="13">
        <v>3563</v>
      </c>
      <c r="E126" s="13" t="s">
        <v>1285</v>
      </c>
      <c r="F126" s="13">
        <v>3380</v>
      </c>
      <c r="G126" s="13" t="s">
        <v>1308</v>
      </c>
      <c r="H126" s="13" t="s">
        <v>1307</v>
      </c>
      <c r="J126" s="10" t="s">
        <v>1287</v>
      </c>
      <c r="K126" s="10" t="s">
        <v>1288</v>
      </c>
      <c r="L126" s="10" t="s">
        <v>1309</v>
      </c>
      <c r="M126" s="10" t="s">
        <v>1290</v>
      </c>
      <c r="N126" s="10" t="s">
        <v>1310</v>
      </c>
      <c r="O126" s="13" t="str">
        <f t="shared" si="4"/>
        <v>Thị xã Kim Bảng - Đội Thuế liên huyện Phủ Lý - Kim Bảng</v>
      </c>
      <c r="P126" s="13" t="s">
        <v>1311</v>
      </c>
      <c r="Q126" s="10" t="s">
        <v>1309</v>
      </c>
      <c r="R126" s="8" t="s">
        <v>1309</v>
      </c>
      <c r="S126" s="13" t="s">
        <v>1304</v>
      </c>
      <c r="T126" s="13" t="s">
        <v>1312</v>
      </c>
      <c r="U126" s="15" t="s">
        <v>1304</v>
      </c>
      <c r="V126" s="18" t="s">
        <v>1305</v>
      </c>
      <c r="W126" s="10" t="s">
        <v>285</v>
      </c>
      <c r="X126" s="13" t="s">
        <v>1293</v>
      </c>
      <c r="Y126" s="13" t="s">
        <v>1268</v>
      </c>
      <c r="Z126" s="13" t="s">
        <v>1272</v>
      </c>
    </row>
    <row r="127" spans="1:26" hidden="1">
      <c r="A127" s="13" t="s">
        <v>1313</v>
      </c>
      <c r="C127" s="13">
        <v>3561</v>
      </c>
      <c r="D127" s="13">
        <v>3561</v>
      </c>
      <c r="E127" s="13" t="s">
        <v>1295</v>
      </c>
      <c r="F127" s="13">
        <v>3380</v>
      </c>
      <c r="G127" s="13" t="s">
        <v>1314</v>
      </c>
      <c r="H127" s="13" t="s">
        <v>1313</v>
      </c>
      <c r="J127" s="10" t="s">
        <v>1297</v>
      </c>
      <c r="K127" s="10" t="s">
        <v>1298</v>
      </c>
      <c r="L127" s="10" t="s">
        <v>1315</v>
      </c>
      <c r="M127" s="10" t="s">
        <v>1300</v>
      </c>
      <c r="N127" s="10" t="s">
        <v>1316</v>
      </c>
      <c r="O127" s="13" t="str">
        <f t="shared" si="4"/>
        <v>Huyện Lý Nhân - Đội Thuế liên huyện Duy Tiên - Lý Nhân</v>
      </c>
      <c r="P127" s="13" t="s">
        <v>1317</v>
      </c>
      <c r="Q127" s="10" t="s">
        <v>1315</v>
      </c>
      <c r="R127" s="8" t="s">
        <v>1315</v>
      </c>
      <c r="S127" s="13" t="s">
        <v>1318</v>
      </c>
      <c r="T127" s="13" t="s">
        <v>1319</v>
      </c>
      <c r="U127" s="17" t="s">
        <v>1320</v>
      </c>
      <c r="V127" s="18" t="s">
        <v>1321</v>
      </c>
      <c r="W127" s="10" t="s">
        <v>285</v>
      </c>
      <c r="X127" s="13" t="s">
        <v>1306</v>
      </c>
      <c r="Y127" s="13" t="s">
        <v>1268</v>
      </c>
      <c r="Z127" s="13" t="s">
        <v>1272</v>
      </c>
    </row>
    <row r="128" spans="1:26" hidden="1">
      <c r="A128" s="13" t="s">
        <v>1322</v>
      </c>
      <c r="C128" s="13">
        <v>3562</v>
      </c>
      <c r="D128" s="13">
        <v>3562</v>
      </c>
      <c r="E128" s="13" t="s">
        <v>1323</v>
      </c>
      <c r="F128" s="13">
        <v>3380</v>
      </c>
      <c r="G128" s="13" t="s">
        <v>1324</v>
      </c>
      <c r="H128" s="13" t="s">
        <v>1322</v>
      </c>
      <c r="J128" s="10" t="s">
        <v>1325</v>
      </c>
      <c r="K128" s="10" t="s">
        <v>1326</v>
      </c>
      <c r="L128" s="10" t="s">
        <v>1327</v>
      </c>
      <c r="M128" s="10" t="s">
        <v>1328</v>
      </c>
      <c r="N128" s="10" t="s">
        <v>1328</v>
      </c>
      <c r="O128" s="13" t="str">
        <f t="shared" si="4"/>
        <v>Huyện Thanh Liêm - Đội Thuế liên huyện Thanh Liêm - Bình Lục</v>
      </c>
      <c r="P128" s="13" t="s">
        <v>1329</v>
      </c>
      <c r="Q128" s="10" t="s">
        <v>1327</v>
      </c>
      <c r="R128" s="8" t="s">
        <v>1327</v>
      </c>
      <c r="S128" s="13" t="s">
        <v>1330</v>
      </c>
      <c r="T128" s="13" t="s">
        <v>1331</v>
      </c>
      <c r="U128" s="17" t="s">
        <v>1320</v>
      </c>
      <c r="V128" s="18" t="s">
        <v>1321</v>
      </c>
      <c r="W128" s="10" t="s">
        <v>285</v>
      </c>
      <c r="X128" s="13" t="s">
        <v>1332</v>
      </c>
      <c r="Y128" s="13" t="s">
        <v>1268</v>
      </c>
      <c r="Z128" s="13" t="s">
        <v>1272</v>
      </c>
    </row>
    <row r="129" spans="1:26" hidden="1">
      <c r="A129" s="13" t="s">
        <v>1333</v>
      </c>
      <c r="C129" s="13">
        <v>3562</v>
      </c>
      <c r="D129" s="13">
        <v>3562</v>
      </c>
      <c r="E129" s="13" t="s">
        <v>1323</v>
      </c>
      <c r="F129" s="13">
        <v>3380</v>
      </c>
      <c r="G129" s="13" t="s">
        <v>1334</v>
      </c>
      <c r="H129" s="13" t="s">
        <v>1333</v>
      </c>
      <c r="J129" s="10" t="s">
        <v>1325</v>
      </c>
      <c r="K129" s="10" t="s">
        <v>1326</v>
      </c>
      <c r="L129" s="10" t="s">
        <v>1335</v>
      </c>
      <c r="M129" s="10" t="s">
        <v>1328</v>
      </c>
      <c r="N129" s="10" t="s">
        <v>1336</v>
      </c>
      <c r="O129" s="13" t="str">
        <f t="shared" si="4"/>
        <v>Huyện Bình Lục - Đội Thuế liên huyện Thanh Liêm - Bình Lục</v>
      </c>
      <c r="P129" s="13" t="s">
        <v>1337</v>
      </c>
      <c r="Q129" s="10" t="s">
        <v>1335</v>
      </c>
      <c r="R129" s="8" t="s">
        <v>1335</v>
      </c>
      <c r="S129" s="13" t="s">
        <v>1320</v>
      </c>
      <c r="T129" s="13" t="s">
        <v>1338</v>
      </c>
      <c r="U129" s="17" t="s">
        <v>1320</v>
      </c>
      <c r="V129" s="18" t="s">
        <v>1321</v>
      </c>
      <c r="W129" s="10" t="s">
        <v>285</v>
      </c>
      <c r="X129" s="13" t="s">
        <v>1332</v>
      </c>
      <c r="Y129" s="13" t="s">
        <v>1268</v>
      </c>
      <c r="Z129" s="13" t="s">
        <v>1272</v>
      </c>
    </row>
    <row r="130" spans="1:26" s="7" customFormat="1" hidden="1">
      <c r="A130" s="7" t="s">
        <v>1339</v>
      </c>
      <c r="B130" s="7">
        <v>3380</v>
      </c>
      <c r="E130" s="7" t="s">
        <v>1340</v>
      </c>
      <c r="G130" s="7" t="s">
        <v>155</v>
      </c>
      <c r="H130" s="7" t="s">
        <v>1339</v>
      </c>
      <c r="I130" s="7" t="s">
        <v>1161</v>
      </c>
      <c r="K130" s="10"/>
      <c r="L130" s="7" t="s">
        <v>1341</v>
      </c>
      <c r="M130" s="7" t="s">
        <v>1163</v>
      </c>
      <c r="N130" s="7" t="s">
        <v>1342</v>
      </c>
      <c r="O130" s="13" t="str">
        <f t="shared" si="4"/>
        <v xml:space="preserve">Tỉnh Nam Định - </v>
      </c>
      <c r="P130" s="7" t="s">
        <v>1343</v>
      </c>
      <c r="Q130" s="7" t="s">
        <v>1341</v>
      </c>
      <c r="R130" s="8" t="s">
        <v>1341</v>
      </c>
      <c r="S130" s="7" t="s">
        <v>1344</v>
      </c>
      <c r="T130" s="7" t="s">
        <v>1345</v>
      </c>
      <c r="U130" s="11" t="s">
        <v>155</v>
      </c>
      <c r="V130" s="9" t="s">
        <v>155</v>
      </c>
      <c r="X130" s="7" t="s">
        <v>1346</v>
      </c>
      <c r="Y130" s="7" t="s">
        <v>153</v>
      </c>
      <c r="Z130" s="7" t="s">
        <v>159</v>
      </c>
    </row>
    <row r="131" spans="1:26" s="7" customFormat="1" hidden="1">
      <c r="A131" s="7" t="s">
        <v>1347</v>
      </c>
      <c r="B131" s="7">
        <v>3381</v>
      </c>
      <c r="E131" s="7" t="s">
        <v>1340</v>
      </c>
      <c r="F131" s="7">
        <v>3380</v>
      </c>
      <c r="G131" s="7" t="s">
        <v>1348</v>
      </c>
      <c r="H131" s="7" t="s">
        <v>1347</v>
      </c>
      <c r="I131" s="7" t="s">
        <v>1161</v>
      </c>
      <c r="J131" s="7" t="s">
        <v>1161</v>
      </c>
      <c r="K131" s="10" t="s">
        <v>1161</v>
      </c>
      <c r="L131" s="7" t="s">
        <v>1349</v>
      </c>
      <c r="M131" s="7" t="s">
        <v>1163</v>
      </c>
      <c r="N131" s="7" t="s">
        <v>1342</v>
      </c>
      <c r="O131" s="13" t="str">
        <f t="shared" si="4"/>
        <v>Tỉnh Nam Định - Chi cục Thuế khu vực IV</v>
      </c>
      <c r="P131" s="7" t="s">
        <v>1350</v>
      </c>
      <c r="Q131" s="7" t="s">
        <v>1349</v>
      </c>
      <c r="R131" s="8" t="s">
        <v>1349</v>
      </c>
      <c r="S131" s="7" t="s">
        <v>1351</v>
      </c>
      <c r="T131" s="7" t="s">
        <v>1352</v>
      </c>
      <c r="U131" s="15" t="s">
        <v>1353</v>
      </c>
      <c r="V131" s="16" t="s">
        <v>1354</v>
      </c>
      <c r="X131" s="7" t="s">
        <v>1346</v>
      </c>
      <c r="Y131" s="7" t="s">
        <v>1339</v>
      </c>
      <c r="Z131" s="7" t="s">
        <v>1343</v>
      </c>
    </row>
    <row r="132" spans="1:26" hidden="1">
      <c r="A132" s="13" t="s">
        <v>1355</v>
      </c>
      <c r="C132" s="13" t="s">
        <v>1356</v>
      </c>
      <c r="E132" s="13" t="s">
        <v>1357</v>
      </c>
      <c r="F132" s="13">
        <v>3380</v>
      </c>
      <c r="G132" s="13" t="s">
        <v>1358</v>
      </c>
      <c r="H132" s="13" t="s">
        <v>1355</v>
      </c>
      <c r="J132" s="10" t="s">
        <v>1359</v>
      </c>
      <c r="K132" s="10" t="s">
        <v>1360</v>
      </c>
      <c r="L132" s="10" t="s">
        <v>1361</v>
      </c>
      <c r="M132" s="10" t="s">
        <v>1362</v>
      </c>
      <c r="N132" s="10" t="s">
        <v>1363</v>
      </c>
      <c r="O132" s="13" t="str">
        <f t="shared" si="4"/>
        <v>Tp Nam Định - Đội Thuế thành phố Nam Định</v>
      </c>
      <c r="P132" s="13" t="s">
        <v>1364</v>
      </c>
      <c r="Q132" s="10" t="s">
        <v>1361</v>
      </c>
      <c r="R132" s="8" t="s">
        <v>1361</v>
      </c>
      <c r="S132" s="13" t="s">
        <v>1351</v>
      </c>
      <c r="T132" s="13" t="s">
        <v>1352</v>
      </c>
      <c r="U132" s="29" t="s">
        <v>1365</v>
      </c>
      <c r="V132" s="15" t="s">
        <v>1366</v>
      </c>
      <c r="W132" s="10" t="s">
        <v>1367</v>
      </c>
      <c r="X132" s="13" t="s">
        <v>1368</v>
      </c>
      <c r="Y132" s="13" t="s">
        <v>1339</v>
      </c>
      <c r="Z132" s="13" t="s">
        <v>1343</v>
      </c>
    </row>
    <row r="133" spans="1:26" hidden="1">
      <c r="A133" s="13" t="s">
        <v>1369</v>
      </c>
      <c r="C133" s="13" t="s">
        <v>1370</v>
      </c>
      <c r="D133" s="13">
        <v>3662</v>
      </c>
      <c r="E133" s="13" t="s">
        <v>1371</v>
      </c>
      <c r="F133" s="13">
        <v>3380</v>
      </c>
      <c r="G133" s="13" t="s">
        <v>1372</v>
      </c>
      <c r="H133" s="13" t="s">
        <v>1369</v>
      </c>
      <c r="J133" s="10" t="s">
        <v>1373</v>
      </c>
      <c r="K133" s="10" t="s">
        <v>1374</v>
      </c>
      <c r="L133" s="10" t="s">
        <v>1375</v>
      </c>
      <c r="M133" s="10" t="s">
        <v>1376</v>
      </c>
      <c r="N133" s="10" t="s">
        <v>1377</v>
      </c>
      <c r="O133" s="13" t="str">
        <f t="shared" si="4"/>
        <v>Huyện Vụ Bản - Đội Thuế liên huyện Ý Yên - Vụ Bản</v>
      </c>
      <c r="P133" s="13" t="s">
        <v>1378</v>
      </c>
      <c r="Q133" s="10" t="s">
        <v>1375</v>
      </c>
      <c r="R133" s="8" t="s">
        <v>1375</v>
      </c>
      <c r="S133" s="13" t="s">
        <v>1379</v>
      </c>
      <c r="T133" s="13" t="s">
        <v>1380</v>
      </c>
      <c r="U133" s="17" t="s">
        <v>1381</v>
      </c>
      <c r="V133" s="18" t="s">
        <v>1382</v>
      </c>
      <c r="W133" s="10" t="s">
        <v>285</v>
      </c>
      <c r="X133" s="13" t="s">
        <v>1383</v>
      </c>
      <c r="Y133" s="13" t="s">
        <v>1339</v>
      </c>
      <c r="Z133" s="13" t="s">
        <v>1343</v>
      </c>
    </row>
    <row r="134" spans="1:26" s="21" customFormat="1" hidden="1">
      <c r="A134" s="21" t="s">
        <v>1384</v>
      </c>
      <c r="C134" s="21" t="s">
        <v>1356</v>
      </c>
      <c r="E134" s="21" t="s">
        <v>1357</v>
      </c>
      <c r="F134" s="23">
        <v>3380</v>
      </c>
      <c r="G134" s="21" t="s">
        <v>1385</v>
      </c>
      <c r="H134" s="21" t="s">
        <v>1384</v>
      </c>
      <c r="I134" s="23"/>
      <c r="J134" s="21" t="s">
        <v>1359</v>
      </c>
      <c r="K134" s="10" t="s">
        <v>1360</v>
      </c>
      <c r="L134" s="21" t="s">
        <v>1361</v>
      </c>
      <c r="M134" s="21" t="s">
        <v>1362</v>
      </c>
      <c r="N134" s="21" t="s">
        <v>1363</v>
      </c>
      <c r="O134" s="23" t="str">
        <f t="shared" si="4"/>
        <v>Tp Nam Định - Đội Thuế thành phố Nam Định</v>
      </c>
      <c r="P134" s="21" t="s">
        <v>1386</v>
      </c>
      <c r="Q134" s="21" t="s">
        <v>1361</v>
      </c>
      <c r="R134" s="8" t="s">
        <v>1361</v>
      </c>
      <c r="S134" s="21" t="s">
        <v>1351</v>
      </c>
      <c r="T134" s="21" t="s">
        <v>1387</v>
      </c>
      <c r="U134" s="24" t="s">
        <v>155</v>
      </c>
      <c r="V134" s="25" t="s">
        <v>155</v>
      </c>
      <c r="X134" s="21" t="s">
        <v>1368</v>
      </c>
      <c r="Y134" s="21" t="s">
        <v>1339</v>
      </c>
      <c r="Z134" s="21" t="s">
        <v>1343</v>
      </c>
    </row>
    <row r="135" spans="1:26" hidden="1">
      <c r="A135" s="13" t="s">
        <v>1388</v>
      </c>
      <c r="C135" s="13" t="s">
        <v>1370</v>
      </c>
      <c r="D135" s="13">
        <v>3662</v>
      </c>
      <c r="E135" s="13" t="s">
        <v>1371</v>
      </c>
      <c r="F135" s="13">
        <v>3380</v>
      </c>
      <c r="G135" s="13" t="s">
        <v>1389</v>
      </c>
      <c r="H135" s="13" t="s">
        <v>1388</v>
      </c>
      <c r="J135" s="10" t="s">
        <v>1373</v>
      </c>
      <c r="K135" s="10" t="s">
        <v>1374</v>
      </c>
      <c r="L135" s="10" t="s">
        <v>1390</v>
      </c>
      <c r="M135" s="10" t="s">
        <v>1376</v>
      </c>
      <c r="N135" s="10" t="s">
        <v>1376</v>
      </c>
      <c r="O135" s="13" t="str">
        <f t="shared" si="4"/>
        <v>Huyện Ý Yên - Đội Thuế liên huyện Ý Yên - Vụ Bản</v>
      </c>
      <c r="P135" s="13" t="s">
        <v>1391</v>
      </c>
      <c r="Q135" s="10" t="s">
        <v>1390</v>
      </c>
      <c r="R135" s="8" t="s">
        <v>1390</v>
      </c>
      <c r="S135" s="13" t="s">
        <v>1381</v>
      </c>
      <c r="T135" s="13" t="s">
        <v>1392</v>
      </c>
      <c r="U135" s="17" t="s">
        <v>1381</v>
      </c>
      <c r="V135" s="18" t="s">
        <v>1382</v>
      </c>
      <c r="W135" s="10" t="s">
        <v>285</v>
      </c>
      <c r="X135" s="13" t="s">
        <v>1383</v>
      </c>
      <c r="Y135" s="13" t="s">
        <v>1339</v>
      </c>
      <c r="Z135" s="13" t="s">
        <v>1343</v>
      </c>
    </row>
    <row r="136" spans="1:26" hidden="1">
      <c r="A136" s="13" t="s">
        <v>1393</v>
      </c>
      <c r="C136" s="13" t="s">
        <v>1394</v>
      </c>
      <c r="D136" s="13">
        <v>3663</v>
      </c>
      <c r="E136" s="13" t="s">
        <v>1395</v>
      </c>
      <c r="F136" s="13">
        <v>3380</v>
      </c>
      <c r="G136" s="13" t="s">
        <v>1396</v>
      </c>
      <c r="H136" s="13" t="s">
        <v>1393</v>
      </c>
      <c r="J136" s="10" t="s">
        <v>1397</v>
      </c>
      <c r="K136" s="10" t="s">
        <v>1398</v>
      </c>
      <c r="L136" s="10" t="s">
        <v>1399</v>
      </c>
      <c r="M136" s="10" t="s">
        <v>1400</v>
      </c>
      <c r="N136" s="10" t="s">
        <v>1400</v>
      </c>
      <c r="O136" s="13" t="str">
        <f t="shared" si="4"/>
        <v>Huyện Nam Trực - Đội Thuế liên huyện Nam Ninh</v>
      </c>
      <c r="P136" s="13" t="s">
        <v>1401</v>
      </c>
      <c r="Q136" s="10" t="s">
        <v>1399</v>
      </c>
      <c r="R136" s="8" t="s">
        <v>1399</v>
      </c>
      <c r="S136" s="13" t="s">
        <v>1402</v>
      </c>
      <c r="T136" s="13" t="s">
        <v>1403</v>
      </c>
      <c r="U136" s="17" t="s">
        <v>1402</v>
      </c>
      <c r="V136" s="18" t="s">
        <v>1404</v>
      </c>
      <c r="W136" s="10" t="s">
        <v>285</v>
      </c>
      <c r="X136" s="13" t="s">
        <v>1405</v>
      </c>
      <c r="Y136" s="13" t="s">
        <v>1339</v>
      </c>
      <c r="Z136" s="13" t="s">
        <v>1343</v>
      </c>
    </row>
    <row r="137" spans="1:26" hidden="1">
      <c r="A137" s="13" t="s">
        <v>1406</v>
      </c>
      <c r="C137" s="13" t="s">
        <v>1394</v>
      </c>
      <c r="D137" s="13">
        <v>3663</v>
      </c>
      <c r="E137" s="13" t="s">
        <v>1395</v>
      </c>
      <c r="F137" s="13">
        <v>3380</v>
      </c>
      <c r="G137" s="13" t="s">
        <v>1407</v>
      </c>
      <c r="H137" s="13" t="s">
        <v>1406</v>
      </c>
      <c r="J137" s="10" t="s">
        <v>1397</v>
      </c>
      <c r="K137" s="10" t="s">
        <v>1398</v>
      </c>
      <c r="L137" s="10" t="s">
        <v>1408</v>
      </c>
      <c r="M137" s="10" t="s">
        <v>1400</v>
      </c>
      <c r="N137" s="10" t="s">
        <v>1409</v>
      </c>
      <c r="O137" s="13" t="str">
        <f t="shared" si="4"/>
        <v>Huyện Trực Ninh - Đội Thuế liên huyện Nam Ninh</v>
      </c>
      <c r="P137" s="13" t="s">
        <v>1410</v>
      </c>
      <c r="Q137" s="10" t="s">
        <v>1408</v>
      </c>
      <c r="R137" s="8" t="s">
        <v>1408</v>
      </c>
      <c r="S137" s="13" t="s">
        <v>1411</v>
      </c>
      <c r="T137" s="13" t="s">
        <v>1412</v>
      </c>
      <c r="U137" s="17" t="s">
        <v>1402</v>
      </c>
      <c r="V137" s="18" t="s">
        <v>1404</v>
      </c>
      <c r="W137" s="10" t="s">
        <v>285</v>
      </c>
      <c r="X137" s="13" t="s">
        <v>1405</v>
      </c>
      <c r="Y137" s="13" t="s">
        <v>1339</v>
      </c>
      <c r="Z137" s="13" t="s">
        <v>1343</v>
      </c>
    </row>
    <row r="138" spans="1:26" hidden="1">
      <c r="A138" s="13" t="s">
        <v>1413</v>
      </c>
      <c r="C138" s="13" t="s">
        <v>1414</v>
      </c>
      <c r="D138" s="13" t="s">
        <v>1414</v>
      </c>
      <c r="E138" s="13" t="s">
        <v>1415</v>
      </c>
      <c r="F138" s="13">
        <v>3380</v>
      </c>
      <c r="G138" s="13" t="s">
        <v>1416</v>
      </c>
      <c r="H138" s="13" t="s">
        <v>1413</v>
      </c>
      <c r="J138" s="10" t="s">
        <v>1417</v>
      </c>
      <c r="K138" s="10" t="s">
        <v>1418</v>
      </c>
      <c r="L138" s="10" t="s">
        <v>1419</v>
      </c>
      <c r="M138" s="10" t="s">
        <v>1420</v>
      </c>
      <c r="N138" s="10" t="s">
        <v>1420</v>
      </c>
      <c r="O138" s="13" t="str">
        <f t="shared" si="4"/>
        <v>Huyện Xuân Trường - Đội Thuế liên huyện Xuân Thủy</v>
      </c>
      <c r="P138" s="13" t="s">
        <v>1421</v>
      </c>
      <c r="Q138" s="10" t="s">
        <v>1419</v>
      </c>
      <c r="R138" s="8" t="s">
        <v>1419</v>
      </c>
      <c r="S138" s="13" t="s">
        <v>1422</v>
      </c>
      <c r="T138" s="13" t="s">
        <v>1423</v>
      </c>
      <c r="U138" s="17" t="s">
        <v>1422</v>
      </c>
      <c r="V138" s="18" t="s">
        <v>1424</v>
      </c>
      <c r="W138" s="10" t="s">
        <v>285</v>
      </c>
      <c r="X138" s="13" t="s">
        <v>1425</v>
      </c>
      <c r="Y138" s="13" t="s">
        <v>1339</v>
      </c>
      <c r="Z138" s="13" t="s">
        <v>1343</v>
      </c>
    </row>
    <row r="139" spans="1:26" hidden="1">
      <c r="A139" s="13" t="s">
        <v>1426</v>
      </c>
      <c r="C139" s="13" t="s">
        <v>1414</v>
      </c>
      <c r="D139" s="13" t="s">
        <v>1414</v>
      </c>
      <c r="E139" s="13" t="s">
        <v>1415</v>
      </c>
      <c r="F139" s="13">
        <v>3380</v>
      </c>
      <c r="G139" s="13" t="s">
        <v>1427</v>
      </c>
      <c r="H139" s="13" t="s">
        <v>1426</v>
      </c>
      <c r="J139" s="10" t="s">
        <v>1417</v>
      </c>
      <c r="K139" s="10" t="s">
        <v>1418</v>
      </c>
      <c r="L139" s="10" t="s">
        <v>1428</v>
      </c>
      <c r="M139" s="10" t="s">
        <v>1420</v>
      </c>
      <c r="N139" s="10" t="s">
        <v>1429</v>
      </c>
      <c r="O139" s="13" t="str">
        <f t="shared" si="4"/>
        <v>Huyện Giao Thủy - Đội Thuế liên huyện Xuân Thủy</v>
      </c>
      <c r="P139" s="13" t="s">
        <v>1430</v>
      </c>
      <c r="Q139" s="10" t="s">
        <v>1428</v>
      </c>
      <c r="R139" s="8" t="s">
        <v>1428</v>
      </c>
      <c r="S139" s="13" t="s">
        <v>1431</v>
      </c>
      <c r="T139" s="13" t="s">
        <v>1432</v>
      </c>
      <c r="U139" s="17" t="s">
        <v>1422</v>
      </c>
      <c r="V139" s="18" t="s">
        <v>1424</v>
      </c>
      <c r="W139" s="10" t="s">
        <v>285</v>
      </c>
      <c r="X139" s="13" t="s">
        <v>1425</v>
      </c>
      <c r="Y139" s="13" t="s">
        <v>1339</v>
      </c>
      <c r="Z139" s="13" t="s">
        <v>1343</v>
      </c>
    </row>
    <row r="140" spans="1:26" hidden="1">
      <c r="A140" s="13" t="s">
        <v>1433</v>
      </c>
      <c r="C140" s="13" t="s">
        <v>155</v>
      </c>
      <c r="D140" s="13">
        <v>3665</v>
      </c>
      <c r="E140" s="13" t="s">
        <v>1434</v>
      </c>
      <c r="F140" s="13">
        <v>3380</v>
      </c>
      <c r="G140" s="13" t="s">
        <v>1435</v>
      </c>
      <c r="H140" s="13" t="s">
        <v>1433</v>
      </c>
      <c r="J140" s="10" t="s">
        <v>1436</v>
      </c>
      <c r="K140" s="10" t="s">
        <v>1437</v>
      </c>
      <c r="L140" s="10" t="s">
        <v>1438</v>
      </c>
      <c r="M140" s="10" t="s">
        <v>1439</v>
      </c>
      <c r="N140" s="10" t="s">
        <v>1440</v>
      </c>
      <c r="O140" s="13" t="str">
        <f t="shared" si="4"/>
        <v>Huyện Nghĩa Hưng - Đội Thuế liên huyện Hải Hậu - Nghĩa Hưng</v>
      </c>
      <c r="P140" s="13" t="s">
        <v>1441</v>
      </c>
      <c r="Q140" s="10" t="s">
        <v>1438</v>
      </c>
      <c r="R140" s="8" t="s">
        <v>1438</v>
      </c>
      <c r="S140" s="13" t="s">
        <v>1442</v>
      </c>
      <c r="T140" s="13" t="s">
        <v>1443</v>
      </c>
      <c r="U140" s="17" t="s">
        <v>1402</v>
      </c>
      <c r="V140" s="18" t="s">
        <v>1404</v>
      </c>
      <c r="W140" s="30" t="s">
        <v>1444</v>
      </c>
      <c r="X140" s="13" t="s">
        <v>1445</v>
      </c>
      <c r="Y140" s="13" t="s">
        <v>1339</v>
      </c>
      <c r="Z140" s="13" t="s">
        <v>1343</v>
      </c>
    </row>
    <row r="141" spans="1:26" hidden="1">
      <c r="A141" s="13" t="s">
        <v>1446</v>
      </c>
      <c r="C141" s="13" t="s">
        <v>155</v>
      </c>
      <c r="D141" s="13">
        <v>3665</v>
      </c>
      <c r="E141" s="13" t="s">
        <v>1447</v>
      </c>
      <c r="F141" s="13">
        <v>3380</v>
      </c>
      <c r="G141" s="13" t="s">
        <v>1448</v>
      </c>
      <c r="H141" s="13" t="s">
        <v>1446</v>
      </c>
      <c r="J141" s="10" t="s">
        <v>1436</v>
      </c>
      <c r="K141" s="10" t="s">
        <v>1437</v>
      </c>
      <c r="L141" s="10" t="s">
        <v>1449</v>
      </c>
      <c r="M141" s="10" t="s">
        <v>1439</v>
      </c>
      <c r="N141" s="10" t="s">
        <v>1439</v>
      </c>
      <c r="O141" s="13" t="str">
        <f t="shared" si="4"/>
        <v>Huyện Hải Hậu - Đội Thuế liên huyện Hải Hậu - Nghĩa Hưng</v>
      </c>
      <c r="P141" s="13" t="s">
        <v>1450</v>
      </c>
      <c r="Q141" s="10" t="s">
        <v>1449</v>
      </c>
      <c r="R141" s="8" t="s">
        <v>1449</v>
      </c>
      <c r="S141" s="13" t="s">
        <v>1451</v>
      </c>
      <c r="T141" s="13" t="s">
        <v>1452</v>
      </c>
      <c r="U141" s="17" t="s">
        <v>1422</v>
      </c>
      <c r="V141" s="18" t="s">
        <v>1424</v>
      </c>
      <c r="W141" s="30" t="s">
        <v>1444</v>
      </c>
      <c r="X141" s="13" t="s">
        <v>1453</v>
      </c>
      <c r="Y141" s="13" t="s">
        <v>1339</v>
      </c>
      <c r="Z141" s="13" t="s">
        <v>1343</v>
      </c>
    </row>
    <row r="142" spans="1:26" s="7" customFormat="1" hidden="1">
      <c r="A142" s="7" t="s">
        <v>1454</v>
      </c>
      <c r="B142" s="7">
        <v>3380</v>
      </c>
      <c r="E142" s="7" t="s">
        <v>1455</v>
      </c>
      <c r="G142" s="7" t="s">
        <v>155</v>
      </c>
      <c r="H142" s="7" t="s">
        <v>1454</v>
      </c>
      <c r="I142" s="7" t="s">
        <v>1161</v>
      </c>
      <c r="K142" s="10"/>
      <c r="L142" s="7" t="s">
        <v>1456</v>
      </c>
      <c r="M142" s="7" t="s">
        <v>1163</v>
      </c>
      <c r="O142" s="13"/>
      <c r="P142" s="7" t="s">
        <v>1457</v>
      </c>
      <c r="Q142" s="7" t="s">
        <v>1456</v>
      </c>
      <c r="R142" s="8" t="s">
        <v>1456</v>
      </c>
      <c r="S142" s="7" t="s">
        <v>1458</v>
      </c>
      <c r="T142" s="7" t="s">
        <v>1459</v>
      </c>
      <c r="U142" s="11" t="s">
        <v>155</v>
      </c>
      <c r="V142" s="9" t="s">
        <v>155</v>
      </c>
      <c r="X142" s="7" t="s">
        <v>1460</v>
      </c>
      <c r="Y142" s="7" t="s">
        <v>153</v>
      </c>
      <c r="Z142" s="7" t="s">
        <v>159</v>
      </c>
    </row>
    <row r="143" spans="1:26" s="7" customFormat="1" hidden="1">
      <c r="A143" s="7" t="s">
        <v>1461</v>
      </c>
      <c r="B143" s="7">
        <v>3381</v>
      </c>
      <c r="E143" s="7" t="s">
        <v>1455</v>
      </c>
      <c r="F143" s="7">
        <v>3380</v>
      </c>
      <c r="G143" s="7" t="s">
        <v>1462</v>
      </c>
      <c r="H143" s="7" t="s">
        <v>1461</v>
      </c>
      <c r="I143" s="7" t="s">
        <v>1161</v>
      </c>
      <c r="J143" s="7" t="s">
        <v>1161</v>
      </c>
      <c r="K143" s="10" t="s">
        <v>1161</v>
      </c>
      <c r="L143" s="7" t="s">
        <v>1463</v>
      </c>
      <c r="M143" s="7" t="s">
        <v>1163</v>
      </c>
      <c r="N143" s="7" t="s">
        <v>1464</v>
      </c>
      <c r="O143" s="13" t="str">
        <f t="shared" ref="O143:O151" si="5">N143&amp;" - "&amp;J143</f>
        <v>Tỉnh Ninh Bình - Chi cục Thuế khu vực IV</v>
      </c>
      <c r="P143" s="7" t="s">
        <v>1465</v>
      </c>
      <c r="Q143" s="7" t="s">
        <v>1463</v>
      </c>
      <c r="R143" s="8" t="s">
        <v>1463</v>
      </c>
      <c r="S143" s="7" t="s">
        <v>1466</v>
      </c>
      <c r="T143" s="7" t="s">
        <v>1467</v>
      </c>
      <c r="U143" s="15">
        <v>1320</v>
      </c>
      <c r="V143" s="16" t="s">
        <v>1468</v>
      </c>
      <c r="X143" s="7" t="s">
        <v>1469</v>
      </c>
      <c r="Y143" s="7" t="s">
        <v>1454</v>
      </c>
      <c r="Z143" s="7" t="s">
        <v>1457</v>
      </c>
    </row>
    <row r="144" spans="1:26" s="21" customFormat="1" hidden="1">
      <c r="A144" s="21" t="s">
        <v>1470</v>
      </c>
      <c r="C144" s="23" t="s">
        <v>1471</v>
      </c>
      <c r="E144" s="21" t="s">
        <v>1472</v>
      </c>
      <c r="F144" s="23">
        <v>3380</v>
      </c>
      <c r="G144" s="21" t="s">
        <v>1473</v>
      </c>
      <c r="H144" s="21" t="s">
        <v>1470</v>
      </c>
      <c r="I144" s="23"/>
      <c r="J144" s="21" t="s">
        <v>1474</v>
      </c>
      <c r="K144" s="21" t="s">
        <v>1475</v>
      </c>
      <c r="L144" s="21" t="s">
        <v>1476</v>
      </c>
      <c r="M144" s="21" t="s">
        <v>1477</v>
      </c>
      <c r="N144" s="21" t="s">
        <v>1478</v>
      </c>
      <c r="O144" s="23" t="str">
        <f t="shared" si="5"/>
        <v>Tp. Hoa Lư - Đội Thuế thành phố Hoa Lư</v>
      </c>
      <c r="P144" s="21" t="s">
        <v>1479</v>
      </c>
      <c r="Q144" s="21" t="s">
        <v>1476</v>
      </c>
      <c r="R144" s="8" t="s">
        <v>1476</v>
      </c>
      <c r="S144" s="21" t="s">
        <v>1466</v>
      </c>
      <c r="T144" s="21" t="s">
        <v>1467</v>
      </c>
      <c r="U144" s="24" t="s">
        <v>155</v>
      </c>
      <c r="V144" s="25" t="s">
        <v>155</v>
      </c>
      <c r="X144" s="21" t="s">
        <v>1480</v>
      </c>
      <c r="Y144" s="21" t="s">
        <v>1454</v>
      </c>
      <c r="Z144" s="21" t="s">
        <v>1457</v>
      </c>
    </row>
    <row r="145" spans="1:26" hidden="1">
      <c r="A145" s="13" t="s">
        <v>1481</v>
      </c>
      <c r="C145" s="13" t="s">
        <v>1482</v>
      </c>
      <c r="D145" s="13">
        <v>3761</v>
      </c>
      <c r="E145" s="13" t="s">
        <v>1483</v>
      </c>
      <c r="F145" s="13">
        <v>3380</v>
      </c>
      <c r="G145" s="13" t="s">
        <v>1484</v>
      </c>
      <c r="H145" s="13" t="s">
        <v>1481</v>
      </c>
      <c r="J145" s="10" t="s">
        <v>1485</v>
      </c>
      <c r="K145" s="10" t="s">
        <v>1486</v>
      </c>
      <c r="L145" s="10" t="s">
        <v>1487</v>
      </c>
      <c r="M145" s="10" t="s">
        <v>1488</v>
      </c>
      <c r="N145" s="10" t="s">
        <v>1489</v>
      </c>
      <c r="O145" s="13" t="str">
        <f t="shared" si="5"/>
        <v>Tp. Tam Điệp - Đội Thuế liên huyện Tam Điệp - Yên Mô</v>
      </c>
      <c r="P145" s="13" t="s">
        <v>1490</v>
      </c>
      <c r="Q145" s="10" t="s">
        <v>1487</v>
      </c>
      <c r="R145" s="8" t="s">
        <v>1487</v>
      </c>
      <c r="S145" s="13" t="s">
        <v>1491</v>
      </c>
      <c r="T145" s="13" t="s">
        <v>1492</v>
      </c>
      <c r="U145" s="15" t="s">
        <v>1491</v>
      </c>
      <c r="V145" s="18" t="s">
        <v>1493</v>
      </c>
      <c r="W145" s="10" t="s">
        <v>285</v>
      </c>
      <c r="X145" s="13" t="s">
        <v>1494</v>
      </c>
      <c r="Y145" s="13" t="s">
        <v>1454</v>
      </c>
      <c r="Z145" s="13" t="s">
        <v>1457</v>
      </c>
    </row>
    <row r="146" spans="1:26" hidden="1">
      <c r="A146" s="13" t="s">
        <v>1495</v>
      </c>
      <c r="C146" s="13" t="s">
        <v>1496</v>
      </c>
      <c r="D146" s="13" t="s">
        <v>1496</v>
      </c>
      <c r="E146" s="13" t="s">
        <v>1497</v>
      </c>
      <c r="F146" s="13">
        <v>3380</v>
      </c>
      <c r="G146" s="13" t="s">
        <v>1498</v>
      </c>
      <c r="H146" s="13" t="s">
        <v>1495</v>
      </c>
      <c r="J146" s="10" t="s">
        <v>1499</v>
      </c>
      <c r="K146" s="10" t="s">
        <v>1500</v>
      </c>
      <c r="L146" s="10" t="s">
        <v>1501</v>
      </c>
      <c r="M146" s="10" t="s">
        <v>1502</v>
      </c>
      <c r="N146" s="10" t="s">
        <v>1502</v>
      </c>
      <c r="O146" s="13" t="str">
        <f t="shared" si="5"/>
        <v>Huyện Nho Quan - Đội Thuế liên huyện Nho Quan - Gia Viễn</v>
      </c>
      <c r="P146" s="13" t="s">
        <v>1503</v>
      </c>
      <c r="Q146" s="10" t="s">
        <v>1501</v>
      </c>
      <c r="R146" s="8" t="s">
        <v>1501</v>
      </c>
      <c r="S146" s="13" t="s">
        <v>1504</v>
      </c>
      <c r="T146" s="13" t="s">
        <v>1505</v>
      </c>
      <c r="U146" s="15" t="s">
        <v>1504</v>
      </c>
      <c r="V146" s="18" t="s">
        <v>1506</v>
      </c>
      <c r="W146" s="10" t="s">
        <v>285</v>
      </c>
      <c r="X146" s="13" t="s">
        <v>1507</v>
      </c>
      <c r="Y146" s="13" t="s">
        <v>1454</v>
      </c>
      <c r="Z146" s="13" t="s">
        <v>1457</v>
      </c>
    </row>
    <row r="147" spans="1:26" hidden="1">
      <c r="A147" s="13" t="s">
        <v>1508</v>
      </c>
      <c r="C147" s="13" t="s">
        <v>1496</v>
      </c>
      <c r="D147" s="13" t="s">
        <v>1496</v>
      </c>
      <c r="E147" s="13" t="s">
        <v>1497</v>
      </c>
      <c r="F147" s="13">
        <v>3380</v>
      </c>
      <c r="G147" s="13" t="s">
        <v>1509</v>
      </c>
      <c r="H147" s="13" t="s">
        <v>1508</v>
      </c>
      <c r="J147" s="10" t="s">
        <v>1499</v>
      </c>
      <c r="K147" s="10" t="s">
        <v>1500</v>
      </c>
      <c r="L147" s="10" t="s">
        <v>1510</v>
      </c>
      <c r="M147" s="10" t="s">
        <v>1502</v>
      </c>
      <c r="N147" s="10" t="s">
        <v>1511</v>
      </c>
      <c r="O147" s="13" t="str">
        <f t="shared" si="5"/>
        <v>Huyện Gia Viễn - Đội Thuế liên huyện Nho Quan - Gia Viễn</v>
      </c>
      <c r="P147" s="13" t="s">
        <v>1512</v>
      </c>
      <c r="Q147" s="10" t="s">
        <v>1510</v>
      </c>
      <c r="R147" s="8" t="s">
        <v>1510</v>
      </c>
      <c r="S147" s="13" t="s">
        <v>1513</v>
      </c>
      <c r="T147" s="13" t="s">
        <v>1514</v>
      </c>
      <c r="U147" s="15" t="s">
        <v>1504</v>
      </c>
      <c r="V147" s="18" t="s">
        <v>1506</v>
      </c>
      <c r="W147" s="10" t="s">
        <v>285</v>
      </c>
      <c r="X147" s="13" t="s">
        <v>1507</v>
      </c>
      <c r="Y147" s="13" t="s">
        <v>1454</v>
      </c>
      <c r="Z147" s="13" t="s">
        <v>1457</v>
      </c>
    </row>
    <row r="148" spans="1:26" hidden="1">
      <c r="A148" s="13" t="s">
        <v>1515</v>
      </c>
      <c r="C148" s="13" t="s">
        <v>1471</v>
      </c>
      <c r="E148" s="13" t="s">
        <v>1472</v>
      </c>
      <c r="F148" s="13">
        <v>3380</v>
      </c>
      <c r="G148" s="13" t="s">
        <v>1516</v>
      </c>
      <c r="H148" s="13" t="s">
        <v>1515</v>
      </c>
      <c r="J148" s="10" t="s">
        <v>1474</v>
      </c>
      <c r="K148" s="10" t="s">
        <v>1475</v>
      </c>
      <c r="L148" s="10" t="s">
        <v>1474</v>
      </c>
      <c r="M148" s="10" t="s">
        <v>1477</v>
      </c>
      <c r="N148" s="21" t="s">
        <v>1478</v>
      </c>
      <c r="O148" s="13" t="str">
        <f t="shared" si="5"/>
        <v>Tp. Hoa Lư - Đội Thuế thành phố Hoa Lư</v>
      </c>
      <c r="P148" s="13" t="s">
        <v>1517</v>
      </c>
      <c r="Q148" s="10" t="s">
        <v>1474</v>
      </c>
      <c r="R148" s="8" t="s">
        <v>1474</v>
      </c>
      <c r="S148" s="13" t="s">
        <v>1466</v>
      </c>
      <c r="T148" s="13" t="s">
        <v>1518</v>
      </c>
      <c r="U148" s="15">
        <v>1320</v>
      </c>
      <c r="V148" s="16" t="s">
        <v>1468</v>
      </c>
      <c r="W148" s="10" t="s">
        <v>1367</v>
      </c>
      <c r="X148" s="13" t="s">
        <v>1480</v>
      </c>
      <c r="Y148" s="13" t="s">
        <v>1454</v>
      </c>
      <c r="Z148" s="13" t="s">
        <v>1457</v>
      </c>
    </row>
    <row r="149" spans="1:26" hidden="1">
      <c r="A149" s="13" t="s">
        <v>1519</v>
      </c>
      <c r="C149" s="13" t="s">
        <v>1482</v>
      </c>
      <c r="D149" s="13">
        <v>3761</v>
      </c>
      <c r="E149" s="13" t="s">
        <v>1483</v>
      </c>
      <c r="F149" s="13">
        <v>3380</v>
      </c>
      <c r="G149" s="13" t="s">
        <v>1520</v>
      </c>
      <c r="H149" s="13" t="s">
        <v>1519</v>
      </c>
      <c r="J149" s="10" t="s">
        <v>1485</v>
      </c>
      <c r="K149" s="10" t="s">
        <v>1486</v>
      </c>
      <c r="L149" s="10" t="s">
        <v>1521</v>
      </c>
      <c r="M149" s="10" t="s">
        <v>1488</v>
      </c>
      <c r="N149" s="10" t="s">
        <v>1522</v>
      </c>
      <c r="O149" s="13" t="str">
        <f t="shared" si="5"/>
        <v>Huyện Yên Mô - Đội Thuế liên huyện Tam Điệp - Yên Mô</v>
      </c>
      <c r="P149" s="13" t="s">
        <v>1523</v>
      </c>
      <c r="Q149" s="10" t="s">
        <v>1521</v>
      </c>
      <c r="R149" s="8" t="s">
        <v>1521</v>
      </c>
      <c r="S149" s="13" t="s">
        <v>1524</v>
      </c>
      <c r="T149" s="13" t="s">
        <v>1525</v>
      </c>
      <c r="U149" s="15" t="s">
        <v>1491</v>
      </c>
      <c r="V149" s="18" t="s">
        <v>1493</v>
      </c>
      <c r="W149" s="10" t="s">
        <v>285</v>
      </c>
      <c r="X149" s="13" t="s">
        <v>1494</v>
      </c>
      <c r="Y149" s="13" t="s">
        <v>1454</v>
      </c>
      <c r="Z149" s="13" t="s">
        <v>1457</v>
      </c>
    </row>
    <row r="150" spans="1:26" hidden="1">
      <c r="A150" s="13" t="s">
        <v>1526</v>
      </c>
      <c r="C150" s="13" t="s">
        <v>1527</v>
      </c>
      <c r="D150" s="13">
        <v>3763</v>
      </c>
      <c r="E150" s="13" t="s">
        <v>1528</v>
      </c>
      <c r="F150" s="13">
        <v>3380</v>
      </c>
      <c r="G150" s="13" t="s">
        <v>1529</v>
      </c>
      <c r="H150" s="13" t="s">
        <v>1526</v>
      </c>
      <c r="J150" s="10" t="s">
        <v>1530</v>
      </c>
      <c r="K150" s="10" t="s">
        <v>1531</v>
      </c>
      <c r="L150" s="10" t="s">
        <v>1532</v>
      </c>
      <c r="M150" s="10" t="s">
        <v>1533</v>
      </c>
      <c r="N150" s="10" t="s">
        <v>1534</v>
      </c>
      <c r="O150" s="13" t="str">
        <f t="shared" si="5"/>
        <v>Huyện Yên Khánh - Đội Thuế liên huyện Kim Sơn - Yên Khánh</v>
      </c>
      <c r="P150" s="13" t="s">
        <v>1535</v>
      </c>
      <c r="Q150" s="10" t="s">
        <v>1532</v>
      </c>
      <c r="R150" s="8" t="s">
        <v>1532</v>
      </c>
      <c r="S150" s="13" t="s">
        <v>1536</v>
      </c>
      <c r="T150" s="13" t="s">
        <v>1537</v>
      </c>
      <c r="U150" s="17" t="s">
        <v>1538</v>
      </c>
      <c r="V150" s="18" t="s">
        <v>1539</v>
      </c>
      <c r="W150" s="10" t="s">
        <v>285</v>
      </c>
      <c r="X150" s="13" t="s">
        <v>1540</v>
      </c>
      <c r="Y150" s="13" t="s">
        <v>1454</v>
      </c>
      <c r="Z150" s="13" t="s">
        <v>1457</v>
      </c>
    </row>
    <row r="151" spans="1:26" hidden="1">
      <c r="A151" s="13" t="s">
        <v>1541</v>
      </c>
      <c r="C151" s="13" t="s">
        <v>1527</v>
      </c>
      <c r="D151" s="13">
        <v>3763</v>
      </c>
      <c r="E151" s="13" t="s">
        <v>1528</v>
      </c>
      <c r="F151" s="13">
        <v>3380</v>
      </c>
      <c r="G151" s="13" t="s">
        <v>1542</v>
      </c>
      <c r="H151" s="13" t="s">
        <v>1541</v>
      </c>
      <c r="J151" s="10" t="s">
        <v>1530</v>
      </c>
      <c r="K151" s="10" t="s">
        <v>1531</v>
      </c>
      <c r="L151" s="10" t="s">
        <v>1543</v>
      </c>
      <c r="M151" s="10" t="s">
        <v>1533</v>
      </c>
      <c r="N151" s="10" t="s">
        <v>1533</v>
      </c>
      <c r="O151" s="13" t="str">
        <f t="shared" si="5"/>
        <v>Huyện Kim Sơn - Đội Thuế liên huyện Kim Sơn - Yên Khánh</v>
      </c>
      <c r="P151" s="13" t="s">
        <v>1544</v>
      </c>
      <c r="Q151" s="10" t="s">
        <v>1543</v>
      </c>
      <c r="R151" s="8" t="s">
        <v>1543</v>
      </c>
      <c r="S151" s="13" t="s">
        <v>1538</v>
      </c>
      <c r="T151" s="13" t="s">
        <v>1545</v>
      </c>
      <c r="U151" s="17" t="s">
        <v>1538</v>
      </c>
      <c r="V151" s="18" t="s">
        <v>1539</v>
      </c>
      <c r="W151" s="10" t="s">
        <v>285</v>
      </c>
      <c r="X151" s="13" t="s">
        <v>1540</v>
      </c>
      <c r="Y151" s="13" t="s">
        <v>1454</v>
      </c>
      <c r="Z151" s="13" t="s">
        <v>1457</v>
      </c>
    </row>
    <row r="152" spans="1:26" s="7" customFormat="1" ht="12.75" hidden="1">
      <c r="A152" s="7" t="s">
        <v>1546</v>
      </c>
      <c r="B152" s="7">
        <v>3080</v>
      </c>
      <c r="E152" s="7" t="s">
        <v>1547</v>
      </c>
      <c r="G152" s="7" t="s">
        <v>155</v>
      </c>
      <c r="H152" s="7" t="s">
        <v>1546</v>
      </c>
      <c r="I152" s="7" t="s">
        <v>1548</v>
      </c>
      <c r="K152" s="10"/>
      <c r="L152" s="7" t="s">
        <v>1549</v>
      </c>
      <c r="M152" s="7" t="s">
        <v>1550</v>
      </c>
      <c r="P152" s="7" t="s">
        <v>1230</v>
      </c>
      <c r="Q152" s="7" t="s">
        <v>1549</v>
      </c>
      <c r="R152" s="8" t="s">
        <v>1549</v>
      </c>
      <c r="S152" s="7" t="s">
        <v>1551</v>
      </c>
      <c r="T152" s="7" t="s">
        <v>1552</v>
      </c>
      <c r="U152" s="11" t="s">
        <v>155</v>
      </c>
      <c r="V152" s="9" t="s">
        <v>155</v>
      </c>
      <c r="X152" s="7" t="s">
        <v>1553</v>
      </c>
      <c r="Y152" s="7" t="s">
        <v>153</v>
      </c>
      <c r="Z152" s="7" t="s">
        <v>159</v>
      </c>
    </row>
    <row r="153" spans="1:26" s="7" customFormat="1" hidden="1">
      <c r="A153" s="7" t="s">
        <v>1554</v>
      </c>
      <c r="B153" s="7">
        <v>3081</v>
      </c>
      <c r="E153" s="7" t="s">
        <v>1547</v>
      </c>
      <c r="F153" s="7">
        <v>3080</v>
      </c>
      <c r="G153" s="7" t="s">
        <v>1555</v>
      </c>
      <c r="H153" s="7" t="s">
        <v>1554</v>
      </c>
      <c r="I153" s="7" t="s">
        <v>1548</v>
      </c>
      <c r="J153" s="7" t="s">
        <v>1548</v>
      </c>
      <c r="K153" s="10" t="s">
        <v>1548</v>
      </c>
      <c r="L153" s="7" t="s">
        <v>1556</v>
      </c>
      <c r="M153" s="7" t="s">
        <v>1550</v>
      </c>
      <c r="N153" s="7" t="s">
        <v>1557</v>
      </c>
      <c r="O153" s="13" t="str">
        <f t="shared" ref="O153:O185" si="6">N153&amp;" - "&amp;J153</f>
        <v>Tỉnh Hải Dương - Chi cục Thuế khu vực V</v>
      </c>
      <c r="P153" s="7" t="s">
        <v>1558</v>
      </c>
      <c r="Q153" s="7" t="s">
        <v>1556</v>
      </c>
      <c r="R153" s="8" t="s">
        <v>1556</v>
      </c>
      <c r="S153" s="7" t="s">
        <v>1559</v>
      </c>
      <c r="T153" s="7" t="s">
        <v>1560</v>
      </c>
      <c r="U153" s="15" t="s">
        <v>1559</v>
      </c>
      <c r="V153" s="9" t="s">
        <v>1561</v>
      </c>
      <c r="X153" s="7" t="s">
        <v>1553</v>
      </c>
      <c r="Y153" s="7" t="s">
        <v>1546</v>
      </c>
      <c r="Z153" s="7" t="s">
        <v>1230</v>
      </c>
    </row>
    <row r="154" spans="1:26" hidden="1">
      <c r="A154" s="13" t="s">
        <v>1562</v>
      </c>
      <c r="E154" s="13" t="s">
        <v>1563</v>
      </c>
      <c r="F154" s="13">
        <v>3080</v>
      </c>
      <c r="G154" s="13" t="s">
        <v>1564</v>
      </c>
      <c r="H154" s="13" t="s">
        <v>1562</v>
      </c>
      <c r="J154" s="10" t="s">
        <v>1565</v>
      </c>
      <c r="K154" s="10" t="s">
        <v>1566</v>
      </c>
      <c r="L154" s="10" t="s">
        <v>1567</v>
      </c>
      <c r="M154" s="10" t="s">
        <v>1568</v>
      </c>
      <c r="N154" s="10" t="s">
        <v>1569</v>
      </c>
      <c r="O154" s="13" t="str">
        <f t="shared" si="6"/>
        <v>Tp. Hải Dương - Đội Thuế thành phố Hải Dương</v>
      </c>
      <c r="P154" s="13" t="s">
        <v>1570</v>
      </c>
      <c r="Q154" s="10" t="s">
        <v>1567</v>
      </c>
      <c r="R154" s="8" t="s">
        <v>1567</v>
      </c>
      <c r="S154" s="13" t="s">
        <v>1559</v>
      </c>
      <c r="T154" s="13" t="s">
        <v>1560</v>
      </c>
      <c r="U154" s="15" t="s">
        <v>1559</v>
      </c>
      <c r="V154" s="20" t="s">
        <v>1561</v>
      </c>
      <c r="X154" s="13" t="s">
        <v>1571</v>
      </c>
      <c r="Y154" s="13" t="s">
        <v>1546</v>
      </c>
      <c r="Z154" s="13" t="s">
        <v>1230</v>
      </c>
    </row>
    <row r="155" spans="1:26" hidden="1">
      <c r="A155" s="13" t="s">
        <v>1572</v>
      </c>
      <c r="E155" s="13" t="s">
        <v>1573</v>
      </c>
      <c r="F155" s="13">
        <v>3080</v>
      </c>
      <c r="G155" s="13" t="s">
        <v>1574</v>
      </c>
      <c r="H155" s="13" t="s">
        <v>1572</v>
      </c>
      <c r="J155" s="10" t="s">
        <v>1575</v>
      </c>
      <c r="K155" s="10" t="s">
        <v>1576</v>
      </c>
      <c r="L155" s="10" t="s">
        <v>1577</v>
      </c>
      <c r="M155" s="10" t="s">
        <v>1578</v>
      </c>
      <c r="N155" s="10" t="s">
        <v>1579</v>
      </c>
      <c r="O155" s="13" t="str">
        <f t="shared" si="6"/>
        <v>Tp. Chí Linh - Đội Thuế thành phố Chí Linh</v>
      </c>
      <c r="P155" s="13" t="s">
        <v>1580</v>
      </c>
      <c r="Q155" s="10" t="s">
        <v>1577</v>
      </c>
      <c r="R155" s="8" t="s">
        <v>1577</v>
      </c>
      <c r="S155" s="13" t="s">
        <v>1581</v>
      </c>
      <c r="T155" s="13" t="s">
        <v>1582</v>
      </c>
      <c r="U155" s="15" t="s">
        <v>1559</v>
      </c>
      <c r="V155" s="20" t="s">
        <v>1561</v>
      </c>
      <c r="X155" s="13" t="s">
        <v>1583</v>
      </c>
      <c r="Y155" s="13" t="s">
        <v>1546</v>
      </c>
      <c r="Z155" s="13" t="s">
        <v>1230</v>
      </c>
    </row>
    <row r="156" spans="1:26" hidden="1">
      <c r="A156" s="13" t="s">
        <v>1584</v>
      </c>
      <c r="C156" s="13" t="s">
        <v>1585</v>
      </c>
      <c r="D156" s="13">
        <v>3064</v>
      </c>
      <c r="E156" s="13" t="s">
        <v>1586</v>
      </c>
      <c r="F156" s="13">
        <v>3080</v>
      </c>
      <c r="G156" s="13" t="s">
        <v>1587</v>
      </c>
      <c r="H156" s="13" t="s">
        <v>1584</v>
      </c>
      <c r="J156" s="10" t="s">
        <v>1588</v>
      </c>
      <c r="K156" s="10" t="s">
        <v>1589</v>
      </c>
      <c r="L156" s="10" t="s">
        <v>1590</v>
      </c>
      <c r="M156" s="10" t="s">
        <v>1591</v>
      </c>
      <c r="N156" s="10" t="s">
        <v>1592</v>
      </c>
      <c r="O156" s="13" t="str">
        <f t="shared" si="6"/>
        <v>Huyện Nam Sách - Đội Thuế liên huyện Nam Thanh</v>
      </c>
      <c r="P156" s="13" t="s">
        <v>1593</v>
      </c>
      <c r="Q156" s="10" t="s">
        <v>1590</v>
      </c>
      <c r="R156" s="8" t="s">
        <v>1590</v>
      </c>
      <c r="S156" s="13" t="s">
        <v>1594</v>
      </c>
      <c r="T156" s="13" t="s">
        <v>1595</v>
      </c>
      <c r="U156" s="15" t="s">
        <v>1559</v>
      </c>
      <c r="V156" s="20" t="s">
        <v>1561</v>
      </c>
      <c r="W156" s="10" t="s">
        <v>285</v>
      </c>
      <c r="X156" s="13" t="s">
        <v>1596</v>
      </c>
      <c r="Y156" s="13" t="s">
        <v>1546</v>
      </c>
      <c r="Z156" s="13" t="s">
        <v>1230</v>
      </c>
    </row>
    <row r="157" spans="1:26" hidden="1">
      <c r="A157" s="13" t="s">
        <v>1597</v>
      </c>
      <c r="C157" s="13" t="s">
        <v>1585</v>
      </c>
      <c r="D157" s="13">
        <v>3064</v>
      </c>
      <c r="E157" s="13" t="s">
        <v>1586</v>
      </c>
      <c r="F157" s="13">
        <v>3080</v>
      </c>
      <c r="G157" s="13" t="s">
        <v>1598</v>
      </c>
      <c r="H157" s="13" t="s">
        <v>1597</v>
      </c>
      <c r="J157" s="10" t="s">
        <v>1588</v>
      </c>
      <c r="K157" s="10" t="s">
        <v>1589</v>
      </c>
      <c r="L157" s="10" t="s">
        <v>1599</v>
      </c>
      <c r="M157" s="10" t="s">
        <v>1591</v>
      </c>
      <c r="N157" s="10" t="s">
        <v>1591</v>
      </c>
      <c r="O157" s="13" t="str">
        <f t="shared" si="6"/>
        <v>Huyện Thanh Hà - Đội Thuế liên huyện Nam Thanh</v>
      </c>
      <c r="P157" s="13" t="s">
        <v>1600</v>
      </c>
      <c r="Q157" s="10" t="s">
        <v>1599</v>
      </c>
      <c r="R157" s="8" t="s">
        <v>1599</v>
      </c>
      <c r="S157" s="13" t="s">
        <v>1601</v>
      </c>
      <c r="T157" s="13" t="s">
        <v>1602</v>
      </c>
      <c r="U157" s="15" t="s">
        <v>1559</v>
      </c>
      <c r="V157" s="20" t="s">
        <v>1561</v>
      </c>
      <c r="W157" s="10" t="s">
        <v>285</v>
      </c>
      <c r="X157" s="13" t="s">
        <v>1596</v>
      </c>
      <c r="Y157" s="13" t="s">
        <v>1546</v>
      </c>
      <c r="Z157" s="13" t="s">
        <v>1230</v>
      </c>
    </row>
    <row r="158" spans="1:26" hidden="1">
      <c r="A158" s="13" t="s">
        <v>1603</v>
      </c>
      <c r="C158" s="13" t="s">
        <v>1604</v>
      </c>
      <c r="D158" s="13">
        <v>3063</v>
      </c>
      <c r="E158" s="13" t="s">
        <v>1605</v>
      </c>
      <c r="F158" s="13">
        <v>3080</v>
      </c>
      <c r="G158" s="13" t="s">
        <v>1606</v>
      </c>
      <c r="H158" s="13" t="s">
        <v>1603</v>
      </c>
      <c r="J158" s="10" t="s">
        <v>1607</v>
      </c>
      <c r="K158" s="10" t="s">
        <v>1608</v>
      </c>
      <c r="L158" s="10" t="s">
        <v>1609</v>
      </c>
      <c r="M158" s="10" t="s">
        <v>1610</v>
      </c>
      <c r="N158" s="10" t="s">
        <v>1611</v>
      </c>
      <c r="O158" s="13" t="str">
        <f t="shared" si="6"/>
        <v xml:space="preserve">Thị xã Kinh Môn - Đội Thuế liên huyện Kim Môn </v>
      </c>
      <c r="P158" s="13" t="s">
        <v>1612</v>
      </c>
      <c r="Q158" s="10" t="s">
        <v>1609</v>
      </c>
      <c r="R158" s="8" t="s">
        <v>1609</v>
      </c>
      <c r="S158" s="13" t="s">
        <v>1613</v>
      </c>
      <c r="T158" s="13" t="s">
        <v>1614</v>
      </c>
      <c r="U158" s="15" t="s">
        <v>1615</v>
      </c>
      <c r="V158" s="18" t="s">
        <v>1616</v>
      </c>
      <c r="W158" s="10" t="s">
        <v>285</v>
      </c>
      <c r="X158" s="13" t="s">
        <v>1617</v>
      </c>
      <c r="Y158" s="13" t="s">
        <v>1546</v>
      </c>
      <c r="Z158" s="13" t="s">
        <v>1230</v>
      </c>
    </row>
    <row r="159" spans="1:26" hidden="1">
      <c r="A159" s="13" t="s">
        <v>1618</v>
      </c>
      <c r="C159" s="13" t="s">
        <v>1604</v>
      </c>
      <c r="D159" s="13">
        <v>3063</v>
      </c>
      <c r="E159" s="13" t="s">
        <v>1605</v>
      </c>
      <c r="F159" s="13">
        <v>3080</v>
      </c>
      <c r="G159" s="13" t="s">
        <v>1619</v>
      </c>
      <c r="H159" s="13" t="s">
        <v>1618</v>
      </c>
      <c r="J159" s="13" t="s">
        <v>1607</v>
      </c>
      <c r="K159" s="10" t="s">
        <v>1608</v>
      </c>
      <c r="L159" s="13" t="s">
        <v>1620</v>
      </c>
      <c r="M159" s="10" t="s">
        <v>1610</v>
      </c>
      <c r="N159" s="10" t="s">
        <v>1621</v>
      </c>
      <c r="O159" s="13" t="str">
        <f t="shared" si="6"/>
        <v xml:space="preserve">Huyện Kim Thành - Đội Thuế liên huyện Kim Môn </v>
      </c>
      <c r="P159" s="13" t="s">
        <v>1622</v>
      </c>
      <c r="Q159" s="13" t="s">
        <v>1620</v>
      </c>
      <c r="R159" s="8" t="s">
        <v>1620</v>
      </c>
      <c r="S159" s="13" t="s">
        <v>1615</v>
      </c>
      <c r="T159" s="13" t="s">
        <v>1623</v>
      </c>
      <c r="U159" s="15" t="s">
        <v>1615</v>
      </c>
      <c r="V159" s="18" t="s">
        <v>1616</v>
      </c>
      <c r="W159" s="10" t="s">
        <v>285</v>
      </c>
      <c r="X159" s="13" t="s">
        <v>1617</v>
      </c>
      <c r="Y159" s="13" t="s">
        <v>1546</v>
      </c>
      <c r="Z159" s="13" t="s">
        <v>1230</v>
      </c>
    </row>
    <row r="160" spans="1:26" hidden="1">
      <c r="A160" s="13" t="s">
        <v>1624</v>
      </c>
      <c r="C160" s="13" t="s">
        <v>1625</v>
      </c>
      <c r="D160" s="13">
        <v>3067</v>
      </c>
      <c r="E160" s="13" t="s">
        <v>1626</v>
      </c>
      <c r="F160" s="13">
        <v>3080</v>
      </c>
      <c r="G160" s="13" t="s">
        <v>1627</v>
      </c>
      <c r="H160" s="13" t="s">
        <v>1624</v>
      </c>
      <c r="J160" s="10" t="s">
        <v>1628</v>
      </c>
      <c r="K160" s="10" t="s">
        <v>1629</v>
      </c>
      <c r="L160" s="10" t="s">
        <v>1630</v>
      </c>
      <c r="M160" s="10" t="s">
        <v>1631</v>
      </c>
      <c r="N160" s="10" t="s">
        <v>1632</v>
      </c>
      <c r="O160" s="13" t="str">
        <f t="shared" si="6"/>
        <v>Huyện Gia Lộc - Đội Thuế liên huyện Tứ Lộc - Ninh Giang</v>
      </c>
      <c r="P160" s="13" t="s">
        <v>1633</v>
      </c>
      <c r="Q160" s="10" t="s">
        <v>1630</v>
      </c>
      <c r="R160" s="8" t="s">
        <v>1630</v>
      </c>
      <c r="S160" s="13" t="s">
        <v>1634</v>
      </c>
      <c r="T160" s="13" t="s">
        <v>1635</v>
      </c>
      <c r="U160" s="15" t="s">
        <v>1559</v>
      </c>
      <c r="V160" s="20" t="s">
        <v>1561</v>
      </c>
      <c r="W160" s="30" t="s">
        <v>1636</v>
      </c>
      <c r="X160" s="13" t="s">
        <v>1637</v>
      </c>
      <c r="Y160" s="13" t="s">
        <v>1546</v>
      </c>
      <c r="Z160" s="13" t="s">
        <v>1230</v>
      </c>
    </row>
    <row r="161" spans="1:26" hidden="1">
      <c r="A161" s="13" t="s">
        <v>1638</v>
      </c>
      <c r="C161" s="13" t="s">
        <v>1625</v>
      </c>
      <c r="D161" s="13">
        <v>3067</v>
      </c>
      <c r="E161" s="13" t="s">
        <v>1626</v>
      </c>
      <c r="F161" s="13">
        <v>3080</v>
      </c>
      <c r="G161" s="13" t="s">
        <v>1639</v>
      </c>
      <c r="H161" s="13" t="s">
        <v>1638</v>
      </c>
      <c r="J161" s="10" t="s">
        <v>1628</v>
      </c>
      <c r="K161" s="10" t="s">
        <v>1629</v>
      </c>
      <c r="L161" s="10" t="s">
        <v>1640</v>
      </c>
      <c r="M161" s="10" t="s">
        <v>1631</v>
      </c>
      <c r="N161" s="10" t="s">
        <v>1631</v>
      </c>
      <c r="O161" s="13" t="str">
        <f t="shared" si="6"/>
        <v>Huyện Tứ Kỳ - Đội Thuế liên huyện Tứ Lộc - Ninh Giang</v>
      </c>
      <c r="P161" s="13" t="s">
        <v>1641</v>
      </c>
      <c r="Q161" s="10" t="s">
        <v>1640</v>
      </c>
      <c r="R161" s="8" t="s">
        <v>1640</v>
      </c>
      <c r="S161" s="13" t="s">
        <v>1642</v>
      </c>
      <c r="T161" s="13" t="s">
        <v>1643</v>
      </c>
      <c r="U161" s="15" t="s">
        <v>1644</v>
      </c>
      <c r="V161" s="18" t="s">
        <v>1645</v>
      </c>
      <c r="W161" s="30" t="s">
        <v>1636</v>
      </c>
      <c r="X161" s="13" t="s">
        <v>1637</v>
      </c>
      <c r="Y161" s="13" t="s">
        <v>1546</v>
      </c>
      <c r="Z161" s="13" t="s">
        <v>1230</v>
      </c>
    </row>
    <row r="162" spans="1:26" hidden="1">
      <c r="A162" s="13" t="s">
        <v>1646</v>
      </c>
      <c r="C162" s="13" t="s">
        <v>1647</v>
      </c>
      <c r="D162" s="13">
        <v>3066</v>
      </c>
      <c r="E162" s="13" t="s">
        <v>1648</v>
      </c>
      <c r="F162" s="13">
        <v>3080</v>
      </c>
      <c r="G162" s="13" t="s">
        <v>1649</v>
      </c>
      <c r="H162" s="13" t="s">
        <v>1646</v>
      </c>
      <c r="J162" s="10" t="s">
        <v>1650</v>
      </c>
      <c r="K162" s="10" t="s">
        <v>1651</v>
      </c>
      <c r="L162" s="10" t="s">
        <v>1652</v>
      </c>
      <c r="M162" s="10" t="s">
        <v>1653</v>
      </c>
      <c r="N162" s="10" t="s">
        <v>1654</v>
      </c>
      <c r="O162" s="13" t="str">
        <f t="shared" si="6"/>
        <v>Huyện Cẩm Giàng - Đội Thuế liên huyện Cẩm Bình - Thanh Miện</v>
      </c>
      <c r="P162" s="13" t="s">
        <v>1655</v>
      </c>
      <c r="Q162" s="10" t="s">
        <v>1652</v>
      </c>
      <c r="R162" s="8" t="s">
        <v>1652</v>
      </c>
      <c r="S162" s="13" t="s">
        <v>1656</v>
      </c>
      <c r="T162" s="13" t="s">
        <v>1657</v>
      </c>
      <c r="U162" s="15" t="s">
        <v>1559</v>
      </c>
      <c r="V162" s="20" t="s">
        <v>1561</v>
      </c>
      <c r="W162" s="30" t="s">
        <v>1636</v>
      </c>
      <c r="X162" s="13" t="s">
        <v>1658</v>
      </c>
      <c r="Y162" s="13" t="s">
        <v>1546</v>
      </c>
      <c r="Z162" s="13" t="s">
        <v>1230</v>
      </c>
    </row>
    <row r="163" spans="1:26" hidden="1">
      <c r="A163" s="13" t="s">
        <v>1659</v>
      </c>
      <c r="C163" s="13" t="s">
        <v>1647</v>
      </c>
      <c r="D163" s="13">
        <v>3066</v>
      </c>
      <c r="E163" s="13" t="s">
        <v>1648</v>
      </c>
      <c r="F163" s="13">
        <v>3080</v>
      </c>
      <c r="G163" s="13" t="s">
        <v>1660</v>
      </c>
      <c r="H163" s="13" t="s">
        <v>1659</v>
      </c>
      <c r="J163" s="10" t="s">
        <v>1650</v>
      </c>
      <c r="K163" s="10" t="s">
        <v>1651</v>
      </c>
      <c r="L163" s="10" t="s">
        <v>1661</v>
      </c>
      <c r="M163" s="10" t="s">
        <v>1653</v>
      </c>
      <c r="N163" s="10" t="s">
        <v>1653</v>
      </c>
      <c r="O163" s="13" t="str">
        <f t="shared" si="6"/>
        <v>Huyện Bình Giang - Đội Thuế liên huyện Cẩm Bình - Thanh Miện</v>
      </c>
      <c r="P163" s="13" t="s">
        <v>1662</v>
      </c>
      <c r="Q163" s="10" t="s">
        <v>1661</v>
      </c>
      <c r="R163" s="8" t="s">
        <v>1661</v>
      </c>
      <c r="S163" s="13" t="s">
        <v>1663</v>
      </c>
      <c r="T163" s="13" t="s">
        <v>1664</v>
      </c>
      <c r="U163" s="17" t="s">
        <v>1665</v>
      </c>
      <c r="V163" s="18" t="s">
        <v>1666</v>
      </c>
      <c r="W163" s="30" t="s">
        <v>1636</v>
      </c>
      <c r="X163" s="13" t="s">
        <v>1658</v>
      </c>
      <c r="Y163" s="13" t="s">
        <v>1546</v>
      </c>
      <c r="Z163" s="13" t="s">
        <v>1230</v>
      </c>
    </row>
    <row r="164" spans="1:26" hidden="1">
      <c r="A164" s="13" t="s">
        <v>1667</v>
      </c>
      <c r="C164" s="13" t="s">
        <v>1668</v>
      </c>
      <c r="D164" s="13">
        <v>3066</v>
      </c>
      <c r="E164" s="13" t="s">
        <v>1669</v>
      </c>
      <c r="F164" s="13">
        <v>3080</v>
      </c>
      <c r="G164" s="13" t="s">
        <v>1670</v>
      </c>
      <c r="H164" s="13" t="s">
        <v>1667</v>
      </c>
      <c r="J164" s="10" t="s">
        <v>1650</v>
      </c>
      <c r="K164" s="10" t="s">
        <v>1651</v>
      </c>
      <c r="L164" s="10" t="s">
        <v>1671</v>
      </c>
      <c r="M164" s="10" t="s">
        <v>1653</v>
      </c>
      <c r="N164" s="10" t="s">
        <v>1672</v>
      </c>
      <c r="O164" s="13" t="str">
        <f t="shared" si="6"/>
        <v>Huyện Thanh Miện - Đội Thuế liên huyện Cẩm Bình - Thanh Miện</v>
      </c>
      <c r="P164" s="13" t="s">
        <v>1673</v>
      </c>
      <c r="Q164" s="10" t="s">
        <v>1671</v>
      </c>
      <c r="R164" s="8" t="s">
        <v>1671</v>
      </c>
      <c r="S164" s="13" t="s">
        <v>1665</v>
      </c>
      <c r="T164" s="13" t="s">
        <v>1674</v>
      </c>
      <c r="U164" s="17" t="s">
        <v>1665</v>
      </c>
      <c r="V164" s="18" t="s">
        <v>1666</v>
      </c>
      <c r="W164" s="30" t="s">
        <v>1636</v>
      </c>
      <c r="X164" s="13" t="s">
        <v>1675</v>
      </c>
      <c r="Y164" s="13" t="s">
        <v>1546</v>
      </c>
      <c r="Z164" s="13" t="s">
        <v>1230</v>
      </c>
    </row>
    <row r="165" spans="1:26" hidden="1">
      <c r="A165" s="13" t="s">
        <v>1676</v>
      </c>
      <c r="C165" s="13" t="s">
        <v>1668</v>
      </c>
      <c r="D165" s="13">
        <v>3067</v>
      </c>
      <c r="E165" s="13" t="s">
        <v>1669</v>
      </c>
      <c r="F165" s="13">
        <v>3080</v>
      </c>
      <c r="G165" s="13" t="s">
        <v>1677</v>
      </c>
      <c r="H165" s="13" t="s">
        <v>1676</v>
      </c>
      <c r="J165" s="10" t="s">
        <v>1628</v>
      </c>
      <c r="K165" s="10" t="s">
        <v>1629</v>
      </c>
      <c r="L165" s="10" t="s">
        <v>1678</v>
      </c>
      <c r="M165" s="10" t="s">
        <v>1631</v>
      </c>
      <c r="N165" s="10" t="s">
        <v>1679</v>
      </c>
      <c r="O165" s="13" t="str">
        <f t="shared" si="6"/>
        <v>Huyện Ninh Giang - Đội Thuế liên huyện Tứ Lộc - Ninh Giang</v>
      </c>
      <c r="P165" s="13" t="s">
        <v>1680</v>
      </c>
      <c r="Q165" s="10" t="s">
        <v>1678</v>
      </c>
      <c r="R165" s="8" t="s">
        <v>1678</v>
      </c>
      <c r="S165" s="13" t="s">
        <v>1644</v>
      </c>
      <c r="T165" s="13" t="s">
        <v>1681</v>
      </c>
      <c r="U165" s="15" t="s">
        <v>1644</v>
      </c>
      <c r="V165" s="18" t="s">
        <v>1645</v>
      </c>
      <c r="W165" s="30" t="s">
        <v>1636</v>
      </c>
      <c r="X165" s="13" t="s">
        <v>1675</v>
      </c>
      <c r="Y165" s="13" t="s">
        <v>1546</v>
      </c>
      <c r="Z165" s="13" t="s">
        <v>1230</v>
      </c>
    </row>
    <row r="166" spans="1:26" s="7" customFormat="1" hidden="1">
      <c r="A166" s="7" t="s">
        <v>1682</v>
      </c>
      <c r="B166" s="7">
        <v>3080</v>
      </c>
      <c r="E166" s="7" t="s">
        <v>1683</v>
      </c>
      <c r="G166" s="7" t="s">
        <v>155</v>
      </c>
      <c r="H166" s="7" t="s">
        <v>1682</v>
      </c>
      <c r="I166" s="7" t="s">
        <v>1548</v>
      </c>
      <c r="K166" s="10"/>
      <c r="L166" s="7" t="s">
        <v>1684</v>
      </c>
      <c r="M166" s="7" t="s">
        <v>1550</v>
      </c>
      <c r="N166" s="7" t="s">
        <v>1685</v>
      </c>
      <c r="O166" s="13" t="str">
        <f t="shared" si="6"/>
        <v xml:space="preserve">Tỉnh Bắc Ninh - </v>
      </c>
      <c r="P166" s="7" t="s">
        <v>1686</v>
      </c>
      <c r="Q166" s="7" t="s">
        <v>1684</v>
      </c>
      <c r="R166" s="8" t="s">
        <v>1684</v>
      </c>
      <c r="S166" s="7" t="s">
        <v>1687</v>
      </c>
      <c r="T166" s="7" t="s">
        <v>1688</v>
      </c>
      <c r="U166" s="9"/>
      <c r="V166" s="9"/>
      <c r="X166" s="7" t="s">
        <v>1689</v>
      </c>
      <c r="Y166" s="7" t="s">
        <v>153</v>
      </c>
      <c r="Z166" s="7" t="s">
        <v>159</v>
      </c>
    </row>
    <row r="167" spans="1:26" s="7" customFormat="1" hidden="1">
      <c r="A167" s="7" t="s">
        <v>1690</v>
      </c>
      <c r="B167" s="7">
        <v>3081</v>
      </c>
      <c r="E167" s="7" t="s">
        <v>1683</v>
      </c>
      <c r="F167" s="7">
        <v>3080</v>
      </c>
      <c r="G167" s="7" t="s">
        <v>1691</v>
      </c>
      <c r="H167" s="7" t="s">
        <v>1690</v>
      </c>
      <c r="I167" s="7" t="s">
        <v>1548</v>
      </c>
      <c r="J167" s="7" t="s">
        <v>1548</v>
      </c>
      <c r="K167" s="10" t="s">
        <v>1548</v>
      </c>
      <c r="L167" s="7" t="s">
        <v>1692</v>
      </c>
      <c r="M167" s="7" t="s">
        <v>1550</v>
      </c>
      <c r="N167" s="7" t="s">
        <v>1685</v>
      </c>
      <c r="O167" s="13" t="str">
        <f t="shared" si="6"/>
        <v>Tỉnh Bắc Ninh - Chi cục Thuế khu vực V</v>
      </c>
      <c r="P167" s="7" t="s">
        <v>1693</v>
      </c>
      <c r="Q167" s="7" t="s">
        <v>1692</v>
      </c>
      <c r="R167" s="8" t="s">
        <v>1692</v>
      </c>
      <c r="S167" s="7" t="s">
        <v>1694</v>
      </c>
      <c r="T167" s="7" t="s">
        <v>1695</v>
      </c>
      <c r="U167" s="15">
        <v>1120</v>
      </c>
      <c r="V167" s="16" t="s">
        <v>1696</v>
      </c>
      <c r="X167" s="7" t="s">
        <v>1689</v>
      </c>
      <c r="Y167" s="7" t="s">
        <v>1682</v>
      </c>
      <c r="Z167" s="7" t="s">
        <v>1686</v>
      </c>
    </row>
    <row r="168" spans="1:26" hidden="1">
      <c r="A168" s="13" t="s">
        <v>1697</v>
      </c>
      <c r="E168" s="13" t="s">
        <v>1698</v>
      </c>
      <c r="F168" s="13">
        <v>3080</v>
      </c>
      <c r="G168" s="13" t="s">
        <v>1699</v>
      </c>
      <c r="H168" s="13" t="s">
        <v>1697</v>
      </c>
      <c r="J168" s="10" t="s">
        <v>1700</v>
      </c>
      <c r="K168" s="10" t="s">
        <v>1701</v>
      </c>
      <c r="L168" s="10" t="s">
        <v>1700</v>
      </c>
      <c r="M168" s="13" t="s">
        <v>1702</v>
      </c>
      <c r="N168" s="13" t="s">
        <v>1703</v>
      </c>
      <c r="O168" s="13" t="str">
        <f t="shared" si="6"/>
        <v>Tp. Bắc Ninh - Đội Thuế thành phố Bắc Ninh</v>
      </c>
      <c r="P168" s="13" t="s">
        <v>1704</v>
      </c>
      <c r="Q168" s="10" t="s">
        <v>1700</v>
      </c>
      <c r="R168" s="8" t="s">
        <v>1700</v>
      </c>
      <c r="S168" s="13" t="s">
        <v>1694</v>
      </c>
      <c r="T168" s="13" t="s">
        <v>1695</v>
      </c>
      <c r="U168" s="15">
        <v>1121</v>
      </c>
      <c r="V168" s="15" t="s">
        <v>1705</v>
      </c>
      <c r="X168" s="13" t="s">
        <v>1706</v>
      </c>
      <c r="Y168" s="13" t="s">
        <v>1682</v>
      </c>
      <c r="Z168" s="13" t="s">
        <v>1686</v>
      </c>
    </row>
    <row r="169" spans="1:26" hidden="1">
      <c r="A169" s="13" t="s">
        <v>1707</v>
      </c>
      <c r="C169" s="13" t="s">
        <v>1708</v>
      </c>
      <c r="D169" s="13">
        <v>2763</v>
      </c>
      <c r="E169" s="13" t="s">
        <v>1709</v>
      </c>
      <c r="F169" s="13">
        <v>3080</v>
      </c>
      <c r="G169" s="13" t="s">
        <v>1710</v>
      </c>
      <c r="H169" s="13" t="s">
        <v>1707</v>
      </c>
      <c r="J169" s="10" t="s">
        <v>1711</v>
      </c>
      <c r="K169" s="10" t="s">
        <v>1712</v>
      </c>
      <c r="L169" s="10" t="s">
        <v>1713</v>
      </c>
      <c r="M169" s="10" t="s">
        <v>1714</v>
      </c>
      <c r="N169" s="10" t="s">
        <v>1715</v>
      </c>
      <c r="O169" s="13" t="str">
        <f t="shared" si="6"/>
        <v>Huyện Yên Phong - Đội Thuế liên huyện Từ Sơn - Yên Phong</v>
      </c>
      <c r="P169" s="13" t="s">
        <v>1716</v>
      </c>
      <c r="Q169" s="10" t="s">
        <v>1713</v>
      </c>
      <c r="R169" s="8" t="s">
        <v>1713</v>
      </c>
      <c r="S169" s="13" t="s">
        <v>1717</v>
      </c>
      <c r="T169" s="13" t="s">
        <v>1718</v>
      </c>
      <c r="U169" s="15" t="s">
        <v>1719</v>
      </c>
      <c r="V169" s="18" t="s">
        <v>1720</v>
      </c>
      <c r="W169" s="10" t="s">
        <v>285</v>
      </c>
      <c r="X169" s="13" t="s">
        <v>1721</v>
      </c>
      <c r="Y169" s="13" t="s">
        <v>1682</v>
      </c>
      <c r="Z169" s="13" t="s">
        <v>1686</v>
      </c>
    </row>
    <row r="170" spans="1:26" hidden="1">
      <c r="A170" s="13" t="s">
        <v>1722</v>
      </c>
      <c r="C170" s="13" t="s">
        <v>1723</v>
      </c>
      <c r="D170" s="13">
        <v>2762</v>
      </c>
      <c r="E170" s="13" t="s">
        <v>1724</v>
      </c>
      <c r="F170" s="13">
        <v>3080</v>
      </c>
      <c r="G170" s="13" t="s">
        <v>1725</v>
      </c>
      <c r="H170" s="13" t="s">
        <v>1722</v>
      </c>
      <c r="J170" s="10" t="s">
        <v>1726</v>
      </c>
      <c r="K170" s="10" t="s">
        <v>1727</v>
      </c>
      <c r="L170" s="10" t="s">
        <v>1728</v>
      </c>
      <c r="M170" s="10" t="s">
        <v>1729</v>
      </c>
      <c r="N170" s="10" t="s">
        <v>1730</v>
      </c>
      <c r="O170" s="13" t="str">
        <f t="shared" si="6"/>
        <v>Thị xã Quế Võ - Đội Thuế liên huyện Tiên Du - Quế Võ</v>
      </c>
      <c r="P170" s="13" t="s">
        <v>1731</v>
      </c>
      <c r="Q170" s="10" t="s">
        <v>1728</v>
      </c>
      <c r="R170" s="8" t="s">
        <v>1728</v>
      </c>
      <c r="S170" s="13" t="s">
        <v>1732</v>
      </c>
      <c r="T170" s="13" t="s">
        <v>1733</v>
      </c>
      <c r="U170" s="15" t="s">
        <v>1732</v>
      </c>
      <c r="V170" s="18" t="s">
        <v>1734</v>
      </c>
      <c r="W170" s="10" t="s">
        <v>285</v>
      </c>
      <c r="X170" s="13" t="s">
        <v>1735</v>
      </c>
      <c r="Y170" s="13" t="s">
        <v>1682</v>
      </c>
      <c r="Z170" s="13" t="s">
        <v>1686</v>
      </c>
    </row>
    <row r="171" spans="1:26" hidden="1">
      <c r="A171" s="13" t="s">
        <v>1736</v>
      </c>
      <c r="C171" s="13" t="s">
        <v>1723</v>
      </c>
      <c r="D171" s="13">
        <v>2762</v>
      </c>
      <c r="E171" s="13" t="s">
        <v>1724</v>
      </c>
      <c r="F171" s="13">
        <v>3080</v>
      </c>
      <c r="G171" s="13" t="s">
        <v>1737</v>
      </c>
      <c r="H171" s="13" t="s">
        <v>1736</v>
      </c>
      <c r="J171" s="10" t="s">
        <v>1726</v>
      </c>
      <c r="K171" s="10" t="s">
        <v>1727</v>
      </c>
      <c r="L171" s="10" t="s">
        <v>1738</v>
      </c>
      <c r="M171" s="10" t="s">
        <v>1729</v>
      </c>
      <c r="N171" s="10" t="s">
        <v>1729</v>
      </c>
      <c r="O171" s="13" t="str">
        <f t="shared" si="6"/>
        <v>Huyện Tiên Du - Đội Thuế liên huyện Tiên Du - Quế Võ</v>
      </c>
      <c r="P171" s="13" t="s">
        <v>1739</v>
      </c>
      <c r="Q171" s="10" t="s">
        <v>1738</v>
      </c>
      <c r="R171" s="8" t="s">
        <v>1738</v>
      </c>
      <c r="S171" s="13" t="s">
        <v>1740</v>
      </c>
      <c r="T171" s="13" t="s">
        <v>1741</v>
      </c>
      <c r="U171" s="15" t="s">
        <v>1732</v>
      </c>
      <c r="V171" s="18" t="s">
        <v>1734</v>
      </c>
      <c r="W171" s="10" t="s">
        <v>285</v>
      </c>
      <c r="X171" s="13" t="s">
        <v>1735</v>
      </c>
      <c r="Y171" s="13" t="s">
        <v>1682</v>
      </c>
      <c r="Z171" s="13" t="s">
        <v>1686</v>
      </c>
    </row>
    <row r="172" spans="1:26" hidden="1">
      <c r="A172" s="13" t="s">
        <v>1742</v>
      </c>
      <c r="C172" s="13" t="s">
        <v>1743</v>
      </c>
      <c r="E172" s="13" t="s">
        <v>1744</v>
      </c>
      <c r="F172" s="13">
        <v>3080</v>
      </c>
      <c r="G172" s="13" t="s">
        <v>1745</v>
      </c>
      <c r="H172" s="13" t="s">
        <v>1742</v>
      </c>
      <c r="J172" s="10" t="s">
        <v>1746</v>
      </c>
      <c r="K172" s="10" t="s">
        <v>1747</v>
      </c>
      <c r="L172" s="10" t="s">
        <v>1746</v>
      </c>
      <c r="M172" s="10" t="s">
        <v>1748</v>
      </c>
      <c r="N172" s="10" t="s">
        <v>1748</v>
      </c>
      <c r="O172" s="13" t="str">
        <f t="shared" si="6"/>
        <v>Thị xã Thuận Thành - Đội Thuế thị xã Thuận Thành</v>
      </c>
      <c r="P172" s="13" t="s">
        <v>1749</v>
      </c>
      <c r="Q172" s="10" t="s">
        <v>1746</v>
      </c>
      <c r="R172" s="8" t="s">
        <v>1746</v>
      </c>
      <c r="S172" s="13" t="s">
        <v>1750</v>
      </c>
      <c r="T172" s="13" t="s">
        <v>1751</v>
      </c>
      <c r="U172" s="15" t="s">
        <v>1750</v>
      </c>
      <c r="V172" s="18" t="s">
        <v>1752</v>
      </c>
      <c r="W172" s="10" t="s">
        <v>1753</v>
      </c>
      <c r="X172" s="13" t="s">
        <v>1754</v>
      </c>
      <c r="Y172" s="13" t="s">
        <v>1682</v>
      </c>
      <c r="Z172" s="13" t="s">
        <v>1686</v>
      </c>
    </row>
    <row r="173" spans="1:26" hidden="1">
      <c r="A173" s="13" t="s">
        <v>1755</v>
      </c>
      <c r="C173" s="13" t="s">
        <v>1743</v>
      </c>
      <c r="D173" s="13">
        <v>2764</v>
      </c>
      <c r="E173" s="13" t="s">
        <v>1744</v>
      </c>
      <c r="F173" s="13">
        <v>3080</v>
      </c>
      <c r="G173" s="13" t="s">
        <v>1756</v>
      </c>
      <c r="H173" s="13" t="s">
        <v>1755</v>
      </c>
      <c r="J173" s="10" t="s">
        <v>1757</v>
      </c>
      <c r="K173" s="10" t="s">
        <v>1758</v>
      </c>
      <c r="L173" s="10" t="s">
        <v>1759</v>
      </c>
      <c r="M173" s="10" t="s">
        <v>1760</v>
      </c>
      <c r="N173" s="10" t="s">
        <v>1761</v>
      </c>
      <c r="O173" s="13" t="str">
        <f t="shared" si="6"/>
        <v>Huyện Lương Tài - Đội Thuế liên huyện Gia Bình - Lương Tài</v>
      </c>
      <c r="P173" s="13" t="s">
        <v>1762</v>
      </c>
      <c r="Q173" s="10" t="s">
        <v>1759</v>
      </c>
      <c r="R173" s="8" t="s">
        <v>1759</v>
      </c>
      <c r="S173" s="13" t="s">
        <v>1763</v>
      </c>
      <c r="T173" s="13" t="s">
        <v>1764</v>
      </c>
      <c r="U173" s="15" t="s">
        <v>1750</v>
      </c>
      <c r="V173" s="18" t="s">
        <v>1752</v>
      </c>
      <c r="W173" s="31" t="s">
        <v>1765</v>
      </c>
      <c r="X173" s="13" t="s">
        <v>1754</v>
      </c>
      <c r="Y173" s="13" t="s">
        <v>1682</v>
      </c>
      <c r="Z173" s="13" t="s">
        <v>1686</v>
      </c>
    </row>
    <row r="174" spans="1:26" hidden="1">
      <c r="A174" s="13" t="s">
        <v>1766</v>
      </c>
      <c r="C174" s="13" t="s">
        <v>1708</v>
      </c>
      <c r="D174" s="13">
        <v>2763</v>
      </c>
      <c r="E174" s="13" t="s">
        <v>1709</v>
      </c>
      <c r="F174" s="13">
        <v>3080</v>
      </c>
      <c r="G174" s="13" t="s">
        <v>1767</v>
      </c>
      <c r="H174" s="13" t="s">
        <v>1766</v>
      </c>
      <c r="J174" s="10" t="s">
        <v>1711</v>
      </c>
      <c r="K174" s="10" t="s">
        <v>1712</v>
      </c>
      <c r="L174" s="10" t="s">
        <v>1768</v>
      </c>
      <c r="M174" s="10" t="s">
        <v>1714</v>
      </c>
      <c r="N174" s="10" t="s">
        <v>1769</v>
      </c>
      <c r="O174" s="13" t="str">
        <f t="shared" si="6"/>
        <v>Tp. Từ Sơn - Đội Thuế liên huyện Từ Sơn - Yên Phong</v>
      </c>
      <c r="P174" s="13" t="s">
        <v>1770</v>
      </c>
      <c r="Q174" s="10" t="s">
        <v>1768</v>
      </c>
      <c r="R174" s="8" t="s">
        <v>1768</v>
      </c>
      <c r="S174" s="13" t="s">
        <v>1719</v>
      </c>
      <c r="T174" s="13" t="s">
        <v>1771</v>
      </c>
      <c r="U174" s="15" t="s">
        <v>1719</v>
      </c>
      <c r="V174" s="18" t="s">
        <v>1720</v>
      </c>
      <c r="X174" s="13" t="s">
        <v>1721</v>
      </c>
      <c r="Y174" s="13" t="s">
        <v>1682</v>
      </c>
      <c r="Z174" s="13" t="s">
        <v>1686</v>
      </c>
    </row>
    <row r="175" spans="1:26" hidden="1">
      <c r="A175" s="13" t="s">
        <v>1772</v>
      </c>
      <c r="C175" s="13" t="s">
        <v>1743</v>
      </c>
      <c r="D175" s="13">
        <v>2764</v>
      </c>
      <c r="E175" s="13" t="s">
        <v>1744</v>
      </c>
      <c r="F175" s="13">
        <v>3080</v>
      </c>
      <c r="G175" s="13" t="s">
        <v>1773</v>
      </c>
      <c r="H175" s="13" t="s">
        <v>1772</v>
      </c>
      <c r="J175" s="10" t="s">
        <v>1757</v>
      </c>
      <c r="K175" s="10" t="s">
        <v>1758</v>
      </c>
      <c r="L175" s="10" t="s">
        <v>1774</v>
      </c>
      <c r="M175" s="10" t="s">
        <v>1760</v>
      </c>
      <c r="N175" s="10" t="s">
        <v>1760</v>
      </c>
      <c r="O175" s="13" t="str">
        <f t="shared" si="6"/>
        <v>Huyện Gia Bình - Đội Thuế liên huyện Gia Bình - Lương Tài</v>
      </c>
      <c r="P175" s="13" t="s">
        <v>1775</v>
      </c>
      <c r="Q175" s="10" t="s">
        <v>1774</v>
      </c>
      <c r="R175" s="8" t="s">
        <v>1774</v>
      </c>
      <c r="S175" s="13" t="s">
        <v>1776</v>
      </c>
      <c r="T175" s="13" t="s">
        <v>1777</v>
      </c>
      <c r="U175" s="15" t="s">
        <v>1750</v>
      </c>
      <c r="V175" s="18" t="s">
        <v>1752</v>
      </c>
      <c r="W175" s="31" t="s">
        <v>1765</v>
      </c>
      <c r="X175" s="13" t="s">
        <v>1754</v>
      </c>
      <c r="Y175" s="13" t="s">
        <v>1682</v>
      </c>
      <c r="Z175" s="13" t="s">
        <v>1686</v>
      </c>
    </row>
    <row r="176" spans="1:26" s="7" customFormat="1" hidden="1">
      <c r="A176" s="7" t="s">
        <v>1778</v>
      </c>
      <c r="B176" s="7">
        <v>3080</v>
      </c>
      <c r="E176" s="7" t="s">
        <v>1779</v>
      </c>
      <c r="G176" s="7" t="s">
        <v>155</v>
      </c>
      <c r="H176" s="7" t="s">
        <v>1778</v>
      </c>
      <c r="I176" s="7" t="s">
        <v>1548</v>
      </c>
      <c r="K176" s="10"/>
      <c r="L176" s="7" t="s">
        <v>1780</v>
      </c>
      <c r="M176" s="7" t="s">
        <v>1550</v>
      </c>
      <c r="N176" s="7" t="s">
        <v>1781</v>
      </c>
      <c r="O176" s="13" t="str">
        <f t="shared" si="6"/>
        <v xml:space="preserve">Tỉnh Thái Bình - </v>
      </c>
      <c r="P176" s="7" t="s">
        <v>1782</v>
      </c>
      <c r="Q176" s="7" t="s">
        <v>1780</v>
      </c>
      <c r="R176" s="8" t="s">
        <v>1780</v>
      </c>
      <c r="S176" s="7" t="s">
        <v>1783</v>
      </c>
      <c r="T176" s="7" t="s">
        <v>1784</v>
      </c>
      <c r="U176" s="11" t="s">
        <v>155</v>
      </c>
      <c r="V176" s="9" t="s">
        <v>155</v>
      </c>
      <c r="X176" s="7" t="s">
        <v>1785</v>
      </c>
      <c r="Y176" s="7" t="s">
        <v>153</v>
      </c>
      <c r="Z176" s="7" t="s">
        <v>159</v>
      </c>
    </row>
    <row r="177" spans="1:26" s="7" customFormat="1" hidden="1">
      <c r="A177" s="7" t="s">
        <v>1786</v>
      </c>
      <c r="B177" s="7">
        <v>3081</v>
      </c>
      <c r="E177" s="7" t="s">
        <v>1779</v>
      </c>
      <c r="F177" s="7">
        <v>3080</v>
      </c>
      <c r="G177" s="7" t="s">
        <v>1787</v>
      </c>
      <c r="H177" s="7" t="s">
        <v>1786</v>
      </c>
      <c r="I177" s="7" t="s">
        <v>1548</v>
      </c>
      <c r="J177" s="7" t="s">
        <v>1548</v>
      </c>
      <c r="K177" s="10" t="s">
        <v>1548</v>
      </c>
      <c r="L177" s="7" t="s">
        <v>1788</v>
      </c>
      <c r="M177" s="7" t="s">
        <v>1550</v>
      </c>
      <c r="N177" s="7" t="s">
        <v>1781</v>
      </c>
      <c r="O177" s="13" t="str">
        <f t="shared" si="6"/>
        <v>Tỉnh Thái Bình - Chi cục Thuế khu vực V</v>
      </c>
      <c r="P177" s="7" t="s">
        <v>1789</v>
      </c>
      <c r="Q177" s="7" t="s">
        <v>1788</v>
      </c>
      <c r="R177" s="8" t="s">
        <v>1788</v>
      </c>
      <c r="S177" s="7" t="s">
        <v>1790</v>
      </c>
      <c r="T177" s="7" t="s">
        <v>1791</v>
      </c>
      <c r="U177" s="17" t="s">
        <v>1792</v>
      </c>
      <c r="V177" s="18" t="s">
        <v>1793</v>
      </c>
      <c r="X177" s="7" t="s">
        <v>1785</v>
      </c>
      <c r="Y177" s="7" t="s">
        <v>1778</v>
      </c>
      <c r="Z177" s="7" t="s">
        <v>1782</v>
      </c>
    </row>
    <row r="178" spans="1:26" hidden="1">
      <c r="A178" s="13" t="s">
        <v>1794</v>
      </c>
      <c r="C178" s="13" t="s">
        <v>1795</v>
      </c>
      <c r="D178" s="13">
        <v>3462</v>
      </c>
      <c r="E178" s="13" t="s">
        <v>1796</v>
      </c>
      <c r="F178" s="13">
        <v>3080</v>
      </c>
      <c r="G178" s="13" t="s">
        <v>1797</v>
      </c>
      <c r="H178" s="13" t="s">
        <v>1794</v>
      </c>
      <c r="J178" s="10" t="s">
        <v>1798</v>
      </c>
      <c r="K178" s="10" t="s">
        <v>1799</v>
      </c>
      <c r="L178" s="10" t="s">
        <v>1800</v>
      </c>
      <c r="M178" s="10" t="s">
        <v>1801</v>
      </c>
      <c r="N178" s="10" t="s">
        <v>1802</v>
      </c>
      <c r="O178" s="13" t="str">
        <f t="shared" si="6"/>
        <v>Tp. Thái Bình - Đội Thuế liên huyện thành phố Thái Bình - Vũ Thư</v>
      </c>
      <c r="P178" s="13" t="s">
        <v>1803</v>
      </c>
      <c r="Q178" s="10" t="s">
        <v>1800</v>
      </c>
      <c r="R178" s="8" t="s">
        <v>1800</v>
      </c>
      <c r="S178" s="13" t="s">
        <v>1790</v>
      </c>
      <c r="T178" s="13" t="s">
        <v>1791</v>
      </c>
      <c r="U178" s="17" t="s">
        <v>1792</v>
      </c>
      <c r="V178" s="18" t="s">
        <v>1793</v>
      </c>
      <c r="W178" s="10" t="s">
        <v>285</v>
      </c>
      <c r="X178" s="13" t="s">
        <v>1804</v>
      </c>
      <c r="Y178" s="13" t="s">
        <v>1778</v>
      </c>
      <c r="Z178" s="13" t="s">
        <v>1782</v>
      </c>
    </row>
    <row r="179" spans="1:26" hidden="1">
      <c r="A179" s="13" t="s">
        <v>1805</v>
      </c>
      <c r="C179" s="13" t="s">
        <v>1806</v>
      </c>
      <c r="D179" s="13">
        <v>3463</v>
      </c>
      <c r="E179" s="13" t="s">
        <v>1807</v>
      </c>
      <c r="F179" s="13">
        <v>3080</v>
      </c>
      <c r="G179" s="13" t="s">
        <v>1808</v>
      </c>
      <c r="H179" s="13" t="s">
        <v>1805</v>
      </c>
      <c r="J179" s="10" t="s">
        <v>1809</v>
      </c>
      <c r="K179" s="10" t="s">
        <v>1810</v>
      </c>
      <c r="L179" s="10" t="s">
        <v>1811</v>
      </c>
      <c r="M179" s="10" t="s">
        <v>1812</v>
      </c>
      <c r="N179" s="10" t="s">
        <v>1812</v>
      </c>
      <c r="O179" s="13" t="str">
        <f t="shared" si="6"/>
        <v>Huyện Quỳnh Phụ - Đội Thuế liên huyện Quỳnh Phụ - Hưng Hà</v>
      </c>
      <c r="P179" s="13" t="s">
        <v>1813</v>
      </c>
      <c r="Q179" s="10" t="s">
        <v>1811</v>
      </c>
      <c r="R179" s="8" t="s">
        <v>1811</v>
      </c>
      <c r="S179" s="13" t="s">
        <v>1814</v>
      </c>
      <c r="T179" s="13" t="s">
        <v>1815</v>
      </c>
      <c r="U179" s="17" t="s">
        <v>1816</v>
      </c>
      <c r="V179" s="18" t="s">
        <v>1817</v>
      </c>
      <c r="W179" s="10" t="s">
        <v>285</v>
      </c>
      <c r="X179" s="13" t="s">
        <v>1818</v>
      </c>
      <c r="Y179" s="13" t="s">
        <v>1778</v>
      </c>
      <c r="Z179" s="13" t="s">
        <v>1782</v>
      </c>
    </row>
    <row r="180" spans="1:26" hidden="1">
      <c r="A180" s="13" t="s">
        <v>1819</v>
      </c>
      <c r="C180" s="13" t="s">
        <v>1806</v>
      </c>
      <c r="D180" s="13">
        <v>3463</v>
      </c>
      <c r="E180" s="13" t="s">
        <v>1807</v>
      </c>
      <c r="F180" s="13">
        <v>3080</v>
      </c>
      <c r="G180" s="13" t="s">
        <v>1820</v>
      </c>
      <c r="H180" s="13" t="s">
        <v>1819</v>
      </c>
      <c r="J180" s="10" t="s">
        <v>1809</v>
      </c>
      <c r="K180" s="10" t="s">
        <v>1810</v>
      </c>
      <c r="L180" s="10" t="s">
        <v>1821</v>
      </c>
      <c r="M180" s="10" t="s">
        <v>1812</v>
      </c>
      <c r="N180" s="10" t="s">
        <v>1822</v>
      </c>
      <c r="O180" s="13" t="str">
        <f t="shared" si="6"/>
        <v>Huyện Hưng Hà - Đội Thuế liên huyện Quỳnh Phụ - Hưng Hà</v>
      </c>
      <c r="P180" s="13" t="s">
        <v>1823</v>
      </c>
      <c r="Q180" s="10" t="s">
        <v>1821</v>
      </c>
      <c r="R180" s="8" t="s">
        <v>1821</v>
      </c>
      <c r="S180" s="13" t="s">
        <v>1816</v>
      </c>
      <c r="T180" s="13" t="s">
        <v>1824</v>
      </c>
      <c r="U180" s="17" t="s">
        <v>1816</v>
      </c>
      <c r="V180" s="18" t="s">
        <v>1817</v>
      </c>
      <c r="W180" s="10" t="s">
        <v>285</v>
      </c>
      <c r="X180" s="13" t="s">
        <v>1818</v>
      </c>
      <c r="Y180" s="13" t="s">
        <v>1778</v>
      </c>
      <c r="Z180" s="13" t="s">
        <v>1782</v>
      </c>
    </row>
    <row r="181" spans="1:26" hidden="1">
      <c r="A181" s="13" t="s">
        <v>1825</v>
      </c>
      <c r="C181" s="13" t="s">
        <v>155</v>
      </c>
      <c r="D181" s="13">
        <v>3464</v>
      </c>
      <c r="E181" s="13" t="s">
        <v>1826</v>
      </c>
      <c r="F181" s="13">
        <v>3080</v>
      </c>
      <c r="G181" s="13" t="s">
        <v>1827</v>
      </c>
      <c r="H181" s="13" t="s">
        <v>1825</v>
      </c>
      <c r="J181" s="10" t="s">
        <v>1828</v>
      </c>
      <c r="K181" s="10" t="s">
        <v>1829</v>
      </c>
      <c r="L181" s="10" t="s">
        <v>1830</v>
      </c>
      <c r="M181" s="10" t="s">
        <v>1831</v>
      </c>
      <c r="N181" s="10" t="s">
        <v>1831</v>
      </c>
      <c r="O181" s="13" t="str">
        <f t="shared" si="6"/>
        <v>Huyện Thái Thụy - Đội Thuế liên huyện Thái Thụy - Đông Hưng</v>
      </c>
      <c r="P181" s="13" t="s">
        <v>1832</v>
      </c>
      <c r="Q181" s="10" t="s">
        <v>1830</v>
      </c>
      <c r="R181" s="8" t="s">
        <v>1830</v>
      </c>
      <c r="S181" s="13" t="s">
        <v>1833</v>
      </c>
      <c r="T181" s="13" t="s">
        <v>1834</v>
      </c>
      <c r="U181" s="17" t="s">
        <v>1835</v>
      </c>
      <c r="V181" s="18" t="s">
        <v>1836</v>
      </c>
      <c r="W181" s="30" t="s">
        <v>1837</v>
      </c>
      <c r="X181" s="13" t="s">
        <v>1838</v>
      </c>
      <c r="Y181" s="13" t="s">
        <v>1778</v>
      </c>
      <c r="Z181" s="13" t="s">
        <v>1782</v>
      </c>
    </row>
    <row r="182" spans="1:26" hidden="1">
      <c r="A182" s="13" t="s">
        <v>1839</v>
      </c>
      <c r="C182" s="13" t="s">
        <v>155</v>
      </c>
      <c r="D182" s="13">
        <v>3464</v>
      </c>
      <c r="E182" s="13" t="s">
        <v>1840</v>
      </c>
      <c r="F182" s="13">
        <v>3080</v>
      </c>
      <c r="G182" s="13" t="s">
        <v>1841</v>
      </c>
      <c r="H182" s="13" t="s">
        <v>1839</v>
      </c>
      <c r="J182" s="10" t="s">
        <v>1828</v>
      </c>
      <c r="K182" s="10" t="s">
        <v>1829</v>
      </c>
      <c r="L182" s="10" t="s">
        <v>1842</v>
      </c>
      <c r="M182" s="10" t="s">
        <v>1831</v>
      </c>
      <c r="N182" s="10" t="s">
        <v>1843</v>
      </c>
      <c r="O182" s="13" t="str">
        <f t="shared" si="6"/>
        <v>Huyện Đông Hưng - Đội Thuế liên huyện Thái Thụy - Đông Hưng</v>
      </c>
      <c r="P182" s="13" t="s">
        <v>1844</v>
      </c>
      <c r="Q182" s="10" t="s">
        <v>1842</v>
      </c>
      <c r="R182" s="8" t="s">
        <v>1842</v>
      </c>
      <c r="S182" s="13" t="s">
        <v>1835</v>
      </c>
      <c r="T182" s="13" t="s">
        <v>1845</v>
      </c>
      <c r="U182" s="17" t="s">
        <v>1835</v>
      </c>
      <c r="V182" s="18" t="s">
        <v>1836</v>
      </c>
      <c r="W182" s="30" t="s">
        <v>1837</v>
      </c>
      <c r="X182" s="13" t="s">
        <v>1846</v>
      </c>
      <c r="Y182" s="13" t="s">
        <v>1778</v>
      </c>
      <c r="Z182" s="13" t="s">
        <v>1782</v>
      </c>
    </row>
    <row r="183" spans="1:26" hidden="1">
      <c r="A183" s="13" t="s">
        <v>1847</v>
      </c>
      <c r="C183" s="13" t="s">
        <v>1795</v>
      </c>
      <c r="D183" s="13">
        <v>3462</v>
      </c>
      <c r="E183" s="13" t="s">
        <v>1796</v>
      </c>
      <c r="F183" s="13">
        <v>3080</v>
      </c>
      <c r="G183" s="13" t="s">
        <v>1848</v>
      </c>
      <c r="H183" s="13" t="s">
        <v>1847</v>
      </c>
      <c r="J183" s="10" t="s">
        <v>1798</v>
      </c>
      <c r="K183" s="10" t="s">
        <v>1799</v>
      </c>
      <c r="L183" s="10" t="s">
        <v>1849</v>
      </c>
      <c r="M183" s="10" t="s">
        <v>1801</v>
      </c>
      <c r="N183" s="10" t="s">
        <v>1850</v>
      </c>
      <c r="O183" s="13" t="str">
        <f t="shared" si="6"/>
        <v>Huyện Vũ Thư - Đội Thuế liên huyện thành phố Thái Bình - Vũ Thư</v>
      </c>
      <c r="P183" s="13" t="s">
        <v>1851</v>
      </c>
      <c r="Q183" s="10" t="s">
        <v>1849</v>
      </c>
      <c r="R183" s="8" t="s">
        <v>1849</v>
      </c>
      <c r="S183" s="13" t="s">
        <v>1852</v>
      </c>
      <c r="T183" s="13" t="s">
        <v>1853</v>
      </c>
      <c r="U183" s="17" t="s">
        <v>1792</v>
      </c>
      <c r="V183" s="18" t="s">
        <v>1793</v>
      </c>
      <c r="W183" s="10" t="s">
        <v>285</v>
      </c>
      <c r="X183" s="13" t="s">
        <v>1804</v>
      </c>
      <c r="Y183" s="13" t="s">
        <v>1778</v>
      </c>
      <c r="Z183" s="13" t="s">
        <v>1782</v>
      </c>
    </row>
    <row r="184" spans="1:26" hidden="1">
      <c r="A184" s="13" t="s">
        <v>1854</v>
      </c>
      <c r="C184" s="13" t="s">
        <v>1855</v>
      </c>
      <c r="D184" s="13">
        <v>3461</v>
      </c>
      <c r="E184" s="13" t="s">
        <v>1856</v>
      </c>
      <c r="F184" s="13">
        <v>3080</v>
      </c>
      <c r="G184" s="13" t="s">
        <v>1857</v>
      </c>
      <c r="H184" s="13" t="s">
        <v>1854</v>
      </c>
      <c r="J184" s="10" t="s">
        <v>1858</v>
      </c>
      <c r="K184" s="10" t="s">
        <v>1859</v>
      </c>
      <c r="L184" s="10" t="s">
        <v>1860</v>
      </c>
      <c r="M184" s="10" t="s">
        <v>1861</v>
      </c>
      <c r="N184" s="10" t="s">
        <v>1862</v>
      </c>
      <c r="O184" s="13" t="str">
        <f t="shared" si="6"/>
        <v>Huyện Kiến Xương - Đội Thuế liên huyện Tiền Hải - Kiến Xương</v>
      </c>
      <c r="P184" s="13" t="s">
        <v>1863</v>
      </c>
      <c r="Q184" s="10" t="s">
        <v>1860</v>
      </c>
      <c r="R184" s="8" t="s">
        <v>1860</v>
      </c>
      <c r="S184" s="13" t="s">
        <v>1864</v>
      </c>
      <c r="T184" s="13" t="s">
        <v>1865</v>
      </c>
      <c r="U184" s="17" t="s">
        <v>1866</v>
      </c>
      <c r="V184" s="18" t="s">
        <v>1867</v>
      </c>
      <c r="W184" s="10" t="s">
        <v>285</v>
      </c>
      <c r="X184" s="13" t="s">
        <v>1868</v>
      </c>
      <c r="Y184" s="13" t="s">
        <v>1778</v>
      </c>
      <c r="Z184" s="13" t="s">
        <v>1782</v>
      </c>
    </row>
    <row r="185" spans="1:26" hidden="1">
      <c r="A185" s="13" t="s">
        <v>1869</v>
      </c>
      <c r="C185" s="13" t="s">
        <v>1855</v>
      </c>
      <c r="D185" s="13">
        <v>3461</v>
      </c>
      <c r="E185" s="13" t="s">
        <v>1856</v>
      </c>
      <c r="F185" s="13">
        <v>3080</v>
      </c>
      <c r="G185" s="13" t="s">
        <v>1870</v>
      </c>
      <c r="H185" s="13" t="s">
        <v>1869</v>
      </c>
      <c r="J185" s="10" t="s">
        <v>1858</v>
      </c>
      <c r="K185" s="10" t="s">
        <v>1859</v>
      </c>
      <c r="L185" s="10" t="s">
        <v>1871</v>
      </c>
      <c r="M185" s="10" t="s">
        <v>1861</v>
      </c>
      <c r="N185" s="10" t="s">
        <v>1861</v>
      </c>
      <c r="O185" s="13" t="str">
        <f t="shared" si="6"/>
        <v>Huyện Tiền Hải - Đội Thuế liên huyện Tiền Hải - Kiến Xương</v>
      </c>
      <c r="P185" s="13" t="s">
        <v>1872</v>
      </c>
      <c r="Q185" s="10" t="s">
        <v>1871</v>
      </c>
      <c r="R185" s="8" t="s">
        <v>1871</v>
      </c>
      <c r="S185" s="13" t="s">
        <v>1866</v>
      </c>
      <c r="T185" s="13" t="s">
        <v>1873</v>
      </c>
      <c r="U185" s="17" t="s">
        <v>1866</v>
      </c>
      <c r="V185" s="18" t="s">
        <v>1867</v>
      </c>
      <c r="W185" s="10" t="s">
        <v>285</v>
      </c>
      <c r="X185" s="13" t="s">
        <v>1868</v>
      </c>
      <c r="Y185" s="13" t="s">
        <v>1778</v>
      </c>
      <c r="Z185" s="13" t="s">
        <v>1782</v>
      </c>
    </row>
    <row r="186" spans="1:26" s="7" customFormat="1" ht="12.75" hidden="1">
      <c r="A186" s="7" t="s">
        <v>1874</v>
      </c>
      <c r="B186" s="7">
        <v>2480</v>
      </c>
      <c r="E186" s="7" t="s">
        <v>1875</v>
      </c>
      <c r="G186" s="7" t="s">
        <v>155</v>
      </c>
      <c r="H186" s="7" t="s">
        <v>1874</v>
      </c>
      <c r="I186" s="7" t="s">
        <v>1876</v>
      </c>
      <c r="K186" s="10"/>
      <c r="L186" s="7" t="s">
        <v>1877</v>
      </c>
      <c r="M186" s="7" t="s">
        <v>1878</v>
      </c>
      <c r="P186" s="7" t="s">
        <v>1879</v>
      </c>
      <c r="Q186" s="7" t="s">
        <v>1877</v>
      </c>
      <c r="R186" s="8" t="s">
        <v>1877</v>
      </c>
      <c r="S186" s="7" t="s">
        <v>1880</v>
      </c>
      <c r="T186" s="7" t="s">
        <v>1881</v>
      </c>
      <c r="U186" s="11" t="s">
        <v>155</v>
      </c>
      <c r="V186" s="9" t="s">
        <v>155</v>
      </c>
      <c r="X186" s="7" t="s">
        <v>1875</v>
      </c>
      <c r="Y186" s="7" t="s">
        <v>153</v>
      </c>
      <c r="Z186" s="7" t="s">
        <v>159</v>
      </c>
    </row>
    <row r="187" spans="1:26" s="7" customFormat="1" hidden="1">
      <c r="A187" s="7" t="s">
        <v>1882</v>
      </c>
      <c r="B187" s="7">
        <v>2481</v>
      </c>
      <c r="E187" s="7" t="s">
        <v>1875</v>
      </c>
      <c r="F187" s="7">
        <v>2480</v>
      </c>
      <c r="G187" s="7" t="s">
        <v>1883</v>
      </c>
      <c r="H187" s="7" t="s">
        <v>1882</v>
      </c>
      <c r="I187" s="7" t="s">
        <v>1876</v>
      </c>
      <c r="J187" s="7" t="s">
        <v>1876</v>
      </c>
      <c r="K187" s="10" t="s">
        <v>1876</v>
      </c>
      <c r="L187" s="7" t="s">
        <v>1884</v>
      </c>
      <c r="M187" s="7" t="s">
        <v>1878</v>
      </c>
      <c r="N187" s="7" t="s">
        <v>1885</v>
      </c>
      <c r="O187" s="13" t="str">
        <f t="shared" ref="O187:O198" si="7">N187&amp;" - "&amp;J187</f>
        <v>Tỉnh Bắc Giang - Chi cục Thuế khu vực VI</v>
      </c>
      <c r="P187" s="7" t="s">
        <v>1886</v>
      </c>
      <c r="Q187" s="7" t="s">
        <v>1884</v>
      </c>
      <c r="R187" s="8" t="s">
        <v>1884</v>
      </c>
      <c r="S187" s="7" t="s">
        <v>1887</v>
      </c>
      <c r="T187" s="7" t="s">
        <v>1888</v>
      </c>
      <c r="U187" s="15" t="s">
        <v>1887</v>
      </c>
      <c r="V187" s="18" t="s">
        <v>1889</v>
      </c>
      <c r="X187" s="7" t="s">
        <v>1875</v>
      </c>
      <c r="Y187" s="7" t="s">
        <v>1874</v>
      </c>
      <c r="Z187" s="7" t="s">
        <v>1879</v>
      </c>
    </row>
    <row r="188" spans="1:26" hidden="1">
      <c r="A188" s="13" t="s">
        <v>1890</v>
      </c>
      <c r="C188" s="13" t="s">
        <v>1891</v>
      </c>
      <c r="E188" s="13" t="s">
        <v>1892</v>
      </c>
      <c r="F188" s="13">
        <v>2480</v>
      </c>
      <c r="G188" s="13" t="s">
        <v>1893</v>
      </c>
      <c r="H188" s="13" t="s">
        <v>1890</v>
      </c>
      <c r="J188" s="10" t="s">
        <v>1894</v>
      </c>
      <c r="K188" s="10" t="s">
        <v>1895</v>
      </c>
      <c r="L188" s="10" t="s">
        <v>1894</v>
      </c>
      <c r="M188" s="13" t="s">
        <v>1896</v>
      </c>
      <c r="N188" s="13" t="s">
        <v>1897</v>
      </c>
      <c r="O188" s="13" t="str">
        <f t="shared" si="7"/>
        <v>Tp. Bắc Giang - Đội Thuế thành phố Bắc Giang</v>
      </c>
      <c r="P188" s="13" t="s">
        <v>1898</v>
      </c>
      <c r="Q188" s="10" t="s">
        <v>1894</v>
      </c>
      <c r="R188" s="8" t="s">
        <v>1894</v>
      </c>
      <c r="S188" s="13" t="s">
        <v>1887</v>
      </c>
      <c r="T188" s="13" t="s">
        <v>1888</v>
      </c>
      <c r="U188" s="15" t="s">
        <v>1887</v>
      </c>
      <c r="V188" s="18" t="s">
        <v>1889</v>
      </c>
      <c r="W188" s="10" t="s">
        <v>1367</v>
      </c>
      <c r="X188" s="13" t="s">
        <v>1899</v>
      </c>
      <c r="Y188" s="13" t="s">
        <v>1874</v>
      </c>
      <c r="Z188" s="13" t="s">
        <v>1879</v>
      </c>
    </row>
    <row r="189" spans="1:26" hidden="1">
      <c r="A189" s="13" t="s">
        <v>1900</v>
      </c>
      <c r="C189" s="13" t="s">
        <v>1901</v>
      </c>
      <c r="D189" s="13">
        <v>2465</v>
      </c>
      <c r="E189" s="13" t="s">
        <v>1902</v>
      </c>
      <c r="F189" s="13">
        <v>2480</v>
      </c>
      <c r="G189" s="13" t="s">
        <v>1903</v>
      </c>
      <c r="H189" s="13" t="s">
        <v>1900</v>
      </c>
      <c r="J189" s="10" t="s">
        <v>1904</v>
      </c>
      <c r="K189" s="10" t="s">
        <v>1905</v>
      </c>
      <c r="L189" s="10" t="s">
        <v>1906</v>
      </c>
      <c r="M189" s="10" t="s">
        <v>1907</v>
      </c>
      <c r="N189" s="10" t="s">
        <v>1908</v>
      </c>
      <c r="O189" s="13" t="str">
        <f t="shared" si="7"/>
        <v>Huyện Yên Thế - Đội Thuế liên huyện Tân Yên - Yên Thế</v>
      </c>
      <c r="P189" s="13" t="s">
        <v>1909</v>
      </c>
      <c r="Q189" s="10" t="s">
        <v>1906</v>
      </c>
      <c r="R189" s="8" t="s">
        <v>1906</v>
      </c>
      <c r="S189" s="13" t="s">
        <v>1910</v>
      </c>
      <c r="T189" s="13" t="s">
        <v>1911</v>
      </c>
      <c r="U189" s="15" t="s">
        <v>1912</v>
      </c>
      <c r="V189" s="18" t="s">
        <v>1913</v>
      </c>
      <c r="W189" s="13" t="s">
        <v>285</v>
      </c>
      <c r="X189" s="13" t="s">
        <v>1914</v>
      </c>
      <c r="Y189" s="13" t="s">
        <v>1874</v>
      </c>
      <c r="Z189" s="13" t="s">
        <v>1879</v>
      </c>
    </row>
    <row r="190" spans="1:26" hidden="1">
      <c r="A190" s="13" t="s">
        <v>1915</v>
      </c>
      <c r="C190" s="13" t="s">
        <v>1901</v>
      </c>
      <c r="D190" s="13">
        <v>2465</v>
      </c>
      <c r="E190" s="13" t="s">
        <v>1902</v>
      </c>
      <c r="F190" s="13">
        <v>2480</v>
      </c>
      <c r="G190" s="13" t="s">
        <v>1916</v>
      </c>
      <c r="H190" s="13" t="s">
        <v>1915</v>
      </c>
      <c r="J190" s="10" t="s">
        <v>1904</v>
      </c>
      <c r="K190" s="10" t="s">
        <v>1905</v>
      </c>
      <c r="L190" s="10" t="s">
        <v>1917</v>
      </c>
      <c r="M190" s="10" t="s">
        <v>1907</v>
      </c>
      <c r="N190" s="10" t="s">
        <v>1907</v>
      </c>
      <c r="O190" s="13" t="str">
        <f t="shared" si="7"/>
        <v>Huyện Tân Yên - Đội Thuế liên huyện Tân Yên - Yên Thế</v>
      </c>
      <c r="P190" s="13" t="s">
        <v>1918</v>
      </c>
      <c r="Q190" s="10" t="s">
        <v>1917</v>
      </c>
      <c r="R190" s="8" t="s">
        <v>1917</v>
      </c>
      <c r="S190" s="13" t="s">
        <v>1912</v>
      </c>
      <c r="T190" s="13" t="s">
        <v>1919</v>
      </c>
      <c r="U190" s="15" t="s">
        <v>1912</v>
      </c>
      <c r="V190" s="18" t="s">
        <v>1913</v>
      </c>
      <c r="W190" s="13" t="s">
        <v>285</v>
      </c>
      <c r="X190" s="13" t="s">
        <v>1914</v>
      </c>
      <c r="Y190" s="13" t="s">
        <v>1874</v>
      </c>
      <c r="Z190" s="13" t="s">
        <v>1879</v>
      </c>
    </row>
    <row r="191" spans="1:26" hidden="1">
      <c r="A191" s="13" t="s">
        <v>1920</v>
      </c>
      <c r="C191" s="13" t="s">
        <v>1921</v>
      </c>
      <c r="D191" s="13">
        <v>2461</v>
      </c>
      <c r="E191" s="13" t="s">
        <v>1922</v>
      </c>
      <c r="F191" s="13">
        <v>2480</v>
      </c>
      <c r="G191" s="13" t="s">
        <v>1923</v>
      </c>
      <c r="H191" s="13" t="s">
        <v>1920</v>
      </c>
      <c r="J191" s="10" t="s">
        <v>1924</v>
      </c>
      <c r="K191" s="10" t="s">
        <v>1925</v>
      </c>
      <c r="L191" s="10" t="s">
        <v>1926</v>
      </c>
      <c r="M191" s="10" t="s">
        <v>1927</v>
      </c>
      <c r="N191" s="10" t="s">
        <v>1928</v>
      </c>
      <c r="O191" s="13" t="str">
        <f t="shared" si="7"/>
        <v>Huyện Lục Ngạn - Đội Thuế liên huyện Chũ - Lục Ngạn - Sơn Động</v>
      </c>
      <c r="P191" s="13" t="s">
        <v>1929</v>
      </c>
      <c r="Q191" s="10" t="s">
        <v>1926</v>
      </c>
      <c r="R191" s="8" t="s">
        <v>1926</v>
      </c>
      <c r="S191" s="13" t="s">
        <v>1930</v>
      </c>
      <c r="T191" s="13" t="s">
        <v>1931</v>
      </c>
      <c r="U191" s="15" t="s">
        <v>1930</v>
      </c>
      <c r="V191" s="18" t="s">
        <v>1932</v>
      </c>
      <c r="W191" s="13" t="s">
        <v>285</v>
      </c>
      <c r="X191" s="13" t="s">
        <v>1933</v>
      </c>
      <c r="Y191" s="13" t="s">
        <v>1874</v>
      </c>
      <c r="Z191" s="13" t="s">
        <v>1879</v>
      </c>
    </row>
    <row r="192" spans="1:26" hidden="1">
      <c r="A192" s="13" t="s">
        <v>1934</v>
      </c>
      <c r="C192" s="13" t="s">
        <v>1935</v>
      </c>
      <c r="D192" s="13">
        <v>2464</v>
      </c>
      <c r="E192" s="13" t="s">
        <v>1936</v>
      </c>
      <c r="F192" s="13">
        <v>2480</v>
      </c>
      <c r="G192" s="13" t="s">
        <v>1937</v>
      </c>
      <c r="H192" s="13" t="s">
        <v>1934</v>
      </c>
      <c r="J192" s="10" t="s">
        <v>1938</v>
      </c>
      <c r="K192" s="10" t="s">
        <v>1939</v>
      </c>
      <c r="L192" s="10" t="s">
        <v>1940</v>
      </c>
      <c r="M192" s="10" t="s">
        <v>1941</v>
      </c>
      <c r="N192" s="10" t="s">
        <v>1942</v>
      </c>
      <c r="O192" s="13" t="str">
        <f t="shared" si="7"/>
        <v>Huyện Hiệp Hòa - Đội Thuế liên huyện Việt Yên - Hiệp Hòa</v>
      </c>
      <c r="P192" s="13" t="s">
        <v>1943</v>
      </c>
      <c r="Q192" s="10" t="s">
        <v>1940</v>
      </c>
      <c r="R192" s="8" t="s">
        <v>1940</v>
      </c>
      <c r="S192" s="13" t="s">
        <v>1944</v>
      </c>
      <c r="T192" s="13" t="s">
        <v>1945</v>
      </c>
      <c r="U192" s="15" t="s">
        <v>1912</v>
      </c>
      <c r="V192" s="18" t="s">
        <v>1913</v>
      </c>
      <c r="W192" s="13" t="s">
        <v>285</v>
      </c>
      <c r="X192" s="13" t="s">
        <v>1946</v>
      </c>
      <c r="Y192" s="13" t="s">
        <v>1874</v>
      </c>
      <c r="Z192" s="13" t="s">
        <v>1879</v>
      </c>
    </row>
    <row r="193" spans="1:26" hidden="1">
      <c r="A193" s="13" t="s">
        <v>1947</v>
      </c>
      <c r="C193" s="13" t="s">
        <v>1948</v>
      </c>
      <c r="D193" s="13">
        <v>2462</v>
      </c>
      <c r="E193" s="13" t="s">
        <v>1949</v>
      </c>
      <c r="F193" s="13">
        <v>2480</v>
      </c>
      <c r="G193" s="13" t="s">
        <v>1950</v>
      </c>
      <c r="H193" s="13" t="s">
        <v>1947</v>
      </c>
      <c r="J193" s="10" t="s">
        <v>1951</v>
      </c>
      <c r="K193" s="10" t="s">
        <v>1952</v>
      </c>
      <c r="L193" s="10" t="s">
        <v>1953</v>
      </c>
      <c r="M193" s="10" t="s">
        <v>1954</v>
      </c>
      <c r="N193" s="10" t="s">
        <v>1955</v>
      </c>
      <c r="O193" s="13" t="str">
        <f t="shared" si="7"/>
        <v>Huyện Lạng Giang - Đội Thuế liên huyện Lạng Giang - Lục Nam</v>
      </c>
      <c r="P193" s="13" t="s">
        <v>1956</v>
      </c>
      <c r="Q193" s="10" t="s">
        <v>1953</v>
      </c>
      <c r="R193" s="8" t="s">
        <v>1953</v>
      </c>
      <c r="S193" s="13" t="s">
        <v>1957</v>
      </c>
      <c r="T193" s="13" t="s">
        <v>1958</v>
      </c>
      <c r="U193" s="15" t="s">
        <v>1887</v>
      </c>
      <c r="V193" s="18" t="s">
        <v>1889</v>
      </c>
      <c r="W193" s="13" t="s">
        <v>285</v>
      </c>
      <c r="X193" s="13" t="s">
        <v>1959</v>
      </c>
      <c r="Y193" s="13" t="s">
        <v>1874</v>
      </c>
      <c r="Z193" s="13" t="s">
        <v>1879</v>
      </c>
    </row>
    <row r="194" spans="1:26" hidden="1">
      <c r="A194" s="13" t="s">
        <v>1960</v>
      </c>
      <c r="C194" s="13" t="s">
        <v>1921</v>
      </c>
      <c r="D194" s="13">
        <v>2461</v>
      </c>
      <c r="E194" s="13" t="s">
        <v>1922</v>
      </c>
      <c r="F194" s="13">
        <v>2480</v>
      </c>
      <c r="G194" s="13" t="s">
        <v>1961</v>
      </c>
      <c r="H194" s="13" t="s">
        <v>1960</v>
      </c>
      <c r="J194" s="10" t="s">
        <v>1924</v>
      </c>
      <c r="K194" s="10" t="s">
        <v>1925</v>
      </c>
      <c r="L194" s="10" t="s">
        <v>1962</v>
      </c>
      <c r="M194" s="10" t="s">
        <v>1927</v>
      </c>
      <c r="N194" s="10" t="s">
        <v>1963</v>
      </c>
      <c r="O194" s="13" t="str">
        <f t="shared" si="7"/>
        <v>Huyện Sơn Động - Đội Thuế liên huyện Chũ - Lục Ngạn - Sơn Động</v>
      </c>
      <c r="P194" s="13" t="s">
        <v>1964</v>
      </c>
      <c r="Q194" s="10" t="s">
        <v>1962</v>
      </c>
      <c r="R194" s="8" t="s">
        <v>1962</v>
      </c>
      <c r="S194" s="13" t="s">
        <v>1965</v>
      </c>
      <c r="T194" s="13" t="s">
        <v>1966</v>
      </c>
      <c r="U194" s="15" t="s">
        <v>1930</v>
      </c>
      <c r="V194" s="18" t="s">
        <v>1932</v>
      </c>
      <c r="W194" s="13" t="s">
        <v>285</v>
      </c>
      <c r="X194" s="13" t="s">
        <v>1933</v>
      </c>
      <c r="Y194" s="13" t="s">
        <v>1874</v>
      </c>
      <c r="Z194" s="13" t="s">
        <v>1879</v>
      </c>
    </row>
    <row r="195" spans="1:26" hidden="1">
      <c r="A195" s="13" t="s">
        <v>1967</v>
      </c>
      <c r="C195" s="13" t="s">
        <v>1948</v>
      </c>
      <c r="D195" s="13">
        <v>2462</v>
      </c>
      <c r="E195" s="13" t="s">
        <v>1949</v>
      </c>
      <c r="F195" s="13">
        <v>2480</v>
      </c>
      <c r="G195" s="13" t="s">
        <v>1968</v>
      </c>
      <c r="H195" s="13" t="s">
        <v>1967</v>
      </c>
      <c r="J195" s="10" t="s">
        <v>1951</v>
      </c>
      <c r="K195" s="10" t="s">
        <v>1952</v>
      </c>
      <c r="L195" s="10" t="s">
        <v>1969</v>
      </c>
      <c r="M195" s="10" t="s">
        <v>1954</v>
      </c>
      <c r="N195" s="10" t="s">
        <v>1954</v>
      </c>
      <c r="O195" s="13" t="str">
        <f t="shared" si="7"/>
        <v>Huyện Lục Nam - Đội Thuế liên huyện Lạng Giang - Lục Nam</v>
      </c>
      <c r="P195" s="13" t="s">
        <v>1970</v>
      </c>
      <c r="Q195" s="10" t="s">
        <v>1969</v>
      </c>
      <c r="R195" s="8" t="s">
        <v>1969</v>
      </c>
      <c r="S195" s="13" t="s">
        <v>1971</v>
      </c>
      <c r="T195" s="13" t="s">
        <v>1972</v>
      </c>
      <c r="U195" s="15" t="s">
        <v>1887</v>
      </c>
      <c r="V195" s="18" t="s">
        <v>1889</v>
      </c>
      <c r="W195" s="13" t="s">
        <v>285</v>
      </c>
      <c r="X195" s="13" t="s">
        <v>1959</v>
      </c>
      <c r="Y195" s="13" t="s">
        <v>1874</v>
      </c>
      <c r="Z195" s="13" t="s">
        <v>1879</v>
      </c>
    </row>
    <row r="196" spans="1:26" hidden="1">
      <c r="A196" s="13" t="s">
        <v>1973</v>
      </c>
      <c r="C196" s="13" t="s">
        <v>1935</v>
      </c>
      <c r="D196" s="13">
        <v>2464</v>
      </c>
      <c r="E196" s="13" t="s">
        <v>1936</v>
      </c>
      <c r="F196" s="13">
        <v>2480</v>
      </c>
      <c r="G196" s="13" t="s">
        <v>1974</v>
      </c>
      <c r="H196" s="13" t="s">
        <v>1973</v>
      </c>
      <c r="J196" s="10" t="s">
        <v>1938</v>
      </c>
      <c r="K196" s="10" t="s">
        <v>1939</v>
      </c>
      <c r="L196" s="10" t="s">
        <v>1975</v>
      </c>
      <c r="M196" s="10" t="s">
        <v>1941</v>
      </c>
      <c r="N196" s="10" t="s">
        <v>1941</v>
      </c>
      <c r="O196" s="13" t="str">
        <f t="shared" si="7"/>
        <v>Thị xã Việt Yên - Đội Thuế liên huyện Việt Yên - Hiệp Hòa</v>
      </c>
      <c r="P196" s="13" t="s">
        <v>1976</v>
      </c>
      <c r="Q196" s="10" t="s">
        <v>1975</v>
      </c>
      <c r="R196" s="8" t="s">
        <v>1975</v>
      </c>
      <c r="S196" s="13" t="s">
        <v>1977</v>
      </c>
      <c r="T196" s="13" t="s">
        <v>1978</v>
      </c>
      <c r="U196" s="15" t="s">
        <v>1887</v>
      </c>
      <c r="V196" s="18" t="s">
        <v>1889</v>
      </c>
      <c r="W196" s="13" t="s">
        <v>285</v>
      </c>
      <c r="X196" s="13" t="s">
        <v>1946</v>
      </c>
      <c r="Y196" s="13" t="s">
        <v>1874</v>
      </c>
      <c r="Z196" s="13" t="s">
        <v>1879</v>
      </c>
    </row>
    <row r="197" spans="1:26" s="21" customFormat="1" hidden="1">
      <c r="A197" s="21" t="s">
        <v>1979</v>
      </c>
      <c r="C197" s="21" t="s">
        <v>1891</v>
      </c>
      <c r="E197" s="21" t="s">
        <v>1892</v>
      </c>
      <c r="F197" s="23">
        <v>2480</v>
      </c>
      <c r="G197" s="21" t="s">
        <v>1980</v>
      </c>
      <c r="H197" s="21" t="s">
        <v>1979</v>
      </c>
      <c r="I197" s="23"/>
      <c r="J197" s="21" t="s">
        <v>1894</v>
      </c>
      <c r="K197" s="10" t="s">
        <v>1895</v>
      </c>
      <c r="L197" s="21" t="s">
        <v>1894</v>
      </c>
      <c r="M197" s="23" t="s">
        <v>1896</v>
      </c>
      <c r="N197" s="23" t="s">
        <v>1896</v>
      </c>
      <c r="O197" s="23" t="str">
        <f t="shared" si="7"/>
        <v>Thành phố Bắc Giang - Đội Thuế thành phố Bắc Giang</v>
      </c>
      <c r="P197" s="21" t="s">
        <v>1981</v>
      </c>
      <c r="Q197" s="21" t="s">
        <v>1894</v>
      </c>
      <c r="R197" s="8" t="s">
        <v>1894</v>
      </c>
      <c r="S197" s="21" t="s">
        <v>1982</v>
      </c>
      <c r="T197" s="21" t="s">
        <v>1983</v>
      </c>
      <c r="U197" s="24" t="s">
        <v>155</v>
      </c>
      <c r="V197" s="25" t="s">
        <v>155</v>
      </c>
      <c r="X197" s="21" t="s">
        <v>1899</v>
      </c>
      <c r="Y197" s="21" t="s">
        <v>1874</v>
      </c>
      <c r="Z197" s="21" t="s">
        <v>1879</v>
      </c>
    </row>
    <row r="198" spans="1:26" hidden="1">
      <c r="A198" s="13" t="s">
        <v>1984</v>
      </c>
      <c r="C198" s="13" t="s">
        <v>1921</v>
      </c>
      <c r="D198" s="13">
        <v>2461</v>
      </c>
      <c r="E198" s="13" t="s">
        <v>1922</v>
      </c>
      <c r="F198" s="13">
        <v>2480</v>
      </c>
      <c r="G198" s="13" t="s">
        <v>1985</v>
      </c>
      <c r="H198" s="13" t="s">
        <v>1984</v>
      </c>
      <c r="J198" s="10" t="s">
        <v>1924</v>
      </c>
      <c r="K198" s="10" t="s">
        <v>1925</v>
      </c>
      <c r="L198" s="10" t="s">
        <v>1986</v>
      </c>
      <c r="M198" s="10" t="s">
        <v>1927</v>
      </c>
      <c r="N198" s="10" t="s">
        <v>1927</v>
      </c>
      <c r="O198" s="13" t="str">
        <f t="shared" si="7"/>
        <v>Thị xã Chũ - Đội Thuế liên huyện Chũ - Lục Ngạn - Sơn Động</v>
      </c>
      <c r="P198" s="13" t="s">
        <v>1987</v>
      </c>
      <c r="Q198" s="10" t="s">
        <v>1986</v>
      </c>
      <c r="R198" s="8" t="s">
        <v>1986</v>
      </c>
      <c r="S198" s="13" t="s">
        <v>1930</v>
      </c>
      <c r="T198" s="13" t="s">
        <v>1931</v>
      </c>
      <c r="U198" s="15" t="s">
        <v>1930</v>
      </c>
      <c r="V198" s="18" t="s">
        <v>1932</v>
      </c>
      <c r="W198" s="10" t="s">
        <v>285</v>
      </c>
      <c r="X198" s="13" t="s">
        <v>1933</v>
      </c>
      <c r="Y198" s="13" t="s">
        <v>1874</v>
      </c>
      <c r="Z198" s="13" t="s">
        <v>1879</v>
      </c>
    </row>
    <row r="199" spans="1:26" s="7" customFormat="1" hidden="1">
      <c r="A199" s="7" t="s">
        <v>1988</v>
      </c>
      <c r="B199" s="7">
        <v>2480</v>
      </c>
      <c r="E199" s="7" t="s">
        <v>1989</v>
      </c>
      <c r="G199" s="7" t="s">
        <v>155</v>
      </c>
      <c r="H199" s="7" t="s">
        <v>1988</v>
      </c>
      <c r="I199" s="7" t="s">
        <v>1876</v>
      </c>
      <c r="K199" s="10"/>
      <c r="L199" s="7" t="s">
        <v>1990</v>
      </c>
      <c r="M199" s="7" t="s">
        <v>1878</v>
      </c>
      <c r="O199" s="13" t="str">
        <f t="shared" ref="O199" si="8">N199&amp;" - "&amp;L199</f>
        <v xml:space="preserve"> - Tỉnh Lạng Sơn - Chi cục Thuế khu vực VI</v>
      </c>
      <c r="P199" s="7" t="s">
        <v>1991</v>
      </c>
      <c r="Q199" s="7" t="s">
        <v>1990</v>
      </c>
      <c r="R199" s="8" t="s">
        <v>1990</v>
      </c>
      <c r="S199" s="7" t="s">
        <v>1973</v>
      </c>
      <c r="T199" s="7" t="s">
        <v>1992</v>
      </c>
      <c r="U199" s="11" t="s">
        <v>155</v>
      </c>
      <c r="V199" s="9" t="s">
        <v>155</v>
      </c>
      <c r="X199" s="7" t="s">
        <v>1989</v>
      </c>
      <c r="Y199" s="7" t="s">
        <v>153</v>
      </c>
      <c r="Z199" s="7" t="s">
        <v>159</v>
      </c>
    </row>
    <row r="200" spans="1:26" s="7" customFormat="1" hidden="1">
      <c r="A200" s="7" t="s">
        <v>1993</v>
      </c>
      <c r="B200" s="7">
        <v>2481</v>
      </c>
      <c r="E200" s="7" t="s">
        <v>1989</v>
      </c>
      <c r="F200" s="7">
        <v>2480</v>
      </c>
      <c r="G200" s="7" t="s">
        <v>1994</v>
      </c>
      <c r="H200" s="7" t="s">
        <v>1993</v>
      </c>
      <c r="I200" s="7" t="s">
        <v>1876</v>
      </c>
      <c r="J200" s="7" t="s">
        <v>1876</v>
      </c>
      <c r="K200" s="10" t="s">
        <v>1876</v>
      </c>
      <c r="L200" s="7" t="s">
        <v>1995</v>
      </c>
      <c r="M200" s="7" t="s">
        <v>1878</v>
      </c>
      <c r="N200" s="7" t="s">
        <v>1996</v>
      </c>
      <c r="O200" s="13" t="str">
        <f t="shared" ref="O200:O263" si="9">N200&amp;" - "&amp;J200</f>
        <v>Tỉnh Lạng Sơn - Chi cục Thuế khu vực VI</v>
      </c>
      <c r="P200" s="7" t="s">
        <v>1997</v>
      </c>
      <c r="Q200" s="7" t="s">
        <v>1995</v>
      </c>
      <c r="R200" s="8" t="s">
        <v>1995</v>
      </c>
      <c r="S200" s="7" t="s">
        <v>1979</v>
      </c>
      <c r="T200" s="7" t="s">
        <v>1998</v>
      </c>
      <c r="U200" s="28">
        <v>2423</v>
      </c>
      <c r="V200" s="32" t="s">
        <v>1999</v>
      </c>
      <c r="X200" s="7" t="s">
        <v>1989</v>
      </c>
      <c r="Y200" s="7" t="s">
        <v>1988</v>
      </c>
      <c r="Z200" s="7" t="s">
        <v>1991</v>
      </c>
    </row>
    <row r="201" spans="1:26" hidden="1">
      <c r="A201" s="13" t="s">
        <v>2000</v>
      </c>
      <c r="C201" s="13" t="s">
        <v>155</v>
      </c>
      <c r="D201" s="13">
        <v>2065</v>
      </c>
      <c r="E201" s="13" t="s">
        <v>2001</v>
      </c>
      <c r="F201" s="13">
        <v>2480</v>
      </c>
      <c r="G201" s="13" t="s">
        <v>2002</v>
      </c>
      <c r="H201" s="13" t="s">
        <v>2000</v>
      </c>
      <c r="J201" s="10" t="s">
        <v>2003</v>
      </c>
      <c r="K201" s="10" t="s">
        <v>2004</v>
      </c>
      <c r="L201" s="10" t="s">
        <v>2005</v>
      </c>
      <c r="M201" s="10" t="s">
        <v>2006</v>
      </c>
      <c r="N201" s="10" t="s">
        <v>2007</v>
      </c>
      <c r="O201" s="13" t="str">
        <f t="shared" si="9"/>
        <v>Tp. Lạng Sơn - Đội Thuế liên huyện Khu vực V</v>
      </c>
      <c r="P201" s="13" t="s">
        <v>2008</v>
      </c>
      <c r="Q201" s="10" t="s">
        <v>2005</v>
      </c>
      <c r="R201" s="8" t="s">
        <v>2005</v>
      </c>
      <c r="S201" s="13" t="s">
        <v>1979</v>
      </c>
      <c r="T201" s="13" t="s">
        <v>1998</v>
      </c>
      <c r="U201" s="15">
        <v>2423</v>
      </c>
      <c r="V201" s="16" t="s">
        <v>1999</v>
      </c>
      <c r="W201" s="30" t="s">
        <v>1444</v>
      </c>
      <c r="X201" s="13" t="s">
        <v>2009</v>
      </c>
      <c r="Y201" s="13" t="s">
        <v>1988</v>
      </c>
      <c r="Z201" s="13" t="s">
        <v>1991</v>
      </c>
    </row>
    <row r="202" spans="1:26" hidden="1">
      <c r="A202" s="13" t="s">
        <v>2010</v>
      </c>
      <c r="C202" s="13" t="s">
        <v>2011</v>
      </c>
      <c r="D202" s="13">
        <v>2063</v>
      </c>
      <c r="E202" s="13" t="s">
        <v>2012</v>
      </c>
      <c r="F202" s="13">
        <v>2480</v>
      </c>
      <c r="G202" s="13" t="s">
        <v>2013</v>
      </c>
      <c r="H202" s="13" t="s">
        <v>2010</v>
      </c>
      <c r="J202" s="10" t="s">
        <v>2014</v>
      </c>
      <c r="K202" s="10" t="s">
        <v>2015</v>
      </c>
      <c r="L202" s="10" t="s">
        <v>2016</v>
      </c>
      <c r="M202" s="10" t="s">
        <v>2017</v>
      </c>
      <c r="N202" s="10" t="s">
        <v>2018</v>
      </c>
      <c r="O202" s="13" t="str">
        <f t="shared" si="9"/>
        <v>Huyện Tràng Định - Đội Thuế liên huyện Khu vực III</v>
      </c>
      <c r="P202" s="13" t="s">
        <v>2019</v>
      </c>
      <c r="Q202" s="10" t="s">
        <v>2016</v>
      </c>
      <c r="R202" s="8" t="s">
        <v>2016</v>
      </c>
      <c r="S202" s="13" t="s">
        <v>2020</v>
      </c>
      <c r="T202" s="13" t="s">
        <v>2021</v>
      </c>
      <c r="U202" s="17" t="s">
        <v>2022</v>
      </c>
      <c r="V202" s="18" t="s">
        <v>2023</v>
      </c>
      <c r="W202" s="10" t="s">
        <v>285</v>
      </c>
      <c r="X202" s="13" t="s">
        <v>851</v>
      </c>
      <c r="Y202" s="13" t="s">
        <v>1988</v>
      </c>
      <c r="Z202" s="13" t="s">
        <v>1991</v>
      </c>
    </row>
    <row r="203" spans="1:26" hidden="1">
      <c r="A203" s="13" t="s">
        <v>2024</v>
      </c>
      <c r="C203" s="13" t="s">
        <v>2011</v>
      </c>
      <c r="D203" s="13">
        <v>2063</v>
      </c>
      <c r="E203" s="13" t="s">
        <v>2012</v>
      </c>
      <c r="F203" s="13">
        <v>2480</v>
      </c>
      <c r="G203" s="13" t="s">
        <v>2025</v>
      </c>
      <c r="H203" s="13" t="s">
        <v>2024</v>
      </c>
      <c r="J203" s="10" t="s">
        <v>2014</v>
      </c>
      <c r="K203" s="10" t="s">
        <v>2015</v>
      </c>
      <c r="L203" s="10" t="s">
        <v>2026</v>
      </c>
      <c r="M203" s="10" t="s">
        <v>2017</v>
      </c>
      <c r="N203" s="10" t="s">
        <v>2017</v>
      </c>
      <c r="O203" s="13" t="str">
        <f t="shared" si="9"/>
        <v>Huyện Văn Lãng - Đội Thuế liên huyện Khu vực III</v>
      </c>
      <c r="P203" s="13" t="s">
        <v>2027</v>
      </c>
      <c r="Q203" s="10" t="s">
        <v>2026</v>
      </c>
      <c r="R203" s="8" t="s">
        <v>2026</v>
      </c>
      <c r="S203" s="13" t="s">
        <v>2022</v>
      </c>
      <c r="T203" s="13" t="s">
        <v>2028</v>
      </c>
      <c r="U203" s="17" t="s">
        <v>2022</v>
      </c>
      <c r="V203" s="18" t="s">
        <v>2023</v>
      </c>
      <c r="W203" s="10" t="s">
        <v>285</v>
      </c>
      <c r="X203" s="13" t="s">
        <v>851</v>
      </c>
      <c r="Y203" s="13" t="s">
        <v>1988</v>
      </c>
      <c r="Z203" s="13" t="s">
        <v>1991</v>
      </c>
    </row>
    <row r="204" spans="1:26" hidden="1">
      <c r="A204" s="13" t="s">
        <v>2029</v>
      </c>
      <c r="C204" s="13" t="s">
        <v>2030</v>
      </c>
      <c r="D204" s="13">
        <v>2064</v>
      </c>
      <c r="E204" s="13" t="s">
        <v>2031</v>
      </c>
      <c r="F204" s="13">
        <v>2480</v>
      </c>
      <c r="G204" s="13" t="s">
        <v>2032</v>
      </c>
      <c r="H204" s="13" t="s">
        <v>2029</v>
      </c>
      <c r="J204" s="10" t="s">
        <v>2033</v>
      </c>
      <c r="K204" s="10" t="s">
        <v>2034</v>
      </c>
      <c r="L204" s="10" t="s">
        <v>2035</v>
      </c>
      <c r="M204" s="10" t="s">
        <v>2036</v>
      </c>
      <c r="N204" s="10" t="s">
        <v>2036</v>
      </c>
      <c r="O204" s="13" t="str">
        <f t="shared" si="9"/>
        <v>Huyện Bình Gia - Đội Thuế liên huyện Khu vực IV</v>
      </c>
      <c r="P204" s="13" t="s">
        <v>2037</v>
      </c>
      <c r="Q204" s="10" t="s">
        <v>2035</v>
      </c>
      <c r="R204" s="8" t="s">
        <v>2035</v>
      </c>
      <c r="S204" s="13" t="s">
        <v>2038</v>
      </c>
      <c r="T204" s="13" t="s">
        <v>2039</v>
      </c>
      <c r="U204" s="17" t="s">
        <v>2040</v>
      </c>
      <c r="V204" s="18" t="s">
        <v>2041</v>
      </c>
      <c r="W204" s="10" t="s">
        <v>285</v>
      </c>
      <c r="X204" s="13" t="s">
        <v>1161</v>
      </c>
      <c r="Y204" s="13" t="s">
        <v>1988</v>
      </c>
      <c r="Z204" s="13" t="s">
        <v>1991</v>
      </c>
    </row>
    <row r="205" spans="1:26" hidden="1">
      <c r="A205" s="13" t="s">
        <v>2042</v>
      </c>
      <c r="C205" s="13" t="s">
        <v>2030</v>
      </c>
      <c r="D205" s="13">
        <v>2064</v>
      </c>
      <c r="E205" s="13" t="s">
        <v>2031</v>
      </c>
      <c r="F205" s="13">
        <v>2480</v>
      </c>
      <c r="G205" s="13" t="s">
        <v>2043</v>
      </c>
      <c r="H205" s="13" t="s">
        <v>2042</v>
      </c>
      <c r="J205" s="10" t="s">
        <v>2033</v>
      </c>
      <c r="K205" s="10" t="s">
        <v>2034</v>
      </c>
      <c r="L205" s="10" t="s">
        <v>2044</v>
      </c>
      <c r="M205" s="10" t="s">
        <v>2036</v>
      </c>
      <c r="N205" s="10" t="s">
        <v>2045</v>
      </c>
      <c r="O205" s="13" t="str">
        <f t="shared" si="9"/>
        <v>Huyện Bắc Sơn - Đội Thuế liên huyện Khu vực IV</v>
      </c>
      <c r="P205" s="13" t="s">
        <v>2046</v>
      </c>
      <c r="Q205" s="10" t="s">
        <v>2044</v>
      </c>
      <c r="R205" s="8" t="s">
        <v>2044</v>
      </c>
      <c r="S205" s="13" t="s">
        <v>2047</v>
      </c>
      <c r="T205" s="13" t="s">
        <v>2048</v>
      </c>
      <c r="U205" s="17" t="s">
        <v>2040</v>
      </c>
      <c r="V205" s="18" t="s">
        <v>2041</v>
      </c>
      <c r="W205" s="10" t="s">
        <v>285</v>
      </c>
      <c r="X205" s="13" t="s">
        <v>1161</v>
      </c>
      <c r="Y205" s="13" t="s">
        <v>1988</v>
      </c>
      <c r="Z205" s="13" t="s">
        <v>1991</v>
      </c>
    </row>
    <row r="206" spans="1:26" hidden="1">
      <c r="A206" s="13" t="s">
        <v>2049</v>
      </c>
      <c r="C206" s="13" t="s">
        <v>2030</v>
      </c>
      <c r="D206" s="13">
        <v>2064</v>
      </c>
      <c r="E206" s="13" t="s">
        <v>2031</v>
      </c>
      <c r="F206" s="13">
        <v>2480</v>
      </c>
      <c r="G206" s="13" t="s">
        <v>2050</v>
      </c>
      <c r="H206" s="13" t="s">
        <v>2049</v>
      </c>
      <c r="J206" s="10" t="s">
        <v>2033</v>
      </c>
      <c r="K206" s="10" t="s">
        <v>2034</v>
      </c>
      <c r="L206" s="10" t="s">
        <v>2051</v>
      </c>
      <c r="M206" s="10" t="s">
        <v>2036</v>
      </c>
      <c r="N206" s="10" t="s">
        <v>2052</v>
      </c>
      <c r="O206" s="13" t="str">
        <f t="shared" si="9"/>
        <v>Huyện Văn Quan - Đội Thuế liên huyện Khu vực IV</v>
      </c>
      <c r="P206" s="13" t="s">
        <v>2053</v>
      </c>
      <c r="Q206" s="10" t="s">
        <v>2051</v>
      </c>
      <c r="R206" s="8" t="s">
        <v>2051</v>
      </c>
      <c r="S206" s="13" t="s">
        <v>2040</v>
      </c>
      <c r="T206" s="13" t="s">
        <v>2054</v>
      </c>
      <c r="U206" s="17" t="s">
        <v>2040</v>
      </c>
      <c r="V206" s="18" t="s">
        <v>2041</v>
      </c>
      <c r="W206" s="10" t="s">
        <v>285</v>
      </c>
      <c r="X206" s="13" t="s">
        <v>1161</v>
      </c>
      <c r="Y206" s="13" t="s">
        <v>1988</v>
      </c>
      <c r="Z206" s="13" t="s">
        <v>1991</v>
      </c>
    </row>
    <row r="207" spans="1:26" hidden="1">
      <c r="A207" s="13" t="s">
        <v>2055</v>
      </c>
      <c r="C207" s="13" t="s">
        <v>155</v>
      </c>
      <c r="D207" s="13">
        <v>2065</v>
      </c>
      <c r="E207" s="13" t="s">
        <v>2056</v>
      </c>
      <c r="F207" s="13">
        <v>2480</v>
      </c>
      <c r="G207" s="13" t="s">
        <v>2057</v>
      </c>
      <c r="H207" s="13" t="s">
        <v>2055</v>
      </c>
      <c r="J207" s="10" t="s">
        <v>2003</v>
      </c>
      <c r="K207" s="10" t="s">
        <v>2004</v>
      </c>
      <c r="L207" s="10" t="s">
        <v>2058</v>
      </c>
      <c r="M207" s="10" t="s">
        <v>2006</v>
      </c>
      <c r="N207" s="10" t="s">
        <v>2059</v>
      </c>
      <c r="O207" s="13" t="str">
        <f t="shared" si="9"/>
        <v>Huyện Cao Lộc - Đội Thuế liên huyện Khu vực V</v>
      </c>
      <c r="P207" s="13" t="s">
        <v>2060</v>
      </c>
      <c r="Q207" s="10" t="s">
        <v>2058</v>
      </c>
      <c r="R207" s="8" t="s">
        <v>2058</v>
      </c>
      <c r="S207" s="13" t="s">
        <v>2061</v>
      </c>
      <c r="T207" s="13" t="s">
        <v>2062</v>
      </c>
      <c r="U207" s="17" t="s">
        <v>2063</v>
      </c>
      <c r="V207" s="18" t="s">
        <v>2064</v>
      </c>
      <c r="W207" s="30" t="s">
        <v>1444</v>
      </c>
      <c r="X207" s="13" t="s">
        <v>2065</v>
      </c>
      <c r="Y207" s="13" t="s">
        <v>1988</v>
      </c>
      <c r="Z207" s="13" t="s">
        <v>1991</v>
      </c>
    </row>
    <row r="208" spans="1:26" hidden="1">
      <c r="A208" s="13" t="s">
        <v>2066</v>
      </c>
      <c r="C208" s="13" t="s">
        <v>2067</v>
      </c>
      <c r="D208" s="13">
        <v>2062</v>
      </c>
      <c r="E208" s="13" t="s">
        <v>2068</v>
      </c>
      <c r="F208" s="13">
        <v>2480</v>
      </c>
      <c r="G208" s="13" t="s">
        <v>2069</v>
      </c>
      <c r="H208" s="13" t="s">
        <v>2066</v>
      </c>
      <c r="J208" s="10" t="s">
        <v>2070</v>
      </c>
      <c r="K208" s="10" t="s">
        <v>2071</v>
      </c>
      <c r="L208" s="10" t="s">
        <v>2072</v>
      </c>
      <c r="M208" s="10" t="s">
        <v>2073</v>
      </c>
      <c r="N208" s="10" t="s">
        <v>2073</v>
      </c>
      <c r="O208" s="13" t="str">
        <f t="shared" si="9"/>
        <v>Huyện Lộc Bình - Đội Thuế liên huyện Khu vực II</v>
      </c>
      <c r="P208" s="13" t="s">
        <v>2074</v>
      </c>
      <c r="Q208" s="10" t="s">
        <v>2072</v>
      </c>
      <c r="R208" s="8" t="s">
        <v>2072</v>
      </c>
      <c r="S208" s="13" t="s">
        <v>2063</v>
      </c>
      <c r="T208" s="13" t="s">
        <v>2075</v>
      </c>
      <c r="U208" s="17" t="s">
        <v>2063</v>
      </c>
      <c r="V208" s="18" t="s">
        <v>2064</v>
      </c>
      <c r="W208" s="10" t="s">
        <v>285</v>
      </c>
      <c r="X208" s="13" t="s">
        <v>615</v>
      </c>
      <c r="Y208" s="13" t="s">
        <v>1988</v>
      </c>
      <c r="Z208" s="13" t="s">
        <v>1991</v>
      </c>
    </row>
    <row r="209" spans="1:26" hidden="1">
      <c r="A209" s="13" t="s">
        <v>2076</v>
      </c>
      <c r="C209" s="13" t="s">
        <v>2077</v>
      </c>
      <c r="D209" s="13">
        <v>2061</v>
      </c>
      <c r="E209" s="13" t="s">
        <v>2078</v>
      </c>
      <c r="F209" s="13">
        <v>2480</v>
      </c>
      <c r="G209" s="13" t="s">
        <v>2079</v>
      </c>
      <c r="H209" s="13" t="s">
        <v>2076</v>
      </c>
      <c r="J209" s="10" t="s">
        <v>2080</v>
      </c>
      <c r="K209" s="10" t="s">
        <v>2081</v>
      </c>
      <c r="L209" s="10" t="s">
        <v>2082</v>
      </c>
      <c r="M209" s="10" t="s">
        <v>2083</v>
      </c>
      <c r="N209" s="10" t="s">
        <v>2084</v>
      </c>
      <c r="O209" s="13" t="str">
        <f t="shared" si="9"/>
        <v xml:space="preserve">Huyện Chi Lăng - Đội Thuế liên huyện Khu vực I </v>
      </c>
      <c r="P209" s="13" t="s">
        <v>2085</v>
      </c>
      <c r="Q209" s="10" t="s">
        <v>2082</v>
      </c>
      <c r="R209" s="8" t="s">
        <v>2082</v>
      </c>
      <c r="S209" s="13" t="s">
        <v>2086</v>
      </c>
      <c r="T209" s="13" t="s">
        <v>2087</v>
      </c>
      <c r="U209" s="17" t="s">
        <v>1984</v>
      </c>
      <c r="V209" s="18" t="s">
        <v>2088</v>
      </c>
      <c r="W209" s="10" t="s">
        <v>285</v>
      </c>
      <c r="X209" s="13" t="s">
        <v>172</v>
      </c>
      <c r="Y209" s="13" t="s">
        <v>1988</v>
      </c>
      <c r="Z209" s="13" t="s">
        <v>1991</v>
      </c>
    </row>
    <row r="210" spans="1:26" hidden="1">
      <c r="A210" s="13" t="s">
        <v>2089</v>
      </c>
      <c r="C210" s="13" t="s">
        <v>2067</v>
      </c>
      <c r="D210" s="13">
        <v>2062</v>
      </c>
      <c r="E210" s="13" t="s">
        <v>2068</v>
      </c>
      <c r="F210" s="13">
        <v>2480</v>
      </c>
      <c r="G210" s="13" t="s">
        <v>2090</v>
      </c>
      <c r="H210" s="13" t="s">
        <v>2089</v>
      </c>
      <c r="J210" s="10" t="s">
        <v>2070</v>
      </c>
      <c r="K210" s="10" t="s">
        <v>2071</v>
      </c>
      <c r="L210" s="10" t="s">
        <v>2091</v>
      </c>
      <c r="M210" s="10" t="s">
        <v>2073</v>
      </c>
      <c r="N210" s="10" t="s">
        <v>2092</v>
      </c>
      <c r="O210" s="13" t="str">
        <f t="shared" si="9"/>
        <v>Huyện Đình Lập - Đội Thuế liên huyện Khu vực II</v>
      </c>
      <c r="P210" s="13" t="s">
        <v>2093</v>
      </c>
      <c r="Q210" s="10" t="s">
        <v>2091</v>
      </c>
      <c r="R210" s="8" t="s">
        <v>2091</v>
      </c>
      <c r="S210" s="13" t="s">
        <v>2094</v>
      </c>
      <c r="T210" s="13" t="s">
        <v>2095</v>
      </c>
      <c r="U210" s="17" t="s">
        <v>2063</v>
      </c>
      <c r="V210" s="18" t="s">
        <v>2064</v>
      </c>
      <c r="W210" s="10" t="s">
        <v>285</v>
      </c>
      <c r="X210" s="13" t="s">
        <v>615</v>
      </c>
      <c r="Y210" s="13" t="s">
        <v>1988</v>
      </c>
      <c r="Z210" s="13" t="s">
        <v>1991</v>
      </c>
    </row>
    <row r="211" spans="1:26" hidden="1">
      <c r="A211" s="13" t="s">
        <v>2096</v>
      </c>
      <c r="C211" s="13" t="s">
        <v>2077</v>
      </c>
      <c r="D211" s="13">
        <v>2061</v>
      </c>
      <c r="E211" s="13" t="s">
        <v>2078</v>
      </c>
      <c r="F211" s="13">
        <v>2480</v>
      </c>
      <c r="G211" s="13" t="s">
        <v>2097</v>
      </c>
      <c r="H211" s="13" t="s">
        <v>2096</v>
      </c>
      <c r="J211" s="10" t="s">
        <v>2080</v>
      </c>
      <c r="K211" s="10" t="s">
        <v>2081</v>
      </c>
      <c r="L211" s="10" t="s">
        <v>2098</v>
      </c>
      <c r="M211" s="10" t="s">
        <v>2083</v>
      </c>
      <c r="N211" s="10" t="s">
        <v>2083</v>
      </c>
      <c r="O211" s="13" t="str">
        <f t="shared" si="9"/>
        <v xml:space="preserve">Huyện Hữu Lũng - Đội Thuế liên huyện Khu vực I </v>
      </c>
      <c r="P211" s="13" t="s">
        <v>2099</v>
      </c>
      <c r="Q211" s="10" t="s">
        <v>2098</v>
      </c>
      <c r="R211" s="8" t="s">
        <v>2098</v>
      </c>
      <c r="S211" s="13" t="s">
        <v>1984</v>
      </c>
      <c r="T211" s="13" t="s">
        <v>2100</v>
      </c>
      <c r="U211" s="17" t="s">
        <v>1984</v>
      </c>
      <c r="V211" s="18" t="s">
        <v>2088</v>
      </c>
      <c r="W211" s="10" t="s">
        <v>285</v>
      </c>
      <c r="X211" s="13" t="s">
        <v>172</v>
      </c>
      <c r="Y211" s="13" t="s">
        <v>1988</v>
      </c>
      <c r="Z211" s="13" t="s">
        <v>1991</v>
      </c>
    </row>
    <row r="212" spans="1:26" s="7" customFormat="1" hidden="1">
      <c r="A212" s="7" t="s">
        <v>2101</v>
      </c>
      <c r="B212" s="7">
        <v>2480</v>
      </c>
      <c r="E212" s="7" t="s">
        <v>2102</v>
      </c>
      <c r="G212" s="7" t="s">
        <v>155</v>
      </c>
      <c r="H212" s="7" t="s">
        <v>2101</v>
      </c>
      <c r="I212" s="7" t="s">
        <v>1876</v>
      </c>
      <c r="K212" s="10"/>
      <c r="L212" s="7" t="s">
        <v>2103</v>
      </c>
      <c r="M212" s="7" t="s">
        <v>1878</v>
      </c>
      <c r="O212" s="13" t="str">
        <f t="shared" si="9"/>
        <v xml:space="preserve"> - </v>
      </c>
      <c r="P212" s="7" t="s">
        <v>2104</v>
      </c>
      <c r="Q212" s="7" t="s">
        <v>2103</v>
      </c>
      <c r="R212" s="8" t="s">
        <v>2103</v>
      </c>
      <c r="S212" s="7" t="s">
        <v>2105</v>
      </c>
      <c r="T212" s="7" t="s">
        <v>2106</v>
      </c>
      <c r="U212" s="11" t="s">
        <v>155</v>
      </c>
      <c r="V212" s="9" t="s">
        <v>155</v>
      </c>
      <c r="X212" s="7" t="s">
        <v>2107</v>
      </c>
      <c r="Y212" s="7" t="s">
        <v>153</v>
      </c>
      <c r="Z212" s="7" t="s">
        <v>159</v>
      </c>
    </row>
    <row r="213" spans="1:26" s="7" customFormat="1" hidden="1">
      <c r="A213" s="7" t="s">
        <v>2108</v>
      </c>
      <c r="B213" s="7">
        <v>2481</v>
      </c>
      <c r="E213" s="7" t="s">
        <v>2102</v>
      </c>
      <c r="F213" s="7">
        <v>2480</v>
      </c>
      <c r="G213" s="7" t="s">
        <v>2109</v>
      </c>
      <c r="H213" s="7" t="s">
        <v>2108</v>
      </c>
      <c r="I213" s="7" t="s">
        <v>1876</v>
      </c>
      <c r="J213" s="7" t="s">
        <v>1876</v>
      </c>
      <c r="K213" s="10" t="s">
        <v>1876</v>
      </c>
      <c r="L213" s="7" t="s">
        <v>2110</v>
      </c>
      <c r="M213" s="7" t="s">
        <v>1878</v>
      </c>
      <c r="N213" s="7" t="s">
        <v>2111</v>
      </c>
      <c r="O213" s="13" t="str">
        <f t="shared" si="9"/>
        <v>Tỉnh Cao Bằng - Chi cục Thuế khu vực VI</v>
      </c>
      <c r="P213" s="7" t="s">
        <v>2112</v>
      </c>
      <c r="Q213" s="7" t="s">
        <v>2110</v>
      </c>
      <c r="R213" s="8" t="s">
        <v>2110</v>
      </c>
      <c r="S213" s="7" t="s">
        <v>2113</v>
      </c>
      <c r="T213" s="7" t="s">
        <v>2114</v>
      </c>
      <c r="U213" s="15">
        <v>2375</v>
      </c>
      <c r="V213" s="16" t="s">
        <v>2115</v>
      </c>
      <c r="X213" s="7" t="s">
        <v>2107</v>
      </c>
      <c r="Y213" s="7" t="s">
        <v>2101</v>
      </c>
      <c r="Z213" s="7" t="s">
        <v>2104</v>
      </c>
    </row>
    <row r="214" spans="1:26" hidden="1">
      <c r="A214" s="13" t="s">
        <v>2116</v>
      </c>
      <c r="C214" s="13" t="s">
        <v>155</v>
      </c>
      <c r="D214" s="33" t="s">
        <v>1835</v>
      </c>
      <c r="E214" s="13" t="s">
        <v>2117</v>
      </c>
      <c r="F214" s="13">
        <v>2480</v>
      </c>
      <c r="G214" s="13" t="s">
        <v>2118</v>
      </c>
      <c r="H214" s="13" t="s">
        <v>2116</v>
      </c>
      <c r="J214" s="10" t="s">
        <v>2119</v>
      </c>
      <c r="K214" s="10" t="s">
        <v>2120</v>
      </c>
      <c r="L214" s="10" t="s">
        <v>2121</v>
      </c>
      <c r="M214" s="10" t="s">
        <v>2122</v>
      </c>
      <c r="N214" s="10" t="s">
        <v>2123</v>
      </c>
      <c r="O214" s="13" t="str">
        <f t="shared" si="9"/>
        <v>Tp. Cao Bằng - Đội Thuế liên huyện thành phố Cao Bằng - Thạch An</v>
      </c>
      <c r="P214" s="13" t="s">
        <v>2124</v>
      </c>
      <c r="Q214" s="10" t="s">
        <v>2121</v>
      </c>
      <c r="R214" s="8" t="s">
        <v>2121</v>
      </c>
      <c r="S214" s="13" t="s">
        <v>2113</v>
      </c>
      <c r="T214" s="13" t="s">
        <v>2114</v>
      </c>
      <c r="U214" s="15">
        <v>2375</v>
      </c>
      <c r="V214" s="16" t="s">
        <v>2115</v>
      </c>
      <c r="W214" s="30" t="s">
        <v>2125</v>
      </c>
      <c r="X214" s="13" t="s">
        <v>2126</v>
      </c>
      <c r="Y214" s="13" t="s">
        <v>2101</v>
      </c>
      <c r="Z214" s="13" t="s">
        <v>2104</v>
      </c>
    </row>
    <row r="215" spans="1:26" hidden="1">
      <c r="A215" s="13" t="s">
        <v>2127</v>
      </c>
      <c r="C215" s="13" t="s">
        <v>155</v>
      </c>
      <c r="D215" s="33" t="s">
        <v>1833</v>
      </c>
      <c r="E215" s="13" t="s">
        <v>2128</v>
      </c>
      <c r="F215" s="13">
        <v>2480</v>
      </c>
      <c r="G215" s="13" t="s">
        <v>2129</v>
      </c>
      <c r="H215" s="13" t="s">
        <v>2127</v>
      </c>
      <c r="J215" s="10" t="s">
        <v>2130</v>
      </c>
      <c r="K215" s="10" t="s">
        <v>2131</v>
      </c>
      <c r="L215" s="10" t="s">
        <v>2132</v>
      </c>
      <c r="M215" s="10" t="s">
        <v>2133</v>
      </c>
      <c r="N215" s="10" t="s">
        <v>2134</v>
      </c>
      <c r="O215" s="13" t="str">
        <f t="shared" si="9"/>
        <v>Huyện Bảo Lạc - Đội Thuế liên huyện Bảo Lâm - Bảo Lạc</v>
      </c>
      <c r="P215" s="13" t="s">
        <v>2135</v>
      </c>
      <c r="Q215" s="10" t="s">
        <v>2132</v>
      </c>
      <c r="R215" s="8" t="s">
        <v>2132</v>
      </c>
      <c r="S215" s="13" t="s">
        <v>2136</v>
      </c>
      <c r="T215" s="13" t="s">
        <v>2137</v>
      </c>
      <c r="U215" s="17" t="s">
        <v>2136</v>
      </c>
      <c r="V215" s="18" t="s">
        <v>2138</v>
      </c>
      <c r="W215" s="30" t="s">
        <v>2125</v>
      </c>
      <c r="X215" s="13" t="s">
        <v>2139</v>
      </c>
      <c r="Y215" s="13" t="s">
        <v>2101</v>
      </c>
      <c r="Z215" s="13" t="s">
        <v>2104</v>
      </c>
    </row>
    <row r="216" spans="1:26" hidden="1">
      <c r="A216" s="13" t="s">
        <v>2140</v>
      </c>
      <c r="C216" s="13" t="s">
        <v>1814</v>
      </c>
      <c r="D216" s="33" t="s">
        <v>1814</v>
      </c>
      <c r="E216" s="13" t="s">
        <v>2141</v>
      </c>
      <c r="F216" s="13">
        <v>2480</v>
      </c>
      <c r="G216" s="13" t="s">
        <v>2142</v>
      </c>
      <c r="H216" s="13" t="s">
        <v>2140</v>
      </c>
      <c r="J216" s="10" t="s">
        <v>2143</v>
      </c>
      <c r="K216" s="10" t="s">
        <v>2144</v>
      </c>
      <c r="L216" s="10" t="s">
        <v>2145</v>
      </c>
      <c r="M216" s="10" t="s">
        <v>2146</v>
      </c>
      <c r="N216" s="10" t="s">
        <v>2147</v>
      </c>
      <c r="O216" s="13" t="str">
        <f t="shared" si="9"/>
        <v>Huyện Hà Quảng - Đội Thuế liên huyện Hòa An - Hà Quảng - Nguyên Bình</v>
      </c>
      <c r="P216" s="13" t="s">
        <v>2148</v>
      </c>
      <c r="Q216" s="10" t="s">
        <v>2145</v>
      </c>
      <c r="R216" s="8" t="s">
        <v>2145</v>
      </c>
      <c r="S216" s="13" t="s">
        <v>2149</v>
      </c>
      <c r="T216" s="13" t="s">
        <v>2150</v>
      </c>
      <c r="U216" s="15" t="s">
        <v>2149</v>
      </c>
      <c r="V216" s="16" t="s">
        <v>2151</v>
      </c>
      <c r="W216" s="10" t="s">
        <v>285</v>
      </c>
      <c r="X216" s="13" t="s">
        <v>2152</v>
      </c>
      <c r="Y216" s="13" t="s">
        <v>2101</v>
      </c>
      <c r="Z216" s="13" t="s">
        <v>2104</v>
      </c>
    </row>
    <row r="217" spans="1:26" s="21" customFormat="1" hidden="1">
      <c r="A217" s="21" t="s">
        <v>2153</v>
      </c>
      <c r="C217" s="21" t="s">
        <v>1866</v>
      </c>
      <c r="E217" s="21" t="s">
        <v>2154</v>
      </c>
      <c r="G217" s="21" t="s">
        <v>2155</v>
      </c>
      <c r="H217" s="21" t="s">
        <v>2153</v>
      </c>
      <c r="K217" s="10"/>
      <c r="L217" s="21" t="s">
        <v>2156</v>
      </c>
      <c r="M217" s="23"/>
      <c r="O217" s="23" t="str">
        <f t="shared" si="9"/>
        <v xml:space="preserve"> - </v>
      </c>
      <c r="P217" s="21" t="s">
        <v>2157</v>
      </c>
      <c r="Q217" s="21" t="s">
        <v>2156</v>
      </c>
      <c r="R217" s="8" t="s">
        <v>2156</v>
      </c>
      <c r="S217" s="21" t="s">
        <v>2149</v>
      </c>
      <c r="T217" s="21" t="s">
        <v>2150</v>
      </c>
      <c r="U217" s="24" t="s">
        <v>155</v>
      </c>
      <c r="V217" s="25" t="s">
        <v>155</v>
      </c>
      <c r="X217" s="21" t="s">
        <v>2158</v>
      </c>
      <c r="Y217" s="21" t="s">
        <v>2101</v>
      </c>
      <c r="Z217" s="21" t="s">
        <v>2104</v>
      </c>
    </row>
    <row r="218" spans="1:26" s="21" customFormat="1" hidden="1">
      <c r="A218" s="21" t="s">
        <v>2159</v>
      </c>
      <c r="C218" s="21" t="s">
        <v>1835</v>
      </c>
      <c r="E218" s="21" t="s">
        <v>2160</v>
      </c>
      <c r="G218" s="21" t="s">
        <v>2161</v>
      </c>
      <c r="H218" s="21" t="s">
        <v>2159</v>
      </c>
      <c r="K218" s="10"/>
      <c r="L218" s="21" t="s">
        <v>2156</v>
      </c>
      <c r="M218" s="23"/>
      <c r="O218" s="23" t="str">
        <f t="shared" si="9"/>
        <v xml:space="preserve"> - </v>
      </c>
      <c r="P218" s="21" t="s">
        <v>2162</v>
      </c>
      <c r="Q218" s="21" t="s">
        <v>2156</v>
      </c>
      <c r="R218" s="8" t="s">
        <v>2156</v>
      </c>
      <c r="S218" s="21" t="s">
        <v>2163</v>
      </c>
      <c r="T218" s="21" t="s">
        <v>2164</v>
      </c>
      <c r="U218" s="24" t="s">
        <v>155</v>
      </c>
      <c r="V218" s="25" t="s">
        <v>155</v>
      </c>
      <c r="X218" s="21" t="s">
        <v>2165</v>
      </c>
      <c r="Y218" s="21" t="s">
        <v>2101</v>
      </c>
      <c r="Z218" s="21" t="s">
        <v>2104</v>
      </c>
    </row>
    <row r="219" spans="1:26" hidden="1">
      <c r="A219" s="13" t="s">
        <v>2166</v>
      </c>
      <c r="C219" s="13" t="s">
        <v>155</v>
      </c>
      <c r="D219" s="33" t="s">
        <v>1790</v>
      </c>
      <c r="E219" s="13" t="s">
        <v>2167</v>
      </c>
      <c r="F219" s="13">
        <v>2480</v>
      </c>
      <c r="G219" s="13" t="s">
        <v>2168</v>
      </c>
      <c r="H219" s="13" t="s">
        <v>2166</v>
      </c>
      <c r="J219" s="10" t="s">
        <v>2169</v>
      </c>
      <c r="K219" s="10" t="s">
        <v>2170</v>
      </c>
      <c r="L219" s="10" t="s">
        <v>2171</v>
      </c>
      <c r="M219" s="10" t="s">
        <v>2172</v>
      </c>
      <c r="N219" s="10" t="s">
        <v>2172</v>
      </c>
      <c r="O219" s="13" t="str">
        <f t="shared" si="9"/>
        <v>Huyện Trùng Khánh - Đội Thuế liên huyện Hạ Lang - Trùng Khánh - Quảng Hòa</v>
      </c>
      <c r="P219" s="13" t="s">
        <v>2173</v>
      </c>
      <c r="Q219" s="10" t="s">
        <v>2171</v>
      </c>
      <c r="R219" s="8" t="s">
        <v>2174</v>
      </c>
      <c r="S219" s="13" t="s">
        <v>2163</v>
      </c>
      <c r="T219" s="13" t="s">
        <v>2164</v>
      </c>
      <c r="U219" s="15" t="s">
        <v>2163</v>
      </c>
      <c r="V219" s="16" t="s">
        <v>2175</v>
      </c>
      <c r="W219" s="30" t="s">
        <v>2176</v>
      </c>
      <c r="X219" s="13" t="s">
        <v>2177</v>
      </c>
      <c r="Y219" s="13" t="s">
        <v>2101</v>
      </c>
      <c r="Z219" s="13" t="s">
        <v>2104</v>
      </c>
    </row>
    <row r="220" spans="1:26" hidden="1">
      <c r="A220" s="13" t="s">
        <v>2178</v>
      </c>
      <c r="C220" s="13" t="s">
        <v>155</v>
      </c>
      <c r="D220" s="33" t="s">
        <v>1814</v>
      </c>
      <c r="E220" s="13" t="s">
        <v>2179</v>
      </c>
      <c r="F220" s="13">
        <v>2480</v>
      </c>
      <c r="G220" s="13" t="s">
        <v>2180</v>
      </c>
      <c r="H220" s="13" t="s">
        <v>2178</v>
      </c>
      <c r="J220" s="10" t="s">
        <v>2143</v>
      </c>
      <c r="K220" s="10" t="s">
        <v>2144</v>
      </c>
      <c r="L220" s="10" t="s">
        <v>2181</v>
      </c>
      <c r="M220" s="10" t="s">
        <v>2146</v>
      </c>
      <c r="N220" s="10" t="s">
        <v>2182</v>
      </c>
      <c r="O220" s="13" t="str">
        <f t="shared" si="9"/>
        <v>Huyện Nguyên Bình - Đội Thuế liên huyện Hòa An - Hà Quảng - Nguyên Bình</v>
      </c>
      <c r="P220" s="13" t="s">
        <v>2183</v>
      </c>
      <c r="Q220" s="10" t="s">
        <v>2181</v>
      </c>
      <c r="R220" s="8" t="s">
        <v>2184</v>
      </c>
      <c r="S220" s="13" t="s">
        <v>2185</v>
      </c>
      <c r="T220" s="13" t="s">
        <v>2186</v>
      </c>
      <c r="U220" s="15" t="s">
        <v>2185</v>
      </c>
      <c r="V220" s="16" t="s">
        <v>2187</v>
      </c>
      <c r="W220" s="30" t="s">
        <v>2176</v>
      </c>
      <c r="X220" s="13" t="s">
        <v>2188</v>
      </c>
      <c r="Y220" s="13" t="s">
        <v>2101</v>
      </c>
      <c r="Z220" s="13" t="s">
        <v>2104</v>
      </c>
    </row>
    <row r="221" spans="1:26" hidden="1">
      <c r="A221" s="13" t="s">
        <v>2189</v>
      </c>
      <c r="C221" s="13" t="s">
        <v>1814</v>
      </c>
      <c r="D221" s="33" t="s">
        <v>1814</v>
      </c>
      <c r="E221" s="13" t="s">
        <v>2141</v>
      </c>
      <c r="F221" s="13">
        <v>2480</v>
      </c>
      <c r="G221" s="13" t="s">
        <v>2190</v>
      </c>
      <c r="H221" s="13" t="s">
        <v>2189</v>
      </c>
      <c r="J221" s="10" t="s">
        <v>2143</v>
      </c>
      <c r="K221" s="10" t="s">
        <v>2144</v>
      </c>
      <c r="L221" s="10" t="s">
        <v>2191</v>
      </c>
      <c r="M221" s="10" t="s">
        <v>2146</v>
      </c>
      <c r="N221" s="10" t="s">
        <v>2146</v>
      </c>
      <c r="O221" s="13" t="str">
        <f t="shared" si="9"/>
        <v>Huyện Hòa An - Đội Thuế liên huyện Hòa An - Hà Quảng - Nguyên Bình</v>
      </c>
      <c r="P221" s="13" t="s">
        <v>2192</v>
      </c>
      <c r="Q221" s="10" t="s">
        <v>2191</v>
      </c>
      <c r="R221" s="8" t="s">
        <v>2191</v>
      </c>
      <c r="S221" s="13" t="s">
        <v>2193</v>
      </c>
      <c r="T221" s="13" t="s">
        <v>2194</v>
      </c>
      <c r="U221" s="15" t="s">
        <v>2193</v>
      </c>
      <c r="V221" s="16" t="s">
        <v>2195</v>
      </c>
      <c r="W221" s="10" t="s">
        <v>285</v>
      </c>
      <c r="X221" s="13" t="s">
        <v>2152</v>
      </c>
      <c r="Y221" s="13" t="s">
        <v>2101</v>
      </c>
      <c r="Z221" s="13" t="s">
        <v>2104</v>
      </c>
    </row>
    <row r="222" spans="1:26" hidden="1">
      <c r="A222" s="13" t="s">
        <v>1165</v>
      </c>
      <c r="C222" s="13" t="s">
        <v>1790</v>
      </c>
      <c r="D222" s="33" t="s">
        <v>1790</v>
      </c>
      <c r="E222" s="13" t="s">
        <v>2196</v>
      </c>
      <c r="F222" s="13">
        <v>2480</v>
      </c>
      <c r="G222" s="13" t="s">
        <v>2197</v>
      </c>
      <c r="H222" s="13" t="s">
        <v>1165</v>
      </c>
      <c r="J222" s="10" t="s">
        <v>2169</v>
      </c>
      <c r="K222" s="10" t="s">
        <v>2170</v>
      </c>
      <c r="L222" s="10" t="s">
        <v>2198</v>
      </c>
      <c r="M222" s="10" t="s">
        <v>2172</v>
      </c>
      <c r="N222" s="10" t="s">
        <v>2199</v>
      </c>
      <c r="O222" s="13" t="str">
        <f t="shared" si="9"/>
        <v>Huyện Quảng Hòa - Đội Thuế liên huyện Hạ Lang - Trùng Khánh - Quảng Hòa</v>
      </c>
      <c r="P222" s="13" t="s">
        <v>2200</v>
      </c>
      <c r="Q222" s="10" t="s">
        <v>2198</v>
      </c>
      <c r="R222" s="8" t="s">
        <v>2201</v>
      </c>
      <c r="S222" s="13" t="s">
        <v>2202</v>
      </c>
      <c r="T222" s="13" t="s">
        <v>2203</v>
      </c>
      <c r="U222" s="17" t="s">
        <v>2202</v>
      </c>
      <c r="V222" s="18" t="s">
        <v>2204</v>
      </c>
      <c r="W222" s="10" t="s">
        <v>285</v>
      </c>
      <c r="X222" s="13" t="s">
        <v>2205</v>
      </c>
      <c r="Y222" s="13" t="s">
        <v>2101</v>
      </c>
      <c r="Z222" s="13" t="s">
        <v>2104</v>
      </c>
    </row>
    <row r="223" spans="1:26" s="21" customFormat="1" hidden="1">
      <c r="A223" s="21" t="s">
        <v>1173</v>
      </c>
      <c r="C223" s="21" t="s">
        <v>1790</v>
      </c>
      <c r="E223" s="21" t="s">
        <v>2206</v>
      </c>
      <c r="G223" s="21" t="s">
        <v>2207</v>
      </c>
      <c r="H223" s="21" t="s">
        <v>1173</v>
      </c>
      <c r="K223" s="10"/>
      <c r="L223" s="21" t="s">
        <v>2156</v>
      </c>
      <c r="M223" s="23"/>
      <c r="O223" s="23" t="str">
        <f t="shared" si="9"/>
        <v xml:space="preserve"> - </v>
      </c>
      <c r="P223" s="21" t="s">
        <v>2208</v>
      </c>
      <c r="Q223" s="21" t="s">
        <v>2156</v>
      </c>
      <c r="R223" s="8" t="s">
        <v>2156</v>
      </c>
      <c r="S223" s="21" t="s">
        <v>2202</v>
      </c>
      <c r="T223" s="21" t="s">
        <v>2209</v>
      </c>
      <c r="U223" s="24" t="s">
        <v>155</v>
      </c>
      <c r="V223" s="25" t="s">
        <v>155</v>
      </c>
      <c r="X223" s="21" t="s">
        <v>2210</v>
      </c>
      <c r="Y223" s="21" t="s">
        <v>2101</v>
      </c>
      <c r="Z223" s="21" t="s">
        <v>2104</v>
      </c>
    </row>
    <row r="224" spans="1:26" hidden="1">
      <c r="A224" s="13" t="s">
        <v>1194</v>
      </c>
      <c r="C224" s="13" t="s">
        <v>155</v>
      </c>
      <c r="D224" s="33" t="s">
        <v>1790</v>
      </c>
      <c r="E224" s="13" t="s">
        <v>2211</v>
      </c>
      <c r="F224" s="13">
        <v>2480</v>
      </c>
      <c r="G224" s="13" t="s">
        <v>2212</v>
      </c>
      <c r="H224" s="13" t="s">
        <v>1194</v>
      </c>
      <c r="J224" s="10" t="s">
        <v>2169</v>
      </c>
      <c r="K224" s="10" t="s">
        <v>2170</v>
      </c>
      <c r="L224" s="10" t="s">
        <v>2213</v>
      </c>
      <c r="M224" s="10" t="s">
        <v>2172</v>
      </c>
      <c r="N224" s="10" t="s">
        <v>2214</v>
      </c>
      <c r="O224" s="13" t="str">
        <f t="shared" si="9"/>
        <v>Huyện Hạ Lang - Đội Thuế liên huyện Hạ Lang - Trùng Khánh - Quảng Hòa</v>
      </c>
      <c r="P224" s="13" t="s">
        <v>2215</v>
      </c>
      <c r="Q224" s="10" t="s">
        <v>2213</v>
      </c>
      <c r="R224" s="8" t="s">
        <v>2213</v>
      </c>
      <c r="S224" s="13" t="s">
        <v>2216</v>
      </c>
      <c r="T224" s="13" t="s">
        <v>2217</v>
      </c>
      <c r="U224" s="17" t="s">
        <v>2202</v>
      </c>
      <c r="V224" s="18" t="s">
        <v>2204</v>
      </c>
      <c r="X224" s="13" t="s">
        <v>2218</v>
      </c>
      <c r="Y224" s="13" t="s">
        <v>2101</v>
      </c>
      <c r="Z224" s="13" t="s">
        <v>2104</v>
      </c>
    </row>
    <row r="225" spans="1:26" hidden="1">
      <c r="A225" s="13" t="s">
        <v>1220</v>
      </c>
      <c r="C225" s="13" t="s">
        <v>155</v>
      </c>
      <c r="D225" s="33" t="s">
        <v>1835</v>
      </c>
      <c r="E225" s="13" t="s">
        <v>2219</v>
      </c>
      <c r="F225" s="13">
        <v>2480</v>
      </c>
      <c r="G225" s="13" t="s">
        <v>2220</v>
      </c>
      <c r="H225" s="13" t="s">
        <v>1220</v>
      </c>
      <c r="J225" s="10" t="s">
        <v>2119</v>
      </c>
      <c r="K225" s="10" t="s">
        <v>2120</v>
      </c>
      <c r="L225" s="10" t="s">
        <v>2221</v>
      </c>
      <c r="M225" s="10" t="s">
        <v>2122</v>
      </c>
      <c r="N225" s="10" t="s">
        <v>2222</v>
      </c>
      <c r="O225" s="13" t="str">
        <f t="shared" si="9"/>
        <v>Huyện Thạch An - Đội Thuế liên huyện thành phố Cao Bằng - Thạch An</v>
      </c>
      <c r="P225" s="13" t="s">
        <v>2223</v>
      </c>
      <c r="Q225" s="10" t="s">
        <v>2221</v>
      </c>
      <c r="R225" s="8" t="s">
        <v>2221</v>
      </c>
      <c r="S225" s="13" t="s">
        <v>2224</v>
      </c>
      <c r="T225" s="13" t="s">
        <v>2225</v>
      </c>
      <c r="U225" s="15" t="s">
        <v>2224</v>
      </c>
      <c r="V225" s="16" t="s">
        <v>2226</v>
      </c>
      <c r="W225" s="30" t="s">
        <v>2125</v>
      </c>
      <c r="X225" s="13" t="s">
        <v>2227</v>
      </c>
      <c r="Y225" s="13" t="s">
        <v>2101</v>
      </c>
      <c r="Z225" s="13" t="s">
        <v>2104</v>
      </c>
    </row>
    <row r="226" spans="1:26" hidden="1">
      <c r="A226" s="13" t="s">
        <v>1207</v>
      </c>
      <c r="C226" s="13" t="s">
        <v>155</v>
      </c>
      <c r="D226" s="33" t="s">
        <v>1833</v>
      </c>
      <c r="E226" s="13" t="s">
        <v>2228</v>
      </c>
      <c r="F226" s="13">
        <v>2480</v>
      </c>
      <c r="G226" s="13" t="s">
        <v>2229</v>
      </c>
      <c r="H226" s="13" t="s">
        <v>1207</v>
      </c>
      <c r="J226" s="10" t="s">
        <v>2130</v>
      </c>
      <c r="K226" s="10" t="s">
        <v>2131</v>
      </c>
      <c r="L226" s="10" t="s">
        <v>2230</v>
      </c>
      <c r="M226" s="10" t="s">
        <v>2133</v>
      </c>
      <c r="N226" s="10" t="s">
        <v>2133</v>
      </c>
      <c r="O226" s="13" t="str">
        <f t="shared" si="9"/>
        <v>Huyện Bảo Lâm - Đội Thuế liên huyện Bảo Lâm - Bảo Lạc</v>
      </c>
      <c r="P226" s="13" t="s">
        <v>2231</v>
      </c>
      <c r="Q226" s="10" t="s">
        <v>2230</v>
      </c>
      <c r="R226" s="8" t="s">
        <v>2230</v>
      </c>
      <c r="S226" s="13" t="s">
        <v>2232</v>
      </c>
      <c r="T226" s="13" t="s">
        <v>2233</v>
      </c>
      <c r="U226" s="17" t="s">
        <v>2136</v>
      </c>
      <c r="V226" s="18" t="s">
        <v>2138</v>
      </c>
      <c r="W226" s="30" t="s">
        <v>2125</v>
      </c>
      <c r="X226" s="13" t="s">
        <v>2234</v>
      </c>
      <c r="Y226" s="13" t="s">
        <v>2101</v>
      </c>
      <c r="Z226" s="13" t="s">
        <v>2104</v>
      </c>
    </row>
    <row r="227" spans="1:26" s="7" customFormat="1" hidden="1">
      <c r="A227" s="7" t="s">
        <v>2235</v>
      </c>
      <c r="B227" s="7">
        <v>2480</v>
      </c>
      <c r="E227" s="7" t="s">
        <v>2236</v>
      </c>
      <c r="G227" s="7" t="s">
        <v>155</v>
      </c>
      <c r="H227" s="7" t="s">
        <v>2235</v>
      </c>
      <c r="I227" s="7" t="s">
        <v>1876</v>
      </c>
      <c r="K227" s="10"/>
      <c r="L227" s="7" t="s">
        <v>2237</v>
      </c>
      <c r="O227" s="13" t="str">
        <f t="shared" si="9"/>
        <v xml:space="preserve"> - </v>
      </c>
      <c r="P227" s="7" t="s">
        <v>2238</v>
      </c>
      <c r="Q227" s="7" t="s">
        <v>2237</v>
      </c>
      <c r="R227" s="8" t="s">
        <v>2237</v>
      </c>
      <c r="S227" s="7" t="s">
        <v>2239</v>
      </c>
      <c r="T227" s="7" t="s">
        <v>2240</v>
      </c>
      <c r="U227" s="11" t="s">
        <v>155</v>
      </c>
      <c r="V227" s="9" t="s">
        <v>155</v>
      </c>
      <c r="X227" s="7" t="s">
        <v>2236</v>
      </c>
      <c r="Y227" s="7" t="s">
        <v>153</v>
      </c>
      <c r="Z227" s="7" t="s">
        <v>159</v>
      </c>
    </row>
    <row r="228" spans="1:26" s="7" customFormat="1" hidden="1">
      <c r="A228" s="7" t="s">
        <v>2241</v>
      </c>
      <c r="B228" s="7">
        <v>2481</v>
      </c>
      <c r="E228" s="7" t="s">
        <v>2236</v>
      </c>
      <c r="F228" s="7">
        <v>2480</v>
      </c>
      <c r="G228" s="7" t="s">
        <v>2242</v>
      </c>
      <c r="H228" s="7" t="s">
        <v>2241</v>
      </c>
      <c r="I228" s="7" t="s">
        <v>1876</v>
      </c>
      <c r="J228" s="7" t="s">
        <v>1876</v>
      </c>
      <c r="K228" s="10" t="s">
        <v>1876</v>
      </c>
      <c r="L228" s="7" t="s">
        <v>2243</v>
      </c>
      <c r="M228" s="7" t="s">
        <v>1878</v>
      </c>
      <c r="N228" s="7" t="s">
        <v>2244</v>
      </c>
      <c r="O228" s="13" t="str">
        <f t="shared" si="9"/>
        <v>Tỉnh Bắc Kạn - Chi cục Thuế khu vực VI</v>
      </c>
      <c r="P228" s="7" t="s">
        <v>2245</v>
      </c>
      <c r="Q228" s="7" t="s">
        <v>2243</v>
      </c>
      <c r="R228" s="8" t="s">
        <v>2243</v>
      </c>
      <c r="S228" s="7" t="s">
        <v>2246</v>
      </c>
      <c r="T228" s="7" t="s">
        <v>2247</v>
      </c>
      <c r="U228" s="11" t="s">
        <v>2248</v>
      </c>
      <c r="V228" s="9" t="s">
        <v>2249</v>
      </c>
      <c r="X228" s="7" t="s">
        <v>2236</v>
      </c>
      <c r="Y228" s="7" t="s">
        <v>2235</v>
      </c>
      <c r="Z228" s="7" t="s">
        <v>2238</v>
      </c>
    </row>
    <row r="229" spans="1:26" hidden="1">
      <c r="A229" s="13" t="s">
        <v>2250</v>
      </c>
      <c r="C229" s="13" t="s">
        <v>2251</v>
      </c>
      <c r="D229" s="33" t="s">
        <v>2252</v>
      </c>
      <c r="E229" s="13" t="s">
        <v>2253</v>
      </c>
      <c r="F229" s="13">
        <v>2480</v>
      </c>
      <c r="G229" s="13" t="s">
        <v>2254</v>
      </c>
      <c r="H229" s="13" t="s">
        <v>2250</v>
      </c>
      <c r="J229" s="10" t="s">
        <v>2255</v>
      </c>
      <c r="K229" s="10" t="s">
        <v>2256</v>
      </c>
      <c r="L229" s="10" t="s">
        <v>2257</v>
      </c>
      <c r="M229" s="10" t="s">
        <v>2258</v>
      </c>
      <c r="N229" s="10" t="s">
        <v>2259</v>
      </c>
      <c r="O229" s="13" t="str">
        <f t="shared" si="9"/>
        <v>Tp. Bắc Kạn - Đội Thuế liên huyện Bắc Kạn - Bạch Thông - Chợ Đồn</v>
      </c>
      <c r="P229" s="13" t="s">
        <v>2260</v>
      </c>
      <c r="Q229" s="10" t="s">
        <v>2257</v>
      </c>
      <c r="R229" s="8" t="s">
        <v>2257</v>
      </c>
      <c r="S229" s="13" t="s">
        <v>2246</v>
      </c>
      <c r="T229" s="13" t="s">
        <v>2247</v>
      </c>
      <c r="U229" s="19" t="s">
        <v>2248</v>
      </c>
      <c r="V229" s="20" t="s">
        <v>2249</v>
      </c>
      <c r="W229" s="30" t="s">
        <v>2261</v>
      </c>
      <c r="X229" s="13" t="s">
        <v>2262</v>
      </c>
      <c r="Y229" s="13" t="s">
        <v>2235</v>
      </c>
      <c r="Z229" s="13" t="s">
        <v>2238</v>
      </c>
    </row>
    <row r="230" spans="1:26" hidden="1">
      <c r="A230" s="13" t="s">
        <v>2263</v>
      </c>
      <c r="C230" s="13" t="s">
        <v>2264</v>
      </c>
      <c r="D230" s="33" t="s">
        <v>2264</v>
      </c>
      <c r="E230" s="13" t="s">
        <v>2265</v>
      </c>
      <c r="F230" s="13">
        <v>2480</v>
      </c>
      <c r="G230" s="13" t="s">
        <v>2266</v>
      </c>
      <c r="H230" s="13" t="s">
        <v>2263</v>
      </c>
      <c r="J230" s="10" t="s">
        <v>2267</v>
      </c>
      <c r="K230" s="10" t="s">
        <v>2268</v>
      </c>
      <c r="L230" s="10" t="s">
        <v>2269</v>
      </c>
      <c r="M230" s="10" t="s">
        <v>2270</v>
      </c>
      <c r="N230" s="10" t="s">
        <v>2270</v>
      </c>
      <c r="O230" s="13" t="str">
        <f t="shared" si="9"/>
        <v>Huyện Ba Bể - Đội Thuế liên huyện Ba Bể - Ngân Sơn - Pác Nặm</v>
      </c>
      <c r="P230" s="13" t="s">
        <v>2271</v>
      </c>
      <c r="Q230" s="10" t="s">
        <v>2269</v>
      </c>
      <c r="R230" s="8" t="s">
        <v>2269</v>
      </c>
      <c r="S230" s="13" t="s">
        <v>2272</v>
      </c>
      <c r="T230" s="13" t="s">
        <v>2273</v>
      </c>
      <c r="U230" s="17" t="s">
        <v>2272</v>
      </c>
      <c r="V230" s="18" t="s">
        <v>2274</v>
      </c>
      <c r="W230" s="10" t="s">
        <v>285</v>
      </c>
      <c r="X230" s="13" t="s">
        <v>2275</v>
      </c>
      <c r="Y230" s="13" t="s">
        <v>2235</v>
      </c>
      <c r="Z230" s="13" t="s">
        <v>2238</v>
      </c>
    </row>
    <row r="231" spans="1:26" hidden="1">
      <c r="A231" s="13" t="s">
        <v>2276</v>
      </c>
      <c r="C231" s="13" t="s">
        <v>2264</v>
      </c>
      <c r="D231" s="33" t="s">
        <v>2264</v>
      </c>
      <c r="E231" s="13" t="s">
        <v>2265</v>
      </c>
      <c r="F231" s="13">
        <v>2480</v>
      </c>
      <c r="G231" s="13" t="s">
        <v>2277</v>
      </c>
      <c r="H231" s="13" t="s">
        <v>2276</v>
      </c>
      <c r="J231" s="10" t="s">
        <v>2267</v>
      </c>
      <c r="K231" s="10" t="s">
        <v>2268</v>
      </c>
      <c r="L231" s="10" t="s">
        <v>2278</v>
      </c>
      <c r="M231" s="10" t="s">
        <v>2270</v>
      </c>
      <c r="N231" s="10" t="s">
        <v>2279</v>
      </c>
      <c r="O231" s="13" t="str">
        <f t="shared" si="9"/>
        <v>Huyện Ngân Sơn - Đội Thuế liên huyện Ba Bể - Ngân Sơn - Pác Nặm</v>
      </c>
      <c r="P231" s="13" t="s">
        <v>2280</v>
      </c>
      <c r="Q231" s="10" t="s">
        <v>2278</v>
      </c>
      <c r="R231" s="8" t="s">
        <v>2278</v>
      </c>
      <c r="S231" s="13" t="s">
        <v>2281</v>
      </c>
      <c r="T231" s="13" t="s">
        <v>2282</v>
      </c>
      <c r="U231" s="17" t="s">
        <v>2283</v>
      </c>
      <c r="V231" s="18" t="s">
        <v>2284</v>
      </c>
      <c r="W231" s="10" t="s">
        <v>285</v>
      </c>
      <c r="X231" s="13" t="s">
        <v>2275</v>
      </c>
      <c r="Y231" s="13" t="s">
        <v>2235</v>
      </c>
      <c r="Z231" s="13" t="s">
        <v>2238</v>
      </c>
    </row>
    <row r="232" spans="1:26" hidden="1">
      <c r="A232" s="13" t="s">
        <v>2285</v>
      </c>
      <c r="C232" s="13" t="s">
        <v>155</v>
      </c>
      <c r="D232" s="33" t="s">
        <v>2252</v>
      </c>
      <c r="E232" s="13" t="s">
        <v>2286</v>
      </c>
      <c r="F232" s="13">
        <v>2480</v>
      </c>
      <c r="G232" s="13" t="s">
        <v>2287</v>
      </c>
      <c r="H232" s="13" t="s">
        <v>2285</v>
      </c>
      <c r="J232" s="10" t="s">
        <v>2255</v>
      </c>
      <c r="K232" s="10" t="s">
        <v>2256</v>
      </c>
      <c r="L232" s="10" t="s">
        <v>2288</v>
      </c>
      <c r="M232" s="10" t="s">
        <v>2258</v>
      </c>
      <c r="N232" s="10" t="s">
        <v>2289</v>
      </c>
      <c r="O232" s="13" t="str">
        <f t="shared" si="9"/>
        <v>Huyện Chợ Đồn - Đội Thuế liên huyện Bắc Kạn - Bạch Thông - Chợ Đồn</v>
      </c>
      <c r="P232" s="13" t="s">
        <v>2290</v>
      </c>
      <c r="Q232" s="10" t="s">
        <v>2288</v>
      </c>
      <c r="R232" s="8" t="s">
        <v>2288</v>
      </c>
      <c r="S232" s="13" t="s">
        <v>2291</v>
      </c>
      <c r="T232" s="13" t="s">
        <v>2292</v>
      </c>
      <c r="U232" s="15" t="s">
        <v>2291</v>
      </c>
      <c r="V232" s="16" t="s">
        <v>2293</v>
      </c>
      <c r="W232" s="30" t="s">
        <v>2261</v>
      </c>
      <c r="X232" s="13" t="s">
        <v>2294</v>
      </c>
      <c r="Y232" s="13" t="s">
        <v>2235</v>
      </c>
      <c r="Z232" s="13" t="s">
        <v>2238</v>
      </c>
    </row>
    <row r="233" spans="1:26" hidden="1">
      <c r="A233" s="13" t="s">
        <v>2295</v>
      </c>
      <c r="C233" s="13" t="s">
        <v>155</v>
      </c>
      <c r="D233" s="33" t="s">
        <v>2296</v>
      </c>
      <c r="E233" s="13" t="s">
        <v>2297</v>
      </c>
      <c r="F233" s="13">
        <v>2480</v>
      </c>
      <c r="G233" s="13" t="s">
        <v>2298</v>
      </c>
      <c r="H233" s="13" t="s">
        <v>2295</v>
      </c>
      <c r="J233" s="10" t="s">
        <v>2299</v>
      </c>
      <c r="K233" s="10" t="s">
        <v>2300</v>
      </c>
      <c r="L233" s="10" t="s">
        <v>2301</v>
      </c>
      <c r="M233" s="10" t="s">
        <v>2302</v>
      </c>
      <c r="N233" s="10" t="s">
        <v>2303</v>
      </c>
      <c r="O233" s="13" t="str">
        <f t="shared" si="9"/>
        <v>Huyện Na Rì - Đội Thuế liên huyện Chợ Mới - Na Rì</v>
      </c>
      <c r="P233" s="13" t="s">
        <v>2304</v>
      </c>
      <c r="Q233" s="10" t="s">
        <v>2301</v>
      </c>
      <c r="R233" s="8" t="s">
        <v>2301</v>
      </c>
      <c r="S233" s="13" t="s">
        <v>2305</v>
      </c>
      <c r="T233" s="13" t="s">
        <v>2306</v>
      </c>
      <c r="U233" s="15" t="s">
        <v>2305</v>
      </c>
      <c r="V233" s="16" t="s">
        <v>2307</v>
      </c>
      <c r="W233" s="30" t="s">
        <v>2261</v>
      </c>
      <c r="X233" s="13" t="s">
        <v>2308</v>
      </c>
      <c r="Y233" s="13" t="s">
        <v>2235</v>
      </c>
      <c r="Z233" s="13" t="s">
        <v>2238</v>
      </c>
    </row>
    <row r="234" spans="1:26" hidden="1">
      <c r="A234" s="13" t="s">
        <v>2309</v>
      </c>
      <c r="C234" s="13" t="s">
        <v>2251</v>
      </c>
      <c r="D234" s="33" t="s">
        <v>2252</v>
      </c>
      <c r="E234" s="13" t="s">
        <v>2253</v>
      </c>
      <c r="F234" s="13">
        <v>2480</v>
      </c>
      <c r="G234" s="13" t="s">
        <v>2310</v>
      </c>
      <c r="H234" s="13" t="s">
        <v>2309</v>
      </c>
      <c r="J234" s="10" t="s">
        <v>2255</v>
      </c>
      <c r="K234" s="10" t="s">
        <v>2256</v>
      </c>
      <c r="L234" s="10" t="s">
        <v>2311</v>
      </c>
      <c r="M234" s="10" t="s">
        <v>2258</v>
      </c>
      <c r="N234" s="10" t="s">
        <v>2312</v>
      </c>
      <c r="O234" s="13" t="str">
        <f t="shared" si="9"/>
        <v>Huyện Bạch Thông - Đội Thuế liên huyện Bắc Kạn - Bạch Thông - Chợ Đồn</v>
      </c>
      <c r="P234" s="13" t="s">
        <v>2313</v>
      </c>
      <c r="Q234" s="10" t="s">
        <v>2311</v>
      </c>
      <c r="R234" s="8" t="s">
        <v>2311</v>
      </c>
      <c r="S234" s="13" t="s">
        <v>2283</v>
      </c>
      <c r="T234" s="13" t="s">
        <v>2314</v>
      </c>
      <c r="U234" s="17" t="s">
        <v>2283</v>
      </c>
      <c r="V234" s="18" t="s">
        <v>2284</v>
      </c>
      <c r="W234" s="30" t="s">
        <v>2261</v>
      </c>
      <c r="X234" s="13" t="s">
        <v>2262</v>
      </c>
      <c r="Y234" s="13" t="s">
        <v>2235</v>
      </c>
      <c r="Z234" s="13" t="s">
        <v>2238</v>
      </c>
    </row>
    <row r="235" spans="1:26" hidden="1">
      <c r="A235" s="13" t="s">
        <v>2315</v>
      </c>
      <c r="C235" s="13" t="s">
        <v>2251</v>
      </c>
      <c r="D235" s="33" t="s">
        <v>2296</v>
      </c>
      <c r="E235" s="13" t="s">
        <v>2253</v>
      </c>
      <c r="F235" s="13">
        <v>2480</v>
      </c>
      <c r="G235" s="13" t="s">
        <v>2316</v>
      </c>
      <c r="H235" s="13" t="s">
        <v>2315</v>
      </c>
      <c r="J235" s="10" t="s">
        <v>2299</v>
      </c>
      <c r="K235" s="10" t="s">
        <v>2300</v>
      </c>
      <c r="L235" s="10" t="s">
        <v>2317</v>
      </c>
      <c r="M235" s="10" t="s">
        <v>2302</v>
      </c>
      <c r="N235" s="10" t="s">
        <v>2318</v>
      </c>
      <c r="O235" s="13" t="str">
        <f t="shared" si="9"/>
        <v>Huyện Chợ mới - Đội Thuế liên huyện Chợ Mới - Na Rì</v>
      </c>
      <c r="P235" s="13" t="s">
        <v>2319</v>
      </c>
      <c r="Q235" s="10" t="s">
        <v>2317</v>
      </c>
      <c r="R235" s="8" t="s">
        <v>2317</v>
      </c>
      <c r="S235" s="13" t="s">
        <v>2320</v>
      </c>
      <c r="T235" s="13" t="s">
        <v>2321</v>
      </c>
      <c r="U235" s="19" t="s">
        <v>2248</v>
      </c>
      <c r="V235" s="20" t="s">
        <v>2249</v>
      </c>
      <c r="W235" s="30" t="s">
        <v>2261</v>
      </c>
      <c r="X235" s="13" t="s">
        <v>2262</v>
      </c>
      <c r="Y235" s="13" t="s">
        <v>2235</v>
      </c>
      <c r="Z235" s="13" t="s">
        <v>2238</v>
      </c>
    </row>
    <row r="236" spans="1:26" hidden="1">
      <c r="A236" s="13" t="s">
        <v>2322</v>
      </c>
      <c r="C236" s="13" t="s">
        <v>2264</v>
      </c>
      <c r="D236" s="33" t="s">
        <v>2264</v>
      </c>
      <c r="E236" s="13" t="s">
        <v>2265</v>
      </c>
      <c r="F236" s="13">
        <v>2480</v>
      </c>
      <c r="G236" s="13" t="s">
        <v>2323</v>
      </c>
      <c r="H236" s="13" t="s">
        <v>2322</v>
      </c>
      <c r="J236" s="10" t="s">
        <v>2267</v>
      </c>
      <c r="K236" s="10" t="s">
        <v>2268</v>
      </c>
      <c r="L236" s="10" t="s">
        <v>2324</v>
      </c>
      <c r="M236" s="10" t="s">
        <v>2270</v>
      </c>
      <c r="N236" s="10" t="s">
        <v>2325</v>
      </c>
      <c r="O236" s="13" t="str">
        <f t="shared" si="9"/>
        <v>Huyện Pác Nặm - Đội Thuế liên huyện Ba Bể - Ngân Sơn - Pác Nặm</v>
      </c>
      <c r="P236" s="13" t="s">
        <v>2326</v>
      </c>
      <c r="Q236" s="10" t="s">
        <v>2324</v>
      </c>
      <c r="R236" s="8" t="s">
        <v>2324</v>
      </c>
      <c r="S236" s="13" t="s">
        <v>2327</v>
      </c>
      <c r="T236" s="13" t="s">
        <v>2328</v>
      </c>
      <c r="U236" s="17" t="s">
        <v>2272</v>
      </c>
      <c r="V236" s="18" t="s">
        <v>2274</v>
      </c>
      <c r="W236" s="10" t="s">
        <v>285</v>
      </c>
      <c r="X236" s="13" t="s">
        <v>2275</v>
      </c>
      <c r="Y236" s="13" t="s">
        <v>2235</v>
      </c>
      <c r="Z236" s="13" t="s">
        <v>2238</v>
      </c>
    </row>
    <row r="237" spans="1:26" s="7" customFormat="1" hidden="1">
      <c r="A237" s="7" t="s">
        <v>2329</v>
      </c>
      <c r="B237" s="7">
        <v>1980</v>
      </c>
      <c r="E237" s="7" t="s">
        <v>2330</v>
      </c>
      <c r="G237" s="7" t="s">
        <v>155</v>
      </c>
      <c r="H237" s="7" t="s">
        <v>2329</v>
      </c>
      <c r="I237" s="7" t="s">
        <v>2331</v>
      </c>
      <c r="K237" s="10"/>
      <c r="L237" s="7" t="s">
        <v>2332</v>
      </c>
      <c r="M237" s="7" t="s">
        <v>2333</v>
      </c>
      <c r="N237" s="7" t="s">
        <v>2334</v>
      </c>
      <c r="O237" s="13" t="str">
        <f t="shared" si="9"/>
        <v xml:space="preserve">Tỉnh Thái Nguyên - </v>
      </c>
      <c r="P237" s="7" t="s">
        <v>2335</v>
      </c>
      <c r="Q237" s="7" t="s">
        <v>2332</v>
      </c>
      <c r="R237" s="8" t="s">
        <v>2332</v>
      </c>
      <c r="S237" s="7" t="s">
        <v>2336</v>
      </c>
      <c r="T237" s="7" t="s">
        <v>2337</v>
      </c>
      <c r="U237" s="11" t="s">
        <v>155</v>
      </c>
      <c r="V237" s="9" t="s">
        <v>155</v>
      </c>
      <c r="X237" s="7" t="s">
        <v>2330</v>
      </c>
      <c r="Y237" s="7" t="s">
        <v>153</v>
      </c>
      <c r="Z237" s="7" t="s">
        <v>159</v>
      </c>
    </row>
    <row r="238" spans="1:26" s="7" customFormat="1" hidden="1">
      <c r="A238" s="7" t="s">
        <v>2338</v>
      </c>
      <c r="B238" s="7">
        <v>1981</v>
      </c>
      <c r="E238" s="7" t="s">
        <v>2330</v>
      </c>
      <c r="F238" s="7">
        <v>1980</v>
      </c>
      <c r="G238" s="7" t="s">
        <v>2339</v>
      </c>
      <c r="H238" s="7" t="s">
        <v>2338</v>
      </c>
      <c r="I238" s="7" t="s">
        <v>2331</v>
      </c>
      <c r="J238" s="7" t="s">
        <v>2331</v>
      </c>
      <c r="K238" s="10" t="s">
        <v>2331</v>
      </c>
      <c r="L238" s="7" t="s">
        <v>2340</v>
      </c>
      <c r="M238" s="7" t="s">
        <v>2333</v>
      </c>
      <c r="N238" s="7" t="s">
        <v>2334</v>
      </c>
      <c r="O238" s="13" t="str">
        <f t="shared" si="9"/>
        <v>Tỉnh Thái Nguyên - Chi cục Thuế khu vực VII</v>
      </c>
      <c r="P238" s="7" t="s">
        <v>2341</v>
      </c>
      <c r="Q238" s="7" t="s">
        <v>2340</v>
      </c>
      <c r="R238" s="8" t="s">
        <v>2340</v>
      </c>
      <c r="S238" s="7" t="s">
        <v>2342</v>
      </c>
      <c r="T238" s="7" t="s">
        <v>2343</v>
      </c>
      <c r="U238" s="28" t="s">
        <v>2342</v>
      </c>
      <c r="V238" s="9" t="s">
        <v>2344</v>
      </c>
      <c r="X238" s="7" t="s">
        <v>2345</v>
      </c>
      <c r="Y238" s="7" t="s">
        <v>2329</v>
      </c>
      <c r="Z238" s="7" t="s">
        <v>2335</v>
      </c>
    </row>
    <row r="239" spans="1:26" hidden="1">
      <c r="A239" s="13" t="s">
        <v>2346</v>
      </c>
      <c r="E239" s="13" t="s">
        <v>2347</v>
      </c>
      <c r="F239" s="13">
        <v>1980</v>
      </c>
      <c r="G239" s="13" t="s">
        <v>2348</v>
      </c>
      <c r="H239" s="13" t="s">
        <v>2346</v>
      </c>
      <c r="J239" s="10" t="s">
        <v>2349</v>
      </c>
      <c r="K239" s="10" t="s">
        <v>2350</v>
      </c>
      <c r="L239" s="10" t="s">
        <v>2349</v>
      </c>
      <c r="M239" s="13" t="s">
        <v>2351</v>
      </c>
      <c r="N239" s="13" t="s">
        <v>2352</v>
      </c>
      <c r="O239" s="13" t="str">
        <f t="shared" si="9"/>
        <v>Tp. Thái Nguyên - Đội Thuế thành phố Thái Nguyên</v>
      </c>
      <c r="P239" s="13" t="s">
        <v>2353</v>
      </c>
      <c r="Q239" s="10" t="s">
        <v>2349</v>
      </c>
      <c r="R239" s="8" t="s">
        <v>2349</v>
      </c>
      <c r="S239" s="13" t="s">
        <v>2342</v>
      </c>
      <c r="T239" s="13" t="s">
        <v>2343</v>
      </c>
      <c r="U239" s="15" t="s">
        <v>2342</v>
      </c>
      <c r="V239" s="20" t="s">
        <v>2344</v>
      </c>
      <c r="X239" s="13" t="s">
        <v>2354</v>
      </c>
      <c r="Y239" s="13" t="s">
        <v>2329</v>
      </c>
      <c r="Z239" s="13" t="s">
        <v>2335</v>
      </c>
    </row>
    <row r="240" spans="1:26" hidden="1">
      <c r="A240" s="13" t="s">
        <v>2355</v>
      </c>
      <c r="C240" s="13">
        <v>1961</v>
      </c>
      <c r="D240" s="13">
        <v>1961</v>
      </c>
      <c r="E240" s="13" t="s">
        <v>2356</v>
      </c>
      <c r="F240" s="13">
        <v>1980</v>
      </c>
      <c r="G240" s="13" t="s">
        <v>2357</v>
      </c>
      <c r="H240" s="13" t="s">
        <v>2355</v>
      </c>
      <c r="J240" s="10" t="s">
        <v>2358</v>
      </c>
      <c r="K240" s="10" t="s">
        <v>2359</v>
      </c>
      <c r="L240" s="10" t="s">
        <v>2360</v>
      </c>
      <c r="M240" s="10" t="s">
        <v>2361</v>
      </c>
      <c r="N240" s="10" t="s">
        <v>2362</v>
      </c>
      <c r="O240" s="13" t="str">
        <f t="shared" si="9"/>
        <v>Tp. Sông Công - Đội Thuế liên huyện Sông Công - Đại Từ</v>
      </c>
      <c r="P240" s="13" t="s">
        <v>2363</v>
      </c>
      <c r="Q240" s="10" t="s">
        <v>2360</v>
      </c>
      <c r="R240" s="8" t="s">
        <v>2360</v>
      </c>
      <c r="S240" s="13" t="s">
        <v>2364</v>
      </c>
      <c r="T240" s="13" t="s">
        <v>2365</v>
      </c>
      <c r="U240" s="15" t="s">
        <v>2342</v>
      </c>
      <c r="V240" s="20" t="s">
        <v>2344</v>
      </c>
      <c r="W240" s="10" t="s">
        <v>285</v>
      </c>
      <c r="X240" s="13" t="s">
        <v>2366</v>
      </c>
      <c r="Y240" s="13" t="s">
        <v>2329</v>
      </c>
      <c r="Z240" s="13" t="s">
        <v>2335</v>
      </c>
    </row>
    <row r="241" spans="1:26" hidden="1">
      <c r="A241" s="13" t="s">
        <v>2367</v>
      </c>
      <c r="C241" s="13">
        <v>1962</v>
      </c>
      <c r="D241" s="13">
        <v>1962</v>
      </c>
      <c r="E241" s="13" t="s">
        <v>2368</v>
      </c>
      <c r="F241" s="13">
        <v>1980</v>
      </c>
      <c r="G241" s="13" t="s">
        <v>2369</v>
      </c>
      <c r="H241" s="13" t="s">
        <v>2367</v>
      </c>
      <c r="J241" s="10" t="s">
        <v>2370</v>
      </c>
      <c r="K241" s="10" t="s">
        <v>2371</v>
      </c>
      <c r="L241" s="10" t="s">
        <v>2372</v>
      </c>
      <c r="M241" s="10" t="s">
        <v>2373</v>
      </c>
      <c r="N241" s="10" t="s">
        <v>2374</v>
      </c>
      <c r="O241" s="13" t="str">
        <f t="shared" si="9"/>
        <v>Huyện Định Hóa - Đội Thuế liên huyện Phú Lương - Định Hóa</v>
      </c>
      <c r="P241" s="13" t="s">
        <v>2375</v>
      </c>
      <c r="Q241" s="10" t="s">
        <v>2372</v>
      </c>
      <c r="R241" s="8" t="s">
        <v>2372</v>
      </c>
      <c r="S241" s="13" t="s">
        <v>2376</v>
      </c>
      <c r="T241" s="13" t="s">
        <v>2377</v>
      </c>
      <c r="U241" s="17" t="s">
        <v>2378</v>
      </c>
      <c r="V241" s="18" t="s">
        <v>2379</v>
      </c>
      <c r="W241" s="10" t="s">
        <v>285</v>
      </c>
      <c r="X241" s="13" t="s">
        <v>2380</v>
      </c>
      <c r="Y241" s="13" t="s">
        <v>2329</v>
      </c>
      <c r="Z241" s="13" t="s">
        <v>2335</v>
      </c>
    </row>
    <row r="242" spans="1:26" hidden="1">
      <c r="A242" s="13" t="s">
        <v>2381</v>
      </c>
      <c r="C242" s="13">
        <v>1963</v>
      </c>
      <c r="D242" s="13">
        <v>1963</v>
      </c>
      <c r="E242" s="13" t="s">
        <v>2382</v>
      </c>
      <c r="F242" s="13">
        <v>1980</v>
      </c>
      <c r="G242" s="13" t="s">
        <v>2383</v>
      </c>
      <c r="H242" s="13" t="s">
        <v>2381</v>
      </c>
      <c r="J242" s="10" t="s">
        <v>2384</v>
      </c>
      <c r="K242" s="10" t="s">
        <v>2385</v>
      </c>
      <c r="L242" s="10" t="s">
        <v>2386</v>
      </c>
      <c r="M242" s="10" t="s">
        <v>2387</v>
      </c>
      <c r="N242" s="10" t="s">
        <v>2388</v>
      </c>
      <c r="O242" s="13" t="str">
        <f t="shared" si="9"/>
        <v>Huyện Võ Nhai - Đội Thuế liên huyện Đồng Hỷ - Võ Nhai</v>
      </c>
      <c r="P242" s="13" t="s">
        <v>2389</v>
      </c>
      <c r="Q242" s="10" t="s">
        <v>2386</v>
      </c>
      <c r="R242" s="8" t="s">
        <v>2386</v>
      </c>
      <c r="S242" s="13" t="s">
        <v>2390</v>
      </c>
      <c r="T242" s="13" t="s">
        <v>2391</v>
      </c>
      <c r="U242" s="17" t="s">
        <v>2392</v>
      </c>
      <c r="V242" s="18" t="s">
        <v>2393</v>
      </c>
      <c r="W242" s="10" t="s">
        <v>285</v>
      </c>
      <c r="X242" s="13" t="s">
        <v>2394</v>
      </c>
      <c r="Y242" s="13" t="s">
        <v>2329</v>
      </c>
      <c r="Z242" s="13" t="s">
        <v>2335</v>
      </c>
    </row>
    <row r="243" spans="1:26" hidden="1">
      <c r="A243" s="13" t="s">
        <v>2395</v>
      </c>
      <c r="C243" s="13">
        <v>1962</v>
      </c>
      <c r="D243" s="13">
        <v>1962</v>
      </c>
      <c r="E243" s="13" t="s">
        <v>2368</v>
      </c>
      <c r="F243" s="13">
        <v>1980</v>
      </c>
      <c r="G243" s="13" t="s">
        <v>2396</v>
      </c>
      <c r="H243" s="13" t="s">
        <v>2395</v>
      </c>
      <c r="J243" s="10" t="s">
        <v>2370</v>
      </c>
      <c r="K243" s="10" t="s">
        <v>2371</v>
      </c>
      <c r="L243" s="10" t="s">
        <v>2397</v>
      </c>
      <c r="M243" s="10" t="s">
        <v>2373</v>
      </c>
      <c r="N243" s="10" t="s">
        <v>2373</v>
      </c>
      <c r="O243" s="13" t="str">
        <f t="shared" si="9"/>
        <v>Huyện Phú Lương - Đội Thuế liên huyện Phú Lương - Định Hóa</v>
      </c>
      <c r="P243" s="13" t="s">
        <v>2398</v>
      </c>
      <c r="Q243" s="10" t="s">
        <v>2397</v>
      </c>
      <c r="R243" s="8" t="s">
        <v>2397</v>
      </c>
      <c r="S243" s="13" t="s">
        <v>2378</v>
      </c>
      <c r="T243" s="13" t="s">
        <v>2399</v>
      </c>
      <c r="U243" s="17" t="s">
        <v>2378</v>
      </c>
      <c r="V243" s="18" t="s">
        <v>2379</v>
      </c>
      <c r="W243" s="10" t="s">
        <v>285</v>
      </c>
      <c r="X243" s="13" t="s">
        <v>2380</v>
      </c>
      <c r="Y243" s="13" t="s">
        <v>2329</v>
      </c>
      <c r="Z243" s="13" t="s">
        <v>2335</v>
      </c>
    </row>
    <row r="244" spans="1:26" hidden="1">
      <c r="A244" s="13" t="s">
        <v>2400</v>
      </c>
      <c r="C244" s="13">
        <v>1963</v>
      </c>
      <c r="D244" s="13">
        <v>1963</v>
      </c>
      <c r="E244" s="13" t="s">
        <v>2382</v>
      </c>
      <c r="F244" s="13">
        <v>1980</v>
      </c>
      <c r="G244" s="13" t="s">
        <v>2401</v>
      </c>
      <c r="H244" s="13" t="s">
        <v>2400</v>
      </c>
      <c r="J244" s="10" t="s">
        <v>2384</v>
      </c>
      <c r="K244" s="10" t="s">
        <v>2385</v>
      </c>
      <c r="L244" s="10" t="s">
        <v>2402</v>
      </c>
      <c r="M244" s="10" t="s">
        <v>2387</v>
      </c>
      <c r="N244" s="10" t="s">
        <v>2387</v>
      </c>
      <c r="O244" s="13" t="str">
        <f t="shared" si="9"/>
        <v>Huyện Đồng Hỷ - Đội Thuế liên huyện Đồng Hỷ - Võ Nhai</v>
      </c>
      <c r="P244" s="13" t="s">
        <v>2403</v>
      </c>
      <c r="Q244" s="10" t="s">
        <v>2402</v>
      </c>
      <c r="R244" s="8" t="s">
        <v>2402</v>
      </c>
      <c r="S244" s="13" t="s">
        <v>2392</v>
      </c>
      <c r="T244" s="13" t="s">
        <v>2404</v>
      </c>
      <c r="U244" s="17" t="s">
        <v>2392</v>
      </c>
      <c r="V244" s="18" t="s">
        <v>2393</v>
      </c>
      <c r="W244" s="10" t="s">
        <v>285</v>
      </c>
      <c r="X244" s="13" t="s">
        <v>2394</v>
      </c>
      <c r="Y244" s="13" t="s">
        <v>2329</v>
      </c>
      <c r="Z244" s="13" t="s">
        <v>2335</v>
      </c>
    </row>
    <row r="245" spans="1:26" hidden="1">
      <c r="A245" s="13" t="s">
        <v>2405</v>
      </c>
      <c r="C245" s="13">
        <v>1961</v>
      </c>
      <c r="D245" s="13">
        <v>1961</v>
      </c>
      <c r="E245" s="13" t="s">
        <v>2356</v>
      </c>
      <c r="F245" s="13">
        <v>1980</v>
      </c>
      <c r="G245" s="13" t="s">
        <v>2406</v>
      </c>
      <c r="H245" s="13" t="s">
        <v>2405</v>
      </c>
      <c r="J245" s="10" t="s">
        <v>2358</v>
      </c>
      <c r="K245" s="10" t="s">
        <v>2359</v>
      </c>
      <c r="L245" s="10" t="s">
        <v>2407</v>
      </c>
      <c r="M245" s="10" t="s">
        <v>2361</v>
      </c>
      <c r="N245" s="10" t="s">
        <v>2408</v>
      </c>
      <c r="O245" s="13" t="str">
        <f t="shared" si="9"/>
        <v>Huyện Đại Từ - Đội Thuế liên huyện Sông Công - Đại Từ</v>
      </c>
      <c r="P245" s="13" t="s">
        <v>2409</v>
      </c>
      <c r="Q245" s="10" t="s">
        <v>2407</v>
      </c>
      <c r="R245" s="8" t="s">
        <v>2407</v>
      </c>
      <c r="S245" s="13" t="s">
        <v>2410</v>
      </c>
      <c r="T245" s="13" t="s">
        <v>2411</v>
      </c>
      <c r="U245" s="17" t="s">
        <v>2378</v>
      </c>
      <c r="V245" s="18" t="s">
        <v>2379</v>
      </c>
      <c r="W245" s="10" t="s">
        <v>285</v>
      </c>
      <c r="X245" s="13" t="s">
        <v>2366</v>
      </c>
      <c r="Y245" s="13" t="s">
        <v>2329</v>
      </c>
      <c r="Z245" s="13" t="s">
        <v>2335</v>
      </c>
    </row>
    <row r="246" spans="1:26" hidden="1">
      <c r="A246" s="13" t="s">
        <v>2412</v>
      </c>
      <c r="C246" s="13">
        <v>1964</v>
      </c>
      <c r="D246" s="13">
        <v>1964</v>
      </c>
      <c r="E246" s="13" t="s">
        <v>2413</v>
      </c>
      <c r="F246" s="13">
        <v>1980</v>
      </c>
      <c r="G246" s="13" t="s">
        <v>2414</v>
      </c>
      <c r="H246" s="13" t="s">
        <v>2412</v>
      </c>
      <c r="J246" s="10" t="s">
        <v>2415</v>
      </c>
      <c r="K246" s="10" t="s">
        <v>2416</v>
      </c>
      <c r="L246" s="10" t="s">
        <v>2417</v>
      </c>
      <c r="M246" s="10" t="s">
        <v>2418</v>
      </c>
      <c r="N246" s="10" t="s">
        <v>2419</v>
      </c>
      <c r="O246" s="13" t="str">
        <f t="shared" si="9"/>
        <v>Huyện Phú Bình - Đội Thuế liên huyện Phổ Yên - Phú Bình</v>
      </c>
      <c r="P246" s="13" t="s">
        <v>2420</v>
      </c>
      <c r="Q246" s="10" t="s">
        <v>2417</v>
      </c>
      <c r="R246" s="8" t="s">
        <v>2417</v>
      </c>
      <c r="S246" s="13" t="s">
        <v>2421</v>
      </c>
      <c r="T246" s="13" t="s">
        <v>2422</v>
      </c>
      <c r="U246" s="17" t="s">
        <v>2421</v>
      </c>
      <c r="V246" s="18" t="s">
        <v>2423</v>
      </c>
      <c r="W246" s="10" t="s">
        <v>285</v>
      </c>
      <c r="X246" s="13" t="s">
        <v>2424</v>
      </c>
      <c r="Y246" s="13" t="s">
        <v>2329</v>
      </c>
      <c r="Z246" s="13" t="s">
        <v>2335</v>
      </c>
    </row>
    <row r="247" spans="1:26" hidden="1">
      <c r="A247" s="13" t="s">
        <v>2425</v>
      </c>
      <c r="C247" s="13">
        <v>1964</v>
      </c>
      <c r="D247" s="13">
        <v>1964</v>
      </c>
      <c r="E247" s="13" t="s">
        <v>2413</v>
      </c>
      <c r="F247" s="13">
        <v>1980</v>
      </c>
      <c r="G247" s="13" t="s">
        <v>2426</v>
      </c>
      <c r="H247" s="13" t="s">
        <v>2425</v>
      </c>
      <c r="J247" s="10" t="s">
        <v>2415</v>
      </c>
      <c r="K247" s="10" t="s">
        <v>2416</v>
      </c>
      <c r="L247" s="10" t="s">
        <v>2427</v>
      </c>
      <c r="M247" s="10" t="s">
        <v>2418</v>
      </c>
      <c r="N247" s="10" t="s">
        <v>2428</v>
      </c>
      <c r="O247" s="13" t="str">
        <f t="shared" si="9"/>
        <v>Tp Phổ Yên - Đội Thuế liên huyện Phổ Yên - Phú Bình</v>
      </c>
      <c r="P247" s="13" t="s">
        <v>2429</v>
      </c>
      <c r="Q247" s="10" t="s">
        <v>2427</v>
      </c>
      <c r="R247" s="8" t="s">
        <v>2427</v>
      </c>
      <c r="S247" s="13" t="s">
        <v>2430</v>
      </c>
      <c r="T247" s="13" t="s">
        <v>2431</v>
      </c>
      <c r="U247" s="17" t="s">
        <v>2421</v>
      </c>
      <c r="V247" s="18" t="s">
        <v>2423</v>
      </c>
      <c r="W247" s="10" t="s">
        <v>285</v>
      </c>
      <c r="X247" s="13" t="s">
        <v>2424</v>
      </c>
      <c r="Y247" s="13" t="s">
        <v>2329</v>
      </c>
      <c r="Z247" s="13" t="s">
        <v>2335</v>
      </c>
    </row>
    <row r="248" spans="1:26" s="7" customFormat="1" hidden="1">
      <c r="A248" s="7" t="s">
        <v>2432</v>
      </c>
      <c r="B248" s="7">
        <v>1980</v>
      </c>
      <c r="E248" s="7" t="s">
        <v>2433</v>
      </c>
      <c r="G248" s="7" t="s">
        <v>155</v>
      </c>
      <c r="H248" s="7" t="s">
        <v>2432</v>
      </c>
      <c r="I248" s="7" t="s">
        <v>2331</v>
      </c>
      <c r="K248" s="10"/>
      <c r="L248" s="7" t="s">
        <v>2434</v>
      </c>
      <c r="M248" s="7" t="s">
        <v>2333</v>
      </c>
      <c r="N248" s="7" t="s">
        <v>2435</v>
      </c>
      <c r="O248" s="13" t="str">
        <f t="shared" si="9"/>
        <v xml:space="preserve">Tỉnh Tuyên Quang - </v>
      </c>
      <c r="P248" s="7" t="s">
        <v>2436</v>
      </c>
      <c r="Q248" s="7" t="s">
        <v>2434</v>
      </c>
      <c r="R248" s="8" t="s">
        <v>2434</v>
      </c>
      <c r="S248" s="7" t="s">
        <v>2437</v>
      </c>
      <c r="T248" s="7" t="s">
        <v>2438</v>
      </c>
      <c r="U248" s="11" t="s">
        <v>155</v>
      </c>
      <c r="V248" s="9" t="s">
        <v>155</v>
      </c>
      <c r="X248" s="7" t="s">
        <v>2433</v>
      </c>
      <c r="Y248" s="7" t="s">
        <v>153</v>
      </c>
      <c r="Z248" s="7" t="s">
        <v>159</v>
      </c>
    </row>
    <row r="249" spans="1:26" s="7" customFormat="1" hidden="1">
      <c r="A249" s="7" t="s">
        <v>2439</v>
      </c>
      <c r="B249" s="7">
        <v>1981</v>
      </c>
      <c r="E249" s="7" t="s">
        <v>2433</v>
      </c>
      <c r="F249" s="7">
        <v>1980</v>
      </c>
      <c r="G249" s="7" t="s">
        <v>2440</v>
      </c>
      <c r="H249" s="7" t="s">
        <v>2439</v>
      </c>
      <c r="I249" s="7" t="s">
        <v>2331</v>
      </c>
      <c r="J249" s="7" t="s">
        <v>2331</v>
      </c>
      <c r="K249" s="10" t="s">
        <v>2331</v>
      </c>
      <c r="L249" s="7" t="s">
        <v>2441</v>
      </c>
      <c r="M249" s="7" t="s">
        <v>2333</v>
      </c>
      <c r="N249" s="7" t="s">
        <v>2435</v>
      </c>
      <c r="O249" s="13" t="str">
        <f t="shared" si="9"/>
        <v>Tỉnh Tuyên Quang - Chi cục Thuế khu vực VII</v>
      </c>
      <c r="P249" s="7" t="s">
        <v>2442</v>
      </c>
      <c r="Q249" s="7" t="s">
        <v>2441</v>
      </c>
      <c r="R249" s="8" t="s">
        <v>2441</v>
      </c>
      <c r="S249" s="7" t="s">
        <v>1921</v>
      </c>
      <c r="T249" s="7" t="s">
        <v>2443</v>
      </c>
      <c r="U249" s="15">
        <v>2469</v>
      </c>
      <c r="V249" s="16" t="s">
        <v>2444</v>
      </c>
      <c r="X249" s="7" t="s">
        <v>2433</v>
      </c>
      <c r="Y249" s="7" t="s">
        <v>2432</v>
      </c>
      <c r="Z249" s="7" t="s">
        <v>2436</v>
      </c>
    </row>
    <row r="250" spans="1:26" hidden="1">
      <c r="A250" s="13" t="s">
        <v>2445</v>
      </c>
      <c r="C250" s="33" t="s">
        <v>2446</v>
      </c>
      <c r="D250" s="33" t="s">
        <v>2446</v>
      </c>
      <c r="E250" s="13" t="s">
        <v>2447</v>
      </c>
      <c r="F250" s="13">
        <v>1980</v>
      </c>
      <c r="G250" s="13" t="s">
        <v>2448</v>
      </c>
      <c r="H250" s="13" t="s">
        <v>2445</v>
      </c>
      <c r="J250" s="10" t="s">
        <v>2449</v>
      </c>
      <c r="K250" s="10" t="s">
        <v>2450</v>
      </c>
      <c r="L250" s="10" t="s">
        <v>2451</v>
      </c>
      <c r="M250" s="10" t="s">
        <v>2452</v>
      </c>
      <c r="N250" s="10" t="s">
        <v>2453</v>
      </c>
      <c r="O250" s="13" t="str">
        <f t="shared" si="9"/>
        <v>Tp. Tuyên Quang - Đội Thuế liên huyện thành phố Tuyên Quang - Yên Sơn</v>
      </c>
      <c r="P250" s="13" t="s">
        <v>2454</v>
      </c>
      <c r="Q250" s="10" t="s">
        <v>2451</v>
      </c>
      <c r="R250" s="8" t="s">
        <v>2451</v>
      </c>
      <c r="S250" s="13" t="s">
        <v>1921</v>
      </c>
      <c r="T250" s="13" t="s">
        <v>2443</v>
      </c>
      <c r="U250" s="15">
        <v>2469</v>
      </c>
      <c r="V250" s="16" t="s">
        <v>2444</v>
      </c>
      <c r="W250" s="10" t="s">
        <v>285</v>
      </c>
      <c r="X250" s="13" t="s">
        <v>2455</v>
      </c>
      <c r="Y250" s="13" t="s">
        <v>2432</v>
      </c>
      <c r="Z250" s="13" t="s">
        <v>2436</v>
      </c>
    </row>
    <row r="251" spans="1:26" hidden="1">
      <c r="A251" s="13" t="s">
        <v>2456</v>
      </c>
      <c r="C251" s="33" t="s">
        <v>2457</v>
      </c>
      <c r="D251" s="33" t="s">
        <v>2457</v>
      </c>
      <c r="E251" s="13" t="s">
        <v>2458</v>
      </c>
      <c r="F251" s="13">
        <v>1980</v>
      </c>
      <c r="G251" s="13" t="s">
        <v>2459</v>
      </c>
      <c r="H251" s="13" t="s">
        <v>2456</v>
      </c>
      <c r="J251" s="10" t="s">
        <v>2460</v>
      </c>
      <c r="K251" s="10" t="s">
        <v>2461</v>
      </c>
      <c r="L251" s="10" t="s">
        <v>2462</v>
      </c>
      <c r="M251" s="10" t="s">
        <v>2463</v>
      </c>
      <c r="N251" s="10" t="s">
        <v>2463</v>
      </c>
      <c r="O251" s="13" t="str">
        <f t="shared" si="9"/>
        <v>Huyện Na Hang - Đội Thuế liên huyện Na Hang - Lâm Bình</v>
      </c>
      <c r="P251" s="13" t="s">
        <v>2464</v>
      </c>
      <c r="Q251" s="10" t="s">
        <v>2462</v>
      </c>
      <c r="R251" s="8" t="s">
        <v>2462</v>
      </c>
      <c r="S251" s="13" t="s">
        <v>1935</v>
      </c>
      <c r="T251" s="13" t="s">
        <v>2465</v>
      </c>
      <c r="U251" s="17" t="s">
        <v>1948</v>
      </c>
      <c r="V251" s="18" t="s">
        <v>2466</v>
      </c>
      <c r="W251" s="10" t="s">
        <v>285</v>
      </c>
      <c r="X251" s="13" t="s">
        <v>2467</v>
      </c>
      <c r="Y251" s="13" t="s">
        <v>2432</v>
      </c>
      <c r="Z251" s="13" t="s">
        <v>2436</v>
      </c>
    </row>
    <row r="252" spans="1:26" hidden="1">
      <c r="A252" s="13" t="s">
        <v>2468</v>
      </c>
      <c r="C252" s="33" t="s">
        <v>2469</v>
      </c>
      <c r="D252" s="33" t="s">
        <v>2469</v>
      </c>
      <c r="E252" s="13" t="s">
        <v>2470</v>
      </c>
      <c r="F252" s="13">
        <v>1980</v>
      </c>
      <c r="G252" s="13" t="s">
        <v>2471</v>
      </c>
      <c r="H252" s="13" t="s">
        <v>2468</v>
      </c>
      <c r="J252" s="10" t="s">
        <v>2472</v>
      </c>
      <c r="K252" s="10" t="s">
        <v>2473</v>
      </c>
      <c r="L252" s="10" t="s">
        <v>2474</v>
      </c>
      <c r="M252" s="10" t="s">
        <v>2475</v>
      </c>
      <c r="N252" s="10" t="s">
        <v>2475</v>
      </c>
      <c r="O252" s="13" t="str">
        <f t="shared" si="9"/>
        <v>Huyện Chiêm Hóa - Đội Thuế liên huyện Chiêm Hóa - Hàm Yên</v>
      </c>
      <c r="P252" s="13" t="s">
        <v>2476</v>
      </c>
      <c r="Q252" s="10" t="s">
        <v>2474</v>
      </c>
      <c r="R252" s="8" t="s">
        <v>2474</v>
      </c>
      <c r="S252" s="13" t="s">
        <v>1948</v>
      </c>
      <c r="T252" s="13" t="s">
        <v>2477</v>
      </c>
      <c r="U252" s="17" t="s">
        <v>1948</v>
      </c>
      <c r="V252" s="18" t="s">
        <v>2466</v>
      </c>
      <c r="W252" s="10" t="s">
        <v>285</v>
      </c>
      <c r="X252" s="13" t="s">
        <v>2478</v>
      </c>
      <c r="Y252" s="13" t="s">
        <v>2432</v>
      </c>
      <c r="Z252" s="13" t="s">
        <v>2436</v>
      </c>
    </row>
    <row r="253" spans="1:26" hidden="1">
      <c r="A253" s="13" t="s">
        <v>2479</v>
      </c>
      <c r="C253" s="33" t="s">
        <v>2469</v>
      </c>
      <c r="D253" s="33" t="s">
        <v>2469</v>
      </c>
      <c r="E253" s="13" t="s">
        <v>2470</v>
      </c>
      <c r="F253" s="13">
        <v>1980</v>
      </c>
      <c r="G253" s="13" t="s">
        <v>2480</v>
      </c>
      <c r="H253" s="13" t="s">
        <v>2479</v>
      </c>
      <c r="J253" s="10" t="s">
        <v>2472</v>
      </c>
      <c r="K253" s="10" t="s">
        <v>2473</v>
      </c>
      <c r="L253" s="10" t="s">
        <v>2481</v>
      </c>
      <c r="M253" s="10" t="s">
        <v>2475</v>
      </c>
      <c r="N253" s="10" t="s">
        <v>2482</v>
      </c>
      <c r="O253" s="13" t="str">
        <f t="shared" si="9"/>
        <v>Huyện Hàm Yên - Đội Thuế liên huyện Chiêm Hóa - Hàm Yên</v>
      </c>
      <c r="P253" s="13" t="s">
        <v>2483</v>
      </c>
      <c r="Q253" s="10" t="s">
        <v>2481</v>
      </c>
      <c r="R253" s="8" t="s">
        <v>2481</v>
      </c>
      <c r="S253" s="13" t="s">
        <v>1891</v>
      </c>
      <c r="T253" s="13" t="s">
        <v>2484</v>
      </c>
      <c r="U253" s="17" t="s">
        <v>2485</v>
      </c>
      <c r="V253" s="18" t="s">
        <v>2486</v>
      </c>
      <c r="W253" s="10" t="s">
        <v>285</v>
      </c>
      <c r="X253" s="13" t="s">
        <v>2478</v>
      </c>
      <c r="Y253" s="13" t="s">
        <v>2432</v>
      </c>
      <c r="Z253" s="13" t="s">
        <v>2436</v>
      </c>
    </row>
    <row r="254" spans="1:26" hidden="1">
      <c r="A254" s="13" t="s">
        <v>2487</v>
      </c>
      <c r="C254" s="33" t="s">
        <v>2446</v>
      </c>
      <c r="D254" s="33" t="s">
        <v>2446</v>
      </c>
      <c r="E254" s="13" t="s">
        <v>2447</v>
      </c>
      <c r="F254" s="13">
        <v>1980</v>
      </c>
      <c r="G254" s="13" t="s">
        <v>2488</v>
      </c>
      <c r="H254" s="13" t="s">
        <v>2487</v>
      </c>
      <c r="J254" s="10" t="s">
        <v>2449</v>
      </c>
      <c r="K254" s="10" t="s">
        <v>2450</v>
      </c>
      <c r="L254" s="10" t="s">
        <v>2489</v>
      </c>
      <c r="M254" s="10" t="s">
        <v>2452</v>
      </c>
      <c r="N254" s="10" t="s">
        <v>2490</v>
      </c>
      <c r="O254" s="13" t="str">
        <f t="shared" si="9"/>
        <v>Huyện Yên Sơn - Đội Thuế liên huyện thành phố Tuyên Quang - Yên Sơn</v>
      </c>
      <c r="P254" s="13" t="s">
        <v>2491</v>
      </c>
      <c r="Q254" s="10" t="s">
        <v>2489</v>
      </c>
      <c r="R254" s="8" t="s">
        <v>2489</v>
      </c>
      <c r="S254" s="13" t="s">
        <v>2485</v>
      </c>
      <c r="T254" s="13" t="s">
        <v>2492</v>
      </c>
      <c r="U254" s="17" t="s">
        <v>2485</v>
      </c>
      <c r="V254" s="18" t="s">
        <v>2486</v>
      </c>
      <c r="W254" s="10" t="s">
        <v>285</v>
      </c>
      <c r="X254" s="13" t="s">
        <v>2455</v>
      </c>
      <c r="Y254" s="13" t="s">
        <v>2432</v>
      </c>
      <c r="Z254" s="13" t="s">
        <v>2436</v>
      </c>
    </row>
    <row r="255" spans="1:26" hidden="1">
      <c r="A255" s="13" t="s">
        <v>2493</v>
      </c>
      <c r="C255" s="33"/>
      <c r="D255" s="33"/>
      <c r="E255" s="13" t="s">
        <v>2494</v>
      </c>
      <c r="F255" s="13">
        <v>1980</v>
      </c>
      <c r="G255" s="13" t="s">
        <v>2495</v>
      </c>
      <c r="H255" s="13" t="s">
        <v>2493</v>
      </c>
      <c r="J255" s="10" t="s">
        <v>2496</v>
      </c>
      <c r="K255" s="10" t="s">
        <v>2497</v>
      </c>
      <c r="L255" s="10" t="s">
        <v>2498</v>
      </c>
      <c r="M255" s="13" t="s">
        <v>2499</v>
      </c>
      <c r="N255" s="10" t="s">
        <v>2499</v>
      </c>
      <c r="O255" s="13" t="str">
        <f t="shared" si="9"/>
        <v>Huyện Sơn Dương - Đội Thuế huyện Sơn Dương</v>
      </c>
      <c r="P255" s="13" t="s">
        <v>2500</v>
      </c>
      <c r="Q255" s="10" t="s">
        <v>2498</v>
      </c>
      <c r="R255" s="8" t="s">
        <v>2498</v>
      </c>
      <c r="S255" s="13" t="s">
        <v>1901</v>
      </c>
      <c r="T255" s="13" t="s">
        <v>2501</v>
      </c>
      <c r="U255" s="15" t="s">
        <v>1901</v>
      </c>
      <c r="V255" s="16" t="s">
        <v>2502</v>
      </c>
      <c r="W255" s="10" t="s">
        <v>285</v>
      </c>
      <c r="X255" s="13" t="s">
        <v>2503</v>
      </c>
      <c r="Y255" s="13" t="s">
        <v>2432</v>
      </c>
      <c r="Z255" s="13" t="s">
        <v>2436</v>
      </c>
    </row>
    <row r="256" spans="1:26" hidden="1">
      <c r="A256" s="13" t="s">
        <v>2504</v>
      </c>
      <c r="C256" s="33" t="s">
        <v>2457</v>
      </c>
      <c r="D256" s="33" t="s">
        <v>2457</v>
      </c>
      <c r="E256" s="13" t="s">
        <v>2458</v>
      </c>
      <c r="F256" s="13">
        <v>1980</v>
      </c>
      <c r="G256" s="13" t="s">
        <v>2505</v>
      </c>
      <c r="H256" s="13" t="s">
        <v>2504</v>
      </c>
      <c r="J256" s="10" t="s">
        <v>2460</v>
      </c>
      <c r="K256" s="10" t="s">
        <v>2461</v>
      </c>
      <c r="L256" s="10" t="s">
        <v>2506</v>
      </c>
      <c r="M256" s="10" t="s">
        <v>2463</v>
      </c>
      <c r="N256" s="10" t="s">
        <v>2507</v>
      </c>
      <c r="O256" s="13" t="str">
        <f t="shared" si="9"/>
        <v>Huyện Lâm Bình - Đội Thuế liên huyện Na Hang - Lâm Bình</v>
      </c>
      <c r="P256" s="13" t="s">
        <v>2508</v>
      </c>
      <c r="Q256" s="10" t="s">
        <v>2506</v>
      </c>
      <c r="R256" s="8" t="s">
        <v>2506</v>
      </c>
      <c r="S256" s="13" t="s">
        <v>2509</v>
      </c>
      <c r="T256" s="13" t="s">
        <v>2510</v>
      </c>
      <c r="U256" s="17" t="s">
        <v>1948</v>
      </c>
      <c r="V256" s="18" t="s">
        <v>2466</v>
      </c>
      <c r="X256" s="13" t="s">
        <v>2467</v>
      </c>
      <c r="Y256" s="13" t="s">
        <v>2432</v>
      </c>
      <c r="Z256" s="13" t="s">
        <v>2436</v>
      </c>
    </row>
    <row r="257" spans="1:26" s="7" customFormat="1" hidden="1">
      <c r="A257" s="7" t="s">
        <v>2511</v>
      </c>
      <c r="B257" s="7">
        <v>1980</v>
      </c>
      <c r="E257" s="7" t="s">
        <v>2512</v>
      </c>
      <c r="G257" s="7" t="s">
        <v>155</v>
      </c>
      <c r="H257" s="7" t="s">
        <v>2511</v>
      </c>
      <c r="I257" s="7" t="s">
        <v>2331</v>
      </c>
      <c r="K257" s="10"/>
      <c r="L257" s="7" t="s">
        <v>2513</v>
      </c>
      <c r="M257" s="7" t="s">
        <v>2333</v>
      </c>
      <c r="N257" s="7" t="s">
        <v>2514</v>
      </c>
      <c r="O257" s="13" t="str">
        <f t="shared" si="9"/>
        <v xml:space="preserve">Tỉnh Hà Giang - </v>
      </c>
      <c r="P257" s="7" t="s">
        <v>2515</v>
      </c>
      <c r="Q257" s="7" t="s">
        <v>2513</v>
      </c>
      <c r="R257" s="8" t="s">
        <v>2513</v>
      </c>
      <c r="S257" s="7" t="s">
        <v>2516</v>
      </c>
      <c r="T257" s="7" t="s">
        <v>2517</v>
      </c>
      <c r="U257" s="11" t="s">
        <v>155</v>
      </c>
      <c r="V257" s="9" t="s">
        <v>155</v>
      </c>
      <c r="X257" s="7" t="s">
        <v>2518</v>
      </c>
      <c r="Y257" s="7" t="s">
        <v>153</v>
      </c>
      <c r="Z257" s="7" t="s">
        <v>159</v>
      </c>
    </row>
    <row r="258" spans="1:26" s="7" customFormat="1" hidden="1">
      <c r="A258" s="7" t="s">
        <v>2519</v>
      </c>
      <c r="B258" s="7">
        <v>1981</v>
      </c>
      <c r="E258" s="7" t="s">
        <v>2512</v>
      </c>
      <c r="F258" s="7">
        <v>1980</v>
      </c>
      <c r="G258" s="7" t="s">
        <v>2520</v>
      </c>
      <c r="H258" s="7" t="s">
        <v>2519</v>
      </c>
      <c r="I258" s="7" t="s">
        <v>2331</v>
      </c>
      <c r="J258" s="7" t="s">
        <v>2331</v>
      </c>
      <c r="K258" s="10" t="s">
        <v>2331</v>
      </c>
      <c r="L258" s="7" t="s">
        <v>2521</v>
      </c>
      <c r="M258" s="7" t="s">
        <v>2333</v>
      </c>
      <c r="N258" s="7" t="s">
        <v>2514</v>
      </c>
      <c r="O258" s="13" t="str">
        <f t="shared" si="9"/>
        <v>Tỉnh Hà Giang - Chi cục Thuế khu vực VII</v>
      </c>
      <c r="P258" s="7" t="s">
        <v>2522</v>
      </c>
      <c r="Q258" s="7" t="s">
        <v>2521</v>
      </c>
      <c r="R258" s="8" t="s">
        <v>2521</v>
      </c>
      <c r="S258" s="7" t="s">
        <v>2523</v>
      </c>
      <c r="T258" s="7" t="s">
        <v>2524</v>
      </c>
      <c r="U258" s="15">
        <v>2523</v>
      </c>
      <c r="V258" s="16" t="s">
        <v>2525</v>
      </c>
      <c r="X258" s="7" t="s">
        <v>2526</v>
      </c>
      <c r="Y258" s="7" t="s">
        <v>2511</v>
      </c>
      <c r="Z258" s="7" t="s">
        <v>2515</v>
      </c>
    </row>
    <row r="259" spans="1:26">
      <c r="A259" s="13" t="s">
        <v>2527</v>
      </c>
      <c r="C259" s="13" t="s">
        <v>155</v>
      </c>
      <c r="D259" s="33" t="s">
        <v>1379</v>
      </c>
      <c r="E259" s="13" t="s">
        <v>2528</v>
      </c>
      <c r="F259" s="13">
        <v>1980</v>
      </c>
      <c r="G259" s="13" t="s">
        <v>2529</v>
      </c>
      <c r="H259" s="13" t="s">
        <v>2527</v>
      </c>
      <c r="J259" s="10" t="s">
        <v>2530</v>
      </c>
      <c r="K259" s="10" t="s">
        <v>2531</v>
      </c>
      <c r="L259" s="10" t="s">
        <v>2532</v>
      </c>
      <c r="M259" s="10" t="s">
        <v>2533</v>
      </c>
      <c r="N259" s="10" t="s">
        <v>2534</v>
      </c>
      <c r="O259" s="13" t="str">
        <f t="shared" si="9"/>
        <v>Tp. Hà Giang - Đội Thuế liên huyện Hà Giang - Bắc Mê</v>
      </c>
      <c r="P259" s="13" t="s">
        <v>2535</v>
      </c>
      <c r="Q259" s="10" t="s">
        <v>2532</v>
      </c>
      <c r="R259" s="8" t="s">
        <v>2532</v>
      </c>
      <c r="S259" s="13" t="s">
        <v>2523</v>
      </c>
      <c r="T259" s="13" t="s">
        <v>2524</v>
      </c>
      <c r="U259" s="15">
        <v>2523</v>
      </c>
      <c r="V259" s="16" t="s">
        <v>2525</v>
      </c>
      <c r="W259" s="30" t="s">
        <v>2536</v>
      </c>
      <c r="X259" s="13" t="s">
        <v>2537</v>
      </c>
      <c r="Y259" s="13" t="s">
        <v>2511</v>
      </c>
      <c r="Z259" s="13" t="s">
        <v>2515</v>
      </c>
    </row>
    <row r="260" spans="1:26" hidden="1">
      <c r="A260" s="13" t="s">
        <v>2538</v>
      </c>
      <c r="C260" s="13" t="s">
        <v>1422</v>
      </c>
      <c r="D260" s="33" t="s">
        <v>1381</v>
      </c>
      <c r="E260" s="13" t="s">
        <v>2539</v>
      </c>
      <c r="F260" s="13">
        <v>1980</v>
      </c>
      <c r="G260" s="13" t="s">
        <v>2540</v>
      </c>
      <c r="H260" s="13" t="s">
        <v>2538</v>
      </c>
      <c r="J260" s="10" t="s">
        <v>2541</v>
      </c>
      <c r="K260" s="10" t="s">
        <v>2542</v>
      </c>
      <c r="L260" s="10" t="s">
        <v>2543</v>
      </c>
      <c r="M260" s="10" t="s">
        <v>2544</v>
      </c>
      <c r="N260" s="10" t="s">
        <v>2544</v>
      </c>
      <c r="O260" s="13" t="str">
        <f t="shared" si="9"/>
        <v>Huyện Đồng Văn - Đội Thuế liên huyện Quản Bạ - Yên Minh - Đồng Văn - Mèo Vạc</v>
      </c>
      <c r="P260" s="13" t="s">
        <v>2545</v>
      </c>
      <c r="Q260" s="10" t="s">
        <v>2543</v>
      </c>
      <c r="R260" s="8" t="s">
        <v>2546</v>
      </c>
      <c r="S260" s="13" t="s">
        <v>2547</v>
      </c>
      <c r="T260" s="13" t="s">
        <v>2548</v>
      </c>
      <c r="U260" s="17" t="s">
        <v>2547</v>
      </c>
      <c r="V260" s="18" t="s">
        <v>2549</v>
      </c>
      <c r="W260" s="30" t="s">
        <v>2550</v>
      </c>
      <c r="X260" s="13" t="s">
        <v>2551</v>
      </c>
      <c r="Y260" s="13" t="s">
        <v>2511</v>
      </c>
      <c r="Z260" s="13" t="s">
        <v>2515</v>
      </c>
    </row>
    <row r="261" spans="1:26" hidden="1">
      <c r="A261" s="13" t="s">
        <v>2552</v>
      </c>
      <c r="C261" s="13" t="s">
        <v>1422</v>
      </c>
      <c r="D261" s="33" t="s">
        <v>1381</v>
      </c>
      <c r="E261" s="13" t="s">
        <v>2539</v>
      </c>
      <c r="F261" s="13">
        <v>1980</v>
      </c>
      <c r="G261" s="13" t="s">
        <v>2553</v>
      </c>
      <c r="H261" s="13" t="s">
        <v>2552</v>
      </c>
      <c r="J261" s="10" t="s">
        <v>2541</v>
      </c>
      <c r="K261" s="10" t="s">
        <v>2542</v>
      </c>
      <c r="L261" s="10" t="s">
        <v>2554</v>
      </c>
      <c r="M261" s="10" t="s">
        <v>2544</v>
      </c>
      <c r="N261" s="10" t="s">
        <v>2555</v>
      </c>
      <c r="O261" s="13" t="str">
        <f t="shared" si="9"/>
        <v>Huyện Mèo Vạc - Đội Thuế liên huyện Quản Bạ - Yên Minh - Đồng Văn - Mèo Vạc</v>
      </c>
      <c r="P261" s="13" t="s">
        <v>2556</v>
      </c>
      <c r="Q261" s="10" t="s">
        <v>2554</v>
      </c>
      <c r="R261" s="8" t="s">
        <v>2557</v>
      </c>
      <c r="S261" s="13" t="s">
        <v>2558</v>
      </c>
      <c r="T261" s="13" t="s">
        <v>2559</v>
      </c>
      <c r="U261" s="17" t="s">
        <v>2547</v>
      </c>
      <c r="V261" s="18" t="s">
        <v>2549</v>
      </c>
      <c r="W261" s="30" t="s">
        <v>2550</v>
      </c>
      <c r="X261" s="13" t="s">
        <v>2551</v>
      </c>
      <c r="Y261" s="13" t="s">
        <v>2511</v>
      </c>
      <c r="Z261" s="13" t="s">
        <v>2515</v>
      </c>
    </row>
    <row r="262" spans="1:26" hidden="1">
      <c r="A262" s="13" t="s">
        <v>2560</v>
      </c>
      <c r="C262" s="13" t="s">
        <v>1351</v>
      </c>
      <c r="D262" s="33" t="s">
        <v>1381</v>
      </c>
      <c r="E262" s="13" t="s">
        <v>2561</v>
      </c>
      <c r="F262" s="13">
        <v>1980</v>
      </c>
      <c r="G262" s="13" t="s">
        <v>2562</v>
      </c>
      <c r="H262" s="13" t="s">
        <v>2560</v>
      </c>
      <c r="J262" s="10" t="s">
        <v>2541</v>
      </c>
      <c r="K262" s="10" t="s">
        <v>2542</v>
      </c>
      <c r="L262" s="10" t="s">
        <v>2563</v>
      </c>
      <c r="M262" s="10" t="s">
        <v>2544</v>
      </c>
      <c r="N262" s="10" t="s">
        <v>2564</v>
      </c>
      <c r="O262" s="13" t="str">
        <f t="shared" si="9"/>
        <v>Huyện Yên Minh - Đội Thuế liên huyện Quản Bạ - Yên Minh - Đồng Văn - Mèo Vạc</v>
      </c>
      <c r="P262" s="13" t="s">
        <v>2565</v>
      </c>
      <c r="Q262" s="10" t="s">
        <v>2563</v>
      </c>
      <c r="R262" s="8" t="s">
        <v>2566</v>
      </c>
      <c r="S262" s="13" t="s">
        <v>2567</v>
      </c>
      <c r="T262" s="13" t="s">
        <v>2568</v>
      </c>
      <c r="U262" s="17" t="s">
        <v>2569</v>
      </c>
      <c r="V262" s="18" t="s">
        <v>2570</v>
      </c>
      <c r="W262" s="30" t="s">
        <v>2550</v>
      </c>
      <c r="X262" s="13" t="s">
        <v>2571</v>
      </c>
      <c r="Y262" s="13" t="s">
        <v>2511</v>
      </c>
      <c r="Z262" s="13" t="s">
        <v>2515</v>
      </c>
    </row>
    <row r="263" spans="1:26" hidden="1">
      <c r="A263" s="13" t="s">
        <v>2572</v>
      </c>
      <c r="C263" s="13" t="s">
        <v>1351</v>
      </c>
      <c r="D263" s="33" t="s">
        <v>1381</v>
      </c>
      <c r="E263" s="13" t="s">
        <v>2561</v>
      </c>
      <c r="F263" s="13">
        <v>1980</v>
      </c>
      <c r="G263" s="13" t="s">
        <v>2573</v>
      </c>
      <c r="H263" s="13" t="s">
        <v>2572</v>
      </c>
      <c r="J263" s="10" t="s">
        <v>2541</v>
      </c>
      <c r="K263" s="10" t="s">
        <v>2542</v>
      </c>
      <c r="L263" s="10" t="s">
        <v>2574</v>
      </c>
      <c r="M263" s="10" t="s">
        <v>2544</v>
      </c>
      <c r="N263" s="10" t="s">
        <v>2575</v>
      </c>
      <c r="O263" s="13" t="str">
        <f t="shared" si="9"/>
        <v>Huyện Quản Bạ - Đội Thuế liên huyện Quản Bạ - Yên Minh - Đồng Văn - Mèo Vạc</v>
      </c>
      <c r="P263" s="13" t="s">
        <v>2576</v>
      </c>
      <c r="Q263" s="10" t="s">
        <v>2574</v>
      </c>
      <c r="R263" s="8" t="s">
        <v>2577</v>
      </c>
      <c r="S263" s="13" t="s">
        <v>2569</v>
      </c>
      <c r="T263" s="13" t="s">
        <v>2578</v>
      </c>
      <c r="U263" s="17" t="s">
        <v>2569</v>
      </c>
      <c r="V263" s="18" t="s">
        <v>2570</v>
      </c>
      <c r="W263" s="30" t="s">
        <v>2550</v>
      </c>
      <c r="X263" s="13" t="s">
        <v>2571</v>
      </c>
      <c r="Y263" s="13" t="s">
        <v>2511</v>
      </c>
      <c r="Z263" s="13" t="s">
        <v>2515</v>
      </c>
    </row>
    <row r="264" spans="1:26" hidden="1">
      <c r="A264" s="13" t="s">
        <v>2579</v>
      </c>
      <c r="C264" s="13" t="s">
        <v>155</v>
      </c>
      <c r="D264" s="33" t="s">
        <v>1379</v>
      </c>
      <c r="E264" s="13" t="s">
        <v>2580</v>
      </c>
      <c r="F264" s="13">
        <v>1980</v>
      </c>
      <c r="G264" s="13" t="s">
        <v>2581</v>
      </c>
      <c r="H264" s="13" t="s">
        <v>2579</v>
      </c>
      <c r="J264" s="10" t="s">
        <v>2530</v>
      </c>
      <c r="K264" s="10" t="s">
        <v>2531</v>
      </c>
      <c r="L264" s="10" t="s">
        <v>2582</v>
      </c>
      <c r="M264" s="10" t="s">
        <v>2533</v>
      </c>
      <c r="N264" s="10" t="s">
        <v>2583</v>
      </c>
      <c r="O264" s="13" t="str">
        <f t="shared" ref="O264:O327" si="10">N264&amp;" - "&amp;J264</f>
        <v>Huyện Bắc Mê - Đội Thuế liên huyện Hà Giang - Bắc Mê</v>
      </c>
      <c r="P264" s="13" t="s">
        <v>2584</v>
      </c>
      <c r="Q264" s="10" t="s">
        <v>2582</v>
      </c>
      <c r="R264" s="8" t="s">
        <v>2582</v>
      </c>
      <c r="S264" s="13" t="s">
        <v>2585</v>
      </c>
      <c r="T264" s="13" t="s">
        <v>2586</v>
      </c>
      <c r="U264" s="15" t="s">
        <v>2585</v>
      </c>
      <c r="V264" s="16" t="s">
        <v>2587</v>
      </c>
      <c r="W264" s="30" t="s">
        <v>2536</v>
      </c>
      <c r="X264" s="13" t="s">
        <v>2588</v>
      </c>
      <c r="Y264" s="13" t="s">
        <v>2511</v>
      </c>
      <c r="Z264" s="13" t="s">
        <v>2515</v>
      </c>
    </row>
    <row r="265" spans="1:26" hidden="1">
      <c r="A265" s="13" t="s">
        <v>2589</v>
      </c>
      <c r="C265" s="13" t="s">
        <v>1451</v>
      </c>
      <c r="D265" s="33" t="s">
        <v>1451</v>
      </c>
      <c r="E265" s="13" t="s">
        <v>2590</v>
      </c>
      <c r="F265" s="13">
        <v>1980</v>
      </c>
      <c r="G265" s="13" t="s">
        <v>2591</v>
      </c>
      <c r="H265" s="13" t="s">
        <v>2589</v>
      </c>
      <c r="J265" s="10" t="s">
        <v>2592</v>
      </c>
      <c r="K265" s="10" t="s">
        <v>2593</v>
      </c>
      <c r="L265" s="10" t="s">
        <v>2594</v>
      </c>
      <c r="M265" s="10" t="s">
        <v>2595</v>
      </c>
      <c r="N265" s="10" t="s">
        <v>2595</v>
      </c>
      <c r="O265" s="13" t="str">
        <f t="shared" si="10"/>
        <v>Huyện Hoàng Su Phì - Đội Thuế liên huyện Hoàng Su Phì - Xín Mần</v>
      </c>
      <c r="P265" s="13" t="s">
        <v>2596</v>
      </c>
      <c r="Q265" s="10" t="s">
        <v>2594</v>
      </c>
      <c r="R265" s="8" t="s">
        <v>2594</v>
      </c>
      <c r="S265" s="13" t="s">
        <v>2597</v>
      </c>
      <c r="T265" s="13" t="s">
        <v>2598</v>
      </c>
      <c r="U265" s="15" t="s">
        <v>2597</v>
      </c>
      <c r="V265" s="16" t="s">
        <v>2599</v>
      </c>
      <c r="W265" s="10" t="s">
        <v>285</v>
      </c>
      <c r="X265" s="13" t="s">
        <v>2600</v>
      </c>
      <c r="Y265" s="13" t="s">
        <v>2511</v>
      </c>
      <c r="Z265" s="13" t="s">
        <v>2515</v>
      </c>
    </row>
    <row r="266" spans="1:26" hidden="1">
      <c r="A266" s="13" t="s">
        <v>2601</v>
      </c>
      <c r="C266" s="13" t="s">
        <v>155</v>
      </c>
      <c r="D266" s="33" t="s">
        <v>1442</v>
      </c>
      <c r="E266" s="13" t="s">
        <v>2602</v>
      </c>
      <c r="F266" s="13">
        <v>1980</v>
      </c>
      <c r="G266" s="13" t="s">
        <v>2603</v>
      </c>
      <c r="H266" s="13" t="s">
        <v>2601</v>
      </c>
      <c r="J266" s="10" t="s">
        <v>2604</v>
      </c>
      <c r="K266" s="10" t="s">
        <v>2605</v>
      </c>
      <c r="L266" s="10" t="s">
        <v>2606</v>
      </c>
      <c r="M266" s="10" t="s">
        <v>2607</v>
      </c>
      <c r="N266" s="10" t="s">
        <v>2607</v>
      </c>
      <c r="O266" s="13" t="str">
        <f t="shared" si="10"/>
        <v>Huyện Vị Xuyên - Đội Thuế liên huyện Vị Xuyên - Bắc Quang - Quang Bình</v>
      </c>
      <c r="P266" s="13" t="s">
        <v>2608</v>
      </c>
      <c r="Q266" s="10" t="s">
        <v>2606</v>
      </c>
      <c r="R266" s="8" t="s">
        <v>2606</v>
      </c>
      <c r="S266" s="13" t="s">
        <v>2609</v>
      </c>
      <c r="T266" s="13" t="s">
        <v>2610</v>
      </c>
      <c r="U266" s="15" t="s">
        <v>2609</v>
      </c>
      <c r="V266" s="16" t="s">
        <v>2611</v>
      </c>
      <c r="W266" s="30" t="s">
        <v>2612</v>
      </c>
      <c r="X266" s="13" t="s">
        <v>2613</v>
      </c>
      <c r="Y266" s="13" t="s">
        <v>2511</v>
      </c>
      <c r="Z266" s="13" t="s">
        <v>2515</v>
      </c>
    </row>
    <row r="267" spans="1:26" hidden="1">
      <c r="A267" s="13" t="s">
        <v>2614</v>
      </c>
      <c r="C267" s="13" t="s">
        <v>1451</v>
      </c>
      <c r="D267" s="33" t="s">
        <v>1451</v>
      </c>
      <c r="E267" s="13" t="s">
        <v>2590</v>
      </c>
      <c r="F267" s="13">
        <v>1980</v>
      </c>
      <c r="G267" s="13" t="s">
        <v>2615</v>
      </c>
      <c r="H267" s="13" t="s">
        <v>2614</v>
      </c>
      <c r="J267" s="10" t="s">
        <v>2592</v>
      </c>
      <c r="K267" s="10" t="s">
        <v>2593</v>
      </c>
      <c r="L267" s="10" t="s">
        <v>2616</v>
      </c>
      <c r="M267" s="10" t="s">
        <v>2595</v>
      </c>
      <c r="N267" s="10" t="s">
        <v>2617</v>
      </c>
      <c r="O267" s="13" t="str">
        <f t="shared" si="10"/>
        <v>Huyện Xín Mần - Đội Thuế liên huyện Hoàng Su Phì - Xín Mần</v>
      </c>
      <c r="P267" s="13" t="s">
        <v>2618</v>
      </c>
      <c r="Q267" s="10" t="s">
        <v>2616</v>
      </c>
      <c r="R267" s="8" t="s">
        <v>2616</v>
      </c>
      <c r="S267" s="13" t="s">
        <v>2619</v>
      </c>
      <c r="T267" s="13" t="s">
        <v>2620</v>
      </c>
      <c r="U267" s="15" t="s">
        <v>2619</v>
      </c>
      <c r="V267" s="16" t="s">
        <v>2621</v>
      </c>
      <c r="W267" s="10" t="s">
        <v>285</v>
      </c>
      <c r="X267" s="13" t="s">
        <v>2600</v>
      </c>
      <c r="Y267" s="13" t="s">
        <v>2511</v>
      </c>
      <c r="Z267" s="13" t="s">
        <v>2515</v>
      </c>
    </row>
    <row r="268" spans="1:26" hidden="1">
      <c r="A268" s="13" t="s">
        <v>2622</v>
      </c>
      <c r="C268" s="13" t="s">
        <v>1442</v>
      </c>
      <c r="D268" s="33" t="s">
        <v>1442</v>
      </c>
      <c r="E268" s="13" t="s">
        <v>2623</v>
      </c>
      <c r="F268" s="13">
        <v>1980</v>
      </c>
      <c r="G268" s="13" t="s">
        <v>2624</v>
      </c>
      <c r="H268" s="13" t="s">
        <v>2622</v>
      </c>
      <c r="J268" s="10" t="s">
        <v>2604</v>
      </c>
      <c r="K268" s="10" t="s">
        <v>2605</v>
      </c>
      <c r="L268" s="10" t="s">
        <v>2625</v>
      </c>
      <c r="M268" s="10" t="s">
        <v>2607</v>
      </c>
      <c r="N268" s="10" t="s">
        <v>2626</v>
      </c>
      <c r="O268" s="13" t="str">
        <f t="shared" si="10"/>
        <v>Huyện Quang Bình - Đội Thuế liên huyện Vị Xuyên - Bắc Quang - Quang Bình</v>
      </c>
      <c r="P268" s="13" t="s">
        <v>2627</v>
      </c>
      <c r="Q268" s="10" t="s">
        <v>2625</v>
      </c>
      <c r="R268" s="8" t="s">
        <v>2628</v>
      </c>
      <c r="S268" s="13" t="s">
        <v>2629</v>
      </c>
      <c r="T268" s="13" t="s">
        <v>2630</v>
      </c>
      <c r="U268" s="17" t="s">
        <v>2631</v>
      </c>
      <c r="V268" s="18" t="s">
        <v>2632</v>
      </c>
      <c r="W268" s="30" t="s">
        <v>2612</v>
      </c>
      <c r="X268" s="13" t="s">
        <v>2633</v>
      </c>
      <c r="Y268" s="13" t="s">
        <v>2511</v>
      </c>
      <c r="Z268" s="13" t="s">
        <v>2515</v>
      </c>
    </row>
    <row r="269" spans="1:26" hidden="1">
      <c r="A269" s="13" t="s">
        <v>2634</v>
      </c>
      <c r="C269" s="13" t="s">
        <v>1442</v>
      </c>
      <c r="D269" s="33" t="s">
        <v>1442</v>
      </c>
      <c r="E269" s="13" t="s">
        <v>2623</v>
      </c>
      <c r="F269" s="13">
        <v>1980</v>
      </c>
      <c r="G269" s="13" t="s">
        <v>2635</v>
      </c>
      <c r="H269" s="13" t="s">
        <v>2634</v>
      </c>
      <c r="J269" s="10" t="s">
        <v>2604</v>
      </c>
      <c r="K269" s="10" t="s">
        <v>2605</v>
      </c>
      <c r="L269" s="10" t="s">
        <v>2636</v>
      </c>
      <c r="M269" s="10" t="s">
        <v>2607</v>
      </c>
      <c r="N269" s="10" t="s">
        <v>2637</v>
      </c>
      <c r="O269" s="13" t="str">
        <f t="shared" si="10"/>
        <v>Huyện Bắc Quang - Đội Thuế liên huyện Vị Xuyên - Bắc Quang - Quang Bình</v>
      </c>
      <c r="P269" s="13" t="s">
        <v>2638</v>
      </c>
      <c r="Q269" s="10" t="s">
        <v>2636</v>
      </c>
      <c r="R269" s="8" t="s">
        <v>2639</v>
      </c>
      <c r="S269" s="13" t="s">
        <v>2631</v>
      </c>
      <c r="T269" s="13" t="s">
        <v>2640</v>
      </c>
      <c r="U269" s="17" t="s">
        <v>2631</v>
      </c>
      <c r="V269" s="18" t="s">
        <v>2632</v>
      </c>
      <c r="W269" s="30" t="s">
        <v>2612</v>
      </c>
      <c r="X269" s="13" t="s">
        <v>2633</v>
      </c>
      <c r="Y269" s="13" t="s">
        <v>2511</v>
      </c>
      <c r="Z269" s="13" t="s">
        <v>2515</v>
      </c>
    </row>
    <row r="270" spans="1:26" s="7" customFormat="1" hidden="1">
      <c r="A270" s="7" t="s">
        <v>2641</v>
      </c>
      <c r="B270" s="7">
        <v>2580</v>
      </c>
      <c r="E270" s="7" t="s">
        <v>2642</v>
      </c>
      <c r="G270" s="7" t="s">
        <v>155</v>
      </c>
      <c r="H270" s="7" t="s">
        <v>2641</v>
      </c>
      <c r="I270" s="7" t="s">
        <v>2643</v>
      </c>
      <c r="K270" s="10"/>
      <c r="L270" s="7" t="s">
        <v>2644</v>
      </c>
      <c r="M270" s="7" t="s">
        <v>2645</v>
      </c>
      <c r="N270" s="7" t="s">
        <v>2646</v>
      </c>
      <c r="O270" s="13" t="str">
        <f t="shared" si="10"/>
        <v xml:space="preserve">Tỉnh Phú Thọ - </v>
      </c>
      <c r="P270" s="7" t="s">
        <v>2647</v>
      </c>
      <c r="Q270" s="7" t="s">
        <v>2644</v>
      </c>
      <c r="R270" s="8" t="s">
        <v>2644</v>
      </c>
      <c r="S270" s="7" t="s">
        <v>2648</v>
      </c>
      <c r="T270" s="7" t="s">
        <v>2649</v>
      </c>
      <c r="U270" s="11" t="s">
        <v>155</v>
      </c>
      <c r="V270" s="9" t="s">
        <v>155</v>
      </c>
      <c r="X270" s="7" t="s">
        <v>2650</v>
      </c>
      <c r="Y270" s="7" t="s">
        <v>153</v>
      </c>
      <c r="Z270" s="7" t="s">
        <v>159</v>
      </c>
    </row>
    <row r="271" spans="1:26" s="7" customFormat="1" hidden="1">
      <c r="A271" s="7" t="s">
        <v>2651</v>
      </c>
      <c r="B271" s="7">
        <v>2581</v>
      </c>
      <c r="E271" s="7" t="s">
        <v>2642</v>
      </c>
      <c r="F271" s="7">
        <v>2580</v>
      </c>
      <c r="G271" s="7" t="s">
        <v>2652</v>
      </c>
      <c r="H271" s="7" t="s">
        <v>2651</v>
      </c>
      <c r="I271" s="7" t="s">
        <v>2643</v>
      </c>
      <c r="J271" s="7" t="s">
        <v>2643</v>
      </c>
      <c r="K271" s="10" t="s">
        <v>2643</v>
      </c>
      <c r="L271" s="7" t="s">
        <v>2653</v>
      </c>
      <c r="M271" s="7" t="s">
        <v>2645</v>
      </c>
      <c r="N271" s="7" t="s">
        <v>2646</v>
      </c>
      <c r="O271" s="13" t="str">
        <f t="shared" si="10"/>
        <v>Tỉnh Phú Thọ - Chi cục Thuế khu vực VIII</v>
      </c>
      <c r="P271" s="7" t="s">
        <v>2654</v>
      </c>
      <c r="Q271" s="7" t="s">
        <v>2653</v>
      </c>
      <c r="R271" s="8" t="s">
        <v>2653</v>
      </c>
      <c r="S271" s="7" t="s">
        <v>2655</v>
      </c>
      <c r="T271" s="7" t="s">
        <v>2656</v>
      </c>
      <c r="U271" s="17" t="s">
        <v>2655</v>
      </c>
      <c r="V271" s="18" t="s">
        <v>2657</v>
      </c>
      <c r="X271" s="7" t="s">
        <v>2658</v>
      </c>
      <c r="Y271" s="7" t="s">
        <v>2641</v>
      </c>
      <c r="Z271" s="7" t="s">
        <v>2647</v>
      </c>
    </row>
    <row r="272" spans="1:26" hidden="1">
      <c r="A272" s="13" t="s">
        <v>2659</v>
      </c>
      <c r="C272" s="13" t="s">
        <v>155</v>
      </c>
      <c r="D272" s="13">
        <v>2567</v>
      </c>
      <c r="E272" s="13" t="s">
        <v>2660</v>
      </c>
      <c r="F272" s="13">
        <v>2580</v>
      </c>
      <c r="G272" s="13" t="s">
        <v>2661</v>
      </c>
      <c r="H272" s="13" t="s">
        <v>2659</v>
      </c>
      <c r="J272" s="10" t="s">
        <v>2662</v>
      </c>
      <c r="K272" s="10" t="s">
        <v>2663</v>
      </c>
      <c r="L272" s="10" t="s">
        <v>2664</v>
      </c>
      <c r="M272" s="10" t="s">
        <v>2665</v>
      </c>
      <c r="N272" s="10" t="s">
        <v>2666</v>
      </c>
      <c r="O272" s="13" t="str">
        <f t="shared" si="10"/>
        <v>Tp. Việt Trì - Đội Thuế liên huyện Việt Trì - Lâm Thao</v>
      </c>
      <c r="P272" s="13" t="s">
        <v>2667</v>
      </c>
      <c r="Q272" s="10" t="s">
        <v>2664</v>
      </c>
      <c r="R272" s="8" t="s">
        <v>2664</v>
      </c>
      <c r="S272" s="13" t="s">
        <v>2655</v>
      </c>
      <c r="T272" s="13" t="s">
        <v>2656</v>
      </c>
      <c r="U272" s="17" t="s">
        <v>2655</v>
      </c>
      <c r="V272" s="18" t="s">
        <v>2657</v>
      </c>
      <c r="W272" s="31" t="s">
        <v>2668</v>
      </c>
      <c r="X272" s="13" t="s">
        <v>2669</v>
      </c>
      <c r="Y272" s="13" t="s">
        <v>2641</v>
      </c>
      <c r="Z272" s="13" t="s">
        <v>2647</v>
      </c>
    </row>
    <row r="273" spans="1:26" hidden="1">
      <c r="A273" s="13" t="s">
        <v>2670</v>
      </c>
      <c r="C273" s="13" t="s">
        <v>155</v>
      </c>
      <c r="D273" s="13">
        <v>2566</v>
      </c>
      <c r="E273" s="13" t="s">
        <v>2671</v>
      </c>
      <c r="F273" s="13">
        <v>2580</v>
      </c>
      <c r="G273" s="13" t="s">
        <v>2672</v>
      </c>
      <c r="H273" s="13" t="s">
        <v>2670</v>
      </c>
      <c r="J273" s="10" t="s">
        <v>2673</v>
      </c>
      <c r="K273" s="10" t="s">
        <v>2674</v>
      </c>
      <c r="L273" s="10" t="s">
        <v>2675</v>
      </c>
      <c r="M273" s="10" t="s">
        <v>2676</v>
      </c>
      <c r="N273" s="10" t="s">
        <v>2676</v>
      </c>
      <c r="O273" s="13" t="str">
        <f t="shared" si="10"/>
        <v>Thị xã Phú Thọ - Đội Thuế liên huyện Phú Thọ - Phù Ninh</v>
      </c>
      <c r="P273" s="13" t="s">
        <v>2677</v>
      </c>
      <c r="Q273" s="10" t="s">
        <v>2675</v>
      </c>
      <c r="R273" s="8" t="s">
        <v>2675</v>
      </c>
      <c r="S273" s="13" t="s">
        <v>2678</v>
      </c>
      <c r="T273" s="13" t="s">
        <v>2679</v>
      </c>
      <c r="U273" s="17" t="s">
        <v>2678</v>
      </c>
      <c r="V273" s="18" t="s">
        <v>2680</v>
      </c>
      <c r="W273" s="30" t="s">
        <v>2668</v>
      </c>
      <c r="X273" s="13" t="s">
        <v>2681</v>
      </c>
      <c r="Y273" s="13" t="s">
        <v>2641</v>
      </c>
      <c r="Z273" s="13" t="s">
        <v>2647</v>
      </c>
    </row>
    <row r="274" spans="1:26" hidden="1">
      <c r="A274" s="13" t="s">
        <v>2682</v>
      </c>
      <c r="C274" s="13" t="s">
        <v>155</v>
      </c>
      <c r="D274" s="13">
        <v>2561</v>
      </c>
      <c r="E274" s="13" t="s">
        <v>2683</v>
      </c>
      <c r="F274" s="13">
        <v>2580</v>
      </c>
      <c r="G274" s="13" t="s">
        <v>2684</v>
      </c>
      <c r="H274" s="13" t="s">
        <v>2682</v>
      </c>
      <c r="J274" s="10" t="s">
        <v>2685</v>
      </c>
      <c r="K274" s="10" t="s">
        <v>2686</v>
      </c>
      <c r="L274" s="10" t="s">
        <v>2687</v>
      </c>
      <c r="M274" s="10" t="s">
        <v>2688</v>
      </c>
      <c r="N274" s="10" t="s">
        <v>2688</v>
      </c>
      <c r="O274" s="13" t="str">
        <f t="shared" si="10"/>
        <v xml:space="preserve">Huyện Đoan Hùng - Đội Thuế liên huyện Đoan Hùng - Thanh Ba - Hạ Hòa </v>
      </c>
      <c r="P274" s="13" t="s">
        <v>2689</v>
      </c>
      <c r="Q274" s="10" t="s">
        <v>2687</v>
      </c>
      <c r="R274" s="8" t="s">
        <v>2687</v>
      </c>
      <c r="S274" s="13" t="s">
        <v>2690</v>
      </c>
      <c r="T274" s="13" t="s">
        <v>2691</v>
      </c>
      <c r="U274" s="15" t="s">
        <v>2690</v>
      </c>
      <c r="V274" s="16" t="s">
        <v>2692</v>
      </c>
      <c r="W274" s="30" t="s">
        <v>2693</v>
      </c>
      <c r="X274" s="13" t="s">
        <v>2694</v>
      </c>
      <c r="Y274" s="13" t="s">
        <v>2641</v>
      </c>
      <c r="Z274" s="13" t="s">
        <v>2647</v>
      </c>
    </row>
    <row r="275" spans="1:26" hidden="1">
      <c r="A275" s="13" t="s">
        <v>2695</v>
      </c>
      <c r="C275" s="13" t="s">
        <v>2696</v>
      </c>
      <c r="D275" s="13">
        <v>2561</v>
      </c>
      <c r="E275" s="13" t="s">
        <v>2697</v>
      </c>
      <c r="F275" s="13">
        <v>2580</v>
      </c>
      <c r="G275" s="13" t="s">
        <v>2698</v>
      </c>
      <c r="H275" s="13" t="s">
        <v>2695</v>
      </c>
      <c r="J275" s="10" t="s">
        <v>2685</v>
      </c>
      <c r="K275" s="10" t="s">
        <v>2686</v>
      </c>
      <c r="L275" s="10" t="s">
        <v>2699</v>
      </c>
      <c r="M275" s="10" t="s">
        <v>2688</v>
      </c>
      <c r="N275" s="10" t="s">
        <v>2700</v>
      </c>
      <c r="O275" s="13" t="str">
        <f t="shared" si="10"/>
        <v xml:space="preserve">Huyện Hạ Hòa - Đội Thuế liên huyện Đoan Hùng - Thanh Ba - Hạ Hòa </v>
      </c>
      <c r="P275" s="13" t="s">
        <v>2701</v>
      </c>
      <c r="Q275" s="10" t="s">
        <v>2699</v>
      </c>
      <c r="R275" s="8" t="s">
        <v>2699</v>
      </c>
      <c r="S275" s="13" t="s">
        <v>2702</v>
      </c>
      <c r="T275" s="13" t="s">
        <v>2703</v>
      </c>
      <c r="U275" s="17" t="s">
        <v>2704</v>
      </c>
      <c r="V275" s="18" t="s">
        <v>2705</v>
      </c>
      <c r="W275" s="10" t="s">
        <v>285</v>
      </c>
      <c r="X275" s="13" t="s">
        <v>2706</v>
      </c>
      <c r="Y275" s="13" t="s">
        <v>2641</v>
      </c>
      <c r="Z275" s="13" t="s">
        <v>2647</v>
      </c>
    </row>
    <row r="276" spans="1:26" hidden="1">
      <c r="A276" s="13" t="s">
        <v>2707</v>
      </c>
      <c r="C276" s="13" t="s">
        <v>2696</v>
      </c>
      <c r="D276" s="13">
        <v>2561</v>
      </c>
      <c r="E276" s="13" t="s">
        <v>2697</v>
      </c>
      <c r="F276" s="13">
        <v>2580</v>
      </c>
      <c r="G276" s="13" t="s">
        <v>2708</v>
      </c>
      <c r="H276" s="13" t="s">
        <v>2707</v>
      </c>
      <c r="J276" s="10" t="s">
        <v>2685</v>
      </c>
      <c r="K276" s="10" t="s">
        <v>2686</v>
      </c>
      <c r="L276" s="10" t="s">
        <v>2709</v>
      </c>
      <c r="M276" s="10" t="s">
        <v>2688</v>
      </c>
      <c r="N276" s="10" t="s">
        <v>2710</v>
      </c>
      <c r="O276" s="13" t="str">
        <f t="shared" si="10"/>
        <v xml:space="preserve">Huyện Thanh Ba - Đội Thuế liên huyện Đoan Hùng - Thanh Ba - Hạ Hòa </v>
      </c>
      <c r="P276" s="13" t="s">
        <v>2711</v>
      </c>
      <c r="Q276" s="10" t="s">
        <v>2709</v>
      </c>
      <c r="R276" s="8" t="s">
        <v>2709</v>
      </c>
      <c r="S276" s="13" t="s">
        <v>2704</v>
      </c>
      <c r="T276" s="13" t="s">
        <v>2712</v>
      </c>
      <c r="U276" s="17" t="s">
        <v>2704</v>
      </c>
      <c r="V276" s="18" t="s">
        <v>2705</v>
      </c>
      <c r="W276" s="10" t="s">
        <v>285</v>
      </c>
      <c r="X276" s="13" t="s">
        <v>2706</v>
      </c>
      <c r="Y276" s="13" t="s">
        <v>2641</v>
      </c>
      <c r="Z276" s="13" t="s">
        <v>2647</v>
      </c>
    </row>
    <row r="277" spans="1:26" hidden="1">
      <c r="A277" s="13" t="s">
        <v>2713</v>
      </c>
      <c r="C277" s="13" t="s">
        <v>2714</v>
      </c>
      <c r="D277" s="13">
        <v>2566</v>
      </c>
      <c r="E277" s="13" t="s">
        <v>2715</v>
      </c>
      <c r="F277" s="13">
        <v>2580</v>
      </c>
      <c r="G277" s="13" t="s">
        <v>2716</v>
      </c>
      <c r="H277" s="13" t="s">
        <v>2713</v>
      </c>
      <c r="J277" s="10" t="s">
        <v>2673</v>
      </c>
      <c r="K277" s="10" t="s">
        <v>2674</v>
      </c>
      <c r="L277" s="10" t="s">
        <v>2717</v>
      </c>
      <c r="M277" s="10" t="s">
        <v>2676</v>
      </c>
      <c r="N277" s="10" t="s">
        <v>2718</v>
      </c>
      <c r="O277" s="13" t="str">
        <f t="shared" si="10"/>
        <v>Huyện Phù Ninh - Đội Thuế liên huyện Phú Thọ - Phù Ninh</v>
      </c>
      <c r="P277" s="13" t="s">
        <v>2719</v>
      </c>
      <c r="Q277" s="10" t="s">
        <v>2717</v>
      </c>
      <c r="R277" s="8" t="s">
        <v>2717</v>
      </c>
      <c r="S277" s="13" t="s">
        <v>2720</v>
      </c>
      <c r="T277" s="13" t="s">
        <v>2721</v>
      </c>
      <c r="U277" s="17" t="s">
        <v>2678</v>
      </c>
      <c r="V277" s="18" t="s">
        <v>2680</v>
      </c>
      <c r="W277" s="30" t="s">
        <v>2668</v>
      </c>
      <c r="X277" s="13" t="s">
        <v>2722</v>
      </c>
      <c r="Y277" s="13" t="s">
        <v>2641</v>
      </c>
      <c r="Z277" s="13" t="s">
        <v>2647</v>
      </c>
    </row>
    <row r="278" spans="1:26" hidden="1">
      <c r="A278" s="13" t="s">
        <v>2723</v>
      </c>
      <c r="C278" s="13" t="s">
        <v>2724</v>
      </c>
      <c r="D278" s="13">
        <v>2562</v>
      </c>
      <c r="E278" s="13" t="s">
        <v>2725</v>
      </c>
      <c r="F278" s="13">
        <v>2580</v>
      </c>
      <c r="G278" s="13" t="s">
        <v>2726</v>
      </c>
      <c r="H278" s="13" t="s">
        <v>2723</v>
      </c>
      <c r="J278" s="10" t="s">
        <v>2727</v>
      </c>
      <c r="K278" s="10" t="s">
        <v>2728</v>
      </c>
      <c r="L278" s="10" t="s">
        <v>2729</v>
      </c>
      <c r="M278" s="10" t="s">
        <v>2730</v>
      </c>
      <c r="N278" s="10" t="s">
        <v>2731</v>
      </c>
      <c r="O278" s="13" t="str">
        <f t="shared" si="10"/>
        <v>Huyện Yên Lập - Đội Thuế liên huyện Cẩm Khê - Yên Lập</v>
      </c>
      <c r="P278" s="13" t="s">
        <v>2732</v>
      </c>
      <c r="Q278" s="10" t="s">
        <v>2729</v>
      </c>
      <c r="R278" s="8" t="s">
        <v>2729</v>
      </c>
      <c r="S278" s="13" t="s">
        <v>2733</v>
      </c>
      <c r="T278" s="13" t="s">
        <v>2734</v>
      </c>
      <c r="U278" s="17" t="s">
        <v>2735</v>
      </c>
      <c r="V278" s="18" t="s">
        <v>2736</v>
      </c>
      <c r="W278" s="10" t="s">
        <v>285</v>
      </c>
      <c r="X278" s="13" t="s">
        <v>2737</v>
      </c>
      <c r="Y278" s="13" t="s">
        <v>2641</v>
      </c>
      <c r="Z278" s="13" t="s">
        <v>2647</v>
      </c>
    </row>
    <row r="279" spans="1:26" hidden="1">
      <c r="A279" s="13" t="s">
        <v>2738</v>
      </c>
      <c r="C279" s="13" t="s">
        <v>2739</v>
      </c>
      <c r="D279" s="13">
        <v>2564</v>
      </c>
      <c r="E279" s="13" t="s">
        <v>2740</v>
      </c>
      <c r="F279" s="13">
        <v>2580</v>
      </c>
      <c r="G279" s="13" t="s">
        <v>2741</v>
      </c>
      <c r="H279" s="13" t="s">
        <v>2738</v>
      </c>
      <c r="J279" s="10" t="s">
        <v>2742</v>
      </c>
      <c r="K279" s="10" t="s">
        <v>2743</v>
      </c>
      <c r="L279" s="10" t="s">
        <v>2744</v>
      </c>
      <c r="M279" s="10" t="s">
        <v>2745</v>
      </c>
      <c r="N279" s="10" t="s">
        <v>2745</v>
      </c>
      <c r="O279" s="13" t="str">
        <f t="shared" si="10"/>
        <v>Huyện Tam Nông - Đội Thuế liên huyện Tam Nông - Thanh Thủy</v>
      </c>
      <c r="P279" s="13" t="s">
        <v>2746</v>
      </c>
      <c r="Q279" s="10" t="s">
        <v>2744</v>
      </c>
      <c r="R279" s="8" t="s">
        <v>2744</v>
      </c>
      <c r="S279" s="13" t="s">
        <v>2747</v>
      </c>
      <c r="T279" s="13" t="s">
        <v>2748</v>
      </c>
      <c r="U279" s="17" t="s">
        <v>2747</v>
      </c>
      <c r="V279" s="18" t="s">
        <v>2749</v>
      </c>
      <c r="W279" s="10" t="s">
        <v>285</v>
      </c>
      <c r="X279" s="13" t="s">
        <v>2750</v>
      </c>
      <c r="Y279" s="13" t="s">
        <v>2641</v>
      </c>
      <c r="Z279" s="13" t="s">
        <v>2647</v>
      </c>
    </row>
    <row r="280" spans="1:26" hidden="1">
      <c r="A280" s="13" t="s">
        <v>2516</v>
      </c>
      <c r="C280" s="13" t="s">
        <v>2751</v>
      </c>
      <c r="D280" s="13">
        <v>2563</v>
      </c>
      <c r="E280" s="13" t="s">
        <v>2752</v>
      </c>
      <c r="F280" s="13">
        <v>2580</v>
      </c>
      <c r="G280" s="13" t="s">
        <v>2753</v>
      </c>
      <c r="H280" s="13" t="s">
        <v>2516</v>
      </c>
      <c r="J280" s="10" t="s">
        <v>2754</v>
      </c>
      <c r="K280" s="10" t="s">
        <v>2755</v>
      </c>
      <c r="L280" s="10" t="s">
        <v>2756</v>
      </c>
      <c r="M280" s="10" t="s">
        <v>2757</v>
      </c>
      <c r="N280" s="10" t="s">
        <v>2757</v>
      </c>
      <c r="O280" s="13" t="str">
        <f t="shared" si="10"/>
        <v>Huyện Thanh Sơn - Đội Thuế liên huyện Thanh Sơn - Tân Sơn</v>
      </c>
      <c r="P280" s="13" t="s">
        <v>2758</v>
      </c>
      <c r="Q280" s="10" t="s">
        <v>2756</v>
      </c>
      <c r="R280" s="8" t="s">
        <v>2756</v>
      </c>
      <c r="S280" s="13" t="s">
        <v>2759</v>
      </c>
      <c r="T280" s="13" t="s">
        <v>2760</v>
      </c>
      <c r="U280" s="17" t="s">
        <v>2759</v>
      </c>
      <c r="V280" s="18" t="s">
        <v>2761</v>
      </c>
      <c r="W280" s="10" t="s">
        <v>285</v>
      </c>
      <c r="X280" s="13" t="s">
        <v>2762</v>
      </c>
      <c r="Y280" s="13" t="s">
        <v>2641</v>
      </c>
      <c r="Z280" s="13" t="s">
        <v>2647</v>
      </c>
    </row>
    <row r="281" spans="1:26" hidden="1">
      <c r="A281" s="13" t="s">
        <v>2523</v>
      </c>
      <c r="C281" s="13" t="s">
        <v>2714</v>
      </c>
      <c r="D281" s="13">
        <v>2567</v>
      </c>
      <c r="E281" s="13" t="s">
        <v>2715</v>
      </c>
      <c r="F281" s="13">
        <v>2580</v>
      </c>
      <c r="G281" s="13" t="s">
        <v>2763</v>
      </c>
      <c r="H281" s="13" t="s">
        <v>2523</v>
      </c>
      <c r="J281" s="10" t="s">
        <v>2662</v>
      </c>
      <c r="K281" s="10" t="s">
        <v>2663</v>
      </c>
      <c r="L281" s="10" t="s">
        <v>2764</v>
      </c>
      <c r="M281" s="10" t="s">
        <v>2665</v>
      </c>
      <c r="N281" s="10" t="s">
        <v>2765</v>
      </c>
      <c r="O281" s="13" t="str">
        <f t="shared" si="10"/>
        <v>Huyện Lâm Thao - Đội Thuế liên huyện Việt Trì - Lâm Thao</v>
      </c>
      <c r="P281" s="13" t="s">
        <v>2766</v>
      </c>
      <c r="Q281" s="10" t="s">
        <v>2764</v>
      </c>
      <c r="R281" s="8" t="s">
        <v>2764</v>
      </c>
      <c r="S281" s="13" t="s">
        <v>2767</v>
      </c>
      <c r="T281" s="13" t="s">
        <v>2768</v>
      </c>
      <c r="U281" s="17" t="s">
        <v>2655</v>
      </c>
      <c r="V281" s="18" t="s">
        <v>2657</v>
      </c>
      <c r="W281" s="31" t="s">
        <v>2668</v>
      </c>
      <c r="X281" s="13" t="s">
        <v>2722</v>
      </c>
      <c r="Y281" s="13" t="s">
        <v>2641</v>
      </c>
      <c r="Z281" s="13" t="s">
        <v>2647</v>
      </c>
    </row>
    <row r="282" spans="1:26" hidden="1">
      <c r="A282" s="13" t="s">
        <v>2585</v>
      </c>
      <c r="C282" s="13" t="s">
        <v>2739</v>
      </c>
      <c r="D282" s="13">
        <v>2564</v>
      </c>
      <c r="E282" s="13" t="s">
        <v>2740</v>
      </c>
      <c r="F282" s="13">
        <v>2580</v>
      </c>
      <c r="G282" s="13" t="s">
        <v>2769</v>
      </c>
      <c r="H282" s="13" t="s">
        <v>2585</v>
      </c>
      <c r="J282" s="10" t="s">
        <v>2742</v>
      </c>
      <c r="K282" s="10" t="s">
        <v>2743</v>
      </c>
      <c r="L282" s="10" t="s">
        <v>2770</v>
      </c>
      <c r="M282" s="10" t="s">
        <v>2745</v>
      </c>
      <c r="N282" s="10" t="s">
        <v>2771</v>
      </c>
      <c r="O282" s="13" t="str">
        <f t="shared" si="10"/>
        <v>Huyện Thanh Thủy - Đội Thuế liên huyện Tam Nông - Thanh Thủy</v>
      </c>
      <c r="P282" s="13" t="s">
        <v>2772</v>
      </c>
      <c r="Q282" s="10" t="s">
        <v>2770</v>
      </c>
      <c r="R282" s="8" t="s">
        <v>2770</v>
      </c>
      <c r="S282" s="13" t="s">
        <v>2773</v>
      </c>
      <c r="T282" s="13" t="s">
        <v>2774</v>
      </c>
      <c r="U282" s="17" t="s">
        <v>2747</v>
      </c>
      <c r="V282" s="18" t="s">
        <v>2749</v>
      </c>
      <c r="W282" s="10" t="s">
        <v>285</v>
      </c>
      <c r="X282" s="13" t="s">
        <v>2750</v>
      </c>
      <c r="Y282" s="13" t="s">
        <v>2641</v>
      </c>
      <c r="Z282" s="13" t="s">
        <v>2647</v>
      </c>
    </row>
    <row r="283" spans="1:26" hidden="1">
      <c r="A283" s="13" t="s">
        <v>2631</v>
      </c>
      <c r="C283" s="13" t="s">
        <v>2751</v>
      </c>
      <c r="D283" s="13">
        <v>2563</v>
      </c>
      <c r="E283" s="13" t="s">
        <v>2752</v>
      </c>
      <c r="F283" s="13">
        <v>2580</v>
      </c>
      <c r="G283" s="13" t="s">
        <v>2775</v>
      </c>
      <c r="H283" s="13" t="s">
        <v>2631</v>
      </c>
      <c r="J283" s="10" t="s">
        <v>2754</v>
      </c>
      <c r="K283" s="10" t="s">
        <v>2755</v>
      </c>
      <c r="L283" s="10" t="s">
        <v>2776</v>
      </c>
      <c r="M283" s="10" t="s">
        <v>2757</v>
      </c>
      <c r="N283" s="10" t="s">
        <v>2777</v>
      </c>
      <c r="O283" s="13" t="str">
        <f t="shared" si="10"/>
        <v>Huyện Tân Sơn - Đội Thuế liên huyện Thanh Sơn - Tân Sơn</v>
      </c>
      <c r="P283" s="13" t="s">
        <v>2778</v>
      </c>
      <c r="Q283" s="10" t="s">
        <v>2776</v>
      </c>
      <c r="R283" s="8" t="s">
        <v>2776</v>
      </c>
      <c r="S283" s="13" t="s">
        <v>2779</v>
      </c>
      <c r="T283" s="13" t="s">
        <v>2780</v>
      </c>
      <c r="U283" s="17" t="s">
        <v>2759</v>
      </c>
      <c r="V283" s="18" t="s">
        <v>2761</v>
      </c>
      <c r="W283" s="10" t="s">
        <v>285</v>
      </c>
      <c r="X283" s="13" t="s">
        <v>2762</v>
      </c>
      <c r="Y283" s="13" t="s">
        <v>2641</v>
      </c>
      <c r="Z283" s="13" t="s">
        <v>2647</v>
      </c>
    </row>
    <row r="284" spans="1:26" hidden="1">
      <c r="A284" s="13" t="s">
        <v>2547</v>
      </c>
      <c r="C284" s="13" t="s">
        <v>2724</v>
      </c>
      <c r="D284" s="13">
        <v>2562</v>
      </c>
      <c r="E284" s="13" t="s">
        <v>2725</v>
      </c>
      <c r="F284" s="13">
        <v>2580</v>
      </c>
      <c r="G284" s="13" t="s">
        <v>2781</v>
      </c>
      <c r="H284" s="13" t="s">
        <v>2547</v>
      </c>
      <c r="J284" s="10" t="s">
        <v>2727</v>
      </c>
      <c r="K284" s="10" t="s">
        <v>2728</v>
      </c>
      <c r="L284" s="10" t="s">
        <v>2782</v>
      </c>
      <c r="M284" s="10" t="s">
        <v>2730</v>
      </c>
      <c r="N284" s="10" t="s">
        <v>2730</v>
      </c>
      <c r="O284" s="13" t="str">
        <f t="shared" si="10"/>
        <v>Huyện Cẩm Khê - Đội Thuế liên huyện Cẩm Khê - Yên Lập</v>
      </c>
      <c r="P284" s="13" t="s">
        <v>2783</v>
      </c>
      <c r="Q284" s="10" t="s">
        <v>2782</v>
      </c>
      <c r="R284" s="8" t="s">
        <v>2782</v>
      </c>
      <c r="S284" s="13" t="s">
        <v>2735</v>
      </c>
      <c r="T284" s="13" t="s">
        <v>2784</v>
      </c>
      <c r="U284" s="17" t="s">
        <v>2735</v>
      </c>
      <c r="V284" s="18" t="s">
        <v>2736</v>
      </c>
      <c r="W284" s="10" t="s">
        <v>285</v>
      </c>
      <c r="X284" s="13" t="s">
        <v>2737</v>
      </c>
      <c r="Y284" s="13" t="s">
        <v>2641</v>
      </c>
      <c r="Z284" s="13" t="s">
        <v>2647</v>
      </c>
    </row>
    <row r="285" spans="1:26" s="7" customFormat="1" hidden="1">
      <c r="A285" s="7" t="s">
        <v>2785</v>
      </c>
      <c r="B285" s="7">
        <v>2580</v>
      </c>
      <c r="E285" s="7" t="s">
        <v>2786</v>
      </c>
      <c r="G285" s="7" t="s">
        <v>155</v>
      </c>
      <c r="H285" s="7" t="s">
        <v>2785</v>
      </c>
      <c r="I285" s="7" t="s">
        <v>2643</v>
      </c>
      <c r="K285" s="10"/>
      <c r="L285" s="7" t="s">
        <v>2787</v>
      </c>
      <c r="O285" s="13" t="str">
        <f t="shared" si="10"/>
        <v xml:space="preserve"> - </v>
      </c>
      <c r="P285" s="7" t="s">
        <v>2788</v>
      </c>
      <c r="Q285" s="7" t="s">
        <v>2787</v>
      </c>
      <c r="R285" s="8" t="s">
        <v>2787</v>
      </c>
      <c r="S285" s="7" t="s">
        <v>2789</v>
      </c>
      <c r="T285" s="7" t="s">
        <v>2790</v>
      </c>
      <c r="U285" s="11" t="s">
        <v>155</v>
      </c>
      <c r="V285" s="9" t="s">
        <v>155</v>
      </c>
      <c r="X285" s="7" t="s">
        <v>2791</v>
      </c>
      <c r="Y285" s="7" t="s">
        <v>153</v>
      </c>
      <c r="Z285" s="7" t="s">
        <v>159</v>
      </c>
    </row>
    <row r="286" spans="1:26" s="7" customFormat="1" hidden="1">
      <c r="A286" s="7" t="s">
        <v>2792</v>
      </c>
      <c r="B286" s="7">
        <v>2581</v>
      </c>
      <c r="E286" s="7" t="s">
        <v>2786</v>
      </c>
      <c r="F286" s="7">
        <v>2580</v>
      </c>
      <c r="G286" s="7" t="s">
        <v>2793</v>
      </c>
      <c r="H286" s="7" t="s">
        <v>2792</v>
      </c>
      <c r="I286" s="7" t="s">
        <v>2643</v>
      </c>
      <c r="J286" s="7" t="s">
        <v>2643</v>
      </c>
      <c r="K286" s="10" t="s">
        <v>2643</v>
      </c>
      <c r="L286" s="7" t="s">
        <v>2794</v>
      </c>
      <c r="M286" s="7" t="s">
        <v>2645</v>
      </c>
      <c r="N286" s="7" t="s">
        <v>2795</v>
      </c>
      <c r="O286" s="13" t="str">
        <f t="shared" si="10"/>
        <v>Tỉnh Vĩnh Phúc - Chi cục Thuế khu vực VIII</v>
      </c>
      <c r="P286" s="7" t="s">
        <v>2796</v>
      </c>
      <c r="Q286" s="7" t="s">
        <v>2794</v>
      </c>
      <c r="R286" s="8" t="s">
        <v>2794</v>
      </c>
      <c r="S286" s="7" t="s">
        <v>2797</v>
      </c>
      <c r="T286" s="7" t="s">
        <v>2798</v>
      </c>
      <c r="U286" s="15">
        <v>1222</v>
      </c>
      <c r="V286" s="16" t="s">
        <v>2799</v>
      </c>
      <c r="X286" s="7" t="s">
        <v>2791</v>
      </c>
      <c r="Y286" s="7" t="s">
        <v>2785</v>
      </c>
      <c r="Z286" s="7" t="s">
        <v>2788</v>
      </c>
    </row>
    <row r="287" spans="1:26" hidden="1">
      <c r="A287" s="13" t="s">
        <v>2800</v>
      </c>
      <c r="E287" s="13" t="s">
        <v>2801</v>
      </c>
      <c r="F287" s="13">
        <v>2580</v>
      </c>
      <c r="G287" s="13" t="s">
        <v>2802</v>
      </c>
      <c r="H287" s="13" t="s">
        <v>2800</v>
      </c>
      <c r="J287" s="10" t="s">
        <v>2803</v>
      </c>
      <c r="K287" s="10" t="s">
        <v>2804</v>
      </c>
      <c r="L287" s="10" t="s">
        <v>2803</v>
      </c>
      <c r="M287" s="13" t="s">
        <v>2805</v>
      </c>
      <c r="N287" s="10" t="s">
        <v>2806</v>
      </c>
      <c r="O287" s="13" t="str">
        <f t="shared" si="10"/>
        <v>Tp. Vĩnh Yên - Đội Thuế thành phố Vĩnh Yên</v>
      </c>
      <c r="P287" s="13" t="s">
        <v>2807</v>
      </c>
      <c r="Q287" s="10" t="s">
        <v>2803</v>
      </c>
      <c r="R287" s="8" t="s">
        <v>2803</v>
      </c>
      <c r="S287" s="13" t="s">
        <v>2797</v>
      </c>
      <c r="T287" s="13" t="s">
        <v>2798</v>
      </c>
      <c r="U287" s="15">
        <v>1222</v>
      </c>
      <c r="V287" s="16" t="s">
        <v>2799</v>
      </c>
      <c r="X287" s="13" t="s">
        <v>2808</v>
      </c>
      <c r="Y287" s="13" t="s">
        <v>2785</v>
      </c>
      <c r="Z287" s="13" t="s">
        <v>2788</v>
      </c>
    </row>
    <row r="288" spans="1:26" hidden="1">
      <c r="A288" s="13" t="s">
        <v>2809</v>
      </c>
      <c r="C288" s="13">
        <v>2663</v>
      </c>
      <c r="D288" s="13">
        <v>2663</v>
      </c>
      <c r="E288" s="13" t="s">
        <v>2810</v>
      </c>
      <c r="F288" s="13">
        <v>2580</v>
      </c>
      <c r="G288" s="13" t="s">
        <v>2811</v>
      </c>
      <c r="H288" s="13" t="s">
        <v>2809</v>
      </c>
      <c r="J288" s="10" t="s">
        <v>2812</v>
      </c>
      <c r="K288" s="10" t="s">
        <v>2813</v>
      </c>
      <c r="L288" s="10" t="s">
        <v>2814</v>
      </c>
      <c r="M288" s="10" t="s">
        <v>2815</v>
      </c>
      <c r="N288" s="10" t="s">
        <v>2816</v>
      </c>
      <c r="O288" s="13" t="str">
        <f t="shared" si="10"/>
        <v xml:space="preserve">Tp. Phúc Yên - Đội Thuế liên huyện thành phố Phúc Yên </v>
      </c>
      <c r="P288" s="13" t="s">
        <v>2817</v>
      </c>
      <c r="Q288" s="10" t="s">
        <v>2814</v>
      </c>
      <c r="R288" s="8" t="s">
        <v>2814</v>
      </c>
      <c r="S288" s="13" t="s">
        <v>2818</v>
      </c>
      <c r="T288" s="13" t="s">
        <v>2819</v>
      </c>
      <c r="U288" s="17" t="s">
        <v>2818</v>
      </c>
      <c r="V288" s="18" t="s">
        <v>2820</v>
      </c>
      <c r="W288" s="10" t="s">
        <v>285</v>
      </c>
      <c r="X288" s="13" t="s">
        <v>2821</v>
      </c>
      <c r="Y288" s="13" t="s">
        <v>2785</v>
      </c>
      <c r="Z288" s="13" t="s">
        <v>2788</v>
      </c>
    </row>
    <row r="289" spans="1:26" hidden="1">
      <c r="A289" s="13" t="s">
        <v>2822</v>
      </c>
      <c r="C289" s="13">
        <v>2661</v>
      </c>
      <c r="D289" s="13">
        <v>2661</v>
      </c>
      <c r="E289" s="13" t="s">
        <v>2823</v>
      </c>
      <c r="F289" s="13">
        <v>2580</v>
      </c>
      <c r="G289" s="13" t="s">
        <v>2824</v>
      </c>
      <c r="H289" s="13" t="s">
        <v>2822</v>
      </c>
      <c r="J289" s="10" t="s">
        <v>2825</v>
      </c>
      <c r="K289" s="10" t="s">
        <v>2826</v>
      </c>
      <c r="L289" s="10" t="s">
        <v>2827</v>
      </c>
      <c r="M289" s="10" t="s">
        <v>2828</v>
      </c>
      <c r="N289" s="10" t="s">
        <v>2828</v>
      </c>
      <c r="O289" s="13" t="str">
        <f t="shared" si="10"/>
        <v xml:space="preserve">Huyện Lập Thạch - Đội Thuế liên huyện Lập Thạch </v>
      </c>
      <c r="P289" s="13" t="s">
        <v>2829</v>
      </c>
      <c r="Q289" s="10" t="s">
        <v>2827</v>
      </c>
      <c r="R289" s="8" t="s">
        <v>2827</v>
      </c>
      <c r="S289" s="13" t="s">
        <v>2830</v>
      </c>
      <c r="T289" s="13" t="s">
        <v>2831</v>
      </c>
      <c r="U289" s="17" t="s">
        <v>2830</v>
      </c>
      <c r="V289" s="18" t="s">
        <v>2832</v>
      </c>
      <c r="W289" s="10" t="s">
        <v>285</v>
      </c>
      <c r="X289" s="13" t="s">
        <v>2833</v>
      </c>
      <c r="Y289" s="13" t="s">
        <v>2785</v>
      </c>
      <c r="Z289" s="13" t="s">
        <v>2788</v>
      </c>
    </row>
    <row r="290" spans="1:26" hidden="1">
      <c r="A290" s="13" t="s">
        <v>2834</v>
      </c>
      <c r="C290" s="13">
        <v>2664</v>
      </c>
      <c r="D290" s="13">
        <v>2664</v>
      </c>
      <c r="E290" s="13" t="s">
        <v>2835</v>
      </c>
      <c r="F290" s="13">
        <v>2580</v>
      </c>
      <c r="G290" s="13" t="s">
        <v>2836</v>
      </c>
      <c r="H290" s="13" t="s">
        <v>2834</v>
      </c>
      <c r="J290" s="10" t="s">
        <v>2837</v>
      </c>
      <c r="K290" s="10" t="s">
        <v>2838</v>
      </c>
      <c r="L290" s="10" t="s">
        <v>2839</v>
      </c>
      <c r="M290" s="10" t="s">
        <v>2840</v>
      </c>
      <c r="N290" s="10" t="s">
        <v>2840</v>
      </c>
      <c r="O290" s="13" t="str">
        <f t="shared" si="10"/>
        <v>Huyện Tam Đảo - Đội Thuế liên huyện Tam Đảo</v>
      </c>
      <c r="P290" s="13" t="s">
        <v>2841</v>
      </c>
      <c r="Q290" s="10" t="s">
        <v>2839</v>
      </c>
      <c r="R290" s="8" t="s">
        <v>2839</v>
      </c>
      <c r="S290" s="13" t="s">
        <v>2842</v>
      </c>
      <c r="T290" s="13" t="s">
        <v>2843</v>
      </c>
      <c r="U290" s="17" t="s">
        <v>2818</v>
      </c>
      <c r="V290" s="18" t="s">
        <v>2820</v>
      </c>
      <c r="W290" s="10" t="s">
        <v>285</v>
      </c>
      <c r="X290" s="13" t="s">
        <v>2844</v>
      </c>
      <c r="Y290" s="13" t="s">
        <v>2785</v>
      </c>
      <c r="Z290" s="13" t="s">
        <v>2788</v>
      </c>
    </row>
    <row r="291" spans="1:26" hidden="1">
      <c r="A291" s="13" t="s">
        <v>2845</v>
      </c>
      <c r="C291" s="13">
        <v>2664</v>
      </c>
      <c r="D291" s="13">
        <v>2664</v>
      </c>
      <c r="E291" s="13" t="s">
        <v>2835</v>
      </c>
      <c r="F291" s="13">
        <v>2580</v>
      </c>
      <c r="G291" s="13" t="s">
        <v>2846</v>
      </c>
      <c r="H291" s="13" t="s">
        <v>2845</v>
      </c>
      <c r="J291" s="10" t="s">
        <v>2837</v>
      </c>
      <c r="K291" s="10" t="s">
        <v>2838</v>
      </c>
      <c r="L291" s="10" t="s">
        <v>2847</v>
      </c>
      <c r="M291" s="10" t="s">
        <v>2848</v>
      </c>
      <c r="N291" s="10" t="s">
        <v>2849</v>
      </c>
      <c r="O291" s="13" t="str">
        <f t="shared" si="10"/>
        <v>Huyện Tam Dương - Đội Thuế liên huyện Tam Đảo</v>
      </c>
      <c r="P291" s="13" t="s">
        <v>2850</v>
      </c>
      <c r="Q291" s="10" t="s">
        <v>2847</v>
      </c>
      <c r="R291" s="8" t="s">
        <v>2847</v>
      </c>
      <c r="S291" s="13" t="s">
        <v>2851</v>
      </c>
      <c r="T291" s="13" t="s">
        <v>2852</v>
      </c>
      <c r="U291" s="17" t="s">
        <v>2830</v>
      </c>
      <c r="V291" s="18" t="s">
        <v>2832</v>
      </c>
      <c r="W291" s="10" t="s">
        <v>285</v>
      </c>
      <c r="X291" s="13" t="s">
        <v>2844</v>
      </c>
      <c r="Y291" s="13" t="s">
        <v>2785</v>
      </c>
      <c r="Z291" s="13" t="s">
        <v>2788</v>
      </c>
    </row>
    <row r="292" spans="1:26" hidden="1">
      <c r="A292" s="13" t="s">
        <v>2853</v>
      </c>
      <c r="C292" s="13">
        <v>2662</v>
      </c>
      <c r="D292" s="13">
        <v>2662</v>
      </c>
      <c r="E292" s="13" t="s">
        <v>2854</v>
      </c>
      <c r="F292" s="13">
        <v>2580</v>
      </c>
      <c r="G292" s="13" t="s">
        <v>2855</v>
      </c>
      <c r="H292" s="13" t="s">
        <v>2853</v>
      </c>
      <c r="J292" s="10" t="s">
        <v>2856</v>
      </c>
      <c r="K292" s="10" t="s">
        <v>2857</v>
      </c>
      <c r="L292" s="10" t="s">
        <v>2858</v>
      </c>
      <c r="M292" s="10" t="s">
        <v>2859</v>
      </c>
      <c r="N292" s="10" t="s">
        <v>2859</v>
      </c>
      <c r="O292" s="13" t="str">
        <f t="shared" si="10"/>
        <v xml:space="preserve">Huyện Vĩnh Tường - Đội Thuế liên huyện Vĩnh Tường </v>
      </c>
      <c r="P292" s="13" t="s">
        <v>2860</v>
      </c>
      <c r="Q292" s="10" t="s">
        <v>2858</v>
      </c>
      <c r="R292" s="8" t="s">
        <v>2858</v>
      </c>
      <c r="S292" s="13" t="s">
        <v>2861</v>
      </c>
      <c r="T292" s="13" t="s">
        <v>2862</v>
      </c>
      <c r="U292" s="17" t="s">
        <v>2861</v>
      </c>
      <c r="V292" s="18" t="s">
        <v>2863</v>
      </c>
      <c r="W292" s="10" t="s">
        <v>285</v>
      </c>
      <c r="X292" s="13" t="s">
        <v>2864</v>
      </c>
      <c r="Y292" s="13" t="s">
        <v>2785</v>
      </c>
      <c r="Z292" s="13" t="s">
        <v>2788</v>
      </c>
    </row>
    <row r="293" spans="1:26" hidden="1">
      <c r="A293" s="13" t="s">
        <v>2865</v>
      </c>
      <c r="C293" s="13">
        <v>2662</v>
      </c>
      <c r="D293" s="13">
        <v>2662</v>
      </c>
      <c r="E293" s="13" t="s">
        <v>2854</v>
      </c>
      <c r="F293" s="13">
        <v>2580</v>
      </c>
      <c r="G293" s="13" t="s">
        <v>2866</v>
      </c>
      <c r="H293" s="13" t="s">
        <v>2865</v>
      </c>
      <c r="J293" s="10" t="s">
        <v>2856</v>
      </c>
      <c r="K293" s="10" t="s">
        <v>2857</v>
      </c>
      <c r="L293" s="10" t="s">
        <v>2867</v>
      </c>
      <c r="M293" s="10" t="s">
        <v>2859</v>
      </c>
      <c r="N293" s="10" t="s">
        <v>2868</v>
      </c>
      <c r="O293" s="13" t="str">
        <f t="shared" si="10"/>
        <v xml:space="preserve">Huyện Yên Lạc - Đội Thuế liên huyện Vĩnh Tường </v>
      </c>
      <c r="P293" s="13" t="s">
        <v>2869</v>
      </c>
      <c r="Q293" s="10" t="s">
        <v>2867</v>
      </c>
      <c r="R293" s="8" t="s">
        <v>2867</v>
      </c>
      <c r="S293" s="13" t="s">
        <v>2870</v>
      </c>
      <c r="T293" s="13" t="s">
        <v>2871</v>
      </c>
      <c r="U293" s="17" t="s">
        <v>2861</v>
      </c>
      <c r="V293" s="18" t="s">
        <v>2863</v>
      </c>
      <c r="W293" s="10" t="s">
        <v>285</v>
      </c>
      <c r="X293" s="13" t="s">
        <v>2864</v>
      </c>
      <c r="Y293" s="13" t="s">
        <v>2785</v>
      </c>
      <c r="Z293" s="13" t="s">
        <v>2788</v>
      </c>
    </row>
    <row r="294" spans="1:26" hidden="1">
      <c r="A294" s="13" t="s">
        <v>2872</v>
      </c>
      <c r="C294" s="13">
        <v>2663</v>
      </c>
      <c r="D294" s="13">
        <v>2663</v>
      </c>
      <c r="E294" s="13" t="s">
        <v>2810</v>
      </c>
      <c r="F294" s="13">
        <v>2580</v>
      </c>
      <c r="G294" s="13" t="s">
        <v>2873</v>
      </c>
      <c r="H294" s="13" t="s">
        <v>2872</v>
      </c>
      <c r="J294" s="10" t="s">
        <v>2812</v>
      </c>
      <c r="K294" s="10" t="s">
        <v>2813</v>
      </c>
      <c r="L294" s="10" t="s">
        <v>2874</v>
      </c>
      <c r="M294" s="10" t="s">
        <v>2815</v>
      </c>
      <c r="N294" s="10" t="s">
        <v>2875</v>
      </c>
      <c r="O294" s="13" t="str">
        <f t="shared" si="10"/>
        <v xml:space="preserve">Huyện Bình Xuyên - Đội Thuế liên huyện thành phố Phúc Yên </v>
      </c>
      <c r="P294" s="13" t="s">
        <v>2876</v>
      </c>
      <c r="Q294" s="10" t="s">
        <v>2874</v>
      </c>
      <c r="R294" s="8" t="s">
        <v>2874</v>
      </c>
      <c r="S294" s="13" t="s">
        <v>2877</v>
      </c>
      <c r="T294" s="13" t="s">
        <v>2878</v>
      </c>
      <c r="U294" s="17" t="s">
        <v>2818</v>
      </c>
      <c r="V294" s="18" t="s">
        <v>2820</v>
      </c>
      <c r="W294" s="10" t="s">
        <v>285</v>
      </c>
      <c r="X294" s="13" t="s">
        <v>2821</v>
      </c>
      <c r="Y294" s="13" t="s">
        <v>2785</v>
      </c>
      <c r="Z294" s="13" t="s">
        <v>2788</v>
      </c>
    </row>
    <row r="295" spans="1:26" hidden="1">
      <c r="A295" s="13" t="s">
        <v>2879</v>
      </c>
      <c r="C295" s="13">
        <v>2661</v>
      </c>
      <c r="D295" s="13">
        <v>2661</v>
      </c>
      <c r="E295" s="13" t="s">
        <v>2823</v>
      </c>
      <c r="F295" s="13">
        <v>2580</v>
      </c>
      <c r="G295" s="13" t="s">
        <v>2880</v>
      </c>
      <c r="H295" s="13" t="s">
        <v>2879</v>
      </c>
      <c r="J295" s="10" t="s">
        <v>2825</v>
      </c>
      <c r="K295" s="10" t="s">
        <v>2826</v>
      </c>
      <c r="L295" s="10" t="s">
        <v>2881</v>
      </c>
      <c r="M295" s="10" t="s">
        <v>2828</v>
      </c>
      <c r="N295" s="10" t="s">
        <v>2882</v>
      </c>
      <c r="O295" s="13" t="str">
        <f t="shared" si="10"/>
        <v xml:space="preserve">Huyện Sông Lô - Đội Thuế liên huyện Lập Thạch </v>
      </c>
      <c r="P295" s="13" t="s">
        <v>2883</v>
      </c>
      <c r="Q295" s="10" t="s">
        <v>2881</v>
      </c>
      <c r="R295" s="8" t="s">
        <v>2881</v>
      </c>
      <c r="S295" s="13" t="s">
        <v>2884</v>
      </c>
      <c r="T295" s="13" t="s">
        <v>2885</v>
      </c>
      <c r="U295" s="17" t="s">
        <v>2830</v>
      </c>
      <c r="V295" s="18" t="s">
        <v>2832</v>
      </c>
      <c r="W295" s="10" t="s">
        <v>285</v>
      </c>
      <c r="X295" s="13" t="s">
        <v>2833</v>
      </c>
      <c r="Y295" s="13" t="s">
        <v>2785</v>
      </c>
      <c r="Z295" s="13" t="s">
        <v>2788</v>
      </c>
    </row>
    <row r="296" spans="1:26" s="7" customFormat="1" hidden="1">
      <c r="A296" s="7" t="s">
        <v>2886</v>
      </c>
      <c r="B296" s="7">
        <v>2580</v>
      </c>
      <c r="E296" s="7" t="s">
        <v>2887</v>
      </c>
      <c r="G296" s="7" t="s">
        <v>155</v>
      </c>
      <c r="H296" s="7" t="s">
        <v>2886</v>
      </c>
      <c r="I296" s="7" t="s">
        <v>2643</v>
      </c>
      <c r="K296" s="10"/>
      <c r="L296" s="7" t="s">
        <v>2888</v>
      </c>
      <c r="M296" s="7" t="s">
        <v>2645</v>
      </c>
      <c r="N296" s="7" t="s">
        <v>2889</v>
      </c>
      <c r="O296" s="13" t="str">
        <f t="shared" si="10"/>
        <v xml:space="preserve">Tỉnh Yên Bái - </v>
      </c>
      <c r="P296" s="7" t="s">
        <v>2890</v>
      </c>
      <c r="Q296" s="7" t="s">
        <v>2888</v>
      </c>
      <c r="R296" s="8" t="s">
        <v>2888</v>
      </c>
      <c r="S296" s="7" t="s">
        <v>2891</v>
      </c>
      <c r="T296" s="7" t="s">
        <v>2892</v>
      </c>
      <c r="U296" s="11" t="s">
        <v>155</v>
      </c>
      <c r="V296" s="9" t="s">
        <v>155</v>
      </c>
      <c r="X296" s="7" t="s">
        <v>2887</v>
      </c>
      <c r="Y296" s="7" t="s">
        <v>153</v>
      </c>
      <c r="Z296" s="7" t="s">
        <v>159</v>
      </c>
    </row>
    <row r="297" spans="1:26" s="7" customFormat="1" hidden="1">
      <c r="A297" s="7" t="s">
        <v>2893</v>
      </c>
      <c r="B297" s="7">
        <v>2581</v>
      </c>
      <c r="E297" s="7" t="s">
        <v>2887</v>
      </c>
      <c r="F297" s="7">
        <v>2580</v>
      </c>
      <c r="G297" s="7" t="s">
        <v>2894</v>
      </c>
      <c r="H297" s="7" t="s">
        <v>2893</v>
      </c>
      <c r="I297" s="7" t="s">
        <v>2643</v>
      </c>
      <c r="J297" s="7" t="s">
        <v>2643</v>
      </c>
      <c r="K297" s="10" t="s">
        <v>2643</v>
      </c>
      <c r="L297" s="7" t="s">
        <v>2895</v>
      </c>
      <c r="M297" s="7" t="s">
        <v>2645</v>
      </c>
      <c r="N297" s="7" t="s">
        <v>2889</v>
      </c>
      <c r="O297" s="13" t="str">
        <f t="shared" si="10"/>
        <v>Tỉnh Yên Bái - Chi cục Thuế khu vực VIII</v>
      </c>
      <c r="P297" s="7" t="s">
        <v>2896</v>
      </c>
      <c r="Q297" s="7" t="s">
        <v>2895</v>
      </c>
      <c r="R297" s="8" t="s">
        <v>2895</v>
      </c>
      <c r="S297" s="7" t="s">
        <v>2696</v>
      </c>
      <c r="T297" s="7" t="s">
        <v>2897</v>
      </c>
      <c r="U297" s="15">
        <v>2571</v>
      </c>
      <c r="V297" s="16" t="s">
        <v>2898</v>
      </c>
      <c r="X297" s="7" t="s">
        <v>2887</v>
      </c>
      <c r="Y297" s="7" t="s">
        <v>2886</v>
      </c>
      <c r="Z297" s="7" t="s">
        <v>2890</v>
      </c>
    </row>
    <row r="298" spans="1:26" hidden="1">
      <c r="A298" s="13" t="s">
        <v>2899</v>
      </c>
      <c r="C298" s="13" t="s">
        <v>155</v>
      </c>
      <c r="D298" s="13">
        <v>1563</v>
      </c>
      <c r="E298" s="13" t="s">
        <v>2900</v>
      </c>
      <c r="F298" s="13">
        <v>2580</v>
      </c>
      <c r="G298" s="13" t="s">
        <v>2901</v>
      </c>
      <c r="H298" s="13" t="s">
        <v>2899</v>
      </c>
      <c r="J298" s="13" t="s">
        <v>2902</v>
      </c>
      <c r="K298" s="10" t="s">
        <v>2903</v>
      </c>
      <c r="L298" s="13" t="s">
        <v>2904</v>
      </c>
      <c r="M298" s="13" t="s">
        <v>2905</v>
      </c>
      <c r="N298" s="10" t="s">
        <v>2906</v>
      </c>
      <c r="O298" s="13" t="str">
        <f t="shared" si="10"/>
        <v>Tp. Yên Bái - Đội Thuế liên huyện Yên Bái - Yên Bình</v>
      </c>
      <c r="P298" s="13" t="s">
        <v>2907</v>
      </c>
      <c r="Q298" s="13" t="s">
        <v>2904</v>
      </c>
      <c r="R298" s="8" t="s">
        <v>2904</v>
      </c>
      <c r="S298" s="13" t="s">
        <v>2696</v>
      </c>
      <c r="T298" s="13" t="s">
        <v>2897</v>
      </c>
      <c r="U298" s="15">
        <v>2571</v>
      </c>
      <c r="V298" s="16" t="s">
        <v>2898</v>
      </c>
      <c r="W298" s="30" t="s">
        <v>2908</v>
      </c>
      <c r="X298" s="13" t="s">
        <v>2909</v>
      </c>
      <c r="Y298" s="13" t="s">
        <v>2886</v>
      </c>
      <c r="Z298" s="13" t="s">
        <v>2890</v>
      </c>
    </row>
    <row r="299" spans="1:26" hidden="1">
      <c r="A299" s="13" t="s">
        <v>2910</v>
      </c>
      <c r="C299" s="13" t="s">
        <v>2911</v>
      </c>
      <c r="D299" s="13">
        <v>1561</v>
      </c>
      <c r="E299" s="13" t="s">
        <v>2912</v>
      </c>
      <c r="F299" s="13">
        <v>2580</v>
      </c>
      <c r="G299" s="13" t="s">
        <v>2913</v>
      </c>
      <c r="H299" s="13" t="s">
        <v>2910</v>
      </c>
      <c r="J299" s="13" t="s">
        <v>2914</v>
      </c>
      <c r="K299" s="13" t="s">
        <v>2915</v>
      </c>
      <c r="L299" s="13" t="s">
        <v>2916</v>
      </c>
      <c r="M299" s="13" t="s">
        <v>2917</v>
      </c>
      <c r="N299" s="10" t="s">
        <v>2917</v>
      </c>
      <c r="O299" s="13" t="str">
        <f t="shared" si="10"/>
        <v>Thị xã Nghĩa Lộ - Đội Thuế liên huyện Nghĩa Văn - Trạm Tấu - Mù Căng Chải</v>
      </c>
      <c r="P299" s="13" t="s">
        <v>2918</v>
      </c>
      <c r="Q299" s="13" t="s">
        <v>2916</v>
      </c>
      <c r="R299" s="34" t="s">
        <v>2919</v>
      </c>
      <c r="S299" s="13" t="s">
        <v>2920</v>
      </c>
      <c r="T299" s="13" t="s">
        <v>2921</v>
      </c>
      <c r="U299" s="17" t="s">
        <v>2920</v>
      </c>
      <c r="V299" s="18" t="s">
        <v>2922</v>
      </c>
      <c r="W299" s="10" t="s">
        <v>285</v>
      </c>
      <c r="X299" s="13" t="s">
        <v>2923</v>
      </c>
      <c r="Y299" s="13" t="s">
        <v>2886</v>
      </c>
      <c r="Z299" s="13" t="s">
        <v>2890</v>
      </c>
    </row>
    <row r="300" spans="1:26" hidden="1">
      <c r="A300" s="13" t="s">
        <v>2924</v>
      </c>
      <c r="C300" s="13" t="s">
        <v>155</v>
      </c>
      <c r="E300" s="13" t="s">
        <v>2925</v>
      </c>
      <c r="F300" s="13">
        <v>2580</v>
      </c>
      <c r="G300" s="13" t="s">
        <v>2926</v>
      </c>
      <c r="H300" s="13" t="s">
        <v>2924</v>
      </c>
      <c r="J300" s="13" t="s">
        <v>2927</v>
      </c>
      <c r="K300" s="10" t="s">
        <v>2928</v>
      </c>
      <c r="L300" s="10" t="s">
        <v>2927</v>
      </c>
      <c r="M300" s="13" t="s">
        <v>2929</v>
      </c>
      <c r="N300" s="13" t="s">
        <v>2929</v>
      </c>
      <c r="O300" s="13" t="str">
        <f t="shared" si="10"/>
        <v xml:space="preserve">Huyện Lục Yên - Đội Thuế huyện Lục Yên </v>
      </c>
      <c r="P300" s="13" t="s">
        <v>2930</v>
      </c>
      <c r="Q300" s="13" t="s">
        <v>2927</v>
      </c>
      <c r="R300" s="8" t="s">
        <v>2927</v>
      </c>
      <c r="S300" s="13" t="s">
        <v>2714</v>
      </c>
      <c r="T300" s="13" t="s">
        <v>2931</v>
      </c>
      <c r="U300" s="17" t="s">
        <v>2932</v>
      </c>
      <c r="V300" s="18" t="s">
        <v>2933</v>
      </c>
      <c r="X300" s="13" t="s">
        <v>2934</v>
      </c>
      <c r="Y300" s="13" t="s">
        <v>2886</v>
      </c>
      <c r="Z300" s="13" t="s">
        <v>2890</v>
      </c>
    </row>
    <row r="301" spans="1:26" hidden="1">
      <c r="A301" s="13" t="s">
        <v>2935</v>
      </c>
      <c r="C301" s="13" t="s">
        <v>2936</v>
      </c>
      <c r="D301" s="13">
        <v>1562</v>
      </c>
      <c r="E301" s="13" t="s">
        <v>2937</v>
      </c>
      <c r="F301" s="13">
        <v>2580</v>
      </c>
      <c r="G301" s="13" t="s">
        <v>2938</v>
      </c>
      <c r="H301" s="13" t="s">
        <v>2935</v>
      </c>
      <c r="J301" s="13" t="s">
        <v>2939</v>
      </c>
      <c r="K301" s="10" t="s">
        <v>2940</v>
      </c>
      <c r="L301" s="13" t="s">
        <v>2941</v>
      </c>
      <c r="M301" s="13" t="s">
        <v>2942</v>
      </c>
      <c r="N301" s="10" t="s">
        <v>2943</v>
      </c>
      <c r="O301" s="13" t="str">
        <f t="shared" si="10"/>
        <v>Huyện Văn Yên - Đội Thuế liên huyện Trấn Yên - Văn Yên</v>
      </c>
      <c r="P301" s="13" t="s">
        <v>2944</v>
      </c>
      <c r="Q301" s="13" t="s">
        <v>2941</v>
      </c>
      <c r="R301" s="8" t="s">
        <v>2941</v>
      </c>
      <c r="S301" s="13" t="s">
        <v>2932</v>
      </c>
      <c r="T301" s="13" t="s">
        <v>2945</v>
      </c>
      <c r="U301" s="17" t="s">
        <v>2932</v>
      </c>
      <c r="V301" s="18" t="s">
        <v>2933</v>
      </c>
      <c r="W301" s="10" t="s">
        <v>285</v>
      </c>
      <c r="X301" s="13" t="s">
        <v>2946</v>
      </c>
      <c r="Y301" s="13" t="s">
        <v>2886</v>
      </c>
      <c r="Z301" s="13" t="s">
        <v>2890</v>
      </c>
    </row>
    <row r="302" spans="1:26" hidden="1">
      <c r="A302" s="13" t="s">
        <v>2947</v>
      </c>
      <c r="C302" s="13" t="s">
        <v>155</v>
      </c>
      <c r="D302" s="13">
        <v>1561</v>
      </c>
      <c r="E302" s="13" t="s">
        <v>2948</v>
      </c>
      <c r="F302" s="13">
        <v>2580</v>
      </c>
      <c r="G302" s="13" t="s">
        <v>2949</v>
      </c>
      <c r="H302" s="13" t="s">
        <v>2947</v>
      </c>
      <c r="J302" s="13" t="s">
        <v>2914</v>
      </c>
      <c r="K302" s="13" t="s">
        <v>2915</v>
      </c>
      <c r="L302" s="13" t="s">
        <v>2950</v>
      </c>
      <c r="M302" s="13" t="s">
        <v>2917</v>
      </c>
      <c r="N302" s="10" t="s">
        <v>2951</v>
      </c>
      <c r="O302" s="13" t="str">
        <f t="shared" si="10"/>
        <v>Huyện Mù Căng Chải - Đội Thuế liên huyện Nghĩa Văn - Trạm Tấu - Mù Căng Chải</v>
      </c>
      <c r="P302" s="13" t="s">
        <v>2952</v>
      </c>
      <c r="Q302" s="13" t="s">
        <v>2950</v>
      </c>
      <c r="R302" s="34" t="s">
        <v>2953</v>
      </c>
      <c r="S302" s="13" t="s">
        <v>2724</v>
      </c>
      <c r="T302" s="13" t="s">
        <v>2954</v>
      </c>
      <c r="U302" s="17" t="s">
        <v>2920</v>
      </c>
      <c r="V302" s="18" t="s">
        <v>2922</v>
      </c>
      <c r="W302" s="30" t="s">
        <v>2908</v>
      </c>
      <c r="X302" s="13" t="s">
        <v>2955</v>
      </c>
      <c r="Y302" s="13" t="s">
        <v>2886</v>
      </c>
      <c r="Z302" s="13" t="s">
        <v>2890</v>
      </c>
    </row>
    <row r="303" spans="1:26" hidden="1">
      <c r="A303" s="13" t="s">
        <v>2956</v>
      </c>
      <c r="C303" s="13" t="s">
        <v>2936</v>
      </c>
      <c r="D303" s="13">
        <v>1562</v>
      </c>
      <c r="E303" s="13" t="s">
        <v>2937</v>
      </c>
      <c r="F303" s="13">
        <v>2580</v>
      </c>
      <c r="G303" s="13" t="s">
        <v>2957</v>
      </c>
      <c r="H303" s="13" t="s">
        <v>2956</v>
      </c>
      <c r="J303" s="13" t="s">
        <v>2939</v>
      </c>
      <c r="K303" s="10" t="s">
        <v>2940</v>
      </c>
      <c r="L303" s="13" t="s">
        <v>2958</v>
      </c>
      <c r="M303" s="13" t="s">
        <v>2942</v>
      </c>
      <c r="N303" s="10" t="s">
        <v>2942</v>
      </c>
      <c r="O303" s="13" t="str">
        <f t="shared" si="10"/>
        <v>Huyện Trấn Yên - Đội Thuế liên huyện Trấn Yên - Văn Yên</v>
      </c>
      <c r="P303" s="13" t="s">
        <v>2959</v>
      </c>
      <c r="Q303" s="13" t="s">
        <v>2958</v>
      </c>
      <c r="R303" s="8" t="s">
        <v>2958</v>
      </c>
      <c r="S303" s="13" t="s">
        <v>2751</v>
      </c>
      <c r="T303" s="13" t="s">
        <v>2960</v>
      </c>
      <c r="U303" s="17" t="s">
        <v>2739</v>
      </c>
      <c r="V303" s="18" t="s">
        <v>2961</v>
      </c>
      <c r="W303" s="10" t="s">
        <v>285</v>
      </c>
      <c r="X303" s="13" t="s">
        <v>2946</v>
      </c>
      <c r="Y303" s="13" t="s">
        <v>2886</v>
      </c>
      <c r="Z303" s="13" t="s">
        <v>2890</v>
      </c>
    </row>
    <row r="304" spans="1:26" hidden="1">
      <c r="A304" s="13" t="s">
        <v>2962</v>
      </c>
      <c r="C304" s="13" t="s">
        <v>155</v>
      </c>
      <c r="D304" s="13">
        <v>1563</v>
      </c>
      <c r="E304" s="13" t="s">
        <v>2963</v>
      </c>
      <c r="F304" s="13">
        <v>2580</v>
      </c>
      <c r="G304" s="13" t="s">
        <v>2964</v>
      </c>
      <c r="H304" s="13" t="s">
        <v>2962</v>
      </c>
      <c r="J304" s="13" t="s">
        <v>2902</v>
      </c>
      <c r="K304" s="10" t="s">
        <v>2903</v>
      </c>
      <c r="L304" s="13" t="s">
        <v>2965</v>
      </c>
      <c r="M304" s="13" t="s">
        <v>2905</v>
      </c>
      <c r="N304" s="10" t="s">
        <v>2966</v>
      </c>
      <c r="O304" s="13" t="str">
        <f t="shared" si="10"/>
        <v>Huyện Yên Bình - Đội Thuế liên huyện Yên Bái - Yên Bình</v>
      </c>
      <c r="P304" s="13" t="s">
        <v>2967</v>
      </c>
      <c r="Q304" s="13" t="s">
        <v>2965</v>
      </c>
      <c r="R304" s="8" t="s">
        <v>2965</v>
      </c>
      <c r="S304" s="13" t="s">
        <v>2739</v>
      </c>
      <c r="T304" s="13" t="s">
        <v>2968</v>
      </c>
      <c r="U304" s="17" t="s">
        <v>2739</v>
      </c>
      <c r="V304" s="18" t="s">
        <v>2961</v>
      </c>
      <c r="W304" s="30" t="s">
        <v>2908</v>
      </c>
      <c r="X304" s="13" t="s">
        <v>2969</v>
      </c>
      <c r="Y304" s="13" t="s">
        <v>2886</v>
      </c>
      <c r="Z304" s="13" t="s">
        <v>2890</v>
      </c>
    </row>
    <row r="305" spans="1:26" hidden="1">
      <c r="A305" s="13" t="s">
        <v>2970</v>
      </c>
      <c r="C305" s="13" t="s">
        <v>2911</v>
      </c>
      <c r="D305" s="13">
        <v>1561</v>
      </c>
      <c r="E305" s="13" t="s">
        <v>2912</v>
      </c>
      <c r="F305" s="13">
        <v>2580</v>
      </c>
      <c r="G305" s="13" t="s">
        <v>2971</v>
      </c>
      <c r="H305" s="13" t="s">
        <v>2970</v>
      </c>
      <c r="J305" s="13" t="s">
        <v>2914</v>
      </c>
      <c r="K305" s="13" t="s">
        <v>2915</v>
      </c>
      <c r="L305" s="13" t="s">
        <v>2972</v>
      </c>
      <c r="M305" s="13" t="s">
        <v>2917</v>
      </c>
      <c r="N305" s="10" t="s">
        <v>2973</v>
      </c>
      <c r="O305" s="13" t="str">
        <f t="shared" si="10"/>
        <v>Huyện Văn Chấn - Đội Thuế liên huyện Nghĩa Văn - Trạm Tấu - Mù Căng Chải</v>
      </c>
      <c r="P305" s="13" t="s">
        <v>2974</v>
      </c>
      <c r="Q305" s="13" t="s">
        <v>2972</v>
      </c>
      <c r="R305" s="34" t="s">
        <v>2975</v>
      </c>
      <c r="S305" s="13" t="s">
        <v>2976</v>
      </c>
      <c r="T305" s="13" t="s">
        <v>2977</v>
      </c>
      <c r="U305" s="17" t="s">
        <v>2976</v>
      </c>
      <c r="V305" s="18" t="s">
        <v>2978</v>
      </c>
      <c r="W305" s="10" t="s">
        <v>285</v>
      </c>
      <c r="X305" s="13" t="s">
        <v>2923</v>
      </c>
      <c r="Y305" s="13" t="s">
        <v>2886</v>
      </c>
      <c r="Z305" s="13" t="s">
        <v>2890</v>
      </c>
    </row>
    <row r="306" spans="1:26" hidden="1">
      <c r="A306" s="13" t="s">
        <v>2979</v>
      </c>
      <c r="C306" s="13" t="s">
        <v>2911</v>
      </c>
      <c r="D306" s="13">
        <v>1561</v>
      </c>
      <c r="E306" s="13" t="s">
        <v>2912</v>
      </c>
      <c r="F306" s="13">
        <v>2580</v>
      </c>
      <c r="G306" s="13" t="s">
        <v>2980</v>
      </c>
      <c r="H306" s="13" t="s">
        <v>2979</v>
      </c>
      <c r="J306" s="13" t="s">
        <v>2914</v>
      </c>
      <c r="K306" s="13" t="s">
        <v>2915</v>
      </c>
      <c r="L306" s="13" t="s">
        <v>2981</v>
      </c>
      <c r="M306" s="13" t="s">
        <v>2917</v>
      </c>
      <c r="N306" s="10" t="s">
        <v>2982</v>
      </c>
      <c r="O306" s="13" t="str">
        <f t="shared" si="10"/>
        <v>Huyện Trạm Tấu - Đội Thuế liên huyện Nghĩa Văn - Trạm Tấu - Mù Căng Chải</v>
      </c>
      <c r="P306" s="13" t="s">
        <v>2983</v>
      </c>
      <c r="Q306" s="13" t="s">
        <v>2981</v>
      </c>
      <c r="R306" s="34" t="s">
        <v>2984</v>
      </c>
      <c r="S306" s="13" t="s">
        <v>2985</v>
      </c>
      <c r="T306" s="13" t="s">
        <v>2986</v>
      </c>
      <c r="U306" s="17" t="s">
        <v>2976</v>
      </c>
      <c r="V306" s="18" t="s">
        <v>2978</v>
      </c>
      <c r="W306" s="10" t="s">
        <v>285</v>
      </c>
      <c r="X306" s="13" t="s">
        <v>2923</v>
      </c>
      <c r="Y306" s="13" t="s">
        <v>2886</v>
      </c>
      <c r="Z306" s="13" t="s">
        <v>2890</v>
      </c>
    </row>
    <row r="307" spans="1:26" s="7" customFormat="1" hidden="1">
      <c r="A307" s="7" t="s">
        <v>2987</v>
      </c>
      <c r="B307" s="7">
        <v>2580</v>
      </c>
      <c r="E307" s="7" t="s">
        <v>2988</v>
      </c>
      <c r="G307" s="7" t="s">
        <v>155</v>
      </c>
      <c r="H307" s="7" t="s">
        <v>2987</v>
      </c>
      <c r="I307" s="7" t="s">
        <v>2643</v>
      </c>
      <c r="K307" s="10"/>
      <c r="L307" s="7" t="s">
        <v>2989</v>
      </c>
      <c r="M307" s="7" t="s">
        <v>2645</v>
      </c>
      <c r="N307" s="7" t="s">
        <v>2990</v>
      </c>
      <c r="O307" s="13" t="str">
        <f t="shared" si="10"/>
        <v xml:space="preserve">Tỉnh Lào Cai - </v>
      </c>
      <c r="P307" s="7" t="s">
        <v>2991</v>
      </c>
      <c r="Q307" s="7" t="s">
        <v>2989</v>
      </c>
      <c r="R307" s="8" t="s">
        <v>2989</v>
      </c>
      <c r="S307" s="7" t="s">
        <v>2879</v>
      </c>
      <c r="T307" s="7" t="s">
        <v>2992</v>
      </c>
      <c r="U307" s="11" t="s">
        <v>155</v>
      </c>
      <c r="V307" s="9" t="s">
        <v>155</v>
      </c>
      <c r="X307" s="7" t="s">
        <v>2988</v>
      </c>
      <c r="Y307" s="7" t="s">
        <v>153</v>
      </c>
      <c r="Z307" s="7" t="s">
        <v>159</v>
      </c>
    </row>
    <row r="308" spans="1:26" s="7" customFormat="1" hidden="1">
      <c r="A308" s="7" t="s">
        <v>2993</v>
      </c>
      <c r="B308" s="7">
        <v>2581</v>
      </c>
      <c r="E308" s="7" t="s">
        <v>2988</v>
      </c>
      <c r="F308" s="7">
        <v>2580</v>
      </c>
      <c r="G308" s="7" t="s">
        <v>2994</v>
      </c>
      <c r="H308" s="7" t="s">
        <v>2993</v>
      </c>
      <c r="I308" s="7" t="s">
        <v>2643</v>
      </c>
      <c r="J308" s="7" t="s">
        <v>2643</v>
      </c>
      <c r="K308" s="10" t="s">
        <v>2643</v>
      </c>
      <c r="L308" s="7" t="s">
        <v>2995</v>
      </c>
      <c r="M308" s="7" t="s">
        <v>2645</v>
      </c>
      <c r="N308" s="7" t="s">
        <v>2990</v>
      </c>
      <c r="O308" s="13" t="str">
        <f t="shared" si="10"/>
        <v>Tỉnh Lào Cai - Chi cục Thuế khu vực VIII</v>
      </c>
      <c r="P308" s="7" t="s">
        <v>2996</v>
      </c>
      <c r="Q308" s="7" t="s">
        <v>2995</v>
      </c>
      <c r="R308" s="8" t="s">
        <v>2995</v>
      </c>
      <c r="S308" s="7" t="s">
        <v>2997</v>
      </c>
      <c r="T308" s="7" t="s">
        <v>2998</v>
      </c>
      <c r="U308" s="15">
        <v>2621</v>
      </c>
      <c r="V308" s="9" t="s">
        <v>2999</v>
      </c>
      <c r="X308" s="7" t="s">
        <v>2988</v>
      </c>
      <c r="Y308" s="7" t="s">
        <v>2987</v>
      </c>
      <c r="Z308" s="7" t="s">
        <v>2991</v>
      </c>
    </row>
    <row r="309" spans="1:26" hidden="1">
      <c r="A309" s="13" t="s">
        <v>3000</v>
      </c>
      <c r="C309" s="13" t="s">
        <v>3001</v>
      </c>
      <c r="D309" s="13">
        <v>1062</v>
      </c>
      <c r="E309" s="13" t="s">
        <v>3002</v>
      </c>
      <c r="F309" s="13">
        <v>2580</v>
      </c>
      <c r="G309" s="13" t="s">
        <v>3003</v>
      </c>
      <c r="H309" s="13" t="s">
        <v>3000</v>
      </c>
      <c r="J309" s="13" t="s">
        <v>3004</v>
      </c>
      <c r="K309" s="10" t="s">
        <v>3005</v>
      </c>
      <c r="L309" s="13" t="s">
        <v>3006</v>
      </c>
      <c r="M309" s="13" t="s">
        <v>3007</v>
      </c>
      <c r="N309" s="10" t="s">
        <v>3008</v>
      </c>
      <c r="O309" s="13" t="str">
        <f t="shared" si="10"/>
        <v>Tp. Lào Cai - Đội Thuế liên huyện Lào Cai - Mường Khương</v>
      </c>
      <c r="P309" s="13" t="s">
        <v>3009</v>
      </c>
      <c r="Q309" s="13" t="s">
        <v>3006</v>
      </c>
      <c r="R309" s="8" t="s">
        <v>3006</v>
      </c>
      <c r="S309" s="13" t="s">
        <v>2997</v>
      </c>
      <c r="T309" s="13" t="s">
        <v>2998</v>
      </c>
      <c r="U309" s="15">
        <v>2621</v>
      </c>
      <c r="V309" s="9" t="s">
        <v>2999</v>
      </c>
      <c r="W309" s="10" t="s">
        <v>285</v>
      </c>
      <c r="X309" s="13" t="s">
        <v>3010</v>
      </c>
      <c r="Y309" s="13" t="s">
        <v>2987</v>
      </c>
      <c r="Z309" s="13" t="s">
        <v>2991</v>
      </c>
    </row>
    <row r="310" spans="1:26" hidden="1">
      <c r="A310" s="13" t="s">
        <v>3011</v>
      </c>
      <c r="C310" s="13" t="s">
        <v>3001</v>
      </c>
      <c r="D310" s="13">
        <v>1062</v>
      </c>
      <c r="E310" s="13" t="s">
        <v>3002</v>
      </c>
      <c r="F310" s="13">
        <v>2580</v>
      </c>
      <c r="G310" s="13" t="s">
        <v>3012</v>
      </c>
      <c r="H310" s="13" t="s">
        <v>3011</v>
      </c>
      <c r="J310" s="13" t="s">
        <v>3004</v>
      </c>
      <c r="K310" s="10" t="s">
        <v>3005</v>
      </c>
      <c r="L310" s="13" t="s">
        <v>3013</v>
      </c>
      <c r="M310" s="13" t="s">
        <v>3007</v>
      </c>
      <c r="N310" s="10" t="s">
        <v>3014</v>
      </c>
      <c r="O310" s="13" t="str">
        <f t="shared" si="10"/>
        <v>Huyện Mường Khương - Đội Thuế liên huyện Lào Cai - Mường Khương</v>
      </c>
      <c r="P310" s="13" t="s">
        <v>3015</v>
      </c>
      <c r="Q310" s="13" t="s">
        <v>3013</v>
      </c>
      <c r="R310" s="8" t="s">
        <v>3013</v>
      </c>
      <c r="S310" s="13" t="s">
        <v>3016</v>
      </c>
      <c r="T310" s="13" t="s">
        <v>3017</v>
      </c>
      <c r="U310" s="17" t="s">
        <v>3016</v>
      </c>
      <c r="V310" s="18" t="s">
        <v>3018</v>
      </c>
      <c r="W310" s="10" t="s">
        <v>285</v>
      </c>
      <c r="X310" s="13" t="s">
        <v>3010</v>
      </c>
      <c r="Y310" s="13" t="s">
        <v>2987</v>
      </c>
      <c r="Z310" s="13" t="s">
        <v>2991</v>
      </c>
    </row>
    <row r="311" spans="1:26" hidden="1">
      <c r="A311" s="13" t="s">
        <v>3019</v>
      </c>
      <c r="C311" s="13" t="s">
        <v>155</v>
      </c>
      <c r="E311" s="13" t="s">
        <v>3020</v>
      </c>
      <c r="F311" s="13">
        <v>2580</v>
      </c>
      <c r="G311" s="13" t="s">
        <v>3021</v>
      </c>
      <c r="H311" s="13" t="s">
        <v>3019</v>
      </c>
      <c r="J311" s="13" t="s">
        <v>3022</v>
      </c>
      <c r="K311" s="10" t="s">
        <v>3023</v>
      </c>
      <c r="L311" s="10" t="s">
        <v>3022</v>
      </c>
      <c r="M311" s="13" t="s">
        <v>3024</v>
      </c>
      <c r="N311" s="13" t="s">
        <v>3024</v>
      </c>
      <c r="O311" s="13" t="str">
        <f t="shared" si="10"/>
        <v>Huyện Bát Xát - Đội Thuế huyện Bát Xát</v>
      </c>
      <c r="P311" s="13" t="s">
        <v>3025</v>
      </c>
      <c r="Q311" s="13" t="s">
        <v>3022</v>
      </c>
      <c r="R311" s="8" t="s">
        <v>3022</v>
      </c>
      <c r="S311" s="13" t="s">
        <v>3026</v>
      </c>
      <c r="T311" s="13" t="s">
        <v>3027</v>
      </c>
      <c r="U311" s="17" t="s">
        <v>3026</v>
      </c>
      <c r="V311" s="18" t="s">
        <v>3028</v>
      </c>
      <c r="X311" s="13" t="s">
        <v>3029</v>
      </c>
      <c r="Y311" s="13" t="s">
        <v>2987</v>
      </c>
      <c r="Z311" s="13" t="s">
        <v>2991</v>
      </c>
    </row>
    <row r="312" spans="1:26" hidden="1">
      <c r="A312" s="13" t="s">
        <v>3030</v>
      </c>
      <c r="C312" s="13" t="s">
        <v>3031</v>
      </c>
      <c r="D312" s="13">
        <v>1061</v>
      </c>
      <c r="E312" s="13" t="s">
        <v>3032</v>
      </c>
      <c r="F312" s="13">
        <v>2580</v>
      </c>
      <c r="G312" s="13" t="s">
        <v>3033</v>
      </c>
      <c r="H312" s="13" t="s">
        <v>3030</v>
      </c>
      <c r="J312" s="13" t="s">
        <v>3034</v>
      </c>
      <c r="K312" s="10" t="s">
        <v>3035</v>
      </c>
      <c r="L312" s="13" t="s">
        <v>3036</v>
      </c>
      <c r="M312" s="13" t="s">
        <v>3037</v>
      </c>
      <c r="N312" s="10" t="s">
        <v>3037</v>
      </c>
      <c r="O312" s="13" t="str">
        <f t="shared" si="10"/>
        <v>Huyện Bắc Hà - Đội Thuế liên huyện Bắc Hà - Si Ma Cai</v>
      </c>
      <c r="P312" s="13" t="s">
        <v>3038</v>
      </c>
      <c r="Q312" s="13" t="s">
        <v>3036</v>
      </c>
      <c r="R312" s="8" t="s">
        <v>3036</v>
      </c>
      <c r="S312" s="13" t="s">
        <v>3039</v>
      </c>
      <c r="T312" s="13" t="s">
        <v>3040</v>
      </c>
      <c r="U312" s="17" t="s">
        <v>3041</v>
      </c>
      <c r="V312" s="18" t="s">
        <v>3042</v>
      </c>
      <c r="W312" s="10" t="s">
        <v>285</v>
      </c>
      <c r="X312" s="13" t="s">
        <v>3043</v>
      </c>
      <c r="Y312" s="13" t="s">
        <v>2987</v>
      </c>
      <c r="Z312" s="13" t="s">
        <v>2991</v>
      </c>
    </row>
    <row r="313" spans="1:26" hidden="1">
      <c r="A313" s="13" t="s">
        <v>3044</v>
      </c>
      <c r="C313" s="13" t="s">
        <v>155</v>
      </c>
      <c r="D313" s="13">
        <v>1063</v>
      </c>
      <c r="E313" s="13" t="s">
        <v>3045</v>
      </c>
      <c r="F313" s="13">
        <v>2580</v>
      </c>
      <c r="G313" s="13" t="s">
        <v>3046</v>
      </c>
      <c r="H313" s="13" t="s">
        <v>3044</v>
      </c>
      <c r="J313" s="13" t="s">
        <v>3047</v>
      </c>
      <c r="K313" s="13" t="s">
        <v>3048</v>
      </c>
      <c r="L313" s="13" t="s">
        <v>3049</v>
      </c>
      <c r="M313" s="13" t="s">
        <v>3050</v>
      </c>
      <c r="N313" s="10" t="s">
        <v>3050</v>
      </c>
      <c r="O313" s="13" t="str">
        <f t="shared" si="10"/>
        <v>Huyện Bảo Thắng - Đội Thuế liên huyện Bảo Thắng - Bảo Yên - Văn Bàn</v>
      </c>
      <c r="P313" s="13" t="s">
        <v>3051</v>
      </c>
      <c r="Q313" s="13" t="s">
        <v>3049</v>
      </c>
      <c r="R313" s="8" t="s">
        <v>3049</v>
      </c>
      <c r="S313" s="13" t="s">
        <v>3041</v>
      </c>
      <c r="T313" s="13" t="s">
        <v>3052</v>
      </c>
      <c r="U313" s="17" t="s">
        <v>3041</v>
      </c>
      <c r="V313" s="18" t="s">
        <v>3042</v>
      </c>
      <c r="W313" s="30" t="s">
        <v>3053</v>
      </c>
      <c r="X313" s="13" t="s">
        <v>3054</v>
      </c>
      <c r="Y313" s="13" t="s">
        <v>2987</v>
      </c>
      <c r="Z313" s="13" t="s">
        <v>2991</v>
      </c>
    </row>
    <row r="314" spans="1:26" hidden="1">
      <c r="A314" s="13" t="s">
        <v>3055</v>
      </c>
      <c r="C314" s="13" t="s">
        <v>155</v>
      </c>
      <c r="E314" s="13" t="s">
        <v>3056</v>
      </c>
      <c r="F314" s="13">
        <v>2580</v>
      </c>
      <c r="G314" s="13" t="s">
        <v>3057</v>
      </c>
      <c r="H314" s="13" t="s">
        <v>3055</v>
      </c>
      <c r="J314" s="13" t="s">
        <v>3058</v>
      </c>
      <c r="K314" s="10" t="s">
        <v>3059</v>
      </c>
      <c r="L314" s="10" t="s">
        <v>3058</v>
      </c>
      <c r="M314" s="13" t="s">
        <v>3060</v>
      </c>
      <c r="N314" s="13" t="s">
        <v>3060</v>
      </c>
      <c r="O314" s="13" t="str">
        <f t="shared" si="10"/>
        <v>Thị xã Sa Pa - Đội Thuế thị xã Sa Pa</v>
      </c>
      <c r="P314" s="13" t="s">
        <v>3061</v>
      </c>
      <c r="Q314" s="13" t="s">
        <v>3058</v>
      </c>
      <c r="R314" s="8" t="s">
        <v>3058</v>
      </c>
      <c r="S314" s="13" t="s">
        <v>3062</v>
      </c>
      <c r="T314" s="13" t="s">
        <v>3063</v>
      </c>
      <c r="U314" s="17" t="s">
        <v>3026</v>
      </c>
      <c r="V314" s="18" t="s">
        <v>3028</v>
      </c>
      <c r="X314" s="13" t="s">
        <v>3056</v>
      </c>
      <c r="Y314" s="13" t="s">
        <v>2987</v>
      </c>
      <c r="Z314" s="13" t="s">
        <v>2991</v>
      </c>
    </row>
    <row r="315" spans="1:26" hidden="1">
      <c r="A315" s="13" t="s">
        <v>3064</v>
      </c>
      <c r="C315" s="13" t="s">
        <v>155</v>
      </c>
      <c r="D315" s="13">
        <v>1063</v>
      </c>
      <c r="E315" s="13" t="s">
        <v>3065</v>
      </c>
      <c r="F315" s="13">
        <v>2580</v>
      </c>
      <c r="G315" s="13" t="s">
        <v>3066</v>
      </c>
      <c r="H315" s="13" t="s">
        <v>3064</v>
      </c>
      <c r="J315" s="13" t="s">
        <v>3047</v>
      </c>
      <c r="K315" s="13" t="s">
        <v>3048</v>
      </c>
      <c r="L315" s="13" t="s">
        <v>3067</v>
      </c>
      <c r="M315" s="13" t="s">
        <v>3050</v>
      </c>
      <c r="N315" s="10" t="s">
        <v>3068</v>
      </c>
      <c r="O315" s="13" t="str">
        <f t="shared" si="10"/>
        <v>Huyện Bảo Yên - Đội Thuế liên huyện Bảo Thắng - Bảo Yên - Văn Bàn</v>
      </c>
      <c r="P315" s="13" t="s">
        <v>3069</v>
      </c>
      <c r="Q315" s="13" t="s">
        <v>3067</v>
      </c>
      <c r="R315" s="8" t="s">
        <v>3067</v>
      </c>
      <c r="S315" s="13" t="s">
        <v>3070</v>
      </c>
      <c r="T315" s="13" t="s">
        <v>3071</v>
      </c>
      <c r="U315" s="17" t="s">
        <v>3072</v>
      </c>
      <c r="V315" s="18" t="s">
        <v>3073</v>
      </c>
      <c r="W315" s="30" t="s">
        <v>3053</v>
      </c>
      <c r="X315" s="13" t="s">
        <v>3074</v>
      </c>
      <c r="Y315" s="13" t="s">
        <v>2987</v>
      </c>
      <c r="Z315" s="13" t="s">
        <v>2991</v>
      </c>
    </row>
    <row r="316" spans="1:26" hidden="1">
      <c r="A316" s="13" t="s">
        <v>3075</v>
      </c>
      <c r="C316" s="13" t="s">
        <v>155</v>
      </c>
      <c r="D316" s="13">
        <v>1063</v>
      </c>
      <c r="E316" s="13" t="s">
        <v>3076</v>
      </c>
      <c r="F316" s="13">
        <v>2580</v>
      </c>
      <c r="G316" s="13" t="s">
        <v>3077</v>
      </c>
      <c r="H316" s="13" t="s">
        <v>3075</v>
      </c>
      <c r="J316" s="13" t="s">
        <v>3047</v>
      </c>
      <c r="K316" s="13" t="s">
        <v>3048</v>
      </c>
      <c r="L316" s="13" t="s">
        <v>3078</v>
      </c>
      <c r="M316" s="13" t="s">
        <v>3050</v>
      </c>
      <c r="N316" s="10" t="s">
        <v>3079</v>
      </c>
      <c r="O316" s="13" t="str">
        <f t="shared" si="10"/>
        <v>Huyện Văn Bàn - Đội Thuế liên huyện Bảo Thắng - Bảo Yên - Văn Bàn</v>
      </c>
      <c r="P316" s="13" t="s">
        <v>3080</v>
      </c>
      <c r="Q316" s="13" t="s">
        <v>3078</v>
      </c>
      <c r="R316" s="8" t="s">
        <v>3078</v>
      </c>
      <c r="S316" s="13" t="s">
        <v>3072</v>
      </c>
      <c r="T316" s="13" t="s">
        <v>3081</v>
      </c>
      <c r="U316" s="17" t="s">
        <v>3072</v>
      </c>
      <c r="V316" s="18" t="s">
        <v>3073</v>
      </c>
      <c r="W316" s="30" t="s">
        <v>3053</v>
      </c>
      <c r="X316" s="13" t="s">
        <v>3082</v>
      </c>
      <c r="Y316" s="13" t="s">
        <v>2987</v>
      </c>
      <c r="Z316" s="13" t="s">
        <v>2991</v>
      </c>
    </row>
    <row r="317" spans="1:26" hidden="1">
      <c r="A317" s="13" t="s">
        <v>3083</v>
      </c>
      <c r="C317" s="13" t="s">
        <v>3031</v>
      </c>
      <c r="D317" s="13">
        <v>1061</v>
      </c>
      <c r="E317" s="13" t="s">
        <v>3032</v>
      </c>
      <c r="F317" s="13">
        <v>2580</v>
      </c>
      <c r="G317" s="13" t="s">
        <v>3084</v>
      </c>
      <c r="H317" s="13" t="s">
        <v>3083</v>
      </c>
      <c r="J317" s="13" t="s">
        <v>3034</v>
      </c>
      <c r="K317" s="10" t="s">
        <v>3035</v>
      </c>
      <c r="L317" s="13" t="s">
        <v>3085</v>
      </c>
      <c r="M317" s="13" t="s">
        <v>3037</v>
      </c>
      <c r="N317" s="10" t="s">
        <v>3086</v>
      </c>
      <c r="O317" s="13" t="str">
        <f t="shared" si="10"/>
        <v>Huyện Si Ma Cai - Đội Thuế liên huyện Bắc Hà - Si Ma Cai</v>
      </c>
      <c r="P317" s="13" t="s">
        <v>3087</v>
      </c>
      <c r="Q317" s="13" t="s">
        <v>3085</v>
      </c>
      <c r="R317" s="8" t="s">
        <v>3085</v>
      </c>
      <c r="S317" s="13" t="s">
        <v>3088</v>
      </c>
      <c r="T317" s="13" t="s">
        <v>3089</v>
      </c>
      <c r="U317" s="17" t="s">
        <v>3016</v>
      </c>
      <c r="V317" s="18" t="s">
        <v>3018</v>
      </c>
      <c r="W317" s="10" t="s">
        <v>285</v>
      </c>
      <c r="X317" s="13" t="s">
        <v>3043</v>
      </c>
      <c r="Y317" s="13" t="s">
        <v>2987</v>
      </c>
      <c r="Z317" s="13" t="s">
        <v>2991</v>
      </c>
    </row>
    <row r="318" spans="1:26" s="7" customFormat="1" hidden="1">
      <c r="A318" s="7" t="s">
        <v>3090</v>
      </c>
      <c r="B318" s="7">
        <v>1480</v>
      </c>
      <c r="E318" s="7" t="s">
        <v>3091</v>
      </c>
      <c r="G318" s="7" t="s">
        <v>155</v>
      </c>
      <c r="H318" s="7" t="s">
        <v>3090</v>
      </c>
      <c r="I318" s="7" t="s">
        <v>3092</v>
      </c>
      <c r="K318" s="10"/>
      <c r="L318" s="7" t="s">
        <v>3093</v>
      </c>
      <c r="M318" s="7" t="s">
        <v>3094</v>
      </c>
      <c r="N318" s="7" t="s">
        <v>3095</v>
      </c>
      <c r="O318" s="13" t="str">
        <f t="shared" si="10"/>
        <v xml:space="preserve">Tỉnh Sơn La - </v>
      </c>
      <c r="P318" s="7" t="s">
        <v>3096</v>
      </c>
      <c r="Q318" s="7" t="s">
        <v>3093</v>
      </c>
      <c r="R318" s="8" t="s">
        <v>3093</v>
      </c>
      <c r="S318" s="7" t="s">
        <v>3097</v>
      </c>
      <c r="T318" s="7" t="s">
        <v>3098</v>
      </c>
      <c r="U318" s="11" t="s">
        <v>155</v>
      </c>
      <c r="V318" s="9" t="s">
        <v>155</v>
      </c>
      <c r="X318" s="7" t="s">
        <v>3099</v>
      </c>
      <c r="Y318" s="7" t="s">
        <v>153</v>
      </c>
      <c r="Z318" s="7" t="s">
        <v>159</v>
      </c>
    </row>
    <row r="319" spans="1:26" s="7" customFormat="1" hidden="1">
      <c r="A319" s="7" t="s">
        <v>3100</v>
      </c>
      <c r="B319" s="7">
        <v>1481</v>
      </c>
      <c r="E319" s="7" t="s">
        <v>3091</v>
      </c>
      <c r="F319" s="7">
        <v>1480</v>
      </c>
      <c r="G319" s="7" t="s">
        <v>3101</v>
      </c>
      <c r="H319" s="7" t="s">
        <v>3100</v>
      </c>
      <c r="I319" s="7" t="s">
        <v>3092</v>
      </c>
      <c r="J319" s="7" t="s">
        <v>3092</v>
      </c>
      <c r="K319" s="10" t="s">
        <v>3092</v>
      </c>
      <c r="L319" s="7" t="s">
        <v>3102</v>
      </c>
      <c r="M319" s="7" t="s">
        <v>3094</v>
      </c>
      <c r="N319" s="7" t="s">
        <v>3095</v>
      </c>
      <c r="O319" s="13" t="str">
        <f t="shared" si="10"/>
        <v>Tỉnh Sơn La - Chi cục Thuế khu vực IX</v>
      </c>
      <c r="P319" s="7" t="s">
        <v>3103</v>
      </c>
      <c r="Q319" s="7" t="s">
        <v>3102</v>
      </c>
      <c r="R319" s="8" t="s">
        <v>3102</v>
      </c>
      <c r="S319" s="7" t="s">
        <v>3104</v>
      </c>
      <c r="T319" s="7" t="s">
        <v>3105</v>
      </c>
      <c r="U319" s="15">
        <v>2724</v>
      </c>
      <c r="V319" s="16" t="s">
        <v>3106</v>
      </c>
      <c r="X319" s="7" t="s">
        <v>3091</v>
      </c>
      <c r="Y319" s="7" t="s">
        <v>3090</v>
      </c>
      <c r="Z319" s="7" t="s">
        <v>3096</v>
      </c>
    </row>
    <row r="320" spans="1:26" hidden="1">
      <c r="A320" s="13" t="s">
        <v>3107</v>
      </c>
      <c r="C320" s="13" t="s">
        <v>3108</v>
      </c>
      <c r="D320" s="13">
        <v>1467</v>
      </c>
      <c r="E320" s="13" t="s">
        <v>3109</v>
      </c>
      <c r="F320" s="13">
        <v>1480</v>
      </c>
      <c r="G320" s="13" t="s">
        <v>3110</v>
      </c>
      <c r="H320" s="13" t="s">
        <v>3107</v>
      </c>
      <c r="J320" s="13" t="s">
        <v>3111</v>
      </c>
      <c r="K320" s="13" t="s">
        <v>3112</v>
      </c>
      <c r="L320" s="13" t="s">
        <v>3113</v>
      </c>
      <c r="M320" s="13" t="s">
        <v>3114</v>
      </c>
      <c r="N320" s="10" t="s">
        <v>3115</v>
      </c>
      <c r="O320" s="13" t="str">
        <f t="shared" si="10"/>
        <v>Tp. Sơn La - Đội Thuế liên huyện thành phố Sơn La - Mường La - Thuận Châu - Quỳnh Nhai</v>
      </c>
      <c r="P320" s="13" t="s">
        <v>3116</v>
      </c>
      <c r="Q320" s="13" t="s">
        <v>3113</v>
      </c>
      <c r="R320" s="34" t="s">
        <v>3117</v>
      </c>
      <c r="S320" s="13" t="s">
        <v>3104</v>
      </c>
      <c r="T320" s="13" t="s">
        <v>3105</v>
      </c>
      <c r="U320" s="15">
        <v>2724</v>
      </c>
      <c r="V320" s="16" t="s">
        <v>3106</v>
      </c>
      <c r="W320" s="30" t="s">
        <v>3118</v>
      </c>
      <c r="X320" s="13" t="s">
        <v>3119</v>
      </c>
      <c r="Y320" s="13" t="s">
        <v>3090</v>
      </c>
      <c r="Z320" s="13" t="s">
        <v>3096</v>
      </c>
    </row>
    <row r="321" spans="1:26" hidden="1">
      <c r="A321" s="13" t="s">
        <v>3120</v>
      </c>
      <c r="C321" s="13" t="s">
        <v>3121</v>
      </c>
      <c r="D321" s="13">
        <v>1467</v>
      </c>
      <c r="E321" s="13" t="s">
        <v>3122</v>
      </c>
      <c r="F321" s="13">
        <v>1480</v>
      </c>
      <c r="G321" s="13" t="s">
        <v>3123</v>
      </c>
      <c r="H321" s="13" t="s">
        <v>3120</v>
      </c>
      <c r="J321" s="13" t="s">
        <v>3111</v>
      </c>
      <c r="K321" s="13" t="s">
        <v>3112</v>
      </c>
      <c r="L321" s="13" t="s">
        <v>3124</v>
      </c>
      <c r="M321" s="13" t="s">
        <v>3114</v>
      </c>
      <c r="N321" s="10" t="s">
        <v>3125</v>
      </c>
      <c r="O321" s="13" t="str">
        <f t="shared" si="10"/>
        <v>Huyện Quỳnh Nhai - Đội Thuế liên huyện thành phố Sơn La - Mường La - Thuận Châu - Quỳnh Nhai</v>
      </c>
      <c r="P321" s="13" t="s">
        <v>3126</v>
      </c>
      <c r="Q321" s="13" t="s">
        <v>3124</v>
      </c>
      <c r="R321" s="34" t="s">
        <v>3127</v>
      </c>
      <c r="S321" s="13" t="s">
        <v>3128</v>
      </c>
      <c r="T321" s="13" t="s">
        <v>3129</v>
      </c>
      <c r="U321" s="17" t="s">
        <v>3130</v>
      </c>
      <c r="V321" s="18" t="s">
        <v>3131</v>
      </c>
      <c r="W321" s="30" t="s">
        <v>3118</v>
      </c>
      <c r="X321" s="13" t="s">
        <v>3132</v>
      </c>
      <c r="Y321" s="13" t="s">
        <v>3090</v>
      </c>
      <c r="Z321" s="13" t="s">
        <v>3096</v>
      </c>
    </row>
    <row r="322" spans="1:26" hidden="1">
      <c r="A322" s="13" t="s">
        <v>3133</v>
      </c>
      <c r="C322" s="13" t="s">
        <v>3108</v>
      </c>
      <c r="D322" s="13">
        <v>1467</v>
      </c>
      <c r="E322" s="13" t="s">
        <v>3109</v>
      </c>
      <c r="F322" s="13">
        <v>1480</v>
      </c>
      <c r="G322" s="13" t="s">
        <v>3134</v>
      </c>
      <c r="H322" s="13" t="s">
        <v>3133</v>
      </c>
      <c r="J322" s="13" t="s">
        <v>3111</v>
      </c>
      <c r="K322" s="13" t="s">
        <v>3112</v>
      </c>
      <c r="L322" s="13" t="s">
        <v>3135</v>
      </c>
      <c r="M322" s="13" t="s">
        <v>3114</v>
      </c>
      <c r="N322" s="10" t="s">
        <v>3136</v>
      </c>
      <c r="O322" s="13" t="str">
        <f t="shared" si="10"/>
        <v>Huyện Mường La - Đội Thuế liên huyện thành phố Sơn La - Mường La - Thuận Châu - Quỳnh Nhai</v>
      </c>
      <c r="P322" s="13" t="s">
        <v>3137</v>
      </c>
      <c r="Q322" s="13" t="s">
        <v>3135</v>
      </c>
      <c r="R322" s="34" t="s">
        <v>3138</v>
      </c>
      <c r="S322" s="13" t="s">
        <v>3139</v>
      </c>
      <c r="T322" s="13" t="s">
        <v>3140</v>
      </c>
      <c r="U322" s="15" t="s">
        <v>3139</v>
      </c>
      <c r="V322" s="16" t="s">
        <v>3141</v>
      </c>
      <c r="W322" s="30" t="s">
        <v>3118</v>
      </c>
      <c r="X322" s="13" t="s">
        <v>3119</v>
      </c>
      <c r="Y322" s="13" t="s">
        <v>3090</v>
      </c>
      <c r="Z322" s="13" t="s">
        <v>3096</v>
      </c>
    </row>
    <row r="323" spans="1:26" hidden="1">
      <c r="A323" s="13" t="s">
        <v>3142</v>
      </c>
      <c r="C323" s="13" t="s">
        <v>3121</v>
      </c>
      <c r="D323" s="13">
        <v>1467</v>
      </c>
      <c r="E323" s="13" t="s">
        <v>3122</v>
      </c>
      <c r="F323" s="13">
        <v>1480</v>
      </c>
      <c r="G323" s="13" t="s">
        <v>3143</v>
      </c>
      <c r="H323" s="13" t="s">
        <v>3142</v>
      </c>
      <c r="J323" s="13" t="s">
        <v>3111</v>
      </c>
      <c r="K323" s="13" t="s">
        <v>3112</v>
      </c>
      <c r="L323" s="13" t="s">
        <v>3144</v>
      </c>
      <c r="M323" s="13" t="s">
        <v>3114</v>
      </c>
      <c r="N323" s="10" t="s">
        <v>3145</v>
      </c>
      <c r="O323" s="13" t="str">
        <f t="shared" si="10"/>
        <v>Huyện Thuận Châu - Đội Thuế liên huyện thành phố Sơn La - Mường La - Thuận Châu - Quỳnh Nhai</v>
      </c>
      <c r="P323" s="13" t="s">
        <v>3146</v>
      </c>
      <c r="Q323" s="13" t="s">
        <v>3144</v>
      </c>
      <c r="R323" s="34" t="s">
        <v>3147</v>
      </c>
      <c r="S323" s="13" t="s">
        <v>3130</v>
      </c>
      <c r="T323" s="13" t="s">
        <v>3148</v>
      </c>
      <c r="U323" s="17" t="s">
        <v>3130</v>
      </c>
      <c r="V323" s="18" t="s">
        <v>3131</v>
      </c>
      <c r="W323" s="30" t="s">
        <v>3118</v>
      </c>
      <c r="X323" s="13" t="s">
        <v>3132</v>
      </c>
      <c r="Y323" s="13" t="s">
        <v>3090</v>
      </c>
      <c r="Z323" s="13" t="s">
        <v>3096</v>
      </c>
    </row>
    <row r="324" spans="1:26" hidden="1">
      <c r="A324" s="13" t="s">
        <v>3149</v>
      </c>
      <c r="C324" s="13" t="s">
        <v>3150</v>
      </c>
      <c r="D324" s="13">
        <v>1466</v>
      </c>
      <c r="E324" s="13" t="s">
        <v>3151</v>
      </c>
      <c r="F324" s="13">
        <v>1480</v>
      </c>
      <c r="G324" s="13" t="s">
        <v>3152</v>
      </c>
      <c r="H324" s="13" t="s">
        <v>3149</v>
      </c>
      <c r="J324" s="13" t="s">
        <v>3153</v>
      </c>
      <c r="K324" s="10" t="s">
        <v>3154</v>
      </c>
      <c r="L324" s="13" t="s">
        <v>3155</v>
      </c>
      <c r="M324" s="13" t="s">
        <v>3156</v>
      </c>
      <c r="N324" s="10" t="s">
        <v>3157</v>
      </c>
      <c r="O324" s="13" t="str">
        <f t="shared" si="10"/>
        <v>Huyện Bắc Yên - Đội Thuế liên huyện Phù Yên - Bắc Yên</v>
      </c>
      <c r="P324" s="13" t="s">
        <v>3158</v>
      </c>
      <c r="Q324" s="13" t="s">
        <v>3155</v>
      </c>
      <c r="R324" s="8" t="s">
        <v>3155</v>
      </c>
      <c r="S324" s="13" t="s">
        <v>3159</v>
      </c>
      <c r="T324" s="13" t="s">
        <v>3160</v>
      </c>
      <c r="U324" s="15" t="s">
        <v>3159</v>
      </c>
      <c r="V324" s="16" t="s">
        <v>3161</v>
      </c>
      <c r="W324" s="10" t="s">
        <v>285</v>
      </c>
      <c r="X324" s="13" t="s">
        <v>3162</v>
      </c>
      <c r="Y324" s="13" t="s">
        <v>3090</v>
      </c>
      <c r="Z324" s="13" t="s">
        <v>3096</v>
      </c>
    </row>
    <row r="325" spans="1:26" hidden="1">
      <c r="A325" s="13" t="s">
        <v>3163</v>
      </c>
      <c r="C325" s="13" t="s">
        <v>3150</v>
      </c>
      <c r="D325" s="13">
        <v>1466</v>
      </c>
      <c r="E325" s="13" t="s">
        <v>3151</v>
      </c>
      <c r="F325" s="13">
        <v>1480</v>
      </c>
      <c r="G325" s="13" t="s">
        <v>3164</v>
      </c>
      <c r="H325" s="13" t="s">
        <v>3163</v>
      </c>
      <c r="J325" s="13" t="s">
        <v>3153</v>
      </c>
      <c r="K325" s="10" t="s">
        <v>3154</v>
      </c>
      <c r="L325" s="13" t="s">
        <v>3165</v>
      </c>
      <c r="M325" s="13" t="s">
        <v>3156</v>
      </c>
      <c r="N325" s="10" t="s">
        <v>3156</v>
      </c>
      <c r="O325" s="13" t="str">
        <f t="shared" si="10"/>
        <v>Huyện Phù Yên - Đội Thuế liên huyện Phù Yên - Bắc Yên</v>
      </c>
      <c r="P325" s="13" t="s">
        <v>3166</v>
      </c>
      <c r="Q325" s="13" t="s">
        <v>3165</v>
      </c>
      <c r="R325" s="8" t="s">
        <v>3165</v>
      </c>
      <c r="S325" s="13" t="s">
        <v>3167</v>
      </c>
      <c r="T325" s="13" t="s">
        <v>3168</v>
      </c>
      <c r="U325" s="15" t="s">
        <v>3167</v>
      </c>
      <c r="V325" s="16" t="s">
        <v>3169</v>
      </c>
      <c r="W325" s="10" t="s">
        <v>285</v>
      </c>
      <c r="X325" s="13" t="s">
        <v>3162</v>
      </c>
      <c r="Y325" s="13" t="s">
        <v>3090</v>
      </c>
      <c r="Z325" s="13" t="s">
        <v>3096</v>
      </c>
    </row>
    <row r="326" spans="1:26" hidden="1">
      <c r="A326" s="13" t="s">
        <v>3170</v>
      </c>
      <c r="C326" s="13" t="s">
        <v>3171</v>
      </c>
      <c r="D326" s="13">
        <v>1464</v>
      </c>
      <c r="E326" s="13" t="s">
        <v>3172</v>
      </c>
      <c r="F326" s="13">
        <v>1480</v>
      </c>
      <c r="G326" s="13" t="s">
        <v>3173</v>
      </c>
      <c r="H326" s="13" t="s">
        <v>3170</v>
      </c>
      <c r="J326" s="13" t="s">
        <v>3174</v>
      </c>
      <c r="K326" s="10" t="s">
        <v>3175</v>
      </c>
      <c r="L326" s="13" t="s">
        <v>3176</v>
      </c>
      <c r="M326" s="13" t="s">
        <v>3177</v>
      </c>
      <c r="N326" s="10" t="s">
        <v>3177</v>
      </c>
      <c r="O326" s="13" t="str">
        <f t="shared" si="10"/>
        <v>Huyện Mai Sơn - Đội Thuế liên huyện Mai Sơn - Yên Châu</v>
      </c>
      <c r="P326" s="13" t="s">
        <v>3178</v>
      </c>
      <c r="Q326" s="13" t="s">
        <v>3176</v>
      </c>
      <c r="R326" s="8" t="s">
        <v>3176</v>
      </c>
      <c r="S326" s="13" t="s">
        <v>3179</v>
      </c>
      <c r="T326" s="13" t="s">
        <v>3180</v>
      </c>
      <c r="U326" s="17" t="s">
        <v>3179</v>
      </c>
      <c r="V326" s="18" t="s">
        <v>3181</v>
      </c>
      <c r="W326" s="10" t="s">
        <v>285</v>
      </c>
      <c r="X326" s="13" t="s">
        <v>3182</v>
      </c>
      <c r="Y326" s="13" t="s">
        <v>3090</v>
      </c>
      <c r="Z326" s="13" t="s">
        <v>3096</v>
      </c>
    </row>
    <row r="327" spans="1:26" hidden="1">
      <c r="A327" s="13" t="s">
        <v>3183</v>
      </c>
      <c r="C327" s="13" t="s">
        <v>3184</v>
      </c>
      <c r="D327" s="13">
        <v>1462</v>
      </c>
      <c r="E327" s="13" t="s">
        <v>3185</v>
      </c>
      <c r="F327" s="13">
        <v>1480</v>
      </c>
      <c r="G327" s="13" t="s">
        <v>3186</v>
      </c>
      <c r="H327" s="13" t="s">
        <v>3183</v>
      </c>
      <c r="J327" s="13" t="s">
        <v>3187</v>
      </c>
      <c r="K327" s="10" t="s">
        <v>3188</v>
      </c>
      <c r="L327" s="13" t="s">
        <v>3189</v>
      </c>
      <c r="M327" s="13" t="s">
        <v>3190</v>
      </c>
      <c r="N327" s="10" t="s">
        <v>3190</v>
      </c>
      <c r="O327" s="13" t="str">
        <f t="shared" si="10"/>
        <v>Huyện Sông Mã - Đội Thuế liên huyện Sông Mã - Sốp Cộp</v>
      </c>
      <c r="P327" s="13" t="s">
        <v>3191</v>
      </c>
      <c r="Q327" s="13" t="s">
        <v>3189</v>
      </c>
      <c r="R327" s="8" t="s">
        <v>3189</v>
      </c>
      <c r="S327" s="13" t="s">
        <v>3192</v>
      </c>
      <c r="T327" s="13" t="s">
        <v>3193</v>
      </c>
      <c r="U327" s="15" t="s">
        <v>3192</v>
      </c>
      <c r="V327" s="16" t="s">
        <v>3194</v>
      </c>
      <c r="W327" s="10" t="s">
        <v>285</v>
      </c>
      <c r="X327" s="13" t="s">
        <v>3195</v>
      </c>
      <c r="Y327" s="13" t="s">
        <v>3090</v>
      </c>
      <c r="Z327" s="13" t="s">
        <v>3096</v>
      </c>
    </row>
    <row r="328" spans="1:26" hidden="1">
      <c r="A328" s="13" t="s">
        <v>3196</v>
      </c>
      <c r="C328" s="13" t="s">
        <v>3171</v>
      </c>
      <c r="D328" s="13">
        <v>1464</v>
      </c>
      <c r="E328" s="13" t="s">
        <v>3172</v>
      </c>
      <c r="F328" s="13">
        <v>1480</v>
      </c>
      <c r="G328" s="13" t="s">
        <v>3197</v>
      </c>
      <c r="H328" s="13" t="s">
        <v>3196</v>
      </c>
      <c r="J328" s="13" t="s">
        <v>3174</v>
      </c>
      <c r="K328" s="10" t="s">
        <v>3175</v>
      </c>
      <c r="L328" s="13" t="s">
        <v>3198</v>
      </c>
      <c r="M328" s="13" t="s">
        <v>3177</v>
      </c>
      <c r="N328" s="10" t="s">
        <v>3199</v>
      </c>
      <c r="O328" s="13" t="str">
        <f t="shared" ref="O328:O391" si="11">N328&amp;" - "&amp;J328</f>
        <v>Huyện Yên Châu - Đội Thuế liên huyện Mai Sơn - Yên Châu</v>
      </c>
      <c r="P328" s="13" t="s">
        <v>3200</v>
      </c>
      <c r="Q328" s="13" t="s">
        <v>3198</v>
      </c>
      <c r="R328" s="8" t="s">
        <v>3198</v>
      </c>
      <c r="S328" s="13" t="s">
        <v>3201</v>
      </c>
      <c r="T328" s="13" t="s">
        <v>3202</v>
      </c>
      <c r="U328" s="17" t="s">
        <v>3179</v>
      </c>
      <c r="V328" s="18" t="s">
        <v>3181</v>
      </c>
      <c r="W328" s="10" t="s">
        <v>285</v>
      </c>
      <c r="X328" s="13" t="s">
        <v>3182</v>
      </c>
      <c r="Y328" s="13" t="s">
        <v>3090</v>
      </c>
      <c r="Z328" s="13" t="s">
        <v>3096</v>
      </c>
    </row>
    <row r="329" spans="1:26" hidden="1">
      <c r="A329" s="13" t="s">
        <v>3203</v>
      </c>
      <c r="C329" s="13" t="s">
        <v>3204</v>
      </c>
      <c r="D329" s="13">
        <v>1461</v>
      </c>
      <c r="E329" s="13" t="s">
        <v>3205</v>
      </c>
      <c r="F329" s="13">
        <v>1480</v>
      </c>
      <c r="G329" s="13" t="s">
        <v>3206</v>
      </c>
      <c r="H329" s="13" t="s">
        <v>3203</v>
      </c>
      <c r="J329" s="13" t="s">
        <v>3207</v>
      </c>
      <c r="K329" s="10" t="s">
        <v>3208</v>
      </c>
      <c r="L329" s="13" t="s">
        <v>3209</v>
      </c>
      <c r="M329" s="10" t="s">
        <v>3210</v>
      </c>
      <c r="N329" s="10" t="s">
        <v>3210</v>
      </c>
      <c r="O329" s="13" t="str">
        <f t="shared" si="11"/>
        <v>Thị xã Mộc Châu - Đội Thuế liên huyện Mộc Châu - Vân Hồ</v>
      </c>
      <c r="P329" s="13" t="s">
        <v>3211</v>
      </c>
      <c r="Q329" s="13" t="s">
        <v>3209</v>
      </c>
      <c r="R329" s="8" t="s">
        <v>3209</v>
      </c>
      <c r="S329" s="13" t="s">
        <v>3212</v>
      </c>
      <c r="T329" s="13" t="s">
        <v>3213</v>
      </c>
      <c r="U329" s="17" t="s">
        <v>3212</v>
      </c>
      <c r="V329" s="18" t="s">
        <v>3214</v>
      </c>
      <c r="W329" s="10" t="s">
        <v>285</v>
      </c>
      <c r="X329" s="13" t="s">
        <v>3215</v>
      </c>
      <c r="Y329" s="13" t="s">
        <v>3090</v>
      </c>
      <c r="Z329" s="13" t="s">
        <v>3096</v>
      </c>
    </row>
    <row r="330" spans="1:26" hidden="1">
      <c r="A330" s="13" t="s">
        <v>3216</v>
      </c>
      <c r="C330" s="13" t="s">
        <v>3184</v>
      </c>
      <c r="D330" s="13">
        <v>1462</v>
      </c>
      <c r="E330" s="13" t="s">
        <v>3185</v>
      </c>
      <c r="F330" s="13">
        <v>1480</v>
      </c>
      <c r="G330" s="13" t="s">
        <v>3217</v>
      </c>
      <c r="H330" s="13" t="s">
        <v>3216</v>
      </c>
      <c r="J330" s="13" t="s">
        <v>3187</v>
      </c>
      <c r="K330" s="10" t="s">
        <v>3188</v>
      </c>
      <c r="L330" s="13" t="s">
        <v>3218</v>
      </c>
      <c r="M330" s="13" t="s">
        <v>3190</v>
      </c>
      <c r="N330" s="10" t="s">
        <v>3219</v>
      </c>
      <c r="O330" s="13" t="str">
        <f t="shared" si="11"/>
        <v>Huyện Sốp Cộp - Đội Thuế liên huyện Sông Mã - Sốp Cộp</v>
      </c>
      <c r="P330" s="13" t="s">
        <v>3220</v>
      </c>
      <c r="Q330" s="13" t="s">
        <v>3218</v>
      </c>
      <c r="R330" s="8" t="s">
        <v>3218</v>
      </c>
      <c r="S330" s="13" t="s">
        <v>3221</v>
      </c>
      <c r="T330" s="13" t="s">
        <v>3222</v>
      </c>
      <c r="U330" s="15" t="s">
        <v>3221</v>
      </c>
      <c r="V330" s="16" t="s">
        <v>3223</v>
      </c>
      <c r="W330" s="10" t="s">
        <v>285</v>
      </c>
      <c r="X330" s="13" t="s">
        <v>3195</v>
      </c>
      <c r="Y330" s="13" t="s">
        <v>3090</v>
      </c>
      <c r="Z330" s="13" t="s">
        <v>3096</v>
      </c>
    </row>
    <row r="331" spans="1:26" hidden="1">
      <c r="A331" s="13" t="s">
        <v>3224</v>
      </c>
      <c r="C331" s="13" t="s">
        <v>3204</v>
      </c>
      <c r="D331" s="13">
        <v>1461</v>
      </c>
      <c r="E331" s="13" t="s">
        <v>3205</v>
      </c>
      <c r="F331" s="13">
        <v>1480</v>
      </c>
      <c r="G331" s="13" t="s">
        <v>3225</v>
      </c>
      <c r="H331" s="13" t="s">
        <v>3224</v>
      </c>
      <c r="J331" s="13" t="s">
        <v>3207</v>
      </c>
      <c r="K331" s="10" t="s">
        <v>3208</v>
      </c>
      <c r="L331" s="13" t="s">
        <v>3226</v>
      </c>
      <c r="M331" s="10" t="s">
        <v>3210</v>
      </c>
      <c r="N331" s="10" t="s">
        <v>3227</v>
      </c>
      <c r="O331" s="13" t="str">
        <f t="shared" si="11"/>
        <v>Huyện Vân Hồ - Đội Thuế liên huyện Mộc Châu - Vân Hồ</v>
      </c>
      <c r="P331" s="13" t="s">
        <v>3228</v>
      </c>
      <c r="Q331" s="13" t="s">
        <v>3226</v>
      </c>
      <c r="R331" s="8" t="s">
        <v>3226</v>
      </c>
      <c r="S331" s="13" t="s">
        <v>3229</v>
      </c>
      <c r="T331" s="13" t="s">
        <v>3230</v>
      </c>
      <c r="U331" s="17" t="s">
        <v>3212</v>
      </c>
      <c r="V331" s="18" t="s">
        <v>3214</v>
      </c>
      <c r="W331" s="10" t="s">
        <v>285</v>
      </c>
      <c r="X331" s="13" t="s">
        <v>3215</v>
      </c>
      <c r="Y331" s="13" t="s">
        <v>3090</v>
      </c>
      <c r="Z331" s="13" t="s">
        <v>3096</v>
      </c>
    </row>
    <row r="332" spans="1:26" s="7" customFormat="1" hidden="1">
      <c r="A332" s="7" t="s">
        <v>3231</v>
      </c>
      <c r="B332" s="7">
        <v>1480</v>
      </c>
      <c r="E332" s="7" t="s">
        <v>3232</v>
      </c>
      <c r="G332" s="7" t="s">
        <v>155</v>
      </c>
      <c r="H332" s="7" t="s">
        <v>3231</v>
      </c>
      <c r="I332" s="7" t="s">
        <v>3092</v>
      </c>
      <c r="K332" s="10"/>
      <c r="L332" s="7" t="s">
        <v>3233</v>
      </c>
      <c r="M332" s="7" t="s">
        <v>3094</v>
      </c>
      <c r="N332" s="7" t="s">
        <v>3234</v>
      </c>
      <c r="O332" s="13" t="str">
        <f t="shared" si="11"/>
        <v xml:space="preserve">Tỉnh Điện Biên - </v>
      </c>
      <c r="P332" s="7" t="s">
        <v>3235</v>
      </c>
      <c r="Q332" s="7" t="s">
        <v>3233</v>
      </c>
      <c r="R332" s="8" t="s">
        <v>3233</v>
      </c>
      <c r="S332" s="7" t="s">
        <v>3236</v>
      </c>
      <c r="T332" s="7" t="s">
        <v>3237</v>
      </c>
      <c r="U332" s="11" t="s">
        <v>155</v>
      </c>
      <c r="V332" s="9" t="s">
        <v>155</v>
      </c>
      <c r="X332" s="7" t="s">
        <v>3232</v>
      </c>
      <c r="Y332" s="7" t="s">
        <v>153</v>
      </c>
      <c r="Z332" s="7" t="s">
        <v>159</v>
      </c>
    </row>
    <row r="333" spans="1:26" s="7" customFormat="1" hidden="1">
      <c r="A333" s="7" t="s">
        <v>3238</v>
      </c>
      <c r="B333" s="7">
        <v>1481</v>
      </c>
      <c r="E333" s="7" t="s">
        <v>3232</v>
      </c>
      <c r="F333" s="7">
        <v>1480</v>
      </c>
      <c r="G333" s="7" t="s">
        <v>3239</v>
      </c>
      <c r="H333" s="7" t="s">
        <v>3238</v>
      </c>
      <c r="I333" s="7" t="s">
        <v>3092</v>
      </c>
      <c r="J333" s="7" t="s">
        <v>3092</v>
      </c>
      <c r="K333" s="10" t="s">
        <v>3092</v>
      </c>
      <c r="L333" s="7" t="s">
        <v>3240</v>
      </c>
      <c r="M333" s="7" t="s">
        <v>3094</v>
      </c>
      <c r="N333" s="7" t="s">
        <v>3234</v>
      </c>
      <c r="O333" s="13" t="str">
        <f t="shared" si="11"/>
        <v>Tỉnh Điện Biên - Chi cục Thuế khu vực IX</v>
      </c>
      <c r="P333" s="7" t="s">
        <v>3241</v>
      </c>
      <c r="Q333" s="7" t="s">
        <v>3240</v>
      </c>
      <c r="R333" s="8" t="s">
        <v>3240</v>
      </c>
      <c r="S333" s="7" t="s">
        <v>1743</v>
      </c>
      <c r="T333" s="7" t="s">
        <v>3242</v>
      </c>
      <c r="U333" s="17" t="s">
        <v>1743</v>
      </c>
      <c r="V333" s="18" t="s">
        <v>3243</v>
      </c>
      <c r="X333" s="7" t="s">
        <v>3232</v>
      </c>
      <c r="Y333" s="7" t="s">
        <v>3231</v>
      </c>
      <c r="Z333" s="7" t="s">
        <v>3235</v>
      </c>
    </row>
    <row r="334" spans="1:26" hidden="1">
      <c r="A334" s="13" t="s">
        <v>3244</v>
      </c>
      <c r="C334" s="13" t="s">
        <v>1971</v>
      </c>
      <c r="D334" s="13">
        <v>1162</v>
      </c>
      <c r="E334" s="13" t="s">
        <v>3245</v>
      </c>
      <c r="F334" s="10">
        <v>1480</v>
      </c>
      <c r="G334" s="13" t="s">
        <v>3246</v>
      </c>
      <c r="H334" s="13" t="s">
        <v>3244</v>
      </c>
      <c r="I334" s="10"/>
      <c r="J334" s="13" t="s">
        <v>3247</v>
      </c>
      <c r="K334" s="13" t="s">
        <v>3248</v>
      </c>
      <c r="L334" s="13" t="s">
        <v>3249</v>
      </c>
      <c r="M334" s="13" t="s">
        <v>3250</v>
      </c>
      <c r="N334" s="10" t="s">
        <v>3251</v>
      </c>
      <c r="O334" s="13" t="str">
        <f t="shared" si="11"/>
        <v>Tp. Điện Biên Phủ - Đội Thuế liên huyện thành phố Điện Biên Phủ - Mường Ảng</v>
      </c>
      <c r="P334" s="13" t="s">
        <v>3252</v>
      </c>
      <c r="Q334" s="13" t="s">
        <v>3249</v>
      </c>
      <c r="R334" s="34" t="s">
        <v>3253</v>
      </c>
      <c r="S334" s="13" t="s">
        <v>1743</v>
      </c>
      <c r="T334" s="13" t="s">
        <v>3242</v>
      </c>
      <c r="U334" s="17" t="s">
        <v>1743</v>
      </c>
      <c r="V334" s="18" t="s">
        <v>3243</v>
      </c>
      <c r="W334" s="10" t="s">
        <v>285</v>
      </c>
      <c r="X334" s="13" t="s">
        <v>3254</v>
      </c>
      <c r="Y334" s="13" t="s">
        <v>3231</v>
      </c>
      <c r="Z334" s="13" t="s">
        <v>3235</v>
      </c>
    </row>
    <row r="335" spans="1:26" hidden="1">
      <c r="A335" s="13" t="s">
        <v>3255</v>
      </c>
      <c r="C335" s="13" t="s">
        <v>155</v>
      </c>
      <c r="D335" s="13">
        <v>1165</v>
      </c>
      <c r="E335" s="13" t="s">
        <v>3256</v>
      </c>
      <c r="F335" s="10">
        <v>1480</v>
      </c>
      <c r="G335" s="13" t="s">
        <v>3257</v>
      </c>
      <c r="H335" s="13" t="s">
        <v>3255</v>
      </c>
      <c r="I335" s="10"/>
      <c r="J335" s="13" t="s">
        <v>3258</v>
      </c>
      <c r="K335" s="10" t="s">
        <v>3259</v>
      </c>
      <c r="L335" s="13" t="s">
        <v>3260</v>
      </c>
      <c r="M335" s="13" t="s">
        <v>3261</v>
      </c>
      <c r="N335" s="10" t="s">
        <v>3261</v>
      </c>
      <c r="O335" s="13" t="str">
        <f t="shared" si="11"/>
        <v>Huyện Mường Nhé - Đội Thuế liên huyện Mường Nhé - Nậm Pồ</v>
      </c>
      <c r="P335" s="13" t="s">
        <v>3262</v>
      </c>
      <c r="Q335" s="13" t="s">
        <v>3260</v>
      </c>
      <c r="R335" s="8" t="s">
        <v>3260</v>
      </c>
      <c r="S335" s="13" t="s">
        <v>3263</v>
      </c>
      <c r="T335" s="13" t="s">
        <v>3264</v>
      </c>
      <c r="U335" s="15" t="s">
        <v>3263</v>
      </c>
      <c r="V335" s="16" t="s">
        <v>3265</v>
      </c>
      <c r="X335" s="13" t="s">
        <v>3266</v>
      </c>
      <c r="Y335" s="13" t="s">
        <v>3231</v>
      </c>
      <c r="Z335" s="13" t="s">
        <v>3235</v>
      </c>
    </row>
    <row r="336" spans="1:26" hidden="1">
      <c r="A336" s="13" t="s">
        <v>3267</v>
      </c>
      <c r="C336" s="13" t="s">
        <v>1887</v>
      </c>
      <c r="D336" s="13">
        <v>1161</v>
      </c>
      <c r="E336" s="13" t="s">
        <v>3268</v>
      </c>
      <c r="F336" s="10">
        <v>1480</v>
      </c>
      <c r="G336" s="13" t="s">
        <v>3269</v>
      </c>
      <c r="H336" s="13" t="s">
        <v>3267</v>
      </c>
      <c r="I336" s="10"/>
      <c r="J336" s="13" t="s">
        <v>3270</v>
      </c>
      <c r="K336" s="10" t="s">
        <v>3271</v>
      </c>
      <c r="L336" s="13" t="s">
        <v>3272</v>
      </c>
      <c r="M336" s="13" t="s">
        <v>3273</v>
      </c>
      <c r="N336" s="10" t="s">
        <v>3273</v>
      </c>
      <c r="O336" s="13" t="str">
        <f t="shared" si="11"/>
        <v>Huyện Mường Chà - Đội Thuế liên huyện Mường Chà - Mường Lay</v>
      </c>
      <c r="P336" s="13" t="s">
        <v>3274</v>
      </c>
      <c r="Q336" s="13" t="s">
        <v>3272</v>
      </c>
      <c r="R336" s="8" t="s">
        <v>3272</v>
      </c>
      <c r="S336" s="13" t="s">
        <v>1708</v>
      </c>
      <c r="T336" s="13" t="s">
        <v>3275</v>
      </c>
      <c r="U336" s="17" t="s">
        <v>1708</v>
      </c>
      <c r="V336" s="18" t="s">
        <v>3276</v>
      </c>
      <c r="W336" s="10" t="s">
        <v>285</v>
      </c>
      <c r="X336" s="13" t="s">
        <v>3277</v>
      </c>
      <c r="Y336" s="13" t="s">
        <v>3231</v>
      </c>
      <c r="Z336" s="13" t="s">
        <v>3235</v>
      </c>
    </row>
    <row r="337" spans="1:26" hidden="1">
      <c r="A337" s="13" t="s">
        <v>3278</v>
      </c>
      <c r="C337" s="13" t="s">
        <v>1965</v>
      </c>
      <c r="D337" s="13">
        <v>1163</v>
      </c>
      <c r="E337" s="13" t="s">
        <v>3279</v>
      </c>
      <c r="F337" s="10">
        <v>1480</v>
      </c>
      <c r="G337" s="13" t="s">
        <v>3280</v>
      </c>
      <c r="H337" s="13" t="s">
        <v>3278</v>
      </c>
      <c r="I337" s="10"/>
      <c r="J337" s="13" t="s">
        <v>3281</v>
      </c>
      <c r="K337" s="10" t="s">
        <v>3282</v>
      </c>
      <c r="L337" s="13" t="s">
        <v>3283</v>
      </c>
      <c r="M337" s="13" t="s">
        <v>3284</v>
      </c>
      <c r="N337" s="10" t="s">
        <v>3285</v>
      </c>
      <c r="O337" s="13" t="str">
        <f t="shared" si="11"/>
        <v>Huyện Tủa Chùa - Đội Thuế liên huyện Tuần Giáo - Tủa Chùa</v>
      </c>
      <c r="P337" s="13" t="s">
        <v>3286</v>
      </c>
      <c r="Q337" s="13" t="s">
        <v>3283</v>
      </c>
      <c r="R337" s="8" t="s">
        <v>3283</v>
      </c>
      <c r="S337" s="13" t="s">
        <v>1723</v>
      </c>
      <c r="T337" s="13" t="s">
        <v>3287</v>
      </c>
      <c r="U337" s="15" t="s">
        <v>1723</v>
      </c>
      <c r="V337" s="16" t="s">
        <v>3288</v>
      </c>
      <c r="W337" s="10" t="s">
        <v>285</v>
      </c>
      <c r="X337" s="13" t="s">
        <v>3289</v>
      </c>
      <c r="Y337" s="13" t="s">
        <v>3231</v>
      </c>
      <c r="Z337" s="13" t="s">
        <v>3235</v>
      </c>
    </row>
    <row r="338" spans="1:26" hidden="1">
      <c r="A338" s="13" t="s">
        <v>3290</v>
      </c>
      <c r="C338" s="13" t="s">
        <v>1965</v>
      </c>
      <c r="D338" s="13">
        <v>1163</v>
      </c>
      <c r="E338" s="13" t="s">
        <v>3279</v>
      </c>
      <c r="F338" s="10">
        <v>1480</v>
      </c>
      <c r="G338" s="13" t="s">
        <v>3291</v>
      </c>
      <c r="H338" s="13" t="s">
        <v>3290</v>
      </c>
      <c r="I338" s="10"/>
      <c r="J338" s="13" t="s">
        <v>3281</v>
      </c>
      <c r="K338" s="10" t="s">
        <v>3282</v>
      </c>
      <c r="L338" s="13" t="s">
        <v>3292</v>
      </c>
      <c r="M338" s="13" t="s">
        <v>3284</v>
      </c>
      <c r="N338" s="10" t="s">
        <v>3284</v>
      </c>
      <c r="O338" s="13" t="str">
        <f t="shared" si="11"/>
        <v>Huyện Tuần Giáo - Đội Thuế liên huyện Tuần Giáo - Tủa Chùa</v>
      </c>
      <c r="P338" s="13" t="s">
        <v>3293</v>
      </c>
      <c r="Q338" s="13" t="s">
        <v>3292</v>
      </c>
      <c r="R338" s="8" t="s">
        <v>3292</v>
      </c>
      <c r="S338" s="13" t="s">
        <v>3294</v>
      </c>
      <c r="T338" s="13" t="s">
        <v>3295</v>
      </c>
      <c r="U338" s="15" t="s">
        <v>3294</v>
      </c>
      <c r="V338" s="16" t="s">
        <v>3296</v>
      </c>
      <c r="W338" s="10" t="s">
        <v>285</v>
      </c>
      <c r="X338" s="13" t="s">
        <v>3289</v>
      </c>
      <c r="Y338" s="13" t="s">
        <v>3231</v>
      </c>
      <c r="Z338" s="13" t="s">
        <v>3235</v>
      </c>
    </row>
    <row r="339" spans="1:26" hidden="1">
      <c r="A339" s="13" t="s">
        <v>3297</v>
      </c>
      <c r="C339" s="13" t="s">
        <v>155</v>
      </c>
      <c r="D339" s="13">
        <v>1164</v>
      </c>
      <c r="E339" s="13" t="s">
        <v>3298</v>
      </c>
      <c r="F339" s="10">
        <v>1480</v>
      </c>
      <c r="G339" s="13" t="s">
        <v>3299</v>
      </c>
      <c r="H339" s="13" t="s">
        <v>3297</v>
      </c>
      <c r="I339" s="10"/>
      <c r="J339" s="13" t="s">
        <v>3300</v>
      </c>
      <c r="K339" s="13" t="s">
        <v>3301</v>
      </c>
      <c r="L339" s="13" t="s">
        <v>3302</v>
      </c>
      <c r="M339" s="13" t="s">
        <v>3303</v>
      </c>
      <c r="N339" s="10" t="s">
        <v>3303</v>
      </c>
      <c r="O339" s="13" t="str">
        <f t="shared" si="11"/>
        <v>Huyện Điện Biên - Đội Thuế liên huyện Điện Biên - Điện Biên Đông</v>
      </c>
      <c r="P339" s="13" t="s">
        <v>3304</v>
      </c>
      <c r="Q339" s="13" t="s">
        <v>3302</v>
      </c>
      <c r="R339" s="8" t="s">
        <v>3302</v>
      </c>
      <c r="S339" s="13" t="s">
        <v>3305</v>
      </c>
      <c r="T339" s="13" t="s">
        <v>3306</v>
      </c>
      <c r="U339" s="17" t="s">
        <v>1743</v>
      </c>
      <c r="V339" s="18" t="s">
        <v>3243</v>
      </c>
      <c r="W339" s="30" t="s">
        <v>3307</v>
      </c>
      <c r="X339" s="13" t="s">
        <v>3308</v>
      </c>
      <c r="Y339" s="13" t="s">
        <v>3231</v>
      </c>
      <c r="Z339" s="13" t="s">
        <v>3235</v>
      </c>
    </row>
    <row r="340" spans="1:26" hidden="1">
      <c r="A340" s="13" t="s">
        <v>3309</v>
      </c>
      <c r="C340" s="13" t="s">
        <v>155</v>
      </c>
      <c r="D340" s="13">
        <v>1164</v>
      </c>
      <c r="E340" s="13" t="s">
        <v>3310</v>
      </c>
      <c r="F340" s="10">
        <v>1480</v>
      </c>
      <c r="G340" s="13" t="s">
        <v>3311</v>
      </c>
      <c r="H340" s="13" t="s">
        <v>3309</v>
      </c>
      <c r="I340" s="10"/>
      <c r="J340" s="13" t="s">
        <v>3300</v>
      </c>
      <c r="K340" s="13" t="s">
        <v>3301</v>
      </c>
      <c r="L340" s="13" t="s">
        <v>3312</v>
      </c>
      <c r="M340" s="13" t="s">
        <v>3303</v>
      </c>
      <c r="N340" s="10" t="s">
        <v>3313</v>
      </c>
      <c r="O340" s="13" t="str">
        <f t="shared" si="11"/>
        <v>Huyện Điện Biên Đông - Đội Thuế liên huyện Điện Biên - Điện Biên Đông</v>
      </c>
      <c r="P340" s="13" t="s">
        <v>3314</v>
      </c>
      <c r="Q340" s="13" t="s">
        <v>3312</v>
      </c>
      <c r="R340" s="8" t="s">
        <v>3312</v>
      </c>
      <c r="S340" s="13" t="s">
        <v>3315</v>
      </c>
      <c r="T340" s="13" t="s">
        <v>3316</v>
      </c>
      <c r="U340" s="15" t="s">
        <v>3315</v>
      </c>
      <c r="V340" s="16" t="s">
        <v>3317</v>
      </c>
      <c r="W340" s="30" t="s">
        <v>3307</v>
      </c>
      <c r="X340" s="13" t="s">
        <v>3318</v>
      </c>
      <c r="Y340" s="13" t="s">
        <v>3231</v>
      </c>
      <c r="Z340" s="13" t="s">
        <v>3235</v>
      </c>
    </row>
    <row r="341" spans="1:26" hidden="1">
      <c r="A341" s="13" t="s">
        <v>3319</v>
      </c>
      <c r="C341" s="13" t="s">
        <v>1971</v>
      </c>
      <c r="D341" s="13">
        <v>1162</v>
      </c>
      <c r="E341" s="13" t="s">
        <v>3245</v>
      </c>
      <c r="F341" s="10">
        <v>1480</v>
      </c>
      <c r="G341" s="13" t="s">
        <v>3320</v>
      </c>
      <c r="H341" s="13" t="s">
        <v>3319</v>
      </c>
      <c r="I341" s="10"/>
      <c r="J341" s="13" t="s">
        <v>3247</v>
      </c>
      <c r="K341" s="13" t="s">
        <v>3248</v>
      </c>
      <c r="L341" s="13" t="s">
        <v>3321</v>
      </c>
      <c r="M341" s="13" t="s">
        <v>3250</v>
      </c>
      <c r="N341" s="10" t="s">
        <v>3322</v>
      </c>
      <c r="O341" s="13" t="str">
        <f t="shared" si="11"/>
        <v>Huyện Mường Ảng - Đội Thuế liên huyện thành phố Điện Biên Phủ - Mường Ảng</v>
      </c>
      <c r="P341" s="13" t="s">
        <v>3323</v>
      </c>
      <c r="Q341" s="13" t="s">
        <v>3321</v>
      </c>
      <c r="R341" s="34" t="s">
        <v>3324</v>
      </c>
      <c r="S341" s="13" t="s">
        <v>3325</v>
      </c>
      <c r="T341" s="13" t="s">
        <v>3326</v>
      </c>
      <c r="U341" s="15" t="s">
        <v>3325</v>
      </c>
      <c r="V341" s="16" t="s">
        <v>3327</v>
      </c>
      <c r="W341" s="10" t="s">
        <v>285</v>
      </c>
      <c r="X341" s="13" t="s">
        <v>3254</v>
      </c>
      <c r="Y341" s="13" t="s">
        <v>3231</v>
      </c>
      <c r="Z341" s="13" t="s">
        <v>3235</v>
      </c>
    </row>
    <row r="342" spans="1:26" hidden="1">
      <c r="A342" s="13" t="s">
        <v>1687</v>
      </c>
      <c r="C342" s="13" t="s">
        <v>1887</v>
      </c>
      <c r="D342" s="13">
        <v>1161</v>
      </c>
      <c r="E342" s="13" t="s">
        <v>3268</v>
      </c>
      <c r="F342" s="10">
        <v>1480</v>
      </c>
      <c r="G342" s="13" t="s">
        <v>3328</v>
      </c>
      <c r="H342" s="13" t="s">
        <v>1687</v>
      </c>
      <c r="I342" s="10"/>
      <c r="J342" s="13" t="s">
        <v>3270</v>
      </c>
      <c r="K342" s="10" t="s">
        <v>3271</v>
      </c>
      <c r="L342" s="13" t="s">
        <v>3329</v>
      </c>
      <c r="M342" s="13" t="s">
        <v>3273</v>
      </c>
      <c r="N342" s="10" t="s">
        <v>3330</v>
      </c>
      <c r="O342" s="13" t="str">
        <f t="shared" si="11"/>
        <v>Thị xã Mường Lay - Đội Thuế liên huyện Mường Chà - Mường Lay</v>
      </c>
      <c r="P342" s="13" t="s">
        <v>3331</v>
      </c>
      <c r="Q342" s="13" t="s">
        <v>3329</v>
      </c>
      <c r="R342" s="8" t="s">
        <v>3332</v>
      </c>
      <c r="S342" s="13" t="s">
        <v>3333</v>
      </c>
      <c r="T342" s="13" t="s">
        <v>3334</v>
      </c>
      <c r="U342" s="17" t="s">
        <v>1708</v>
      </c>
      <c r="V342" s="18" t="s">
        <v>3276</v>
      </c>
      <c r="W342" s="10" t="s">
        <v>285</v>
      </c>
      <c r="X342" s="13" t="s">
        <v>3277</v>
      </c>
      <c r="Y342" s="13" t="s">
        <v>3231</v>
      </c>
      <c r="Z342" s="13" t="s">
        <v>3235</v>
      </c>
    </row>
    <row r="343" spans="1:26" hidden="1">
      <c r="A343" s="13" t="s">
        <v>1694</v>
      </c>
      <c r="C343" s="13" t="s">
        <v>155</v>
      </c>
      <c r="D343" s="13">
        <v>1165</v>
      </c>
      <c r="E343" s="13" t="s">
        <v>3335</v>
      </c>
      <c r="F343" s="10">
        <v>1480</v>
      </c>
      <c r="G343" s="13" t="s">
        <v>3336</v>
      </c>
      <c r="H343" s="13" t="s">
        <v>1694</v>
      </c>
      <c r="I343" s="10"/>
      <c r="J343" s="13" t="s">
        <v>3258</v>
      </c>
      <c r="K343" s="10" t="s">
        <v>3259</v>
      </c>
      <c r="L343" s="13" t="s">
        <v>3337</v>
      </c>
      <c r="M343" s="13" t="s">
        <v>3261</v>
      </c>
      <c r="N343" s="10" t="s">
        <v>3338</v>
      </c>
      <c r="O343" s="13" t="str">
        <f t="shared" si="11"/>
        <v>Huyện Nậm Pồ - Đội Thuế liên huyện Mường Nhé - Nậm Pồ</v>
      </c>
      <c r="P343" s="13" t="s">
        <v>3339</v>
      </c>
      <c r="Q343" s="13" t="s">
        <v>3337</v>
      </c>
      <c r="R343" s="8" t="s">
        <v>3340</v>
      </c>
      <c r="S343" s="13" t="s">
        <v>3341</v>
      </c>
      <c r="T343" s="13" t="s">
        <v>3342</v>
      </c>
      <c r="U343" s="15" t="s">
        <v>3341</v>
      </c>
      <c r="V343" s="16" t="s">
        <v>3343</v>
      </c>
      <c r="X343" s="13" t="s">
        <v>3344</v>
      </c>
      <c r="Y343" s="13" t="s">
        <v>3231</v>
      </c>
      <c r="Z343" s="13" t="s">
        <v>3235</v>
      </c>
    </row>
    <row r="344" spans="1:26" s="7" customFormat="1" hidden="1">
      <c r="A344" s="7" t="s">
        <v>3345</v>
      </c>
      <c r="B344" s="7">
        <v>1480</v>
      </c>
      <c r="E344" s="7" t="s">
        <v>3346</v>
      </c>
      <c r="G344" s="7" t="s">
        <v>155</v>
      </c>
      <c r="H344" s="7" t="s">
        <v>3345</v>
      </c>
      <c r="I344" s="7" t="s">
        <v>3092</v>
      </c>
      <c r="K344" s="10"/>
      <c r="L344" s="7" t="s">
        <v>3347</v>
      </c>
      <c r="M344" s="7" t="s">
        <v>3094</v>
      </c>
      <c r="N344" s="7" t="s">
        <v>3348</v>
      </c>
      <c r="O344" s="13" t="str">
        <f t="shared" si="11"/>
        <v xml:space="preserve">Tỉnh Lai Châu - </v>
      </c>
      <c r="P344" s="7" t="s">
        <v>3349</v>
      </c>
      <c r="Q344" s="7" t="s">
        <v>3347</v>
      </c>
      <c r="R344" s="8" t="s">
        <v>3350</v>
      </c>
      <c r="S344" s="7" t="s">
        <v>3351</v>
      </c>
      <c r="T344" s="7" t="s">
        <v>3352</v>
      </c>
      <c r="U344" s="11" t="s">
        <v>155</v>
      </c>
      <c r="V344" s="9" t="s">
        <v>155</v>
      </c>
      <c r="X344" s="7" t="s">
        <v>3346</v>
      </c>
      <c r="Y344" s="7" t="s">
        <v>153</v>
      </c>
      <c r="Z344" s="7" t="s">
        <v>159</v>
      </c>
    </row>
    <row r="345" spans="1:26" s="7" customFormat="1" hidden="1">
      <c r="A345" s="7" t="s">
        <v>3353</v>
      </c>
      <c r="B345" s="7">
        <v>1481</v>
      </c>
      <c r="E345" s="7" t="s">
        <v>3354</v>
      </c>
      <c r="F345" s="7">
        <v>1480</v>
      </c>
      <c r="G345" s="7" t="s">
        <v>3355</v>
      </c>
      <c r="H345" s="7" t="s">
        <v>3353</v>
      </c>
      <c r="I345" s="7" t="s">
        <v>3092</v>
      </c>
      <c r="J345" s="7" t="s">
        <v>3092</v>
      </c>
      <c r="K345" s="10" t="s">
        <v>3092</v>
      </c>
      <c r="L345" s="7" t="s">
        <v>3356</v>
      </c>
      <c r="M345" s="7" t="s">
        <v>3094</v>
      </c>
      <c r="N345" s="7" t="s">
        <v>3348</v>
      </c>
      <c r="O345" s="13" t="str">
        <f t="shared" si="11"/>
        <v>Tỉnh Lai Châu - Chi cục Thuế khu vực IX</v>
      </c>
      <c r="P345" s="7" t="s">
        <v>3357</v>
      </c>
      <c r="Q345" s="7" t="s">
        <v>3356</v>
      </c>
      <c r="R345" s="8" t="s">
        <v>3358</v>
      </c>
      <c r="S345" s="7" t="s">
        <v>923</v>
      </c>
      <c r="T345" s="7" t="s">
        <v>3359</v>
      </c>
      <c r="U345" s="15">
        <v>3170</v>
      </c>
      <c r="V345" s="16" t="s">
        <v>3360</v>
      </c>
      <c r="X345" s="7" t="s">
        <v>3354</v>
      </c>
      <c r="Y345" s="7" t="s">
        <v>3345</v>
      </c>
      <c r="Z345" s="7" t="s">
        <v>3349</v>
      </c>
    </row>
    <row r="346" spans="1:26" hidden="1">
      <c r="A346" s="13" t="s">
        <v>3361</v>
      </c>
      <c r="C346" s="13">
        <v>1263</v>
      </c>
      <c r="D346" s="13">
        <v>1263</v>
      </c>
      <c r="E346" s="13" t="s">
        <v>3362</v>
      </c>
      <c r="F346" s="13">
        <v>1480</v>
      </c>
      <c r="G346" s="13" t="s">
        <v>3363</v>
      </c>
      <c r="H346" s="13" t="s">
        <v>3361</v>
      </c>
      <c r="J346" s="13" t="s">
        <v>3364</v>
      </c>
      <c r="K346" s="10" t="s">
        <v>3365</v>
      </c>
      <c r="L346" s="13" t="s">
        <v>3366</v>
      </c>
      <c r="M346" s="13" t="s">
        <v>3367</v>
      </c>
      <c r="N346" s="10" t="s">
        <v>3367</v>
      </c>
      <c r="O346" s="13" t="str">
        <f t="shared" si="11"/>
        <v>Huyện Mường Tè - Đội Thuế liên huyện Mường Tè - Nậm Nhùn</v>
      </c>
      <c r="P346" s="13" t="s">
        <v>3368</v>
      </c>
      <c r="Q346" s="13" t="s">
        <v>3366</v>
      </c>
      <c r="R346" s="8" t="s">
        <v>3369</v>
      </c>
      <c r="S346" s="13" t="s">
        <v>971</v>
      </c>
      <c r="T346" s="13" t="s">
        <v>3370</v>
      </c>
      <c r="U346" s="15" t="s">
        <v>971</v>
      </c>
      <c r="V346" s="16" t="s">
        <v>3371</v>
      </c>
      <c r="W346" s="10" t="s">
        <v>285</v>
      </c>
      <c r="X346" s="13" t="s">
        <v>3372</v>
      </c>
      <c r="Y346" s="13" t="s">
        <v>3345</v>
      </c>
      <c r="Z346" s="13" t="s">
        <v>3349</v>
      </c>
    </row>
    <row r="347" spans="1:26" hidden="1">
      <c r="A347" s="13" t="s">
        <v>3373</v>
      </c>
      <c r="C347" s="13">
        <v>1264</v>
      </c>
      <c r="D347" s="13">
        <v>1264</v>
      </c>
      <c r="E347" s="13" t="s">
        <v>3374</v>
      </c>
      <c r="F347" s="13">
        <v>1480</v>
      </c>
      <c r="G347" s="13" t="s">
        <v>3375</v>
      </c>
      <c r="H347" s="13" t="s">
        <v>3373</v>
      </c>
      <c r="J347" s="13" t="s">
        <v>3376</v>
      </c>
      <c r="K347" s="10" t="s">
        <v>3377</v>
      </c>
      <c r="L347" s="13" t="s">
        <v>3378</v>
      </c>
      <c r="M347" s="13" t="s">
        <v>3379</v>
      </c>
      <c r="N347" s="10" t="s">
        <v>3379</v>
      </c>
      <c r="O347" s="13" t="str">
        <f t="shared" si="11"/>
        <v>Huyện Phong Thổ - Đội Thuế liên huyện Phong Thổ - Sìn Hồ</v>
      </c>
      <c r="P347" s="13" t="s">
        <v>3380</v>
      </c>
      <c r="Q347" s="13" t="s">
        <v>3378</v>
      </c>
      <c r="R347" s="8" t="s">
        <v>3381</v>
      </c>
      <c r="S347" s="13" t="s">
        <v>911</v>
      </c>
      <c r="T347" s="13" t="s">
        <v>3382</v>
      </c>
      <c r="U347" s="15" t="s">
        <v>911</v>
      </c>
      <c r="V347" s="16" t="s">
        <v>3383</v>
      </c>
      <c r="W347" s="10" t="s">
        <v>285</v>
      </c>
      <c r="X347" s="13" t="s">
        <v>3384</v>
      </c>
      <c r="Y347" s="13" t="s">
        <v>3345</v>
      </c>
      <c r="Z347" s="13" t="s">
        <v>3349</v>
      </c>
    </row>
    <row r="348" spans="1:26" hidden="1">
      <c r="A348" s="13" t="s">
        <v>3385</v>
      </c>
      <c r="C348" s="13">
        <v>1262</v>
      </c>
      <c r="D348" s="13">
        <v>1262</v>
      </c>
      <c r="E348" s="13" t="s">
        <v>3386</v>
      </c>
      <c r="F348" s="13">
        <v>1480</v>
      </c>
      <c r="G348" s="13" t="s">
        <v>3387</v>
      </c>
      <c r="H348" s="13" t="s">
        <v>3385</v>
      </c>
      <c r="J348" s="13" t="s">
        <v>3388</v>
      </c>
      <c r="K348" s="13" t="s">
        <v>3389</v>
      </c>
      <c r="L348" s="13" t="s">
        <v>3390</v>
      </c>
      <c r="M348" s="13" t="s">
        <v>3391</v>
      </c>
      <c r="N348" s="10" t="s">
        <v>3392</v>
      </c>
      <c r="O348" s="13" t="str">
        <f t="shared" si="11"/>
        <v>Huyện Tam Đường - Đội Thuế liên huyện Thành phố Lai Châu - Tam Đường</v>
      </c>
      <c r="P348" s="13" t="s">
        <v>3393</v>
      </c>
      <c r="Q348" s="13" t="s">
        <v>3390</v>
      </c>
      <c r="R348" s="8" t="s">
        <v>3394</v>
      </c>
      <c r="S348" s="13" t="s">
        <v>880</v>
      </c>
      <c r="T348" s="13" t="s">
        <v>3395</v>
      </c>
      <c r="U348" s="17" t="s">
        <v>3396</v>
      </c>
      <c r="V348" s="18" t="s">
        <v>3397</v>
      </c>
      <c r="W348" s="10" t="s">
        <v>285</v>
      </c>
      <c r="X348" s="13" t="s">
        <v>3398</v>
      </c>
      <c r="Y348" s="13" t="s">
        <v>3345</v>
      </c>
      <c r="Z348" s="13" t="s">
        <v>3349</v>
      </c>
    </row>
    <row r="349" spans="1:26" hidden="1">
      <c r="A349" s="13" t="s">
        <v>3399</v>
      </c>
      <c r="C349" s="13">
        <v>1264</v>
      </c>
      <c r="D349" s="13">
        <v>1264</v>
      </c>
      <c r="E349" s="13" t="s">
        <v>3374</v>
      </c>
      <c r="F349" s="13">
        <v>1480</v>
      </c>
      <c r="G349" s="13" t="s">
        <v>3400</v>
      </c>
      <c r="H349" s="13" t="s">
        <v>3399</v>
      </c>
      <c r="J349" s="13" t="s">
        <v>3376</v>
      </c>
      <c r="K349" s="10" t="s">
        <v>3377</v>
      </c>
      <c r="L349" s="13" t="s">
        <v>3401</v>
      </c>
      <c r="M349" s="13" t="s">
        <v>3379</v>
      </c>
      <c r="N349" s="10" t="s">
        <v>3402</v>
      </c>
      <c r="O349" s="13" t="str">
        <f t="shared" si="11"/>
        <v>Huyện Sìn Hồ - Đội Thuế liên huyện Phong Thổ - Sìn Hồ</v>
      </c>
      <c r="P349" s="13" t="s">
        <v>3403</v>
      </c>
      <c r="Q349" s="13" t="s">
        <v>3401</v>
      </c>
      <c r="R349" s="8" t="s">
        <v>3404</v>
      </c>
      <c r="S349" s="13" t="s">
        <v>868</v>
      </c>
      <c r="T349" s="13" t="s">
        <v>3405</v>
      </c>
      <c r="U349" s="15" t="s">
        <v>868</v>
      </c>
      <c r="V349" s="16" t="s">
        <v>3406</v>
      </c>
      <c r="W349" s="10" t="s">
        <v>285</v>
      </c>
      <c r="X349" s="13" t="s">
        <v>3384</v>
      </c>
      <c r="Y349" s="13" t="s">
        <v>3345</v>
      </c>
      <c r="Z349" s="13" t="s">
        <v>3349</v>
      </c>
    </row>
    <row r="350" spans="1:26" hidden="1">
      <c r="A350" s="13" t="s">
        <v>3407</v>
      </c>
      <c r="C350" s="13">
        <v>1261</v>
      </c>
      <c r="D350" s="13">
        <v>1261</v>
      </c>
      <c r="E350" s="13" t="s">
        <v>3408</v>
      </c>
      <c r="F350" s="13">
        <v>1480</v>
      </c>
      <c r="G350" s="13" t="s">
        <v>3409</v>
      </c>
      <c r="H350" s="13" t="s">
        <v>3407</v>
      </c>
      <c r="J350" s="13" t="s">
        <v>3410</v>
      </c>
      <c r="K350" s="10" t="s">
        <v>3411</v>
      </c>
      <c r="L350" s="13" t="s">
        <v>3412</v>
      </c>
      <c r="M350" s="13" t="s">
        <v>3413</v>
      </c>
      <c r="N350" s="10" t="s">
        <v>3414</v>
      </c>
      <c r="O350" s="13" t="str">
        <f t="shared" si="11"/>
        <v>Huyện Tân Uyên - Đội Thuế liên huyện Than Uyên - Tân Uyên</v>
      </c>
      <c r="P350" s="13" t="s">
        <v>3415</v>
      </c>
      <c r="Q350" s="13" t="s">
        <v>3412</v>
      </c>
      <c r="R350" s="8" t="s">
        <v>3416</v>
      </c>
      <c r="S350" s="13" t="s">
        <v>3396</v>
      </c>
      <c r="T350" s="13" t="s">
        <v>3417</v>
      </c>
      <c r="U350" s="17" t="s">
        <v>3396</v>
      </c>
      <c r="V350" s="18" t="s">
        <v>3397</v>
      </c>
      <c r="W350" s="10" t="s">
        <v>285</v>
      </c>
      <c r="X350" s="13" t="s">
        <v>3418</v>
      </c>
      <c r="Y350" s="13" t="s">
        <v>3345</v>
      </c>
      <c r="Z350" s="13" t="s">
        <v>3349</v>
      </c>
    </row>
    <row r="351" spans="1:26" hidden="1">
      <c r="A351" s="13" t="s">
        <v>3419</v>
      </c>
      <c r="C351" s="13">
        <v>1262</v>
      </c>
      <c r="D351" s="13">
        <v>1262</v>
      </c>
      <c r="E351" s="13" t="s">
        <v>3386</v>
      </c>
      <c r="F351" s="13">
        <v>1480</v>
      </c>
      <c r="G351" s="13" t="s">
        <v>3420</v>
      </c>
      <c r="H351" s="13" t="s">
        <v>3419</v>
      </c>
      <c r="J351" s="13" t="s">
        <v>3388</v>
      </c>
      <c r="K351" s="13" t="s">
        <v>3389</v>
      </c>
      <c r="L351" s="13" t="s">
        <v>3421</v>
      </c>
      <c r="M351" s="13" t="s">
        <v>3391</v>
      </c>
      <c r="N351" s="10" t="s">
        <v>3422</v>
      </c>
      <c r="O351" s="13" t="str">
        <f t="shared" si="11"/>
        <v>Tp. Lai Châu - Đội Thuế liên huyện Thành phố Lai Châu - Tam Đường</v>
      </c>
      <c r="P351" s="13" t="s">
        <v>3423</v>
      </c>
      <c r="Q351" s="13" t="s">
        <v>3421</v>
      </c>
      <c r="R351" s="8" t="s">
        <v>3424</v>
      </c>
      <c r="S351" s="13" t="s">
        <v>923</v>
      </c>
      <c r="T351" s="13" t="s">
        <v>3359</v>
      </c>
      <c r="U351" s="15">
        <v>3170</v>
      </c>
      <c r="V351" s="16" t="s">
        <v>3360</v>
      </c>
      <c r="W351" s="10" t="s">
        <v>285</v>
      </c>
      <c r="X351" s="13" t="s">
        <v>3398</v>
      </c>
      <c r="Y351" s="13" t="s">
        <v>3345</v>
      </c>
      <c r="Z351" s="13" t="s">
        <v>3349</v>
      </c>
    </row>
    <row r="352" spans="1:26" hidden="1">
      <c r="A352" s="13" t="s">
        <v>3425</v>
      </c>
      <c r="C352" s="13">
        <v>1261</v>
      </c>
      <c r="D352" s="13">
        <v>1261</v>
      </c>
      <c r="E352" s="13" t="s">
        <v>3408</v>
      </c>
      <c r="F352" s="13">
        <v>1480</v>
      </c>
      <c r="G352" s="13" t="s">
        <v>3426</v>
      </c>
      <c r="H352" s="13" t="s">
        <v>3425</v>
      </c>
      <c r="J352" s="13" t="s">
        <v>3410</v>
      </c>
      <c r="K352" s="10" t="s">
        <v>3411</v>
      </c>
      <c r="L352" s="13" t="s">
        <v>3427</v>
      </c>
      <c r="M352" s="13" t="s">
        <v>3413</v>
      </c>
      <c r="N352" s="10" t="s">
        <v>3413</v>
      </c>
      <c r="O352" s="13" t="str">
        <f t="shared" si="11"/>
        <v>Huyện Than Uyên - Đội Thuế liên huyện Than Uyên - Tân Uyên</v>
      </c>
      <c r="P352" s="13" t="s">
        <v>3428</v>
      </c>
      <c r="Q352" s="13" t="s">
        <v>3427</v>
      </c>
      <c r="R352" s="8" t="s">
        <v>3429</v>
      </c>
      <c r="S352" s="13" t="s">
        <v>898</v>
      </c>
      <c r="T352" s="13" t="s">
        <v>3430</v>
      </c>
      <c r="U352" s="15" t="s">
        <v>898</v>
      </c>
      <c r="V352" s="16" t="s">
        <v>3431</v>
      </c>
      <c r="W352" s="10" t="s">
        <v>285</v>
      </c>
      <c r="X352" s="13" t="s">
        <v>3418</v>
      </c>
      <c r="Y352" s="13" t="s">
        <v>3345</v>
      </c>
      <c r="Z352" s="13" t="s">
        <v>3349</v>
      </c>
    </row>
    <row r="353" spans="1:28" hidden="1">
      <c r="A353" s="13" t="s">
        <v>3432</v>
      </c>
      <c r="C353" s="13">
        <v>1263</v>
      </c>
      <c r="D353" s="13">
        <v>1263</v>
      </c>
      <c r="E353" s="13" t="s">
        <v>3362</v>
      </c>
      <c r="F353" s="13">
        <v>1480</v>
      </c>
      <c r="G353" s="13" t="s">
        <v>3433</v>
      </c>
      <c r="H353" s="13" t="s">
        <v>3432</v>
      </c>
      <c r="J353" s="13" t="s">
        <v>3364</v>
      </c>
      <c r="K353" s="10" t="s">
        <v>3365</v>
      </c>
      <c r="L353" s="13" t="s">
        <v>3434</v>
      </c>
      <c r="M353" s="13" t="s">
        <v>3367</v>
      </c>
      <c r="N353" s="10" t="s">
        <v>3435</v>
      </c>
      <c r="O353" s="13" t="str">
        <f t="shared" si="11"/>
        <v>Huyện Nậm Nhùn - Đội Thuế liên huyện Mường Tè - Nậm Nhùn</v>
      </c>
      <c r="P353" s="13" t="s">
        <v>3436</v>
      </c>
      <c r="Q353" s="13" t="s">
        <v>3434</v>
      </c>
      <c r="R353" s="8" t="s">
        <v>3434</v>
      </c>
      <c r="S353" s="13" t="s">
        <v>3437</v>
      </c>
      <c r="T353" s="13" t="s">
        <v>3438</v>
      </c>
      <c r="U353" s="15" t="s">
        <v>3437</v>
      </c>
      <c r="V353" s="16" t="s">
        <v>3439</v>
      </c>
      <c r="W353" s="10" t="s">
        <v>285</v>
      </c>
      <c r="X353" s="13" t="s">
        <v>3372</v>
      </c>
      <c r="Y353" s="13" t="s">
        <v>3345</v>
      </c>
      <c r="Z353" s="13" t="s">
        <v>3349</v>
      </c>
    </row>
    <row r="354" spans="1:28" s="7" customFormat="1" hidden="1">
      <c r="A354" s="7" t="s">
        <v>3440</v>
      </c>
      <c r="B354" s="7">
        <v>4080</v>
      </c>
      <c r="E354" s="7" t="s">
        <v>3441</v>
      </c>
      <c r="G354" s="7" t="s">
        <v>155</v>
      </c>
      <c r="H354" s="7" t="s">
        <v>3440</v>
      </c>
      <c r="I354" s="7" t="s">
        <v>3442</v>
      </c>
      <c r="K354" s="10"/>
      <c r="L354" s="7" t="s">
        <v>3443</v>
      </c>
      <c r="N354" s="7" t="s">
        <v>3444</v>
      </c>
      <c r="O354" s="13" t="str">
        <f t="shared" si="11"/>
        <v xml:space="preserve">Tỉnh Nghệ An - </v>
      </c>
      <c r="P354" s="7" t="s">
        <v>3445</v>
      </c>
      <c r="Q354" s="7" t="s">
        <v>3443</v>
      </c>
      <c r="R354" s="8" t="s">
        <v>3443</v>
      </c>
      <c r="S354" s="7" t="s">
        <v>3196</v>
      </c>
      <c r="T354" s="7" t="s">
        <v>3446</v>
      </c>
      <c r="U354" s="11" t="s">
        <v>155</v>
      </c>
      <c r="V354" s="9" t="s">
        <v>155</v>
      </c>
      <c r="X354" s="7" t="s">
        <v>3447</v>
      </c>
      <c r="Y354" s="7" t="s">
        <v>153</v>
      </c>
      <c r="Z354" s="7" t="s">
        <v>159</v>
      </c>
    </row>
    <row r="355" spans="1:28" s="7" customFormat="1" hidden="1">
      <c r="A355" s="7" t="s">
        <v>3448</v>
      </c>
      <c r="B355" s="7">
        <v>4081</v>
      </c>
      <c r="E355" s="7" t="s">
        <v>3441</v>
      </c>
      <c r="F355" s="7">
        <v>4080</v>
      </c>
      <c r="G355" s="7" t="s">
        <v>3449</v>
      </c>
      <c r="H355" s="7" t="s">
        <v>3448</v>
      </c>
      <c r="I355" s="7" t="s">
        <v>3442</v>
      </c>
      <c r="J355" s="7" t="s">
        <v>3442</v>
      </c>
      <c r="K355" s="10" t="s">
        <v>3442</v>
      </c>
      <c r="L355" s="7" t="s">
        <v>3450</v>
      </c>
      <c r="M355" s="7" t="s">
        <v>3451</v>
      </c>
      <c r="N355" s="7" t="s">
        <v>3444</v>
      </c>
      <c r="O355" s="13" t="str">
        <f t="shared" si="11"/>
        <v>Tỉnh Nghệ An - Chi cục Thuế khu vực X</v>
      </c>
      <c r="P355" s="7" t="s">
        <v>3452</v>
      </c>
      <c r="Q355" s="7" t="s">
        <v>3450</v>
      </c>
      <c r="R355" s="8" t="s">
        <v>3450</v>
      </c>
      <c r="S355" s="7" t="s">
        <v>3203</v>
      </c>
      <c r="T355" s="7" t="s">
        <v>3453</v>
      </c>
      <c r="U355" s="15">
        <v>1433</v>
      </c>
      <c r="V355" s="16" t="s">
        <v>3454</v>
      </c>
      <c r="X355" s="7" t="s">
        <v>3447</v>
      </c>
      <c r="Y355" s="7" t="s">
        <v>3440</v>
      </c>
      <c r="Z355" s="7" t="s">
        <v>3445</v>
      </c>
    </row>
    <row r="356" spans="1:28" hidden="1">
      <c r="A356" s="13" t="s">
        <v>3455</v>
      </c>
      <c r="E356" s="13" t="s">
        <v>3456</v>
      </c>
      <c r="F356" s="13">
        <v>4080</v>
      </c>
      <c r="G356" s="13" t="s">
        <v>3457</v>
      </c>
      <c r="H356" s="13" t="s">
        <v>3455</v>
      </c>
      <c r="J356" s="10" t="s">
        <v>3458</v>
      </c>
      <c r="K356" s="10" t="s">
        <v>3459</v>
      </c>
      <c r="L356" s="10" t="s">
        <v>3458</v>
      </c>
      <c r="M356" s="13" t="s">
        <v>3460</v>
      </c>
      <c r="N356" s="13" t="s">
        <v>3460</v>
      </c>
      <c r="O356" s="13" t="str">
        <f t="shared" si="11"/>
        <v>Thành Phố Vinh - Đội Thuế thành phố Vinh</v>
      </c>
      <c r="P356" s="13" t="s">
        <v>3461</v>
      </c>
      <c r="Q356" s="10" t="s">
        <v>3458</v>
      </c>
      <c r="R356" s="8" t="s">
        <v>3458</v>
      </c>
      <c r="S356" s="13" t="s">
        <v>3203</v>
      </c>
      <c r="T356" s="13" t="s">
        <v>3453</v>
      </c>
      <c r="U356" s="15">
        <v>1434</v>
      </c>
      <c r="V356" s="16" t="s">
        <v>3462</v>
      </c>
      <c r="X356" s="13" t="s">
        <v>3463</v>
      </c>
      <c r="Y356" s="13" t="s">
        <v>3440</v>
      </c>
      <c r="Z356" s="13" t="s">
        <v>3445</v>
      </c>
      <c r="AB356" s="7"/>
    </row>
    <row r="357" spans="1:28" s="21" customFormat="1" hidden="1">
      <c r="A357" s="21" t="s">
        <v>3464</v>
      </c>
      <c r="C357" s="21" t="s">
        <v>155</v>
      </c>
      <c r="E357" s="21" t="s">
        <v>3456</v>
      </c>
      <c r="F357" s="23">
        <v>4080</v>
      </c>
      <c r="G357" s="21" t="s">
        <v>3465</v>
      </c>
      <c r="H357" s="21" t="s">
        <v>3464</v>
      </c>
      <c r="I357" s="23"/>
      <c r="J357" s="21" t="s">
        <v>3458</v>
      </c>
      <c r="K357" s="10" t="s">
        <v>3459</v>
      </c>
      <c r="L357" s="21" t="s">
        <v>3466</v>
      </c>
      <c r="M357" s="23" t="s">
        <v>3460</v>
      </c>
      <c r="N357" s="23" t="s">
        <v>3460</v>
      </c>
      <c r="O357" s="23" t="str">
        <f t="shared" si="11"/>
        <v>Thành Phố Vinh - Đội Thuế thành phố Vinh</v>
      </c>
      <c r="P357" s="21" t="s">
        <v>3467</v>
      </c>
      <c r="Q357" s="21" t="s">
        <v>3466</v>
      </c>
      <c r="R357" s="8" t="s">
        <v>3466</v>
      </c>
      <c r="S357" s="21" t="s">
        <v>3468</v>
      </c>
      <c r="T357" s="21" t="s">
        <v>3469</v>
      </c>
      <c r="U357" s="24"/>
      <c r="V357" s="25" t="s">
        <v>155</v>
      </c>
      <c r="W357" s="21" t="s">
        <v>1367</v>
      </c>
      <c r="X357" s="21" t="s">
        <v>3463</v>
      </c>
      <c r="Y357" s="21" t="s">
        <v>3440</v>
      </c>
      <c r="Z357" s="21" t="s">
        <v>3445</v>
      </c>
      <c r="AB357" s="35"/>
    </row>
    <row r="358" spans="1:28" hidden="1">
      <c r="A358" s="13" t="s">
        <v>3470</v>
      </c>
      <c r="C358" s="13" t="s">
        <v>3471</v>
      </c>
      <c r="D358" s="13">
        <v>4063</v>
      </c>
      <c r="E358" s="13" t="s">
        <v>3472</v>
      </c>
      <c r="F358" s="13">
        <v>4080</v>
      </c>
      <c r="G358" s="13" t="s">
        <v>3473</v>
      </c>
      <c r="H358" s="13" t="s">
        <v>3470</v>
      </c>
      <c r="J358" s="10" t="s">
        <v>3474</v>
      </c>
      <c r="K358" s="10" t="s">
        <v>3475</v>
      </c>
      <c r="L358" s="10" t="s">
        <v>3476</v>
      </c>
      <c r="M358" s="10" t="s">
        <v>3477</v>
      </c>
      <c r="N358" s="10" t="s">
        <v>3478</v>
      </c>
      <c r="O358" s="13" t="str">
        <f t="shared" si="11"/>
        <v>Huyện Quế Phong - Đội Thuế liên huyện Phủ Quỳ I</v>
      </c>
      <c r="P358" s="13" t="s">
        <v>3479</v>
      </c>
      <c r="Q358" s="10" t="s">
        <v>3476</v>
      </c>
      <c r="R358" s="8" t="s">
        <v>3476</v>
      </c>
      <c r="S358" s="13" t="s">
        <v>3480</v>
      </c>
      <c r="T358" s="13" t="s">
        <v>3481</v>
      </c>
      <c r="U358" s="15">
        <v>1428</v>
      </c>
      <c r="V358" s="16" t="s">
        <v>3482</v>
      </c>
      <c r="W358" s="10" t="s">
        <v>285</v>
      </c>
      <c r="X358" s="13" t="s">
        <v>3483</v>
      </c>
      <c r="Y358" s="13" t="s">
        <v>3440</v>
      </c>
      <c r="Z358" s="13" t="s">
        <v>3445</v>
      </c>
      <c r="AB358" s="7"/>
    </row>
    <row r="359" spans="1:28" hidden="1">
      <c r="A359" s="13" t="s">
        <v>3484</v>
      </c>
      <c r="C359" s="13" t="s">
        <v>3471</v>
      </c>
      <c r="D359" s="13">
        <v>4063</v>
      </c>
      <c r="E359" s="13" t="s">
        <v>3472</v>
      </c>
      <c r="F359" s="13">
        <v>4080</v>
      </c>
      <c r="G359" s="13" t="s">
        <v>3485</v>
      </c>
      <c r="H359" s="13" t="s">
        <v>3484</v>
      </c>
      <c r="J359" s="10" t="s">
        <v>3474</v>
      </c>
      <c r="K359" s="10" t="s">
        <v>3475</v>
      </c>
      <c r="L359" s="10" t="s">
        <v>3486</v>
      </c>
      <c r="M359" s="10" t="s">
        <v>3477</v>
      </c>
      <c r="N359" s="10" t="s">
        <v>3487</v>
      </c>
      <c r="O359" s="13" t="str">
        <f t="shared" si="11"/>
        <v>Huyện Quỳ Châu - Đội Thuế liên huyện Phủ Quỳ I</v>
      </c>
      <c r="P359" s="13" t="s">
        <v>3488</v>
      </c>
      <c r="Q359" s="10" t="s">
        <v>3486</v>
      </c>
      <c r="R359" s="8" t="s">
        <v>3486</v>
      </c>
      <c r="S359" s="13" t="s">
        <v>3489</v>
      </c>
      <c r="T359" s="13" t="s">
        <v>3490</v>
      </c>
      <c r="U359" s="15">
        <v>1428</v>
      </c>
      <c r="V359" s="16" t="s">
        <v>3482</v>
      </c>
      <c r="W359" s="10" t="s">
        <v>285</v>
      </c>
      <c r="X359" s="13" t="s">
        <v>3483</v>
      </c>
      <c r="Y359" s="13" t="s">
        <v>3440</v>
      </c>
      <c r="Z359" s="13" t="s">
        <v>3445</v>
      </c>
      <c r="AB359" s="7"/>
    </row>
    <row r="360" spans="1:28" hidden="1">
      <c r="A360" s="13" t="s">
        <v>3491</v>
      </c>
      <c r="C360" s="13" t="s">
        <v>3492</v>
      </c>
      <c r="D360" s="13">
        <v>4069</v>
      </c>
      <c r="E360" s="13" t="s">
        <v>3493</v>
      </c>
      <c r="F360" s="13">
        <v>4080</v>
      </c>
      <c r="G360" s="13" t="s">
        <v>3494</v>
      </c>
      <c r="H360" s="13" t="s">
        <v>3491</v>
      </c>
      <c r="J360" s="13" t="s">
        <v>3495</v>
      </c>
      <c r="K360" s="10" t="s">
        <v>3496</v>
      </c>
      <c r="L360" s="13" t="s">
        <v>3497</v>
      </c>
      <c r="M360" s="13" t="s">
        <v>3498</v>
      </c>
      <c r="N360" s="10" t="s">
        <v>3499</v>
      </c>
      <c r="O360" s="13" t="str">
        <f t="shared" si="11"/>
        <v>Huyện Kỳ Sơn - Đội Thuế liên huyện Tây Nghệ</v>
      </c>
      <c r="P360" s="13" t="s">
        <v>3500</v>
      </c>
      <c r="Q360" s="13" t="s">
        <v>3497</v>
      </c>
      <c r="R360" s="8" t="s">
        <v>3497</v>
      </c>
      <c r="S360" s="13" t="s">
        <v>3501</v>
      </c>
      <c r="T360" s="13" t="s">
        <v>3502</v>
      </c>
      <c r="U360" s="15" t="s">
        <v>3501</v>
      </c>
      <c r="V360" s="16" t="s">
        <v>3503</v>
      </c>
      <c r="W360" s="30" t="s">
        <v>3504</v>
      </c>
      <c r="X360" s="13" t="s">
        <v>3505</v>
      </c>
      <c r="Y360" s="13" t="s">
        <v>3440</v>
      </c>
      <c r="Z360" s="13" t="s">
        <v>3445</v>
      </c>
      <c r="AB360" s="7"/>
    </row>
    <row r="361" spans="1:28" hidden="1">
      <c r="A361" s="13" t="s">
        <v>3506</v>
      </c>
      <c r="C361" s="13" t="s">
        <v>3471</v>
      </c>
      <c r="D361" s="13">
        <v>4063</v>
      </c>
      <c r="E361" s="13" t="s">
        <v>3472</v>
      </c>
      <c r="F361" s="13">
        <v>4080</v>
      </c>
      <c r="G361" s="13" t="s">
        <v>3507</v>
      </c>
      <c r="H361" s="13" t="s">
        <v>3506</v>
      </c>
      <c r="J361" s="10" t="s">
        <v>3474</v>
      </c>
      <c r="K361" s="10" t="s">
        <v>3475</v>
      </c>
      <c r="L361" s="10" t="s">
        <v>3508</v>
      </c>
      <c r="M361" s="10" t="s">
        <v>3477</v>
      </c>
      <c r="N361" s="10" t="s">
        <v>3477</v>
      </c>
      <c r="O361" s="13" t="str">
        <f t="shared" si="11"/>
        <v>Huyện Quỳ Hợp - Đội Thuế liên huyện Phủ Quỳ I</v>
      </c>
      <c r="P361" s="13" t="s">
        <v>3509</v>
      </c>
      <c r="Q361" s="10" t="s">
        <v>3508</v>
      </c>
      <c r="R361" s="8" t="s">
        <v>3508</v>
      </c>
      <c r="S361" s="13" t="s">
        <v>3510</v>
      </c>
      <c r="T361" s="13" t="s">
        <v>3511</v>
      </c>
      <c r="U361" s="15" t="s">
        <v>3510</v>
      </c>
      <c r="V361" s="16" t="s">
        <v>3512</v>
      </c>
      <c r="W361" s="10" t="s">
        <v>285</v>
      </c>
      <c r="X361" s="13" t="s">
        <v>3483</v>
      </c>
      <c r="Y361" s="13" t="s">
        <v>3440</v>
      </c>
      <c r="Z361" s="13" t="s">
        <v>3445</v>
      </c>
      <c r="AB361" s="7"/>
    </row>
    <row r="362" spans="1:28" hidden="1">
      <c r="A362" s="13" t="s">
        <v>3513</v>
      </c>
      <c r="C362" s="13" t="s">
        <v>3514</v>
      </c>
      <c r="D362" s="13">
        <v>4064</v>
      </c>
      <c r="E362" s="13" t="s">
        <v>3515</v>
      </c>
      <c r="F362" s="13">
        <v>4080</v>
      </c>
      <c r="G362" s="13" t="s">
        <v>3516</v>
      </c>
      <c r="H362" s="13" t="s">
        <v>3513</v>
      </c>
      <c r="J362" s="10" t="s">
        <v>3517</v>
      </c>
      <c r="K362" s="10" t="s">
        <v>3518</v>
      </c>
      <c r="L362" s="10" t="s">
        <v>3519</v>
      </c>
      <c r="M362" s="10" t="s">
        <v>3520</v>
      </c>
      <c r="N362" s="10" t="s">
        <v>3521</v>
      </c>
      <c r="O362" s="13" t="str">
        <f t="shared" si="11"/>
        <v>Huyện Nghĩa Đàn - Đội Thuế liên huyện Phủ Quỳ II</v>
      </c>
      <c r="P362" s="13" t="s">
        <v>3522</v>
      </c>
      <c r="Q362" s="10" t="s">
        <v>3519</v>
      </c>
      <c r="R362" s="8" t="s">
        <v>3519</v>
      </c>
      <c r="S362" s="13" t="s">
        <v>3523</v>
      </c>
      <c r="T362" s="13" t="s">
        <v>3524</v>
      </c>
      <c r="U362" s="15" t="s">
        <v>3525</v>
      </c>
      <c r="V362" s="16" t="s">
        <v>3526</v>
      </c>
      <c r="W362" s="10" t="s">
        <v>285</v>
      </c>
      <c r="X362" s="13" t="s">
        <v>3527</v>
      </c>
      <c r="Y362" s="13" t="s">
        <v>3440</v>
      </c>
      <c r="Z362" s="13" t="s">
        <v>3445</v>
      </c>
      <c r="AB362" s="7"/>
    </row>
    <row r="363" spans="1:28" hidden="1">
      <c r="A363" s="13" t="s">
        <v>3528</v>
      </c>
      <c r="C363" s="13" t="s">
        <v>3514</v>
      </c>
      <c r="D363" s="13">
        <v>4064</v>
      </c>
      <c r="E363" s="13" t="s">
        <v>3515</v>
      </c>
      <c r="F363" s="13">
        <v>4080</v>
      </c>
      <c r="G363" s="13" t="s">
        <v>3529</v>
      </c>
      <c r="H363" s="13" t="s">
        <v>3528</v>
      </c>
      <c r="J363" s="10" t="s">
        <v>3517</v>
      </c>
      <c r="K363" s="10" t="s">
        <v>3518</v>
      </c>
      <c r="L363" s="10" t="s">
        <v>3530</v>
      </c>
      <c r="M363" s="10" t="s">
        <v>3520</v>
      </c>
      <c r="N363" s="10" t="s">
        <v>3520</v>
      </c>
      <c r="O363" s="13" t="str">
        <f t="shared" si="11"/>
        <v>Thị xã Thái Hòa - Đội Thuế liên huyện Phủ Quỳ II</v>
      </c>
      <c r="P363" s="13" t="s">
        <v>3531</v>
      </c>
      <c r="Q363" s="10" t="s">
        <v>3530</v>
      </c>
      <c r="R363" s="8" t="s">
        <v>3530</v>
      </c>
      <c r="S363" s="13" t="s">
        <v>3525</v>
      </c>
      <c r="T363" s="13" t="s">
        <v>3532</v>
      </c>
      <c r="U363" s="15" t="s">
        <v>3525</v>
      </c>
      <c r="V363" s="16" t="s">
        <v>3526</v>
      </c>
      <c r="W363" s="10" t="s">
        <v>285</v>
      </c>
      <c r="X363" s="13" t="s">
        <v>3527</v>
      </c>
      <c r="Y363" s="13" t="s">
        <v>3440</v>
      </c>
      <c r="Z363" s="13" t="s">
        <v>3445</v>
      </c>
      <c r="AB363" s="7"/>
    </row>
    <row r="364" spans="1:28" hidden="1">
      <c r="A364" s="13" t="s">
        <v>3533</v>
      </c>
      <c r="C364" s="13" t="s">
        <v>3492</v>
      </c>
      <c r="D364" s="13">
        <v>4069</v>
      </c>
      <c r="E364" s="13" t="s">
        <v>3493</v>
      </c>
      <c r="F364" s="13">
        <v>4080</v>
      </c>
      <c r="G364" s="13" t="s">
        <v>3534</v>
      </c>
      <c r="H364" s="13" t="s">
        <v>3533</v>
      </c>
      <c r="J364" s="13" t="s">
        <v>3495</v>
      </c>
      <c r="K364" s="10" t="s">
        <v>3496</v>
      </c>
      <c r="L364" s="13" t="s">
        <v>3535</v>
      </c>
      <c r="M364" s="13" t="s">
        <v>3498</v>
      </c>
      <c r="N364" s="10" t="s">
        <v>3536</v>
      </c>
      <c r="O364" s="13" t="str">
        <f t="shared" si="11"/>
        <v>Huyện Tương Dương - Đội Thuế liên huyện Tây Nghệ</v>
      </c>
      <c r="P364" s="13" t="s">
        <v>3537</v>
      </c>
      <c r="Q364" s="13" t="s">
        <v>3535</v>
      </c>
      <c r="R364" s="8" t="s">
        <v>3535</v>
      </c>
      <c r="S364" s="13" t="s">
        <v>3538</v>
      </c>
      <c r="T364" s="13" t="s">
        <v>3539</v>
      </c>
      <c r="U364" s="15" t="s">
        <v>3538</v>
      </c>
      <c r="V364" s="16" t="s">
        <v>3540</v>
      </c>
      <c r="W364" s="30" t="s">
        <v>3504</v>
      </c>
      <c r="X364" s="13" t="s">
        <v>3505</v>
      </c>
      <c r="Y364" s="13" t="s">
        <v>3440</v>
      </c>
      <c r="Z364" s="13" t="s">
        <v>3445</v>
      </c>
      <c r="AB364" s="7"/>
    </row>
    <row r="365" spans="1:28" hidden="1">
      <c r="A365" s="13" t="s">
        <v>3541</v>
      </c>
      <c r="C365" s="13" t="s">
        <v>3542</v>
      </c>
      <c r="D365" s="13">
        <v>4065</v>
      </c>
      <c r="E365" s="13" t="s">
        <v>3543</v>
      </c>
      <c r="F365" s="13">
        <v>4080</v>
      </c>
      <c r="G365" s="13" t="s">
        <v>3544</v>
      </c>
      <c r="H365" s="13" t="s">
        <v>3541</v>
      </c>
      <c r="J365" s="10" t="s">
        <v>3545</v>
      </c>
      <c r="K365" s="10" t="s">
        <v>3546</v>
      </c>
      <c r="L365" s="10" t="s">
        <v>3547</v>
      </c>
      <c r="M365" s="10" t="s">
        <v>3548</v>
      </c>
      <c r="N365" s="10" t="s">
        <v>3548</v>
      </c>
      <c r="O365" s="13" t="str">
        <f t="shared" si="11"/>
        <v>Huyện Quỳnh Lưu - Đội Thuế liên huyện Bắc Nghệ I</v>
      </c>
      <c r="P365" s="13" t="s">
        <v>3549</v>
      </c>
      <c r="Q365" s="10" t="s">
        <v>3547</v>
      </c>
      <c r="R365" s="8" t="s">
        <v>3547</v>
      </c>
      <c r="S365" s="13" t="s">
        <v>3550</v>
      </c>
      <c r="T365" s="13" t="s">
        <v>3551</v>
      </c>
      <c r="U365" s="15" t="s">
        <v>3552</v>
      </c>
      <c r="V365" s="16" t="s">
        <v>3553</v>
      </c>
      <c r="W365" s="10" t="s">
        <v>285</v>
      </c>
      <c r="X365" s="13" t="s">
        <v>3554</v>
      </c>
      <c r="Y365" s="13" t="s">
        <v>3440</v>
      </c>
      <c r="Z365" s="13" t="s">
        <v>3445</v>
      </c>
      <c r="AB365" s="7"/>
    </row>
    <row r="366" spans="1:28" hidden="1">
      <c r="A366" s="13" t="s">
        <v>3555</v>
      </c>
      <c r="C366" s="13" t="s">
        <v>3556</v>
      </c>
      <c r="D366" s="13">
        <v>4067</v>
      </c>
      <c r="E366" s="13" t="s">
        <v>3557</v>
      </c>
      <c r="F366" s="13">
        <v>4080</v>
      </c>
      <c r="G366" s="13" t="s">
        <v>3558</v>
      </c>
      <c r="H366" s="13" t="s">
        <v>3555</v>
      </c>
      <c r="J366" s="10" t="s">
        <v>3559</v>
      </c>
      <c r="K366" s="10" t="s">
        <v>3560</v>
      </c>
      <c r="L366" s="10" t="s">
        <v>3561</v>
      </c>
      <c r="M366" s="10" t="s">
        <v>3562</v>
      </c>
      <c r="N366" s="10" t="s">
        <v>3563</v>
      </c>
      <c r="O366" s="13" t="str">
        <f t="shared" si="11"/>
        <v>Huyện Tân Kỳ - Đội Thuế liên huyện Sông Lam I</v>
      </c>
      <c r="P366" s="13" t="s">
        <v>3564</v>
      </c>
      <c r="Q366" s="10" t="s">
        <v>3561</v>
      </c>
      <c r="R366" s="8" t="s">
        <v>3561</v>
      </c>
      <c r="S366" s="13" t="s">
        <v>3565</v>
      </c>
      <c r="T366" s="13" t="s">
        <v>3566</v>
      </c>
      <c r="U366" s="15" t="s">
        <v>3567</v>
      </c>
      <c r="V366" s="16" t="s">
        <v>3568</v>
      </c>
      <c r="W366" s="10" t="s">
        <v>285</v>
      </c>
      <c r="X366" s="13" t="s">
        <v>3569</v>
      </c>
      <c r="Y366" s="13" t="s">
        <v>3440</v>
      </c>
      <c r="Z366" s="13" t="s">
        <v>3445</v>
      </c>
      <c r="AB366" s="7"/>
    </row>
    <row r="367" spans="1:28" hidden="1">
      <c r="A367" s="13" t="s">
        <v>3570</v>
      </c>
      <c r="C367" s="13" t="s">
        <v>3571</v>
      </c>
      <c r="D367" s="13">
        <v>4069</v>
      </c>
      <c r="E367" s="13" t="s">
        <v>3572</v>
      </c>
      <c r="F367" s="13">
        <v>4080</v>
      </c>
      <c r="G367" s="13" t="s">
        <v>3573</v>
      </c>
      <c r="H367" s="13" t="s">
        <v>3570</v>
      </c>
      <c r="J367" s="13" t="s">
        <v>3495</v>
      </c>
      <c r="K367" s="10" t="s">
        <v>3496</v>
      </c>
      <c r="L367" s="13" t="s">
        <v>3574</v>
      </c>
      <c r="M367" s="13" t="s">
        <v>3498</v>
      </c>
      <c r="N367" s="10" t="s">
        <v>3575</v>
      </c>
      <c r="O367" s="13" t="str">
        <f t="shared" si="11"/>
        <v>Huyện Con Cuông - Đội Thuế liên huyện Tây Nghệ</v>
      </c>
      <c r="P367" s="13" t="s">
        <v>3576</v>
      </c>
      <c r="Q367" s="13" t="s">
        <v>3574</v>
      </c>
      <c r="R367" s="8" t="s">
        <v>3574</v>
      </c>
      <c r="S367" s="13" t="s">
        <v>3577</v>
      </c>
      <c r="T367" s="13" t="s">
        <v>3578</v>
      </c>
      <c r="U367" s="15" t="s">
        <v>3577</v>
      </c>
      <c r="V367" s="16" t="s">
        <v>3579</v>
      </c>
      <c r="W367" s="30" t="s">
        <v>3504</v>
      </c>
      <c r="X367" s="13" t="s">
        <v>3580</v>
      </c>
      <c r="Y367" s="13" t="s">
        <v>3440</v>
      </c>
      <c r="Z367" s="13" t="s">
        <v>3445</v>
      </c>
      <c r="AB367" s="7"/>
    </row>
    <row r="368" spans="1:28" hidden="1">
      <c r="A368" s="13" t="s">
        <v>3581</v>
      </c>
      <c r="C368" s="13" t="s">
        <v>3582</v>
      </c>
      <c r="D368" s="13">
        <v>4066</v>
      </c>
      <c r="E368" s="13" t="s">
        <v>3583</v>
      </c>
      <c r="F368" s="13">
        <v>4080</v>
      </c>
      <c r="G368" s="13" t="s">
        <v>3584</v>
      </c>
      <c r="H368" s="13" t="s">
        <v>3581</v>
      </c>
      <c r="J368" s="10" t="s">
        <v>3585</v>
      </c>
      <c r="K368" s="10" t="s">
        <v>3586</v>
      </c>
      <c r="L368" s="10" t="s">
        <v>3587</v>
      </c>
      <c r="M368" s="10" t="s">
        <v>3588</v>
      </c>
      <c r="N368" s="10" t="s">
        <v>3589</v>
      </c>
      <c r="O368" s="13" t="str">
        <f t="shared" si="11"/>
        <v>Huyện Yên Thành - Đội Thuế liên huyện Bắc Nghệ II</v>
      </c>
      <c r="P368" s="13" t="s">
        <v>3590</v>
      </c>
      <c r="Q368" s="10" t="s">
        <v>3587</v>
      </c>
      <c r="R368" s="8" t="s">
        <v>3587</v>
      </c>
      <c r="S368" s="13" t="s">
        <v>3224</v>
      </c>
      <c r="T368" s="13" t="s">
        <v>3591</v>
      </c>
      <c r="U368" s="15" t="s">
        <v>3216</v>
      </c>
      <c r="V368" s="16" t="s">
        <v>3592</v>
      </c>
      <c r="W368" s="10" t="s">
        <v>285</v>
      </c>
      <c r="X368" s="13" t="s">
        <v>3593</v>
      </c>
      <c r="Y368" s="13" t="s">
        <v>3440</v>
      </c>
      <c r="Z368" s="13" t="s">
        <v>3445</v>
      </c>
      <c r="AB368" s="7"/>
    </row>
    <row r="369" spans="1:28" hidden="1">
      <c r="A369" s="13" t="s">
        <v>3594</v>
      </c>
      <c r="C369" s="13" t="s">
        <v>3582</v>
      </c>
      <c r="D369" s="13">
        <v>4066</v>
      </c>
      <c r="E369" s="13" t="s">
        <v>3583</v>
      </c>
      <c r="F369" s="13">
        <v>4080</v>
      </c>
      <c r="G369" s="13" t="s">
        <v>3595</v>
      </c>
      <c r="H369" s="13" t="s">
        <v>3594</v>
      </c>
      <c r="J369" s="10" t="s">
        <v>3585</v>
      </c>
      <c r="K369" s="10" t="s">
        <v>3586</v>
      </c>
      <c r="L369" s="10" t="s">
        <v>3596</v>
      </c>
      <c r="M369" s="10" t="s">
        <v>3588</v>
      </c>
      <c r="N369" s="10" t="s">
        <v>3588</v>
      </c>
      <c r="O369" s="13" t="str">
        <f t="shared" si="11"/>
        <v>Huyện Diễn Châu - Đội Thuế liên huyện Bắc Nghệ II</v>
      </c>
      <c r="P369" s="13" t="s">
        <v>3597</v>
      </c>
      <c r="Q369" s="10" t="s">
        <v>3596</v>
      </c>
      <c r="R369" s="8" t="s">
        <v>3596</v>
      </c>
      <c r="S369" s="13" t="s">
        <v>3216</v>
      </c>
      <c r="T369" s="13" t="s">
        <v>3598</v>
      </c>
      <c r="U369" s="15" t="s">
        <v>3216</v>
      </c>
      <c r="V369" s="16" t="s">
        <v>3592</v>
      </c>
      <c r="W369" s="10" t="s">
        <v>285</v>
      </c>
      <c r="X369" s="13" t="s">
        <v>3593</v>
      </c>
      <c r="Y369" s="13" t="s">
        <v>3440</v>
      </c>
      <c r="Z369" s="13" t="s">
        <v>3445</v>
      </c>
      <c r="AB369" s="7"/>
    </row>
    <row r="370" spans="1:28" hidden="1">
      <c r="A370" s="13" t="s">
        <v>3599</v>
      </c>
      <c r="C370" s="13" t="s">
        <v>3571</v>
      </c>
      <c r="D370" s="13">
        <v>4069</v>
      </c>
      <c r="E370" s="13" t="s">
        <v>3572</v>
      </c>
      <c r="F370" s="13">
        <v>4080</v>
      </c>
      <c r="G370" s="13" t="s">
        <v>3600</v>
      </c>
      <c r="H370" s="13" t="s">
        <v>3599</v>
      </c>
      <c r="J370" s="13" t="s">
        <v>3495</v>
      </c>
      <c r="K370" s="10" t="s">
        <v>3496</v>
      </c>
      <c r="L370" s="13" t="s">
        <v>3601</v>
      </c>
      <c r="M370" s="13" t="s">
        <v>3498</v>
      </c>
      <c r="N370" s="10" t="s">
        <v>3498</v>
      </c>
      <c r="O370" s="13" t="str">
        <f t="shared" si="11"/>
        <v>Huyện Anh Sơn - Đội Thuế liên huyện Tây Nghệ</v>
      </c>
      <c r="P370" s="13" t="s">
        <v>3602</v>
      </c>
      <c r="Q370" s="13" t="s">
        <v>3601</v>
      </c>
      <c r="R370" s="8" t="s">
        <v>3601</v>
      </c>
      <c r="S370" s="13" t="s">
        <v>3603</v>
      </c>
      <c r="T370" s="13" t="s">
        <v>3604</v>
      </c>
      <c r="U370" s="15" t="s">
        <v>3603</v>
      </c>
      <c r="V370" s="16" t="s">
        <v>3605</v>
      </c>
      <c r="W370" s="30" t="s">
        <v>3504</v>
      </c>
      <c r="X370" s="13" t="s">
        <v>3580</v>
      </c>
      <c r="Y370" s="13" t="s">
        <v>3440</v>
      </c>
      <c r="Z370" s="13" t="s">
        <v>3445</v>
      </c>
      <c r="AB370" s="7"/>
    </row>
    <row r="371" spans="1:28" hidden="1">
      <c r="A371" s="13" t="s">
        <v>3606</v>
      </c>
      <c r="C371" s="13" t="s">
        <v>3556</v>
      </c>
      <c r="D371" s="13">
        <v>4067</v>
      </c>
      <c r="E371" s="13" t="s">
        <v>3557</v>
      </c>
      <c r="F371" s="13">
        <v>4080</v>
      </c>
      <c r="G371" s="13" t="s">
        <v>3607</v>
      </c>
      <c r="H371" s="13" t="s">
        <v>3606</v>
      </c>
      <c r="J371" s="10" t="s">
        <v>3559</v>
      </c>
      <c r="K371" s="10" t="s">
        <v>3560</v>
      </c>
      <c r="L371" s="10" t="s">
        <v>3608</v>
      </c>
      <c r="M371" s="10" t="s">
        <v>3562</v>
      </c>
      <c r="N371" s="10" t="s">
        <v>3562</v>
      </c>
      <c r="O371" s="13" t="str">
        <f t="shared" si="11"/>
        <v>Huyện Đô Lương - Đội Thuế liên huyện Sông Lam I</v>
      </c>
      <c r="P371" s="13" t="s">
        <v>3609</v>
      </c>
      <c r="Q371" s="10" t="s">
        <v>3608</v>
      </c>
      <c r="R371" s="8" t="s">
        <v>3608</v>
      </c>
      <c r="S371" s="13" t="s">
        <v>3567</v>
      </c>
      <c r="T371" s="13" t="s">
        <v>3610</v>
      </c>
      <c r="U371" s="15" t="s">
        <v>3567</v>
      </c>
      <c r="V371" s="16" t="s">
        <v>3568</v>
      </c>
      <c r="W371" s="10" t="s">
        <v>285</v>
      </c>
      <c r="X371" s="13" t="s">
        <v>3569</v>
      </c>
      <c r="Y371" s="13" t="s">
        <v>3440</v>
      </c>
      <c r="Z371" s="13" t="s">
        <v>3445</v>
      </c>
      <c r="AB371" s="7"/>
    </row>
    <row r="372" spans="1:28" hidden="1">
      <c r="A372" s="13" t="s">
        <v>3611</v>
      </c>
      <c r="C372" s="13" t="s">
        <v>3556</v>
      </c>
      <c r="D372" s="13">
        <v>4067</v>
      </c>
      <c r="E372" s="13" t="s">
        <v>3557</v>
      </c>
      <c r="F372" s="13">
        <v>4080</v>
      </c>
      <c r="G372" s="13" t="s">
        <v>3612</v>
      </c>
      <c r="H372" s="13" t="s">
        <v>3611</v>
      </c>
      <c r="J372" s="10" t="s">
        <v>3559</v>
      </c>
      <c r="K372" s="10" t="s">
        <v>3560</v>
      </c>
      <c r="L372" s="10" t="s">
        <v>3613</v>
      </c>
      <c r="M372" s="10" t="s">
        <v>3562</v>
      </c>
      <c r="N372" s="10" t="s">
        <v>3614</v>
      </c>
      <c r="O372" s="13" t="str">
        <f t="shared" si="11"/>
        <v>Huyện Thanh Chương - Đội Thuế liên huyện Sông Lam I</v>
      </c>
      <c r="P372" s="13" t="s">
        <v>3615</v>
      </c>
      <c r="Q372" s="10" t="s">
        <v>3613</v>
      </c>
      <c r="R372" s="8" t="s">
        <v>3613</v>
      </c>
      <c r="S372" s="13" t="s">
        <v>3616</v>
      </c>
      <c r="T372" s="13" t="s">
        <v>3617</v>
      </c>
      <c r="U372" s="15" t="s">
        <v>3618</v>
      </c>
      <c r="V372" s="16" t="s">
        <v>3619</v>
      </c>
      <c r="W372" s="10" t="s">
        <v>285</v>
      </c>
      <c r="X372" s="13" t="s">
        <v>3569</v>
      </c>
      <c r="Y372" s="13" t="s">
        <v>3440</v>
      </c>
      <c r="Z372" s="13" t="s">
        <v>3445</v>
      </c>
      <c r="AB372" s="7"/>
    </row>
    <row r="373" spans="1:28" hidden="1">
      <c r="A373" s="13" t="s">
        <v>3620</v>
      </c>
      <c r="C373" s="13" t="s">
        <v>155</v>
      </c>
      <c r="E373" s="13" t="s">
        <v>3621</v>
      </c>
      <c r="F373" s="13">
        <v>4080</v>
      </c>
      <c r="G373" s="13" t="s">
        <v>3622</v>
      </c>
      <c r="H373" s="13" t="s">
        <v>3620</v>
      </c>
      <c r="J373" s="10" t="s">
        <v>3623</v>
      </c>
      <c r="K373" s="10" t="s">
        <v>3624</v>
      </c>
      <c r="L373" s="10" t="s">
        <v>3623</v>
      </c>
      <c r="M373" s="13" t="s">
        <v>3625</v>
      </c>
      <c r="N373" s="13" t="s">
        <v>3625</v>
      </c>
      <c r="O373" s="13" t="str">
        <f t="shared" si="11"/>
        <v>Huyện Nghi Lộc - Đội Thuế huyện Nghi Lộc</v>
      </c>
      <c r="P373" s="13" t="s">
        <v>3626</v>
      </c>
      <c r="Q373" s="10" t="s">
        <v>3623</v>
      </c>
      <c r="R373" s="8" t="s">
        <v>3623</v>
      </c>
      <c r="S373" s="13" t="s">
        <v>3627</v>
      </c>
      <c r="T373" s="13" t="s">
        <v>3628</v>
      </c>
      <c r="U373" s="15" t="s">
        <v>3627</v>
      </c>
      <c r="V373" s="16" t="s">
        <v>3629</v>
      </c>
      <c r="W373" s="10" t="s">
        <v>1367</v>
      </c>
      <c r="X373" s="13" t="s">
        <v>3630</v>
      </c>
      <c r="Y373" s="13" t="s">
        <v>3440</v>
      </c>
      <c r="Z373" s="13" t="s">
        <v>3445</v>
      </c>
      <c r="AB373" s="7"/>
    </row>
    <row r="374" spans="1:28" hidden="1">
      <c r="A374" s="13" t="s">
        <v>3631</v>
      </c>
      <c r="C374" s="13" t="s">
        <v>3632</v>
      </c>
      <c r="D374" s="13">
        <v>4068</v>
      </c>
      <c r="E374" s="13" t="s">
        <v>3633</v>
      </c>
      <c r="F374" s="13">
        <v>4080</v>
      </c>
      <c r="G374" s="13" t="s">
        <v>3634</v>
      </c>
      <c r="H374" s="13" t="s">
        <v>3631</v>
      </c>
      <c r="J374" s="10" t="s">
        <v>3635</v>
      </c>
      <c r="K374" s="10" t="s">
        <v>3636</v>
      </c>
      <c r="L374" s="10" t="s">
        <v>3637</v>
      </c>
      <c r="M374" s="10" t="s">
        <v>3638</v>
      </c>
      <c r="N374" s="10" t="s">
        <v>3639</v>
      </c>
      <c r="O374" s="13" t="str">
        <f t="shared" si="11"/>
        <v>Huyện Nam Đàn - Đội Thuế liên huyện Sông Lam II</v>
      </c>
      <c r="P374" s="13" t="s">
        <v>3640</v>
      </c>
      <c r="Q374" s="10" t="s">
        <v>3637</v>
      </c>
      <c r="R374" s="8" t="s">
        <v>3637</v>
      </c>
      <c r="S374" s="13" t="s">
        <v>3618</v>
      </c>
      <c r="T374" s="13" t="s">
        <v>3641</v>
      </c>
      <c r="U374" s="15" t="s">
        <v>3618</v>
      </c>
      <c r="V374" s="16" t="s">
        <v>3619</v>
      </c>
      <c r="W374" s="10" t="s">
        <v>285</v>
      </c>
      <c r="X374" s="13" t="s">
        <v>3642</v>
      </c>
      <c r="Y374" s="13" t="s">
        <v>3440</v>
      </c>
      <c r="Z374" s="13" t="s">
        <v>3445</v>
      </c>
      <c r="AB374" s="7"/>
    </row>
    <row r="375" spans="1:28" hidden="1">
      <c r="A375" s="13" t="s">
        <v>3643</v>
      </c>
      <c r="C375" s="13" t="s">
        <v>3632</v>
      </c>
      <c r="D375" s="13">
        <v>4068</v>
      </c>
      <c r="E375" s="13" t="s">
        <v>3633</v>
      </c>
      <c r="F375" s="13">
        <v>4080</v>
      </c>
      <c r="G375" s="13" t="s">
        <v>3644</v>
      </c>
      <c r="H375" s="13" t="s">
        <v>3643</v>
      </c>
      <c r="J375" s="10" t="s">
        <v>3635</v>
      </c>
      <c r="K375" s="10" t="s">
        <v>3636</v>
      </c>
      <c r="L375" s="10" t="s">
        <v>3645</v>
      </c>
      <c r="M375" s="10" t="s">
        <v>3638</v>
      </c>
      <c r="N375" s="10" t="s">
        <v>3638</v>
      </c>
      <c r="O375" s="13" t="str">
        <f t="shared" si="11"/>
        <v>Huyện Hưng Nguyên - Đội Thuế liên huyện Sông Lam II</v>
      </c>
      <c r="P375" s="13" t="s">
        <v>3646</v>
      </c>
      <c r="Q375" s="10" t="s">
        <v>3645</v>
      </c>
      <c r="R375" s="8" t="s">
        <v>3645</v>
      </c>
      <c r="S375" s="13" t="s">
        <v>3647</v>
      </c>
      <c r="T375" s="13" t="s">
        <v>3648</v>
      </c>
      <c r="U375" s="15" t="s">
        <v>3627</v>
      </c>
      <c r="V375" s="16" t="s">
        <v>3629</v>
      </c>
      <c r="W375" s="10" t="s">
        <v>285</v>
      </c>
      <c r="X375" s="13" t="s">
        <v>3642</v>
      </c>
      <c r="Y375" s="13" t="s">
        <v>3440</v>
      </c>
      <c r="Z375" s="13" t="s">
        <v>3445</v>
      </c>
      <c r="AB375" s="7"/>
    </row>
    <row r="376" spans="1:28" hidden="1">
      <c r="A376" s="13" t="s">
        <v>3649</v>
      </c>
      <c r="C376" s="13" t="s">
        <v>3542</v>
      </c>
      <c r="D376" s="13">
        <v>4065</v>
      </c>
      <c r="E376" s="13" t="s">
        <v>3543</v>
      </c>
      <c r="F376" s="13">
        <v>4080</v>
      </c>
      <c r="G376" s="13" t="s">
        <v>3650</v>
      </c>
      <c r="H376" s="13" t="s">
        <v>3649</v>
      </c>
      <c r="J376" s="10" t="s">
        <v>3545</v>
      </c>
      <c r="K376" s="10" t="s">
        <v>3546</v>
      </c>
      <c r="L376" s="10" t="s">
        <v>3651</v>
      </c>
      <c r="M376" s="10" t="s">
        <v>3548</v>
      </c>
      <c r="N376" s="10" t="s">
        <v>3652</v>
      </c>
      <c r="O376" s="13" t="str">
        <f t="shared" si="11"/>
        <v>Thị xã Hoàng Mai - Đội Thuế liên huyện Bắc Nghệ I</v>
      </c>
      <c r="P376" s="13" t="s">
        <v>3653</v>
      </c>
      <c r="Q376" s="10" t="s">
        <v>3651</v>
      </c>
      <c r="R376" s="8" t="s">
        <v>3651</v>
      </c>
      <c r="S376" s="13" t="s">
        <v>3552</v>
      </c>
      <c r="T376" s="13" t="s">
        <v>3654</v>
      </c>
      <c r="U376" s="15" t="s">
        <v>3552</v>
      </c>
      <c r="V376" s="16" t="s">
        <v>3553</v>
      </c>
      <c r="W376" s="10" t="s">
        <v>285</v>
      </c>
      <c r="X376" s="13" t="s">
        <v>3554</v>
      </c>
      <c r="Y376" s="13" t="s">
        <v>3440</v>
      </c>
      <c r="Z376" s="13" t="s">
        <v>3445</v>
      </c>
      <c r="AB376" s="7"/>
    </row>
    <row r="377" spans="1:28" s="7" customFormat="1" hidden="1">
      <c r="A377" s="7" t="s">
        <v>3655</v>
      </c>
      <c r="B377" s="7">
        <v>4080</v>
      </c>
      <c r="E377" s="7" t="s">
        <v>3656</v>
      </c>
      <c r="G377" s="7" t="s">
        <v>155</v>
      </c>
      <c r="H377" s="7" t="s">
        <v>3655</v>
      </c>
      <c r="I377" s="7" t="s">
        <v>3442</v>
      </c>
      <c r="K377" s="10"/>
      <c r="L377" s="7" t="s">
        <v>3657</v>
      </c>
      <c r="M377" s="7" t="s">
        <v>3451</v>
      </c>
      <c r="N377" s="7" t="s">
        <v>3658</v>
      </c>
      <c r="O377" s="13" t="str">
        <f t="shared" si="11"/>
        <v xml:space="preserve">Tỉnh Thanh Hóa - </v>
      </c>
      <c r="P377" s="7" t="s">
        <v>3659</v>
      </c>
      <c r="Q377" s="7" t="s">
        <v>3657</v>
      </c>
      <c r="R377" s="8" t="s">
        <v>3657</v>
      </c>
      <c r="S377" s="7" t="s">
        <v>3660</v>
      </c>
      <c r="T377" s="7" t="s">
        <v>3661</v>
      </c>
      <c r="U377" s="11" t="s">
        <v>155</v>
      </c>
      <c r="V377" s="9" t="s">
        <v>155</v>
      </c>
      <c r="X377" s="7" t="s">
        <v>3662</v>
      </c>
      <c r="Y377" s="7" t="s">
        <v>153</v>
      </c>
      <c r="Z377" s="7" t="s">
        <v>159</v>
      </c>
    </row>
    <row r="378" spans="1:28" s="7" customFormat="1" hidden="1">
      <c r="A378" s="7" t="s">
        <v>3663</v>
      </c>
      <c r="B378" s="7">
        <v>4081</v>
      </c>
      <c r="E378" s="7" t="s">
        <v>3664</v>
      </c>
      <c r="F378" s="7">
        <v>4080</v>
      </c>
      <c r="G378" s="7" t="s">
        <v>3665</v>
      </c>
      <c r="H378" s="7" t="s">
        <v>3663</v>
      </c>
      <c r="I378" s="7" t="s">
        <v>3442</v>
      </c>
      <c r="J378" s="7" t="s">
        <v>3442</v>
      </c>
      <c r="K378" s="10" t="s">
        <v>3442</v>
      </c>
      <c r="L378" s="7" t="s">
        <v>3666</v>
      </c>
      <c r="M378" s="7" t="s">
        <v>3451</v>
      </c>
      <c r="N378" s="7" t="s">
        <v>3658</v>
      </c>
      <c r="O378" s="13" t="str">
        <f t="shared" si="11"/>
        <v>Tỉnh Thanh Hóa - Chi cục Thuế khu vực X</v>
      </c>
      <c r="P378" s="7" t="s">
        <v>3667</v>
      </c>
      <c r="Q378" s="7" t="s">
        <v>3666</v>
      </c>
      <c r="R378" s="8" t="s">
        <v>3666</v>
      </c>
      <c r="S378" s="7" t="s">
        <v>3668</v>
      </c>
      <c r="T378" s="7" t="s">
        <v>3669</v>
      </c>
      <c r="U378" s="15" t="s">
        <v>3668</v>
      </c>
      <c r="V378" s="16" t="s">
        <v>3670</v>
      </c>
      <c r="X378" s="7" t="s">
        <v>3664</v>
      </c>
      <c r="Y378" s="7" t="s">
        <v>3655</v>
      </c>
      <c r="Z378" s="7" t="s">
        <v>3659</v>
      </c>
    </row>
    <row r="379" spans="1:28" hidden="1">
      <c r="A379" s="13" t="s">
        <v>3671</v>
      </c>
      <c r="C379" s="13" t="s">
        <v>3672</v>
      </c>
      <c r="E379" s="13" t="s">
        <v>3673</v>
      </c>
      <c r="F379" s="13">
        <v>4080</v>
      </c>
      <c r="G379" s="13" t="s">
        <v>3674</v>
      </c>
      <c r="H379" s="13" t="s">
        <v>3671</v>
      </c>
      <c r="J379" s="10" t="s">
        <v>3675</v>
      </c>
      <c r="K379" s="10" t="s">
        <v>3676</v>
      </c>
      <c r="L379" s="10" t="s">
        <v>3675</v>
      </c>
      <c r="M379" s="10" t="s">
        <v>3677</v>
      </c>
      <c r="N379" s="10" t="s">
        <v>3678</v>
      </c>
      <c r="O379" s="13" t="str">
        <f t="shared" si="11"/>
        <v>Tp. Thanh Hóa - Đội Thuế thành phố Thanh Hoá</v>
      </c>
      <c r="P379" s="13" t="s">
        <v>3679</v>
      </c>
      <c r="Q379" s="10" t="s">
        <v>3675</v>
      </c>
      <c r="R379" s="8" t="s">
        <v>3675</v>
      </c>
      <c r="S379" s="13" t="s">
        <v>3668</v>
      </c>
      <c r="T379" s="13" t="s">
        <v>3669</v>
      </c>
      <c r="U379" s="15" t="s">
        <v>3668</v>
      </c>
      <c r="V379" s="16" t="s">
        <v>3670</v>
      </c>
      <c r="W379" s="10" t="s">
        <v>1367</v>
      </c>
      <c r="X379" s="13" t="s">
        <v>3680</v>
      </c>
      <c r="Y379" s="13" t="s">
        <v>3655</v>
      </c>
      <c r="Z379" s="13" t="s">
        <v>3659</v>
      </c>
      <c r="AB379" s="7"/>
    </row>
    <row r="380" spans="1:28" hidden="1">
      <c r="A380" s="13" t="s">
        <v>3681</v>
      </c>
      <c r="C380" s="13" t="s">
        <v>3682</v>
      </c>
      <c r="D380" s="13">
        <v>3867</v>
      </c>
      <c r="E380" s="13" t="s">
        <v>3683</v>
      </c>
      <c r="F380" s="13">
        <v>4080</v>
      </c>
      <c r="G380" s="13" t="s">
        <v>3684</v>
      </c>
      <c r="H380" s="13" t="s">
        <v>3681</v>
      </c>
      <c r="J380" s="10" t="s">
        <v>3685</v>
      </c>
      <c r="K380" s="10" t="s">
        <v>3686</v>
      </c>
      <c r="L380" s="10" t="s">
        <v>3687</v>
      </c>
      <c r="M380" s="10" t="s">
        <v>3688</v>
      </c>
      <c r="N380" s="10" t="s">
        <v>3688</v>
      </c>
      <c r="O380" s="13" t="str">
        <f t="shared" si="11"/>
        <v>Thị xã Bỉm Sơn - Đội Thuế liên huyện thị xã Bỉm Sơn - Hà Trung</v>
      </c>
      <c r="P380" s="13" t="s">
        <v>3689</v>
      </c>
      <c r="Q380" s="10" t="s">
        <v>3687</v>
      </c>
      <c r="R380" s="8" t="s">
        <v>3687</v>
      </c>
      <c r="S380" s="13" t="s">
        <v>3690</v>
      </c>
      <c r="T380" s="13" t="s">
        <v>3691</v>
      </c>
      <c r="U380" s="15" t="s">
        <v>3692</v>
      </c>
      <c r="V380" s="16" t="s">
        <v>3693</v>
      </c>
      <c r="W380" s="10" t="s">
        <v>285</v>
      </c>
      <c r="X380" s="13" t="s">
        <v>3694</v>
      </c>
      <c r="Y380" s="13" t="s">
        <v>3655</v>
      </c>
      <c r="Z380" s="13" t="s">
        <v>3659</v>
      </c>
      <c r="AB380" s="7"/>
    </row>
    <row r="381" spans="1:28" hidden="1">
      <c r="A381" s="13" t="s">
        <v>3695</v>
      </c>
      <c r="C381" s="13" t="s">
        <v>3696</v>
      </c>
      <c r="D381" s="13">
        <v>3872</v>
      </c>
      <c r="E381" s="13" t="s">
        <v>3697</v>
      </c>
      <c r="F381" s="13">
        <v>4080</v>
      </c>
      <c r="G381" s="13" t="s">
        <v>3698</v>
      </c>
      <c r="H381" s="13" t="s">
        <v>3695</v>
      </c>
      <c r="J381" s="10" t="s">
        <v>3699</v>
      </c>
      <c r="K381" s="10" t="s">
        <v>3700</v>
      </c>
      <c r="L381" s="10" t="s">
        <v>3701</v>
      </c>
      <c r="M381" s="10" t="s">
        <v>3702</v>
      </c>
      <c r="N381" s="10" t="s">
        <v>3702</v>
      </c>
      <c r="O381" s="13" t="str">
        <f t="shared" si="11"/>
        <v xml:space="preserve">Thành phố Sầm Sơn - Đội Thuế liên huyện thành phố Sầm Sơn - Quảng Xương </v>
      </c>
      <c r="P381" s="13" t="s">
        <v>3703</v>
      </c>
      <c r="Q381" s="10" t="s">
        <v>3701</v>
      </c>
      <c r="R381" s="8" t="s">
        <v>3701</v>
      </c>
      <c r="S381" s="13" t="s">
        <v>3704</v>
      </c>
      <c r="T381" s="13" t="s">
        <v>3705</v>
      </c>
      <c r="U381" s="15" t="s">
        <v>3668</v>
      </c>
      <c r="V381" s="16" t="s">
        <v>3670</v>
      </c>
      <c r="W381" s="10" t="s">
        <v>285</v>
      </c>
      <c r="X381" s="13" t="s">
        <v>3706</v>
      </c>
      <c r="Y381" s="13" t="s">
        <v>3655</v>
      </c>
      <c r="Z381" s="13" t="s">
        <v>3659</v>
      </c>
      <c r="AB381" s="7"/>
    </row>
    <row r="382" spans="1:28" hidden="1">
      <c r="A382" s="13" t="s">
        <v>3707</v>
      </c>
      <c r="C382" s="13" t="s">
        <v>3708</v>
      </c>
      <c r="D382" s="13">
        <v>3862</v>
      </c>
      <c r="E382" s="13" t="s">
        <v>3709</v>
      </c>
      <c r="F382" s="13">
        <v>4080</v>
      </c>
      <c r="G382" s="13" t="s">
        <v>3710</v>
      </c>
      <c r="H382" s="13" t="s">
        <v>3707</v>
      </c>
      <c r="J382" s="10" t="s">
        <v>3711</v>
      </c>
      <c r="K382" s="10" t="s">
        <v>3712</v>
      </c>
      <c r="L382" s="10" t="s">
        <v>3713</v>
      </c>
      <c r="M382" s="10" t="s">
        <v>3714</v>
      </c>
      <c r="N382" s="10" t="s">
        <v>3715</v>
      </c>
      <c r="O382" s="13" t="str">
        <f t="shared" si="11"/>
        <v>Huyện Mường Lát - Đội Thuế liên huyện Quan Hoá - Quan Sơn - Mường Lát</v>
      </c>
      <c r="P382" s="13" t="s">
        <v>3716</v>
      </c>
      <c r="Q382" s="10" t="s">
        <v>3713</v>
      </c>
      <c r="R382" s="8" t="s">
        <v>3713</v>
      </c>
      <c r="S382" s="13" t="s">
        <v>3717</v>
      </c>
      <c r="T382" s="13" t="s">
        <v>3718</v>
      </c>
      <c r="U382" s="15" t="s">
        <v>3719</v>
      </c>
      <c r="V382" s="16" t="s">
        <v>3720</v>
      </c>
      <c r="W382" s="10" t="s">
        <v>285</v>
      </c>
      <c r="X382" s="13" t="s">
        <v>3721</v>
      </c>
      <c r="Y382" s="13" t="s">
        <v>3655</v>
      </c>
      <c r="Z382" s="13" t="s">
        <v>3659</v>
      </c>
      <c r="AB382" s="7"/>
    </row>
    <row r="383" spans="1:28" hidden="1">
      <c r="A383" s="13" t="s">
        <v>3722</v>
      </c>
      <c r="C383" s="13" t="s">
        <v>3708</v>
      </c>
      <c r="D383" s="13">
        <v>3862</v>
      </c>
      <c r="E383" s="13" t="s">
        <v>3709</v>
      </c>
      <c r="F383" s="13">
        <v>4080</v>
      </c>
      <c r="G383" s="13" t="s">
        <v>3723</v>
      </c>
      <c r="H383" s="13" t="s">
        <v>3722</v>
      </c>
      <c r="J383" s="10" t="s">
        <v>3711</v>
      </c>
      <c r="K383" s="10" t="s">
        <v>3712</v>
      </c>
      <c r="L383" s="10" t="s">
        <v>3724</v>
      </c>
      <c r="M383" s="10" t="s">
        <v>3714</v>
      </c>
      <c r="N383" s="10" t="s">
        <v>3714</v>
      </c>
      <c r="O383" s="13" t="str">
        <f t="shared" si="11"/>
        <v>Huyện Quan Hóa - Đội Thuế liên huyện Quan Hoá - Quan Sơn - Mường Lát</v>
      </c>
      <c r="P383" s="13" t="s">
        <v>3725</v>
      </c>
      <c r="Q383" s="10" t="s">
        <v>3724</v>
      </c>
      <c r="R383" s="8" t="s">
        <v>3724</v>
      </c>
      <c r="S383" s="13" t="s">
        <v>3719</v>
      </c>
      <c r="T383" s="13" t="s">
        <v>3726</v>
      </c>
      <c r="U383" s="15" t="s">
        <v>3719</v>
      </c>
      <c r="V383" s="16" t="s">
        <v>3720</v>
      </c>
      <c r="W383" s="10" t="s">
        <v>285</v>
      </c>
      <c r="X383" s="13" t="s">
        <v>3721</v>
      </c>
      <c r="Y383" s="13" t="s">
        <v>3655</v>
      </c>
      <c r="Z383" s="13" t="s">
        <v>3659</v>
      </c>
      <c r="AB383" s="7"/>
    </row>
    <row r="384" spans="1:28" hidden="1">
      <c r="A384" s="13" t="s">
        <v>3727</v>
      </c>
      <c r="C384" s="13" t="s">
        <v>3708</v>
      </c>
      <c r="D384" s="13">
        <v>3862</v>
      </c>
      <c r="E384" s="13" t="s">
        <v>3709</v>
      </c>
      <c r="F384" s="13">
        <v>4080</v>
      </c>
      <c r="G384" s="13" t="s">
        <v>3728</v>
      </c>
      <c r="H384" s="13" t="s">
        <v>3727</v>
      </c>
      <c r="J384" s="10" t="s">
        <v>3711</v>
      </c>
      <c r="K384" s="10" t="s">
        <v>3712</v>
      </c>
      <c r="L384" s="10" t="s">
        <v>3729</v>
      </c>
      <c r="M384" s="10" t="s">
        <v>3714</v>
      </c>
      <c r="N384" s="10" t="s">
        <v>3730</v>
      </c>
      <c r="O384" s="13" t="str">
        <f t="shared" si="11"/>
        <v>Huyện Quan Sơn - Đội Thuế liên huyện Quan Hoá - Quan Sơn - Mường Lát</v>
      </c>
      <c r="P384" s="13" t="s">
        <v>3731</v>
      </c>
      <c r="Q384" s="10" t="s">
        <v>3729</v>
      </c>
      <c r="R384" s="8" t="s">
        <v>3729</v>
      </c>
      <c r="S384" s="13" t="s">
        <v>3732</v>
      </c>
      <c r="T384" s="13" t="s">
        <v>3733</v>
      </c>
      <c r="U384" s="15" t="s">
        <v>3732</v>
      </c>
      <c r="V384" s="16" t="s">
        <v>3734</v>
      </c>
      <c r="W384" s="10" t="s">
        <v>285</v>
      </c>
      <c r="X384" s="13" t="s">
        <v>3721</v>
      </c>
      <c r="Y384" s="13" t="s">
        <v>3655</v>
      </c>
      <c r="Z384" s="13" t="s">
        <v>3659</v>
      </c>
      <c r="AB384" s="7"/>
    </row>
    <row r="385" spans="1:28" hidden="1">
      <c r="A385" s="13" t="s">
        <v>3735</v>
      </c>
      <c r="C385" s="13" t="s">
        <v>3736</v>
      </c>
      <c r="D385" s="13">
        <v>3864</v>
      </c>
      <c r="E385" s="13" t="s">
        <v>3737</v>
      </c>
      <c r="F385" s="13">
        <v>4080</v>
      </c>
      <c r="G385" s="13" t="s">
        <v>3738</v>
      </c>
      <c r="H385" s="13" t="s">
        <v>3735</v>
      </c>
      <c r="J385" s="10" t="s">
        <v>3739</v>
      </c>
      <c r="K385" s="10" t="s">
        <v>3740</v>
      </c>
      <c r="L385" s="10" t="s">
        <v>3741</v>
      </c>
      <c r="M385" s="10" t="s">
        <v>3742</v>
      </c>
      <c r="N385" s="10" t="s">
        <v>3743</v>
      </c>
      <c r="O385" s="13" t="str">
        <f t="shared" si="11"/>
        <v>Huyện Bá Thước - Đội Thuế liên huyện Cẩm Thuỷ - Bá Thước</v>
      </c>
      <c r="P385" s="13" t="s">
        <v>3744</v>
      </c>
      <c r="Q385" s="10" t="s">
        <v>3741</v>
      </c>
      <c r="R385" s="8" t="s">
        <v>3741</v>
      </c>
      <c r="S385" s="13" t="s">
        <v>3745</v>
      </c>
      <c r="T385" s="13" t="s">
        <v>3746</v>
      </c>
      <c r="U385" s="15" t="s">
        <v>3747</v>
      </c>
      <c r="V385" s="16" t="s">
        <v>3748</v>
      </c>
      <c r="W385" s="10" t="s">
        <v>285</v>
      </c>
      <c r="X385" s="13" t="s">
        <v>3749</v>
      </c>
      <c r="Y385" s="13" t="s">
        <v>3655</v>
      </c>
      <c r="Z385" s="13" t="s">
        <v>3659</v>
      </c>
      <c r="AB385" s="7"/>
    </row>
    <row r="386" spans="1:28" hidden="1">
      <c r="A386" s="13" t="s">
        <v>3750</v>
      </c>
      <c r="C386" s="13" t="s">
        <v>3736</v>
      </c>
      <c r="D386" s="13">
        <v>3864</v>
      </c>
      <c r="E386" s="13" t="s">
        <v>3737</v>
      </c>
      <c r="F386" s="13">
        <v>4080</v>
      </c>
      <c r="G386" s="13" t="s">
        <v>3751</v>
      </c>
      <c r="H386" s="13" t="s">
        <v>3750</v>
      </c>
      <c r="J386" s="10" t="s">
        <v>3739</v>
      </c>
      <c r="K386" s="10" t="s">
        <v>3740</v>
      </c>
      <c r="L386" s="10" t="s">
        <v>3752</v>
      </c>
      <c r="M386" s="10" t="s">
        <v>3742</v>
      </c>
      <c r="N386" s="10" t="s">
        <v>3742</v>
      </c>
      <c r="O386" s="13" t="str">
        <f t="shared" si="11"/>
        <v>Huyện Cẩm Thủy - Đội Thuế liên huyện Cẩm Thuỷ - Bá Thước</v>
      </c>
      <c r="P386" s="13" t="s">
        <v>3753</v>
      </c>
      <c r="Q386" s="10" t="s">
        <v>3752</v>
      </c>
      <c r="R386" s="8" t="s">
        <v>3752</v>
      </c>
      <c r="S386" s="13" t="s">
        <v>3747</v>
      </c>
      <c r="T386" s="13" t="s">
        <v>3754</v>
      </c>
      <c r="U386" s="15" t="s">
        <v>3747</v>
      </c>
      <c r="V386" s="16" t="s">
        <v>3748</v>
      </c>
      <c r="W386" s="10" t="s">
        <v>285</v>
      </c>
      <c r="X386" s="13" t="s">
        <v>3749</v>
      </c>
      <c r="Y386" s="13" t="s">
        <v>3655</v>
      </c>
      <c r="Z386" s="13" t="s">
        <v>3659</v>
      </c>
      <c r="AB386" s="7"/>
    </row>
    <row r="387" spans="1:28" hidden="1">
      <c r="A387" s="13" t="s">
        <v>3755</v>
      </c>
      <c r="C387" s="13" t="s">
        <v>3756</v>
      </c>
      <c r="D387" s="13">
        <v>3863</v>
      </c>
      <c r="E387" s="13" t="s">
        <v>3757</v>
      </c>
      <c r="F387" s="13">
        <v>4080</v>
      </c>
      <c r="G387" s="13" t="s">
        <v>3758</v>
      </c>
      <c r="H387" s="13" t="s">
        <v>3755</v>
      </c>
      <c r="J387" s="10" t="s">
        <v>3759</v>
      </c>
      <c r="K387" s="10" t="s">
        <v>3760</v>
      </c>
      <c r="L387" s="10" t="s">
        <v>3761</v>
      </c>
      <c r="M387" s="10" t="s">
        <v>3762</v>
      </c>
      <c r="N387" s="10" t="s">
        <v>3763</v>
      </c>
      <c r="O387" s="13" t="str">
        <f t="shared" si="11"/>
        <v>Huyện Lang Chánh - Đội Thuế liên huyện Ngọc Lặc - Lang Chánh</v>
      </c>
      <c r="P387" s="13" t="s">
        <v>3764</v>
      </c>
      <c r="Q387" s="10" t="s">
        <v>3761</v>
      </c>
      <c r="R387" s="8" t="s">
        <v>3761</v>
      </c>
      <c r="S387" s="13" t="s">
        <v>3765</v>
      </c>
      <c r="T387" s="13" t="s">
        <v>3766</v>
      </c>
      <c r="U387" s="15" t="s">
        <v>3767</v>
      </c>
      <c r="V387" s="16" t="s">
        <v>3768</v>
      </c>
      <c r="W387" s="10" t="s">
        <v>285</v>
      </c>
      <c r="X387" s="13" t="s">
        <v>3769</v>
      </c>
      <c r="Y387" s="13" t="s">
        <v>3655</v>
      </c>
      <c r="Z387" s="13" t="s">
        <v>3659</v>
      </c>
      <c r="AB387" s="7"/>
    </row>
    <row r="388" spans="1:28" hidden="1">
      <c r="A388" s="13" t="s">
        <v>3770</v>
      </c>
      <c r="C388" s="13" t="s">
        <v>3771</v>
      </c>
      <c r="D388" s="13">
        <v>3861</v>
      </c>
      <c r="E388" s="13" t="s">
        <v>3772</v>
      </c>
      <c r="F388" s="13">
        <v>4080</v>
      </c>
      <c r="G388" s="13" t="s">
        <v>3773</v>
      </c>
      <c r="H388" s="13" t="s">
        <v>3770</v>
      </c>
      <c r="J388" s="10" t="s">
        <v>3774</v>
      </c>
      <c r="K388" s="10" t="s">
        <v>3775</v>
      </c>
      <c r="L388" s="10" t="s">
        <v>3776</v>
      </c>
      <c r="M388" s="10" t="s">
        <v>3777</v>
      </c>
      <c r="N388" s="10" t="s">
        <v>3778</v>
      </c>
      <c r="O388" s="13" t="str">
        <f t="shared" si="11"/>
        <v>Huyện Thạch Thành - Đội Thuế liên huyện Vĩnh Lộc - Thạch Thành</v>
      </c>
      <c r="P388" s="13" t="s">
        <v>3779</v>
      </c>
      <c r="Q388" s="10" t="s">
        <v>3776</v>
      </c>
      <c r="R388" s="8" t="s">
        <v>3776</v>
      </c>
      <c r="S388" s="13" t="s">
        <v>3780</v>
      </c>
      <c r="T388" s="13" t="s">
        <v>3781</v>
      </c>
      <c r="U388" s="15" t="s">
        <v>3782</v>
      </c>
      <c r="V388" s="16" t="s">
        <v>3783</v>
      </c>
      <c r="W388" s="10" t="s">
        <v>285</v>
      </c>
      <c r="X388" s="13" t="s">
        <v>3784</v>
      </c>
      <c r="Y388" s="13" t="s">
        <v>3655</v>
      </c>
      <c r="Z388" s="13" t="s">
        <v>3659</v>
      </c>
      <c r="AB388" s="7"/>
    </row>
    <row r="389" spans="1:28" hidden="1">
      <c r="A389" s="13" t="s">
        <v>3785</v>
      </c>
      <c r="C389" s="13" t="s">
        <v>3756</v>
      </c>
      <c r="D389" s="13">
        <v>3863</v>
      </c>
      <c r="E389" s="13" t="s">
        <v>3757</v>
      </c>
      <c r="F389" s="13">
        <v>4080</v>
      </c>
      <c r="G389" s="13" t="s">
        <v>3786</v>
      </c>
      <c r="H389" s="13" t="s">
        <v>3785</v>
      </c>
      <c r="J389" s="10" t="s">
        <v>3759</v>
      </c>
      <c r="K389" s="10" t="s">
        <v>3760</v>
      </c>
      <c r="L389" s="10" t="s">
        <v>3787</v>
      </c>
      <c r="M389" s="10" t="s">
        <v>3762</v>
      </c>
      <c r="N389" s="10" t="s">
        <v>3762</v>
      </c>
      <c r="O389" s="13" t="str">
        <f t="shared" si="11"/>
        <v>Huyện Ngọc Lặc - Đội Thuế liên huyện Ngọc Lặc - Lang Chánh</v>
      </c>
      <c r="P389" s="13" t="s">
        <v>3788</v>
      </c>
      <c r="Q389" s="10" t="s">
        <v>3787</v>
      </c>
      <c r="R389" s="8" t="s">
        <v>3787</v>
      </c>
      <c r="S389" s="13" t="s">
        <v>3767</v>
      </c>
      <c r="T389" s="13" t="s">
        <v>3789</v>
      </c>
      <c r="U389" s="15" t="s">
        <v>3767</v>
      </c>
      <c r="V389" s="16" t="s">
        <v>3768</v>
      </c>
      <c r="W389" s="10" t="s">
        <v>285</v>
      </c>
      <c r="X389" s="13" t="s">
        <v>3769</v>
      </c>
      <c r="Y389" s="13" t="s">
        <v>3655</v>
      </c>
      <c r="Z389" s="13" t="s">
        <v>3659</v>
      </c>
      <c r="AB389" s="7"/>
    </row>
    <row r="390" spans="1:28" hidden="1">
      <c r="A390" s="13" t="s">
        <v>3790</v>
      </c>
      <c r="C390" s="13" t="s">
        <v>3791</v>
      </c>
      <c r="D390" s="13">
        <v>3870</v>
      </c>
      <c r="E390" s="13" t="s">
        <v>3792</v>
      </c>
      <c r="F390" s="13">
        <v>4080</v>
      </c>
      <c r="G390" s="13" t="s">
        <v>3793</v>
      </c>
      <c r="H390" s="13" t="s">
        <v>3790</v>
      </c>
      <c r="J390" s="10" t="s">
        <v>3794</v>
      </c>
      <c r="K390" s="10" t="s">
        <v>3795</v>
      </c>
      <c r="L390" s="10" t="s">
        <v>3796</v>
      </c>
      <c r="M390" s="10" t="s">
        <v>3797</v>
      </c>
      <c r="N390" s="10" t="s">
        <v>3798</v>
      </c>
      <c r="O390" s="13" t="str">
        <f t="shared" si="11"/>
        <v>Huyện Thường Xuân - Đội Thuế liên huyện Thọ Xuân - Thường Xuân</v>
      </c>
      <c r="P390" s="13" t="s">
        <v>3799</v>
      </c>
      <c r="Q390" s="10" t="s">
        <v>3796</v>
      </c>
      <c r="R390" s="8" t="s">
        <v>3796</v>
      </c>
      <c r="S390" s="13" t="s">
        <v>3800</v>
      </c>
      <c r="T390" s="13" t="s">
        <v>3801</v>
      </c>
      <c r="U390" s="15" t="s">
        <v>3802</v>
      </c>
      <c r="V390" s="16" t="s">
        <v>3803</v>
      </c>
      <c r="W390" s="10" t="s">
        <v>285</v>
      </c>
      <c r="X390" s="13" t="s">
        <v>3804</v>
      </c>
      <c r="Y390" s="13" t="s">
        <v>3655</v>
      </c>
      <c r="Z390" s="13" t="s">
        <v>3659</v>
      </c>
      <c r="AB390" s="7"/>
    </row>
    <row r="391" spans="1:28" hidden="1">
      <c r="A391" s="13" t="s">
        <v>3805</v>
      </c>
      <c r="C391" s="13" t="s">
        <v>3806</v>
      </c>
      <c r="D391" s="13">
        <v>3868</v>
      </c>
      <c r="E391" s="13" t="s">
        <v>3807</v>
      </c>
      <c r="F391" s="13">
        <v>4080</v>
      </c>
      <c r="G391" s="13" t="s">
        <v>3808</v>
      </c>
      <c r="H391" s="13" t="s">
        <v>3805</v>
      </c>
      <c r="J391" s="10" t="s">
        <v>3809</v>
      </c>
      <c r="K391" s="10" t="s">
        <v>3810</v>
      </c>
      <c r="L391" s="10" t="s">
        <v>3811</v>
      </c>
      <c r="M391" s="10" t="s">
        <v>3812</v>
      </c>
      <c r="N391" s="10" t="s">
        <v>3813</v>
      </c>
      <c r="O391" s="13" t="str">
        <f t="shared" si="11"/>
        <v>Huyện Như Xuân - Đội Thuế liên huyện Như Thanh - Như Xuân</v>
      </c>
      <c r="P391" s="13" t="s">
        <v>3814</v>
      </c>
      <c r="Q391" s="10" t="s">
        <v>3811</v>
      </c>
      <c r="R391" s="8" t="s">
        <v>3811</v>
      </c>
      <c r="S391" s="13" t="s">
        <v>3815</v>
      </c>
      <c r="T391" s="13" t="s">
        <v>3816</v>
      </c>
      <c r="U391" s="15" t="s">
        <v>3815</v>
      </c>
      <c r="V391" s="16" t="s">
        <v>3817</v>
      </c>
      <c r="W391" s="10" t="s">
        <v>285</v>
      </c>
      <c r="X391" s="13" t="s">
        <v>3818</v>
      </c>
      <c r="Y391" s="13" t="s">
        <v>3655</v>
      </c>
      <c r="Z391" s="13" t="s">
        <v>3659</v>
      </c>
      <c r="AB391" s="7"/>
    </row>
    <row r="392" spans="1:28" hidden="1">
      <c r="A392" s="13" t="s">
        <v>3819</v>
      </c>
      <c r="C392" s="13" t="s">
        <v>3806</v>
      </c>
      <c r="D392" s="13">
        <v>3868</v>
      </c>
      <c r="E392" s="13" t="s">
        <v>3807</v>
      </c>
      <c r="F392" s="13">
        <v>4080</v>
      </c>
      <c r="G392" s="13" t="s">
        <v>3820</v>
      </c>
      <c r="H392" s="13" t="s">
        <v>3819</v>
      </c>
      <c r="J392" s="10" t="s">
        <v>3809</v>
      </c>
      <c r="K392" s="10" t="s">
        <v>3810</v>
      </c>
      <c r="L392" s="10" t="s">
        <v>3821</v>
      </c>
      <c r="M392" s="10" t="s">
        <v>3812</v>
      </c>
      <c r="N392" s="10" t="s">
        <v>3812</v>
      </c>
      <c r="O392" s="13" t="str">
        <f t="shared" ref="O392:O455" si="12">N392&amp;" - "&amp;J392</f>
        <v>Huyện Như Thanh - Đội Thuế liên huyện Như Thanh - Như Xuân</v>
      </c>
      <c r="P392" s="13" t="s">
        <v>3822</v>
      </c>
      <c r="Q392" s="10" t="s">
        <v>3821</v>
      </c>
      <c r="R392" s="8" t="s">
        <v>3821</v>
      </c>
      <c r="S392" s="13" t="s">
        <v>3823</v>
      </c>
      <c r="T392" s="13" t="s">
        <v>3824</v>
      </c>
      <c r="U392" s="15" t="s">
        <v>3815</v>
      </c>
      <c r="V392" s="16" t="s">
        <v>3817</v>
      </c>
      <c r="W392" s="10" t="s">
        <v>285</v>
      </c>
      <c r="X392" s="13" t="s">
        <v>3818</v>
      </c>
      <c r="Y392" s="13" t="s">
        <v>3655</v>
      </c>
      <c r="Z392" s="13" t="s">
        <v>3659</v>
      </c>
      <c r="AB392" s="7"/>
    </row>
    <row r="393" spans="1:28" hidden="1">
      <c r="A393" s="13" t="s">
        <v>3825</v>
      </c>
      <c r="C393" s="13" t="s">
        <v>3771</v>
      </c>
      <c r="D393" s="13">
        <v>3861</v>
      </c>
      <c r="E393" s="13" t="s">
        <v>3772</v>
      </c>
      <c r="F393" s="13">
        <v>4080</v>
      </c>
      <c r="G393" s="13" t="s">
        <v>3826</v>
      </c>
      <c r="H393" s="13" t="s">
        <v>3825</v>
      </c>
      <c r="J393" s="10" t="s">
        <v>3774</v>
      </c>
      <c r="K393" s="10" t="s">
        <v>3775</v>
      </c>
      <c r="L393" s="10" t="s">
        <v>3827</v>
      </c>
      <c r="M393" s="10" t="s">
        <v>3777</v>
      </c>
      <c r="N393" s="10" t="s">
        <v>3777</v>
      </c>
      <c r="O393" s="13" t="str">
        <f t="shared" si="12"/>
        <v>Huyện Vĩnh Lộc - Đội Thuế liên huyện Vĩnh Lộc - Thạch Thành</v>
      </c>
      <c r="P393" s="13" t="s">
        <v>3828</v>
      </c>
      <c r="Q393" s="10" t="s">
        <v>3827</v>
      </c>
      <c r="R393" s="8" t="s">
        <v>3827</v>
      </c>
      <c r="S393" s="13" t="s">
        <v>3782</v>
      </c>
      <c r="T393" s="13" t="s">
        <v>3829</v>
      </c>
      <c r="U393" s="15" t="s">
        <v>3782</v>
      </c>
      <c r="V393" s="16" t="s">
        <v>3783</v>
      </c>
      <c r="W393" s="10" t="s">
        <v>285</v>
      </c>
      <c r="X393" s="13" t="s">
        <v>3784</v>
      </c>
      <c r="Y393" s="13" t="s">
        <v>3655</v>
      </c>
      <c r="Z393" s="13" t="s">
        <v>3659</v>
      </c>
      <c r="AB393" s="7"/>
    </row>
    <row r="394" spans="1:28" hidden="1">
      <c r="A394" s="13" t="s">
        <v>3830</v>
      </c>
      <c r="C394" s="13" t="s">
        <v>3682</v>
      </c>
      <c r="D394" s="13">
        <v>3867</v>
      </c>
      <c r="E394" s="13" t="s">
        <v>3683</v>
      </c>
      <c r="F394" s="13">
        <v>4080</v>
      </c>
      <c r="G394" s="13" t="s">
        <v>3831</v>
      </c>
      <c r="H394" s="13" t="s">
        <v>3830</v>
      </c>
      <c r="J394" s="10" t="s">
        <v>3685</v>
      </c>
      <c r="K394" s="10" t="s">
        <v>3686</v>
      </c>
      <c r="L394" s="10" t="s">
        <v>3832</v>
      </c>
      <c r="M394" s="10" t="s">
        <v>3688</v>
      </c>
      <c r="N394" s="10" t="s">
        <v>3833</v>
      </c>
      <c r="O394" s="13" t="str">
        <f t="shared" si="12"/>
        <v>Huyện Hà Trung - Đội Thuế liên huyện thị xã Bỉm Sơn - Hà Trung</v>
      </c>
      <c r="P394" s="13" t="s">
        <v>3834</v>
      </c>
      <c r="Q394" s="10" t="s">
        <v>3832</v>
      </c>
      <c r="R394" s="8" t="s">
        <v>3832</v>
      </c>
      <c r="S394" s="13" t="s">
        <v>3692</v>
      </c>
      <c r="T394" s="13" t="s">
        <v>3835</v>
      </c>
      <c r="U394" s="15" t="s">
        <v>3692</v>
      </c>
      <c r="V394" s="16" t="s">
        <v>3693</v>
      </c>
      <c r="W394" s="10" t="s">
        <v>285</v>
      </c>
      <c r="X394" s="13" t="s">
        <v>3694</v>
      </c>
      <c r="Y394" s="13" t="s">
        <v>3655</v>
      </c>
      <c r="Z394" s="13" t="s">
        <v>3659</v>
      </c>
      <c r="AB394" s="7"/>
    </row>
    <row r="395" spans="1:28" hidden="1">
      <c r="A395" s="13" t="s">
        <v>3836</v>
      </c>
      <c r="C395" s="13" t="s">
        <v>3837</v>
      </c>
      <c r="D395" s="13">
        <v>3865</v>
      </c>
      <c r="E395" s="13" t="s">
        <v>3838</v>
      </c>
      <c r="F395" s="13">
        <v>4080</v>
      </c>
      <c r="G395" s="13" t="s">
        <v>3839</v>
      </c>
      <c r="H395" s="13" t="s">
        <v>3836</v>
      </c>
      <c r="J395" s="10" t="s">
        <v>3840</v>
      </c>
      <c r="K395" s="10" t="s">
        <v>3841</v>
      </c>
      <c r="L395" s="10" t="s">
        <v>3842</v>
      </c>
      <c r="M395" s="10" t="s">
        <v>3843</v>
      </c>
      <c r="N395" s="10" t="s">
        <v>3844</v>
      </c>
      <c r="O395" s="13" t="str">
        <f t="shared" si="12"/>
        <v xml:space="preserve">Huyện Nga Sơn - Đội Thuế liên huyện Hoằng Hóa - Nga Sơn - Hậu Lộc </v>
      </c>
      <c r="P395" s="13" t="s">
        <v>3845</v>
      </c>
      <c r="Q395" s="10" t="s">
        <v>3842</v>
      </c>
      <c r="R395" s="8" t="s">
        <v>3842</v>
      </c>
      <c r="S395" s="13" t="s">
        <v>3846</v>
      </c>
      <c r="T395" s="13" t="s">
        <v>3847</v>
      </c>
      <c r="U395" s="15" t="s">
        <v>3848</v>
      </c>
      <c r="V395" s="16" t="s">
        <v>3849</v>
      </c>
      <c r="W395" s="30" t="s">
        <v>3850</v>
      </c>
      <c r="X395" s="13" t="s">
        <v>3851</v>
      </c>
      <c r="Y395" s="13" t="s">
        <v>3655</v>
      </c>
      <c r="Z395" s="13" t="s">
        <v>3659</v>
      </c>
      <c r="AB395" s="7"/>
    </row>
    <row r="396" spans="1:28" hidden="1">
      <c r="A396" s="13" t="s">
        <v>3852</v>
      </c>
      <c r="C396" s="13" t="s">
        <v>3853</v>
      </c>
      <c r="D396" s="13">
        <v>3871</v>
      </c>
      <c r="E396" s="13" t="s">
        <v>3854</v>
      </c>
      <c r="F396" s="13">
        <v>4080</v>
      </c>
      <c r="G396" s="13" t="s">
        <v>3855</v>
      </c>
      <c r="H396" s="13" t="s">
        <v>3852</v>
      </c>
      <c r="J396" s="10" t="s">
        <v>3856</v>
      </c>
      <c r="K396" s="10" t="s">
        <v>3857</v>
      </c>
      <c r="L396" s="10" t="s">
        <v>3858</v>
      </c>
      <c r="M396" s="10" t="s">
        <v>3859</v>
      </c>
      <c r="N396" s="10" t="s">
        <v>3859</v>
      </c>
      <c r="O396" s="13" t="str">
        <f t="shared" si="12"/>
        <v>Huyện Yên Định - Đội Thuế liên huyện Yên Định - Thiệu Hóa</v>
      </c>
      <c r="P396" s="13" t="s">
        <v>3860</v>
      </c>
      <c r="Q396" s="10" t="s">
        <v>3858</v>
      </c>
      <c r="R396" s="8" t="s">
        <v>3858</v>
      </c>
      <c r="S396" s="13" t="s">
        <v>3861</v>
      </c>
      <c r="T396" s="13" t="s">
        <v>3862</v>
      </c>
      <c r="U396" s="15" t="s">
        <v>3863</v>
      </c>
      <c r="V396" s="16" t="s">
        <v>3864</v>
      </c>
      <c r="W396" s="10" t="s">
        <v>285</v>
      </c>
      <c r="X396" s="13" t="s">
        <v>3865</v>
      </c>
      <c r="Y396" s="13" t="s">
        <v>3655</v>
      </c>
      <c r="Z396" s="13" t="s">
        <v>3659</v>
      </c>
      <c r="AB396" s="7"/>
    </row>
    <row r="397" spans="1:28" hidden="1">
      <c r="A397" s="13" t="s">
        <v>3866</v>
      </c>
      <c r="C397" s="13" t="s">
        <v>3791</v>
      </c>
      <c r="D397" s="13">
        <v>3870</v>
      </c>
      <c r="E397" s="13" t="s">
        <v>3792</v>
      </c>
      <c r="F397" s="13">
        <v>4080</v>
      </c>
      <c r="G397" s="13" t="s">
        <v>3867</v>
      </c>
      <c r="H397" s="13" t="s">
        <v>3866</v>
      </c>
      <c r="J397" s="10" t="s">
        <v>3794</v>
      </c>
      <c r="K397" s="10" t="s">
        <v>3795</v>
      </c>
      <c r="L397" s="10" t="s">
        <v>3868</v>
      </c>
      <c r="M397" s="10" t="s">
        <v>3797</v>
      </c>
      <c r="N397" s="10" t="s">
        <v>3797</v>
      </c>
      <c r="O397" s="13" t="str">
        <f t="shared" si="12"/>
        <v>Huyện Thọ Xuân - Đội Thuế liên huyện Thọ Xuân - Thường Xuân</v>
      </c>
      <c r="P397" s="13" t="s">
        <v>3869</v>
      </c>
      <c r="Q397" s="10" t="s">
        <v>3868</v>
      </c>
      <c r="R397" s="8" t="s">
        <v>3868</v>
      </c>
      <c r="S397" s="13" t="s">
        <v>3802</v>
      </c>
      <c r="T397" s="13" t="s">
        <v>3870</v>
      </c>
      <c r="U397" s="15" t="s">
        <v>3802</v>
      </c>
      <c r="V397" s="16" t="s">
        <v>3803</v>
      </c>
      <c r="W397" s="10" t="s">
        <v>285</v>
      </c>
      <c r="X397" s="13" t="s">
        <v>3804</v>
      </c>
      <c r="Y397" s="13" t="s">
        <v>3655</v>
      </c>
      <c r="Z397" s="13" t="s">
        <v>3659</v>
      </c>
      <c r="AB397" s="7"/>
    </row>
    <row r="398" spans="1:28" hidden="1">
      <c r="A398" s="13" t="s">
        <v>3871</v>
      </c>
      <c r="C398" s="13" t="s">
        <v>3837</v>
      </c>
      <c r="D398" s="13">
        <v>3865</v>
      </c>
      <c r="E398" s="13" t="s">
        <v>3838</v>
      </c>
      <c r="F398" s="13">
        <v>4080</v>
      </c>
      <c r="G398" s="13" t="s">
        <v>3872</v>
      </c>
      <c r="H398" s="13" t="s">
        <v>3871</v>
      </c>
      <c r="J398" s="10" t="s">
        <v>3840</v>
      </c>
      <c r="K398" s="10" t="s">
        <v>3841</v>
      </c>
      <c r="L398" s="10" t="s">
        <v>3873</v>
      </c>
      <c r="M398" s="10" t="s">
        <v>3843</v>
      </c>
      <c r="N398" s="10" t="s">
        <v>3874</v>
      </c>
      <c r="O398" s="13" t="str">
        <f t="shared" si="12"/>
        <v xml:space="preserve">Huyện Hậu Lộc - Đội Thuế liên huyện Hoằng Hóa - Nga Sơn - Hậu Lộc </v>
      </c>
      <c r="P398" s="13" t="s">
        <v>3875</v>
      </c>
      <c r="Q398" s="10" t="s">
        <v>3873</v>
      </c>
      <c r="R398" s="8" t="s">
        <v>3873</v>
      </c>
      <c r="S398" s="13" t="s">
        <v>3848</v>
      </c>
      <c r="T398" s="13" t="s">
        <v>3876</v>
      </c>
      <c r="U398" s="15" t="s">
        <v>3848</v>
      </c>
      <c r="V398" s="16" t="s">
        <v>3849</v>
      </c>
      <c r="W398" s="30" t="s">
        <v>3850</v>
      </c>
      <c r="X398" s="13" t="s">
        <v>3851</v>
      </c>
      <c r="Y398" s="13" t="s">
        <v>3655</v>
      </c>
      <c r="Z398" s="13" t="s">
        <v>3659</v>
      </c>
      <c r="AB398" s="7"/>
    </row>
    <row r="399" spans="1:28" hidden="1">
      <c r="A399" s="13" t="s">
        <v>3877</v>
      </c>
      <c r="C399" s="13" t="s">
        <v>3853</v>
      </c>
      <c r="D399" s="13">
        <v>3871</v>
      </c>
      <c r="E399" s="13" t="s">
        <v>3854</v>
      </c>
      <c r="F399" s="13">
        <v>4080</v>
      </c>
      <c r="G399" s="13" t="s">
        <v>3878</v>
      </c>
      <c r="H399" s="13" t="s">
        <v>3877</v>
      </c>
      <c r="J399" s="10" t="s">
        <v>3856</v>
      </c>
      <c r="K399" s="10" t="s">
        <v>3857</v>
      </c>
      <c r="L399" s="10" t="s">
        <v>3879</v>
      </c>
      <c r="M399" s="10" t="s">
        <v>3859</v>
      </c>
      <c r="N399" s="10" t="s">
        <v>3880</v>
      </c>
      <c r="O399" s="13" t="str">
        <f t="shared" si="12"/>
        <v>Huyện Thiệu Hóa - Đội Thuế liên huyện Yên Định - Thiệu Hóa</v>
      </c>
      <c r="P399" s="13" t="s">
        <v>3881</v>
      </c>
      <c r="Q399" s="10" t="s">
        <v>3879</v>
      </c>
      <c r="R399" s="8" t="s">
        <v>3879</v>
      </c>
      <c r="S399" s="13" t="s">
        <v>3863</v>
      </c>
      <c r="T399" s="13" t="s">
        <v>3882</v>
      </c>
      <c r="U399" s="15" t="s">
        <v>3863</v>
      </c>
      <c r="V399" s="16" t="s">
        <v>3864</v>
      </c>
      <c r="W399" s="10" t="s">
        <v>285</v>
      </c>
      <c r="X399" s="13" t="s">
        <v>3865</v>
      </c>
      <c r="Y399" s="13" t="s">
        <v>3655</v>
      </c>
      <c r="Z399" s="13" t="s">
        <v>3659</v>
      </c>
      <c r="AB399" s="7"/>
    </row>
    <row r="400" spans="1:28" hidden="1">
      <c r="A400" s="13" t="s">
        <v>3883</v>
      </c>
      <c r="C400" s="13" t="s">
        <v>155</v>
      </c>
      <c r="D400" s="13">
        <v>3865</v>
      </c>
      <c r="E400" s="13" t="s">
        <v>3884</v>
      </c>
      <c r="F400" s="13">
        <v>4080</v>
      </c>
      <c r="G400" s="13" t="s">
        <v>3885</v>
      </c>
      <c r="H400" s="13" t="s">
        <v>3883</v>
      </c>
      <c r="J400" s="10" t="s">
        <v>3840</v>
      </c>
      <c r="K400" s="10" t="s">
        <v>3841</v>
      </c>
      <c r="L400" s="10" t="s">
        <v>3886</v>
      </c>
      <c r="M400" s="10" t="s">
        <v>3843</v>
      </c>
      <c r="N400" s="10" t="s">
        <v>3843</v>
      </c>
      <c r="O400" s="13" t="str">
        <f t="shared" si="12"/>
        <v xml:space="preserve">Huyện Hoằng Hóa - Đội Thuế liên huyện Hoằng Hóa - Nga Sơn - Hậu Lộc </v>
      </c>
      <c r="P400" s="13" t="s">
        <v>3887</v>
      </c>
      <c r="Q400" s="10" t="s">
        <v>3886</v>
      </c>
      <c r="R400" s="8" t="s">
        <v>3886</v>
      </c>
      <c r="S400" s="13" t="s">
        <v>3888</v>
      </c>
      <c r="T400" s="13" t="s">
        <v>3889</v>
      </c>
      <c r="U400" s="15" t="s">
        <v>3888</v>
      </c>
      <c r="V400" s="16" t="s">
        <v>3890</v>
      </c>
      <c r="W400" s="30" t="s">
        <v>3850</v>
      </c>
      <c r="X400" s="13" t="s">
        <v>3891</v>
      </c>
      <c r="Y400" s="13" t="s">
        <v>3655</v>
      </c>
      <c r="Z400" s="13" t="s">
        <v>3659</v>
      </c>
      <c r="AB400" s="7"/>
    </row>
    <row r="401" spans="1:28" s="21" customFormat="1" hidden="1">
      <c r="A401" s="21" t="s">
        <v>3892</v>
      </c>
      <c r="C401" s="21" t="s">
        <v>3672</v>
      </c>
      <c r="E401" s="21" t="s">
        <v>3673</v>
      </c>
      <c r="F401" s="23">
        <v>4080</v>
      </c>
      <c r="G401" s="21" t="s">
        <v>3893</v>
      </c>
      <c r="H401" s="21" t="s">
        <v>3892</v>
      </c>
      <c r="I401" s="23"/>
      <c r="J401" s="21" t="s">
        <v>3675</v>
      </c>
      <c r="K401" s="10" t="s">
        <v>3676</v>
      </c>
      <c r="L401" s="21" t="s">
        <v>3675</v>
      </c>
      <c r="M401" s="21" t="s">
        <v>3677</v>
      </c>
      <c r="N401" s="21" t="s">
        <v>3677</v>
      </c>
      <c r="O401" s="23" t="str">
        <f t="shared" si="12"/>
        <v>Thành phố Thanh Hóa - Đội Thuế thành phố Thanh Hoá</v>
      </c>
      <c r="P401" s="21" t="s">
        <v>3894</v>
      </c>
      <c r="Q401" s="21" t="s">
        <v>3675</v>
      </c>
      <c r="R401" s="8" t="s">
        <v>3675</v>
      </c>
      <c r="S401" s="21" t="s">
        <v>3668</v>
      </c>
      <c r="T401" s="21" t="s">
        <v>3669</v>
      </c>
      <c r="U401" s="36" t="s">
        <v>3668</v>
      </c>
      <c r="V401" s="37" t="s">
        <v>3670</v>
      </c>
      <c r="X401" s="21" t="s">
        <v>3680</v>
      </c>
      <c r="Y401" s="21" t="s">
        <v>3655</v>
      </c>
      <c r="Z401" s="21" t="s">
        <v>3659</v>
      </c>
      <c r="AB401" s="35"/>
    </row>
    <row r="402" spans="1:28" hidden="1">
      <c r="A402" s="13" t="s">
        <v>3895</v>
      </c>
      <c r="C402" s="13" t="s">
        <v>3896</v>
      </c>
      <c r="D402" s="13">
        <v>3869</v>
      </c>
      <c r="E402" s="13" t="s">
        <v>3897</v>
      </c>
      <c r="F402" s="13">
        <v>4080</v>
      </c>
      <c r="G402" s="13" t="s">
        <v>3898</v>
      </c>
      <c r="H402" s="13" t="s">
        <v>3895</v>
      </c>
      <c r="J402" s="10" t="s">
        <v>3899</v>
      </c>
      <c r="K402" s="10" t="s">
        <v>3900</v>
      </c>
      <c r="L402" s="10" t="s">
        <v>3901</v>
      </c>
      <c r="M402" s="10" t="s">
        <v>3902</v>
      </c>
      <c r="N402" s="10" t="s">
        <v>3902</v>
      </c>
      <c r="O402" s="13" t="str">
        <f t="shared" si="12"/>
        <v>Huyện Triệu Sơn - Đội Thuế liên huyện Triệu Sơn - Nông Cống</v>
      </c>
      <c r="P402" s="13" t="s">
        <v>3903</v>
      </c>
      <c r="Q402" s="10" t="s">
        <v>3901</v>
      </c>
      <c r="R402" s="8" t="s">
        <v>3901</v>
      </c>
      <c r="S402" s="13" t="s">
        <v>3904</v>
      </c>
      <c r="T402" s="13" t="s">
        <v>3905</v>
      </c>
      <c r="U402" s="15" t="s">
        <v>3904</v>
      </c>
      <c r="V402" s="16" t="s">
        <v>3906</v>
      </c>
      <c r="W402" s="10" t="s">
        <v>285</v>
      </c>
      <c r="X402" s="13" t="s">
        <v>3907</v>
      </c>
      <c r="Y402" s="13" t="s">
        <v>3655</v>
      </c>
      <c r="Z402" s="13" t="s">
        <v>3659</v>
      </c>
      <c r="AB402" s="7"/>
    </row>
    <row r="403" spans="1:28" hidden="1">
      <c r="A403" s="13" t="s">
        <v>3908</v>
      </c>
      <c r="C403" s="13" t="s">
        <v>3696</v>
      </c>
      <c r="D403" s="13">
        <v>3872</v>
      </c>
      <c r="E403" s="13" t="s">
        <v>3697</v>
      </c>
      <c r="F403" s="13">
        <v>4080</v>
      </c>
      <c r="G403" s="13" t="s">
        <v>3909</v>
      </c>
      <c r="H403" s="13" t="s">
        <v>3908</v>
      </c>
      <c r="J403" s="10" t="s">
        <v>3699</v>
      </c>
      <c r="K403" s="10" t="s">
        <v>3700</v>
      </c>
      <c r="L403" s="10" t="s">
        <v>3910</v>
      </c>
      <c r="M403" s="10" t="s">
        <v>3702</v>
      </c>
      <c r="N403" s="10" t="s">
        <v>3911</v>
      </c>
      <c r="O403" s="13" t="str">
        <f t="shared" si="12"/>
        <v xml:space="preserve">Huyện Quảng Xương - Đội Thuế liên huyện thành phố Sầm Sơn - Quảng Xương </v>
      </c>
      <c r="P403" s="13" t="s">
        <v>3912</v>
      </c>
      <c r="Q403" s="10" t="s">
        <v>3910</v>
      </c>
      <c r="R403" s="8" t="s">
        <v>3332</v>
      </c>
      <c r="S403" s="13" t="s">
        <v>3913</v>
      </c>
      <c r="T403" s="13" t="s">
        <v>3914</v>
      </c>
      <c r="U403" s="15" t="s">
        <v>3668</v>
      </c>
      <c r="V403" s="16" t="s">
        <v>3670</v>
      </c>
      <c r="W403" s="10" t="s">
        <v>285</v>
      </c>
      <c r="X403" s="13" t="s">
        <v>3706</v>
      </c>
      <c r="Y403" s="13" t="s">
        <v>3655</v>
      </c>
      <c r="Z403" s="13" t="s">
        <v>3659</v>
      </c>
      <c r="AB403" s="7"/>
    </row>
    <row r="404" spans="1:28" hidden="1">
      <c r="A404" s="13" t="s">
        <v>3915</v>
      </c>
      <c r="C404" s="13" t="s">
        <v>3896</v>
      </c>
      <c r="D404" s="13">
        <v>3869</v>
      </c>
      <c r="E404" s="13" t="s">
        <v>3897</v>
      </c>
      <c r="F404" s="13">
        <v>4080</v>
      </c>
      <c r="G404" s="13" t="s">
        <v>3916</v>
      </c>
      <c r="H404" s="13" t="s">
        <v>3915</v>
      </c>
      <c r="J404" s="10" t="s">
        <v>3899</v>
      </c>
      <c r="K404" s="10" t="s">
        <v>3900</v>
      </c>
      <c r="L404" s="10" t="s">
        <v>3917</v>
      </c>
      <c r="M404" s="10" t="s">
        <v>3902</v>
      </c>
      <c r="N404" s="10" t="s">
        <v>3918</v>
      </c>
      <c r="O404" s="13" t="str">
        <f t="shared" si="12"/>
        <v>Huyện Nông Cống - Đội Thuế liên huyện Triệu Sơn - Nông Cống</v>
      </c>
      <c r="P404" s="13" t="s">
        <v>3919</v>
      </c>
      <c r="Q404" s="10" t="s">
        <v>3917</v>
      </c>
      <c r="R404" s="8" t="s">
        <v>3917</v>
      </c>
      <c r="S404" s="13" t="s">
        <v>3920</v>
      </c>
      <c r="T404" s="13" t="s">
        <v>3921</v>
      </c>
      <c r="U404" s="15" t="s">
        <v>3904</v>
      </c>
      <c r="V404" s="16" t="s">
        <v>3906</v>
      </c>
      <c r="W404" s="10" t="s">
        <v>285</v>
      </c>
      <c r="X404" s="13" t="s">
        <v>3907</v>
      </c>
      <c r="Y404" s="13" t="s">
        <v>3655</v>
      </c>
      <c r="Z404" s="13" t="s">
        <v>3659</v>
      </c>
      <c r="AB404" s="7"/>
    </row>
    <row r="405" spans="1:28" hidden="1">
      <c r="A405" s="13" t="s">
        <v>3922</v>
      </c>
      <c r="E405" s="13" t="s">
        <v>3923</v>
      </c>
      <c r="F405" s="13">
        <v>4080</v>
      </c>
      <c r="G405" s="13" t="s">
        <v>3924</v>
      </c>
      <c r="H405" s="13" t="s">
        <v>3922</v>
      </c>
      <c r="J405" s="10" t="s">
        <v>3925</v>
      </c>
      <c r="K405" s="10" t="s">
        <v>3926</v>
      </c>
      <c r="L405" s="10" t="s">
        <v>3925</v>
      </c>
      <c r="M405" s="10" t="s">
        <v>3927</v>
      </c>
      <c r="N405" s="10" t="s">
        <v>3927</v>
      </c>
      <c r="O405" s="13" t="str">
        <f t="shared" si="12"/>
        <v>Thị xã Nghi Sơn - Đội Thuế thị xã Nghi Sơn</v>
      </c>
      <c r="P405" s="13" t="s">
        <v>3928</v>
      </c>
      <c r="Q405" s="10" t="s">
        <v>3925</v>
      </c>
      <c r="R405" s="8" t="s">
        <v>3925</v>
      </c>
      <c r="S405" s="13" t="s">
        <v>3929</v>
      </c>
      <c r="T405" s="13" t="s">
        <v>3930</v>
      </c>
      <c r="U405" s="15" t="s">
        <v>3929</v>
      </c>
      <c r="V405" s="16" t="s">
        <v>3931</v>
      </c>
      <c r="X405" s="13" t="s">
        <v>3932</v>
      </c>
      <c r="Y405" s="13" t="s">
        <v>3655</v>
      </c>
      <c r="Z405" s="13" t="s">
        <v>3659</v>
      </c>
      <c r="AB405" s="7"/>
    </row>
    <row r="406" spans="1:28" s="7" customFormat="1" hidden="1">
      <c r="A406" s="7" t="s">
        <v>3933</v>
      </c>
      <c r="B406" s="7">
        <v>4280</v>
      </c>
      <c r="E406" s="7" t="s">
        <v>3934</v>
      </c>
      <c r="G406" s="7" t="s">
        <v>155</v>
      </c>
      <c r="H406" s="7" t="s">
        <v>3933</v>
      </c>
      <c r="I406" s="7" t="s">
        <v>3935</v>
      </c>
      <c r="K406" s="10"/>
      <c r="L406" s="7" t="s">
        <v>3936</v>
      </c>
      <c r="M406" s="7" t="s">
        <v>3937</v>
      </c>
      <c r="O406" s="13" t="str">
        <f t="shared" si="12"/>
        <v xml:space="preserve"> - </v>
      </c>
      <c r="P406" s="7" t="s">
        <v>3938</v>
      </c>
      <c r="Q406" s="7" t="s">
        <v>3936</v>
      </c>
      <c r="R406" s="8" t="s">
        <v>3936</v>
      </c>
      <c r="S406" s="7" t="s">
        <v>3939</v>
      </c>
      <c r="T406" s="7" t="s">
        <v>3940</v>
      </c>
      <c r="U406" s="11" t="s">
        <v>155</v>
      </c>
      <c r="V406" s="9" t="s">
        <v>155</v>
      </c>
      <c r="X406" s="7" t="s">
        <v>3941</v>
      </c>
      <c r="Y406" s="7" t="s">
        <v>153</v>
      </c>
      <c r="Z406" s="7" t="s">
        <v>159</v>
      </c>
    </row>
    <row r="407" spans="1:28" s="7" customFormat="1" hidden="1">
      <c r="A407" s="7" t="s">
        <v>3942</v>
      </c>
      <c r="B407" s="7">
        <v>4281</v>
      </c>
      <c r="E407" s="7" t="s">
        <v>3941</v>
      </c>
      <c r="F407" s="7">
        <v>4280</v>
      </c>
      <c r="G407" s="7" t="s">
        <v>3943</v>
      </c>
      <c r="H407" s="7" t="s">
        <v>3942</v>
      </c>
      <c r="I407" s="7" t="s">
        <v>3935</v>
      </c>
      <c r="J407" s="7" t="s">
        <v>3935</v>
      </c>
      <c r="K407" s="10" t="s">
        <v>3935</v>
      </c>
      <c r="L407" s="7" t="s">
        <v>3944</v>
      </c>
      <c r="M407" s="7" t="s">
        <v>3937</v>
      </c>
      <c r="N407" s="7" t="s">
        <v>3945</v>
      </c>
      <c r="O407" s="13" t="str">
        <f t="shared" si="12"/>
        <v>Tỉnh Hà Tĩnh - Chi cục Thuế khu vực XI</v>
      </c>
      <c r="P407" s="7" t="s">
        <v>3946</v>
      </c>
      <c r="Q407" s="7" t="s">
        <v>3944</v>
      </c>
      <c r="R407" s="8" t="s">
        <v>3944</v>
      </c>
      <c r="S407" s="7" t="s">
        <v>3204</v>
      </c>
      <c r="T407" s="7" t="s">
        <v>3947</v>
      </c>
      <c r="U407" s="15" t="s">
        <v>3204</v>
      </c>
      <c r="V407" s="16" t="s">
        <v>3948</v>
      </c>
      <c r="X407" s="7" t="s">
        <v>3941</v>
      </c>
      <c r="Y407" s="7" t="s">
        <v>3933</v>
      </c>
      <c r="Z407" s="7" t="s">
        <v>3938</v>
      </c>
    </row>
    <row r="408" spans="1:28" hidden="1">
      <c r="A408" s="13" t="s">
        <v>3949</v>
      </c>
      <c r="C408" s="13" t="s">
        <v>3950</v>
      </c>
      <c r="D408" s="13">
        <v>4261</v>
      </c>
      <c r="E408" s="13" t="s">
        <v>3951</v>
      </c>
      <c r="F408" s="13">
        <v>4280</v>
      </c>
      <c r="G408" s="13" t="s">
        <v>3952</v>
      </c>
      <c r="H408" s="13" t="s">
        <v>3949</v>
      </c>
      <c r="J408" s="10" t="s">
        <v>3953</v>
      </c>
      <c r="K408" s="10" t="s">
        <v>3954</v>
      </c>
      <c r="L408" s="10" t="s">
        <v>3955</v>
      </c>
      <c r="M408" s="10" t="s">
        <v>3956</v>
      </c>
      <c r="N408" s="10" t="s">
        <v>3957</v>
      </c>
      <c r="O408" s="13" t="str">
        <f t="shared" si="12"/>
        <v xml:space="preserve">Tp. Hà Tĩnh - Đội Thuế liên huyện Thành phố Hà Tĩnh - Cẩm Xuyên </v>
      </c>
      <c r="P408" s="13" t="s">
        <v>3958</v>
      </c>
      <c r="Q408" s="10" t="s">
        <v>3955</v>
      </c>
      <c r="R408" s="8" t="s">
        <v>3955</v>
      </c>
      <c r="S408" s="13" t="s">
        <v>3204</v>
      </c>
      <c r="T408" s="13" t="s">
        <v>3947</v>
      </c>
      <c r="U408" s="15" t="s">
        <v>3204</v>
      </c>
      <c r="V408" s="16" t="s">
        <v>3948</v>
      </c>
      <c r="W408" s="10" t="s">
        <v>285</v>
      </c>
      <c r="X408" s="13" t="s">
        <v>3959</v>
      </c>
      <c r="Y408" s="13" t="s">
        <v>3933</v>
      </c>
      <c r="Z408" s="13" t="s">
        <v>3938</v>
      </c>
      <c r="AB408" s="7"/>
    </row>
    <row r="409" spans="1:28" hidden="1">
      <c r="A409" s="13" t="s">
        <v>3960</v>
      </c>
      <c r="C409" s="13" t="s">
        <v>3961</v>
      </c>
      <c r="D409" s="13">
        <v>4267</v>
      </c>
      <c r="E409" s="13" t="s">
        <v>3962</v>
      </c>
      <c r="F409" s="13">
        <v>4280</v>
      </c>
      <c r="G409" s="13" t="s">
        <v>3963</v>
      </c>
      <c r="H409" s="13" t="s">
        <v>3960</v>
      </c>
      <c r="J409" s="10" t="s">
        <v>3964</v>
      </c>
      <c r="K409" s="10" t="s">
        <v>3965</v>
      </c>
      <c r="L409" s="10" t="s">
        <v>3966</v>
      </c>
      <c r="M409" s="10" t="s">
        <v>3967</v>
      </c>
      <c r="N409" s="10" t="s">
        <v>3967</v>
      </c>
      <c r="O409" s="13" t="str">
        <f t="shared" si="12"/>
        <v>Thị xã Hồng Lĩnh - Đội Thuế liên huyện Hồng Lĩnh – Nghi Xuân</v>
      </c>
      <c r="P409" s="13" t="s">
        <v>3968</v>
      </c>
      <c r="Q409" s="10" t="s">
        <v>3966</v>
      </c>
      <c r="R409" s="8" t="s">
        <v>3966</v>
      </c>
      <c r="S409" s="13" t="s">
        <v>3969</v>
      </c>
      <c r="T409" s="13" t="s">
        <v>3970</v>
      </c>
      <c r="U409" s="15" t="s">
        <v>3969</v>
      </c>
      <c r="V409" s="16" t="s">
        <v>3971</v>
      </c>
      <c r="W409" s="30" t="s">
        <v>3972</v>
      </c>
      <c r="X409" s="13" t="s">
        <v>3973</v>
      </c>
      <c r="Y409" s="13" t="s">
        <v>3933</v>
      </c>
      <c r="Z409" s="13" t="s">
        <v>3938</v>
      </c>
      <c r="AB409" s="7"/>
    </row>
    <row r="410" spans="1:28" hidden="1">
      <c r="A410" s="13" t="s">
        <v>3974</v>
      </c>
      <c r="C410" s="13" t="s">
        <v>155</v>
      </c>
      <c r="D410" s="13">
        <v>4267</v>
      </c>
      <c r="E410" s="13" t="s">
        <v>3975</v>
      </c>
      <c r="F410" s="13">
        <v>4280</v>
      </c>
      <c r="G410" s="13" t="s">
        <v>3976</v>
      </c>
      <c r="H410" s="13" t="s">
        <v>3974</v>
      </c>
      <c r="J410" s="10" t="s">
        <v>3964</v>
      </c>
      <c r="K410" s="10" t="s">
        <v>3965</v>
      </c>
      <c r="L410" s="10" t="s">
        <v>3977</v>
      </c>
      <c r="M410" s="10" t="s">
        <v>3967</v>
      </c>
      <c r="N410" s="10" t="s">
        <v>3978</v>
      </c>
      <c r="O410" s="13" t="str">
        <f t="shared" si="12"/>
        <v>Huyện Nghi Xuân - Đội Thuế liên huyện Hồng Lĩnh – Nghi Xuân</v>
      </c>
      <c r="P410" s="13" t="s">
        <v>3979</v>
      </c>
      <c r="Q410" s="10" t="s">
        <v>3977</v>
      </c>
      <c r="R410" s="8" t="s">
        <v>3977</v>
      </c>
      <c r="S410" s="13" t="s">
        <v>3121</v>
      </c>
      <c r="T410" s="13" t="s">
        <v>3980</v>
      </c>
      <c r="U410" s="15" t="s">
        <v>3969</v>
      </c>
      <c r="V410" s="16" t="s">
        <v>3971</v>
      </c>
      <c r="W410" s="30" t="s">
        <v>3972</v>
      </c>
      <c r="X410" s="13" t="s">
        <v>3981</v>
      </c>
      <c r="Y410" s="13" t="s">
        <v>3933</v>
      </c>
      <c r="Z410" s="13" t="s">
        <v>3938</v>
      </c>
      <c r="AB410" s="7"/>
    </row>
    <row r="411" spans="1:28" hidden="1">
      <c r="A411" s="13" t="s">
        <v>3982</v>
      </c>
      <c r="C411" s="13" t="s">
        <v>3983</v>
      </c>
      <c r="D411" s="13" t="s">
        <v>3983</v>
      </c>
      <c r="E411" s="13" t="s">
        <v>3984</v>
      </c>
      <c r="F411" s="13">
        <v>4280</v>
      </c>
      <c r="G411" s="13" t="s">
        <v>3985</v>
      </c>
      <c r="H411" s="13" t="s">
        <v>3982</v>
      </c>
      <c r="J411" s="10" t="s">
        <v>3986</v>
      </c>
      <c r="K411" s="10" t="s">
        <v>3987</v>
      </c>
      <c r="L411" s="10" t="s">
        <v>3988</v>
      </c>
      <c r="M411" s="10" t="s">
        <v>3989</v>
      </c>
      <c r="N411" s="10" t="s">
        <v>3990</v>
      </c>
      <c r="O411" s="13" t="str">
        <f t="shared" si="12"/>
        <v xml:space="preserve">Huyện Đức Thọ - Đội Thuế liên huyện Hương Sơn - Đức Thọ  </v>
      </c>
      <c r="P411" s="13" t="s">
        <v>3991</v>
      </c>
      <c r="Q411" s="10" t="s">
        <v>3988</v>
      </c>
      <c r="R411" s="8" t="s">
        <v>3988</v>
      </c>
      <c r="S411" s="13" t="s">
        <v>3171</v>
      </c>
      <c r="T411" s="13" t="s">
        <v>3992</v>
      </c>
      <c r="U411" s="15" t="s">
        <v>3184</v>
      </c>
      <c r="V411" s="16" t="s">
        <v>3993</v>
      </c>
      <c r="W411" s="10" t="s">
        <v>285</v>
      </c>
      <c r="X411" s="13" t="s">
        <v>3994</v>
      </c>
      <c r="Y411" s="13" t="s">
        <v>3933</v>
      </c>
      <c r="Z411" s="13" t="s">
        <v>3938</v>
      </c>
      <c r="AB411" s="7"/>
    </row>
    <row r="412" spans="1:28" hidden="1">
      <c r="A412" s="13" t="s">
        <v>3995</v>
      </c>
      <c r="C412" s="13" t="s">
        <v>3983</v>
      </c>
      <c r="D412" s="13" t="s">
        <v>3983</v>
      </c>
      <c r="E412" s="13" t="s">
        <v>3984</v>
      </c>
      <c r="F412" s="13">
        <v>4280</v>
      </c>
      <c r="G412" s="13" t="s">
        <v>3996</v>
      </c>
      <c r="H412" s="13" t="s">
        <v>3995</v>
      </c>
      <c r="J412" s="10" t="s">
        <v>3986</v>
      </c>
      <c r="K412" s="10" t="s">
        <v>3987</v>
      </c>
      <c r="L412" s="10" t="s">
        <v>3997</v>
      </c>
      <c r="M412" s="10" t="s">
        <v>3989</v>
      </c>
      <c r="N412" s="10" t="s">
        <v>3989</v>
      </c>
      <c r="O412" s="13" t="str">
        <f t="shared" si="12"/>
        <v xml:space="preserve">Huyện Hương Sơn - Đội Thuế liên huyện Hương Sơn - Đức Thọ  </v>
      </c>
      <c r="P412" s="13" t="s">
        <v>3998</v>
      </c>
      <c r="Q412" s="10" t="s">
        <v>3997</v>
      </c>
      <c r="R412" s="8" t="s">
        <v>3997</v>
      </c>
      <c r="S412" s="13" t="s">
        <v>3184</v>
      </c>
      <c r="T412" s="13" t="s">
        <v>3999</v>
      </c>
      <c r="U412" s="15" t="s">
        <v>3184</v>
      </c>
      <c r="V412" s="16" t="s">
        <v>3993</v>
      </c>
      <c r="W412" s="10" t="s">
        <v>285</v>
      </c>
      <c r="X412" s="13" t="s">
        <v>3994</v>
      </c>
      <c r="Y412" s="13" t="s">
        <v>3933</v>
      </c>
      <c r="Z412" s="13" t="s">
        <v>3938</v>
      </c>
      <c r="AB412" s="7"/>
    </row>
    <row r="413" spans="1:28" hidden="1">
      <c r="A413" s="13" t="s">
        <v>4000</v>
      </c>
      <c r="C413" s="13" t="s">
        <v>3961</v>
      </c>
      <c r="D413" s="13">
        <v>4268</v>
      </c>
      <c r="E413" s="13" t="s">
        <v>3962</v>
      </c>
      <c r="F413" s="13">
        <v>4280</v>
      </c>
      <c r="G413" s="13" t="s">
        <v>4001</v>
      </c>
      <c r="H413" s="13" t="s">
        <v>4000</v>
      </c>
      <c r="J413" s="10" t="s">
        <v>4002</v>
      </c>
      <c r="K413" s="10" t="s">
        <v>4003</v>
      </c>
      <c r="L413" s="10" t="s">
        <v>4004</v>
      </c>
      <c r="M413" s="10" t="s">
        <v>4005</v>
      </c>
      <c r="N413" s="10" t="s">
        <v>4006</v>
      </c>
      <c r="O413" s="13" t="str">
        <f t="shared" si="12"/>
        <v>Huyện Can Lộc - Đội Thuế liên huyện Thạch Hà – Can Lộc</v>
      </c>
      <c r="P413" s="13" t="s">
        <v>4007</v>
      </c>
      <c r="Q413" s="10" t="s">
        <v>4004</v>
      </c>
      <c r="R413" s="8" t="s">
        <v>4004</v>
      </c>
      <c r="S413" s="13" t="s">
        <v>3150</v>
      </c>
      <c r="T413" s="13" t="s">
        <v>4008</v>
      </c>
      <c r="U413" s="15" t="s">
        <v>3969</v>
      </c>
      <c r="V413" s="16" t="s">
        <v>3971</v>
      </c>
      <c r="W413" s="30" t="s">
        <v>3972</v>
      </c>
      <c r="X413" s="13" t="s">
        <v>3973</v>
      </c>
      <c r="Y413" s="13" t="s">
        <v>3933</v>
      </c>
      <c r="Z413" s="13" t="s">
        <v>3938</v>
      </c>
      <c r="AB413" s="7"/>
    </row>
    <row r="414" spans="1:28" hidden="1">
      <c r="A414" s="13" t="s">
        <v>4009</v>
      </c>
      <c r="C414" s="13" t="s">
        <v>4010</v>
      </c>
      <c r="D414" s="13">
        <v>4268</v>
      </c>
      <c r="E414" s="13" t="s">
        <v>4011</v>
      </c>
      <c r="F414" s="13">
        <v>4280</v>
      </c>
      <c r="G414" s="13" t="s">
        <v>4012</v>
      </c>
      <c r="H414" s="13" t="s">
        <v>4009</v>
      </c>
      <c r="J414" s="10" t="s">
        <v>4002</v>
      </c>
      <c r="K414" s="10" t="s">
        <v>4003</v>
      </c>
      <c r="L414" s="10" t="s">
        <v>4013</v>
      </c>
      <c r="M414" s="10" t="s">
        <v>4005</v>
      </c>
      <c r="N414" s="10" t="s">
        <v>4005</v>
      </c>
      <c r="O414" s="13" t="str">
        <f t="shared" si="12"/>
        <v>Huyện Thạch Hà - Đội Thuế liên huyện Thạch Hà – Can Lộc</v>
      </c>
      <c r="P414" s="13" t="s">
        <v>4014</v>
      </c>
      <c r="Q414" s="10" t="s">
        <v>4013</v>
      </c>
      <c r="R414" s="8" t="s">
        <v>4013</v>
      </c>
      <c r="S414" s="13" t="s">
        <v>3204</v>
      </c>
      <c r="T414" s="13" t="s">
        <v>4015</v>
      </c>
      <c r="U414" s="15" t="s">
        <v>3204</v>
      </c>
      <c r="V414" s="16" t="s">
        <v>3948</v>
      </c>
      <c r="W414" s="30" t="s">
        <v>3972</v>
      </c>
      <c r="X414" s="13" t="s">
        <v>4011</v>
      </c>
      <c r="Y414" s="13" t="s">
        <v>3933</v>
      </c>
      <c r="Z414" s="13" t="s">
        <v>3938</v>
      </c>
      <c r="AB414" s="7"/>
    </row>
    <row r="415" spans="1:28" hidden="1">
      <c r="A415" s="13" t="s">
        <v>4016</v>
      </c>
      <c r="C415" s="13" t="s">
        <v>3950</v>
      </c>
      <c r="D415" s="13">
        <v>4261</v>
      </c>
      <c r="E415" s="13" t="s">
        <v>3951</v>
      </c>
      <c r="F415" s="13">
        <v>4280</v>
      </c>
      <c r="G415" s="13" t="s">
        <v>4017</v>
      </c>
      <c r="H415" s="13" t="s">
        <v>4016</v>
      </c>
      <c r="J415" s="10" t="s">
        <v>3953</v>
      </c>
      <c r="K415" s="10" t="s">
        <v>3954</v>
      </c>
      <c r="L415" s="10" t="s">
        <v>4018</v>
      </c>
      <c r="M415" s="10" t="s">
        <v>3956</v>
      </c>
      <c r="N415" s="10" t="s">
        <v>4019</v>
      </c>
      <c r="O415" s="13" t="str">
        <f t="shared" si="12"/>
        <v xml:space="preserve">Huyện Cẩm Xuyên - Đội Thuế liên huyện Thành phố Hà Tĩnh - Cẩm Xuyên </v>
      </c>
      <c r="P415" s="13" t="s">
        <v>4020</v>
      </c>
      <c r="Q415" s="10" t="s">
        <v>4018</v>
      </c>
      <c r="R415" s="8" t="s">
        <v>4018</v>
      </c>
      <c r="S415" s="13" t="s">
        <v>4021</v>
      </c>
      <c r="T415" s="13" t="s">
        <v>4022</v>
      </c>
      <c r="U415" s="15" t="s">
        <v>3204</v>
      </c>
      <c r="V415" s="16" t="s">
        <v>3948</v>
      </c>
      <c r="W415" s="10" t="s">
        <v>285</v>
      </c>
      <c r="X415" s="13" t="s">
        <v>3959</v>
      </c>
      <c r="Y415" s="13" t="s">
        <v>3933</v>
      </c>
      <c r="Z415" s="13" t="s">
        <v>3938</v>
      </c>
      <c r="AB415" s="7"/>
    </row>
    <row r="416" spans="1:28" hidden="1">
      <c r="A416" s="13" t="s">
        <v>4023</v>
      </c>
      <c r="C416" s="13" t="s">
        <v>4024</v>
      </c>
      <c r="D416" s="13">
        <v>4263</v>
      </c>
      <c r="E416" s="13" t="s">
        <v>4025</v>
      </c>
      <c r="F416" s="13">
        <v>4280</v>
      </c>
      <c r="G416" s="13" t="s">
        <v>4026</v>
      </c>
      <c r="H416" s="13" t="s">
        <v>4023</v>
      </c>
      <c r="J416" s="10" t="s">
        <v>4027</v>
      </c>
      <c r="K416" s="10" t="s">
        <v>4028</v>
      </c>
      <c r="L416" s="10" t="s">
        <v>4029</v>
      </c>
      <c r="M416" s="10" t="s">
        <v>4030</v>
      </c>
      <c r="N416" s="10" t="s">
        <v>4030</v>
      </c>
      <c r="O416" s="13" t="str">
        <f t="shared" si="12"/>
        <v>Huyện Hương Khê - Đội Thuế liên huyện Hương Khê - Vũ Quang</v>
      </c>
      <c r="P416" s="13" t="s">
        <v>4031</v>
      </c>
      <c r="Q416" s="10" t="s">
        <v>4029</v>
      </c>
      <c r="R416" s="8" t="s">
        <v>4029</v>
      </c>
      <c r="S416" s="13" t="s">
        <v>3108</v>
      </c>
      <c r="T416" s="13" t="s">
        <v>4032</v>
      </c>
      <c r="U416" s="15" t="s">
        <v>3108</v>
      </c>
      <c r="V416" s="16" t="s">
        <v>4033</v>
      </c>
      <c r="W416" s="10" t="s">
        <v>285</v>
      </c>
      <c r="X416" s="13" t="s">
        <v>4034</v>
      </c>
      <c r="Y416" s="13" t="s">
        <v>3933</v>
      </c>
      <c r="Z416" s="13" t="s">
        <v>3938</v>
      </c>
      <c r="AB416" s="7"/>
    </row>
    <row r="417" spans="1:28" hidden="1">
      <c r="A417" s="13" t="s">
        <v>4035</v>
      </c>
      <c r="C417" s="13" t="s">
        <v>4036</v>
      </c>
      <c r="D417" s="13">
        <v>4265</v>
      </c>
      <c r="E417" s="13" t="s">
        <v>4037</v>
      </c>
      <c r="F417" s="13">
        <v>4280</v>
      </c>
      <c r="G417" s="13" t="s">
        <v>4038</v>
      </c>
      <c r="H417" s="13" t="s">
        <v>4035</v>
      </c>
      <c r="J417" s="10" t="s">
        <v>4039</v>
      </c>
      <c r="K417" s="10" t="s">
        <v>4040</v>
      </c>
      <c r="L417" s="10" t="s">
        <v>4041</v>
      </c>
      <c r="M417" s="10" t="s">
        <v>4042</v>
      </c>
      <c r="N417" s="10" t="s">
        <v>4043</v>
      </c>
      <c r="O417" s="13" t="str">
        <f t="shared" si="12"/>
        <v>Huyện Kỳ Anh - Đội Thuế liên huyện Kỳ Anh</v>
      </c>
      <c r="P417" s="13" t="s">
        <v>4044</v>
      </c>
      <c r="Q417" s="10" t="s">
        <v>4041</v>
      </c>
      <c r="R417" s="8" t="s">
        <v>4041</v>
      </c>
      <c r="S417" s="13" t="s">
        <v>4045</v>
      </c>
      <c r="T417" s="13" t="s">
        <v>4046</v>
      </c>
      <c r="U417" s="15" t="s">
        <v>4045</v>
      </c>
      <c r="V417" s="16" t="s">
        <v>4047</v>
      </c>
      <c r="W417" s="10" t="s">
        <v>285</v>
      </c>
      <c r="X417" s="13" t="s">
        <v>4048</v>
      </c>
      <c r="Y417" s="13" t="s">
        <v>3933</v>
      </c>
      <c r="Z417" s="13" t="s">
        <v>3938</v>
      </c>
      <c r="AB417" s="7"/>
    </row>
    <row r="418" spans="1:28" hidden="1">
      <c r="A418" s="13" t="s">
        <v>4049</v>
      </c>
      <c r="C418" s="13" t="s">
        <v>4024</v>
      </c>
      <c r="D418" s="13">
        <v>4263</v>
      </c>
      <c r="E418" s="13" t="s">
        <v>4025</v>
      </c>
      <c r="F418" s="13">
        <v>4280</v>
      </c>
      <c r="G418" s="13" t="s">
        <v>4050</v>
      </c>
      <c r="H418" s="13" t="s">
        <v>4049</v>
      </c>
      <c r="J418" s="10" t="s">
        <v>4027</v>
      </c>
      <c r="K418" s="10" t="s">
        <v>4028</v>
      </c>
      <c r="L418" s="10" t="s">
        <v>4051</v>
      </c>
      <c r="M418" s="10" t="s">
        <v>4030</v>
      </c>
      <c r="N418" s="10" t="s">
        <v>4052</v>
      </c>
      <c r="O418" s="13" t="str">
        <f t="shared" si="12"/>
        <v>Huyện Vũ Quang - Đội Thuế liên huyện Hương Khê - Vũ Quang</v>
      </c>
      <c r="P418" s="13" t="s">
        <v>4053</v>
      </c>
      <c r="Q418" s="10" t="s">
        <v>4051</v>
      </c>
      <c r="R418" s="8" t="s">
        <v>4051</v>
      </c>
      <c r="S418" s="13" t="s">
        <v>4054</v>
      </c>
      <c r="T418" s="13" t="s">
        <v>4055</v>
      </c>
      <c r="U418" s="15" t="s">
        <v>3108</v>
      </c>
      <c r="V418" s="16" t="s">
        <v>4033</v>
      </c>
      <c r="W418" s="10" t="s">
        <v>285</v>
      </c>
      <c r="X418" s="13" t="s">
        <v>4034</v>
      </c>
      <c r="Y418" s="13" t="s">
        <v>3933</v>
      </c>
      <c r="Z418" s="13" t="s">
        <v>3938</v>
      </c>
      <c r="AB418" s="7"/>
    </row>
    <row r="419" spans="1:28" s="21" customFormat="1" hidden="1">
      <c r="A419" s="21" t="s">
        <v>4056</v>
      </c>
      <c r="C419" s="21" t="s">
        <v>4010</v>
      </c>
      <c r="E419" s="21" t="s">
        <v>4011</v>
      </c>
      <c r="F419" s="23">
        <v>4280</v>
      </c>
      <c r="G419" s="21" t="s">
        <v>4057</v>
      </c>
      <c r="H419" s="21" t="s">
        <v>4056</v>
      </c>
      <c r="I419" s="23"/>
      <c r="J419" s="21" t="s">
        <v>4002</v>
      </c>
      <c r="K419" s="10" t="s">
        <v>4003</v>
      </c>
      <c r="L419" s="21" t="s">
        <v>4013</v>
      </c>
      <c r="M419" s="21" t="s">
        <v>4005</v>
      </c>
      <c r="N419" s="21" t="s">
        <v>4005</v>
      </c>
      <c r="O419" s="23" t="str">
        <f t="shared" si="12"/>
        <v>Huyện Thạch Hà - Đội Thuế liên huyện Thạch Hà – Can Lộc</v>
      </c>
      <c r="P419" s="21" t="s">
        <v>4058</v>
      </c>
      <c r="Q419" s="21" t="s">
        <v>4013</v>
      </c>
      <c r="R419" s="8" t="s">
        <v>4013</v>
      </c>
      <c r="S419" s="21" t="s">
        <v>4059</v>
      </c>
      <c r="T419" s="21" t="s">
        <v>4060</v>
      </c>
      <c r="U419" s="36" t="s">
        <v>3204</v>
      </c>
      <c r="V419" s="37" t="s">
        <v>3948</v>
      </c>
      <c r="X419" s="21" t="s">
        <v>4011</v>
      </c>
      <c r="Y419" s="21" t="s">
        <v>3933</v>
      </c>
      <c r="Z419" s="21" t="s">
        <v>3938</v>
      </c>
      <c r="AB419" s="35"/>
    </row>
    <row r="420" spans="1:28" hidden="1">
      <c r="A420" s="13" t="s">
        <v>4061</v>
      </c>
      <c r="C420" s="13" t="s">
        <v>4036</v>
      </c>
      <c r="D420" s="13">
        <v>4265</v>
      </c>
      <c r="E420" s="13" t="s">
        <v>4037</v>
      </c>
      <c r="F420" s="13">
        <v>4280</v>
      </c>
      <c r="G420" s="13" t="s">
        <v>4062</v>
      </c>
      <c r="H420" s="13" t="s">
        <v>4061</v>
      </c>
      <c r="J420" s="10" t="s">
        <v>4039</v>
      </c>
      <c r="K420" s="10" t="s">
        <v>4040</v>
      </c>
      <c r="L420" s="10" t="s">
        <v>4063</v>
      </c>
      <c r="M420" s="10" t="s">
        <v>4042</v>
      </c>
      <c r="N420" s="10" t="s">
        <v>4042</v>
      </c>
      <c r="O420" s="13" t="str">
        <f t="shared" si="12"/>
        <v>Thị xã Kỳ Anh - Đội Thuế liên huyện Kỳ Anh</v>
      </c>
      <c r="P420" s="13" t="s">
        <v>4064</v>
      </c>
      <c r="Q420" s="10" t="s">
        <v>4063</v>
      </c>
      <c r="R420" s="8" t="s">
        <v>4063</v>
      </c>
      <c r="S420" s="13" t="s">
        <v>4065</v>
      </c>
      <c r="T420" s="13" t="s">
        <v>4066</v>
      </c>
      <c r="U420" s="15" t="s">
        <v>4045</v>
      </c>
      <c r="V420" s="16" t="s">
        <v>4047</v>
      </c>
      <c r="W420" s="10" t="s">
        <v>285</v>
      </c>
      <c r="X420" s="13" t="s">
        <v>4048</v>
      </c>
      <c r="Y420" s="13" t="s">
        <v>3933</v>
      </c>
      <c r="Z420" s="13" t="s">
        <v>3938</v>
      </c>
      <c r="AB420" s="7"/>
    </row>
    <row r="421" spans="1:28" s="7" customFormat="1" hidden="1">
      <c r="A421" s="7" t="s">
        <v>4067</v>
      </c>
      <c r="B421" s="7">
        <v>4280</v>
      </c>
      <c r="E421" s="7" t="s">
        <v>4068</v>
      </c>
      <c r="G421" s="7" t="s">
        <v>155</v>
      </c>
      <c r="H421" s="7" t="s">
        <v>4067</v>
      </c>
      <c r="I421" s="7" t="s">
        <v>3935</v>
      </c>
      <c r="K421" s="10"/>
      <c r="L421" s="7" t="s">
        <v>4069</v>
      </c>
      <c r="M421" s="7" t="s">
        <v>3937</v>
      </c>
      <c r="O421" s="13" t="str">
        <f t="shared" si="12"/>
        <v xml:space="preserve"> - </v>
      </c>
      <c r="P421" s="7" t="s">
        <v>4070</v>
      </c>
      <c r="Q421" s="7" t="s">
        <v>4069</v>
      </c>
      <c r="R421" s="8" t="s">
        <v>4069</v>
      </c>
      <c r="S421" s="7" t="s">
        <v>2979</v>
      </c>
      <c r="T421" s="7" t="s">
        <v>4071</v>
      </c>
      <c r="U421" s="11" t="s">
        <v>155</v>
      </c>
      <c r="V421" s="9" t="s">
        <v>155</v>
      </c>
      <c r="X421" s="7" t="s">
        <v>4072</v>
      </c>
      <c r="Y421" s="7" t="s">
        <v>153</v>
      </c>
      <c r="Z421" s="7" t="s">
        <v>159</v>
      </c>
    </row>
    <row r="422" spans="1:28" s="7" customFormat="1" hidden="1">
      <c r="A422" s="7" t="s">
        <v>4073</v>
      </c>
      <c r="B422" s="7">
        <v>4281</v>
      </c>
      <c r="E422" s="7" t="s">
        <v>4068</v>
      </c>
      <c r="F422" s="7">
        <v>4280</v>
      </c>
      <c r="G422" s="7" t="s">
        <v>4074</v>
      </c>
      <c r="H422" s="7" t="s">
        <v>4073</v>
      </c>
      <c r="I422" s="7" t="s">
        <v>3935</v>
      </c>
      <c r="J422" s="7" t="s">
        <v>3935</v>
      </c>
      <c r="K422" s="10" t="s">
        <v>3935</v>
      </c>
      <c r="L422" s="7" t="s">
        <v>4075</v>
      </c>
      <c r="M422" s="7" t="s">
        <v>3937</v>
      </c>
      <c r="N422" s="7" t="s">
        <v>4076</v>
      </c>
      <c r="O422" s="13" t="str">
        <f t="shared" si="12"/>
        <v>Tỉnh Quảng Bình - Chi cục Thuế khu vực XI</v>
      </c>
      <c r="P422" s="7" t="s">
        <v>4077</v>
      </c>
      <c r="Q422" s="7" t="s">
        <v>4075</v>
      </c>
      <c r="R422" s="8" t="s">
        <v>4075</v>
      </c>
      <c r="S422" s="7" t="s">
        <v>4078</v>
      </c>
      <c r="T422" s="7" t="s">
        <v>4079</v>
      </c>
      <c r="U422" s="15">
        <v>1520</v>
      </c>
      <c r="V422" s="16" t="s">
        <v>4080</v>
      </c>
      <c r="X422" s="7" t="s">
        <v>4072</v>
      </c>
      <c r="Y422" s="7" t="s">
        <v>4067</v>
      </c>
      <c r="Z422" s="7" t="s">
        <v>4070</v>
      </c>
    </row>
    <row r="423" spans="1:28" hidden="1">
      <c r="A423" s="13" t="s">
        <v>4081</v>
      </c>
      <c r="C423" s="13" t="s">
        <v>4082</v>
      </c>
      <c r="D423" s="13">
        <v>4463</v>
      </c>
      <c r="E423" s="13" t="s">
        <v>4083</v>
      </c>
      <c r="F423" s="13">
        <v>4280</v>
      </c>
      <c r="G423" s="13" t="s">
        <v>4084</v>
      </c>
      <c r="H423" s="13" t="s">
        <v>4081</v>
      </c>
      <c r="J423" s="13" t="s">
        <v>4085</v>
      </c>
      <c r="K423" s="10" t="s">
        <v>4086</v>
      </c>
      <c r="L423" s="13" t="s">
        <v>4087</v>
      </c>
      <c r="M423" s="10" t="s">
        <v>4088</v>
      </c>
      <c r="N423" s="10" t="s">
        <v>4089</v>
      </c>
      <c r="O423" s="13" t="str">
        <f t="shared" si="12"/>
        <v>Tp. Đồng Hới - Đội Thuế liên huyện Đồng Hới - Quảng Ninh</v>
      </c>
      <c r="P423" s="13" t="s">
        <v>4090</v>
      </c>
      <c r="Q423" s="13" t="s">
        <v>4087</v>
      </c>
      <c r="R423" s="8" t="s">
        <v>4087</v>
      </c>
      <c r="S423" s="13" t="s">
        <v>4078</v>
      </c>
      <c r="T423" s="13" t="s">
        <v>4079</v>
      </c>
      <c r="U423" s="15">
        <v>1520</v>
      </c>
      <c r="V423" s="16" t="s">
        <v>4080</v>
      </c>
      <c r="W423" s="10" t="s">
        <v>285</v>
      </c>
      <c r="X423" s="13" t="s">
        <v>4091</v>
      </c>
      <c r="Y423" s="13" t="s">
        <v>4067</v>
      </c>
      <c r="Z423" s="13" t="s">
        <v>4070</v>
      </c>
      <c r="AB423" s="7"/>
    </row>
    <row r="424" spans="1:28" hidden="1">
      <c r="A424" s="13" t="s">
        <v>4092</v>
      </c>
      <c r="C424" s="13" t="s">
        <v>4093</v>
      </c>
      <c r="D424" s="13">
        <v>4461</v>
      </c>
      <c r="E424" s="13" t="s">
        <v>4094</v>
      </c>
      <c r="F424" s="13">
        <v>4280</v>
      </c>
      <c r="G424" s="13" t="s">
        <v>4095</v>
      </c>
      <c r="H424" s="13" t="s">
        <v>4092</v>
      </c>
      <c r="J424" s="10" t="s">
        <v>4096</v>
      </c>
      <c r="K424" s="10" t="s">
        <v>4097</v>
      </c>
      <c r="L424" s="10" t="s">
        <v>4098</v>
      </c>
      <c r="M424" s="10" t="s">
        <v>4099</v>
      </c>
      <c r="N424" s="10" t="s">
        <v>4099</v>
      </c>
      <c r="O424" s="13" t="str">
        <f t="shared" si="12"/>
        <v>Huyện Tuyên Hóa - Đội Thuế liên huyện Tuyên Hóa - Minh Hóa</v>
      </c>
      <c r="P424" s="13" t="s">
        <v>4100</v>
      </c>
      <c r="Q424" s="10" t="s">
        <v>4098</v>
      </c>
      <c r="R424" s="8" t="s">
        <v>4098</v>
      </c>
      <c r="S424" s="13" t="s">
        <v>4101</v>
      </c>
      <c r="T424" s="13" t="s">
        <v>4102</v>
      </c>
      <c r="U424" s="50" t="s">
        <v>4103</v>
      </c>
      <c r="V424" s="51" t="s">
        <v>4104</v>
      </c>
      <c r="W424" s="10" t="s">
        <v>285</v>
      </c>
      <c r="X424" s="13" t="s">
        <v>4105</v>
      </c>
      <c r="Y424" s="13" t="s">
        <v>4067</v>
      </c>
      <c r="Z424" s="13" t="s">
        <v>4070</v>
      </c>
      <c r="AB424" s="7"/>
    </row>
    <row r="425" spans="1:28" hidden="1">
      <c r="A425" s="13" t="s">
        <v>4106</v>
      </c>
      <c r="C425" s="13" t="s">
        <v>4093</v>
      </c>
      <c r="D425" s="13">
        <v>4461</v>
      </c>
      <c r="E425" s="13" t="s">
        <v>4094</v>
      </c>
      <c r="F425" s="13">
        <v>4280</v>
      </c>
      <c r="G425" s="13" t="s">
        <v>4107</v>
      </c>
      <c r="H425" s="13" t="s">
        <v>4106</v>
      </c>
      <c r="J425" s="10" t="s">
        <v>4096</v>
      </c>
      <c r="K425" s="10" t="s">
        <v>4097</v>
      </c>
      <c r="L425" s="10" t="s">
        <v>4108</v>
      </c>
      <c r="M425" s="10" t="s">
        <v>4099</v>
      </c>
      <c r="N425" s="10" t="s">
        <v>4109</v>
      </c>
      <c r="O425" s="13" t="str">
        <f t="shared" si="12"/>
        <v>Huyện Minh Hóa - Đội Thuế liên huyện Tuyên Hóa - Minh Hóa</v>
      </c>
      <c r="P425" s="49" t="s">
        <v>4110</v>
      </c>
      <c r="Q425" s="10" t="s">
        <v>4108</v>
      </c>
      <c r="R425" s="8" t="s">
        <v>4108</v>
      </c>
      <c r="S425" s="13" t="s">
        <v>4103</v>
      </c>
      <c r="T425" s="13" t="s">
        <v>4111</v>
      </c>
      <c r="U425" s="50" t="s">
        <v>4103</v>
      </c>
      <c r="V425" s="51" t="s">
        <v>4104</v>
      </c>
      <c r="W425" s="10" t="s">
        <v>285</v>
      </c>
      <c r="X425" s="13" t="s">
        <v>4105</v>
      </c>
      <c r="Y425" s="13" t="s">
        <v>4067</v>
      </c>
      <c r="Z425" s="13" t="s">
        <v>4070</v>
      </c>
      <c r="AB425" s="7"/>
    </row>
    <row r="426" spans="1:28" hidden="1">
      <c r="A426" s="13" t="s">
        <v>4112</v>
      </c>
      <c r="C426" s="13" t="s">
        <v>4113</v>
      </c>
      <c r="D426" s="13">
        <v>4462</v>
      </c>
      <c r="E426" s="13" t="s">
        <v>4114</v>
      </c>
      <c r="F426" s="13">
        <v>4280</v>
      </c>
      <c r="G426" s="13" t="s">
        <v>4115</v>
      </c>
      <c r="H426" s="13" t="s">
        <v>4112</v>
      </c>
      <c r="J426" s="10" t="s">
        <v>4116</v>
      </c>
      <c r="K426" s="10" t="s">
        <v>4117</v>
      </c>
      <c r="L426" s="10" t="s">
        <v>4118</v>
      </c>
      <c r="M426" s="10" t="s">
        <v>4119</v>
      </c>
      <c r="N426" s="10" t="s">
        <v>4120</v>
      </c>
      <c r="O426" s="13" t="str">
        <f t="shared" si="12"/>
        <v>Huyện Quảng Trạch - Đội Thuế liên huyện Quảng Trạch - Ba Đồn</v>
      </c>
      <c r="P426" s="13" t="s">
        <v>4121</v>
      </c>
      <c r="Q426" s="10" t="s">
        <v>4118</v>
      </c>
      <c r="R426" s="8" t="s">
        <v>4118</v>
      </c>
      <c r="S426" s="13" t="s">
        <v>4122</v>
      </c>
      <c r="T426" s="13" t="s">
        <v>4123</v>
      </c>
      <c r="U426" s="15" t="s">
        <v>4124</v>
      </c>
      <c r="V426" s="16" t="s">
        <v>4125</v>
      </c>
      <c r="W426" s="10" t="s">
        <v>285</v>
      </c>
      <c r="X426" s="13" t="s">
        <v>4126</v>
      </c>
      <c r="Y426" s="13" t="s">
        <v>4067</v>
      </c>
      <c r="Z426" s="13" t="s">
        <v>4070</v>
      </c>
      <c r="AB426" s="7"/>
    </row>
    <row r="427" spans="1:28" hidden="1">
      <c r="A427" s="13" t="s">
        <v>4127</v>
      </c>
      <c r="C427" s="13" t="s">
        <v>155</v>
      </c>
      <c r="E427" s="13" t="s">
        <v>4128</v>
      </c>
      <c r="F427" s="13">
        <v>4280</v>
      </c>
      <c r="G427" s="13" t="s">
        <v>4129</v>
      </c>
      <c r="H427" s="13" t="s">
        <v>4127</v>
      </c>
      <c r="J427" s="13" t="s">
        <v>4130</v>
      </c>
      <c r="K427" s="10" t="s">
        <v>4131</v>
      </c>
      <c r="L427" s="10" t="s">
        <v>4130</v>
      </c>
      <c r="M427" s="13" t="s">
        <v>4132</v>
      </c>
      <c r="N427" s="13" t="s">
        <v>4132</v>
      </c>
      <c r="O427" s="13" t="str">
        <f t="shared" si="12"/>
        <v>Huyện Bố Trạch - Đội Thuế huyện Bố Trạch</v>
      </c>
      <c r="P427" s="13" t="s">
        <v>4133</v>
      </c>
      <c r="Q427" s="13" t="s">
        <v>4130</v>
      </c>
      <c r="R427" s="8" t="s">
        <v>4130</v>
      </c>
      <c r="S427" s="13" t="s">
        <v>4134</v>
      </c>
      <c r="T427" s="13" t="s">
        <v>4135</v>
      </c>
      <c r="U427" s="15" t="s">
        <v>4134</v>
      </c>
      <c r="V427" s="16" t="s">
        <v>4136</v>
      </c>
      <c r="X427" s="13" t="s">
        <v>4137</v>
      </c>
      <c r="Y427" s="13" t="s">
        <v>4067</v>
      </c>
      <c r="Z427" s="13" t="s">
        <v>4070</v>
      </c>
      <c r="AB427" s="7"/>
    </row>
    <row r="428" spans="1:28" hidden="1">
      <c r="A428" s="13" t="s">
        <v>4138</v>
      </c>
      <c r="C428" s="13" t="s">
        <v>4082</v>
      </c>
      <c r="D428" s="13">
        <v>4463</v>
      </c>
      <c r="E428" s="13" t="s">
        <v>4083</v>
      </c>
      <c r="F428" s="13">
        <v>4280</v>
      </c>
      <c r="G428" s="13" t="s">
        <v>4139</v>
      </c>
      <c r="H428" s="13" t="s">
        <v>4138</v>
      </c>
      <c r="J428" s="13" t="s">
        <v>4085</v>
      </c>
      <c r="K428" s="10" t="s">
        <v>4086</v>
      </c>
      <c r="L428" s="13" t="s">
        <v>4140</v>
      </c>
      <c r="M428" s="10" t="s">
        <v>4088</v>
      </c>
      <c r="N428" s="10" t="s">
        <v>4141</v>
      </c>
      <c r="O428" s="13" t="str">
        <f t="shared" si="12"/>
        <v>Huyện Quảng Ninh - Đội Thuế liên huyện Đồng Hới - Quảng Ninh</v>
      </c>
      <c r="P428" s="13" t="s">
        <v>4142</v>
      </c>
      <c r="Q428" s="13" t="s">
        <v>4140</v>
      </c>
      <c r="R428" s="8" t="s">
        <v>4140</v>
      </c>
      <c r="S428" s="13" t="s">
        <v>4143</v>
      </c>
      <c r="T428" s="13" t="s">
        <v>4144</v>
      </c>
      <c r="U428" s="50" t="s">
        <v>4145</v>
      </c>
      <c r="V428" s="51" t="s">
        <v>4146</v>
      </c>
      <c r="W428" s="10" t="s">
        <v>285</v>
      </c>
      <c r="X428" s="13" t="s">
        <v>4091</v>
      </c>
      <c r="Y428" s="13" t="s">
        <v>4067</v>
      </c>
      <c r="Z428" s="13" t="s">
        <v>4070</v>
      </c>
      <c r="AB428" s="7"/>
    </row>
    <row r="429" spans="1:28" hidden="1">
      <c r="A429" s="13" t="s">
        <v>4147</v>
      </c>
      <c r="C429" s="13" t="s">
        <v>155</v>
      </c>
      <c r="E429" s="13" t="s">
        <v>4148</v>
      </c>
      <c r="F429" s="13">
        <v>4280</v>
      </c>
      <c r="G429" s="13" t="s">
        <v>4149</v>
      </c>
      <c r="H429" s="13" t="s">
        <v>4147</v>
      </c>
      <c r="J429" s="13" t="s">
        <v>4150</v>
      </c>
      <c r="K429" s="10" t="s">
        <v>4151</v>
      </c>
      <c r="L429" s="10" t="s">
        <v>4150</v>
      </c>
      <c r="M429" s="13" t="s">
        <v>4152</v>
      </c>
      <c r="N429" s="13" t="s">
        <v>4152</v>
      </c>
      <c r="O429" s="13" t="str">
        <f t="shared" si="12"/>
        <v>Huyện Lệ Thuỷ - Đội Thuế huyện Lệ Thuỷ</v>
      </c>
      <c r="P429" s="13" t="s">
        <v>4153</v>
      </c>
      <c r="Q429" s="13" t="s">
        <v>4150</v>
      </c>
      <c r="R429" s="8" t="s">
        <v>4150</v>
      </c>
      <c r="S429" s="13" t="s">
        <v>4145</v>
      </c>
      <c r="T429" s="13" t="s">
        <v>4154</v>
      </c>
      <c r="U429" s="50" t="s">
        <v>4145</v>
      </c>
      <c r="V429" s="51" t="s">
        <v>4146</v>
      </c>
      <c r="X429" s="13" t="s">
        <v>4155</v>
      </c>
      <c r="Y429" s="13" t="s">
        <v>4067</v>
      </c>
      <c r="Z429" s="13" t="s">
        <v>4070</v>
      </c>
      <c r="AB429" s="7"/>
    </row>
    <row r="430" spans="1:28" hidden="1">
      <c r="A430" s="13" t="s">
        <v>4156</v>
      </c>
      <c r="C430" s="13" t="s">
        <v>4113</v>
      </c>
      <c r="D430" s="13">
        <v>4462</v>
      </c>
      <c r="E430" s="13" t="s">
        <v>4114</v>
      </c>
      <c r="F430" s="13">
        <v>4280</v>
      </c>
      <c r="G430" s="13" t="s">
        <v>4157</v>
      </c>
      <c r="H430" s="13" t="s">
        <v>4156</v>
      </c>
      <c r="J430" s="10" t="s">
        <v>4116</v>
      </c>
      <c r="K430" s="10" t="s">
        <v>4117</v>
      </c>
      <c r="L430" s="10" t="s">
        <v>4158</v>
      </c>
      <c r="M430" s="10" t="s">
        <v>4119</v>
      </c>
      <c r="N430" s="10" t="s">
        <v>4119</v>
      </c>
      <c r="O430" s="13" t="str">
        <f t="shared" si="12"/>
        <v>Thị xã Ba Đồn - Đội Thuế liên huyện Quảng Trạch - Ba Đồn</v>
      </c>
      <c r="P430" s="13" t="s">
        <v>4159</v>
      </c>
      <c r="Q430" s="10" t="s">
        <v>4158</v>
      </c>
      <c r="R430" s="8" t="s">
        <v>4158</v>
      </c>
      <c r="S430" s="13" t="s">
        <v>4124</v>
      </c>
      <c r="T430" s="13" t="s">
        <v>4160</v>
      </c>
      <c r="U430" s="15" t="s">
        <v>4124</v>
      </c>
      <c r="V430" s="16" t="s">
        <v>4125</v>
      </c>
      <c r="W430" s="10" t="s">
        <v>285</v>
      </c>
      <c r="X430" s="13" t="s">
        <v>4126</v>
      </c>
      <c r="Y430" s="13" t="s">
        <v>4067</v>
      </c>
      <c r="Z430" s="13" t="s">
        <v>4070</v>
      </c>
      <c r="AB430" s="7"/>
    </row>
    <row r="431" spans="1:28" s="7" customFormat="1" hidden="1">
      <c r="A431" s="7" t="s">
        <v>4161</v>
      </c>
      <c r="B431" s="7">
        <v>4280</v>
      </c>
      <c r="E431" s="7" t="s">
        <v>4162</v>
      </c>
      <c r="G431" s="7" t="s">
        <v>155</v>
      </c>
      <c r="H431" s="7" t="s">
        <v>4161</v>
      </c>
      <c r="I431" s="7" t="s">
        <v>3935</v>
      </c>
      <c r="K431" s="10"/>
      <c r="L431" s="7" t="s">
        <v>4163</v>
      </c>
      <c r="M431" s="7" t="s">
        <v>3937</v>
      </c>
      <c r="O431" s="13" t="str">
        <f t="shared" si="12"/>
        <v xml:space="preserve"> - </v>
      </c>
      <c r="P431" s="7" t="s">
        <v>4164</v>
      </c>
      <c r="Q431" s="7" t="s">
        <v>4163</v>
      </c>
      <c r="R431" s="8" t="s">
        <v>4163</v>
      </c>
      <c r="S431" s="7" t="s">
        <v>4165</v>
      </c>
      <c r="T431" s="7" t="s">
        <v>4166</v>
      </c>
      <c r="U431" s="15" t="s">
        <v>155</v>
      </c>
      <c r="V431" s="9" t="s">
        <v>155</v>
      </c>
      <c r="X431" s="7" t="s">
        <v>4167</v>
      </c>
      <c r="Y431" s="7" t="s">
        <v>153</v>
      </c>
      <c r="Z431" s="7" t="s">
        <v>159</v>
      </c>
    </row>
    <row r="432" spans="1:28" s="7" customFormat="1" hidden="1">
      <c r="A432" s="7" t="s">
        <v>4168</v>
      </c>
      <c r="B432" s="7">
        <v>4281</v>
      </c>
      <c r="E432" s="7" t="s">
        <v>4162</v>
      </c>
      <c r="F432" s="7">
        <v>4280</v>
      </c>
      <c r="G432" s="7" t="s">
        <v>4169</v>
      </c>
      <c r="H432" s="7" t="s">
        <v>4168</v>
      </c>
      <c r="I432" s="7" t="s">
        <v>3935</v>
      </c>
      <c r="J432" s="7" t="s">
        <v>3935</v>
      </c>
      <c r="K432" s="10" t="s">
        <v>3935</v>
      </c>
      <c r="L432" s="7" t="s">
        <v>4170</v>
      </c>
      <c r="M432" s="7" t="s">
        <v>3937</v>
      </c>
      <c r="N432" s="7" t="s">
        <v>4171</v>
      </c>
      <c r="O432" s="13" t="str">
        <f t="shared" si="12"/>
        <v>Tỉnh Quảng Trị - Chi cục Thuế khu vực XI</v>
      </c>
      <c r="P432" s="7" t="s">
        <v>4172</v>
      </c>
      <c r="Q432" s="7" t="s">
        <v>4170</v>
      </c>
      <c r="R432" s="8" t="s">
        <v>4170</v>
      </c>
      <c r="S432" s="7" t="s">
        <v>2911</v>
      </c>
      <c r="T432" s="7" t="s">
        <v>4173</v>
      </c>
      <c r="U432" s="15">
        <v>1571</v>
      </c>
      <c r="V432" s="16" t="s">
        <v>4174</v>
      </c>
      <c r="X432" s="7" t="s">
        <v>4167</v>
      </c>
      <c r="Y432" s="7" t="s">
        <v>4161</v>
      </c>
      <c r="Z432" s="7" t="s">
        <v>4164</v>
      </c>
    </row>
    <row r="433" spans="1:28" hidden="1">
      <c r="A433" s="13" t="s">
        <v>4175</v>
      </c>
      <c r="C433" s="13" t="s">
        <v>4176</v>
      </c>
      <c r="D433" s="13">
        <v>4562</v>
      </c>
      <c r="E433" s="13" t="s">
        <v>4177</v>
      </c>
      <c r="F433" s="13">
        <v>4280</v>
      </c>
      <c r="G433" s="13" t="s">
        <v>4178</v>
      </c>
      <c r="H433" s="13" t="s">
        <v>4175</v>
      </c>
      <c r="J433" s="10" t="s">
        <v>4179</v>
      </c>
      <c r="K433" s="10" t="s">
        <v>4180</v>
      </c>
      <c r="L433" s="10" t="s">
        <v>4181</v>
      </c>
      <c r="M433" s="10" t="s">
        <v>4182</v>
      </c>
      <c r="N433" s="10" t="s">
        <v>4183</v>
      </c>
      <c r="O433" s="13" t="str">
        <f t="shared" si="12"/>
        <v>Tp. Đông Hà - Đội Thuế liên huyện Đông Hà - Cam Lộ</v>
      </c>
      <c r="P433" s="13" t="s">
        <v>4184</v>
      </c>
      <c r="Q433" s="10" t="s">
        <v>4181</v>
      </c>
      <c r="R433" s="8" t="s">
        <v>4181</v>
      </c>
      <c r="S433" s="13" t="s">
        <v>2911</v>
      </c>
      <c r="T433" s="13" t="s">
        <v>4173</v>
      </c>
      <c r="U433" s="15">
        <v>1571</v>
      </c>
      <c r="V433" s="16" t="s">
        <v>4174</v>
      </c>
      <c r="W433" s="10" t="s">
        <v>285</v>
      </c>
      <c r="X433" s="13" t="s">
        <v>4185</v>
      </c>
      <c r="Y433" s="13" t="s">
        <v>4161</v>
      </c>
      <c r="Z433" s="13" t="s">
        <v>4164</v>
      </c>
      <c r="AB433" s="7"/>
    </row>
    <row r="434" spans="1:28" hidden="1">
      <c r="A434" s="13" t="s">
        <v>4186</v>
      </c>
      <c r="C434" s="13" t="s">
        <v>4187</v>
      </c>
      <c r="D434" s="13">
        <v>4563</v>
      </c>
      <c r="E434" s="13" t="s">
        <v>4188</v>
      </c>
      <c r="F434" s="13">
        <v>4280</v>
      </c>
      <c r="G434" s="13" t="s">
        <v>4189</v>
      </c>
      <c r="H434" s="13" t="s">
        <v>4186</v>
      </c>
      <c r="J434" s="10" t="s">
        <v>4190</v>
      </c>
      <c r="K434" s="10" t="s">
        <v>4191</v>
      </c>
      <c r="L434" s="10" t="s">
        <v>4192</v>
      </c>
      <c r="M434" s="10" t="s">
        <v>4193</v>
      </c>
      <c r="N434" s="10" t="s">
        <v>4193</v>
      </c>
      <c r="O434" s="13" t="str">
        <f t="shared" si="12"/>
        <v>Thị xã Quảng Trị - Đội Thuế liên huyện Triệu Hải</v>
      </c>
      <c r="P434" s="13" t="s">
        <v>4194</v>
      </c>
      <c r="Q434" s="10" t="s">
        <v>4192</v>
      </c>
      <c r="R434" s="8" t="s">
        <v>4192</v>
      </c>
      <c r="S434" s="13" t="s">
        <v>4195</v>
      </c>
      <c r="T434" s="13" t="s">
        <v>4196</v>
      </c>
      <c r="U434" s="15" t="s">
        <v>4197</v>
      </c>
      <c r="V434" s="16" t="s">
        <v>4198</v>
      </c>
      <c r="W434" s="10" t="s">
        <v>285</v>
      </c>
      <c r="X434" s="13" t="s">
        <v>4199</v>
      </c>
      <c r="Y434" s="13" t="s">
        <v>4161</v>
      </c>
      <c r="Z434" s="13" t="s">
        <v>4164</v>
      </c>
      <c r="AB434" s="7"/>
    </row>
    <row r="435" spans="1:28" hidden="1">
      <c r="A435" s="13" t="s">
        <v>4200</v>
      </c>
      <c r="C435" s="13" t="s">
        <v>4201</v>
      </c>
      <c r="D435" s="13">
        <v>4561</v>
      </c>
      <c r="E435" s="13" t="s">
        <v>4202</v>
      </c>
      <c r="F435" s="13">
        <v>4280</v>
      </c>
      <c r="G435" s="13" t="s">
        <v>4203</v>
      </c>
      <c r="H435" s="13" t="s">
        <v>4200</v>
      </c>
      <c r="J435" s="10" t="s">
        <v>4204</v>
      </c>
      <c r="K435" s="10" t="s">
        <v>4205</v>
      </c>
      <c r="L435" s="10" t="s">
        <v>4206</v>
      </c>
      <c r="M435" s="10" t="s">
        <v>4207</v>
      </c>
      <c r="N435" s="10" t="s">
        <v>4207</v>
      </c>
      <c r="O435" s="13" t="str">
        <f t="shared" si="12"/>
        <v>Huyện Vĩnh Linh - Đội Thuế liên huyện Vĩnh Linh - Gio Linh</v>
      </c>
      <c r="P435" s="13" t="s">
        <v>4208</v>
      </c>
      <c r="Q435" s="10" t="s">
        <v>4206</v>
      </c>
      <c r="R435" s="8" t="s">
        <v>4206</v>
      </c>
      <c r="S435" s="13" t="s">
        <v>4209</v>
      </c>
      <c r="T435" s="13" t="s">
        <v>4210</v>
      </c>
      <c r="U435" s="15" t="s">
        <v>4209</v>
      </c>
      <c r="V435" s="16" t="s">
        <v>4211</v>
      </c>
      <c r="W435" s="10" t="s">
        <v>285</v>
      </c>
      <c r="X435" s="13" t="s">
        <v>4212</v>
      </c>
      <c r="Y435" s="13" t="s">
        <v>4161</v>
      </c>
      <c r="Z435" s="13" t="s">
        <v>4164</v>
      </c>
      <c r="AB435" s="7"/>
    </row>
    <row r="436" spans="1:28" hidden="1">
      <c r="A436" s="13" t="s">
        <v>4213</v>
      </c>
      <c r="C436" s="13" t="s">
        <v>4201</v>
      </c>
      <c r="D436" s="13">
        <v>4561</v>
      </c>
      <c r="E436" s="13" t="s">
        <v>4202</v>
      </c>
      <c r="F436" s="13">
        <v>4280</v>
      </c>
      <c r="G436" s="13" t="s">
        <v>4214</v>
      </c>
      <c r="H436" s="13" t="s">
        <v>4213</v>
      </c>
      <c r="J436" s="10" t="s">
        <v>4204</v>
      </c>
      <c r="K436" s="10" t="s">
        <v>4205</v>
      </c>
      <c r="L436" s="10" t="s">
        <v>4215</v>
      </c>
      <c r="M436" s="10" t="s">
        <v>4207</v>
      </c>
      <c r="N436" s="10" t="s">
        <v>4216</v>
      </c>
      <c r="O436" s="13" t="str">
        <f t="shared" si="12"/>
        <v>Huyện Gio Linh - Đội Thuế liên huyện Vĩnh Linh - Gio Linh</v>
      </c>
      <c r="P436" s="13" t="s">
        <v>4217</v>
      </c>
      <c r="Q436" s="10" t="s">
        <v>4215</v>
      </c>
      <c r="R436" s="8" t="s">
        <v>4215</v>
      </c>
      <c r="S436" s="13" t="s">
        <v>4218</v>
      </c>
      <c r="T436" s="13" t="s">
        <v>4219</v>
      </c>
      <c r="U436" s="15" t="s">
        <v>4209</v>
      </c>
      <c r="V436" s="16" t="s">
        <v>4211</v>
      </c>
      <c r="W436" s="10" t="s">
        <v>285</v>
      </c>
      <c r="X436" s="13" t="s">
        <v>4212</v>
      </c>
      <c r="Y436" s="13" t="s">
        <v>4161</v>
      </c>
      <c r="Z436" s="13" t="s">
        <v>4164</v>
      </c>
      <c r="AB436" s="7"/>
    </row>
    <row r="437" spans="1:28" hidden="1">
      <c r="A437" s="13" t="s">
        <v>4220</v>
      </c>
      <c r="C437" s="13" t="s">
        <v>4176</v>
      </c>
      <c r="D437" s="13">
        <v>4562</v>
      </c>
      <c r="E437" s="13" t="s">
        <v>4177</v>
      </c>
      <c r="F437" s="13">
        <v>4280</v>
      </c>
      <c r="G437" s="13" t="s">
        <v>4221</v>
      </c>
      <c r="H437" s="13" t="s">
        <v>4220</v>
      </c>
      <c r="J437" s="10" t="s">
        <v>4179</v>
      </c>
      <c r="K437" s="10" t="s">
        <v>4180</v>
      </c>
      <c r="L437" s="10" t="s">
        <v>4222</v>
      </c>
      <c r="M437" s="10" t="s">
        <v>4182</v>
      </c>
      <c r="N437" s="10" t="s">
        <v>4223</v>
      </c>
      <c r="O437" s="13" t="str">
        <f t="shared" si="12"/>
        <v>Huyện Cam Lộ - Đội Thuế liên huyện Đông Hà - Cam Lộ</v>
      </c>
      <c r="P437" s="13" t="s">
        <v>4224</v>
      </c>
      <c r="Q437" s="10" t="s">
        <v>4222</v>
      </c>
      <c r="R437" s="8" t="s">
        <v>4222</v>
      </c>
      <c r="S437" s="13" t="s">
        <v>4225</v>
      </c>
      <c r="T437" s="13" t="s">
        <v>4226</v>
      </c>
      <c r="U437" s="15" t="s">
        <v>4227</v>
      </c>
      <c r="V437" s="16" t="s">
        <v>4228</v>
      </c>
      <c r="W437" s="10" t="s">
        <v>285</v>
      </c>
      <c r="X437" s="13" t="s">
        <v>4185</v>
      </c>
      <c r="Y437" s="13" t="s">
        <v>4161</v>
      </c>
      <c r="Z437" s="13" t="s">
        <v>4164</v>
      </c>
      <c r="AB437" s="7"/>
    </row>
    <row r="438" spans="1:28" hidden="1">
      <c r="A438" s="13" t="s">
        <v>4229</v>
      </c>
      <c r="C438" s="13" t="s">
        <v>4187</v>
      </c>
      <c r="D438" s="13">
        <v>4563</v>
      </c>
      <c r="E438" s="13" t="s">
        <v>4188</v>
      </c>
      <c r="F438" s="13">
        <v>4280</v>
      </c>
      <c r="G438" s="13" t="s">
        <v>4230</v>
      </c>
      <c r="H438" s="13" t="s">
        <v>4229</v>
      </c>
      <c r="J438" s="10" t="s">
        <v>4190</v>
      </c>
      <c r="K438" s="10" t="s">
        <v>4191</v>
      </c>
      <c r="L438" s="10" t="s">
        <v>4231</v>
      </c>
      <c r="M438" s="10" t="s">
        <v>4193</v>
      </c>
      <c r="N438" s="10" t="s">
        <v>4232</v>
      </c>
      <c r="O438" s="13" t="str">
        <f t="shared" si="12"/>
        <v>Huyện Triệu Phong - Đội Thuế liên huyện Triệu Hải</v>
      </c>
      <c r="P438" s="13" t="s">
        <v>4233</v>
      </c>
      <c r="Q438" s="10" t="s">
        <v>4231</v>
      </c>
      <c r="R438" s="8" t="s">
        <v>4231</v>
      </c>
      <c r="S438" s="13" t="s">
        <v>4234</v>
      </c>
      <c r="T438" s="13" t="s">
        <v>4235</v>
      </c>
      <c r="U438" s="15" t="s">
        <v>4197</v>
      </c>
      <c r="V438" s="16" t="s">
        <v>4198</v>
      </c>
      <c r="W438" s="10" t="s">
        <v>285</v>
      </c>
      <c r="X438" s="13" t="s">
        <v>4199</v>
      </c>
      <c r="Y438" s="13" t="s">
        <v>4161</v>
      </c>
      <c r="Z438" s="13" t="s">
        <v>4164</v>
      </c>
      <c r="AB438" s="7"/>
    </row>
    <row r="439" spans="1:28" hidden="1">
      <c r="A439" s="13" t="s">
        <v>4236</v>
      </c>
      <c r="C439" s="13" t="s">
        <v>4187</v>
      </c>
      <c r="D439" s="13">
        <v>4563</v>
      </c>
      <c r="E439" s="13" t="s">
        <v>4188</v>
      </c>
      <c r="F439" s="13">
        <v>4280</v>
      </c>
      <c r="G439" s="13" t="s">
        <v>4237</v>
      </c>
      <c r="H439" s="13" t="s">
        <v>4236</v>
      </c>
      <c r="J439" s="10" t="s">
        <v>4190</v>
      </c>
      <c r="K439" s="10" t="s">
        <v>4191</v>
      </c>
      <c r="L439" s="10" t="s">
        <v>4238</v>
      </c>
      <c r="M439" s="10" t="s">
        <v>4193</v>
      </c>
      <c r="N439" s="10" t="s">
        <v>4239</v>
      </c>
      <c r="O439" s="13" t="str">
        <f t="shared" si="12"/>
        <v>Huyện Hải Lăng - Đội Thuế liên huyện Triệu Hải</v>
      </c>
      <c r="P439" s="13" t="s">
        <v>4240</v>
      </c>
      <c r="Q439" s="10" t="s">
        <v>4238</v>
      </c>
      <c r="R439" s="8" t="s">
        <v>4238</v>
      </c>
      <c r="S439" s="13" t="s">
        <v>4197</v>
      </c>
      <c r="T439" s="13" t="s">
        <v>4241</v>
      </c>
      <c r="U439" s="15" t="s">
        <v>4197</v>
      </c>
      <c r="V439" s="16" t="s">
        <v>4198</v>
      </c>
      <c r="W439" s="10" t="s">
        <v>285</v>
      </c>
      <c r="X439" s="13" t="s">
        <v>4199</v>
      </c>
      <c r="Y439" s="13" t="s">
        <v>4161</v>
      </c>
      <c r="Z439" s="13" t="s">
        <v>4164</v>
      </c>
      <c r="AB439" s="7"/>
    </row>
    <row r="440" spans="1:28" hidden="1">
      <c r="A440" s="13" t="s">
        <v>4242</v>
      </c>
      <c r="C440" s="13" t="s">
        <v>155</v>
      </c>
      <c r="D440" s="13">
        <v>4564</v>
      </c>
      <c r="E440" s="13" t="s">
        <v>4243</v>
      </c>
      <c r="F440" s="13">
        <v>4280</v>
      </c>
      <c r="G440" s="13" t="s">
        <v>4244</v>
      </c>
      <c r="H440" s="13" t="s">
        <v>4242</v>
      </c>
      <c r="J440" s="13" t="s">
        <v>4245</v>
      </c>
      <c r="K440" s="10" t="s">
        <v>4246</v>
      </c>
      <c r="L440" s="13" t="s">
        <v>4247</v>
      </c>
      <c r="M440" s="10" t="s">
        <v>4248</v>
      </c>
      <c r="N440" s="10" t="s">
        <v>4248</v>
      </c>
      <c r="O440" s="13" t="str">
        <f t="shared" si="12"/>
        <v>Huyện Hướng Hóa - Đội Thuế liên huyện Hướng Hóa - Đakrông</v>
      </c>
      <c r="P440" s="13" t="s">
        <v>4249</v>
      </c>
      <c r="Q440" s="13" t="s">
        <v>4247</v>
      </c>
      <c r="R440" s="8" t="s">
        <v>4247</v>
      </c>
      <c r="S440" s="13" t="s">
        <v>2936</v>
      </c>
      <c r="T440" s="13" t="s">
        <v>4250</v>
      </c>
      <c r="U440" s="15" t="s">
        <v>2936</v>
      </c>
      <c r="V440" s="16" t="s">
        <v>4251</v>
      </c>
      <c r="W440" s="30" t="s">
        <v>4252</v>
      </c>
      <c r="X440" s="13" t="s">
        <v>4253</v>
      </c>
      <c r="Y440" s="13" t="s">
        <v>4161</v>
      </c>
      <c r="Z440" s="13" t="s">
        <v>4164</v>
      </c>
      <c r="AB440" s="7"/>
    </row>
    <row r="441" spans="1:28" hidden="1">
      <c r="A441" s="13" t="s">
        <v>4254</v>
      </c>
      <c r="C441" s="13" t="s">
        <v>155</v>
      </c>
      <c r="D441" s="13">
        <v>4564</v>
      </c>
      <c r="E441" s="13" t="s">
        <v>4255</v>
      </c>
      <c r="F441" s="13">
        <v>4280</v>
      </c>
      <c r="G441" s="13" t="s">
        <v>4256</v>
      </c>
      <c r="H441" s="13" t="s">
        <v>4254</v>
      </c>
      <c r="J441" s="13" t="s">
        <v>4245</v>
      </c>
      <c r="K441" s="10" t="s">
        <v>4246</v>
      </c>
      <c r="L441" s="13" t="s">
        <v>4257</v>
      </c>
      <c r="M441" s="10" t="s">
        <v>4248</v>
      </c>
      <c r="N441" s="10" t="s">
        <v>4258</v>
      </c>
      <c r="O441" s="13" t="str">
        <f t="shared" si="12"/>
        <v>Huyện ĐaKrông - Đội Thuế liên huyện Hướng Hóa - Đakrông</v>
      </c>
      <c r="P441" s="13" t="s">
        <v>4259</v>
      </c>
      <c r="Q441" s="13" t="s">
        <v>4257</v>
      </c>
      <c r="R441" s="8" t="s">
        <v>4257</v>
      </c>
      <c r="S441" s="13" t="s">
        <v>4227</v>
      </c>
      <c r="T441" s="13" t="s">
        <v>4260</v>
      </c>
      <c r="U441" s="15" t="s">
        <v>4227</v>
      </c>
      <c r="V441" s="16" t="s">
        <v>4228</v>
      </c>
      <c r="W441" s="30" t="s">
        <v>4252</v>
      </c>
      <c r="X441" s="13" t="s">
        <v>4261</v>
      </c>
      <c r="Y441" s="13" t="s">
        <v>4161</v>
      </c>
      <c r="Z441" s="13" t="s">
        <v>4164</v>
      </c>
      <c r="AB441" s="7"/>
    </row>
    <row r="442" spans="1:28" hidden="1">
      <c r="A442" s="13" t="s">
        <v>4262</v>
      </c>
      <c r="C442" s="13" t="s">
        <v>155</v>
      </c>
      <c r="E442" s="13" t="s">
        <v>4263</v>
      </c>
      <c r="F442" s="13">
        <v>4280</v>
      </c>
      <c r="G442" s="13" t="s">
        <v>4264</v>
      </c>
      <c r="H442" s="13" t="s">
        <v>4262</v>
      </c>
      <c r="J442" s="13" t="s">
        <v>4265</v>
      </c>
      <c r="K442" s="10" t="s">
        <v>4266</v>
      </c>
      <c r="L442" s="10" t="s">
        <v>4265</v>
      </c>
      <c r="M442" s="13" t="s">
        <v>4267</v>
      </c>
      <c r="N442" s="13" t="s">
        <v>4267</v>
      </c>
      <c r="O442" s="13" t="str">
        <f t="shared" si="12"/>
        <v>Huyện đảo Cồn Cỏ - Đội Thuế huyện đảo Cồn Cỏ</v>
      </c>
      <c r="P442" s="13" t="s">
        <v>4268</v>
      </c>
      <c r="Q442" s="13" t="s">
        <v>4265</v>
      </c>
      <c r="R442" s="8" t="s">
        <v>4265</v>
      </c>
      <c r="S442" s="13" t="s">
        <v>2911</v>
      </c>
      <c r="T442" s="13" t="s">
        <v>4269</v>
      </c>
      <c r="U442" s="15">
        <v>1571</v>
      </c>
      <c r="V442" s="16" t="s">
        <v>4174</v>
      </c>
      <c r="X442" s="13" t="s">
        <v>4263</v>
      </c>
      <c r="Y442" s="13" t="s">
        <v>4161</v>
      </c>
      <c r="Z442" s="13" t="s">
        <v>4164</v>
      </c>
      <c r="AB442" s="7"/>
    </row>
    <row r="443" spans="1:28" s="7" customFormat="1" hidden="1">
      <c r="A443" s="7" t="s">
        <v>4270</v>
      </c>
      <c r="B443" s="7">
        <v>4880</v>
      </c>
      <c r="E443" s="7" t="s">
        <v>4271</v>
      </c>
      <c r="G443" s="7" t="s">
        <v>155</v>
      </c>
      <c r="H443" s="7" t="s">
        <v>4270</v>
      </c>
      <c r="I443" s="7" t="s">
        <v>4272</v>
      </c>
      <c r="K443" s="10"/>
      <c r="L443" s="7" t="s">
        <v>4273</v>
      </c>
      <c r="M443" s="7" t="s">
        <v>4274</v>
      </c>
      <c r="N443" s="7" t="s">
        <v>4275</v>
      </c>
      <c r="O443" s="13" t="str">
        <f t="shared" si="12"/>
        <v xml:space="preserve">Tp.Đà Nẵng - </v>
      </c>
      <c r="P443" s="7" t="s">
        <v>4276</v>
      </c>
      <c r="Q443" s="7" t="s">
        <v>4277</v>
      </c>
      <c r="R443" s="8" t="s">
        <v>4277</v>
      </c>
      <c r="S443" s="7" t="s">
        <v>4278</v>
      </c>
      <c r="T443" s="7" t="s">
        <v>4279</v>
      </c>
      <c r="U443" s="11" t="s">
        <v>155</v>
      </c>
      <c r="V443" s="9" t="s">
        <v>155</v>
      </c>
      <c r="X443" s="7" t="s">
        <v>4280</v>
      </c>
      <c r="Y443" s="7" t="s">
        <v>153</v>
      </c>
      <c r="Z443" s="7" t="s">
        <v>159</v>
      </c>
    </row>
    <row r="444" spans="1:28" s="7" customFormat="1" hidden="1">
      <c r="A444" s="7" t="s">
        <v>4281</v>
      </c>
      <c r="B444" s="7">
        <v>4881</v>
      </c>
      <c r="E444" s="7" t="s">
        <v>4271</v>
      </c>
      <c r="F444" s="7">
        <v>4880</v>
      </c>
      <c r="G444" s="7" t="s">
        <v>4282</v>
      </c>
      <c r="H444" s="7" t="s">
        <v>4281</v>
      </c>
      <c r="I444" s="7" t="s">
        <v>4272</v>
      </c>
      <c r="J444" s="7" t="s">
        <v>4272</v>
      </c>
      <c r="K444" s="10" t="s">
        <v>4272</v>
      </c>
      <c r="L444" s="7" t="s">
        <v>4273</v>
      </c>
      <c r="M444" s="7" t="s">
        <v>4274</v>
      </c>
      <c r="N444" s="7" t="s">
        <v>4275</v>
      </c>
      <c r="O444" s="13" t="str">
        <f t="shared" si="12"/>
        <v>Tp.Đà Nẵng - Chi cục Thuế khu vực XII</v>
      </c>
      <c r="P444" s="7" t="s">
        <v>4283</v>
      </c>
      <c r="Q444" s="7" t="s">
        <v>4273</v>
      </c>
      <c r="R444" s="8" t="s">
        <v>4273</v>
      </c>
      <c r="S444" s="7" t="s">
        <v>273</v>
      </c>
      <c r="T444" s="7" t="s">
        <v>4284</v>
      </c>
      <c r="U444" s="15" t="s">
        <v>4285</v>
      </c>
      <c r="V444" s="16" t="s">
        <v>4286</v>
      </c>
      <c r="X444" s="7" t="s">
        <v>4280</v>
      </c>
      <c r="Y444" s="7" t="s">
        <v>4270</v>
      </c>
      <c r="Z444" s="7" t="s">
        <v>4276</v>
      </c>
    </row>
    <row r="445" spans="1:28" hidden="1">
      <c r="A445" s="13" t="s">
        <v>4287</v>
      </c>
      <c r="E445" s="13" t="s">
        <v>4288</v>
      </c>
      <c r="F445" s="13">
        <v>4880</v>
      </c>
      <c r="G445" s="13" t="s">
        <v>4289</v>
      </c>
      <c r="H445" s="13" t="s">
        <v>4287</v>
      </c>
      <c r="J445" s="13" t="s">
        <v>4290</v>
      </c>
      <c r="K445" s="10" t="s">
        <v>4291</v>
      </c>
      <c r="L445" s="10" t="s">
        <v>4290</v>
      </c>
      <c r="M445" s="13" t="s">
        <v>4292</v>
      </c>
      <c r="N445" s="13" t="s">
        <v>4292</v>
      </c>
      <c r="O445" s="13" t="str">
        <f t="shared" si="12"/>
        <v>Quận Hải Châu - Đội Thuế quận Hải Châu</v>
      </c>
      <c r="P445" s="13" t="s">
        <v>4293</v>
      </c>
      <c r="Q445" s="13" t="s">
        <v>4290</v>
      </c>
      <c r="R445" s="8" t="s">
        <v>4290</v>
      </c>
      <c r="S445" s="13" t="s">
        <v>273</v>
      </c>
      <c r="T445" s="13" t="s">
        <v>4294</v>
      </c>
      <c r="U445" s="29" t="s">
        <v>4295</v>
      </c>
      <c r="V445" s="15" t="s">
        <v>4296</v>
      </c>
      <c r="X445" s="13" t="s">
        <v>4288</v>
      </c>
      <c r="Y445" s="13" t="s">
        <v>4270</v>
      </c>
      <c r="Z445" s="13" t="s">
        <v>4276</v>
      </c>
      <c r="AB445" s="7"/>
    </row>
    <row r="446" spans="1:28" hidden="1">
      <c r="A446" s="13" t="s">
        <v>4297</v>
      </c>
      <c r="C446" s="13">
        <v>4861</v>
      </c>
      <c r="D446" s="13">
        <v>4861</v>
      </c>
      <c r="E446" s="13" t="s">
        <v>4298</v>
      </c>
      <c r="F446" s="13">
        <v>4880</v>
      </c>
      <c r="G446" s="13" t="s">
        <v>4299</v>
      </c>
      <c r="H446" s="13" t="s">
        <v>4297</v>
      </c>
      <c r="J446" s="10" t="s">
        <v>4300</v>
      </c>
      <c r="K446" s="10" t="s">
        <v>4301</v>
      </c>
      <c r="L446" s="10" t="s">
        <v>4302</v>
      </c>
      <c r="M446" s="10" t="s">
        <v>4303</v>
      </c>
      <c r="N446" s="10" t="s">
        <v>4303</v>
      </c>
      <c r="O446" s="13" t="str">
        <f t="shared" si="12"/>
        <v>Quận Thanh Khê - Đội Thuế liên huyện Thanh Khê - Liên Chiểu</v>
      </c>
      <c r="P446" s="13" t="s">
        <v>4304</v>
      </c>
      <c r="Q446" s="10" t="s">
        <v>4302</v>
      </c>
      <c r="R446" s="8" t="s">
        <v>4302</v>
      </c>
      <c r="S446" s="13" t="s">
        <v>405</v>
      </c>
      <c r="T446" s="13" t="s">
        <v>4305</v>
      </c>
      <c r="U446" s="29" t="s">
        <v>377</v>
      </c>
      <c r="V446" s="15" t="s">
        <v>4306</v>
      </c>
      <c r="W446" s="10" t="s">
        <v>285</v>
      </c>
      <c r="X446" s="13" t="s">
        <v>4307</v>
      </c>
      <c r="Y446" s="13" t="s">
        <v>4270</v>
      </c>
      <c r="Z446" s="13" t="s">
        <v>4276</v>
      </c>
      <c r="AB446" s="7"/>
    </row>
    <row r="447" spans="1:28" hidden="1">
      <c r="A447" s="13" t="s">
        <v>4308</v>
      </c>
      <c r="C447" s="13">
        <v>4862</v>
      </c>
      <c r="D447" s="13">
        <v>4862</v>
      </c>
      <c r="E447" s="13" t="s">
        <v>4309</v>
      </c>
      <c r="F447" s="13">
        <v>4880</v>
      </c>
      <c r="G447" s="13" t="s">
        <v>4310</v>
      </c>
      <c r="H447" s="13" t="s">
        <v>4308</v>
      </c>
      <c r="J447" s="10" t="s">
        <v>4311</v>
      </c>
      <c r="K447" s="10" t="s">
        <v>4312</v>
      </c>
      <c r="L447" s="10" t="s">
        <v>4313</v>
      </c>
      <c r="M447" s="10" t="s">
        <v>4314</v>
      </c>
      <c r="N447" s="10" t="s">
        <v>4314</v>
      </c>
      <c r="O447" s="13" t="str">
        <f t="shared" si="12"/>
        <v>Quận Sơn Trà - Đội Thuế liên huyện Sơn Trà - Ngũ Hành Sơn</v>
      </c>
      <c r="P447" s="13" t="s">
        <v>4315</v>
      </c>
      <c r="Q447" s="10" t="s">
        <v>4313</v>
      </c>
      <c r="R447" s="8" t="s">
        <v>4313</v>
      </c>
      <c r="S447" s="13" t="s">
        <v>418</v>
      </c>
      <c r="T447" s="13" t="s">
        <v>4316</v>
      </c>
      <c r="U447" s="29" t="s">
        <v>4317</v>
      </c>
      <c r="V447" s="15" t="s">
        <v>4318</v>
      </c>
      <c r="W447" s="10" t="s">
        <v>285</v>
      </c>
      <c r="X447" s="13" t="s">
        <v>4319</v>
      </c>
      <c r="Y447" s="13" t="s">
        <v>4270</v>
      </c>
      <c r="Z447" s="13" t="s">
        <v>4276</v>
      </c>
      <c r="AB447" s="7"/>
    </row>
    <row r="448" spans="1:28" hidden="1">
      <c r="A448" s="13" t="s">
        <v>4320</v>
      </c>
      <c r="C448" s="13">
        <v>4862</v>
      </c>
      <c r="D448" s="13">
        <v>4862</v>
      </c>
      <c r="E448" s="13" t="s">
        <v>4309</v>
      </c>
      <c r="F448" s="13">
        <v>4880</v>
      </c>
      <c r="G448" s="13" t="s">
        <v>4321</v>
      </c>
      <c r="H448" s="13" t="s">
        <v>4320</v>
      </c>
      <c r="J448" s="10" t="s">
        <v>4311</v>
      </c>
      <c r="K448" s="10" t="s">
        <v>4312</v>
      </c>
      <c r="L448" s="10" t="s">
        <v>4322</v>
      </c>
      <c r="M448" s="10" t="s">
        <v>4314</v>
      </c>
      <c r="N448" s="10" t="s">
        <v>4323</v>
      </c>
      <c r="O448" s="13" t="str">
        <f t="shared" si="12"/>
        <v>Quận Ngũ Hành Sơn - Đội Thuế liên huyện Sơn Trà - Ngũ Hành Sơn</v>
      </c>
      <c r="P448" s="13" t="s">
        <v>4324</v>
      </c>
      <c r="Q448" s="10" t="s">
        <v>4322</v>
      </c>
      <c r="R448" s="8" t="s">
        <v>4322</v>
      </c>
      <c r="S448" s="13" t="s">
        <v>4325</v>
      </c>
      <c r="T448" s="13" t="s">
        <v>4326</v>
      </c>
      <c r="U448" s="29" t="s">
        <v>4317</v>
      </c>
      <c r="V448" s="15" t="s">
        <v>4318</v>
      </c>
      <c r="W448" s="10" t="s">
        <v>285</v>
      </c>
      <c r="X448" s="13" t="s">
        <v>4319</v>
      </c>
      <c r="Y448" s="13" t="s">
        <v>4270</v>
      </c>
      <c r="Z448" s="13" t="s">
        <v>4276</v>
      </c>
      <c r="AB448" s="7"/>
    </row>
    <row r="449" spans="1:28" hidden="1">
      <c r="A449" s="13" t="s">
        <v>4327</v>
      </c>
      <c r="C449" s="13">
        <v>4861</v>
      </c>
      <c r="D449" s="13">
        <v>4861</v>
      </c>
      <c r="E449" s="13" t="s">
        <v>4298</v>
      </c>
      <c r="F449" s="13">
        <v>4880</v>
      </c>
      <c r="G449" s="13" t="s">
        <v>4328</v>
      </c>
      <c r="H449" s="13" t="s">
        <v>4327</v>
      </c>
      <c r="J449" s="10" t="s">
        <v>4300</v>
      </c>
      <c r="K449" s="10" t="s">
        <v>4301</v>
      </c>
      <c r="L449" s="10" t="s">
        <v>4329</v>
      </c>
      <c r="M449" s="10" t="s">
        <v>4303</v>
      </c>
      <c r="N449" s="10" t="s">
        <v>4330</v>
      </c>
      <c r="O449" s="13" t="str">
        <f t="shared" si="12"/>
        <v>Quận Liên Chiểu - Đội Thuế liên huyện Thanh Khê - Liên Chiểu</v>
      </c>
      <c r="P449" s="13" t="s">
        <v>4331</v>
      </c>
      <c r="Q449" s="10" t="s">
        <v>4329</v>
      </c>
      <c r="R449" s="8" t="s">
        <v>4329</v>
      </c>
      <c r="S449" s="13" t="s">
        <v>377</v>
      </c>
      <c r="T449" s="13" t="s">
        <v>4332</v>
      </c>
      <c r="U449" s="29" t="s">
        <v>377</v>
      </c>
      <c r="V449" s="15" t="s">
        <v>4306</v>
      </c>
      <c r="W449" s="10" t="s">
        <v>285</v>
      </c>
      <c r="X449" s="13" t="s">
        <v>4307</v>
      </c>
      <c r="Y449" s="13" t="s">
        <v>4270</v>
      </c>
      <c r="Z449" s="13" t="s">
        <v>4276</v>
      </c>
      <c r="AB449" s="7"/>
    </row>
    <row r="450" spans="1:28" hidden="1">
      <c r="A450" s="13" t="s">
        <v>4333</v>
      </c>
      <c r="C450" s="13">
        <v>4863</v>
      </c>
      <c r="D450" s="13">
        <v>4863</v>
      </c>
      <c r="E450" s="13" t="s">
        <v>4334</v>
      </c>
      <c r="F450" s="13">
        <v>4880</v>
      </c>
      <c r="G450" s="13" t="s">
        <v>4335</v>
      </c>
      <c r="H450" s="13" t="s">
        <v>4333</v>
      </c>
      <c r="J450" s="10" t="s">
        <v>4336</v>
      </c>
      <c r="K450" s="10" t="s">
        <v>4337</v>
      </c>
      <c r="L450" s="10" t="s">
        <v>4338</v>
      </c>
      <c r="M450" s="10" t="s">
        <v>4339</v>
      </c>
      <c r="N450" s="10" t="s">
        <v>4340</v>
      </c>
      <c r="O450" s="13" t="str">
        <f t="shared" si="12"/>
        <v>Huyện Hòa Vang - Đội Thuế liên huyện Cẩm Lệ - Hòa Vang</v>
      </c>
      <c r="P450" s="13" t="s">
        <v>4341</v>
      </c>
      <c r="Q450" s="10" t="s">
        <v>4338</v>
      </c>
      <c r="R450" s="8" t="s">
        <v>4338</v>
      </c>
      <c r="S450" s="13" t="s">
        <v>432</v>
      </c>
      <c r="T450" s="13" t="s">
        <v>4342</v>
      </c>
      <c r="U450" s="15" t="s">
        <v>432</v>
      </c>
      <c r="V450" s="16" t="s">
        <v>4343</v>
      </c>
      <c r="W450" s="10" t="s">
        <v>285</v>
      </c>
      <c r="X450" s="13" t="s">
        <v>4344</v>
      </c>
      <c r="Y450" s="13" t="s">
        <v>4270</v>
      </c>
      <c r="Z450" s="13" t="s">
        <v>4276</v>
      </c>
      <c r="AB450" s="7"/>
    </row>
    <row r="451" spans="1:28" hidden="1">
      <c r="A451" s="13" t="s">
        <v>4345</v>
      </c>
      <c r="C451" s="13">
        <v>4863</v>
      </c>
      <c r="D451" s="13">
        <v>4863</v>
      </c>
      <c r="E451" s="13" t="s">
        <v>4334</v>
      </c>
      <c r="F451" s="13">
        <v>4880</v>
      </c>
      <c r="G451" s="13" t="s">
        <v>4346</v>
      </c>
      <c r="H451" s="13" t="s">
        <v>4345</v>
      </c>
      <c r="J451" s="10" t="s">
        <v>4336</v>
      </c>
      <c r="K451" s="10" t="s">
        <v>4337</v>
      </c>
      <c r="L451" s="10" t="s">
        <v>4347</v>
      </c>
      <c r="M451" s="10" t="s">
        <v>4339</v>
      </c>
      <c r="N451" s="10" t="s">
        <v>4339</v>
      </c>
      <c r="O451" s="13" t="str">
        <f t="shared" si="12"/>
        <v>Quận Cẩm Lệ - Đội Thuế liên huyện Cẩm Lệ - Hòa Vang</v>
      </c>
      <c r="P451" s="13" t="s">
        <v>4348</v>
      </c>
      <c r="Q451" s="10" t="s">
        <v>4347</v>
      </c>
      <c r="R451" s="8" t="s">
        <v>4347</v>
      </c>
      <c r="S451" s="13" t="s">
        <v>4317</v>
      </c>
      <c r="T451" s="13" t="s">
        <v>4349</v>
      </c>
      <c r="U451" s="29" t="s">
        <v>4317</v>
      </c>
      <c r="V451" s="15" t="s">
        <v>4318</v>
      </c>
      <c r="W451" s="10" t="s">
        <v>285</v>
      </c>
      <c r="X451" s="13" t="s">
        <v>4344</v>
      </c>
      <c r="Y451" s="13" t="s">
        <v>4270</v>
      </c>
      <c r="Z451" s="13" t="s">
        <v>4276</v>
      </c>
      <c r="AB451" s="7"/>
    </row>
    <row r="452" spans="1:28" s="7" customFormat="1" hidden="1">
      <c r="A452" s="7" t="s">
        <v>4350</v>
      </c>
      <c r="B452" s="7">
        <v>4880</v>
      </c>
      <c r="E452" s="7" t="s">
        <v>4351</v>
      </c>
      <c r="G452" s="7" t="s">
        <v>155</v>
      </c>
      <c r="H452" s="7" t="s">
        <v>4350</v>
      </c>
      <c r="I452" s="7" t="s">
        <v>4272</v>
      </c>
      <c r="K452" s="10"/>
      <c r="L452" s="7" t="s">
        <v>4352</v>
      </c>
      <c r="M452" s="7" t="s">
        <v>4274</v>
      </c>
      <c r="N452" s="7" t="s">
        <v>4353</v>
      </c>
      <c r="O452" s="13" t="str">
        <f t="shared" si="12"/>
        <v xml:space="preserve">Thành phố Huế - </v>
      </c>
      <c r="P452" s="7" t="s">
        <v>4354</v>
      </c>
      <c r="Q452" s="7" t="s">
        <v>4352</v>
      </c>
      <c r="R452" s="8" t="s">
        <v>4352</v>
      </c>
      <c r="S452" s="7" t="s">
        <v>4355</v>
      </c>
      <c r="T452" s="7" t="s">
        <v>4356</v>
      </c>
      <c r="U452" s="11" t="s">
        <v>155</v>
      </c>
      <c r="V452" s="9" t="s">
        <v>155</v>
      </c>
      <c r="X452" s="7" t="s">
        <v>4357</v>
      </c>
      <c r="Y452" s="7" t="s">
        <v>153</v>
      </c>
      <c r="Z452" s="7" t="s">
        <v>159</v>
      </c>
    </row>
    <row r="453" spans="1:28" s="7" customFormat="1" hidden="1">
      <c r="A453" s="7" t="s">
        <v>4358</v>
      </c>
      <c r="B453" s="7">
        <v>4881</v>
      </c>
      <c r="E453" s="7" t="s">
        <v>4351</v>
      </c>
      <c r="F453" s="7">
        <v>4880</v>
      </c>
      <c r="G453" s="7" t="s">
        <v>4359</v>
      </c>
      <c r="H453" s="7" t="s">
        <v>4358</v>
      </c>
      <c r="I453" s="7" t="s">
        <v>4272</v>
      </c>
      <c r="J453" s="7" t="s">
        <v>4272</v>
      </c>
      <c r="K453" s="10" t="s">
        <v>4272</v>
      </c>
      <c r="L453" s="7" t="s">
        <v>4360</v>
      </c>
      <c r="M453" s="7" t="s">
        <v>4274</v>
      </c>
      <c r="N453" s="7" t="s">
        <v>4353</v>
      </c>
      <c r="O453" s="13" t="str">
        <f t="shared" si="12"/>
        <v>Thành phố Huế - Chi cục Thuế khu vực XII</v>
      </c>
      <c r="P453" s="7" t="s">
        <v>4361</v>
      </c>
      <c r="Q453" s="7" t="s">
        <v>4360</v>
      </c>
      <c r="R453" s="8" t="s">
        <v>4360</v>
      </c>
      <c r="S453" s="7" t="s">
        <v>4362</v>
      </c>
      <c r="T453" s="7" t="s">
        <v>4363</v>
      </c>
      <c r="U453" s="15">
        <v>1621</v>
      </c>
      <c r="V453" s="16" t="s">
        <v>4364</v>
      </c>
      <c r="X453" s="7" t="s">
        <v>4357</v>
      </c>
      <c r="Y453" s="7" t="s">
        <v>4350</v>
      </c>
      <c r="Z453" s="7" t="s">
        <v>4354</v>
      </c>
    </row>
    <row r="454" spans="1:28" hidden="1">
      <c r="A454" s="13" t="s">
        <v>4365</v>
      </c>
      <c r="C454" s="13">
        <v>4664</v>
      </c>
      <c r="D454" s="13">
        <v>4664</v>
      </c>
      <c r="E454" s="13" t="s">
        <v>4366</v>
      </c>
      <c r="F454" s="13">
        <v>4880</v>
      </c>
      <c r="G454" s="13" t="s">
        <v>4367</v>
      </c>
      <c r="H454" s="13" t="s">
        <v>4365</v>
      </c>
      <c r="J454" s="10" t="s">
        <v>4368</v>
      </c>
      <c r="K454" s="10" t="s">
        <v>4369</v>
      </c>
      <c r="L454" s="10" t="s">
        <v>4370</v>
      </c>
      <c r="M454" s="10" t="s">
        <v>4371</v>
      </c>
      <c r="N454" s="10" t="s">
        <v>4371</v>
      </c>
      <c r="O454" s="13" t="str">
        <f t="shared" si="12"/>
        <v>Quận Thuận Hóa - Đội Thuế liên huyện Thuận Hóa - Phú Xuân</v>
      </c>
      <c r="P454" s="13" t="s">
        <v>4372</v>
      </c>
      <c r="Q454" s="10" t="s">
        <v>4370</v>
      </c>
      <c r="R454" s="8" t="s">
        <v>4370</v>
      </c>
      <c r="S454" s="13" t="s">
        <v>4362</v>
      </c>
      <c r="T454" s="13" t="s">
        <v>4363</v>
      </c>
      <c r="U454" s="15">
        <v>1621</v>
      </c>
      <c r="V454" s="16" t="s">
        <v>4364</v>
      </c>
      <c r="W454" s="10" t="s">
        <v>285</v>
      </c>
      <c r="X454" s="13" t="s">
        <v>4373</v>
      </c>
      <c r="Y454" s="13" t="s">
        <v>4350</v>
      </c>
      <c r="Z454" s="13" t="s">
        <v>4354</v>
      </c>
      <c r="AB454" s="7"/>
    </row>
    <row r="455" spans="1:28" hidden="1">
      <c r="A455" s="13" t="s">
        <v>4374</v>
      </c>
      <c r="C455" s="13">
        <v>4661</v>
      </c>
      <c r="D455" s="13">
        <v>4661</v>
      </c>
      <c r="E455" s="13" t="s">
        <v>4375</v>
      </c>
      <c r="F455" s="13">
        <v>4880</v>
      </c>
      <c r="G455" s="13" t="s">
        <v>4376</v>
      </c>
      <c r="H455" s="13" t="s">
        <v>4374</v>
      </c>
      <c r="J455" s="13" t="s">
        <v>4377</v>
      </c>
      <c r="K455" s="10" t="s">
        <v>4378</v>
      </c>
      <c r="L455" s="13" t="s">
        <v>4379</v>
      </c>
      <c r="M455" s="10" t="s">
        <v>4380</v>
      </c>
      <c r="N455" s="10" t="s">
        <v>4381</v>
      </c>
      <c r="O455" s="13" t="str">
        <f t="shared" si="12"/>
        <v xml:space="preserve">Thị xã Phong Điền - Đội Thuế liên huyện Hương Điền </v>
      </c>
      <c r="P455" s="13" t="s">
        <v>4382</v>
      </c>
      <c r="Q455" s="13" t="s">
        <v>4379</v>
      </c>
      <c r="R455" s="8" t="s">
        <v>4379</v>
      </c>
      <c r="S455" s="13" t="s">
        <v>4383</v>
      </c>
      <c r="T455" s="13" t="s">
        <v>4384</v>
      </c>
      <c r="U455" s="15" t="s">
        <v>4385</v>
      </c>
      <c r="V455" s="16" t="s">
        <v>4386</v>
      </c>
      <c r="W455" s="10" t="s">
        <v>285</v>
      </c>
      <c r="X455" s="13" t="s">
        <v>4387</v>
      </c>
      <c r="Y455" s="13" t="s">
        <v>4350</v>
      </c>
      <c r="Z455" s="13" t="s">
        <v>4354</v>
      </c>
      <c r="AB455" s="7"/>
    </row>
    <row r="456" spans="1:28" hidden="1">
      <c r="A456" s="13" t="s">
        <v>4388</v>
      </c>
      <c r="C456" s="13">
        <v>4661</v>
      </c>
      <c r="D456" s="13">
        <v>4661</v>
      </c>
      <c r="E456" s="13" t="s">
        <v>4375</v>
      </c>
      <c r="F456" s="13">
        <v>4880</v>
      </c>
      <c r="G456" s="13" t="s">
        <v>4389</v>
      </c>
      <c r="H456" s="13" t="s">
        <v>4388</v>
      </c>
      <c r="J456" s="13" t="s">
        <v>4377</v>
      </c>
      <c r="K456" s="10" t="s">
        <v>4378</v>
      </c>
      <c r="L456" s="13" t="s">
        <v>4390</v>
      </c>
      <c r="M456" s="10" t="s">
        <v>4380</v>
      </c>
      <c r="N456" s="10" t="s">
        <v>4391</v>
      </c>
      <c r="O456" s="13" t="str">
        <f t="shared" ref="O456:O519" si="13">N456&amp;" - "&amp;J456</f>
        <v xml:space="preserve">Huyện Quảng Điền - Đội Thuế liên huyện Hương Điền </v>
      </c>
      <c r="P456" s="13" t="s">
        <v>4392</v>
      </c>
      <c r="Q456" s="13" t="s">
        <v>4390</v>
      </c>
      <c r="R456" s="8" t="s">
        <v>4390</v>
      </c>
      <c r="S456" s="13" t="s">
        <v>4393</v>
      </c>
      <c r="T456" s="13" t="s">
        <v>4394</v>
      </c>
      <c r="U456" s="15" t="s">
        <v>4385</v>
      </c>
      <c r="V456" s="16" t="s">
        <v>4386</v>
      </c>
      <c r="W456" s="10" t="s">
        <v>285</v>
      </c>
      <c r="X456" s="13" t="s">
        <v>4387</v>
      </c>
      <c r="Y456" s="13" t="s">
        <v>4350</v>
      </c>
      <c r="Z456" s="13" t="s">
        <v>4354</v>
      </c>
      <c r="AB456" s="7"/>
    </row>
    <row r="457" spans="1:28" hidden="1">
      <c r="A457" s="13" t="s">
        <v>4395</v>
      </c>
      <c r="C457" s="13">
        <v>4661</v>
      </c>
      <c r="D457" s="13">
        <v>4661</v>
      </c>
      <c r="E457" s="13" t="s">
        <v>4375</v>
      </c>
      <c r="F457" s="13">
        <v>4880</v>
      </c>
      <c r="G457" s="13" t="s">
        <v>4396</v>
      </c>
      <c r="H457" s="13" t="s">
        <v>4395</v>
      </c>
      <c r="J457" s="13" t="s">
        <v>4377</v>
      </c>
      <c r="K457" s="10" t="s">
        <v>4378</v>
      </c>
      <c r="L457" s="13" t="s">
        <v>4397</v>
      </c>
      <c r="M457" s="10" t="s">
        <v>4380</v>
      </c>
      <c r="N457" s="10" t="s">
        <v>4380</v>
      </c>
      <c r="O457" s="13" t="str">
        <f t="shared" si="13"/>
        <v xml:space="preserve">Thị xã Hương Trà - Đội Thuế liên huyện Hương Điền </v>
      </c>
      <c r="P457" s="13" t="s">
        <v>4398</v>
      </c>
      <c r="Q457" s="13" t="s">
        <v>4397</v>
      </c>
      <c r="R457" s="8" t="s">
        <v>4397</v>
      </c>
      <c r="S457" s="13" t="s">
        <v>4385</v>
      </c>
      <c r="T457" s="13" t="s">
        <v>4399</v>
      </c>
      <c r="U457" s="15" t="s">
        <v>4385</v>
      </c>
      <c r="V457" s="16" t="s">
        <v>4386</v>
      </c>
      <c r="W457" s="10" t="s">
        <v>285</v>
      </c>
      <c r="X457" s="13" t="s">
        <v>4387</v>
      </c>
      <c r="Y457" s="13" t="s">
        <v>4350</v>
      </c>
      <c r="Z457" s="13" t="s">
        <v>4354</v>
      </c>
      <c r="AB457" s="7"/>
    </row>
    <row r="458" spans="1:28" hidden="1">
      <c r="A458" s="13" t="s">
        <v>4400</v>
      </c>
      <c r="C458" s="13">
        <v>4662</v>
      </c>
      <c r="D458" s="13">
        <v>4662</v>
      </c>
      <c r="E458" s="13" t="s">
        <v>4401</v>
      </c>
      <c r="F458" s="13">
        <v>4880</v>
      </c>
      <c r="G458" s="13" t="s">
        <v>4402</v>
      </c>
      <c r="H458" s="13" t="s">
        <v>4400</v>
      </c>
      <c r="J458" s="13" t="s">
        <v>4403</v>
      </c>
      <c r="K458" s="10" t="s">
        <v>4404</v>
      </c>
      <c r="L458" s="13" t="s">
        <v>4405</v>
      </c>
      <c r="M458" s="10" t="s">
        <v>4406</v>
      </c>
      <c r="N458" s="10" t="s">
        <v>4407</v>
      </c>
      <c r="O458" s="13" t="str">
        <f t="shared" si="13"/>
        <v xml:space="preserve">Huyện Phú Vang - Đội Thuế liên huyện Hương Phú </v>
      </c>
      <c r="P458" s="13" t="s">
        <v>4408</v>
      </c>
      <c r="Q458" s="13" t="s">
        <v>4405</v>
      </c>
      <c r="R458" s="8" t="s">
        <v>4405</v>
      </c>
      <c r="S458" s="13" t="s">
        <v>4409</v>
      </c>
      <c r="T458" s="13" t="s">
        <v>4410</v>
      </c>
      <c r="U458" s="50" t="s">
        <v>4411</v>
      </c>
      <c r="V458" s="51" t="s">
        <v>4412</v>
      </c>
      <c r="W458" s="10" t="s">
        <v>285</v>
      </c>
      <c r="X458" s="13" t="s">
        <v>4413</v>
      </c>
      <c r="Y458" s="13" t="s">
        <v>4350</v>
      </c>
      <c r="Z458" s="13" t="s">
        <v>4354</v>
      </c>
      <c r="AB458" s="7"/>
    </row>
    <row r="459" spans="1:28" hidden="1">
      <c r="A459" s="13" t="s">
        <v>4414</v>
      </c>
      <c r="C459" s="13">
        <v>4662</v>
      </c>
      <c r="D459" s="13">
        <v>4662</v>
      </c>
      <c r="E459" s="13" t="s">
        <v>4401</v>
      </c>
      <c r="F459" s="13">
        <v>4880</v>
      </c>
      <c r="G459" s="13" t="s">
        <v>4415</v>
      </c>
      <c r="H459" s="13" t="s">
        <v>4414</v>
      </c>
      <c r="J459" s="13" t="s">
        <v>4403</v>
      </c>
      <c r="K459" s="10" t="s">
        <v>4404</v>
      </c>
      <c r="L459" s="13" t="s">
        <v>4416</v>
      </c>
      <c r="M459" s="10" t="s">
        <v>4406</v>
      </c>
      <c r="N459" s="10" t="s">
        <v>4406</v>
      </c>
      <c r="O459" s="13" t="str">
        <f t="shared" si="13"/>
        <v xml:space="preserve">Thị xã Hương Thủy - Đội Thuế liên huyện Hương Phú </v>
      </c>
      <c r="P459" s="13" t="s">
        <v>4417</v>
      </c>
      <c r="Q459" s="13" t="s">
        <v>4416</v>
      </c>
      <c r="R459" s="8" t="s">
        <v>4416</v>
      </c>
      <c r="S459" s="13" t="s">
        <v>4411</v>
      </c>
      <c r="T459" s="13" t="s">
        <v>4418</v>
      </c>
      <c r="U459" s="50" t="s">
        <v>4411</v>
      </c>
      <c r="V459" s="51" t="s">
        <v>4412</v>
      </c>
      <c r="W459" s="10" t="s">
        <v>285</v>
      </c>
      <c r="X459" s="13" t="s">
        <v>4413</v>
      </c>
      <c r="Y459" s="13" t="s">
        <v>4350</v>
      </c>
      <c r="Z459" s="13" t="s">
        <v>4354</v>
      </c>
      <c r="AB459" s="7"/>
    </row>
    <row r="460" spans="1:28" hidden="1">
      <c r="A460" s="13" t="s">
        <v>4419</v>
      </c>
      <c r="E460" s="13" t="s">
        <v>4420</v>
      </c>
      <c r="F460" s="13">
        <v>4880</v>
      </c>
      <c r="G460" s="13" t="s">
        <v>4421</v>
      </c>
      <c r="H460" s="13" t="s">
        <v>4419</v>
      </c>
      <c r="J460" s="13" t="s">
        <v>4422</v>
      </c>
      <c r="K460" s="10" t="s">
        <v>4423</v>
      </c>
      <c r="L460" s="10" t="s">
        <v>4422</v>
      </c>
      <c r="M460" s="13" t="s">
        <v>4424</v>
      </c>
      <c r="N460" s="13" t="s">
        <v>4424</v>
      </c>
      <c r="O460" s="13" t="str">
        <f t="shared" si="13"/>
        <v>Huyện Phú Lộc - Đội Thuế huyện Phú Lộc</v>
      </c>
      <c r="P460" s="13" t="s">
        <v>4425</v>
      </c>
      <c r="Q460" s="13" t="s">
        <v>4422</v>
      </c>
      <c r="R460" s="8" t="s">
        <v>4422</v>
      </c>
      <c r="S460" s="13" t="s">
        <v>4426</v>
      </c>
      <c r="T460" s="13" t="s">
        <v>4427</v>
      </c>
      <c r="U460" s="15" t="s">
        <v>4426</v>
      </c>
      <c r="V460" s="16" t="s">
        <v>4428</v>
      </c>
      <c r="W460" s="10" t="s">
        <v>1367</v>
      </c>
      <c r="X460" s="13" t="s">
        <v>4429</v>
      </c>
      <c r="Y460" s="13" t="s">
        <v>4350</v>
      </c>
      <c r="Z460" s="13" t="s">
        <v>4354</v>
      </c>
      <c r="AB460" s="7"/>
    </row>
    <row r="461" spans="1:28" hidden="1">
      <c r="A461" s="13" t="s">
        <v>4430</v>
      </c>
      <c r="E461" s="13" t="s">
        <v>4431</v>
      </c>
      <c r="F461" s="13">
        <v>4880</v>
      </c>
      <c r="G461" s="13" t="s">
        <v>4432</v>
      </c>
      <c r="H461" s="13" t="s">
        <v>4430</v>
      </c>
      <c r="J461" s="10" t="s">
        <v>4433</v>
      </c>
      <c r="K461" s="10" t="s">
        <v>4434</v>
      </c>
      <c r="L461" s="10" t="s">
        <v>4433</v>
      </c>
      <c r="M461" s="13" t="s">
        <v>4435</v>
      </c>
      <c r="N461" s="13" t="s">
        <v>4435</v>
      </c>
      <c r="O461" s="13" t="str">
        <f t="shared" si="13"/>
        <v>Huyện A Lưới - Đội Thuế huyện A Lưới</v>
      </c>
      <c r="P461" s="13" t="s">
        <v>4436</v>
      </c>
      <c r="Q461" s="10" t="s">
        <v>4433</v>
      </c>
      <c r="R461" s="8" t="s">
        <v>4433</v>
      </c>
      <c r="S461" s="13" t="s">
        <v>4437</v>
      </c>
      <c r="T461" s="13" t="s">
        <v>4438</v>
      </c>
      <c r="U461" s="15" t="s">
        <v>4437</v>
      </c>
      <c r="V461" s="16" t="s">
        <v>4439</v>
      </c>
      <c r="X461" s="13" t="s">
        <v>4440</v>
      </c>
      <c r="Y461" s="13" t="s">
        <v>4350</v>
      </c>
      <c r="Z461" s="13" t="s">
        <v>4354</v>
      </c>
      <c r="AB461" s="7"/>
    </row>
    <row r="462" spans="1:28" s="21" customFormat="1" hidden="1">
      <c r="A462" s="21" t="s">
        <v>4441</v>
      </c>
      <c r="E462" s="21" t="s">
        <v>4420</v>
      </c>
      <c r="F462" s="23">
        <v>4880</v>
      </c>
      <c r="G462" s="21" t="s">
        <v>4442</v>
      </c>
      <c r="H462" s="21" t="s">
        <v>4441</v>
      </c>
      <c r="I462" s="23"/>
      <c r="J462" s="23" t="s">
        <v>4422</v>
      </c>
      <c r="K462" s="10" t="s">
        <v>4423</v>
      </c>
      <c r="L462" s="21" t="s">
        <v>4422</v>
      </c>
      <c r="M462" s="23" t="s">
        <v>4424</v>
      </c>
      <c r="N462" s="23" t="s">
        <v>4424</v>
      </c>
      <c r="O462" s="23" t="str">
        <f t="shared" si="13"/>
        <v>Huyện Phú Lộc - Đội Thuế huyện Phú Lộc</v>
      </c>
      <c r="P462" s="21" t="s">
        <v>4443</v>
      </c>
      <c r="Q462" s="21" t="s">
        <v>4422</v>
      </c>
      <c r="R462" s="8" t="s">
        <v>4422</v>
      </c>
      <c r="S462" s="21" t="s">
        <v>4444</v>
      </c>
      <c r="T462" s="21" t="s">
        <v>4445</v>
      </c>
      <c r="U462" s="24" t="s">
        <v>155</v>
      </c>
      <c r="V462" s="25" t="s">
        <v>155</v>
      </c>
      <c r="X462" s="21" t="s">
        <v>4429</v>
      </c>
      <c r="Y462" s="21" t="s">
        <v>4350</v>
      </c>
      <c r="Z462" s="21" t="s">
        <v>4354</v>
      </c>
      <c r="AB462" s="35"/>
    </row>
    <row r="463" spans="1:28" hidden="1">
      <c r="A463" s="13" t="s">
        <v>4446</v>
      </c>
      <c r="C463" s="13">
        <v>4664</v>
      </c>
      <c r="D463" s="13">
        <v>4664</v>
      </c>
      <c r="E463" s="13" t="s">
        <v>4366</v>
      </c>
      <c r="F463" s="13">
        <v>4880</v>
      </c>
      <c r="G463" s="13" t="s">
        <v>4447</v>
      </c>
      <c r="H463" s="13" t="s">
        <v>4446</v>
      </c>
      <c r="J463" s="10" t="s">
        <v>4368</v>
      </c>
      <c r="K463" s="10" t="s">
        <v>4369</v>
      </c>
      <c r="L463" s="10" t="s">
        <v>4448</v>
      </c>
      <c r="M463" s="10" t="s">
        <v>4371</v>
      </c>
      <c r="N463" s="10" t="s">
        <v>4449</v>
      </c>
      <c r="O463" s="13" t="str">
        <f t="shared" si="13"/>
        <v>Quận Phú Xuân - Đội Thuế liên huyện Thuận Hóa - Phú Xuân</v>
      </c>
      <c r="P463" s="13" t="s">
        <v>4450</v>
      </c>
      <c r="Q463" s="10" t="s">
        <v>4448</v>
      </c>
      <c r="R463" s="8" t="s">
        <v>4448</v>
      </c>
      <c r="S463" s="13" t="s">
        <v>4362</v>
      </c>
      <c r="T463" s="13" t="s">
        <v>4363</v>
      </c>
      <c r="U463" s="15">
        <v>1621</v>
      </c>
      <c r="V463" s="16" t="s">
        <v>4364</v>
      </c>
      <c r="W463" s="10" t="s">
        <v>285</v>
      </c>
      <c r="X463" s="13" t="s">
        <v>4373</v>
      </c>
      <c r="Y463" s="13" t="s">
        <v>4350</v>
      </c>
      <c r="Z463" s="13" t="s">
        <v>4354</v>
      </c>
      <c r="AB463" s="7"/>
    </row>
    <row r="464" spans="1:28" s="7" customFormat="1" hidden="1">
      <c r="A464" s="7" t="s">
        <v>4451</v>
      </c>
      <c r="B464" s="7">
        <v>4880</v>
      </c>
      <c r="E464" s="7" t="s">
        <v>4452</v>
      </c>
      <c r="G464" s="7" t="s">
        <v>155</v>
      </c>
      <c r="H464" s="7" t="s">
        <v>4451</v>
      </c>
      <c r="I464" s="7" t="s">
        <v>4272</v>
      </c>
      <c r="K464" s="10"/>
      <c r="L464" s="7" t="s">
        <v>4453</v>
      </c>
      <c r="M464" s="7" t="s">
        <v>4274</v>
      </c>
      <c r="N464" s="7" t="s">
        <v>4454</v>
      </c>
      <c r="O464" s="13" t="str">
        <f t="shared" si="13"/>
        <v xml:space="preserve">Tỉnh Quảng Nam - </v>
      </c>
      <c r="P464" s="7" t="s">
        <v>4455</v>
      </c>
      <c r="Q464" s="7" t="s">
        <v>4453</v>
      </c>
      <c r="R464" s="8" t="s">
        <v>4453</v>
      </c>
      <c r="S464" s="7" t="s">
        <v>4456</v>
      </c>
      <c r="T464" s="7" t="s">
        <v>4457</v>
      </c>
      <c r="U464" s="11" t="s">
        <v>155</v>
      </c>
      <c r="V464" s="9" t="s">
        <v>155</v>
      </c>
      <c r="X464" s="7" t="s">
        <v>4458</v>
      </c>
      <c r="Y464" s="7" t="s">
        <v>153</v>
      </c>
      <c r="Z464" s="7" t="s">
        <v>159</v>
      </c>
    </row>
    <row r="465" spans="1:28" s="7" customFormat="1" hidden="1">
      <c r="A465" s="7" t="s">
        <v>4459</v>
      </c>
      <c r="B465" s="7">
        <v>4881</v>
      </c>
      <c r="E465" s="7" t="s">
        <v>4452</v>
      </c>
      <c r="F465" s="7">
        <v>4880</v>
      </c>
      <c r="G465" s="7" t="s">
        <v>4460</v>
      </c>
      <c r="H465" s="7" t="s">
        <v>4459</v>
      </c>
      <c r="I465" s="7" t="s">
        <v>4272</v>
      </c>
      <c r="J465" s="7" t="s">
        <v>4272</v>
      </c>
      <c r="K465" s="10" t="s">
        <v>4272</v>
      </c>
      <c r="L465" s="7" t="s">
        <v>4461</v>
      </c>
      <c r="M465" s="7" t="s">
        <v>4274</v>
      </c>
      <c r="N465" s="7" t="s">
        <v>4454</v>
      </c>
      <c r="O465" s="13" t="str">
        <f t="shared" si="13"/>
        <v>Tỉnh Quảng Nam - Chi cục Thuế khu vực XII</v>
      </c>
      <c r="P465" s="7" t="s">
        <v>4462</v>
      </c>
      <c r="Q465" s="7" t="s">
        <v>4461</v>
      </c>
      <c r="R465" s="8" t="s">
        <v>4461</v>
      </c>
      <c r="S465" s="7" t="s">
        <v>4463</v>
      </c>
      <c r="T465" s="7" t="s">
        <v>4464</v>
      </c>
      <c r="U465" s="15" t="s">
        <v>4463</v>
      </c>
      <c r="V465" s="16" t="s">
        <v>4465</v>
      </c>
      <c r="X465" s="7" t="s">
        <v>4458</v>
      </c>
      <c r="Y465" s="7" t="s">
        <v>4451</v>
      </c>
      <c r="Z465" s="7" t="s">
        <v>4455</v>
      </c>
    </row>
    <row r="466" spans="1:28" hidden="1">
      <c r="A466" s="13" t="s">
        <v>4466</v>
      </c>
      <c r="C466" s="13" t="s">
        <v>4467</v>
      </c>
      <c r="D466" s="13">
        <v>4965</v>
      </c>
      <c r="E466" s="13" t="s">
        <v>4468</v>
      </c>
      <c r="F466" s="13">
        <v>4880</v>
      </c>
      <c r="G466" s="13" t="s">
        <v>4469</v>
      </c>
      <c r="H466" s="13" t="s">
        <v>4466</v>
      </c>
      <c r="J466" s="10" t="s">
        <v>4470</v>
      </c>
      <c r="K466" s="10" t="s">
        <v>4471</v>
      </c>
      <c r="L466" s="10" t="s">
        <v>4472</v>
      </c>
      <c r="M466" s="10" t="s">
        <v>4473</v>
      </c>
      <c r="N466" s="10" t="s">
        <v>4474</v>
      </c>
      <c r="O466" s="13" t="str">
        <f t="shared" si="13"/>
        <v>Tp. Tam Kỳ - Đội Thuế liên huyện Tam Kỳ - Núi Thành - Phú Ninh</v>
      </c>
      <c r="P466" s="13" t="s">
        <v>4475</v>
      </c>
      <c r="Q466" s="10" t="s">
        <v>4472</v>
      </c>
      <c r="R466" s="8" t="s">
        <v>4472</v>
      </c>
      <c r="S466" s="13" t="s">
        <v>4463</v>
      </c>
      <c r="T466" s="13" t="s">
        <v>4464</v>
      </c>
      <c r="U466" s="15" t="s">
        <v>4463</v>
      </c>
      <c r="V466" s="16" t="s">
        <v>4465</v>
      </c>
      <c r="W466" s="10" t="s">
        <v>285</v>
      </c>
      <c r="X466" s="13" t="s">
        <v>4476</v>
      </c>
      <c r="Y466" s="13" t="s">
        <v>4451</v>
      </c>
      <c r="Z466" s="13" t="s">
        <v>4455</v>
      </c>
      <c r="AB466" s="7"/>
    </row>
    <row r="467" spans="1:28" hidden="1">
      <c r="A467" s="13" t="s">
        <v>4477</v>
      </c>
      <c r="C467" s="13" t="s">
        <v>155</v>
      </c>
      <c r="D467" s="13">
        <v>4966</v>
      </c>
      <c r="E467" s="13" t="s">
        <v>4478</v>
      </c>
      <c r="F467" s="13">
        <v>4880</v>
      </c>
      <c r="G467" s="13" t="s">
        <v>4479</v>
      </c>
      <c r="H467" s="13" t="s">
        <v>4477</v>
      </c>
      <c r="J467" s="10" t="s">
        <v>4480</v>
      </c>
      <c r="K467" s="10" t="s">
        <v>4481</v>
      </c>
      <c r="L467" s="10" t="s">
        <v>4482</v>
      </c>
      <c r="M467" s="10" t="s">
        <v>4483</v>
      </c>
      <c r="N467" s="10" t="s">
        <v>4484</v>
      </c>
      <c r="O467" s="13" t="str">
        <f t="shared" si="13"/>
        <v>Tp. Hội An - Đội Thuế liên huyện Điện Bàn - Duy Xuyên - Hội An</v>
      </c>
      <c r="P467" s="13" t="s">
        <v>4485</v>
      </c>
      <c r="Q467" s="10" t="s">
        <v>4482</v>
      </c>
      <c r="R467" s="8" t="s">
        <v>4482</v>
      </c>
      <c r="S467" s="13" t="s">
        <v>4486</v>
      </c>
      <c r="T467" s="13" t="s">
        <v>4487</v>
      </c>
      <c r="U467" s="15" t="s">
        <v>4488</v>
      </c>
      <c r="V467" s="15" t="s">
        <v>4489</v>
      </c>
      <c r="W467" s="30" t="s">
        <v>4490</v>
      </c>
      <c r="X467" s="13" t="s">
        <v>4491</v>
      </c>
      <c r="Y467" s="13" t="s">
        <v>4451</v>
      </c>
      <c r="Z467" s="13" t="s">
        <v>4455</v>
      </c>
      <c r="AB467" s="7"/>
    </row>
    <row r="468" spans="1:28" hidden="1">
      <c r="A468" s="13" t="s">
        <v>4492</v>
      </c>
      <c r="C468" s="13" t="s">
        <v>155</v>
      </c>
      <c r="D468" s="13">
        <v>4964</v>
      </c>
      <c r="E468" s="13" t="s">
        <v>4493</v>
      </c>
      <c r="F468" s="13">
        <v>4880</v>
      </c>
      <c r="G468" s="13" t="s">
        <v>4494</v>
      </c>
      <c r="H468" s="13" t="s">
        <v>4492</v>
      </c>
      <c r="J468" s="10" t="s">
        <v>4495</v>
      </c>
      <c r="K468" s="10" t="s">
        <v>4496</v>
      </c>
      <c r="L468" s="10" t="s">
        <v>4497</v>
      </c>
      <c r="M468" s="10" t="s">
        <v>4498</v>
      </c>
      <c r="N468" s="10" t="s">
        <v>4498</v>
      </c>
      <c r="O468" s="13" t="str">
        <f t="shared" si="13"/>
        <v>Huyện Đại Lộc - Đội Thuế liên huyện Đại Lộc - Phước Sơn - Nam Giang</v>
      </c>
      <c r="P468" s="13" t="s">
        <v>4499</v>
      </c>
      <c r="Q468" s="10" t="s">
        <v>4497</v>
      </c>
      <c r="R468" s="8" t="s">
        <v>4497</v>
      </c>
      <c r="S468" s="13" t="s">
        <v>4500</v>
      </c>
      <c r="T468" s="13" t="s">
        <v>4501</v>
      </c>
      <c r="U468" s="15" t="s">
        <v>4502</v>
      </c>
      <c r="V468" s="15" t="s">
        <v>4503</v>
      </c>
      <c r="W468" s="30" t="s">
        <v>4490</v>
      </c>
      <c r="X468" s="13" t="s">
        <v>4504</v>
      </c>
      <c r="Y468" s="13" t="s">
        <v>4451</v>
      </c>
      <c r="Z468" s="13" t="s">
        <v>4455</v>
      </c>
      <c r="AB468" s="7"/>
    </row>
    <row r="469" spans="1:28" hidden="1">
      <c r="A469" s="13" t="s">
        <v>4505</v>
      </c>
      <c r="C469" s="13" t="s">
        <v>4506</v>
      </c>
      <c r="D469" s="13">
        <v>4966</v>
      </c>
      <c r="E469" s="13" t="s">
        <v>4507</v>
      </c>
      <c r="F469" s="13">
        <v>4880</v>
      </c>
      <c r="G469" s="13" t="s">
        <v>4508</v>
      </c>
      <c r="H469" s="13" t="s">
        <v>4505</v>
      </c>
      <c r="J469" s="10" t="s">
        <v>4480</v>
      </c>
      <c r="K469" s="10" t="s">
        <v>4481</v>
      </c>
      <c r="L469" s="10" t="s">
        <v>4509</v>
      </c>
      <c r="M469" s="10" t="s">
        <v>4483</v>
      </c>
      <c r="N469" s="10" t="s">
        <v>4483</v>
      </c>
      <c r="O469" s="13" t="str">
        <f t="shared" si="13"/>
        <v>Thị xã Điện Bàn - Đội Thuế liên huyện Điện Bàn - Duy Xuyên - Hội An</v>
      </c>
      <c r="P469" s="13" t="s">
        <v>4510</v>
      </c>
      <c r="Q469" s="10" t="s">
        <v>4509</v>
      </c>
      <c r="R469" s="8" t="s">
        <v>4509</v>
      </c>
      <c r="S469" s="13" t="s">
        <v>4488</v>
      </c>
      <c r="T469" s="13" t="s">
        <v>4511</v>
      </c>
      <c r="U469" s="15" t="s">
        <v>4488</v>
      </c>
      <c r="V469" s="15" t="s">
        <v>4489</v>
      </c>
      <c r="W469" s="10" t="s">
        <v>285</v>
      </c>
      <c r="X469" s="13" t="s">
        <v>4512</v>
      </c>
      <c r="Y469" s="13" t="s">
        <v>4451</v>
      </c>
      <c r="Z469" s="13" t="s">
        <v>4455</v>
      </c>
      <c r="AB469" s="7"/>
    </row>
    <row r="470" spans="1:28" hidden="1">
      <c r="A470" s="13" t="s">
        <v>4513</v>
      </c>
      <c r="C470" s="13" t="s">
        <v>4506</v>
      </c>
      <c r="D470" s="13">
        <v>4966</v>
      </c>
      <c r="E470" s="13" t="s">
        <v>4507</v>
      </c>
      <c r="F470" s="13">
        <v>4880</v>
      </c>
      <c r="G470" s="13" t="s">
        <v>4514</v>
      </c>
      <c r="H470" s="13" t="s">
        <v>4513</v>
      </c>
      <c r="J470" s="10" t="s">
        <v>4480</v>
      </c>
      <c r="K470" s="10" t="s">
        <v>4481</v>
      </c>
      <c r="L470" s="10" t="s">
        <v>4515</v>
      </c>
      <c r="M470" s="10" t="s">
        <v>4483</v>
      </c>
      <c r="N470" s="10" t="s">
        <v>4516</v>
      </c>
      <c r="O470" s="13" t="str">
        <f t="shared" si="13"/>
        <v>Huyện Duy Xuyên - Đội Thuế liên huyện Điện Bàn - Duy Xuyên - Hội An</v>
      </c>
      <c r="P470" s="13" t="s">
        <v>4517</v>
      </c>
      <c r="Q470" s="10" t="s">
        <v>4515</v>
      </c>
      <c r="R470" s="8" t="s">
        <v>4515</v>
      </c>
      <c r="S470" s="13" t="s">
        <v>4518</v>
      </c>
      <c r="T470" s="13" t="s">
        <v>4519</v>
      </c>
      <c r="U470" s="15" t="s">
        <v>4488</v>
      </c>
      <c r="V470" s="15" t="s">
        <v>4489</v>
      </c>
      <c r="W470" s="10" t="s">
        <v>285</v>
      </c>
      <c r="X470" s="13" t="s">
        <v>4512</v>
      </c>
      <c r="Y470" s="13" t="s">
        <v>4451</v>
      </c>
      <c r="Z470" s="13" t="s">
        <v>4455</v>
      </c>
      <c r="AB470" s="7"/>
    </row>
    <row r="471" spans="1:28" hidden="1">
      <c r="A471" s="13" t="s">
        <v>4520</v>
      </c>
      <c r="C471" s="13" t="s">
        <v>4521</v>
      </c>
      <c r="D471" s="13">
        <v>4964</v>
      </c>
      <c r="E471" s="13" t="s">
        <v>4522</v>
      </c>
      <c r="F471" s="13">
        <v>4880</v>
      </c>
      <c r="G471" s="13" t="s">
        <v>4523</v>
      </c>
      <c r="H471" s="13" t="s">
        <v>4520</v>
      </c>
      <c r="J471" s="10" t="s">
        <v>4495</v>
      </c>
      <c r="K471" s="10" t="s">
        <v>4496</v>
      </c>
      <c r="L471" s="10" t="s">
        <v>4524</v>
      </c>
      <c r="M471" s="10" t="s">
        <v>4498</v>
      </c>
      <c r="N471" s="10" t="s">
        <v>4525</v>
      </c>
      <c r="O471" s="13" t="str">
        <f t="shared" si="13"/>
        <v>Huyện Nam Giang - Đội Thuế liên huyện Đại Lộc - Phước Sơn - Nam Giang</v>
      </c>
      <c r="P471" s="13" t="s">
        <v>4526</v>
      </c>
      <c r="Q471" s="10" t="s">
        <v>4524</v>
      </c>
      <c r="R471" s="8" t="s">
        <v>4524</v>
      </c>
      <c r="S471" s="13" t="s">
        <v>4502</v>
      </c>
      <c r="T471" s="13" t="s">
        <v>4527</v>
      </c>
      <c r="U471" s="15" t="s">
        <v>4502</v>
      </c>
      <c r="V471" s="15" t="s">
        <v>4503</v>
      </c>
      <c r="W471" s="10" t="s">
        <v>285</v>
      </c>
      <c r="X471" s="13" t="s">
        <v>4528</v>
      </c>
      <c r="Y471" s="13" t="s">
        <v>4451</v>
      </c>
      <c r="Z471" s="13" t="s">
        <v>4455</v>
      </c>
      <c r="AB471" s="7"/>
    </row>
    <row r="472" spans="1:28" hidden="1">
      <c r="A472" s="13" t="s">
        <v>4529</v>
      </c>
      <c r="C472" s="13" t="s">
        <v>155</v>
      </c>
      <c r="D472" s="13">
        <v>4963</v>
      </c>
      <c r="E472" s="13" t="s">
        <v>4530</v>
      </c>
      <c r="F472" s="13">
        <v>4880</v>
      </c>
      <c r="G472" s="13" t="s">
        <v>4531</v>
      </c>
      <c r="H472" s="13" t="s">
        <v>4529</v>
      </c>
      <c r="J472" s="10" t="s">
        <v>4532</v>
      </c>
      <c r="K472" s="10" t="s">
        <v>4533</v>
      </c>
      <c r="L472" s="10" t="s">
        <v>4534</v>
      </c>
      <c r="M472" s="10" t="s">
        <v>4535</v>
      </c>
      <c r="N472" s="10" t="s">
        <v>4535</v>
      </c>
      <c r="O472" s="13" t="str">
        <f t="shared" si="13"/>
        <v>Huyện Thăng Bình - Đội Thuế liên huyện Thăng Bình - Quế Sơn - Hiệp Đức</v>
      </c>
      <c r="P472" s="13" t="s">
        <v>4536</v>
      </c>
      <c r="Q472" s="10" t="s">
        <v>4534</v>
      </c>
      <c r="R472" s="8" t="s">
        <v>4534</v>
      </c>
      <c r="S472" s="13" t="s">
        <v>4537</v>
      </c>
      <c r="T472" s="13" t="s">
        <v>4538</v>
      </c>
      <c r="U472" s="15" t="s">
        <v>4539</v>
      </c>
      <c r="V472" s="15" t="s">
        <v>4540</v>
      </c>
      <c r="W472" s="30" t="s">
        <v>4490</v>
      </c>
      <c r="X472" s="13" t="s">
        <v>4541</v>
      </c>
      <c r="Y472" s="13" t="s">
        <v>4451</v>
      </c>
      <c r="Z472" s="13" t="s">
        <v>4455</v>
      </c>
      <c r="AB472" s="7"/>
    </row>
    <row r="473" spans="1:28" hidden="1">
      <c r="A473" s="13" t="s">
        <v>4542</v>
      </c>
      <c r="C473" s="13" t="s">
        <v>4543</v>
      </c>
      <c r="D473" s="13">
        <v>4963</v>
      </c>
      <c r="E473" s="13" t="s">
        <v>4544</v>
      </c>
      <c r="F473" s="13">
        <v>4880</v>
      </c>
      <c r="G473" s="13" t="s">
        <v>4545</v>
      </c>
      <c r="H473" s="13" t="s">
        <v>4542</v>
      </c>
      <c r="J473" s="10" t="s">
        <v>4532</v>
      </c>
      <c r="K473" s="10" t="s">
        <v>4533</v>
      </c>
      <c r="L473" s="10" t="s">
        <v>4546</v>
      </c>
      <c r="M473" s="10" t="s">
        <v>4535</v>
      </c>
      <c r="N473" s="10" t="s">
        <v>4547</v>
      </c>
      <c r="O473" s="13" t="str">
        <f t="shared" si="13"/>
        <v>Huyện Quế Sơn - Đội Thuế liên huyện Thăng Bình - Quế Sơn - Hiệp Đức</v>
      </c>
      <c r="P473" s="13" t="s">
        <v>4548</v>
      </c>
      <c r="Q473" s="10" t="s">
        <v>4546</v>
      </c>
      <c r="R473" s="8" t="s">
        <v>4546</v>
      </c>
      <c r="S473" s="13" t="s">
        <v>4539</v>
      </c>
      <c r="T473" s="13" t="s">
        <v>4549</v>
      </c>
      <c r="U473" s="15" t="s">
        <v>4539</v>
      </c>
      <c r="V473" s="15" t="s">
        <v>4540</v>
      </c>
      <c r="W473" s="10" t="s">
        <v>285</v>
      </c>
      <c r="X473" s="13" t="s">
        <v>4550</v>
      </c>
      <c r="Y473" s="13" t="s">
        <v>4451</v>
      </c>
      <c r="Z473" s="13" t="s">
        <v>4455</v>
      </c>
      <c r="AB473" s="7"/>
    </row>
    <row r="474" spans="1:28" s="21" customFormat="1" hidden="1">
      <c r="A474" s="21" t="s">
        <v>4551</v>
      </c>
      <c r="C474" s="21" t="s">
        <v>4543</v>
      </c>
      <c r="E474" s="21" t="s">
        <v>4544</v>
      </c>
      <c r="F474" s="21">
        <v>4880</v>
      </c>
      <c r="G474" s="21" t="s">
        <v>4552</v>
      </c>
      <c r="H474" s="21" t="s">
        <v>4551</v>
      </c>
      <c r="J474" s="21" t="s">
        <v>4532</v>
      </c>
      <c r="K474" s="21" t="s">
        <v>4533</v>
      </c>
      <c r="L474" s="21" t="s">
        <v>4553</v>
      </c>
      <c r="M474" s="21" t="s">
        <v>4535</v>
      </c>
      <c r="O474" s="23" t="str">
        <f t="shared" si="13"/>
        <v xml:space="preserve"> - Đội Thuế liên huyện Thăng Bình - Quế Sơn - Hiệp Đức</v>
      </c>
      <c r="P474" s="21" t="s">
        <v>4554</v>
      </c>
      <c r="Q474" s="21" t="s">
        <v>4553</v>
      </c>
      <c r="R474" s="8" t="s">
        <v>4553</v>
      </c>
      <c r="S474" s="21" t="s">
        <v>4555</v>
      </c>
      <c r="T474" s="21" t="s">
        <v>4556</v>
      </c>
      <c r="U474" s="24" t="s">
        <v>155</v>
      </c>
      <c r="V474" s="25" t="s">
        <v>155</v>
      </c>
      <c r="X474" s="21" t="s">
        <v>4550</v>
      </c>
      <c r="Y474" s="21" t="s">
        <v>4451</v>
      </c>
      <c r="Z474" s="21" t="s">
        <v>4455</v>
      </c>
      <c r="AB474" s="35"/>
    </row>
    <row r="475" spans="1:28" hidden="1">
      <c r="A475" s="13" t="s">
        <v>4557</v>
      </c>
      <c r="C475" s="13" t="s">
        <v>4543</v>
      </c>
      <c r="D475" s="13">
        <v>4963</v>
      </c>
      <c r="E475" s="13" t="s">
        <v>4544</v>
      </c>
      <c r="F475" s="13">
        <v>4880</v>
      </c>
      <c r="G475" s="13" t="s">
        <v>4558</v>
      </c>
      <c r="H475" s="13" t="s">
        <v>4557</v>
      </c>
      <c r="J475" s="10" t="s">
        <v>4532</v>
      </c>
      <c r="K475" s="10" t="s">
        <v>4533</v>
      </c>
      <c r="L475" s="10" t="s">
        <v>4559</v>
      </c>
      <c r="M475" s="10" t="s">
        <v>4535</v>
      </c>
      <c r="N475" s="10" t="s">
        <v>4560</v>
      </c>
      <c r="O475" s="13" t="str">
        <f t="shared" si="13"/>
        <v>Huyện Hiệp Đức - Đội Thuế liên huyện Thăng Bình - Quế Sơn - Hiệp Đức</v>
      </c>
      <c r="P475" s="13" t="s">
        <v>4561</v>
      </c>
      <c r="Q475" s="10" t="s">
        <v>4559</v>
      </c>
      <c r="R475" s="8" t="s">
        <v>4559</v>
      </c>
      <c r="S475" s="13" t="s">
        <v>4562</v>
      </c>
      <c r="T475" s="13" t="s">
        <v>4563</v>
      </c>
      <c r="U475" s="15" t="s">
        <v>4539</v>
      </c>
      <c r="V475" s="15" t="s">
        <v>4540</v>
      </c>
      <c r="W475" s="10" t="s">
        <v>285</v>
      </c>
      <c r="X475" s="13" t="s">
        <v>4550</v>
      </c>
      <c r="Y475" s="13" t="s">
        <v>4451</v>
      </c>
      <c r="Z475" s="13" t="s">
        <v>4455</v>
      </c>
      <c r="AB475" s="7"/>
    </row>
    <row r="476" spans="1:28" hidden="1">
      <c r="A476" s="13" t="s">
        <v>4564</v>
      </c>
      <c r="C476" s="13" t="s">
        <v>4565</v>
      </c>
      <c r="D476" s="13">
        <v>4961</v>
      </c>
      <c r="E476" s="13" t="s">
        <v>4566</v>
      </c>
      <c r="F476" s="13">
        <v>4880</v>
      </c>
      <c r="G476" s="13" t="s">
        <v>4567</v>
      </c>
      <c r="H476" s="13" t="s">
        <v>4564</v>
      </c>
      <c r="J476" s="10" t="s">
        <v>4568</v>
      </c>
      <c r="K476" s="10" t="s">
        <v>4569</v>
      </c>
      <c r="L476" s="10" t="s">
        <v>4570</v>
      </c>
      <c r="M476" s="10" t="s">
        <v>4571</v>
      </c>
      <c r="N476" s="10" t="s">
        <v>4572</v>
      </c>
      <c r="O476" s="13" t="str">
        <f t="shared" si="13"/>
        <v>Huyện Tiên Phước - Đội Thuế liên huyện Trà My - Tiên Phước</v>
      </c>
      <c r="P476" s="13" t="s">
        <v>4573</v>
      </c>
      <c r="Q476" s="10" t="s">
        <v>4570</v>
      </c>
      <c r="R476" s="8" t="s">
        <v>4570</v>
      </c>
      <c r="S476" s="13" t="s">
        <v>4574</v>
      </c>
      <c r="T476" s="13" t="s">
        <v>4575</v>
      </c>
      <c r="U476" s="15" t="s">
        <v>4574</v>
      </c>
      <c r="V476" s="15" t="s">
        <v>4576</v>
      </c>
      <c r="W476" s="10" t="s">
        <v>285</v>
      </c>
      <c r="X476" s="13" t="s">
        <v>4577</v>
      </c>
      <c r="Y476" s="13" t="s">
        <v>4451</v>
      </c>
      <c r="Z476" s="13" t="s">
        <v>4455</v>
      </c>
      <c r="AB476" s="7"/>
    </row>
    <row r="477" spans="1:28" hidden="1">
      <c r="A477" s="13" t="s">
        <v>4578</v>
      </c>
      <c r="C477" s="13" t="s">
        <v>4521</v>
      </c>
      <c r="D477" s="13">
        <v>4964</v>
      </c>
      <c r="E477" s="13" t="s">
        <v>4522</v>
      </c>
      <c r="F477" s="13">
        <v>4880</v>
      </c>
      <c r="G477" s="13" t="s">
        <v>4579</v>
      </c>
      <c r="H477" s="13" t="s">
        <v>4578</v>
      </c>
      <c r="J477" s="10" t="s">
        <v>4495</v>
      </c>
      <c r="K477" s="10" t="s">
        <v>4496</v>
      </c>
      <c r="L477" s="10" t="s">
        <v>4580</v>
      </c>
      <c r="M477" s="10" t="s">
        <v>4498</v>
      </c>
      <c r="N477" s="10" t="s">
        <v>4581</v>
      </c>
      <c r="O477" s="13" t="str">
        <f t="shared" si="13"/>
        <v>Huyện Phước Sơn - Đội Thuế liên huyện Đại Lộc - Phước Sơn - Nam Giang</v>
      </c>
      <c r="P477" s="13" t="s">
        <v>4582</v>
      </c>
      <c r="Q477" s="10" t="s">
        <v>4580</v>
      </c>
      <c r="R477" s="8" t="s">
        <v>4580</v>
      </c>
      <c r="S477" s="13" t="s">
        <v>4583</v>
      </c>
      <c r="T477" s="13" t="s">
        <v>4584</v>
      </c>
      <c r="U477" s="15" t="s">
        <v>4502</v>
      </c>
      <c r="V477" s="15" t="s">
        <v>4503</v>
      </c>
      <c r="W477" s="10" t="s">
        <v>285</v>
      </c>
      <c r="X477" s="13" t="s">
        <v>4528</v>
      </c>
      <c r="Y477" s="13" t="s">
        <v>4451</v>
      </c>
      <c r="Z477" s="13" t="s">
        <v>4455</v>
      </c>
      <c r="AB477" s="7"/>
    </row>
    <row r="478" spans="1:28" hidden="1">
      <c r="A478" s="13" t="s">
        <v>4585</v>
      </c>
      <c r="C478" s="13" t="s">
        <v>155</v>
      </c>
      <c r="D478" s="13">
        <v>4965</v>
      </c>
      <c r="E478" s="13" t="s">
        <v>4586</v>
      </c>
      <c r="F478" s="13">
        <v>4880</v>
      </c>
      <c r="G478" s="13" t="s">
        <v>4587</v>
      </c>
      <c r="H478" s="13" t="s">
        <v>4585</v>
      </c>
      <c r="J478" s="10" t="s">
        <v>4470</v>
      </c>
      <c r="K478" s="10" t="s">
        <v>4471</v>
      </c>
      <c r="L478" s="10" t="s">
        <v>4588</v>
      </c>
      <c r="M478" s="10" t="s">
        <v>4473</v>
      </c>
      <c r="N478" s="10" t="s">
        <v>4589</v>
      </c>
      <c r="O478" s="13" t="str">
        <f t="shared" si="13"/>
        <v>Huyện Núi Thành - Đội Thuế liên huyện Tam Kỳ - Núi Thành - Phú Ninh</v>
      </c>
      <c r="P478" s="13" t="s">
        <v>4590</v>
      </c>
      <c r="Q478" s="10" t="s">
        <v>4588</v>
      </c>
      <c r="R478" s="8" t="s">
        <v>4588</v>
      </c>
      <c r="S478" s="13" t="s">
        <v>4591</v>
      </c>
      <c r="T478" s="13" t="s">
        <v>4592</v>
      </c>
      <c r="U478" s="15" t="s">
        <v>4463</v>
      </c>
      <c r="V478" s="16" t="s">
        <v>4465</v>
      </c>
      <c r="W478" s="30" t="s">
        <v>4490</v>
      </c>
      <c r="X478" s="13" t="s">
        <v>4593</v>
      </c>
      <c r="Y478" s="13" t="s">
        <v>4451</v>
      </c>
      <c r="Z478" s="13" t="s">
        <v>4455</v>
      </c>
      <c r="AB478" s="7"/>
    </row>
    <row r="479" spans="1:28" hidden="1">
      <c r="A479" s="13" t="s">
        <v>4594</v>
      </c>
      <c r="C479" s="13" t="s">
        <v>4565</v>
      </c>
      <c r="D479" s="13">
        <v>4961</v>
      </c>
      <c r="E479" s="13" t="s">
        <v>4566</v>
      </c>
      <c r="F479" s="13">
        <v>4880</v>
      </c>
      <c r="G479" s="13" t="s">
        <v>4595</v>
      </c>
      <c r="H479" s="13" t="s">
        <v>4594</v>
      </c>
      <c r="J479" s="10" t="s">
        <v>4568</v>
      </c>
      <c r="K479" s="10" t="s">
        <v>4569</v>
      </c>
      <c r="L479" s="10" t="s">
        <v>4596</v>
      </c>
      <c r="M479" s="10" t="s">
        <v>4571</v>
      </c>
      <c r="N479" s="10" t="s">
        <v>4597</v>
      </c>
      <c r="O479" s="13" t="str">
        <f t="shared" si="13"/>
        <v>Huyện Nam Trà My - Đội Thuế liên huyện Trà My - Tiên Phước</v>
      </c>
      <c r="P479" s="13" t="s">
        <v>4598</v>
      </c>
      <c r="Q479" s="10" t="s">
        <v>4596</v>
      </c>
      <c r="R479" s="8" t="s">
        <v>4596</v>
      </c>
      <c r="S479" s="13" t="s">
        <v>4599</v>
      </c>
      <c r="T479" s="13" t="s">
        <v>4600</v>
      </c>
      <c r="U479" s="15" t="s">
        <v>4574</v>
      </c>
      <c r="V479" s="15" t="s">
        <v>4576</v>
      </c>
      <c r="W479" s="10" t="s">
        <v>285</v>
      </c>
      <c r="X479" s="13" t="s">
        <v>4577</v>
      </c>
      <c r="Y479" s="13" t="s">
        <v>4451</v>
      </c>
      <c r="Z479" s="13" t="s">
        <v>4455</v>
      </c>
      <c r="AB479" s="7"/>
    </row>
    <row r="480" spans="1:28" hidden="1">
      <c r="A480" s="13" t="s">
        <v>4601</v>
      </c>
      <c r="C480" s="13" t="s">
        <v>4602</v>
      </c>
      <c r="D480" s="13">
        <v>4962</v>
      </c>
      <c r="E480" s="13" t="s">
        <v>4603</v>
      </c>
      <c r="F480" s="13">
        <v>4880</v>
      </c>
      <c r="G480" s="13" t="s">
        <v>4604</v>
      </c>
      <c r="H480" s="13" t="s">
        <v>4601</v>
      </c>
      <c r="J480" s="10" t="s">
        <v>4605</v>
      </c>
      <c r="K480" s="10" t="s">
        <v>4606</v>
      </c>
      <c r="L480" s="10" t="s">
        <v>4607</v>
      </c>
      <c r="M480" s="10" t="s">
        <v>4608</v>
      </c>
      <c r="N480" s="10" t="s">
        <v>4609</v>
      </c>
      <c r="O480" s="13" t="str">
        <f t="shared" si="13"/>
        <v>Huyện Tây Giang - Đội Thuế liên huyện Đông Giang - Tây Giang</v>
      </c>
      <c r="P480" s="13" t="s">
        <v>4610</v>
      </c>
      <c r="Q480" s="10" t="s">
        <v>4607</v>
      </c>
      <c r="R480" s="8" t="s">
        <v>4607</v>
      </c>
      <c r="S480" s="13" t="s">
        <v>4611</v>
      </c>
      <c r="T480" s="13" t="s">
        <v>4612</v>
      </c>
      <c r="U480" s="15" t="s">
        <v>4611</v>
      </c>
      <c r="V480" s="16" t="s">
        <v>4613</v>
      </c>
      <c r="W480" s="10" t="s">
        <v>285</v>
      </c>
      <c r="X480" s="13" t="s">
        <v>4614</v>
      </c>
      <c r="Y480" s="13" t="s">
        <v>4451</v>
      </c>
      <c r="Z480" s="13" t="s">
        <v>4455</v>
      </c>
      <c r="AB480" s="7"/>
    </row>
    <row r="481" spans="1:28" hidden="1">
      <c r="A481" s="13" t="s">
        <v>4615</v>
      </c>
      <c r="C481" s="13" t="s">
        <v>4467</v>
      </c>
      <c r="D481" s="13">
        <v>4965</v>
      </c>
      <c r="E481" s="13" t="s">
        <v>4468</v>
      </c>
      <c r="F481" s="13">
        <v>4880</v>
      </c>
      <c r="G481" s="13" t="s">
        <v>4616</v>
      </c>
      <c r="H481" s="13" t="s">
        <v>4615</v>
      </c>
      <c r="J481" s="10" t="s">
        <v>4470</v>
      </c>
      <c r="K481" s="10" t="s">
        <v>4471</v>
      </c>
      <c r="L481" s="10" t="s">
        <v>4617</v>
      </c>
      <c r="M481" s="10" t="s">
        <v>4473</v>
      </c>
      <c r="N481" s="10" t="s">
        <v>4618</v>
      </c>
      <c r="O481" s="13" t="str">
        <f t="shared" si="13"/>
        <v>Huyện Phú Ninh - Đội Thuế liên huyện Tam Kỳ - Núi Thành - Phú Ninh</v>
      </c>
      <c r="P481" s="13" t="s">
        <v>4619</v>
      </c>
      <c r="Q481" s="10" t="s">
        <v>4617</v>
      </c>
      <c r="R481" s="8" t="s">
        <v>4617</v>
      </c>
      <c r="S481" s="13" t="s">
        <v>4620</v>
      </c>
      <c r="T481" s="13" t="s">
        <v>4621</v>
      </c>
      <c r="U481" s="15" t="s">
        <v>4463</v>
      </c>
      <c r="V481" s="16" t="s">
        <v>4465</v>
      </c>
      <c r="W481" s="10" t="s">
        <v>285</v>
      </c>
      <c r="X481" s="13" t="s">
        <v>4476</v>
      </c>
      <c r="Y481" s="13" t="s">
        <v>4451</v>
      </c>
      <c r="Z481" s="13" t="s">
        <v>4455</v>
      </c>
      <c r="AB481" s="7"/>
    </row>
    <row r="482" spans="1:28" hidden="1">
      <c r="A482" s="13" t="s">
        <v>4622</v>
      </c>
      <c r="C482" s="13" t="s">
        <v>4565</v>
      </c>
      <c r="D482" s="13">
        <v>4961</v>
      </c>
      <c r="E482" s="13" t="s">
        <v>4566</v>
      </c>
      <c r="F482" s="13">
        <v>4880</v>
      </c>
      <c r="G482" s="13" t="s">
        <v>4623</v>
      </c>
      <c r="H482" s="13" t="s">
        <v>4622</v>
      </c>
      <c r="J482" s="10" t="s">
        <v>4568</v>
      </c>
      <c r="K482" s="10" t="s">
        <v>4569</v>
      </c>
      <c r="L482" s="10" t="s">
        <v>4624</v>
      </c>
      <c r="M482" s="10" t="s">
        <v>4571</v>
      </c>
      <c r="N482" s="10" t="s">
        <v>4571</v>
      </c>
      <c r="O482" s="13" t="str">
        <f t="shared" si="13"/>
        <v>Huyện Bắc Trà My - Đội Thuế liên huyện Trà My - Tiên Phước</v>
      </c>
      <c r="P482" s="13" t="s">
        <v>4625</v>
      </c>
      <c r="Q482" s="10" t="s">
        <v>4624</v>
      </c>
      <c r="R482" s="8" t="s">
        <v>4624</v>
      </c>
      <c r="S482" s="13" t="s">
        <v>4626</v>
      </c>
      <c r="T482" s="13" t="s">
        <v>4627</v>
      </c>
      <c r="U482" s="15" t="s">
        <v>4574</v>
      </c>
      <c r="V482" s="15" t="s">
        <v>4576</v>
      </c>
      <c r="W482" s="10" t="s">
        <v>285</v>
      </c>
      <c r="X482" s="13" t="s">
        <v>4577</v>
      </c>
      <c r="Y482" s="13" t="s">
        <v>4451</v>
      </c>
      <c r="Z482" s="13" t="s">
        <v>4455</v>
      </c>
      <c r="AB482" s="7"/>
    </row>
    <row r="483" spans="1:28" hidden="1">
      <c r="A483" s="13" t="s">
        <v>4628</v>
      </c>
      <c r="C483" s="13" t="s">
        <v>4602</v>
      </c>
      <c r="D483" s="13">
        <v>4962</v>
      </c>
      <c r="E483" s="13" t="s">
        <v>4603</v>
      </c>
      <c r="F483" s="13">
        <v>4880</v>
      </c>
      <c r="G483" s="13" t="s">
        <v>4629</v>
      </c>
      <c r="H483" s="13" t="s">
        <v>4628</v>
      </c>
      <c r="J483" s="10" t="s">
        <v>4605</v>
      </c>
      <c r="K483" s="10" t="s">
        <v>4606</v>
      </c>
      <c r="L483" s="10" t="s">
        <v>4630</v>
      </c>
      <c r="M483" s="10" t="s">
        <v>4608</v>
      </c>
      <c r="N483" s="10" t="s">
        <v>4608</v>
      </c>
      <c r="O483" s="13" t="str">
        <f t="shared" si="13"/>
        <v>Huyện Đông Giang - Đội Thuế liên huyện Đông Giang - Tây Giang</v>
      </c>
      <c r="P483" s="13" t="s">
        <v>4631</v>
      </c>
      <c r="Q483" s="10" t="s">
        <v>4630</v>
      </c>
      <c r="R483" s="8" t="s">
        <v>4630</v>
      </c>
      <c r="S483" s="13" t="s">
        <v>4632</v>
      </c>
      <c r="T483" s="13" t="s">
        <v>4633</v>
      </c>
      <c r="U483" s="15" t="s">
        <v>4632</v>
      </c>
      <c r="V483" s="16" t="s">
        <v>4634</v>
      </c>
      <c r="W483" s="10" t="s">
        <v>285</v>
      </c>
      <c r="X483" s="13" t="s">
        <v>4614</v>
      </c>
      <c r="Y483" s="13" t="s">
        <v>4451</v>
      </c>
      <c r="Z483" s="13" t="s">
        <v>4455</v>
      </c>
      <c r="AB483" s="7"/>
    </row>
    <row r="484" spans="1:28" s="7" customFormat="1" hidden="1">
      <c r="A484" s="7" t="s">
        <v>4635</v>
      </c>
      <c r="B484" s="7">
        <v>4880</v>
      </c>
      <c r="E484" s="7" t="s">
        <v>4636</v>
      </c>
      <c r="G484" s="7" t="s">
        <v>155</v>
      </c>
      <c r="H484" s="7" t="s">
        <v>4635</v>
      </c>
      <c r="I484" s="7" t="s">
        <v>4272</v>
      </c>
      <c r="J484" s="7" t="s">
        <v>4272</v>
      </c>
      <c r="K484" s="10" t="s">
        <v>4272</v>
      </c>
      <c r="L484" s="7" t="s">
        <v>4637</v>
      </c>
      <c r="M484" s="7" t="s">
        <v>4274</v>
      </c>
      <c r="N484" s="7" t="s">
        <v>4638</v>
      </c>
      <c r="O484" s="13" t="str">
        <f t="shared" si="13"/>
        <v>Tỉnh Quảng Ngãi - Chi cục Thuế khu vực XII</v>
      </c>
      <c r="P484" s="7" t="s">
        <v>4639</v>
      </c>
      <c r="Q484" s="7" t="s">
        <v>4637</v>
      </c>
      <c r="R484" s="8" t="s">
        <v>4637</v>
      </c>
      <c r="S484" s="7" t="s">
        <v>4640</v>
      </c>
      <c r="T484" s="7" t="s">
        <v>4641</v>
      </c>
      <c r="U484" s="11" t="s">
        <v>155</v>
      </c>
      <c r="V484" s="9" t="s">
        <v>155</v>
      </c>
      <c r="X484" s="7" t="s">
        <v>4642</v>
      </c>
      <c r="Y484" s="7" t="s">
        <v>153</v>
      </c>
      <c r="Z484" s="7" t="s">
        <v>159</v>
      </c>
    </row>
    <row r="485" spans="1:28" s="7" customFormat="1" hidden="1">
      <c r="A485" s="7" t="s">
        <v>4643</v>
      </c>
      <c r="B485" s="7">
        <v>4881</v>
      </c>
      <c r="E485" s="7" t="s">
        <v>4636</v>
      </c>
      <c r="F485" s="7">
        <v>4880</v>
      </c>
      <c r="G485" s="7" t="s">
        <v>4644</v>
      </c>
      <c r="H485" s="7" t="s">
        <v>4643</v>
      </c>
      <c r="I485" s="7" t="s">
        <v>4272</v>
      </c>
      <c r="J485" s="7" t="s">
        <v>4272</v>
      </c>
      <c r="K485" s="10" t="s">
        <v>4272</v>
      </c>
      <c r="L485" s="7" t="s">
        <v>4645</v>
      </c>
      <c r="M485" s="7" t="s">
        <v>4274</v>
      </c>
      <c r="N485" s="7" t="s">
        <v>4638</v>
      </c>
      <c r="O485" s="13" t="str">
        <f t="shared" si="13"/>
        <v>Tỉnh Quảng Ngãi - Chi cục Thuế khu vực XII</v>
      </c>
      <c r="P485" s="7" t="s">
        <v>4646</v>
      </c>
      <c r="Q485" s="7" t="s">
        <v>4645</v>
      </c>
      <c r="R485" s="8" t="s">
        <v>4645</v>
      </c>
      <c r="S485" s="7" t="s">
        <v>4647</v>
      </c>
      <c r="T485" s="7" t="s">
        <v>4648</v>
      </c>
      <c r="U485" s="15">
        <v>2126</v>
      </c>
      <c r="V485" s="16" t="s">
        <v>4649</v>
      </c>
      <c r="X485" s="7" t="s">
        <v>4642</v>
      </c>
      <c r="Y485" s="7" t="s">
        <v>4635</v>
      </c>
      <c r="Z485" s="7" t="s">
        <v>4639</v>
      </c>
    </row>
    <row r="486" spans="1:28" hidden="1">
      <c r="A486" s="13" t="s">
        <v>4650</v>
      </c>
      <c r="C486" s="13" t="s">
        <v>4651</v>
      </c>
      <c r="D486" s="13">
        <v>5167</v>
      </c>
      <c r="E486" s="13" t="s">
        <v>4652</v>
      </c>
      <c r="F486" s="13">
        <v>4880</v>
      </c>
      <c r="G486" s="13" t="s">
        <v>4653</v>
      </c>
      <c r="H486" s="13" t="s">
        <v>4650</v>
      </c>
      <c r="J486" s="10" t="s">
        <v>4654</v>
      </c>
      <c r="K486" s="10" t="s">
        <v>4655</v>
      </c>
      <c r="L486" s="10" t="s">
        <v>4656</v>
      </c>
      <c r="M486" s="10" t="s">
        <v>4657</v>
      </c>
      <c r="N486" s="10" t="s">
        <v>4658</v>
      </c>
      <c r="O486" s="13" t="str">
        <f t="shared" si="13"/>
        <v>Thành phố Quảng Ngãi - Đội Thuế liên huyện Quảng Ngãi - Sơn Tịnh - Tư Nghĩa - Mộ Đức</v>
      </c>
      <c r="P486" s="13" t="s">
        <v>4659</v>
      </c>
      <c r="Q486" s="10" t="s">
        <v>4656</v>
      </c>
      <c r="R486" s="8" t="s">
        <v>4660</v>
      </c>
      <c r="S486" s="13" t="s">
        <v>4647</v>
      </c>
      <c r="T486" s="13" t="s">
        <v>4648</v>
      </c>
      <c r="U486" s="15">
        <v>2126</v>
      </c>
      <c r="V486" s="16" t="s">
        <v>4649</v>
      </c>
      <c r="W486" s="30" t="s">
        <v>4661</v>
      </c>
      <c r="X486" s="13" t="s">
        <v>4662</v>
      </c>
      <c r="Y486" s="13" t="s">
        <v>4635</v>
      </c>
      <c r="Z486" s="13" t="s">
        <v>4639</v>
      </c>
      <c r="AB486" s="7"/>
    </row>
    <row r="487" spans="1:28" hidden="1">
      <c r="A487" s="13" t="s">
        <v>4663</v>
      </c>
      <c r="C487" s="13" t="s">
        <v>155</v>
      </c>
      <c r="E487" s="13" t="s">
        <v>4664</v>
      </c>
      <c r="F487" s="13">
        <v>4880</v>
      </c>
      <c r="G487" s="13" t="s">
        <v>4665</v>
      </c>
      <c r="H487" s="13" t="s">
        <v>4663</v>
      </c>
      <c r="J487" s="13" t="s">
        <v>4666</v>
      </c>
      <c r="K487" s="10" t="s">
        <v>4667</v>
      </c>
      <c r="L487" s="10" t="s">
        <v>4666</v>
      </c>
      <c r="M487" s="13" t="s">
        <v>4668</v>
      </c>
      <c r="N487" s="13" t="s">
        <v>4668</v>
      </c>
      <c r="O487" s="13" t="str">
        <f t="shared" si="13"/>
        <v>Huyện Lý Sơn - Đội Thuế huyện Lý Sơn</v>
      </c>
      <c r="P487" s="13" t="s">
        <v>4669</v>
      </c>
      <c r="Q487" s="13" t="s">
        <v>4666</v>
      </c>
      <c r="R487" s="8" t="s">
        <v>4666</v>
      </c>
      <c r="S487" s="13" t="s">
        <v>4670</v>
      </c>
      <c r="T487" s="13" t="s">
        <v>4671</v>
      </c>
      <c r="U487" s="15" t="s">
        <v>4670</v>
      </c>
      <c r="V487" s="16" t="s">
        <v>4672</v>
      </c>
      <c r="X487" s="13" t="s">
        <v>4673</v>
      </c>
      <c r="Y487" s="13" t="s">
        <v>4635</v>
      </c>
      <c r="Z487" s="13" t="s">
        <v>4639</v>
      </c>
      <c r="AB487" s="7"/>
    </row>
    <row r="488" spans="1:28" hidden="1">
      <c r="A488" s="13" t="s">
        <v>4674</v>
      </c>
      <c r="C488" s="13" t="s">
        <v>155</v>
      </c>
      <c r="D488" s="13">
        <v>5162</v>
      </c>
      <c r="E488" s="13" t="s">
        <v>4675</v>
      </c>
      <c r="F488" s="13">
        <v>4880</v>
      </c>
      <c r="G488" s="13" t="s">
        <v>4676</v>
      </c>
      <c r="H488" s="13" t="s">
        <v>4674</v>
      </c>
      <c r="J488" s="10" t="s">
        <v>4677</v>
      </c>
      <c r="K488" s="10" t="s">
        <v>4678</v>
      </c>
      <c r="L488" s="10" t="s">
        <v>4679</v>
      </c>
      <c r="M488" s="10" t="s">
        <v>4680</v>
      </c>
      <c r="N488" s="10" t="s">
        <v>4680</v>
      </c>
      <c r="O488" s="13" t="str">
        <f t="shared" si="13"/>
        <v>Huyện Bình Sơn - Đội Thuế liên huyện Bình Sơn - Trà Bồng</v>
      </c>
      <c r="P488" s="13" t="s">
        <v>4681</v>
      </c>
      <c r="Q488" s="10" t="s">
        <v>4679</v>
      </c>
      <c r="R488" s="8" t="s">
        <v>4679</v>
      </c>
      <c r="S488" s="13" t="s">
        <v>4682</v>
      </c>
      <c r="T488" s="13" t="s">
        <v>4683</v>
      </c>
      <c r="U488" s="15" t="s">
        <v>4682</v>
      </c>
      <c r="V488" s="16" t="s">
        <v>4684</v>
      </c>
      <c r="W488" s="30" t="s">
        <v>4490</v>
      </c>
      <c r="X488" s="13" t="s">
        <v>4685</v>
      </c>
      <c r="Y488" s="13" t="s">
        <v>4635</v>
      </c>
      <c r="Z488" s="13" t="s">
        <v>4639</v>
      </c>
      <c r="AB488" s="7"/>
    </row>
    <row r="489" spans="1:28" hidden="1">
      <c r="A489" s="13" t="s">
        <v>4686</v>
      </c>
      <c r="C489" s="13" t="s">
        <v>4687</v>
      </c>
      <c r="D489" s="13">
        <v>5162</v>
      </c>
      <c r="E489" s="13" t="s">
        <v>4688</v>
      </c>
      <c r="F489" s="13">
        <v>4880</v>
      </c>
      <c r="G489" s="13" t="s">
        <v>4689</v>
      </c>
      <c r="H489" s="13" t="s">
        <v>4686</v>
      </c>
      <c r="J489" s="10" t="s">
        <v>4677</v>
      </c>
      <c r="K489" s="10" t="s">
        <v>4678</v>
      </c>
      <c r="L489" s="10" t="s">
        <v>4690</v>
      </c>
      <c r="M489" s="10" t="s">
        <v>4680</v>
      </c>
      <c r="N489" s="10" t="s">
        <v>4691</v>
      </c>
      <c r="O489" s="13" t="str">
        <f t="shared" si="13"/>
        <v>Huyện Trà Bồng - Đội Thuế liên huyện Bình Sơn - Trà Bồng</v>
      </c>
      <c r="P489" s="13" t="s">
        <v>4692</v>
      </c>
      <c r="Q489" s="10" t="s">
        <v>4690</v>
      </c>
      <c r="R489" s="8" t="s">
        <v>4690</v>
      </c>
      <c r="S489" s="13" t="s">
        <v>4693</v>
      </c>
      <c r="T489" s="13" t="s">
        <v>4694</v>
      </c>
      <c r="U489" s="15" t="s">
        <v>4682</v>
      </c>
      <c r="V489" s="16" t="s">
        <v>4684</v>
      </c>
      <c r="W489" s="10" t="s">
        <v>285</v>
      </c>
      <c r="X489" s="13" t="s">
        <v>4695</v>
      </c>
      <c r="Y489" s="13" t="s">
        <v>4635</v>
      </c>
      <c r="Z489" s="13" t="s">
        <v>4639</v>
      </c>
      <c r="AB489" s="7"/>
    </row>
    <row r="490" spans="1:28" s="21" customFormat="1" hidden="1">
      <c r="A490" s="21" t="s">
        <v>4696</v>
      </c>
      <c r="C490" s="21" t="s">
        <v>4687</v>
      </c>
      <c r="E490" s="21" t="s">
        <v>4688</v>
      </c>
      <c r="F490" s="21">
        <v>4880</v>
      </c>
      <c r="G490" s="21" t="s">
        <v>4697</v>
      </c>
      <c r="H490" s="21" t="s">
        <v>4696</v>
      </c>
      <c r="J490" s="21" t="s">
        <v>4677</v>
      </c>
      <c r="K490" s="10" t="s">
        <v>4678</v>
      </c>
      <c r="L490" s="21" t="s">
        <v>4698</v>
      </c>
      <c r="M490" s="21" t="s">
        <v>4680</v>
      </c>
      <c r="O490" s="23" t="str">
        <f t="shared" si="13"/>
        <v xml:space="preserve"> - Đội Thuế liên huyện Bình Sơn - Trà Bồng</v>
      </c>
      <c r="P490" s="21" t="s">
        <v>4699</v>
      </c>
      <c r="Q490" s="21" t="s">
        <v>4698</v>
      </c>
      <c r="R490" s="8" t="s">
        <v>4698</v>
      </c>
      <c r="S490" s="21" t="s">
        <v>4693</v>
      </c>
      <c r="T490" s="21" t="s">
        <v>4694</v>
      </c>
      <c r="U490" s="24" t="s">
        <v>155</v>
      </c>
      <c r="V490" s="25" t="s">
        <v>155</v>
      </c>
      <c r="X490" s="21" t="s">
        <v>4695</v>
      </c>
      <c r="Y490" s="21" t="s">
        <v>4635</v>
      </c>
      <c r="Z490" s="21" t="s">
        <v>4639</v>
      </c>
      <c r="AB490" s="35"/>
    </row>
    <row r="491" spans="1:28" hidden="1">
      <c r="A491" s="13" t="s">
        <v>4700</v>
      </c>
      <c r="C491" s="13" t="s">
        <v>4651</v>
      </c>
      <c r="D491" s="13">
        <v>5167</v>
      </c>
      <c r="E491" s="13" t="s">
        <v>4652</v>
      </c>
      <c r="F491" s="13">
        <v>4880</v>
      </c>
      <c r="G491" s="13" t="s">
        <v>4701</v>
      </c>
      <c r="H491" s="13" t="s">
        <v>4700</v>
      </c>
      <c r="J491" s="10" t="s">
        <v>4654</v>
      </c>
      <c r="K491" s="10" t="s">
        <v>4655</v>
      </c>
      <c r="L491" s="10" t="s">
        <v>4702</v>
      </c>
      <c r="M491" s="10" t="s">
        <v>4657</v>
      </c>
      <c r="N491" s="10" t="s">
        <v>4703</v>
      </c>
      <c r="O491" s="13" t="str">
        <f t="shared" si="13"/>
        <v>Huyện Sơn Tịnh - Đội Thuế liên huyện Quảng Ngãi - Sơn Tịnh - Tư Nghĩa - Mộ Đức</v>
      </c>
      <c r="P491" s="13" t="s">
        <v>4704</v>
      </c>
      <c r="Q491" s="10" t="s">
        <v>4702</v>
      </c>
      <c r="R491" s="8" t="s">
        <v>4705</v>
      </c>
      <c r="S491" s="13" t="s">
        <v>4706</v>
      </c>
      <c r="T491" s="13" t="s">
        <v>4707</v>
      </c>
      <c r="U491" s="15" t="s">
        <v>4682</v>
      </c>
      <c r="V491" s="16" t="s">
        <v>4684</v>
      </c>
      <c r="W491" s="30" t="s">
        <v>4661</v>
      </c>
      <c r="X491" s="13" t="s">
        <v>4662</v>
      </c>
      <c r="Y491" s="13" t="s">
        <v>4635</v>
      </c>
      <c r="Z491" s="13" t="s">
        <v>4639</v>
      </c>
      <c r="AB491" s="7"/>
    </row>
    <row r="492" spans="1:28" hidden="1">
      <c r="A492" s="13" t="s">
        <v>4708</v>
      </c>
      <c r="C492" s="13" t="s">
        <v>4709</v>
      </c>
      <c r="D492" s="13">
        <v>5161</v>
      </c>
      <c r="E492" s="13" t="s">
        <v>4710</v>
      </c>
      <c r="F492" s="13">
        <v>4880</v>
      </c>
      <c r="G492" s="13" t="s">
        <v>4711</v>
      </c>
      <c r="H492" s="13" t="s">
        <v>4708</v>
      </c>
      <c r="J492" s="10" t="s">
        <v>4712</v>
      </c>
      <c r="K492" s="10" t="s">
        <v>4713</v>
      </c>
      <c r="L492" s="10" t="s">
        <v>4714</v>
      </c>
      <c r="M492" s="10" t="s">
        <v>4715</v>
      </c>
      <c r="N492" s="10" t="s">
        <v>4716</v>
      </c>
      <c r="O492" s="13" t="str">
        <f t="shared" si="13"/>
        <v>Huyện Sơn Tây - Đội Thuế liên huyện Sơn Hà - Sơn Tây</v>
      </c>
      <c r="P492" s="13" t="s">
        <v>4717</v>
      </c>
      <c r="Q492" s="10" t="s">
        <v>4714</v>
      </c>
      <c r="R492" s="8" t="s">
        <v>4714</v>
      </c>
      <c r="S492" s="13" t="s">
        <v>4718</v>
      </c>
      <c r="T492" s="13" t="s">
        <v>4719</v>
      </c>
      <c r="U492" s="50" t="s">
        <v>4720</v>
      </c>
      <c r="V492" s="51" t="s">
        <v>4721</v>
      </c>
      <c r="W492" s="10" t="s">
        <v>285</v>
      </c>
      <c r="X492" s="13" t="s">
        <v>4722</v>
      </c>
      <c r="Y492" s="13" t="s">
        <v>4635</v>
      </c>
      <c r="Z492" s="13" t="s">
        <v>4639</v>
      </c>
      <c r="AB492" s="7"/>
    </row>
    <row r="493" spans="1:28" hidden="1">
      <c r="A493" s="13" t="s">
        <v>4723</v>
      </c>
      <c r="C493" s="13" t="s">
        <v>4709</v>
      </c>
      <c r="D493" s="13">
        <v>5161</v>
      </c>
      <c r="E493" s="13" t="s">
        <v>4710</v>
      </c>
      <c r="F493" s="13">
        <v>4880</v>
      </c>
      <c r="G493" s="13" t="s">
        <v>4724</v>
      </c>
      <c r="H493" s="13" t="s">
        <v>4723</v>
      </c>
      <c r="J493" s="10" t="s">
        <v>4712</v>
      </c>
      <c r="K493" s="10" t="s">
        <v>4713</v>
      </c>
      <c r="L493" s="10" t="s">
        <v>4725</v>
      </c>
      <c r="M493" s="10" t="s">
        <v>4715</v>
      </c>
      <c r="N493" s="10" t="s">
        <v>4715</v>
      </c>
      <c r="O493" s="13" t="str">
        <f t="shared" si="13"/>
        <v>Huyện Sơn Hà - Đội Thuế liên huyện Sơn Hà - Sơn Tây</v>
      </c>
      <c r="P493" s="13" t="s">
        <v>4726</v>
      </c>
      <c r="Q493" s="10" t="s">
        <v>4725</v>
      </c>
      <c r="R493" s="8" t="s">
        <v>4725</v>
      </c>
      <c r="S493" s="13" t="s">
        <v>4720</v>
      </c>
      <c r="T493" s="13" t="s">
        <v>4727</v>
      </c>
      <c r="U493" s="50" t="s">
        <v>4720</v>
      </c>
      <c r="V493" s="51" t="s">
        <v>4721</v>
      </c>
      <c r="W493" s="10" t="s">
        <v>285</v>
      </c>
      <c r="X493" s="13" t="s">
        <v>4722</v>
      </c>
      <c r="Y493" s="13" t="s">
        <v>4635</v>
      </c>
      <c r="Z493" s="13" t="s">
        <v>4639</v>
      </c>
      <c r="AB493" s="7"/>
    </row>
    <row r="494" spans="1:28" hidden="1">
      <c r="A494" s="13" t="s">
        <v>4728</v>
      </c>
      <c r="C494" s="13" t="s">
        <v>4729</v>
      </c>
      <c r="D494" s="13">
        <v>5167</v>
      </c>
      <c r="E494" s="13" t="s">
        <v>4730</v>
      </c>
      <c r="F494" s="13">
        <v>4880</v>
      </c>
      <c r="G494" s="13" t="s">
        <v>4731</v>
      </c>
      <c r="H494" s="13" t="s">
        <v>4728</v>
      </c>
      <c r="J494" s="10" t="s">
        <v>4654</v>
      </c>
      <c r="K494" s="10" t="s">
        <v>4655</v>
      </c>
      <c r="L494" s="10" t="s">
        <v>4732</v>
      </c>
      <c r="M494" s="10" t="s">
        <v>4657</v>
      </c>
      <c r="N494" s="10" t="s">
        <v>4733</v>
      </c>
      <c r="O494" s="13" t="str">
        <f t="shared" si="13"/>
        <v>Huyện Tư Nghĩa - Đội Thuế liên huyện Quảng Ngãi - Sơn Tịnh - Tư Nghĩa - Mộ Đức</v>
      </c>
      <c r="P494" s="13" t="s">
        <v>4734</v>
      </c>
      <c r="Q494" s="10" t="s">
        <v>4732</v>
      </c>
      <c r="R494" s="8" t="s">
        <v>4735</v>
      </c>
      <c r="S494" s="13" t="s">
        <v>4736</v>
      </c>
      <c r="T494" s="13" t="s">
        <v>4737</v>
      </c>
      <c r="U494" s="15" t="s">
        <v>4738</v>
      </c>
      <c r="V494" s="15" t="s">
        <v>4739</v>
      </c>
      <c r="W494" s="30" t="s">
        <v>4661</v>
      </c>
      <c r="X494" s="13" t="s">
        <v>4740</v>
      </c>
      <c r="Y494" s="13" t="s">
        <v>4635</v>
      </c>
      <c r="Z494" s="13" t="s">
        <v>4639</v>
      </c>
      <c r="AB494" s="7"/>
    </row>
    <row r="495" spans="1:28" hidden="1">
      <c r="A495" s="13" t="s">
        <v>4741</v>
      </c>
      <c r="C495" s="13" t="s">
        <v>4742</v>
      </c>
      <c r="D495" s="13">
        <v>5168</v>
      </c>
      <c r="E495" s="13" t="s">
        <v>4743</v>
      </c>
      <c r="F495" s="13">
        <v>4880</v>
      </c>
      <c r="G495" s="13" t="s">
        <v>4744</v>
      </c>
      <c r="H495" s="13" t="s">
        <v>4741</v>
      </c>
      <c r="J495" s="10" t="s">
        <v>4745</v>
      </c>
      <c r="K495" s="10" t="s">
        <v>4746</v>
      </c>
      <c r="L495" s="10" t="s">
        <v>4747</v>
      </c>
      <c r="M495" s="10" t="s">
        <v>4748</v>
      </c>
      <c r="N495" s="10" t="s">
        <v>4748</v>
      </c>
      <c r="O495" s="13" t="str">
        <f t="shared" si="13"/>
        <v>Huyện Nghĩa Hành - Đội Thuế liên huyện Đức Phổ - Ba Tơ - Nghĩa Hành - Minh Long</v>
      </c>
      <c r="P495" s="13" t="s">
        <v>4749</v>
      </c>
      <c r="Q495" s="10" t="s">
        <v>4747</v>
      </c>
      <c r="R495" s="8" t="s">
        <v>4750</v>
      </c>
      <c r="S495" s="13" t="s">
        <v>4751</v>
      </c>
      <c r="T495" s="13" t="s">
        <v>4752</v>
      </c>
      <c r="U495" s="50" t="s">
        <v>4751</v>
      </c>
      <c r="V495" s="51" t="s">
        <v>4753</v>
      </c>
      <c r="W495" s="30" t="s">
        <v>4661</v>
      </c>
      <c r="X495" s="13" t="s">
        <v>4754</v>
      </c>
      <c r="Y495" s="13" t="s">
        <v>4635</v>
      </c>
      <c r="Z495" s="13" t="s">
        <v>4639</v>
      </c>
      <c r="AB495" s="7"/>
    </row>
    <row r="496" spans="1:28" hidden="1">
      <c r="A496" s="13" t="s">
        <v>4755</v>
      </c>
      <c r="C496" s="13" t="s">
        <v>4742</v>
      </c>
      <c r="D496" s="13">
        <v>5168</v>
      </c>
      <c r="E496" s="13" t="s">
        <v>4743</v>
      </c>
      <c r="F496" s="13">
        <v>4880</v>
      </c>
      <c r="G496" s="13" t="s">
        <v>4756</v>
      </c>
      <c r="H496" s="13" t="s">
        <v>4755</v>
      </c>
      <c r="J496" s="10" t="s">
        <v>4745</v>
      </c>
      <c r="K496" s="10" t="s">
        <v>4746</v>
      </c>
      <c r="L496" s="10" t="s">
        <v>4757</v>
      </c>
      <c r="M496" s="10" t="s">
        <v>4748</v>
      </c>
      <c r="N496" s="10" t="s">
        <v>4758</v>
      </c>
      <c r="O496" s="13" t="str">
        <f t="shared" si="13"/>
        <v>Huyện Minh Long - Đội Thuế liên huyện Đức Phổ - Ba Tơ - Nghĩa Hành - Minh Long</v>
      </c>
      <c r="P496" s="13" t="s">
        <v>4759</v>
      </c>
      <c r="Q496" s="10" t="s">
        <v>4757</v>
      </c>
      <c r="R496" s="8" t="s">
        <v>4760</v>
      </c>
      <c r="S496" s="13" t="s">
        <v>4761</v>
      </c>
      <c r="T496" s="13" t="s">
        <v>4762</v>
      </c>
      <c r="U496" s="50" t="s">
        <v>4751</v>
      </c>
      <c r="V496" s="51" t="s">
        <v>4753</v>
      </c>
      <c r="W496" s="30" t="s">
        <v>4661</v>
      </c>
      <c r="X496" s="13" t="s">
        <v>4754</v>
      </c>
      <c r="Y496" s="13" t="s">
        <v>4635</v>
      </c>
      <c r="Z496" s="13" t="s">
        <v>4639</v>
      </c>
      <c r="AB496" s="7"/>
    </row>
    <row r="497" spans="1:28" hidden="1">
      <c r="A497" s="13" t="s">
        <v>4763</v>
      </c>
      <c r="C497" s="13" t="s">
        <v>4729</v>
      </c>
      <c r="D497" s="13">
        <v>5167</v>
      </c>
      <c r="E497" s="13" t="s">
        <v>4730</v>
      </c>
      <c r="F497" s="13">
        <v>4880</v>
      </c>
      <c r="G497" s="13" t="s">
        <v>4764</v>
      </c>
      <c r="H497" s="13" t="s">
        <v>4763</v>
      </c>
      <c r="J497" s="10" t="s">
        <v>4654</v>
      </c>
      <c r="K497" s="10" t="s">
        <v>4655</v>
      </c>
      <c r="L497" s="10" t="s">
        <v>4765</v>
      </c>
      <c r="M497" s="10" t="s">
        <v>4657</v>
      </c>
      <c r="N497" s="10" t="s">
        <v>4766</v>
      </c>
      <c r="O497" s="13" t="str">
        <f t="shared" si="13"/>
        <v>Huyện Mộ Đức - Đội Thuế liên huyện Quảng Ngãi - Sơn Tịnh - Tư Nghĩa - Mộ Đức</v>
      </c>
      <c r="P497" s="13" t="s">
        <v>4767</v>
      </c>
      <c r="Q497" s="10" t="s">
        <v>4765</v>
      </c>
      <c r="R497" s="8" t="s">
        <v>4768</v>
      </c>
      <c r="S497" s="13" t="s">
        <v>4738</v>
      </c>
      <c r="T497" s="13" t="s">
        <v>4769</v>
      </c>
      <c r="U497" s="15" t="s">
        <v>4738</v>
      </c>
      <c r="V497" s="15" t="s">
        <v>4739</v>
      </c>
      <c r="W497" s="30" t="s">
        <v>4661</v>
      </c>
      <c r="X497" s="13" t="s">
        <v>4740</v>
      </c>
      <c r="Y497" s="13" t="s">
        <v>4635</v>
      </c>
      <c r="Z497" s="13" t="s">
        <v>4639</v>
      </c>
      <c r="AB497" s="7"/>
    </row>
    <row r="498" spans="1:28" hidden="1">
      <c r="A498" s="13" t="s">
        <v>4770</v>
      </c>
      <c r="C498" s="13" t="s">
        <v>4771</v>
      </c>
      <c r="D498" s="13">
        <v>5168</v>
      </c>
      <c r="E498" s="13" t="s">
        <v>4772</v>
      </c>
      <c r="F498" s="13">
        <v>4880</v>
      </c>
      <c r="G498" s="13" t="s">
        <v>4773</v>
      </c>
      <c r="H498" s="13" t="s">
        <v>4770</v>
      </c>
      <c r="J498" s="10" t="s">
        <v>4745</v>
      </c>
      <c r="K498" s="10" t="s">
        <v>4746</v>
      </c>
      <c r="L498" s="10" t="s">
        <v>4774</v>
      </c>
      <c r="M498" s="10" t="s">
        <v>4748</v>
      </c>
      <c r="N498" s="10" t="s">
        <v>4775</v>
      </c>
      <c r="O498" s="13" t="str">
        <f t="shared" si="13"/>
        <v>Thị xã Đức Phổ - Đội Thuế liên huyện Đức Phổ - Ba Tơ - Nghĩa Hành - Minh Long</v>
      </c>
      <c r="P498" s="13" t="s">
        <v>4776</v>
      </c>
      <c r="Q498" s="10" t="s">
        <v>4774</v>
      </c>
      <c r="R498" s="8" t="s">
        <v>4777</v>
      </c>
      <c r="S498" s="13" t="s">
        <v>4778</v>
      </c>
      <c r="T498" s="13" t="s">
        <v>4779</v>
      </c>
      <c r="U498" s="50" t="s">
        <v>4778</v>
      </c>
      <c r="V498" s="51" t="s">
        <v>4780</v>
      </c>
      <c r="W498" s="30" t="s">
        <v>4661</v>
      </c>
      <c r="X498" s="13" t="s">
        <v>4781</v>
      </c>
      <c r="Y498" s="13" t="s">
        <v>4635</v>
      </c>
      <c r="Z498" s="13" t="s">
        <v>4639</v>
      </c>
      <c r="AB498" s="7"/>
    </row>
    <row r="499" spans="1:28" hidden="1">
      <c r="A499" s="13" t="s">
        <v>4782</v>
      </c>
      <c r="C499" s="13" t="s">
        <v>4771</v>
      </c>
      <c r="D499" s="13">
        <v>5168</v>
      </c>
      <c r="E499" s="13" t="s">
        <v>4772</v>
      </c>
      <c r="F499" s="13">
        <v>4880</v>
      </c>
      <c r="G499" s="13" t="s">
        <v>4783</v>
      </c>
      <c r="H499" s="13" t="s">
        <v>4782</v>
      </c>
      <c r="J499" s="10" t="s">
        <v>4745</v>
      </c>
      <c r="K499" s="10" t="s">
        <v>4746</v>
      </c>
      <c r="L499" s="10" t="s">
        <v>4784</v>
      </c>
      <c r="M499" s="10" t="s">
        <v>4748</v>
      </c>
      <c r="N499" s="10" t="s">
        <v>4785</v>
      </c>
      <c r="O499" s="13" t="str">
        <f t="shared" si="13"/>
        <v>Huyện Ba Tơ - Đội Thuế liên huyện Đức Phổ - Ba Tơ - Nghĩa Hành - Minh Long</v>
      </c>
      <c r="P499" s="13" t="s">
        <v>4786</v>
      </c>
      <c r="Q499" s="10" t="s">
        <v>4784</v>
      </c>
      <c r="R499" s="8" t="s">
        <v>3416</v>
      </c>
      <c r="S499" s="13" t="s">
        <v>4787</v>
      </c>
      <c r="T499" s="13" t="s">
        <v>4788</v>
      </c>
      <c r="U499" s="50" t="s">
        <v>4778</v>
      </c>
      <c r="V499" s="51" t="s">
        <v>4780</v>
      </c>
      <c r="W499" s="30" t="s">
        <v>4661</v>
      </c>
      <c r="X499" s="13" t="s">
        <v>4781</v>
      </c>
      <c r="Y499" s="13" t="s">
        <v>4635</v>
      </c>
      <c r="Z499" s="13" t="s">
        <v>4639</v>
      </c>
      <c r="AB499" s="7"/>
    </row>
    <row r="500" spans="1:28" s="7" customFormat="1" hidden="1">
      <c r="A500" s="7" t="s">
        <v>4789</v>
      </c>
      <c r="B500" s="7">
        <v>5680</v>
      </c>
      <c r="E500" s="7" t="s">
        <v>4790</v>
      </c>
      <c r="G500" s="7" t="s">
        <v>155</v>
      </c>
      <c r="H500" s="7" t="s">
        <v>4789</v>
      </c>
      <c r="I500" s="7" t="s">
        <v>4791</v>
      </c>
      <c r="K500" s="10"/>
      <c r="L500" s="7" t="s">
        <v>4792</v>
      </c>
      <c r="M500" s="7" t="s">
        <v>4793</v>
      </c>
      <c r="N500" s="7" t="s">
        <v>4794</v>
      </c>
      <c r="O500" s="13" t="str">
        <f t="shared" si="13"/>
        <v xml:space="preserve">Tỉnh Khánh Hòa - </v>
      </c>
      <c r="P500" s="7" t="s">
        <v>4795</v>
      </c>
      <c r="Q500" s="7" t="s">
        <v>4792</v>
      </c>
      <c r="R500" s="8" t="s">
        <v>4792</v>
      </c>
      <c r="S500" s="7" t="s">
        <v>4796</v>
      </c>
      <c r="T500" s="7" t="s">
        <v>4797</v>
      </c>
      <c r="U500" s="11" t="s">
        <v>155</v>
      </c>
      <c r="V500" s="9" t="s">
        <v>155</v>
      </c>
      <c r="X500" s="7" t="s">
        <v>4790</v>
      </c>
      <c r="Y500" s="7" t="s">
        <v>153</v>
      </c>
      <c r="Z500" s="7" t="s">
        <v>159</v>
      </c>
    </row>
    <row r="501" spans="1:28" s="7" customFormat="1" hidden="1">
      <c r="A501" s="7" t="s">
        <v>4798</v>
      </c>
      <c r="B501" s="7">
        <v>5681</v>
      </c>
      <c r="E501" s="7" t="s">
        <v>4790</v>
      </c>
      <c r="F501" s="7">
        <v>5680</v>
      </c>
      <c r="G501" s="7" t="s">
        <v>4799</v>
      </c>
      <c r="H501" s="7" t="s">
        <v>4798</v>
      </c>
      <c r="I501" s="7" t="s">
        <v>4791</v>
      </c>
      <c r="J501" s="7" t="s">
        <v>4791</v>
      </c>
      <c r="K501" s="10" t="s">
        <v>4791</v>
      </c>
      <c r="L501" s="7" t="s">
        <v>4800</v>
      </c>
      <c r="M501" s="7" t="s">
        <v>4793</v>
      </c>
      <c r="N501" s="7" t="s">
        <v>4794</v>
      </c>
      <c r="O501" s="13" t="str">
        <f t="shared" si="13"/>
        <v>Tỉnh Khánh Hòa - Chi cục Thuế khu vực XIII</v>
      </c>
      <c r="P501" s="7" t="s">
        <v>4801</v>
      </c>
      <c r="Q501" s="7" t="s">
        <v>4800</v>
      </c>
      <c r="R501" s="8" t="s">
        <v>4800</v>
      </c>
      <c r="S501" s="7" t="s">
        <v>2077</v>
      </c>
      <c r="T501" s="7" t="s">
        <v>4802</v>
      </c>
      <c r="U501" s="15" t="s">
        <v>2077</v>
      </c>
      <c r="V501" s="15" t="s">
        <v>4803</v>
      </c>
      <c r="X501" s="7" t="s">
        <v>4790</v>
      </c>
      <c r="Y501" s="7" t="s">
        <v>4789</v>
      </c>
      <c r="Z501" s="7" t="s">
        <v>4795</v>
      </c>
    </row>
    <row r="502" spans="1:28" hidden="1">
      <c r="A502" s="13" t="s">
        <v>4804</v>
      </c>
      <c r="E502" s="13" t="s">
        <v>4805</v>
      </c>
      <c r="F502" s="13">
        <v>5680</v>
      </c>
      <c r="G502" s="13" t="s">
        <v>4806</v>
      </c>
      <c r="H502" s="13" t="s">
        <v>4804</v>
      </c>
      <c r="J502" s="13" t="s">
        <v>4807</v>
      </c>
      <c r="K502" s="10" t="s">
        <v>4808</v>
      </c>
      <c r="L502" s="10" t="s">
        <v>4807</v>
      </c>
      <c r="M502" s="13" t="s">
        <v>4809</v>
      </c>
      <c r="N502" s="13" t="s">
        <v>4809</v>
      </c>
      <c r="O502" s="13" t="str">
        <f t="shared" si="13"/>
        <v>Thành phố Nha Trang - Đội Thuế thành phố Nha Trang</v>
      </c>
      <c r="P502" s="13" t="s">
        <v>4810</v>
      </c>
      <c r="Q502" s="13" t="s">
        <v>4807</v>
      </c>
      <c r="R502" s="8" t="s">
        <v>4807</v>
      </c>
      <c r="S502" s="13" t="s">
        <v>2077</v>
      </c>
      <c r="T502" s="13" t="s">
        <v>4802</v>
      </c>
      <c r="U502" s="15" t="s">
        <v>2077</v>
      </c>
      <c r="V502" s="15" t="s">
        <v>4803</v>
      </c>
      <c r="X502" s="13" t="s">
        <v>4811</v>
      </c>
      <c r="Y502" s="13" t="s">
        <v>4789</v>
      </c>
      <c r="Z502" s="13" t="s">
        <v>4795</v>
      </c>
      <c r="AB502" s="7"/>
    </row>
    <row r="503" spans="1:28" hidden="1">
      <c r="A503" s="13" t="s">
        <v>4812</v>
      </c>
      <c r="C503" s="13">
        <v>5663</v>
      </c>
      <c r="D503" s="13">
        <v>5663</v>
      </c>
      <c r="E503" s="13" t="s">
        <v>4813</v>
      </c>
      <c r="F503" s="13">
        <v>5680</v>
      </c>
      <c r="G503" s="13" t="s">
        <v>4814</v>
      </c>
      <c r="H503" s="13" t="s">
        <v>4812</v>
      </c>
      <c r="J503" s="13" t="s">
        <v>4815</v>
      </c>
      <c r="K503" s="10" t="s">
        <v>4816</v>
      </c>
      <c r="L503" s="13" t="s">
        <v>4817</v>
      </c>
      <c r="M503" s="10" t="s">
        <v>4818</v>
      </c>
      <c r="N503" s="10" t="s">
        <v>4819</v>
      </c>
      <c r="O503" s="13" t="str">
        <f t="shared" si="13"/>
        <v xml:space="preserve">Huyện Vạn Ninh - Đội Thuế liên huyện Bắc Khánh Hòa </v>
      </c>
      <c r="P503" s="13" t="s">
        <v>4820</v>
      </c>
      <c r="Q503" s="13" t="s">
        <v>4817</v>
      </c>
      <c r="R503" s="8" t="s">
        <v>4817</v>
      </c>
      <c r="S503" s="13" t="s">
        <v>2067</v>
      </c>
      <c r="T503" s="13" t="s">
        <v>4821</v>
      </c>
      <c r="U503" s="15" t="s">
        <v>4822</v>
      </c>
      <c r="V503" s="15" t="s">
        <v>4823</v>
      </c>
      <c r="W503" s="10" t="s">
        <v>285</v>
      </c>
      <c r="X503" s="13" t="s">
        <v>4824</v>
      </c>
      <c r="Y503" s="13" t="s">
        <v>4789</v>
      </c>
      <c r="Z503" s="13" t="s">
        <v>4795</v>
      </c>
      <c r="AB503" s="7"/>
    </row>
    <row r="504" spans="1:28" hidden="1">
      <c r="A504" s="13" t="s">
        <v>4825</v>
      </c>
      <c r="C504" s="13">
        <v>5663</v>
      </c>
      <c r="D504" s="13">
        <v>5663</v>
      </c>
      <c r="E504" s="13" t="s">
        <v>4813</v>
      </c>
      <c r="F504" s="13">
        <v>5680</v>
      </c>
      <c r="G504" s="13" t="s">
        <v>4826</v>
      </c>
      <c r="H504" s="13" t="s">
        <v>4825</v>
      </c>
      <c r="J504" s="13" t="s">
        <v>4815</v>
      </c>
      <c r="K504" s="10" t="s">
        <v>4816</v>
      </c>
      <c r="L504" s="13" t="s">
        <v>4827</v>
      </c>
      <c r="M504" s="10" t="s">
        <v>4818</v>
      </c>
      <c r="N504" s="10" t="s">
        <v>4818</v>
      </c>
      <c r="O504" s="13" t="str">
        <f t="shared" si="13"/>
        <v xml:space="preserve">Thị xã Ninh Hòa - Đội Thuế liên huyện Bắc Khánh Hòa </v>
      </c>
      <c r="P504" s="13" t="s">
        <v>4828</v>
      </c>
      <c r="Q504" s="13" t="s">
        <v>4827</v>
      </c>
      <c r="R504" s="8" t="s">
        <v>4827</v>
      </c>
      <c r="S504" s="13" t="s">
        <v>4822</v>
      </c>
      <c r="T504" s="13" t="s">
        <v>4829</v>
      </c>
      <c r="U504" s="15" t="s">
        <v>4822</v>
      </c>
      <c r="V504" s="15" t="s">
        <v>4823</v>
      </c>
      <c r="W504" s="10" t="s">
        <v>285</v>
      </c>
      <c r="X504" s="13" t="s">
        <v>4824</v>
      </c>
      <c r="Y504" s="13" t="s">
        <v>4789</v>
      </c>
      <c r="Z504" s="13" t="s">
        <v>4795</v>
      </c>
      <c r="AB504" s="7"/>
    </row>
    <row r="505" spans="1:28" hidden="1">
      <c r="A505" s="13" t="s">
        <v>4830</v>
      </c>
      <c r="C505" s="13">
        <v>5661</v>
      </c>
      <c r="D505" s="13">
        <v>5661</v>
      </c>
      <c r="E505" s="13" t="s">
        <v>4831</v>
      </c>
      <c r="F505" s="13">
        <v>5680</v>
      </c>
      <c r="G505" s="13" t="s">
        <v>4832</v>
      </c>
      <c r="H505" s="13" t="s">
        <v>4830</v>
      </c>
      <c r="J505" s="13" t="s">
        <v>4833</v>
      </c>
      <c r="K505" s="10" t="s">
        <v>4834</v>
      </c>
      <c r="L505" s="13" t="s">
        <v>4835</v>
      </c>
      <c r="M505" s="10" t="s">
        <v>4836</v>
      </c>
      <c r="N505" s="10" t="s">
        <v>4836</v>
      </c>
      <c r="O505" s="13" t="str">
        <f t="shared" si="13"/>
        <v xml:space="preserve">Huyện Diên Khánh - Đội Thuế liên huyện Tây Khánh Hòa </v>
      </c>
      <c r="P505" s="13" t="s">
        <v>4837</v>
      </c>
      <c r="Q505" s="13" t="s">
        <v>4835</v>
      </c>
      <c r="R505" s="8" t="s">
        <v>4835</v>
      </c>
      <c r="S505" s="13" t="s">
        <v>4838</v>
      </c>
      <c r="T505" s="13" t="s">
        <v>4839</v>
      </c>
      <c r="U505" s="15" t="s">
        <v>2077</v>
      </c>
      <c r="V505" s="15" t="s">
        <v>4803</v>
      </c>
      <c r="W505" s="10" t="s">
        <v>285</v>
      </c>
      <c r="X505" s="13" t="s">
        <v>4840</v>
      </c>
      <c r="Y505" s="13" t="s">
        <v>4789</v>
      </c>
      <c r="Z505" s="13" t="s">
        <v>4795</v>
      </c>
      <c r="AB505" s="7"/>
    </row>
    <row r="506" spans="1:28" hidden="1">
      <c r="A506" s="13" t="s">
        <v>4841</v>
      </c>
      <c r="C506" s="13">
        <v>5662</v>
      </c>
      <c r="D506" s="13">
        <v>5662</v>
      </c>
      <c r="E506" s="13" t="s">
        <v>4842</v>
      </c>
      <c r="F506" s="13">
        <v>5680</v>
      </c>
      <c r="G506" s="13" t="s">
        <v>4843</v>
      </c>
      <c r="H506" s="13" t="s">
        <v>4841</v>
      </c>
      <c r="J506" s="13" t="s">
        <v>4844</v>
      </c>
      <c r="K506" s="10" t="s">
        <v>4845</v>
      </c>
      <c r="L506" s="13" t="s">
        <v>4846</v>
      </c>
      <c r="M506" s="10" t="s">
        <v>4847</v>
      </c>
      <c r="N506" s="10" t="s">
        <v>4847</v>
      </c>
      <c r="O506" s="13" t="str">
        <f t="shared" si="13"/>
        <v xml:space="preserve">Thành phố Cam Ranh - Đội Thuế liên huyện Nam Khánh Hòa </v>
      </c>
      <c r="P506" s="13" t="s">
        <v>4848</v>
      </c>
      <c r="Q506" s="13" t="s">
        <v>4846</v>
      </c>
      <c r="R506" s="8" t="s">
        <v>4846</v>
      </c>
      <c r="S506" s="13" t="s">
        <v>2011</v>
      </c>
      <c r="T506" s="13" t="s">
        <v>4849</v>
      </c>
      <c r="U506" s="15" t="s">
        <v>2011</v>
      </c>
      <c r="V506" s="15" t="s">
        <v>4850</v>
      </c>
      <c r="W506" s="10" t="s">
        <v>285</v>
      </c>
      <c r="X506" s="13" t="s">
        <v>4851</v>
      </c>
      <c r="Y506" s="13" t="s">
        <v>4789</v>
      </c>
      <c r="Z506" s="13" t="s">
        <v>4795</v>
      </c>
      <c r="AB506" s="7"/>
    </row>
    <row r="507" spans="1:28" hidden="1">
      <c r="A507" s="13" t="s">
        <v>4852</v>
      </c>
      <c r="C507" s="13">
        <v>5661</v>
      </c>
      <c r="D507" s="13">
        <v>5661</v>
      </c>
      <c r="E507" s="13" t="s">
        <v>4831</v>
      </c>
      <c r="F507" s="13">
        <v>5680</v>
      </c>
      <c r="G507" s="13" t="s">
        <v>4853</v>
      </c>
      <c r="H507" s="13" t="s">
        <v>4852</v>
      </c>
      <c r="J507" s="13" t="s">
        <v>4833</v>
      </c>
      <c r="K507" s="10" t="s">
        <v>4834</v>
      </c>
      <c r="L507" s="13" t="s">
        <v>4854</v>
      </c>
      <c r="M507" s="10" t="s">
        <v>4836</v>
      </c>
      <c r="N507" s="10" t="s">
        <v>4855</v>
      </c>
      <c r="O507" s="13" t="str">
        <f t="shared" si="13"/>
        <v xml:space="preserve">Huyện Khánh Vĩnh - Đội Thuế liên huyện Tây Khánh Hòa </v>
      </c>
      <c r="P507" s="13" t="s">
        <v>4856</v>
      </c>
      <c r="Q507" s="13" t="s">
        <v>4854</v>
      </c>
      <c r="R507" s="8" t="s">
        <v>4854</v>
      </c>
      <c r="S507" s="13" t="s">
        <v>4857</v>
      </c>
      <c r="T507" s="13" t="s">
        <v>4858</v>
      </c>
      <c r="U507" s="15" t="s">
        <v>2077</v>
      </c>
      <c r="V507" s="15" t="s">
        <v>4803</v>
      </c>
      <c r="W507" s="10" t="s">
        <v>285</v>
      </c>
      <c r="X507" s="13" t="s">
        <v>4840</v>
      </c>
      <c r="Y507" s="13" t="s">
        <v>4789</v>
      </c>
      <c r="Z507" s="13" t="s">
        <v>4795</v>
      </c>
      <c r="AB507" s="7"/>
    </row>
    <row r="508" spans="1:28" hidden="1">
      <c r="A508" s="13" t="s">
        <v>4859</v>
      </c>
      <c r="C508" s="13">
        <v>5662</v>
      </c>
      <c r="D508" s="13">
        <v>5662</v>
      </c>
      <c r="E508" s="13" t="s">
        <v>4842</v>
      </c>
      <c r="F508" s="13">
        <v>5680</v>
      </c>
      <c r="G508" s="13" t="s">
        <v>4860</v>
      </c>
      <c r="H508" s="13" t="s">
        <v>4859</v>
      </c>
      <c r="J508" s="13" t="s">
        <v>4844</v>
      </c>
      <c r="K508" s="10" t="s">
        <v>4845</v>
      </c>
      <c r="L508" s="13" t="s">
        <v>4861</v>
      </c>
      <c r="M508" s="10" t="s">
        <v>4847</v>
      </c>
      <c r="N508" s="10" t="s">
        <v>4862</v>
      </c>
      <c r="O508" s="13" t="str">
        <f t="shared" si="13"/>
        <v xml:space="preserve">Huyện Khánh Sơn - Đội Thuế liên huyện Nam Khánh Hòa </v>
      </c>
      <c r="P508" s="13" t="s">
        <v>4863</v>
      </c>
      <c r="Q508" s="13" t="s">
        <v>4861</v>
      </c>
      <c r="R508" s="8" t="s">
        <v>4861</v>
      </c>
      <c r="S508" s="13" t="s">
        <v>2030</v>
      </c>
      <c r="T508" s="13" t="s">
        <v>4864</v>
      </c>
      <c r="U508" s="15" t="s">
        <v>2011</v>
      </c>
      <c r="V508" s="15" t="s">
        <v>4850</v>
      </c>
      <c r="W508" s="10" t="s">
        <v>285</v>
      </c>
      <c r="X508" s="13" t="s">
        <v>4851</v>
      </c>
      <c r="Y508" s="13" t="s">
        <v>4789</v>
      </c>
      <c r="Z508" s="13" t="s">
        <v>4795</v>
      </c>
      <c r="AB508" s="7"/>
    </row>
    <row r="509" spans="1:28" hidden="1">
      <c r="A509" s="13" t="s">
        <v>4865</v>
      </c>
      <c r="C509" s="13">
        <v>5662</v>
      </c>
      <c r="D509" s="13">
        <v>5662</v>
      </c>
      <c r="E509" s="13" t="s">
        <v>4842</v>
      </c>
      <c r="F509" s="13">
        <v>5680</v>
      </c>
      <c r="G509" s="13" t="s">
        <v>4866</v>
      </c>
      <c r="H509" s="13" t="s">
        <v>4865</v>
      </c>
      <c r="J509" s="13" t="s">
        <v>4844</v>
      </c>
      <c r="K509" s="10" t="s">
        <v>4845</v>
      </c>
      <c r="L509" s="13" t="s">
        <v>4867</v>
      </c>
      <c r="M509" s="10" t="s">
        <v>4847</v>
      </c>
      <c r="N509" s="10" t="s">
        <v>4868</v>
      </c>
      <c r="O509" s="13" t="str">
        <f t="shared" si="13"/>
        <v xml:space="preserve">Huyện Cam Lâm - Đội Thuế liên huyện Nam Khánh Hòa </v>
      </c>
      <c r="P509" s="13" t="s">
        <v>4869</v>
      </c>
      <c r="Q509" s="13" t="s">
        <v>4867</v>
      </c>
      <c r="R509" s="8" t="s">
        <v>4867</v>
      </c>
      <c r="S509" s="13" t="s">
        <v>4870</v>
      </c>
      <c r="T509" s="13" t="s">
        <v>4871</v>
      </c>
      <c r="U509" s="15" t="s">
        <v>2011</v>
      </c>
      <c r="V509" s="15" t="s">
        <v>4850</v>
      </c>
      <c r="W509" s="10" t="s">
        <v>285</v>
      </c>
      <c r="X509" s="13" t="s">
        <v>4851</v>
      </c>
      <c r="Y509" s="13" t="s">
        <v>4789</v>
      </c>
      <c r="Z509" s="13" t="s">
        <v>4795</v>
      </c>
      <c r="AB509" s="7"/>
    </row>
    <row r="510" spans="1:28" s="7" customFormat="1" hidden="1">
      <c r="A510" s="7" t="s">
        <v>4872</v>
      </c>
      <c r="B510" s="7">
        <v>5680</v>
      </c>
      <c r="E510" s="7" t="s">
        <v>4873</v>
      </c>
      <c r="G510" s="7" t="s">
        <v>155</v>
      </c>
      <c r="H510" s="7" t="s">
        <v>4872</v>
      </c>
      <c r="I510" s="7" t="s">
        <v>4791</v>
      </c>
      <c r="K510" s="10"/>
      <c r="L510" s="7" t="s">
        <v>4874</v>
      </c>
      <c r="M510" s="7" t="s">
        <v>4793</v>
      </c>
      <c r="N510" s="7" t="s">
        <v>4875</v>
      </c>
      <c r="O510" s="13" t="str">
        <f t="shared" si="13"/>
        <v xml:space="preserve">Tỉnh Bình Định - </v>
      </c>
      <c r="P510" s="7" t="s">
        <v>4876</v>
      </c>
      <c r="Q510" s="7" t="s">
        <v>4874</v>
      </c>
      <c r="R510" s="8" t="s">
        <v>4874</v>
      </c>
      <c r="S510" s="7" t="s">
        <v>2076</v>
      </c>
      <c r="T510" s="7" t="s">
        <v>4877</v>
      </c>
      <c r="U510" s="11" t="s">
        <v>155</v>
      </c>
      <c r="V510" s="9" t="s">
        <v>155</v>
      </c>
      <c r="X510" s="7" t="s">
        <v>4878</v>
      </c>
      <c r="Y510" s="7" t="s">
        <v>153</v>
      </c>
      <c r="Z510" s="7" t="s">
        <v>159</v>
      </c>
    </row>
    <row r="511" spans="1:28" s="7" customFormat="1" hidden="1">
      <c r="A511" s="7" t="s">
        <v>4879</v>
      </c>
      <c r="B511" s="7">
        <v>5681</v>
      </c>
      <c r="E511" s="7" t="s">
        <v>4873</v>
      </c>
      <c r="F511" s="7">
        <v>5680</v>
      </c>
      <c r="G511" s="7" t="s">
        <v>4880</v>
      </c>
      <c r="H511" s="7" t="s">
        <v>4879</v>
      </c>
      <c r="I511" s="7" t="s">
        <v>4791</v>
      </c>
      <c r="J511" s="7" t="s">
        <v>4791</v>
      </c>
      <c r="K511" s="10" t="s">
        <v>4791</v>
      </c>
      <c r="L511" s="7" t="s">
        <v>4881</v>
      </c>
      <c r="M511" s="7" t="s">
        <v>4793</v>
      </c>
      <c r="N511" s="7" t="s">
        <v>4875</v>
      </c>
      <c r="O511" s="13" t="str">
        <f t="shared" si="13"/>
        <v>Tỉnh Bình Định - Chi cục Thuế khu vực XIII</v>
      </c>
      <c r="P511" s="7" t="s">
        <v>4882</v>
      </c>
      <c r="Q511" s="7" t="s">
        <v>4881</v>
      </c>
      <c r="R511" s="8" t="s">
        <v>4881</v>
      </c>
      <c r="S511" s="7" t="s">
        <v>2089</v>
      </c>
      <c r="T511" s="7" t="s">
        <v>4883</v>
      </c>
      <c r="U511" s="15" t="s">
        <v>4884</v>
      </c>
      <c r="V511" s="16" t="s">
        <v>4885</v>
      </c>
      <c r="X511" s="7" t="s">
        <v>4878</v>
      </c>
      <c r="Y511" s="7" t="s">
        <v>4872</v>
      </c>
      <c r="Z511" s="7" t="s">
        <v>4876</v>
      </c>
    </row>
    <row r="512" spans="1:28" hidden="1">
      <c r="A512" s="13" t="s">
        <v>4886</v>
      </c>
      <c r="E512" s="13" t="s">
        <v>4887</v>
      </c>
      <c r="F512" s="13">
        <v>5680</v>
      </c>
      <c r="G512" s="13" t="s">
        <v>4888</v>
      </c>
      <c r="H512" s="13" t="s">
        <v>4886</v>
      </c>
      <c r="J512" s="13" t="s">
        <v>4889</v>
      </c>
      <c r="K512" s="10" t="s">
        <v>4890</v>
      </c>
      <c r="L512" s="10" t="s">
        <v>4889</v>
      </c>
      <c r="M512" s="13" t="s">
        <v>4891</v>
      </c>
      <c r="N512" s="13" t="s">
        <v>4891</v>
      </c>
      <c r="O512" s="13" t="str">
        <f t="shared" si="13"/>
        <v>Thành phố Quy Nhơn - Đội Thuế thành phố Quy Nhơn</v>
      </c>
      <c r="P512" s="13" t="s">
        <v>4892</v>
      </c>
      <c r="Q512" s="13" t="s">
        <v>4889</v>
      </c>
      <c r="R512" s="8" t="s">
        <v>4889</v>
      </c>
      <c r="S512" s="13" t="s">
        <v>2089</v>
      </c>
      <c r="T512" s="13" t="s">
        <v>4883</v>
      </c>
      <c r="U512" s="15" t="s">
        <v>4884</v>
      </c>
      <c r="V512" s="16" t="s">
        <v>4885</v>
      </c>
      <c r="X512" s="13" t="s">
        <v>4893</v>
      </c>
      <c r="Y512" s="13" t="s">
        <v>4872</v>
      </c>
      <c r="Z512" s="13" t="s">
        <v>4876</v>
      </c>
      <c r="AB512" s="7"/>
    </row>
    <row r="513" spans="1:28" hidden="1">
      <c r="A513" s="13" t="s">
        <v>4894</v>
      </c>
      <c r="C513" s="13" t="s">
        <v>4895</v>
      </c>
      <c r="D513" s="13">
        <v>5263</v>
      </c>
      <c r="E513" s="13" t="s">
        <v>4896</v>
      </c>
      <c r="F513" s="13">
        <v>5680</v>
      </c>
      <c r="G513" s="13" t="s">
        <v>4897</v>
      </c>
      <c r="H513" s="13" t="s">
        <v>4894</v>
      </c>
      <c r="J513" s="10" t="s">
        <v>4898</v>
      </c>
      <c r="K513" s="10" t="s">
        <v>4899</v>
      </c>
      <c r="L513" s="10" t="s">
        <v>4900</v>
      </c>
      <c r="M513" s="10" t="s">
        <v>4901</v>
      </c>
      <c r="N513" s="10" t="s">
        <v>958</v>
      </c>
      <c r="O513" s="13" t="str">
        <f t="shared" si="13"/>
        <v>Huyện An Lão - Đội Thuế liên huyện Hoài Nhơn - Hoài Ân - An Lão</v>
      </c>
      <c r="P513" s="13" t="s">
        <v>4902</v>
      </c>
      <c r="Q513" s="10" t="s">
        <v>4900</v>
      </c>
      <c r="R513" s="8" t="s">
        <v>4900</v>
      </c>
      <c r="S513" s="13" t="s">
        <v>4903</v>
      </c>
      <c r="T513" s="13" t="s">
        <v>4904</v>
      </c>
      <c r="U513" s="50" t="s">
        <v>4905</v>
      </c>
      <c r="V513" s="51" t="s">
        <v>4906</v>
      </c>
      <c r="W513" s="10" t="s">
        <v>285</v>
      </c>
      <c r="X513" s="13" t="s">
        <v>4907</v>
      </c>
      <c r="Y513" s="13" t="s">
        <v>4872</v>
      </c>
      <c r="Z513" s="13" t="s">
        <v>4876</v>
      </c>
      <c r="AB513" s="7"/>
    </row>
    <row r="514" spans="1:28" hidden="1">
      <c r="A514" s="13" t="s">
        <v>4908</v>
      </c>
      <c r="C514" s="13" t="s">
        <v>4895</v>
      </c>
      <c r="D514" s="13">
        <v>5263</v>
      </c>
      <c r="E514" s="13" t="s">
        <v>4896</v>
      </c>
      <c r="F514" s="13">
        <v>5680</v>
      </c>
      <c r="G514" s="13" t="s">
        <v>4909</v>
      </c>
      <c r="H514" s="13" t="s">
        <v>4908</v>
      </c>
      <c r="J514" s="10" t="s">
        <v>4898</v>
      </c>
      <c r="K514" s="10" t="s">
        <v>4899</v>
      </c>
      <c r="L514" s="10" t="s">
        <v>4910</v>
      </c>
      <c r="M514" s="10" t="s">
        <v>4901</v>
      </c>
      <c r="N514" s="10" t="s">
        <v>4901</v>
      </c>
      <c r="O514" s="13" t="str">
        <f t="shared" si="13"/>
        <v>Thị xã Hoài Nhơn - Đội Thuế liên huyện Hoài Nhơn - Hoài Ân - An Lão</v>
      </c>
      <c r="P514" s="13" t="s">
        <v>4911</v>
      </c>
      <c r="Q514" s="10" t="s">
        <v>4910</v>
      </c>
      <c r="R514" s="8" t="s">
        <v>4910</v>
      </c>
      <c r="S514" s="13" t="s">
        <v>4905</v>
      </c>
      <c r="T514" s="13" t="s">
        <v>4912</v>
      </c>
      <c r="U514" s="50" t="s">
        <v>4905</v>
      </c>
      <c r="V514" s="51" t="s">
        <v>4906</v>
      </c>
      <c r="W514" s="10" t="s">
        <v>285</v>
      </c>
      <c r="X514" s="13" t="s">
        <v>4907</v>
      </c>
      <c r="Y514" s="13" t="s">
        <v>4872</v>
      </c>
      <c r="Z514" s="13" t="s">
        <v>4876</v>
      </c>
      <c r="AB514" s="7"/>
    </row>
    <row r="515" spans="1:28" hidden="1">
      <c r="A515" s="13" t="s">
        <v>4913</v>
      </c>
      <c r="C515" s="13" t="s">
        <v>4895</v>
      </c>
      <c r="D515" s="13">
        <v>5263</v>
      </c>
      <c r="E515" s="13" t="s">
        <v>4896</v>
      </c>
      <c r="F515" s="13">
        <v>5680</v>
      </c>
      <c r="G515" s="13" t="s">
        <v>4914</v>
      </c>
      <c r="H515" s="13" t="s">
        <v>4913</v>
      </c>
      <c r="J515" s="10" t="s">
        <v>4898</v>
      </c>
      <c r="K515" s="10" t="s">
        <v>4899</v>
      </c>
      <c r="L515" s="10" t="s">
        <v>4915</v>
      </c>
      <c r="M515" s="10" t="s">
        <v>4901</v>
      </c>
      <c r="N515" s="10" t="s">
        <v>4916</v>
      </c>
      <c r="O515" s="13" t="str">
        <f t="shared" si="13"/>
        <v>Huyện Hoài Ân - Đội Thuế liên huyện Hoài Nhơn - Hoài Ân - An Lão</v>
      </c>
      <c r="P515" s="13" t="s">
        <v>4917</v>
      </c>
      <c r="Q515" s="10" t="s">
        <v>4915</v>
      </c>
      <c r="R515" s="8" t="s">
        <v>4915</v>
      </c>
      <c r="S515" s="13" t="s">
        <v>2096</v>
      </c>
      <c r="T515" s="13" t="s">
        <v>4918</v>
      </c>
      <c r="U515" s="50" t="s">
        <v>4905</v>
      </c>
      <c r="V515" s="51" t="s">
        <v>4906</v>
      </c>
      <c r="W515" s="10" t="s">
        <v>285</v>
      </c>
      <c r="X515" s="13" t="s">
        <v>4907</v>
      </c>
      <c r="Y515" s="13" t="s">
        <v>4872</v>
      </c>
      <c r="Z515" s="13" t="s">
        <v>4876</v>
      </c>
      <c r="AB515" s="7"/>
    </row>
    <row r="516" spans="1:28" hidden="1">
      <c r="A516" s="13" t="s">
        <v>4919</v>
      </c>
      <c r="C516" s="13" t="s">
        <v>4920</v>
      </c>
      <c r="D516" s="13">
        <v>5264</v>
      </c>
      <c r="E516" s="13" t="s">
        <v>4921</v>
      </c>
      <c r="F516" s="13">
        <v>5680</v>
      </c>
      <c r="G516" s="13" t="s">
        <v>4922</v>
      </c>
      <c r="H516" s="13" t="s">
        <v>4919</v>
      </c>
      <c r="J516" s="10" t="s">
        <v>4923</v>
      </c>
      <c r="K516" s="10" t="s">
        <v>4924</v>
      </c>
      <c r="L516" s="10" t="s">
        <v>4925</v>
      </c>
      <c r="M516" s="10" t="s">
        <v>4926</v>
      </c>
      <c r="N516" s="10" t="s">
        <v>4927</v>
      </c>
      <c r="O516" s="13" t="str">
        <f t="shared" si="13"/>
        <v>Huyện Phù Mỹ - Đội Thuế liên huyện Phù Cát - Phù Mỹ</v>
      </c>
      <c r="P516" s="13" t="s">
        <v>4928</v>
      </c>
      <c r="Q516" s="10" t="s">
        <v>4925</v>
      </c>
      <c r="R516" s="8" t="s">
        <v>4925</v>
      </c>
      <c r="S516" s="13" t="s">
        <v>4929</v>
      </c>
      <c r="T516" s="13" t="s">
        <v>4930</v>
      </c>
      <c r="U516" s="15" t="s">
        <v>4931</v>
      </c>
      <c r="V516" s="15" t="s">
        <v>4932</v>
      </c>
      <c r="W516" s="10" t="s">
        <v>285</v>
      </c>
      <c r="X516" s="13" t="s">
        <v>4933</v>
      </c>
      <c r="Y516" s="13" t="s">
        <v>4872</v>
      </c>
      <c r="Z516" s="13" t="s">
        <v>4876</v>
      </c>
      <c r="AB516" s="7"/>
    </row>
    <row r="517" spans="1:28" hidden="1">
      <c r="A517" s="13" t="s">
        <v>4934</v>
      </c>
      <c r="C517" s="13" t="s">
        <v>4935</v>
      </c>
      <c r="D517" s="13">
        <v>5261</v>
      </c>
      <c r="E517" s="13" t="s">
        <v>4936</v>
      </c>
      <c r="F517" s="13">
        <v>5680</v>
      </c>
      <c r="G517" s="13" t="s">
        <v>4937</v>
      </c>
      <c r="H517" s="13" t="s">
        <v>4934</v>
      </c>
      <c r="J517" s="10" t="s">
        <v>4938</v>
      </c>
      <c r="K517" s="10" t="s">
        <v>4939</v>
      </c>
      <c r="L517" s="10" t="s">
        <v>4940</v>
      </c>
      <c r="M517" s="10" t="s">
        <v>4941</v>
      </c>
      <c r="N517" s="10" t="s">
        <v>4942</v>
      </c>
      <c r="O517" s="13" t="str">
        <f t="shared" si="13"/>
        <v>Huyện Vĩnh Thạnh - Đội Thuế liên huyện Tây Sơn - Vĩnh Thạnh</v>
      </c>
      <c r="P517" s="13" t="s">
        <v>4943</v>
      </c>
      <c r="Q517" s="10" t="s">
        <v>4940</v>
      </c>
      <c r="R517" s="8" t="s">
        <v>4940</v>
      </c>
      <c r="S517" s="13" t="s">
        <v>4944</v>
      </c>
      <c r="T517" s="13" t="s">
        <v>4945</v>
      </c>
      <c r="U517" s="15" t="s">
        <v>4946</v>
      </c>
      <c r="V517" s="15" t="s">
        <v>4947</v>
      </c>
      <c r="W517" s="10" t="s">
        <v>285</v>
      </c>
      <c r="X517" s="13" t="s">
        <v>4948</v>
      </c>
      <c r="Y517" s="13" t="s">
        <v>4872</v>
      </c>
      <c r="Z517" s="13" t="s">
        <v>4876</v>
      </c>
      <c r="AB517" s="7"/>
    </row>
    <row r="518" spans="1:28" hidden="1">
      <c r="A518" s="13" t="s">
        <v>4949</v>
      </c>
      <c r="C518" s="13" t="s">
        <v>4920</v>
      </c>
      <c r="D518" s="13">
        <v>5264</v>
      </c>
      <c r="E518" s="13" t="s">
        <v>4921</v>
      </c>
      <c r="F518" s="13">
        <v>5680</v>
      </c>
      <c r="G518" s="13" t="s">
        <v>4950</v>
      </c>
      <c r="H518" s="13" t="s">
        <v>4949</v>
      </c>
      <c r="J518" s="10" t="s">
        <v>4923</v>
      </c>
      <c r="K518" s="10" t="s">
        <v>4924</v>
      </c>
      <c r="L518" s="10" t="s">
        <v>4951</v>
      </c>
      <c r="M518" s="10" t="s">
        <v>4926</v>
      </c>
      <c r="N518" s="10" t="s">
        <v>4926</v>
      </c>
      <c r="O518" s="13" t="str">
        <f t="shared" si="13"/>
        <v>Huyện Phù Cát - Đội Thuế liên huyện Phù Cát - Phù Mỹ</v>
      </c>
      <c r="P518" s="13" t="s">
        <v>4952</v>
      </c>
      <c r="Q518" s="10" t="s">
        <v>4951</v>
      </c>
      <c r="R518" s="8" t="s">
        <v>4951</v>
      </c>
      <c r="S518" s="13" t="s">
        <v>4931</v>
      </c>
      <c r="T518" s="13" t="s">
        <v>4953</v>
      </c>
      <c r="U518" s="15" t="s">
        <v>4931</v>
      </c>
      <c r="V518" s="15" t="s">
        <v>4932</v>
      </c>
      <c r="W518" s="10" t="s">
        <v>285</v>
      </c>
      <c r="X518" s="13" t="s">
        <v>4933</v>
      </c>
      <c r="Y518" s="13" t="s">
        <v>4872</v>
      </c>
      <c r="Z518" s="13" t="s">
        <v>4876</v>
      </c>
      <c r="AB518" s="7"/>
    </row>
    <row r="519" spans="1:28" hidden="1">
      <c r="A519" s="13" t="s">
        <v>4954</v>
      </c>
      <c r="C519" s="13" t="s">
        <v>4935</v>
      </c>
      <c r="D519" s="13">
        <v>5261</v>
      </c>
      <c r="E519" s="13" t="s">
        <v>4936</v>
      </c>
      <c r="F519" s="13">
        <v>5680</v>
      </c>
      <c r="G519" s="13" t="s">
        <v>4955</v>
      </c>
      <c r="H519" s="13" t="s">
        <v>4954</v>
      </c>
      <c r="J519" s="10" t="s">
        <v>4938</v>
      </c>
      <c r="K519" s="10" t="s">
        <v>4939</v>
      </c>
      <c r="L519" s="10" t="s">
        <v>4956</v>
      </c>
      <c r="M519" s="10" t="s">
        <v>4941</v>
      </c>
      <c r="N519" s="10" t="s">
        <v>4941</v>
      </c>
      <c r="O519" s="13" t="str">
        <f t="shared" si="13"/>
        <v>Huyện Tây Sơn - Đội Thuế liên huyện Tây Sơn - Vĩnh Thạnh</v>
      </c>
      <c r="P519" s="13" t="s">
        <v>4957</v>
      </c>
      <c r="Q519" s="10" t="s">
        <v>4956</v>
      </c>
      <c r="R519" s="8" t="s">
        <v>4956</v>
      </c>
      <c r="S519" s="13" t="s">
        <v>4946</v>
      </c>
      <c r="T519" s="13" t="s">
        <v>4958</v>
      </c>
      <c r="U519" s="15" t="s">
        <v>4946</v>
      </c>
      <c r="V519" s="15" t="s">
        <v>4947</v>
      </c>
      <c r="W519" s="10" t="s">
        <v>285</v>
      </c>
      <c r="X519" s="13" t="s">
        <v>4948</v>
      </c>
      <c r="Y519" s="13" t="s">
        <v>4872</v>
      </c>
      <c r="Z519" s="13" t="s">
        <v>4876</v>
      </c>
      <c r="AB519" s="7"/>
    </row>
    <row r="520" spans="1:28" hidden="1">
      <c r="A520" s="13" t="s">
        <v>4959</v>
      </c>
      <c r="C520" s="13" t="s">
        <v>155</v>
      </c>
      <c r="D520" s="13">
        <v>5262</v>
      </c>
      <c r="E520" s="13" t="s">
        <v>4960</v>
      </c>
      <c r="F520" s="13">
        <v>5680</v>
      </c>
      <c r="G520" s="13" t="s">
        <v>4961</v>
      </c>
      <c r="H520" s="13" t="s">
        <v>4959</v>
      </c>
      <c r="J520" s="10" t="s">
        <v>4962</v>
      </c>
      <c r="K520" s="10" t="s">
        <v>4963</v>
      </c>
      <c r="L520" s="10" t="s">
        <v>4964</v>
      </c>
      <c r="M520" s="10" t="s">
        <v>4965</v>
      </c>
      <c r="N520" s="10" t="s">
        <v>4965</v>
      </c>
      <c r="O520" s="13" t="str">
        <f t="shared" ref="O520:O583" si="14">N520&amp;" - "&amp;J520</f>
        <v>Thị xã An Nhơn - Đội Thuế liên huyện An Nhơn - Tuy Phước - Vân Canh</v>
      </c>
      <c r="P520" s="13" t="s">
        <v>4966</v>
      </c>
      <c r="Q520" s="10" t="s">
        <v>4964</v>
      </c>
      <c r="R520" s="8" t="s">
        <v>4964</v>
      </c>
      <c r="S520" s="13" t="s">
        <v>4967</v>
      </c>
      <c r="T520" s="13" t="s">
        <v>4968</v>
      </c>
      <c r="U520" s="50" t="s">
        <v>4967</v>
      </c>
      <c r="V520" s="51" t="s">
        <v>4969</v>
      </c>
      <c r="W520" s="30" t="s">
        <v>4970</v>
      </c>
      <c r="X520" s="13" t="s">
        <v>4971</v>
      </c>
      <c r="Y520" s="13" t="s">
        <v>4872</v>
      </c>
      <c r="Z520" s="13" t="s">
        <v>4876</v>
      </c>
      <c r="AB520" s="7"/>
    </row>
    <row r="521" spans="1:28" hidden="1">
      <c r="A521" s="13" t="s">
        <v>4972</v>
      </c>
      <c r="C521" s="13" t="s">
        <v>4973</v>
      </c>
      <c r="D521" s="13">
        <v>5262</v>
      </c>
      <c r="E521" s="13" t="s">
        <v>4974</v>
      </c>
      <c r="F521" s="13">
        <v>5680</v>
      </c>
      <c r="G521" s="13" t="s">
        <v>4975</v>
      </c>
      <c r="H521" s="13" t="s">
        <v>4972</v>
      </c>
      <c r="J521" s="10" t="s">
        <v>4962</v>
      </c>
      <c r="K521" s="10" t="s">
        <v>4963</v>
      </c>
      <c r="L521" s="10" t="s">
        <v>4976</v>
      </c>
      <c r="M521" s="10" t="s">
        <v>4965</v>
      </c>
      <c r="N521" s="10" t="s">
        <v>4977</v>
      </c>
      <c r="O521" s="13" t="str">
        <f t="shared" si="14"/>
        <v>Huyện Tuy Phước - Đội Thuế liên huyện An Nhơn - Tuy Phước - Vân Canh</v>
      </c>
      <c r="P521" s="13" t="s">
        <v>4978</v>
      </c>
      <c r="Q521" s="10" t="s">
        <v>4976</v>
      </c>
      <c r="R521" s="8" t="s">
        <v>4976</v>
      </c>
      <c r="S521" s="13" t="s">
        <v>4979</v>
      </c>
      <c r="T521" s="13" t="s">
        <v>4980</v>
      </c>
      <c r="U521" s="50" t="s">
        <v>4967</v>
      </c>
      <c r="V521" s="51" t="s">
        <v>4969</v>
      </c>
      <c r="W521" s="10" t="s">
        <v>285</v>
      </c>
      <c r="X521" s="13" t="s">
        <v>4981</v>
      </c>
      <c r="Y521" s="13" t="s">
        <v>4872</v>
      </c>
      <c r="Z521" s="13" t="s">
        <v>4876</v>
      </c>
      <c r="AB521" s="7"/>
    </row>
    <row r="522" spans="1:28" hidden="1">
      <c r="A522" s="13" t="s">
        <v>4982</v>
      </c>
      <c r="C522" s="13" t="s">
        <v>4973</v>
      </c>
      <c r="D522" s="13">
        <v>5262</v>
      </c>
      <c r="E522" s="13" t="s">
        <v>4974</v>
      </c>
      <c r="F522" s="13">
        <v>5680</v>
      </c>
      <c r="G522" s="13" t="s">
        <v>4983</v>
      </c>
      <c r="H522" s="13" t="s">
        <v>4982</v>
      </c>
      <c r="J522" s="10" t="s">
        <v>4962</v>
      </c>
      <c r="K522" s="10" t="s">
        <v>4963</v>
      </c>
      <c r="L522" s="10" t="s">
        <v>4984</v>
      </c>
      <c r="M522" s="10" t="s">
        <v>4965</v>
      </c>
      <c r="N522" s="10" t="s">
        <v>4985</v>
      </c>
      <c r="O522" s="13" t="str">
        <f t="shared" si="14"/>
        <v>Huyện Vân Canh - Đội Thuế liên huyện An Nhơn - Tuy Phước - Vân Canh</v>
      </c>
      <c r="P522" s="13" t="s">
        <v>4986</v>
      </c>
      <c r="Q522" s="10" t="s">
        <v>4984</v>
      </c>
      <c r="R522" s="8" t="s">
        <v>4984</v>
      </c>
      <c r="S522" s="13" t="s">
        <v>4987</v>
      </c>
      <c r="T522" s="13" t="s">
        <v>4988</v>
      </c>
      <c r="U522" s="50" t="s">
        <v>4967</v>
      </c>
      <c r="V522" s="51" t="s">
        <v>4969</v>
      </c>
      <c r="W522" s="10" t="s">
        <v>285</v>
      </c>
      <c r="X522" s="13" t="s">
        <v>4981</v>
      </c>
      <c r="Y522" s="13" t="s">
        <v>4872</v>
      </c>
      <c r="Z522" s="13" t="s">
        <v>4876</v>
      </c>
      <c r="AB522" s="7"/>
    </row>
    <row r="523" spans="1:28" s="7" customFormat="1" hidden="1">
      <c r="A523" s="7" t="s">
        <v>4989</v>
      </c>
      <c r="B523" s="7">
        <v>5680</v>
      </c>
      <c r="E523" s="7" t="s">
        <v>4990</v>
      </c>
      <c r="G523" s="7" t="s">
        <v>155</v>
      </c>
      <c r="H523" s="7" t="s">
        <v>4989</v>
      </c>
      <c r="I523" s="7" t="s">
        <v>4791</v>
      </c>
      <c r="K523" s="10"/>
      <c r="L523" s="7" t="s">
        <v>4991</v>
      </c>
      <c r="M523" s="7" t="s">
        <v>4793</v>
      </c>
      <c r="N523" s="7" t="s">
        <v>4992</v>
      </c>
      <c r="O523" s="13" t="str">
        <f t="shared" si="14"/>
        <v xml:space="preserve">Tỉnh Phú Yên - </v>
      </c>
      <c r="P523" s="7" t="s">
        <v>4993</v>
      </c>
      <c r="Q523" s="7" t="s">
        <v>4991</v>
      </c>
      <c r="R523" s="8" t="s">
        <v>4991</v>
      </c>
      <c r="S523" s="7" t="s">
        <v>4994</v>
      </c>
      <c r="T523" s="7" t="s">
        <v>4995</v>
      </c>
      <c r="U523" s="11" t="s">
        <v>155</v>
      </c>
      <c r="V523" s="9" t="s">
        <v>155</v>
      </c>
      <c r="X523" s="7" t="s">
        <v>4996</v>
      </c>
      <c r="Y523" s="7" t="s">
        <v>153</v>
      </c>
      <c r="Z523" s="7" t="s">
        <v>159</v>
      </c>
    </row>
    <row r="524" spans="1:28" s="7" customFormat="1" hidden="1">
      <c r="A524" s="7" t="s">
        <v>4997</v>
      </c>
      <c r="B524" s="7">
        <v>5681</v>
      </c>
      <c r="E524" s="7" t="s">
        <v>4990</v>
      </c>
      <c r="F524" s="7">
        <v>5680</v>
      </c>
      <c r="G524" s="7" t="s">
        <v>4998</v>
      </c>
      <c r="H524" s="7" t="s">
        <v>4997</v>
      </c>
      <c r="I524" s="7" t="s">
        <v>4791</v>
      </c>
      <c r="J524" s="7" t="s">
        <v>4791</v>
      </c>
      <c r="K524" s="10" t="s">
        <v>4791</v>
      </c>
      <c r="L524" s="7" t="s">
        <v>4999</v>
      </c>
      <c r="M524" s="7" t="s">
        <v>4793</v>
      </c>
      <c r="N524" s="7" t="s">
        <v>4992</v>
      </c>
      <c r="O524" s="13" t="str">
        <f t="shared" si="14"/>
        <v>Tỉnh Phú Yên - Chi cục Thuế khu vực XIII</v>
      </c>
      <c r="P524" s="7" t="s">
        <v>5000</v>
      </c>
      <c r="Q524" s="7" t="s">
        <v>4999</v>
      </c>
      <c r="R524" s="8" t="s">
        <v>4999</v>
      </c>
      <c r="S524" s="7" t="s">
        <v>5001</v>
      </c>
      <c r="T524" s="7" t="s">
        <v>5002</v>
      </c>
      <c r="U524" s="15">
        <v>2171</v>
      </c>
      <c r="V524" s="16" t="s">
        <v>5003</v>
      </c>
      <c r="X524" s="7" t="s">
        <v>4996</v>
      </c>
      <c r="Y524" s="7" t="s">
        <v>4989</v>
      </c>
      <c r="Z524" s="7" t="s">
        <v>4993</v>
      </c>
    </row>
    <row r="525" spans="1:28" hidden="1">
      <c r="A525" s="13" t="s">
        <v>5004</v>
      </c>
      <c r="E525" s="13" t="s">
        <v>5005</v>
      </c>
      <c r="F525" s="13">
        <v>5680</v>
      </c>
      <c r="G525" s="13" t="s">
        <v>5006</v>
      </c>
      <c r="H525" s="13" t="s">
        <v>5004</v>
      </c>
      <c r="J525" s="13" t="s">
        <v>5007</v>
      </c>
      <c r="K525" s="10" t="s">
        <v>5008</v>
      </c>
      <c r="L525" s="10" t="s">
        <v>5007</v>
      </c>
      <c r="M525" s="13" t="s">
        <v>5009</v>
      </c>
      <c r="N525" s="13" t="s">
        <v>5009</v>
      </c>
      <c r="O525" s="13" t="str">
        <f t="shared" si="14"/>
        <v>Thành phố Tuy Hòa - Đội Thuế thành phố Tuy Hoà</v>
      </c>
      <c r="P525" s="13" t="s">
        <v>5010</v>
      </c>
      <c r="Q525" s="13" t="s">
        <v>5007</v>
      </c>
      <c r="R525" s="8" t="s">
        <v>5007</v>
      </c>
      <c r="S525" s="13" t="s">
        <v>5001</v>
      </c>
      <c r="T525" s="13" t="s">
        <v>5002</v>
      </c>
      <c r="U525" s="15">
        <v>2171</v>
      </c>
      <c r="V525" s="16" t="s">
        <v>5003</v>
      </c>
      <c r="X525" s="13" t="s">
        <v>5011</v>
      </c>
      <c r="Y525" s="13" t="s">
        <v>4989</v>
      </c>
      <c r="Z525" s="13" t="s">
        <v>4993</v>
      </c>
      <c r="AB525" s="7"/>
    </row>
    <row r="526" spans="1:28" hidden="1">
      <c r="A526" s="13" t="s">
        <v>5012</v>
      </c>
      <c r="C526" s="13" t="s">
        <v>5013</v>
      </c>
      <c r="D526" s="13">
        <v>5462</v>
      </c>
      <c r="E526" s="13" t="s">
        <v>5014</v>
      </c>
      <c r="F526" s="13">
        <v>5680</v>
      </c>
      <c r="G526" s="13" t="s">
        <v>5015</v>
      </c>
      <c r="H526" s="13" t="s">
        <v>5012</v>
      </c>
      <c r="J526" s="10" t="s">
        <v>5016</v>
      </c>
      <c r="K526" s="10" t="s">
        <v>5017</v>
      </c>
      <c r="L526" s="10" t="s">
        <v>5018</v>
      </c>
      <c r="M526" s="10" t="s">
        <v>5019</v>
      </c>
      <c r="N526" s="10" t="s">
        <v>5020</v>
      </c>
      <c r="O526" s="13" t="str">
        <f t="shared" si="14"/>
        <v>Huyện Đồng Xuân - Đội Thuế liên huyện Tuy An - Đồng Xuân</v>
      </c>
      <c r="P526" s="13" t="s">
        <v>5021</v>
      </c>
      <c r="Q526" s="10" t="s">
        <v>5018</v>
      </c>
      <c r="R526" s="8" t="s">
        <v>5018</v>
      </c>
      <c r="S526" s="13" t="s">
        <v>5022</v>
      </c>
      <c r="T526" s="13" t="s">
        <v>5023</v>
      </c>
      <c r="U526" s="15" t="s">
        <v>5024</v>
      </c>
      <c r="V526" s="16" t="s">
        <v>5025</v>
      </c>
      <c r="W526" s="10" t="s">
        <v>285</v>
      </c>
      <c r="X526" s="13" t="s">
        <v>5026</v>
      </c>
      <c r="Y526" s="13" t="s">
        <v>4989</v>
      </c>
      <c r="Z526" s="13" t="s">
        <v>4993</v>
      </c>
      <c r="AB526" s="7"/>
    </row>
    <row r="527" spans="1:28" hidden="1">
      <c r="A527" s="13" t="s">
        <v>5027</v>
      </c>
      <c r="C527" s="13" t="s">
        <v>155</v>
      </c>
      <c r="E527" s="13" t="s">
        <v>5028</v>
      </c>
      <c r="F527" s="13">
        <v>5680</v>
      </c>
      <c r="G527" s="13" t="s">
        <v>5029</v>
      </c>
      <c r="H527" s="13" t="s">
        <v>5027</v>
      </c>
      <c r="J527" s="13" t="s">
        <v>5030</v>
      </c>
      <c r="K527" s="10" t="s">
        <v>5031</v>
      </c>
      <c r="L527" s="10" t="s">
        <v>5030</v>
      </c>
      <c r="M527" s="10" t="s">
        <v>5032</v>
      </c>
      <c r="N527" s="13" t="s">
        <v>5032</v>
      </c>
      <c r="O527" s="13" t="str">
        <f t="shared" si="14"/>
        <v>Thị xã Sông Cầu - Đội Thuế thị xã Sông Cầu</v>
      </c>
      <c r="P527" s="13" t="s">
        <v>5033</v>
      </c>
      <c r="Q527" s="13" t="s">
        <v>5030</v>
      </c>
      <c r="R527" s="8" t="s">
        <v>5030</v>
      </c>
      <c r="S527" s="13" t="s">
        <v>5034</v>
      </c>
      <c r="T527" s="13" t="s">
        <v>5035</v>
      </c>
      <c r="U527" s="15" t="s">
        <v>5034</v>
      </c>
      <c r="V527" s="16" t="s">
        <v>5036</v>
      </c>
      <c r="X527" s="13" t="s">
        <v>5037</v>
      </c>
      <c r="Y527" s="13" t="s">
        <v>4989</v>
      </c>
      <c r="Z527" s="13" t="s">
        <v>4993</v>
      </c>
      <c r="AB527" s="7"/>
    </row>
    <row r="528" spans="1:28" hidden="1">
      <c r="A528" s="13" t="s">
        <v>5038</v>
      </c>
      <c r="C528" s="13" t="s">
        <v>5013</v>
      </c>
      <c r="D528" s="13">
        <v>5462</v>
      </c>
      <c r="E528" s="13" t="s">
        <v>5014</v>
      </c>
      <c r="F528" s="13">
        <v>5680</v>
      </c>
      <c r="G528" s="13" t="s">
        <v>5039</v>
      </c>
      <c r="H528" s="13" t="s">
        <v>5038</v>
      </c>
      <c r="J528" s="10" t="s">
        <v>5016</v>
      </c>
      <c r="K528" s="10" t="s">
        <v>5017</v>
      </c>
      <c r="L528" s="10" t="s">
        <v>5040</v>
      </c>
      <c r="M528" s="10" t="s">
        <v>5019</v>
      </c>
      <c r="N528" s="10" t="s">
        <v>5019</v>
      </c>
      <c r="O528" s="13" t="str">
        <f t="shared" si="14"/>
        <v>Huyện Tuy An - Đội Thuế liên huyện Tuy An - Đồng Xuân</v>
      </c>
      <c r="P528" s="13" t="s">
        <v>5041</v>
      </c>
      <c r="Q528" s="10" t="s">
        <v>5040</v>
      </c>
      <c r="R528" s="8" t="s">
        <v>5040</v>
      </c>
      <c r="S528" s="13" t="s">
        <v>5024</v>
      </c>
      <c r="T528" s="13" t="s">
        <v>5042</v>
      </c>
      <c r="U528" s="15" t="s">
        <v>5024</v>
      </c>
      <c r="V528" s="16" t="s">
        <v>5025</v>
      </c>
      <c r="W528" s="10" t="s">
        <v>285</v>
      </c>
      <c r="X528" s="13" t="s">
        <v>5026</v>
      </c>
      <c r="Y528" s="13" t="s">
        <v>4989</v>
      </c>
      <c r="Z528" s="13" t="s">
        <v>4993</v>
      </c>
      <c r="AB528" s="7"/>
    </row>
    <row r="529" spans="1:28" hidden="1">
      <c r="A529" s="13" t="s">
        <v>5043</v>
      </c>
      <c r="C529" s="13" t="s">
        <v>5044</v>
      </c>
      <c r="D529" s="13">
        <v>5464</v>
      </c>
      <c r="E529" s="13" t="s">
        <v>5045</v>
      </c>
      <c r="F529" s="13">
        <v>5680</v>
      </c>
      <c r="G529" s="13" t="s">
        <v>5046</v>
      </c>
      <c r="H529" s="13" t="s">
        <v>5043</v>
      </c>
      <c r="J529" s="13" t="s">
        <v>5047</v>
      </c>
      <c r="K529" s="10" t="s">
        <v>5048</v>
      </c>
      <c r="L529" s="13" t="s">
        <v>5049</v>
      </c>
      <c r="M529" s="10" t="s">
        <v>5050</v>
      </c>
      <c r="N529" s="10" t="s">
        <v>5051</v>
      </c>
      <c r="O529" s="13" t="str">
        <f t="shared" si="14"/>
        <v>Huyện Sơn Hòa - Đội Thuế liên huyện Tây Phú Yên</v>
      </c>
      <c r="P529" s="13" t="s">
        <v>5052</v>
      </c>
      <c r="Q529" s="13" t="s">
        <v>5049</v>
      </c>
      <c r="R529" s="8" t="s">
        <v>5049</v>
      </c>
      <c r="S529" s="13" t="s">
        <v>5053</v>
      </c>
      <c r="T529" s="13" t="s">
        <v>5054</v>
      </c>
      <c r="U529" s="15" t="s">
        <v>5053</v>
      </c>
      <c r="V529" s="16" t="s">
        <v>5055</v>
      </c>
      <c r="W529" s="30" t="s">
        <v>3504</v>
      </c>
      <c r="X529" s="13" t="s">
        <v>5056</v>
      </c>
      <c r="Y529" s="13" t="s">
        <v>4989</v>
      </c>
      <c r="Z529" s="13" t="s">
        <v>4993</v>
      </c>
      <c r="AB529" s="7"/>
    </row>
    <row r="530" spans="1:28" hidden="1">
      <c r="A530" s="13" t="s">
        <v>5057</v>
      </c>
      <c r="C530" s="13" t="s">
        <v>155</v>
      </c>
      <c r="E530" s="13" t="s">
        <v>5058</v>
      </c>
      <c r="F530" s="13">
        <v>5680</v>
      </c>
      <c r="G530" s="13" t="s">
        <v>5059</v>
      </c>
      <c r="H530" s="13" t="s">
        <v>5057</v>
      </c>
      <c r="J530" s="10" t="s">
        <v>5060</v>
      </c>
      <c r="K530" s="10" t="s">
        <v>5061</v>
      </c>
      <c r="L530" s="10" t="s">
        <v>5060</v>
      </c>
      <c r="M530" s="10" t="s">
        <v>5062</v>
      </c>
      <c r="N530" s="10" t="s">
        <v>5062</v>
      </c>
      <c r="O530" s="13" t="str">
        <f t="shared" si="14"/>
        <v>Thị xã Đông Hòa - Đội Thuế thị xã Đông Hoà</v>
      </c>
      <c r="P530" s="13" t="s">
        <v>5063</v>
      </c>
      <c r="Q530" s="10" t="s">
        <v>5060</v>
      </c>
      <c r="R530" s="8" t="s">
        <v>5060</v>
      </c>
      <c r="S530" s="13" t="s">
        <v>5064</v>
      </c>
      <c r="T530" s="13" t="s">
        <v>5065</v>
      </c>
      <c r="U530" s="15" t="s">
        <v>5066</v>
      </c>
      <c r="V530" s="16" t="s">
        <v>5067</v>
      </c>
      <c r="X530" s="13" t="s">
        <v>5068</v>
      </c>
      <c r="Y530" s="13" t="s">
        <v>4989</v>
      </c>
      <c r="Z530" s="13" t="s">
        <v>4993</v>
      </c>
      <c r="AB530" s="7"/>
    </row>
    <row r="531" spans="1:28" hidden="1">
      <c r="A531" s="13" t="s">
        <v>5069</v>
      </c>
      <c r="C531" s="13" t="s">
        <v>5070</v>
      </c>
      <c r="D531" s="13">
        <v>5464</v>
      </c>
      <c r="E531" s="13" t="s">
        <v>5071</v>
      </c>
      <c r="F531" s="13">
        <v>5680</v>
      </c>
      <c r="G531" s="13" t="s">
        <v>5072</v>
      </c>
      <c r="H531" s="13" t="s">
        <v>5069</v>
      </c>
      <c r="J531" s="13" t="s">
        <v>5047</v>
      </c>
      <c r="K531" s="10" t="s">
        <v>5048</v>
      </c>
      <c r="L531" s="13" t="s">
        <v>5073</v>
      </c>
      <c r="M531" s="10" t="s">
        <v>5050</v>
      </c>
      <c r="N531" s="10" t="s">
        <v>5050</v>
      </c>
      <c r="O531" s="13" t="str">
        <f t="shared" si="14"/>
        <v>Huyện Tây Hòa - Đội Thuế liên huyện Tây Phú Yên</v>
      </c>
      <c r="P531" s="13" t="s">
        <v>5074</v>
      </c>
      <c r="Q531" s="13" t="s">
        <v>5073</v>
      </c>
      <c r="R531" s="8" t="s">
        <v>5073</v>
      </c>
      <c r="S531" s="13" t="s">
        <v>5066</v>
      </c>
      <c r="T531" s="13" t="s">
        <v>5075</v>
      </c>
      <c r="U531" s="15" t="s">
        <v>5066</v>
      </c>
      <c r="V531" s="16" t="s">
        <v>5067</v>
      </c>
      <c r="W531" s="30" t="s">
        <v>3504</v>
      </c>
      <c r="X531" s="13" t="s">
        <v>5076</v>
      </c>
      <c r="Y531" s="13" t="s">
        <v>4989</v>
      </c>
      <c r="Z531" s="13" t="s">
        <v>4993</v>
      </c>
      <c r="AB531" s="7"/>
    </row>
    <row r="532" spans="1:28" hidden="1">
      <c r="A532" s="13" t="s">
        <v>5077</v>
      </c>
      <c r="C532" s="13" t="s">
        <v>5044</v>
      </c>
      <c r="D532" s="13">
        <v>5464</v>
      </c>
      <c r="E532" s="13" t="s">
        <v>5045</v>
      </c>
      <c r="F532" s="13">
        <v>5680</v>
      </c>
      <c r="G532" s="13" t="s">
        <v>5078</v>
      </c>
      <c r="H532" s="13" t="s">
        <v>5077</v>
      </c>
      <c r="J532" s="13" t="s">
        <v>5047</v>
      </c>
      <c r="K532" s="10" t="s">
        <v>5048</v>
      </c>
      <c r="L532" s="13" t="s">
        <v>5079</v>
      </c>
      <c r="M532" s="10" t="s">
        <v>5050</v>
      </c>
      <c r="N532" s="10" t="s">
        <v>5080</v>
      </c>
      <c r="O532" s="13" t="str">
        <f t="shared" si="14"/>
        <v>Huyện Sông Hinh - Đội Thuế liên huyện Tây Phú Yên</v>
      </c>
      <c r="P532" s="13" t="s">
        <v>5081</v>
      </c>
      <c r="Q532" s="13" t="s">
        <v>5079</v>
      </c>
      <c r="R532" s="8" t="s">
        <v>5079</v>
      </c>
      <c r="S532" s="13" t="s">
        <v>5082</v>
      </c>
      <c r="T532" s="13" t="s">
        <v>5083</v>
      </c>
      <c r="U532" s="15" t="s">
        <v>5053</v>
      </c>
      <c r="V532" s="16" t="s">
        <v>5055</v>
      </c>
      <c r="W532" s="30" t="s">
        <v>3504</v>
      </c>
      <c r="X532" s="13" t="s">
        <v>5056</v>
      </c>
      <c r="Y532" s="13" t="s">
        <v>4989</v>
      </c>
      <c r="Z532" s="13" t="s">
        <v>4993</v>
      </c>
      <c r="AB532" s="7"/>
    </row>
    <row r="533" spans="1:28" hidden="1">
      <c r="A533" s="13" t="s">
        <v>5084</v>
      </c>
      <c r="C533" s="13" t="s">
        <v>5070</v>
      </c>
      <c r="D533" s="13">
        <v>5464</v>
      </c>
      <c r="E533" s="13" t="s">
        <v>5071</v>
      </c>
      <c r="F533" s="13">
        <v>5680</v>
      </c>
      <c r="G533" s="13" t="s">
        <v>5085</v>
      </c>
      <c r="H533" s="13" t="s">
        <v>5084</v>
      </c>
      <c r="J533" s="13" t="s">
        <v>5047</v>
      </c>
      <c r="K533" s="10" t="s">
        <v>5048</v>
      </c>
      <c r="L533" s="13" t="s">
        <v>5086</v>
      </c>
      <c r="M533" s="10" t="s">
        <v>5050</v>
      </c>
      <c r="N533" s="10" t="s">
        <v>5087</v>
      </c>
      <c r="O533" s="13" t="str">
        <f t="shared" si="14"/>
        <v>Huyện Phú Hòa - Đội Thuế liên huyện Tây Phú Yên</v>
      </c>
      <c r="P533" s="13" t="s">
        <v>5088</v>
      </c>
      <c r="Q533" s="13" t="s">
        <v>5086</v>
      </c>
      <c r="R533" s="8" t="s">
        <v>5086</v>
      </c>
      <c r="S533" s="13" t="s">
        <v>5089</v>
      </c>
      <c r="T533" s="13" t="s">
        <v>5090</v>
      </c>
      <c r="U533" s="15" t="s">
        <v>5066</v>
      </c>
      <c r="V533" s="16" t="s">
        <v>5067</v>
      </c>
      <c r="W533" s="30" t="s">
        <v>3504</v>
      </c>
      <c r="X533" s="13" t="s">
        <v>5076</v>
      </c>
      <c r="Y533" s="13" t="s">
        <v>4989</v>
      </c>
      <c r="Z533" s="13" t="s">
        <v>4993</v>
      </c>
      <c r="AB533" s="7"/>
    </row>
    <row r="534" spans="1:28" s="7" customFormat="1" hidden="1">
      <c r="A534" s="7" t="s">
        <v>5091</v>
      </c>
      <c r="B534" s="7">
        <v>5680</v>
      </c>
      <c r="E534" s="7" t="s">
        <v>5092</v>
      </c>
      <c r="G534" s="7" t="s">
        <v>155</v>
      </c>
      <c r="H534" s="7" t="s">
        <v>5091</v>
      </c>
      <c r="I534" s="7" t="s">
        <v>4791</v>
      </c>
      <c r="K534" s="10"/>
      <c r="L534" s="7" t="s">
        <v>5093</v>
      </c>
      <c r="M534" s="7" t="s">
        <v>4793</v>
      </c>
      <c r="N534" s="7" t="s">
        <v>5094</v>
      </c>
      <c r="O534" s="13" t="str">
        <f t="shared" si="14"/>
        <v xml:space="preserve">Tỉnh Lâm Đồng - </v>
      </c>
      <c r="P534" s="7" t="s">
        <v>5095</v>
      </c>
      <c r="Q534" s="7" t="s">
        <v>5093</v>
      </c>
      <c r="R534" s="8" t="s">
        <v>5093</v>
      </c>
      <c r="S534" s="7" t="s">
        <v>5096</v>
      </c>
      <c r="T534" s="7" t="s">
        <v>5097</v>
      </c>
      <c r="U534" s="11" t="s">
        <v>155</v>
      </c>
      <c r="V534" s="9" t="s">
        <v>155</v>
      </c>
      <c r="X534" s="7" t="s">
        <v>5098</v>
      </c>
      <c r="Y534" s="7" t="s">
        <v>153</v>
      </c>
      <c r="Z534" s="7" t="s">
        <v>159</v>
      </c>
    </row>
    <row r="535" spans="1:28" s="7" customFormat="1" hidden="1">
      <c r="A535" s="7" t="s">
        <v>5099</v>
      </c>
      <c r="B535" s="7">
        <v>5681</v>
      </c>
      <c r="E535" s="7" t="s">
        <v>5092</v>
      </c>
      <c r="F535" s="7">
        <v>5680</v>
      </c>
      <c r="G535" s="7" t="s">
        <v>5100</v>
      </c>
      <c r="H535" s="7" t="s">
        <v>5099</v>
      </c>
      <c r="I535" s="7" t="s">
        <v>4791</v>
      </c>
      <c r="J535" s="7" t="s">
        <v>4791</v>
      </c>
      <c r="K535" s="10" t="s">
        <v>4791</v>
      </c>
      <c r="L535" s="7" t="s">
        <v>5101</v>
      </c>
      <c r="M535" s="7" t="s">
        <v>4793</v>
      </c>
      <c r="N535" s="7" t="s">
        <v>5094</v>
      </c>
      <c r="O535" s="13" t="str">
        <f t="shared" si="14"/>
        <v>Tỉnh Lâm Đồng - Chi cục Thuế khu vực XIII</v>
      </c>
      <c r="P535" s="7" t="s">
        <v>5102</v>
      </c>
      <c r="Q535" s="7" t="s">
        <v>5101</v>
      </c>
      <c r="R535" s="8" t="s">
        <v>5101</v>
      </c>
      <c r="S535" s="7" t="s">
        <v>5103</v>
      </c>
      <c r="T535" s="7" t="s">
        <v>5104</v>
      </c>
      <c r="U535" s="15">
        <v>2874</v>
      </c>
      <c r="V535" s="16" t="s">
        <v>5105</v>
      </c>
      <c r="X535" s="7" t="s">
        <v>5098</v>
      </c>
      <c r="Y535" s="7" t="s">
        <v>5091</v>
      </c>
      <c r="Z535" s="7" t="s">
        <v>5095</v>
      </c>
    </row>
    <row r="536" spans="1:28" hidden="1">
      <c r="A536" s="13" t="s">
        <v>5106</v>
      </c>
      <c r="C536" s="13" t="s">
        <v>5107</v>
      </c>
      <c r="D536" s="13">
        <v>6861</v>
      </c>
      <c r="E536" s="13" t="s">
        <v>5108</v>
      </c>
      <c r="F536" s="13">
        <v>5680</v>
      </c>
      <c r="G536" s="13" t="s">
        <v>5109</v>
      </c>
      <c r="H536" s="13" t="s">
        <v>5106</v>
      </c>
      <c r="J536" s="10" t="s">
        <v>5110</v>
      </c>
      <c r="K536" s="10" t="s">
        <v>5111</v>
      </c>
      <c r="L536" s="10" t="s">
        <v>5112</v>
      </c>
      <c r="M536" s="10" t="s">
        <v>5113</v>
      </c>
      <c r="N536" s="10" t="s">
        <v>5113</v>
      </c>
      <c r="O536" s="13" t="str">
        <f t="shared" si="14"/>
        <v>Thành phố Đà Lạt - Đội Thuế liên huyện Đà Lạt - Lạc Dương</v>
      </c>
      <c r="P536" s="13" t="s">
        <v>5114</v>
      </c>
      <c r="Q536" s="10" t="s">
        <v>5112</v>
      </c>
      <c r="R536" s="8" t="s">
        <v>5112</v>
      </c>
      <c r="S536" s="13" t="s">
        <v>5103</v>
      </c>
      <c r="T536" s="13" t="s">
        <v>5104</v>
      </c>
      <c r="U536" s="15">
        <v>2874</v>
      </c>
      <c r="V536" s="16" t="s">
        <v>5105</v>
      </c>
      <c r="W536" s="10" t="s">
        <v>285</v>
      </c>
      <c r="X536" s="13" t="s">
        <v>5115</v>
      </c>
      <c r="Y536" s="13" t="s">
        <v>5091</v>
      </c>
      <c r="Z536" s="13" t="s">
        <v>5095</v>
      </c>
      <c r="AB536" s="7"/>
    </row>
    <row r="537" spans="1:28" hidden="1">
      <c r="A537" s="13" t="s">
        <v>5116</v>
      </c>
      <c r="C537" s="13" t="s">
        <v>5117</v>
      </c>
      <c r="D537" s="13">
        <v>6865</v>
      </c>
      <c r="E537" s="13" t="s">
        <v>5118</v>
      </c>
      <c r="F537" s="13">
        <v>5680</v>
      </c>
      <c r="G537" s="13" t="s">
        <v>5119</v>
      </c>
      <c r="H537" s="13" t="s">
        <v>5116</v>
      </c>
      <c r="J537" s="10" t="s">
        <v>5120</v>
      </c>
      <c r="K537" s="10" t="s">
        <v>5121</v>
      </c>
      <c r="L537" s="10" t="s">
        <v>5122</v>
      </c>
      <c r="M537" s="10" t="s">
        <v>5123</v>
      </c>
      <c r="N537" s="10" t="s">
        <v>5123</v>
      </c>
      <c r="O537" s="13" t="str">
        <f t="shared" si="14"/>
        <v>Thành phố Bảo Lộc - Đội Thuế liên huyện Bảo Lộc - Bảo Lâm - Di Linh</v>
      </c>
      <c r="P537" s="13" t="s">
        <v>5124</v>
      </c>
      <c r="Q537" s="10" t="s">
        <v>5122</v>
      </c>
      <c r="R537" s="8" t="s">
        <v>5122</v>
      </c>
      <c r="S537" s="13" t="s">
        <v>5125</v>
      </c>
      <c r="T537" s="13" t="s">
        <v>5126</v>
      </c>
      <c r="U537" s="15" t="s">
        <v>5125</v>
      </c>
      <c r="V537" s="16" t="s">
        <v>5127</v>
      </c>
      <c r="W537" s="10" t="s">
        <v>285</v>
      </c>
      <c r="X537" s="13" t="s">
        <v>5128</v>
      </c>
      <c r="Y537" s="13" t="s">
        <v>5091</v>
      </c>
      <c r="Z537" s="13" t="s">
        <v>5095</v>
      </c>
      <c r="AB537" s="7"/>
    </row>
    <row r="538" spans="1:28" hidden="1">
      <c r="A538" s="13" t="s">
        <v>5129</v>
      </c>
      <c r="C538" s="13" t="s">
        <v>5107</v>
      </c>
      <c r="D538" s="13">
        <v>6861</v>
      </c>
      <c r="E538" s="13" t="s">
        <v>5108</v>
      </c>
      <c r="F538" s="13">
        <v>5680</v>
      </c>
      <c r="G538" s="13" t="s">
        <v>5130</v>
      </c>
      <c r="H538" s="13" t="s">
        <v>5129</v>
      </c>
      <c r="J538" s="10" t="s">
        <v>5110</v>
      </c>
      <c r="K538" s="10" t="s">
        <v>5111</v>
      </c>
      <c r="L538" s="10" t="s">
        <v>5131</v>
      </c>
      <c r="M538" s="10" t="s">
        <v>5113</v>
      </c>
      <c r="N538" s="10" t="s">
        <v>5132</v>
      </c>
      <c r="O538" s="13" t="str">
        <f t="shared" si="14"/>
        <v>Huyện Lạc Dương - Đội Thuế liên huyện Đà Lạt - Lạc Dương</v>
      </c>
      <c r="P538" s="13" t="s">
        <v>5133</v>
      </c>
      <c r="Q538" s="10" t="s">
        <v>5131</v>
      </c>
      <c r="R538" s="8" t="s">
        <v>5131</v>
      </c>
      <c r="S538" s="13" t="s">
        <v>5134</v>
      </c>
      <c r="T538" s="13" t="s">
        <v>5135</v>
      </c>
      <c r="U538" s="15" t="s">
        <v>5136</v>
      </c>
      <c r="V538" s="16" t="s">
        <v>5137</v>
      </c>
      <c r="W538" s="10" t="s">
        <v>285</v>
      </c>
      <c r="X538" s="13" t="s">
        <v>5115</v>
      </c>
      <c r="Y538" s="13" t="s">
        <v>5091</v>
      </c>
      <c r="Z538" s="13" t="s">
        <v>5095</v>
      </c>
      <c r="AB538" s="7"/>
    </row>
    <row r="539" spans="1:28" hidden="1">
      <c r="A539" s="13" t="s">
        <v>5138</v>
      </c>
      <c r="C539" s="13" t="s">
        <v>5139</v>
      </c>
      <c r="D539" s="13">
        <v>6864</v>
      </c>
      <c r="E539" s="13" t="s">
        <v>5140</v>
      </c>
      <c r="F539" s="13">
        <v>5680</v>
      </c>
      <c r="G539" s="13" t="s">
        <v>5141</v>
      </c>
      <c r="H539" s="13" t="s">
        <v>5138</v>
      </c>
      <c r="J539" s="10" t="s">
        <v>5142</v>
      </c>
      <c r="K539" s="10" t="s">
        <v>5143</v>
      </c>
      <c r="L539" s="10" t="s">
        <v>5144</v>
      </c>
      <c r="M539" s="10" t="s">
        <v>5145</v>
      </c>
      <c r="N539" s="10" t="s">
        <v>5146</v>
      </c>
      <c r="O539" s="13" t="str">
        <f t="shared" si="14"/>
        <v>Huyện Đơn Dương - Đội Thuế liên huyện Đức Trọng - Đơn Dương</v>
      </c>
      <c r="P539" s="13" t="s">
        <v>5147</v>
      </c>
      <c r="Q539" s="10" t="s">
        <v>5144</v>
      </c>
      <c r="R539" s="8" t="s">
        <v>5144</v>
      </c>
      <c r="S539" s="13" t="s">
        <v>5148</v>
      </c>
      <c r="T539" s="13" t="s">
        <v>5149</v>
      </c>
      <c r="U539" s="15" t="s">
        <v>5136</v>
      </c>
      <c r="V539" s="16" t="s">
        <v>5137</v>
      </c>
      <c r="W539" s="10" t="s">
        <v>285</v>
      </c>
      <c r="X539" s="13" t="s">
        <v>5150</v>
      </c>
      <c r="Y539" s="13" t="s">
        <v>5091</v>
      </c>
      <c r="Z539" s="13" t="s">
        <v>5095</v>
      </c>
      <c r="AB539" s="7"/>
    </row>
    <row r="540" spans="1:28" hidden="1">
      <c r="A540" s="13" t="s">
        <v>5151</v>
      </c>
      <c r="C540" s="13" t="s">
        <v>5139</v>
      </c>
      <c r="D540" s="13">
        <v>6864</v>
      </c>
      <c r="E540" s="13" t="s">
        <v>5140</v>
      </c>
      <c r="F540" s="13">
        <v>5680</v>
      </c>
      <c r="G540" s="13" t="s">
        <v>5152</v>
      </c>
      <c r="H540" s="13" t="s">
        <v>5151</v>
      </c>
      <c r="J540" s="10" t="s">
        <v>5142</v>
      </c>
      <c r="K540" s="10" t="s">
        <v>5143</v>
      </c>
      <c r="L540" s="10" t="s">
        <v>5153</v>
      </c>
      <c r="M540" s="10" t="s">
        <v>5145</v>
      </c>
      <c r="N540" s="10" t="s">
        <v>5145</v>
      </c>
      <c r="O540" s="13" t="str">
        <f t="shared" si="14"/>
        <v>Huyện Đức Trọng - Đội Thuế liên huyện Đức Trọng - Đơn Dương</v>
      </c>
      <c r="P540" s="13" t="s">
        <v>5154</v>
      </c>
      <c r="Q540" s="10" t="s">
        <v>5153</v>
      </c>
      <c r="R540" s="8" t="s">
        <v>5153</v>
      </c>
      <c r="S540" s="13" t="s">
        <v>5136</v>
      </c>
      <c r="T540" s="13" t="s">
        <v>5155</v>
      </c>
      <c r="U540" s="15" t="s">
        <v>5136</v>
      </c>
      <c r="V540" s="16" t="s">
        <v>5137</v>
      </c>
      <c r="W540" s="10" t="s">
        <v>285</v>
      </c>
      <c r="X540" s="13" t="s">
        <v>5150</v>
      </c>
      <c r="Y540" s="13" t="s">
        <v>5091</v>
      </c>
      <c r="Z540" s="13" t="s">
        <v>5095</v>
      </c>
      <c r="AB540" s="7"/>
    </row>
    <row r="541" spans="1:28" hidden="1">
      <c r="A541" s="13" t="s">
        <v>5156</v>
      </c>
      <c r="C541" s="13" t="s">
        <v>5157</v>
      </c>
      <c r="D541" s="13">
        <v>6862</v>
      </c>
      <c r="E541" s="13" t="s">
        <v>5158</v>
      </c>
      <c r="F541" s="13">
        <v>5680</v>
      </c>
      <c r="G541" s="13" t="s">
        <v>5159</v>
      </c>
      <c r="H541" s="13" t="s">
        <v>5156</v>
      </c>
      <c r="J541" s="10" t="s">
        <v>5160</v>
      </c>
      <c r="K541" s="10" t="s">
        <v>5161</v>
      </c>
      <c r="L541" s="10" t="s">
        <v>5162</v>
      </c>
      <c r="M541" s="10" t="s">
        <v>5163</v>
      </c>
      <c r="N541" s="10" t="s">
        <v>5163</v>
      </c>
      <c r="O541" s="13" t="str">
        <f t="shared" si="14"/>
        <v>Huyện Lâm Hà - Đội Thuế liên huyện Lâm Hà - Đam Rông</v>
      </c>
      <c r="P541" s="13" t="s">
        <v>5164</v>
      </c>
      <c r="Q541" s="10" t="s">
        <v>5162</v>
      </c>
      <c r="R541" s="8" t="s">
        <v>5162</v>
      </c>
      <c r="S541" s="13" t="s">
        <v>5165</v>
      </c>
      <c r="T541" s="13" t="s">
        <v>5166</v>
      </c>
      <c r="U541" s="15" t="s">
        <v>5165</v>
      </c>
      <c r="V541" s="16" t="s">
        <v>5167</v>
      </c>
      <c r="W541" s="10" t="s">
        <v>285</v>
      </c>
      <c r="X541" s="13" t="s">
        <v>5168</v>
      </c>
      <c r="Y541" s="13" t="s">
        <v>5091</v>
      </c>
      <c r="Z541" s="13" t="s">
        <v>5095</v>
      </c>
      <c r="AB541" s="7"/>
    </row>
    <row r="542" spans="1:28" hidden="1">
      <c r="A542" s="13" t="s">
        <v>5169</v>
      </c>
      <c r="C542" s="13" t="s">
        <v>5117</v>
      </c>
      <c r="D542" s="13">
        <v>6865</v>
      </c>
      <c r="E542" s="13" t="s">
        <v>5118</v>
      </c>
      <c r="F542" s="13">
        <v>5680</v>
      </c>
      <c r="G542" s="13" t="s">
        <v>5170</v>
      </c>
      <c r="H542" s="13" t="s">
        <v>5169</v>
      </c>
      <c r="J542" s="10" t="s">
        <v>5120</v>
      </c>
      <c r="K542" s="10" t="s">
        <v>5121</v>
      </c>
      <c r="L542" s="10" t="s">
        <v>5171</v>
      </c>
      <c r="M542" s="10" t="s">
        <v>5123</v>
      </c>
      <c r="N542" s="10" t="s">
        <v>2133</v>
      </c>
      <c r="O542" s="13" t="str">
        <f t="shared" si="14"/>
        <v>Huyện Bảo Lâm - Đội Thuế liên huyện Bảo Lộc - Bảo Lâm - Di Linh</v>
      </c>
      <c r="P542" s="13" t="s">
        <v>5172</v>
      </c>
      <c r="Q542" s="10" t="s">
        <v>5171</v>
      </c>
      <c r="R542" s="8" t="s">
        <v>5171</v>
      </c>
      <c r="S542" s="13" t="s">
        <v>5173</v>
      </c>
      <c r="T542" s="13" t="s">
        <v>5174</v>
      </c>
      <c r="U542" s="15" t="s">
        <v>5125</v>
      </c>
      <c r="V542" s="16" t="s">
        <v>5127</v>
      </c>
      <c r="W542" s="10" t="s">
        <v>285</v>
      </c>
      <c r="X542" s="13" t="s">
        <v>5128</v>
      </c>
      <c r="Y542" s="13" t="s">
        <v>5091</v>
      </c>
      <c r="Z542" s="13" t="s">
        <v>5095</v>
      </c>
      <c r="AB542" s="7"/>
    </row>
    <row r="543" spans="1:28" s="10" customFormat="1" hidden="1">
      <c r="A543" s="10" t="s">
        <v>5175</v>
      </c>
      <c r="C543" s="10" t="s">
        <v>155</v>
      </c>
      <c r="D543" s="10">
        <v>6865</v>
      </c>
      <c r="E543" s="10" t="s">
        <v>5176</v>
      </c>
      <c r="F543" s="10">
        <v>5680</v>
      </c>
      <c r="G543" s="10" t="s">
        <v>5177</v>
      </c>
      <c r="H543" s="10" t="s">
        <v>5175</v>
      </c>
      <c r="J543" s="10" t="s">
        <v>5120</v>
      </c>
      <c r="K543" s="10" t="s">
        <v>5121</v>
      </c>
      <c r="L543" s="10" t="s">
        <v>5178</v>
      </c>
      <c r="M543" s="10" t="s">
        <v>5123</v>
      </c>
      <c r="N543" s="10" t="s">
        <v>5179</v>
      </c>
      <c r="O543" s="13" t="str">
        <f t="shared" si="14"/>
        <v>Huyện Di Linh - Đội Thuế liên huyện Bảo Lộc - Bảo Lâm - Di Linh</v>
      </c>
      <c r="P543" s="10" t="s">
        <v>5180</v>
      </c>
      <c r="Q543" s="10" t="s">
        <v>5178</v>
      </c>
      <c r="R543" s="8" t="s">
        <v>5178</v>
      </c>
      <c r="S543" s="10" t="s">
        <v>5181</v>
      </c>
      <c r="T543" s="10" t="s">
        <v>5182</v>
      </c>
      <c r="U543" s="15" t="s">
        <v>5125</v>
      </c>
      <c r="V543" s="16" t="s">
        <v>5127</v>
      </c>
      <c r="W543" s="30" t="s">
        <v>5183</v>
      </c>
      <c r="X543" s="10" t="s">
        <v>5184</v>
      </c>
      <c r="Y543" s="10" t="s">
        <v>5091</v>
      </c>
      <c r="Z543" s="10" t="s">
        <v>5095</v>
      </c>
      <c r="AB543" s="7"/>
    </row>
    <row r="544" spans="1:28" hidden="1">
      <c r="A544" s="13" t="s">
        <v>5185</v>
      </c>
      <c r="C544" s="13" t="s">
        <v>5186</v>
      </c>
      <c r="E544" s="13" t="s">
        <v>5187</v>
      </c>
      <c r="F544" s="13">
        <v>5680</v>
      </c>
      <c r="G544" s="13" t="s">
        <v>5188</v>
      </c>
      <c r="H544" s="13" t="s">
        <v>5185</v>
      </c>
      <c r="J544" s="10" t="s">
        <v>5189</v>
      </c>
      <c r="K544" s="10" t="s">
        <v>5190</v>
      </c>
      <c r="L544" s="10" t="s">
        <v>5189</v>
      </c>
      <c r="M544" s="13" t="s">
        <v>5191</v>
      </c>
      <c r="N544" s="13" t="s">
        <v>5191</v>
      </c>
      <c r="O544" s="13" t="str">
        <f t="shared" si="14"/>
        <v>Huyện Đạ Huoai - Đội Thuế huyện Đạ Huoai</v>
      </c>
      <c r="P544" s="13" t="s">
        <v>5192</v>
      </c>
      <c r="Q544" s="10" t="s">
        <v>5189</v>
      </c>
      <c r="R544" s="8" t="s">
        <v>5189</v>
      </c>
      <c r="S544" s="13" t="s">
        <v>5193</v>
      </c>
      <c r="T544" s="13" t="s">
        <v>5194</v>
      </c>
      <c r="U544" s="15" t="s">
        <v>5193</v>
      </c>
      <c r="V544" s="16" t="s">
        <v>5195</v>
      </c>
      <c r="W544" s="10" t="s">
        <v>1367</v>
      </c>
      <c r="X544" s="13" t="s">
        <v>5187</v>
      </c>
      <c r="Y544" s="13" t="s">
        <v>5091</v>
      </c>
      <c r="Z544" s="13" t="s">
        <v>5095</v>
      </c>
      <c r="AB544" s="7"/>
    </row>
    <row r="545" spans="1:28" s="21" customFormat="1" hidden="1">
      <c r="A545" s="21" t="s">
        <v>5196</v>
      </c>
      <c r="C545" s="21" t="s">
        <v>5186</v>
      </c>
      <c r="E545" s="21" t="s">
        <v>5187</v>
      </c>
      <c r="F545" s="23">
        <v>5680</v>
      </c>
      <c r="G545" s="21" t="s">
        <v>5197</v>
      </c>
      <c r="H545" s="21" t="s">
        <v>5196</v>
      </c>
      <c r="I545" s="23"/>
      <c r="J545" s="21" t="s">
        <v>5189</v>
      </c>
      <c r="K545" s="10" t="s">
        <v>5190</v>
      </c>
      <c r="L545" s="21" t="s">
        <v>5189</v>
      </c>
      <c r="M545" s="23" t="s">
        <v>5191</v>
      </c>
      <c r="N545" s="23" t="s">
        <v>5191</v>
      </c>
      <c r="O545" s="23" t="str">
        <f t="shared" si="14"/>
        <v>Huyện Đạ Huoai - Đội Thuế huyện Đạ Huoai</v>
      </c>
      <c r="P545" s="21" t="s">
        <v>5198</v>
      </c>
      <c r="Q545" s="21" t="s">
        <v>5189</v>
      </c>
      <c r="R545" s="8" t="s">
        <v>5189</v>
      </c>
      <c r="S545" s="21" t="s">
        <v>5199</v>
      </c>
      <c r="T545" s="21" t="s">
        <v>5200</v>
      </c>
      <c r="U545" s="24" t="s">
        <v>155</v>
      </c>
      <c r="V545" s="25" t="s">
        <v>155</v>
      </c>
      <c r="X545" s="21" t="s">
        <v>5187</v>
      </c>
      <c r="Y545" s="21" t="s">
        <v>5091</v>
      </c>
      <c r="Z545" s="21" t="s">
        <v>5095</v>
      </c>
      <c r="AB545" s="35"/>
    </row>
    <row r="546" spans="1:28" s="21" customFormat="1" hidden="1">
      <c r="A546" s="21" t="s">
        <v>5201</v>
      </c>
      <c r="C546" s="21" t="s">
        <v>5186</v>
      </c>
      <c r="E546" s="21" t="s">
        <v>5187</v>
      </c>
      <c r="F546" s="23">
        <v>5680</v>
      </c>
      <c r="G546" s="21" t="s">
        <v>5202</v>
      </c>
      <c r="H546" s="21" t="s">
        <v>5201</v>
      </c>
      <c r="I546" s="23"/>
      <c r="J546" s="21" t="s">
        <v>5189</v>
      </c>
      <c r="K546" s="10" t="s">
        <v>5190</v>
      </c>
      <c r="L546" s="21" t="s">
        <v>5189</v>
      </c>
      <c r="M546" s="23" t="s">
        <v>5191</v>
      </c>
      <c r="N546" s="23" t="s">
        <v>5191</v>
      </c>
      <c r="O546" s="23" t="str">
        <f t="shared" si="14"/>
        <v>Huyện Đạ Huoai - Đội Thuế huyện Đạ Huoai</v>
      </c>
      <c r="P546" s="21" t="s">
        <v>5203</v>
      </c>
      <c r="Q546" s="21" t="s">
        <v>5189</v>
      </c>
      <c r="R546" s="8" t="s">
        <v>5189</v>
      </c>
      <c r="S546" s="21" t="s">
        <v>5204</v>
      </c>
      <c r="T546" s="21" t="s">
        <v>5205</v>
      </c>
      <c r="U546" s="24" t="s">
        <v>155</v>
      </c>
      <c r="V546" s="25" t="s">
        <v>155</v>
      </c>
      <c r="X546" s="21" t="s">
        <v>5187</v>
      </c>
      <c r="Y546" s="21" t="s">
        <v>5091</v>
      </c>
      <c r="Z546" s="21" t="s">
        <v>5095</v>
      </c>
      <c r="AB546" s="35"/>
    </row>
    <row r="547" spans="1:28" hidden="1">
      <c r="A547" s="13" t="s">
        <v>5206</v>
      </c>
      <c r="C547" s="13" t="s">
        <v>5157</v>
      </c>
      <c r="D547" s="13">
        <v>6862</v>
      </c>
      <c r="E547" s="13" t="s">
        <v>5158</v>
      </c>
      <c r="F547" s="13">
        <v>5680</v>
      </c>
      <c r="G547" s="13" t="s">
        <v>5207</v>
      </c>
      <c r="H547" s="13" t="s">
        <v>5206</v>
      </c>
      <c r="J547" s="10" t="s">
        <v>5160</v>
      </c>
      <c r="K547" s="10" t="s">
        <v>5161</v>
      </c>
      <c r="L547" s="10" t="s">
        <v>5208</v>
      </c>
      <c r="M547" s="10" t="s">
        <v>5163</v>
      </c>
      <c r="N547" s="10" t="s">
        <v>5209</v>
      </c>
      <c r="O547" s="13" t="str">
        <f t="shared" si="14"/>
        <v>Huyện Đam Rông - Đội Thuế liên huyện Lâm Hà - Đam Rông</v>
      </c>
      <c r="P547" s="13" t="s">
        <v>5210</v>
      </c>
      <c r="Q547" s="10" t="s">
        <v>5208</v>
      </c>
      <c r="R547" s="8" t="s">
        <v>5208</v>
      </c>
      <c r="S547" s="13" t="s">
        <v>5211</v>
      </c>
      <c r="T547" s="13" t="s">
        <v>5212</v>
      </c>
      <c r="U547" s="15" t="s">
        <v>5165</v>
      </c>
      <c r="V547" s="16" t="s">
        <v>5167</v>
      </c>
      <c r="W547" s="10" t="s">
        <v>285</v>
      </c>
      <c r="X547" s="13" t="s">
        <v>5168</v>
      </c>
      <c r="Y547" s="13" t="s">
        <v>5091</v>
      </c>
      <c r="Z547" s="13" t="s">
        <v>5095</v>
      </c>
      <c r="AB547" s="7"/>
    </row>
    <row r="548" spans="1:28" s="7" customFormat="1" hidden="1">
      <c r="A548" s="7" t="s">
        <v>5213</v>
      </c>
      <c r="B548" s="7">
        <v>6680</v>
      </c>
      <c r="E548" s="7" t="s">
        <v>5214</v>
      </c>
      <c r="G548" s="7" t="s">
        <v>155</v>
      </c>
      <c r="H548" s="7" t="s">
        <v>5213</v>
      </c>
      <c r="I548" s="7" t="s">
        <v>5215</v>
      </c>
      <c r="K548" s="10"/>
      <c r="L548" s="7" t="s">
        <v>5216</v>
      </c>
      <c r="M548" s="7" t="s">
        <v>5217</v>
      </c>
      <c r="N548" s="7" t="s">
        <v>5218</v>
      </c>
      <c r="O548" s="13" t="str">
        <f t="shared" si="14"/>
        <v xml:space="preserve">Tỉnh Đắk Lắk - </v>
      </c>
      <c r="P548" s="7" t="s">
        <v>5219</v>
      </c>
      <c r="Q548" s="7" t="s">
        <v>5216</v>
      </c>
      <c r="R548" s="8" t="s">
        <v>5216</v>
      </c>
      <c r="S548" s="7" t="s">
        <v>5220</v>
      </c>
      <c r="T548" s="7" t="s">
        <v>5221</v>
      </c>
      <c r="U548" s="11" t="s">
        <v>155</v>
      </c>
      <c r="V548" s="9" t="s">
        <v>155</v>
      </c>
      <c r="X548" s="7" t="s">
        <v>5222</v>
      </c>
      <c r="Y548" s="7" t="s">
        <v>153</v>
      </c>
      <c r="Z548" s="7" t="s">
        <v>159</v>
      </c>
    </row>
    <row r="549" spans="1:28" s="7" customFormat="1" hidden="1">
      <c r="A549" s="7" t="s">
        <v>5223</v>
      </c>
      <c r="B549" s="7">
        <v>6681</v>
      </c>
      <c r="E549" s="7" t="s">
        <v>5214</v>
      </c>
      <c r="F549" s="7">
        <v>6680</v>
      </c>
      <c r="G549" s="7" t="s">
        <v>5224</v>
      </c>
      <c r="H549" s="7" t="s">
        <v>5223</v>
      </c>
      <c r="I549" s="7" t="s">
        <v>5215</v>
      </c>
      <c r="J549" s="7" t="s">
        <v>5215</v>
      </c>
      <c r="K549" s="10" t="s">
        <v>5215</v>
      </c>
      <c r="L549" s="7" t="s">
        <v>5225</v>
      </c>
      <c r="M549" s="7" t="s">
        <v>5217</v>
      </c>
      <c r="N549" s="7" t="s">
        <v>5218</v>
      </c>
      <c r="O549" s="13" t="str">
        <f t="shared" si="14"/>
        <v>Tỉnh Đắk Lắk - Chi cục Thuế khu vực XIV</v>
      </c>
      <c r="P549" s="7" t="s">
        <v>5226</v>
      </c>
      <c r="Q549" s="7" t="s">
        <v>5225</v>
      </c>
      <c r="R549" s="8" t="s">
        <v>5225</v>
      </c>
      <c r="S549" s="7" t="s">
        <v>5227</v>
      </c>
      <c r="T549" s="7" t="s">
        <v>5228</v>
      </c>
      <c r="U549" s="15">
        <v>2977</v>
      </c>
      <c r="V549" s="16" t="s">
        <v>5229</v>
      </c>
      <c r="X549" s="7" t="s">
        <v>5222</v>
      </c>
      <c r="Y549" s="7" t="s">
        <v>5213</v>
      </c>
      <c r="Z549" s="7" t="s">
        <v>5219</v>
      </c>
    </row>
    <row r="550" spans="1:28" hidden="1">
      <c r="A550" s="13" t="s">
        <v>5230</v>
      </c>
      <c r="C550" s="13" t="s">
        <v>155</v>
      </c>
      <c r="D550" s="13">
        <v>6665</v>
      </c>
      <c r="E550" s="13" t="s">
        <v>5231</v>
      </c>
      <c r="F550" s="13">
        <v>6680</v>
      </c>
      <c r="G550" s="13" t="s">
        <v>5232</v>
      </c>
      <c r="H550" s="13" t="s">
        <v>5230</v>
      </c>
      <c r="J550" s="10" t="s">
        <v>5233</v>
      </c>
      <c r="K550" s="10" t="s">
        <v>5234</v>
      </c>
      <c r="L550" s="10" t="s">
        <v>5235</v>
      </c>
      <c r="M550" s="10" t="s">
        <v>5236</v>
      </c>
      <c r="N550" s="10" t="s">
        <v>5236</v>
      </c>
      <c r="O550" s="13" t="str">
        <f t="shared" si="14"/>
        <v>Thành phố Buôn Ma Thuột - Đội Thuế liên huyện thành phố Buôn Ma Thuột - Krông Ana - Cư Kuin</v>
      </c>
      <c r="P550" s="13" t="s">
        <v>5237</v>
      </c>
      <c r="Q550" s="10" t="s">
        <v>5235</v>
      </c>
      <c r="R550" s="8" t="s">
        <v>5238</v>
      </c>
      <c r="S550" s="13" t="s">
        <v>5227</v>
      </c>
      <c r="T550" s="13" t="s">
        <v>5228</v>
      </c>
      <c r="U550" s="15">
        <v>2977</v>
      </c>
      <c r="V550" s="16" t="s">
        <v>5229</v>
      </c>
      <c r="W550" s="30" t="s">
        <v>5239</v>
      </c>
      <c r="X550" s="13" t="s">
        <v>5240</v>
      </c>
      <c r="Y550" s="13" t="s">
        <v>5213</v>
      </c>
      <c r="Z550" s="13" t="s">
        <v>5219</v>
      </c>
      <c r="AB550" s="7"/>
    </row>
    <row r="551" spans="1:28" hidden="1">
      <c r="A551" s="13" t="s">
        <v>5241</v>
      </c>
      <c r="C551" s="13" t="s">
        <v>5242</v>
      </c>
      <c r="D551" s="13">
        <v>6661</v>
      </c>
      <c r="E551" s="13" t="s">
        <v>5243</v>
      </c>
      <c r="F551" s="13">
        <v>6680</v>
      </c>
      <c r="G551" s="13" t="s">
        <v>5244</v>
      </c>
      <c r="H551" s="13" t="s">
        <v>5241</v>
      </c>
      <c r="J551" s="10" t="s">
        <v>5245</v>
      </c>
      <c r="K551" s="10" t="s">
        <v>5246</v>
      </c>
      <c r="L551" s="10" t="s">
        <v>5247</v>
      </c>
      <c r="M551" s="10" t="s">
        <v>5248</v>
      </c>
      <c r="N551" s="10" t="s">
        <v>5248</v>
      </c>
      <c r="O551" s="13" t="str">
        <f t="shared" si="14"/>
        <v>Huyện Ea H'leo - Đội Thuế liên huyện Ea H'leo - Krông Búk</v>
      </c>
      <c r="P551" s="13" t="s">
        <v>5249</v>
      </c>
      <c r="Q551" s="10" t="s">
        <v>5247</v>
      </c>
      <c r="R551" s="8" t="s">
        <v>5247</v>
      </c>
      <c r="S551" s="13" t="s">
        <v>5250</v>
      </c>
      <c r="T551" s="13" t="s">
        <v>5251</v>
      </c>
      <c r="U551" s="15" t="s">
        <v>5250</v>
      </c>
      <c r="V551" s="16" t="s">
        <v>5252</v>
      </c>
      <c r="W551" s="10" t="s">
        <v>285</v>
      </c>
      <c r="X551" s="13" t="s">
        <v>5253</v>
      </c>
      <c r="Y551" s="13" t="s">
        <v>5213</v>
      </c>
      <c r="Z551" s="13" t="s">
        <v>5219</v>
      </c>
      <c r="AB551" s="7"/>
    </row>
    <row r="552" spans="1:28" hidden="1">
      <c r="A552" s="13" t="s">
        <v>5254</v>
      </c>
      <c r="C552" s="13" t="s">
        <v>155</v>
      </c>
      <c r="D552" s="13">
        <v>6666</v>
      </c>
      <c r="E552" s="13" t="s">
        <v>5255</v>
      </c>
      <c r="F552" s="13">
        <v>6680</v>
      </c>
      <c r="G552" s="13" t="s">
        <v>5256</v>
      </c>
      <c r="H552" s="13" t="s">
        <v>5254</v>
      </c>
      <c r="J552" s="10" t="s">
        <v>5257</v>
      </c>
      <c r="K552" s="10" t="s">
        <v>5258</v>
      </c>
      <c r="L552" s="10" t="s">
        <v>5259</v>
      </c>
      <c r="M552" s="10" t="s">
        <v>5260</v>
      </c>
      <c r="N552" s="10" t="s">
        <v>5261</v>
      </c>
      <c r="O552" s="13" t="str">
        <f t="shared" si="14"/>
        <v>Huyện Ea Súp - Đội Thuế liên huyện Cư M'gar - Buôn Đôn - Ea Súp</v>
      </c>
      <c r="P552" s="13" t="s">
        <v>5262</v>
      </c>
      <c r="Q552" s="10" t="s">
        <v>5259</v>
      </c>
      <c r="R552" s="8" t="s">
        <v>5259</v>
      </c>
      <c r="S552" s="13" t="s">
        <v>5263</v>
      </c>
      <c r="T552" s="13" t="s">
        <v>5264</v>
      </c>
      <c r="U552" s="15" t="s">
        <v>5265</v>
      </c>
      <c r="V552" s="16" t="s">
        <v>5266</v>
      </c>
      <c r="W552" s="30" t="s">
        <v>5239</v>
      </c>
      <c r="X552" s="13" t="s">
        <v>5267</v>
      </c>
      <c r="Y552" s="13" t="s">
        <v>5213</v>
      </c>
      <c r="Z552" s="13" t="s">
        <v>5219</v>
      </c>
      <c r="AB552" s="7"/>
    </row>
    <row r="553" spans="1:28" hidden="1">
      <c r="A553" s="13" t="s">
        <v>5268</v>
      </c>
      <c r="C553" s="13" t="s">
        <v>5269</v>
      </c>
      <c r="D553" s="13">
        <v>6662</v>
      </c>
      <c r="E553" s="13" t="s">
        <v>5270</v>
      </c>
      <c r="F553" s="13">
        <v>6680</v>
      </c>
      <c r="G553" s="13" t="s">
        <v>5271</v>
      </c>
      <c r="H553" s="13" t="s">
        <v>5268</v>
      </c>
      <c r="J553" s="10" t="s">
        <v>5272</v>
      </c>
      <c r="K553" s="10" t="s">
        <v>5273</v>
      </c>
      <c r="L553" s="10" t="s">
        <v>5274</v>
      </c>
      <c r="M553" s="10" t="s">
        <v>5275</v>
      </c>
      <c r="N553" s="10" t="s">
        <v>5276</v>
      </c>
      <c r="O553" s="13" t="str">
        <f t="shared" si="14"/>
        <v>Huyện Krông Năng - Đội Thuế liên huyện Buôn Hồ - Krông Năng</v>
      </c>
      <c r="P553" s="13" t="s">
        <v>5277</v>
      </c>
      <c r="Q553" s="10" t="s">
        <v>5274</v>
      </c>
      <c r="R553" s="8" t="s">
        <v>5274</v>
      </c>
      <c r="S553" s="13" t="s">
        <v>5278</v>
      </c>
      <c r="T553" s="13" t="s">
        <v>5279</v>
      </c>
      <c r="U553" s="15" t="s">
        <v>5278</v>
      </c>
      <c r="V553" s="16" t="s">
        <v>5280</v>
      </c>
      <c r="W553" s="10" t="s">
        <v>285</v>
      </c>
      <c r="X553" s="13" t="s">
        <v>5281</v>
      </c>
      <c r="Y553" s="13" t="s">
        <v>5213</v>
      </c>
      <c r="Z553" s="13" t="s">
        <v>5219</v>
      </c>
      <c r="AB553" s="7"/>
    </row>
    <row r="554" spans="1:28" hidden="1">
      <c r="A554" s="13" t="s">
        <v>5282</v>
      </c>
      <c r="C554" s="13" t="s">
        <v>5242</v>
      </c>
      <c r="D554" s="13">
        <v>6661</v>
      </c>
      <c r="E554" s="13" t="s">
        <v>5243</v>
      </c>
      <c r="F554" s="13">
        <v>6680</v>
      </c>
      <c r="G554" s="13" t="s">
        <v>5283</v>
      </c>
      <c r="H554" s="13" t="s">
        <v>5282</v>
      </c>
      <c r="J554" s="10" t="s">
        <v>5245</v>
      </c>
      <c r="K554" s="10" t="s">
        <v>5246</v>
      </c>
      <c r="L554" s="10" t="s">
        <v>5284</v>
      </c>
      <c r="M554" s="10" t="s">
        <v>5248</v>
      </c>
      <c r="N554" s="10" t="s">
        <v>5285</v>
      </c>
      <c r="O554" s="13" t="str">
        <f t="shared" si="14"/>
        <v>Huyện Krông Búk - Đội Thuế liên huyện Ea H'leo - Krông Búk</v>
      </c>
      <c r="P554" s="13" t="s">
        <v>5286</v>
      </c>
      <c r="Q554" s="10" t="s">
        <v>5284</v>
      </c>
      <c r="R554" s="8" t="s">
        <v>5284</v>
      </c>
      <c r="S554" s="13" t="s">
        <v>5287</v>
      </c>
      <c r="T554" s="13" t="s">
        <v>5288</v>
      </c>
      <c r="U554" s="15" t="s">
        <v>5278</v>
      </c>
      <c r="V554" s="16" t="s">
        <v>5280</v>
      </c>
      <c r="W554" s="10" t="s">
        <v>285</v>
      </c>
      <c r="X554" s="13" t="s">
        <v>5253</v>
      </c>
      <c r="Y554" s="13" t="s">
        <v>5213</v>
      </c>
      <c r="Z554" s="13" t="s">
        <v>5219</v>
      </c>
      <c r="AB554" s="7"/>
    </row>
    <row r="555" spans="1:28" hidden="1">
      <c r="A555" s="13" t="s">
        <v>5289</v>
      </c>
      <c r="C555" s="13" t="s">
        <v>5290</v>
      </c>
      <c r="D555" s="13">
        <v>6666</v>
      </c>
      <c r="E555" s="13" t="s">
        <v>5291</v>
      </c>
      <c r="F555" s="13">
        <v>6680</v>
      </c>
      <c r="G555" s="13" t="s">
        <v>5292</v>
      </c>
      <c r="H555" s="13" t="s">
        <v>5289</v>
      </c>
      <c r="J555" s="10" t="s">
        <v>5257</v>
      </c>
      <c r="K555" s="10" t="s">
        <v>5258</v>
      </c>
      <c r="L555" s="10" t="s">
        <v>5293</v>
      </c>
      <c r="M555" s="10" t="s">
        <v>5260</v>
      </c>
      <c r="N555" s="10" t="s">
        <v>5260</v>
      </c>
      <c r="O555" s="13" t="str">
        <f t="shared" si="14"/>
        <v>Huyện Buôn Đôn - Đội Thuế liên huyện Cư M'gar - Buôn Đôn - Ea Súp</v>
      </c>
      <c r="P555" s="13" t="s">
        <v>5294</v>
      </c>
      <c r="Q555" s="10" t="s">
        <v>5293</v>
      </c>
      <c r="R555" s="8" t="s">
        <v>5293</v>
      </c>
      <c r="S555" s="13" t="s">
        <v>5265</v>
      </c>
      <c r="T555" s="13" t="s">
        <v>5295</v>
      </c>
      <c r="U555" s="15" t="s">
        <v>5265</v>
      </c>
      <c r="V555" s="16" t="s">
        <v>5266</v>
      </c>
      <c r="W555" s="10" t="s">
        <v>285</v>
      </c>
      <c r="X555" s="13" t="s">
        <v>5296</v>
      </c>
      <c r="Y555" s="13" t="s">
        <v>5213</v>
      </c>
      <c r="Z555" s="13" t="s">
        <v>5219</v>
      </c>
      <c r="AB555" s="7"/>
    </row>
    <row r="556" spans="1:28" hidden="1">
      <c r="A556" s="13" t="s">
        <v>5297</v>
      </c>
      <c r="C556" s="13" t="s">
        <v>5290</v>
      </c>
      <c r="D556" s="13">
        <v>6666</v>
      </c>
      <c r="E556" s="13" t="s">
        <v>5291</v>
      </c>
      <c r="F556" s="13">
        <v>6680</v>
      </c>
      <c r="G556" s="13" t="s">
        <v>5298</v>
      </c>
      <c r="H556" s="13" t="s">
        <v>5297</v>
      </c>
      <c r="J556" s="10" t="s">
        <v>5257</v>
      </c>
      <c r="K556" s="10" t="s">
        <v>5258</v>
      </c>
      <c r="L556" s="10" t="s">
        <v>5299</v>
      </c>
      <c r="M556" s="10" t="s">
        <v>5260</v>
      </c>
      <c r="N556" s="10" t="s">
        <v>5300</v>
      </c>
      <c r="O556" s="13" t="str">
        <f t="shared" si="14"/>
        <v>Huyện Cư M'gar - Đội Thuế liên huyện Cư M'gar - Buôn Đôn - Ea Súp</v>
      </c>
      <c r="P556" s="13" t="s">
        <v>5301</v>
      </c>
      <c r="Q556" s="10" t="s">
        <v>5299</v>
      </c>
      <c r="R556" s="8" t="s">
        <v>5299</v>
      </c>
      <c r="S556" s="13" t="s">
        <v>5302</v>
      </c>
      <c r="T556" s="13" t="s">
        <v>5303</v>
      </c>
      <c r="U556" s="15" t="s">
        <v>5304</v>
      </c>
      <c r="V556" s="16" t="s">
        <v>5305</v>
      </c>
      <c r="W556" s="10" t="s">
        <v>285</v>
      </c>
      <c r="X556" s="13" t="s">
        <v>5296</v>
      </c>
      <c r="Y556" s="13" t="s">
        <v>5213</v>
      </c>
      <c r="Z556" s="13" t="s">
        <v>5219</v>
      </c>
      <c r="AB556" s="7"/>
    </row>
    <row r="557" spans="1:28" hidden="1">
      <c r="A557" s="13" t="s">
        <v>5306</v>
      </c>
      <c r="C557" s="13" t="s">
        <v>5307</v>
      </c>
      <c r="D557" s="13">
        <v>6663</v>
      </c>
      <c r="E557" s="13" t="s">
        <v>5308</v>
      </c>
      <c r="F557" s="13">
        <v>6680</v>
      </c>
      <c r="G557" s="13" t="s">
        <v>5309</v>
      </c>
      <c r="H557" s="13" t="s">
        <v>5306</v>
      </c>
      <c r="J557" s="10" t="s">
        <v>5310</v>
      </c>
      <c r="K557" s="10" t="s">
        <v>5311</v>
      </c>
      <c r="L557" s="10" t="s">
        <v>5312</v>
      </c>
      <c r="M557" s="10" t="s">
        <v>5313</v>
      </c>
      <c r="N557" s="10" t="s">
        <v>5313</v>
      </c>
      <c r="O557" s="13" t="str">
        <f t="shared" si="14"/>
        <v>Huyện Ea Kar - Đội Thuế liên huyện Krông Pắc - Ea Kar - M'Drắk</v>
      </c>
      <c r="P557" s="13" t="s">
        <v>5314</v>
      </c>
      <c r="Q557" s="10" t="s">
        <v>5312</v>
      </c>
      <c r="R557" s="8" t="s">
        <v>5312</v>
      </c>
      <c r="S557" s="13" t="s">
        <v>5315</v>
      </c>
      <c r="T557" s="13" t="s">
        <v>5316</v>
      </c>
      <c r="U557" s="15" t="s">
        <v>5315</v>
      </c>
      <c r="V557" s="16" t="s">
        <v>5317</v>
      </c>
      <c r="W557" s="10" t="s">
        <v>285</v>
      </c>
      <c r="X557" s="13" t="s">
        <v>5318</v>
      </c>
      <c r="Y557" s="13" t="s">
        <v>5213</v>
      </c>
      <c r="Z557" s="13" t="s">
        <v>5219</v>
      </c>
      <c r="AB557" s="7"/>
    </row>
    <row r="558" spans="1:28" hidden="1">
      <c r="A558" s="13" t="s">
        <v>5319</v>
      </c>
      <c r="C558" s="13" t="s">
        <v>5307</v>
      </c>
      <c r="D558" s="13">
        <v>6663</v>
      </c>
      <c r="E558" s="13" t="s">
        <v>5308</v>
      </c>
      <c r="F558" s="13">
        <v>6680</v>
      </c>
      <c r="G558" s="13" t="s">
        <v>5320</v>
      </c>
      <c r="H558" s="13" t="s">
        <v>5319</v>
      </c>
      <c r="J558" s="10" t="s">
        <v>5310</v>
      </c>
      <c r="K558" s="10" t="s">
        <v>5311</v>
      </c>
      <c r="L558" s="10" t="s">
        <v>5321</v>
      </c>
      <c r="M558" s="10" t="s">
        <v>5313</v>
      </c>
      <c r="N558" s="10" t="s">
        <v>5322</v>
      </c>
      <c r="O558" s="13" t="str">
        <f t="shared" si="14"/>
        <v>Huyện M'Đrắk - Đội Thuế liên huyện Krông Pắc - Ea Kar - M'Drắk</v>
      </c>
      <c r="P558" s="13" t="s">
        <v>5323</v>
      </c>
      <c r="Q558" s="10" t="s">
        <v>5321</v>
      </c>
      <c r="R558" s="8" t="s">
        <v>5321</v>
      </c>
      <c r="S558" s="13" t="s">
        <v>5324</v>
      </c>
      <c r="T558" s="13" t="s">
        <v>5325</v>
      </c>
      <c r="U558" s="15" t="s">
        <v>5315</v>
      </c>
      <c r="V558" s="16" t="s">
        <v>5317</v>
      </c>
      <c r="W558" s="10" t="s">
        <v>285</v>
      </c>
      <c r="X558" s="13" t="s">
        <v>5318</v>
      </c>
      <c r="Y558" s="13" t="s">
        <v>5213</v>
      </c>
      <c r="Z558" s="13" t="s">
        <v>5219</v>
      </c>
      <c r="AB558" s="7"/>
    </row>
    <row r="559" spans="1:28" hidden="1">
      <c r="A559" s="13" t="s">
        <v>5326</v>
      </c>
      <c r="C559" s="13" t="s">
        <v>155</v>
      </c>
      <c r="D559" s="13">
        <v>6663</v>
      </c>
      <c r="E559" s="13" t="s">
        <v>5327</v>
      </c>
      <c r="F559" s="13">
        <v>6680</v>
      </c>
      <c r="G559" s="13" t="s">
        <v>5328</v>
      </c>
      <c r="H559" s="13" t="s">
        <v>5326</v>
      </c>
      <c r="J559" s="10" t="s">
        <v>5310</v>
      </c>
      <c r="K559" s="10" t="s">
        <v>5311</v>
      </c>
      <c r="L559" s="10" t="s">
        <v>5329</v>
      </c>
      <c r="M559" s="10" t="s">
        <v>5313</v>
      </c>
      <c r="N559" s="10" t="s">
        <v>5330</v>
      </c>
      <c r="O559" s="13" t="str">
        <f t="shared" si="14"/>
        <v>Huyện Krông Pắc - Đội Thuế liên huyện Krông Pắc - Ea Kar - M'Drắk</v>
      </c>
      <c r="P559" s="13" t="s">
        <v>5331</v>
      </c>
      <c r="Q559" s="10" t="s">
        <v>5329</v>
      </c>
      <c r="R559" s="8" t="s">
        <v>5329</v>
      </c>
      <c r="S559" s="13" t="s">
        <v>5332</v>
      </c>
      <c r="T559" s="13" t="s">
        <v>5333</v>
      </c>
      <c r="U559" s="15" t="s">
        <v>5315</v>
      </c>
      <c r="V559" s="16" t="s">
        <v>5317</v>
      </c>
      <c r="W559" s="30" t="s">
        <v>5239</v>
      </c>
      <c r="X559" s="13" t="s">
        <v>5334</v>
      </c>
      <c r="Y559" s="13" t="s">
        <v>5213</v>
      </c>
      <c r="Z559" s="13" t="s">
        <v>5219</v>
      </c>
      <c r="AB559" s="7"/>
    </row>
    <row r="560" spans="1:28" hidden="1">
      <c r="A560" s="13" t="s">
        <v>5335</v>
      </c>
      <c r="C560" s="13" t="s">
        <v>5336</v>
      </c>
      <c r="D560" s="13">
        <v>6665</v>
      </c>
      <c r="E560" s="13" t="s">
        <v>5337</v>
      </c>
      <c r="F560" s="13">
        <v>6680</v>
      </c>
      <c r="G560" s="13" t="s">
        <v>5338</v>
      </c>
      <c r="H560" s="13" t="s">
        <v>5335</v>
      </c>
      <c r="J560" s="10" t="s">
        <v>5233</v>
      </c>
      <c r="K560" s="10" t="s">
        <v>5234</v>
      </c>
      <c r="L560" s="10" t="s">
        <v>5339</v>
      </c>
      <c r="M560" s="10" t="s">
        <v>5236</v>
      </c>
      <c r="N560" s="10" t="s">
        <v>5340</v>
      </c>
      <c r="O560" s="13" t="str">
        <f t="shared" si="14"/>
        <v>Huyện Krông Ana - Đội Thuế liên huyện thành phố Buôn Ma Thuột - Krông Ana - Cư Kuin</v>
      </c>
      <c r="P560" s="13" t="s">
        <v>5341</v>
      </c>
      <c r="Q560" s="10" t="s">
        <v>5339</v>
      </c>
      <c r="R560" s="8" t="s">
        <v>5342</v>
      </c>
      <c r="S560" s="13" t="s">
        <v>5343</v>
      </c>
      <c r="T560" s="13" t="s">
        <v>5344</v>
      </c>
      <c r="U560" s="15" t="s">
        <v>5345</v>
      </c>
      <c r="V560" s="16" t="s">
        <v>5346</v>
      </c>
      <c r="W560" s="10" t="s">
        <v>285</v>
      </c>
      <c r="X560" s="13" t="s">
        <v>5347</v>
      </c>
      <c r="Y560" s="13" t="s">
        <v>5213</v>
      </c>
      <c r="Z560" s="13" t="s">
        <v>5219</v>
      </c>
      <c r="AB560" s="7"/>
    </row>
    <row r="561" spans="1:28" hidden="1">
      <c r="A561" s="13" t="s">
        <v>5348</v>
      </c>
      <c r="C561" s="13" t="s">
        <v>5349</v>
      </c>
      <c r="D561" s="13">
        <v>6664</v>
      </c>
      <c r="E561" s="13" t="s">
        <v>5350</v>
      </c>
      <c r="F561" s="13">
        <v>6680</v>
      </c>
      <c r="G561" s="13" t="s">
        <v>5351</v>
      </c>
      <c r="H561" s="13" t="s">
        <v>5348</v>
      </c>
      <c r="J561" s="10" t="s">
        <v>5352</v>
      </c>
      <c r="K561" s="10" t="s">
        <v>5353</v>
      </c>
      <c r="L561" s="10" t="s">
        <v>5354</v>
      </c>
      <c r="M561" s="10" t="s">
        <v>5355</v>
      </c>
      <c r="N561" s="10" t="s">
        <v>5356</v>
      </c>
      <c r="O561" s="13" t="str">
        <f t="shared" si="14"/>
        <v>Huyện Krông Bông - Đội Thuế liên huyện Lắk - Krông Bông</v>
      </c>
      <c r="P561" s="13" t="s">
        <v>5357</v>
      </c>
      <c r="Q561" s="10" t="s">
        <v>5354</v>
      </c>
      <c r="R561" s="8" t="s">
        <v>5354</v>
      </c>
      <c r="S561" s="13" t="s">
        <v>5358</v>
      </c>
      <c r="T561" s="13" t="s">
        <v>5359</v>
      </c>
      <c r="U561" s="15" t="s">
        <v>5360</v>
      </c>
      <c r="V561" s="16" t="s">
        <v>5361</v>
      </c>
      <c r="W561" s="10" t="s">
        <v>285</v>
      </c>
      <c r="X561" s="13" t="s">
        <v>5362</v>
      </c>
      <c r="Y561" s="13" t="s">
        <v>5213</v>
      </c>
      <c r="Z561" s="13" t="s">
        <v>5219</v>
      </c>
      <c r="AB561" s="7"/>
    </row>
    <row r="562" spans="1:28" hidden="1">
      <c r="A562" s="13" t="s">
        <v>5363</v>
      </c>
      <c r="C562" s="13" t="s">
        <v>5349</v>
      </c>
      <c r="D562" s="13">
        <v>6664</v>
      </c>
      <c r="E562" s="13" t="s">
        <v>5350</v>
      </c>
      <c r="F562" s="13">
        <v>6680</v>
      </c>
      <c r="G562" s="13" t="s">
        <v>5364</v>
      </c>
      <c r="H562" s="13" t="s">
        <v>5363</v>
      </c>
      <c r="J562" s="10" t="s">
        <v>5352</v>
      </c>
      <c r="K562" s="10" t="s">
        <v>5353</v>
      </c>
      <c r="L562" s="10" t="s">
        <v>5365</v>
      </c>
      <c r="M562" s="10" t="s">
        <v>5355</v>
      </c>
      <c r="N562" s="10" t="s">
        <v>5355</v>
      </c>
      <c r="O562" s="13" t="str">
        <f t="shared" si="14"/>
        <v>Huyện Lắk - Đội Thuế liên huyện Lắk - Krông Bông</v>
      </c>
      <c r="P562" s="13" t="s">
        <v>5366</v>
      </c>
      <c r="Q562" s="10" t="s">
        <v>5365</v>
      </c>
      <c r="R562" s="8" t="s">
        <v>5365</v>
      </c>
      <c r="S562" s="13" t="s">
        <v>5360</v>
      </c>
      <c r="T562" s="13" t="s">
        <v>5367</v>
      </c>
      <c r="U562" s="15" t="s">
        <v>5360</v>
      </c>
      <c r="V562" s="16" t="s">
        <v>5361</v>
      </c>
      <c r="W562" s="10" t="s">
        <v>285</v>
      </c>
      <c r="X562" s="13" t="s">
        <v>5362</v>
      </c>
      <c r="Y562" s="13" t="s">
        <v>5213</v>
      </c>
      <c r="Z562" s="13" t="s">
        <v>5219</v>
      </c>
      <c r="AB562" s="7"/>
    </row>
    <row r="563" spans="1:28" hidden="1">
      <c r="A563" s="13" t="s">
        <v>5368</v>
      </c>
      <c r="C563" s="13" t="s">
        <v>5336</v>
      </c>
      <c r="D563" s="13">
        <v>6665</v>
      </c>
      <c r="E563" s="13" t="s">
        <v>5337</v>
      </c>
      <c r="F563" s="13">
        <v>6680</v>
      </c>
      <c r="G563" s="13" t="s">
        <v>5369</v>
      </c>
      <c r="H563" s="13" t="s">
        <v>5368</v>
      </c>
      <c r="J563" s="10" t="s">
        <v>5233</v>
      </c>
      <c r="K563" s="10" t="s">
        <v>5234</v>
      </c>
      <c r="L563" s="10" t="s">
        <v>5370</v>
      </c>
      <c r="M563" s="10" t="s">
        <v>5236</v>
      </c>
      <c r="N563" s="10" t="s">
        <v>5371</v>
      </c>
      <c r="O563" s="13" t="str">
        <f t="shared" si="14"/>
        <v>Huyện Cư Kuin - Đội Thuế liên huyện thành phố Buôn Ma Thuột - Krông Ana - Cư Kuin</v>
      </c>
      <c r="P563" s="13" t="s">
        <v>5372</v>
      </c>
      <c r="Q563" s="10" t="s">
        <v>5370</v>
      </c>
      <c r="R563" s="8" t="s">
        <v>5373</v>
      </c>
      <c r="S563" s="13" t="s">
        <v>5345</v>
      </c>
      <c r="T563" s="13" t="s">
        <v>5374</v>
      </c>
      <c r="U563" s="15" t="s">
        <v>5345</v>
      </c>
      <c r="V563" s="16" t="s">
        <v>5346</v>
      </c>
      <c r="W563" s="10" t="s">
        <v>285</v>
      </c>
      <c r="X563" s="13" t="s">
        <v>5347</v>
      </c>
      <c r="Y563" s="13" t="s">
        <v>5213</v>
      </c>
      <c r="Z563" s="13" t="s">
        <v>5219</v>
      </c>
      <c r="AB563" s="7"/>
    </row>
    <row r="564" spans="1:28" hidden="1">
      <c r="A564" s="13" t="s">
        <v>5375</v>
      </c>
      <c r="C564" s="13" t="s">
        <v>5269</v>
      </c>
      <c r="D564" s="13">
        <v>6662</v>
      </c>
      <c r="E564" s="13" t="s">
        <v>5270</v>
      </c>
      <c r="F564" s="13">
        <v>6680</v>
      </c>
      <c r="G564" s="13" t="s">
        <v>5376</v>
      </c>
      <c r="H564" s="13" t="s">
        <v>5375</v>
      </c>
      <c r="J564" s="10" t="s">
        <v>5272</v>
      </c>
      <c r="K564" s="10" t="s">
        <v>5273</v>
      </c>
      <c r="L564" s="10" t="s">
        <v>5377</v>
      </c>
      <c r="M564" s="10" t="s">
        <v>5275</v>
      </c>
      <c r="N564" s="10" t="s">
        <v>5275</v>
      </c>
      <c r="O564" s="13" t="str">
        <f t="shared" si="14"/>
        <v>Thị xã Buôn Hồ - Đội Thuế liên huyện Buôn Hồ - Krông Năng</v>
      </c>
      <c r="P564" s="13" t="s">
        <v>5378</v>
      </c>
      <c r="Q564" s="10" t="s">
        <v>5377</v>
      </c>
      <c r="R564" s="8" t="s">
        <v>5377</v>
      </c>
      <c r="S564" s="13" t="s">
        <v>5304</v>
      </c>
      <c r="T564" s="13" t="s">
        <v>5379</v>
      </c>
      <c r="U564" s="15" t="s">
        <v>5304</v>
      </c>
      <c r="V564" s="16" t="s">
        <v>5305</v>
      </c>
      <c r="W564" s="10" t="s">
        <v>285</v>
      </c>
      <c r="X564" s="13" t="s">
        <v>5281</v>
      </c>
      <c r="Y564" s="13" t="s">
        <v>5213</v>
      </c>
      <c r="Z564" s="13" t="s">
        <v>5219</v>
      </c>
      <c r="AB564" s="7"/>
    </row>
    <row r="565" spans="1:28" s="7" customFormat="1" hidden="1">
      <c r="A565" s="7" t="s">
        <v>5380</v>
      </c>
      <c r="B565" s="7">
        <v>6680</v>
      </c>
      <c r="E565" s="7" t="s">
        <v>5381</v>
      </c>
      <c r="G565" s="7" t="s">
        <v>155</v>
      </c>
      <c r="H565" s="7" t="s">
        <v>5380</v>
      </c>
      <c r="I565" s="7" t="s">
        <v>5215</v>
      </c>
      <c r="K565" s="10"/>
      <c r="L565" s="7" t="s">
        <v>5382</v>
      </c>
      <c r="M565" s="7" t="s">
        <v>5217</v>
      </c>
      <c r="N565" s="7" t="s">
        <v>5383</v>
      </c>
      <c r="O565" s="13" t="str">
        <f t="shared" si="14"/>
        <v xml:space="preserve">Tỉnh Kon Tum - </v>
      </c>
      <c r="P565" s="7" t="s">
        <v>5384</v>
      </c>
      <c r="Q565" s="7" t="s">
        <v>5382</v>
      </c>
      <c r="R565" s="8" t="s">
        <v>5382</v>
      </c>
      <c r="S565" s="7" t="s">
        <v>1646</v>
      </c>
      <c r="T565" s="7" t="s">
        <v>5385</v>
      </c>
      <c r="U565" s="11" t="s">
        <v>155</v>
      </c>
      <c r="V565" s="9" t="s">
        <v>155</v>
      </c>
      <c r="X565" s="7" t="s">
        <v>5386</v>
      </c>
      <c r="Y565" s="7" t="s">
        <v>153</v>
      </c>
      <c r="Z565" s="7" t="s">
        <v>159</v>
      </c>
    </row>
    <row r="566" spans="1:28" s="7" customFormat="1" hidden="1">
      <c r="A566" s="7" t="s">
        <v>5387</v>
      </c>
      <c r="B566" s="7">
        <v>6681</v>
      </c>
      <c r="E566" s="7" t="s">
        <v>5381</v>
      </c>
      <c r="F566" s="7">
        <v>6680</v>
      </c>
      <c r="G566" s="7" t="s">
        <v>5388</v>
      </c>
      <c r="H566" s="7" t="s">
        <v>5387</v>
      </c>
      <c r="I566" s="7" t="s">
        <v>5215</v>
      </c>
      <c r="J566" s="7" t="s">
        <v>5215</v>
      </c>
      <c r="K566" s="10" t="s">
        <v>5215</v>
      </c>
      <c r="L566" s="7" t="s">
        <v>5389</v>
      </c>
      <c r="M566" s="7" t="s">
        <v>5217</v>
      </c>
      <c r="N566" s="7" t="s">
        <v>5383</v>
      </c>
      <c r="O566" s="13" t="str">
        <f t="shared" si="14"/>
        <v>Tỉnh Kon Tum - Chi cục Thuế khu vực XIV</v>
      </c>
      <c r="P566" s="7" t="s">
        <v>5390</v>
      </c>
      <c r="Q566" s="7" t="s">
        <v>5389</v>
      </c>
      <c r="R566" s="8" t="s">
        <v>5389</v>
      </c>
      <c r="S566" s="7" t="s">
        <v>1659</v>
      </c>
      <c r="T566" s="7" t="s">
        <v>5391</v>
      </c>
      <c r="U566" s="15">
        <v>3022</v>
      </c>
      <c r="V566" s="16" t="s">
        <v>5392</v>
      </c>
      <c r="X566" s="7" t="s">
        <v>5393</v>
      </c>
      <c r="Y566" s="7" t="s">
        <v>5380</v>
      </c>
      <c r="Z566" s="7" t="s">
        <v>5384</v>
      </c>
    </row>
    <row r="567" spans="1:28" hidden="1">
      <c r="A567" s="13" t="s">
        <v>5394</v>
      </c>
      <c r="E567" s="13" t="s">
        <v>5395</v>
      </c>
      <c r="F567" s="13">
        <v>6680</v>
      </c>
      <c r="G567" s="13" t="s">
        <v>5396</v>
      </c>
      <c r="H567" s="13" t="s">
        <v>5394</v>
      </c>
      <c r="J567" s="13" t="s">
        <v>5397</v>
      </c>
      <c r="K567" s="10" t="s">
        <v>5398</v>
      </c>
      <c r="L567" s="10" t="s">
        <v>5397</v>
      </c>
      <c r="M567" s="13" t="s">
        <v>5399</v>
      </c>
      <c r="N567" s="13" t="s">
        <v>5399</v>
      </c>
      <c r="O567" s="13" t="str">
        <f t="shared" si="14"/>
        <v>Thành phố Kon Tum - Đội Thuế thành phố Kon Tum</v>
      </c>
      <c r="P567" s="13" t="s">
        <v>5400</v>
      </c>
      <c r="Q567" s="13" t="s">
        <v>5397</v>
      </c>
      <c r="R567" s="8" t="s">
        <v>5397</v>
      </c>
      <c r="S567" s="13" t="s">
        <v>1659</v>
      </c>
      <c r="T567" s="13" t="s">
        <v>5391</v>
      </c>
      <c r="U567" s="15">
        <v>3022</v>
      </c>
      <c r="V567" s="16" t="s">
        <v>5392</v>
      </c>
      <c r="X567" s="13" t="s">
        <v>5395</v>
      </c>
      <c r="Y567" s="13" t="s">
        <v>5380</v>
      </c>
      <c r="Z567" s="13" t="s">
        <v>5384</v>
      </c>
      <c r="AB567" s="7"/>
    </row>
    <row r="568" spans="1:28" hidden="1">
      <c r="A568" s="13" t="s">
        <v>5401</v>
      </c>
      <c r="E568" s="13" t="s">
        <v>5402</v>
      </c>
      <c r="F568" s="13">
        <v>6680</v>
      </c>
      <c r="G568" s="13" t="s">
        <v>5403</v>
      </c>
      <c r="H568" s="13" t="s">
        <v>5401</v>
      </c>
      <c r="J568" s="13" t="s">
        <v>5404</v>
      </c>
      <c r="K568" s="10" t="s">
        <v>5405</v>
      </c>
      <c r="L568" s="10" t="s">
        <v>5404</v>
      </c>
      <c r="M568" s="13" t="s">
        <v>5406</v>
      </c>
      <c r="N568" s="13" t="s">
        <v>5406</v>
      </c>
      <c r="O568" s="13" t="str">
        <f t="shared" si="14"/>
        <v>Huyện ĐăkGLei - Đội Thuế huyện ĐăkGLei</v>
      </c>
      <c r="P568" s="13" t="s">
        <v>5407</v>
      </c>
      <c r="Q568" s="13" t="s">
        <v>5404</v>
      </c>
      <c r="R568" s="8" t="s">
        <v>5404</v>
      </c>
      <c r="S568" s="13" t="s">
        <v>1667</v>
      </c>
      <c r="T568" s="13" t="s">
        <v>5408</v>
      </c>
      <c r="U568" s="15" t="s">
        <v>1667</v>
      </c>
      <c r="V568" s="16" t="s">
        <v>5409</v>
      </c>
      <c r="X568" s="13" t="s">
        <v>5410</v>
      </c>
      <c r="Y568" s="13" t="s">
        <v>5380</v>
      </c>
      <c r="Z568" s="13" t="s">
        <v>5384</v>
      </c>
      <c r="AB568" s="7"/>
    </row>
    <row r="569" spans="1:28" hidden="1">
      <c r="A569" s="13" t="s">
        <v>5411</v>
      </c>
      <c r="E569" s="13" t="s">
        <v>5412</v>
      </c>
      <c r="F569" s="13">
        <v>6680</v>
      </c>
      <c r="G569" s="13" t="s">
        <v>5413</v>
      </c>
      <c r="H569" s="13" t="s">
        <v>5411</v>
      </c>
      <c r="J569" s="13" t="s">
        <v>5414</v>
      </c>
      <c r="K569" s="10" t="s">
        <v>5415</v>
      </c>
      <c r="L569" s="10" t="s">
        <v>5414</v>
      </c>
      <c r="M569" s="13" t="s">
        <v>5416</v>
      </c>
      <c r="N569" s="13" t="s">
        <v>5416</v>
      </c>
      <c r="O569" s="13" t="str">
        <f t="shared" si="14"/>
        <v>Huyện Ngọc Hồi - Đội Thuế huyện Ngọc Hồi</v>
      </c>
      <c r="P569" s="13" t="s">
        <v>5417</v>
      </c>
      <c r="Q569" s="13" t="s">
        <v>5414</v>
      </c>
      <c r="R569" s="8" t="s">
        <v>5414</v>
      </c>
      <c r="S569" s="13" t="s">
        <v>5418</v>
      </c>
      <c r="T569" s="13" t="s">
        <v>5419</v>
      </c>
      <c r="U569" s="15" t="s">
        <v>5418</v>
      </c>
      <c r="V569" s="16" t="s">
        <v>5420</v>
      </c>
      <c r="X569" s="13" t="s">
        <v>5421</v>
      </c>
      <c r="Y569" s="13" t="s">
        <v>5380</v>
      </c>
      <c r="Z569" s="13" t="s">
        <v>5384</v>
      </c>
      <c r="AB569" s="7"/>
    </row>
    <row r="570" spans="1:28" hidden="1">
      <c r="A570" s="13" t="s">
        <v>5422</v>
      </c>
      <c r="C570" s="13" t="s">
        <v>5423</v>
      </c>
      <c r="D570" s="13">
        <v>6262</v>
      </c>
      <c r="E570" s="13" t="s">
        <v>5424</v>
      </c>
      <c r="F570" s="13">
        <v>6680</v>
      </c>
      <c r="G570" s="13" t="s">
        <v>5425</v>
      </c>
      <c r="H570" s="13" t="s">
        <v>5422</v>
      </c>
      <c r="J570" s="13" t="s">
        <v>5426</v>
      </c>
      <c r="K570" s="10" t="s">
        <v>5427</v>
      </c>
      <c r="L570" s="13" t="s">
        <v>5428</v>
      </c>
      <c r="M570" s="10" t="s">
        <v>5429</v>
      </c>
      <c r="N570" s="10" t="s">
        <v>5430</v>
      </c>
      <c r="O570" s="13" t="str">
        <f t="shared" si="14"/>
        <v>Huyện Đắk Tô - Đội Thuế liên huyện số 02</v>
      </c>
      <c r="P570" s="13" t="s">
        <v>5431</v>
      </c>
      <c r="Q570" s="13" t="s">
        <v>5428</v>
      </c>
      <c r="R570" s="8" t="s">
        <v>5428</v>
      </c>
      <c r="S570" s="13" t="s">
        <v>1676</v>
      </c>
      <c r="T570" s="13" t="s">
        <v>5432</v>
      </c>
      <c r="U570" s="15" t="s">
        <v>1676</v>
      </c>
      <c r="V570" s="16" t="s">
        <v>5433</v>
      </c>
      <c r="W570" s="10" t="s">
        <v>285</v>
      </c>
      <c r="X570" s="13" t="s">
        <v>5434</v>
      </c>
      <c r="Y570" s="13" t="s">
        <v>5380</v>
      </c>
      <c r="Z570" s="13" t="s">
        <v>5384</v>
      </c>
      <c r="AB570" s="7"/>
    </row>
    <row r="571" spans="1:28" hidden="1">
      <c r="A571" s="13" t="s">
        <v>5435</v>
      </c>
      <c r="C571" s="13" t="s">
        <v>5436</v>
      </c>
      <c r="D571" s="13">
        <v>6261</v>
      </c>
      <c r="E571" s="13" t="s">
        <v>5437</v>
      </c>
      <c r="F571" s="13">
        <v>6680</v>
      </c>
      <c r="G571" s="13" t="s">
        <v>5438</v>
      </c>
      <c r="H571" s="13" t="s">
        <v>5435</v>
      </c>
      <c r="J571" s="13" t="s">
        <v>5439</v>
      </c>
      <c r="K571" s="10" t="s">
        <v>5440</v>
      </c>
      <c r="L571" s="13" t="s">
        <v>5441</v>
      </c>
      <c r="M571" s="10" t="s">
        <v>5442</v>
      </c>
      <c r="N571" s="10" t="s">
        <v>5443</v>
      </c>
      <c r="O571" s="13" t="str">
        <f t="shared" si="14"/>
        <v xml:space="preserve">Huyện Kon Rẫy - Đội Thuế liên huyện số 01 </v>
      </c>
      <c r="P571" s="13" t="s">
        <v>5444</v>
      </c>
      <c r="Q571" s="13" t="s">
        <v>5441</v>
      </c>
      <c r="R571" s="8" t="s">
        <v>5441</v>
      </c>
      <c r="S571" s="13" t="s">
        <v>5445</v>
      </c>
      <c r="T571" s="13" t="s">
        <v>5446</v>
      </c>
      <c r="U571" s="15" t="s">
        <v>5447</v>
      </c>
      <c r="V571" s="16" t="s">
        <v>5448</v>
      </c>
      <c r="W571" s="10" t="s">
        <v>285</v>
      </c>
      <c r="X571" s="13" t="s">
        <v>5449</v>
      </c>
      <c r="Y571" s="13" t="s">
        <v>5380</v>
      </c>
      <c r="Z571" s="13" t="s">
        <v>5384</v>
      </c>
      <c r="AB571" s="7"/>
    </row>
    <row r="572" spans="1:28" hidden="1">
      <c r="A572" s="13" t="s">
        <v>5450</v>
      </c>
      <c r="C572" s="13" t="s">
        <v>5436</v>
      </c>
      <c r="D572" s="13">
        <v>6261</v>
      </c>
      <c r="E572" s="13" t="s">
        <v>5437</v>
      </c>
      <c r="F572" s="13">
        <v>6680</v>
      </c>
      <c r="G572" s="13" t="s">
        <v>5451</v>
      </c>
      <c r="H572" s="13" t="s">
        <v>5450</v>
      </c>
      <c r="J572" s="13" t="s">
        <v>5439</v>
      </c>
      <c r="K572" s="10" t="s">
        <v>5440</v>
      </c>
      <c r="L572" s="13" t="s">
        <v>5452</v>
      </c>
      <c r="M572" s="10" t="s">
        <v>5442</v>
      </c>
      <c r="N572" s="10" t="s">
        <v>5442</v>
      </c>
      <c r="O572" s="13" t="str">
        <f t="shared" si="14"/>
        <v xml:space="preserve">Huyện Kon Plông - Đội Thuế liên huyện số 01 </v>
      </c>
      <c r="P572" s="13" t="s">
        <v>5453</v>
      </c>
      <c r="Q572" s="13" t="s">
        <v>5452</v>
      </c>
      <c r="R572" s="8" t="s">
        <v>5452</v>
      </c>
      <c r="S572" s="13" t="s">
        <v>5447</v>
      </c>
      <c r="T572" s="13" t="s">
        <v>5454</v>
      </c>
      <c r="U572" s="15" t="s">
        <v>5447</v>
      </c>
      <c r="V572" s="16" t="s">
        <v>5448</v>
      </c>
      <c r="W572" s="10" t="s">
        <v>285</v>
      </c>
      <c r="X572" s="13" t="s">
        <v>5449</v>
      </c>
      <c r="Y572" s="13" t="s">
        <v>5380</v>
      </c>
      <c r="Z572" s="13" t="s">
        <v>5384</v>
      </c>
      <c r="AB572" s="7"/>
    </row>
    <row r="573" spans="1:28" hidden="1">
      <c r="A573" s="13" t="s">
        <v>5455</v>
      </c>
      <c r="C573" s="13" t="s">
        <v>5423</v>
      </c>
      <c r="D573" s="13">
        <v>6262</v>
      </c>
      <c r="E573" s="13" t="s">
        <v>5424</v>
      </c>
      <c r="F573" s="13">
        <v>6680</v>
      </c>
      <c r="G573" s="13" t="s">
        <v>5456</v>
      </c>
      <c r="H573" s="13" t="s">
        <v>5455</v>
      </c>
      <c r="J573" s="13" t="s">
        <v>5426</v>
      </c>
      <c r="K573" s="10" t="s">
        <v>5427</v>
      </c>
      <c r="L573" s="13" t="s">
        <v>5457</v>
      </c>
      <c r="M573" s="10" t="s">
        <v>5429</v>
      </c>
      <c r="N573" s="10" t="s">
        <v>5458</v>
      </c>
      <c r="O573" s="13" t="str">
        <f t="shared" si="14"/>
        <v>Huyện Đắc Hà - Đội Thuế liên huyện số 02</v>
      </c>
      <c r="P573" s="13" t="s">
        <v>5459</v>
      </c>
      <c r="Q573" s="13" t="s">
        <v>5457</v>
      </c>
      <c r="R573" s="8" t="s">
        <v>5457</v>
      </c>
      <c r="S573" s="13" t="s">
        <v>5460</v>
      </c>
      <c r="T573" s="13" t="s">
        <v>5461</v>
      </c>
      <c r="U573" s="15" t="s">
        <v>1676</v>
      </c>
      <c r="V573" s="16" t="s">
        <v>5433</v>
      </c>
      <c r="W573" s="10" t="s">
        <v>285</v>
      </c>
      <c r="X573" s="13" t="s">
        <v>5434</v>
      </c>
      <c r="Y573" s="13" t="s">
        <v>5380</v>
      </c>
      <c r="Z573" s="13" t="s">
        <v>5384</v>
      </c>
      <c r="AB573" s="7"/>
    </row>
    <row r="574" spans="1:28" hidden="1">
      <c r="A574" s="13" t="s">
        <v>5462</v>
      </c>
      <c r="C574" s="13" t="s">
        <v>155</v>
      </c>
      <c r="D574" s="13">
        <v>6263</v>
      </c>
      <c r="E574" s="13" t="s">
        <v>5463</v>
      </c>
      <c r="F574" s="13">
        <v>6680</v>
      </c>
      <c r="G574" s="13" t="s">
        <v>5464</v>
      </c>
      <c r="H574" s="13" t="s">
        <v>5462</v>
      </c>
      <c r="J574" s="13" t="s">
        <v>5465</v>
      </c>
      <c r="K574" s="10" t="s">
        <v>5466</v>
      </c>
      <c r="L574" s="13" t="s">
        <v>5467</v>
      </c>
      <c r="M574" s="10" t="s">
        <v>5468</v>
      </c>
      <c r="N574" s="10" t="s">
        <v>5468</v>
      </c>
      <c r="O574" s="13" t="str">
        <f t="shared" si="14"/>
        <v>Huyện Sa Thầy - Đội Thuế liên huyện số 03</v>
      </c>
      <c r="P574" s="13" t="s">
        <v>5469</v>
      </c>
      <c r="Q574" s="13" t="s">
        <v>5467</v>
      </c>
      <c r="R574" s="8" t="s">
        <v>5467</v>
      </c>
      <c r="S574" s="13" t="s">
        <v>5470</v>
      </c>
      <c r="T574" s="13" t="s">
        <v>5471</v>
      </c>
      <c r="U574" s="15" t="s">
        <v>5470</v>
      </c>
      <c r="V574" s="16" t="s">
        <v>5472</v>
      </c>
      <c r="W574" s="30" t="s">
        <v>5473</v>
      </c>
      <c r="X574" s="13" t="s">
        <v>5474</v>
      </c>
      <c r="Y574" s="13" t="s">
        <v>5380</v>
      </c>
      <c r="Z574" s="13" t="s">
        <v>5384</v>
      </c>
      <c r="AB574" s="7"/>
    </row>
    <row r="575" spans="1:28" hidden="1">
      <c r="A575" s="13" t="s">
        <v>5475</v>
      </c>
      <c r="C575" s="13" t="s">
        <v>5423</v>
      </c>
      <c r="D575" s="13">
        <v>6262</v>
      </c>
      <c r="E575" s="13" t="s">
        <v>5424</v>
      </c>
      <c r="F575" s="13">
        <v>6680</v>
      </c>
      <c r="G575" s="13" t="s">
        <v>5476</v>
      </c>
      <c r="H575" s="13" t="s">
        <v>5475</v>
      </c>
      <c r="J575" s="13" t="s">
        <v>5426</v>
      </c>
      <c r="K575" s="10" t="s">
        <v>5427</v>
      </c>
      <c r="L575" s="13" t="s">
        <v>5477</v>
      </c>
      <c r="M575" s="10" t="s">
        <v>5429</v>
      </c>
      <c r="N575" s="10" t="s">
        <v>5478</v>
      </c>
      <c r="O575" s="13" t="str">
        <f t="shared" si="14"/>
        <v>Huyện Tu Mơ Rông - Đội Thuế liên huyện số 02</v>
      </c>
      <c r="P575" s="13" t="s">
        <v>5479</v>
      </c>
      <c r="Q575" s="13" t="s">
        <v>5477</v>
      </c>
      <c r="R575" s="8" t="s">
        <v>5477</v>
      </c>
      <c r="S575" s="13" t="s">
        <v>5480</v>
      </c>
      <c r="T575" s="13" t="s">
        <v>5481</v>
      </c>
      <c r="U575" s="15" t="s">
        <v>1676</v>
      </c>
      <c r="V575" s="16" t="s">
        <v>5433</v>
      </c>
      <c r="W575" s="10" t="s">
        <v>285</v>
      </c>
      <c r="X575" s="13" t="s">
        <v>5434</v>
      </c>
      <c r="Y575" s="13" t="s">
        <v>5380</v>
      </c>
      <c r="Z575" s="13" t="s">
        <v>5384</v>
      </c>
      <c r="AB575" s="7"/>
    </row>
    <row r="576" spans="1:28" hidden="1">
      <c r="A576" s="13" t="s">
        <v>5482</v>
      </c>
      <c r="C576" s="13" t="s">
        <v>155</v>
      </c>
      <c r="D576" s="13">
        <v>6263</v>
      </c>
      <c r="E576" s="13" t="s">
        <v>5483</v>
      </c>
      <c r="F576" s="13">
        <v>6680</v>
      </c>
      <c r="G576" s="13" t="s">
        <v>5484</v>
      </c>
      <c r="H576" s="13" t="s">
        <v>5482</v>
      </c>
      <c r="J576" s="13" t="s">
        <v>5465</v>
      </c>
      <c r="K576" s="10" t="s">
        <v>5466</v>
      </c>
      <c r="L576" s="13" t="s">
        <v>5485</v>
      </c>
      <c r="M576" s="10" t="s">
        <v>5468</v>
      </c>
      <c r="N576" s="10" t="s">
        <v>5486</v>
      </c>
      <c r="O576" s="13" t="str">
        <f t="shared" si="14"/>
        <v>Huyện Ia H'Drai - Đội Thuế liên huyện số 03</v>
      </c>
      <c r="P576" s="13" t="s">
        <v>5487</v>
      </c>
      <c r="Q576" s="13" t="s">
        <v>5485</v>
      </c>
      <c r="R576" s="8" t="s">
        <v>5485</v>
      </c>
      <c r="S576" s="13" t="s">
        <v>5488</v>
      </c>
      <c r="T576" s="13" t="s">
        <v>5489</v>
      </c>
      <c r="U576" s="15" t="s">
        <v>5488</v>
      </c>
      <c r="V576" s="16" t="s">
        <v>5490</v>
      </c>
      <c r="W576" s="30" t="s">
        <v>5473</v>
      </c>
      <c r="X576" s="13" t="s">
        <v>5483</v>
      </c>
      <c r="Y576" s="13" t="s">
        <v>5380</v>
      </c>
      <c r="Z576" s="13" t="s">
        <v>5384</v>
      </c>
      <c r="AB576" s="7"/>
    </row>
    <row r="577" spans="1:28" s="7" customFormat="1" hidden="1">
      <c r="A577" s="7" t="s">
        <v>5491</v>
      </c>
      <c r="B577" s="7">
        <v>6680</v>
      </c>
      <c r="E577" s="7" t="s">
        <v>5492</v>
      </c>
      <c r="G577" s="7" t="s">
        <v>155</v>
      </c>
      <c r="H577" s="7" t="s">
        <v>5491</v>
      </c>
      <c r="I577" s="7" t="s">
        <v>5215</v>
      </c>
      <c r="K577" s="10"/>
      <c r="L577" s="7" t="s">
        <v>5493</v>
      </c>
      <c r="M577" s="7" t="s">
        <v>5217</v>
      </c>
      <c r="N577" s="7" t="s">
        <v>5494</v>
      </c>
      <c r="O577" s="13" t="str">
        <f t="shared" si="14"/>
        <v xml:space="preserve">Tỉnh Gia Lai - </v>
      </c>
      <c r="P577" s="7" t="s">
        <v>5495</v>
      </c>
      <c r="Q577" s="7" t="s">
        <v>5493</v>
      </c>
      <c r="R577" s="8" t="s">
        <v>5493</v>
      </c>
      <c r="S577" s="7" t="s">
        <v>5496</v>
      </c>
      <c r="T577" s="7" t="s">
        <v>5497</v>
      </c>
      <c r="U577" s="11" t="s">
        <v>155</v>
      </c>
      <c r="V577" s="9" t="s">
        <v>155</v>
      </c>
      <c r="X577" s="7" t="s">
        <v>5498</v>
      </c>
      <c r="Y577" s="7" t="s">
        <v>153</v>
      </c>
      <c r="Z577" s="7" t="s">
        <v>159</v>
      </c>
    </row>
    <row r="578" spans="1:28" s="7" customFormat="1" hidden="1">
      <c r="A578" s="7" t="s">
        <v>5499</v>
      </c>
      <c r="B578" s="7">
        <v>6681</v>
      </c>
      <c r="E578" s="7" t="s">
        <v>5492</v>
      </c>
      <c r="F578" s="7">
        <v>6680</v>
      </c>
      <c r="G578" s="7" t="s">
        <v>5500</v>
      </c>
      <c r="H578" s="7" t="s">
        <v>5499</v>
      </c>
      <c r="I578" s="7" t="s">
        <v>5215</v>
      </c>
      <c r="J578" s="7" t="s">
        <v>5215</v>
      </c>
      <c r="K578" s="10" t="s">
        <v>5215</v>
      </c>
      <c r="L578" s="7" t="s">
        <v>5501</v>
      </c>
      <c r="M578" s="7" t="s">
        <v>5217</v>
      </c>
      <c r="N578" s="7" t="s">
        <v>5494</v>
      </c>
      <c r="O578" s="13" t="str">
        <f t="shared" si="14"/>
        <v>Tỉnh Gia Lai - Chi cục Thuế khu vực XIV</v>
      </c>
      <c r="P578" s="7" t="s">
        <v>5502</v>
      </c>
      <c r="Q578" s="7" t="s">
        <v>5501</v>
      </c>
      <c r="R578" s="8" t="s">
        <v>5501</v>
      </c>
      <c r="S578" s="7" t="s">
        <v>5503</v>
      </c>
      <c r="T578" s="7" t="s">
        <v>5504</v>
      </c>
      <c r="U578" s="15" t="s">
        <v>5503</v>
      </c>
      <c r="V578" s="16" t="s">
        <v>5505</v>
      </c>
      <c r="X578" s="7" t="s">
        <v>5498</v>
      </c>
      <c r="Y578" s="7" t="s">
        <v>5491</v>
      </c>
      <c r="Z578" s="7" t="s">
        <v>5495</v>
      </c>
    </row>
    <row r="579" spans="1:28" hidden="1">
      <c r="A579" s="13" t="s">
        <v>5506</v>
      </c>
      <c r="C579" s="13" t="s">
        <v>155</v>
      </c>
      <c r="D579" s="13">
        <v>6462</v>
      </c>
      <c r="E579" s="13" t="s">
        <v>5507</v>
      </c>
      <c r="F579" s="13">
        <v>6680</v>
      </c>
      <c r="G579" s="13" t="s">
        <v>5508</v>
      </c>
      <c r="H579" s="13" t="s">
        <v>5506</v>
      </c>
      <c r="J579" s="10" t="s">
        <v>5509</v>
      </c>
      <c r="K579" s="10" t="s">
        <v>5510</v>
      </c>
      <c r="L579" s="10" t="s">
        <v>5511</v>
      </c>
      <c r="M579" s="10" t="s">
        <v>5512</v>
      </c>
      <c r="N579" s="10" t="s">
        <v>5512</v>
      </c>
      <c r="O579" s="13" t="str">
        <f t="shared" si="14"/>
        <v>Thành phố Pleiku - Đội Thuế liên huyện thành phố Pleiku - Ia Grai - Chư Păh</v>
      </c>
      <c r="P579" s="13" t="s">
        <v>5513</v>
      </c>
      <c r="Q579" s="10" t="s">
        <v>5511</v>
      </c>
      <c r="R579" s="8" t="s">
        <v>5511</v>
      </c>
      <c r="S579" s="13" t="s">
        <v>5503</v>
      </c>
      <c r="T579" s="13" t="s">
        <v>5504</v>
      </c>
      <c r="U579" s="15" t="s">
        <v>5503</v>
      </c>
      <c r="V579" s="16" t="s">
        <v>5505</v>
      </c>
      <c r="W579" s="30" t="s">
        <v>5514</v>
      </c>
      <c r="X579" s="13" t="s">
        <v>5515</v>
      </c>
      <c r="Y579" s="13" t="s">
        <v>5491</v>
      </c>
      <c r="Z579" s="13" t="s">
        <v>5495</v>
      </c>
      <c r="AB579" s="7"/>
    </row>
    <row r="580" spans="1:28" hidden="1">
      <c r="A580" s="13" t="s">
        <v>5516</v>
      </c>
      <c r="C580" s="13" t="s">
        <v>155</v>
      </c>
      <c r="D580" s="13">
        <v>6464</v>
      </c>
      <c r="E580" s="13" t="s">
        <v>5517</v>
      </c>
      <c r="F580" s="13">
        <v>6680</v>
      </c>
      <c r="G580" s="13" t="s">
        <v>5518</v>
      </c>
      <c r="H580" s="13" t="s">
        <v>5516</v>
      </c>
      <c r="J580" s="13" t="s">
        <v>5519</v>
      </c>
      <c r="K580" s="10" t="s">
        <v>5520</v>
      </c>
      <c r="L580" s="13" t="s">
        <v>5521</v>
      </c>
      <c r="M580" s="10" t="s">
        <v>5522</v>
      </c>
      <c r="N580" s="10" t="s">
        <v>5523</v>
      </c>
      <c r="O580" s="13" t="str">
        <f t="shared" si="14"/>
        <v xml:space="preserve">Huyện Kbang - Đội Thuế liên huyện Đông Gia Lai </v>
      </c>
      <c r="P580" s="13" t="s">
        <v>5524</v>
      </c>
      <c r="Q580" s="13" t="s">
        <v>5521</v>
      </c>
      <c r="R580" s="8" t="s">
        <v>5521</v>
      </c>
      <c r="S580" s="13" t="s">
        <v>5525</v>
      </c>
      <c r="T580" s="13" t="s">
        <v>5526</v>
      </c>
      <c r="U580" s="15" t="s">
        <v>5525</v>
      </c>
      <c r="V580" s="16" t="s">
        <v>5527</v>
      </c>
      <c r="W580" s="30" t="s">
        <v>5528</v>
      </c>
      <c r="X580" s="13" t="s">
        <v>5529</v>
      </c>
      <c r="Y580" s="13" t="s">
        <v>5491</v>
      </c>
      <c r="Z580" s="13" t="s">
        <v>5495</v>
      </c>
      <c r="AB580" s="7"/>
    </row>
    <row r="581" spans="1:28" hidden="1">
      <c r="A581" s="13" t="s">
        <v>5530</v>
      </c>
      <c r="C581" s="13" t="s">
        <v>5531</v>
      </c>
      <c r="D581" s="13">
        <v>6463</v>
      </c>
      <c r="E581" s="13" t="s">
        <v>5532</v>
      </c>
      <c r="F581" s="13">
        <v>6680</v>
      </c>
      <c r="G581" s="13" t="s">
        <v>5533</v>
      </c>
      <c r="H581" s="13" t="s">
        <v>5530</v>
      </c>
      <c r="J581" s="10" t="s">
        <v>5534</v>
      </c>
      <c r="K581" s="10" t="s">
        <v>5535</v>
      </c>
      <c r="L581" s="10" t="s">
        <v>5536</v>
      </c>
      <c r="M581" s="10" t="s">
        <v>5537</v>
      </c>
      <c r="N581" s="10" t="s">
        <v>5538</v>
      </c>
      <c r="O581" s="13" t="str">
        <f t="shared" si="14"/>
        <v>Huyện Mang Yang - Đội Thuế liên huyện Đak Đoa - Mang Yang</v>
      </c>
      <c r="P581" s="13" t="s">
        <v>5539</v>
      </c>
      <c r="Q581" s="10" t="s">
        <v>5536</v>
      </c>
      <c r="R581" s="8" t="s">
        <v>5536</v>
      </c>
      <c r="S581" s="13" t="s">
        <v>5540</v>
      </c>
      <c r="T581" s="13" t="s">
        <v>5541</v>
      </c>
      <c r="U581" s="15" t="s">
        <v>5542</v>
      </c>
      <c r="V581" s="16" t="s">
        <v>5543</v>
      </c>
      <c r="W581" s="10" t="s">
        <v>285</v>
      </c>
      <c r="X581" s="13" t="s">
        <v>5544</v>
      </c>
      <c r="Y581" s="13" t="s">
        <v>5491</v>
      </c>
      <c r="Z581" s="13" t="s">
        <v>5495</v>
      </c>
      <c r="AB581" s="7"/>
    </row>
    <row r="582" spans="1:28" hidden="1">
      <c r="A582" s="13" t="s">
        <v>5545</v>
      </c>
      <c r="C582" s="13" t="s">
        <v>5546</v>
      </c>
      <c r="D582" s="13">
        <v>6462</v>
      </c>
      <c r="E582" s="13" t="s">
        <v>5547</v>
      </c>
      <c r="F582" s="13">
        <v>6680</v>
      </c>
      <c r="G582" s="13" t="s">
        <v>5548</v>
      </c>
      <c r="H582" s="13" t="s">
        <v>5545</v>
      </c>
      <c r="J582" s="10" t="s">
        <v>5509</v>
      </c>
      <c r="K582" s="10" t="s">
        <v>5510</v>
      </c>
      <c r="L582" s="10" t="s">
        <v>5549</v>
      </c>
      <c r="M582" s="10" t="s">
        <v>5512</v>
      </c>
      <c r="N582" s="10" t="s">
        <v>5550</v>
      </c>
      <c r="O582" s="13" t="str">
        <f t="shared" si="14"/>
        <v>Huyện Chư Păh - Đội Thuế liên huyện thành phố Pleiku - Ia Grai - Chư Păh</v>
      </c>
      <c r="P582" s="13" t="s">
        <v>5551</v>
      </c>
      <c r="Q582" s="10" t="s">
        <v>5549</v>
      </c>
      <c r="R582" s="8" t="s">
        <v>5552</v>
      </c>
      <c r="S582" s="13" t="s">
        <v>5553</v>
      </c>
      <c r="T582" s="13" t="s">
        <v>5554</v>
      </c>
      <c r="U582" s="15" t="s">
        <v>5503</v>
      </c>
      <c r="V582" s="16" t="s">
        <v>5505</v>
      </c>
      <c r="W582" s="10" t="s">
        <v>285</v>
      </c>
      <c r="X582" s="13" t="s">
        <v>5555</v>
      </c>
      <c r="Y582" s="13" t="s">
        <v>5491</v>
      </c>
      <c r="Z582" s="13" t="s">
        <v>5495</v>
      </c>
      <c r="AB582" s="7"/>
    </row>
    <row r="583" spans="1:28" hidden="1">
      <c r="A583" s="13" t="s">
        <v>5556</v>
      </c>
      <c r="C583" s="13" t="s">
        <v>5546</v>
      </c>
      <c r="D583" s="13">
        <v>6462</v>
      </c>
      <c r="E583" s="13" t="s">
        <v>5547</v>
      </c>
      <c r="F583" s="13">
        <v>6680</v>
      </c>
      <c r="G583" s="13" t="s">
        <v>5557</v>
      </c>
      <c r="H583" s="13" t="s">
        <v>5556</v>
      </c>
      <c r="J583" s="10" t="s">
        <v>5509</v>
      </c>
      <c r="K583" s="10" t="s">
        <v>5510</v>
      </c>
      <c r="L583" s="10" t="s">
        <v>5558</v>
      </c>
      <c r="M583" s="10" t="s">
        <v>5512</v>
      </c>
      <c r="N583" s="10" t="s">
        <v>5559</v>
      </c>
      <c r="O583" s="13" t="str">
        <f t="shared" si="14"/>
        <v>Huyện Ia Grai - Đội Thuế liên huyện thành phố Pleiku - Ia Grai - Chư Păh</v>
      </c>
      <c r="P583" s="13" t="s">
        <v>5560</v>
      </c>
      <c r="Q583" s="10" t="s">
        <v>5558</v>
      </c>
      <c r="R583" s="8" t="s">
        <v>5561</v>
      </c>
      <c r="S583" s="13" t="s">
        <v>5562</v>
      </c>
      <c r="T583" s="13" t="s">
        <v>5563</v>
      </c>
      <c r="U583" s="15" t="s">
        <v>5503</v>
      </c>
      <c r="V583" s="16" t="s">
        <v>5505</v>
      </c>
      <c r="W583" s="10" t="s">
        <v>285</v>
      </c>
      <c r="X583" s="13" t="s">
        <v>5555</v>
      </c>
      <c r="Y583" s="13" t="s">
        <v>5491</v>
      </c>
      <c r="Z583" s="13" t="s">
        <v>5495</v>
      </c>
      <c r="AB583" s="7"/>
    </row>
    <row r="584" spans="1:28" hidden="1">
      <c r="A584" s="13" t="s">
        <v>5564</v>
      </c>
      <c r="C584" s="13" t="s">
        <v>5565</v>
      </c>
      <c r="D584" s="13">
        <v>6464</v>
      </c>
      <c r="E584" s="13" t="s">
        <v>5566</v>
      </c>
      <c r="F584" s="13">
        <v>6680</v>
      </c>
      <c r="G584" s="13" t="s">
        <v>5567</v>
      </c>
      <c r="H584" s="13" t="s">
        <v>5564</v>
      </c>
      <c r="J584" s="13" t="s">
        <v>5519</v>
      </c>
      <c r="K584" s="10" t="s">
        <v>5520</v>
      </c>
      <c r="L584" s="13" t="s">
        <v>5568</v>
      </c>
      <c r="M584" s="10" t="s">
        <v>5522</v>
      </c>
      <c r="N584" s="10" t="s">
        <v>5522</v>
      </c>
      <c r="O584" s="13" t="str">
        <f t="shared" ref="O584:O647" si="15">N584&amp;" - "&amp;J584</f>
        <v xml:space="preserve">Thị xã An Khê - Đội Thuế liên huyện Đông Gia Lai </v>
      </c>
      <c r="P584" s="13" t="s">
        <v>5569</v>
      </c>
      <c r="Q584" s="13" t="s">
        <v>5568</v>
      </c>
      <c r="R584" s="8" t="s">
        <v>5568</v>
      </c>
      <c r="S584" s="13" t="s">
        <v>5570</v>
      </c>
      <c r="T584" s="13" t="s">
        <v>5571</v>
      </c>
      <c r="U584" s="15" t="s">
        <v>5570</v>
      </c>
      <c r="V584" s="16" t="s">
        <v>5572</v>
      </c>
      <c r="W584" s="10" t="s">
        <v>285</v>
      </c>
      <c r="X584" s="13" t="s">
        <v>5573</v>
      </c>
      <c r="Y584" s="13" t="s">
        <v>5491</v>
      </c>
      <c r="Z584" s="13" t="s">
        <v>5495</v>
      </c>
      <c r="AB584" s="7"/>
    </row>
    <row r="585" spans="1:28" hidden="1">
      <c r="A585" s="13" t="s">
        <v>5574</v>
      </c>
      <c r="C585" s="13" t="s">
        <v>5565</v>
      </c>
      <c r="D585" s="13">
        <v>6464</v>
      </c>
      <c r="E585" s="13" t="s">
        <v>5566</v>
      </c>
      <c r="F585" s="13">
        <v>6680</v>
      </c>
      <c r="G585" s="13" t="s">
        <v>5575</v>
      </c>
      <c r="H585" s="13" t="s">
        <v>5574</v>
      </c>
      <c r="J585" s="13" t="s">
        <v>5519</v>
      </c>
      <c r="K585" s="10" t="s">
        <v>5520</v>
      </c>
      <c r="L585" s="13" t="s">
        <v>5576</v>
      </c>
      <c r="M585" s="10" t="s">
        <v>5522</v>
      </c>
      <c r="N585" s="10" t="s">
        <v>5577</v>
      </c>
      <c r="O585" s="13" t="str">
        <f t="shared" si="15"/>
        <v xml:space="preserve">Huyện Kông Chro - Đội Thuế liên huyện Đông Gia Lai </v>
      </c>
      <c r="P585" s="13" t="s">
        <v>5578</v>
      </c>
      <c r="Q585" s="13" t="s">
        <v>5576</v>
      </c>
      <c r="R585" s="8" t="s">
        <v>5576</v>
      </c>
      <c r="S585" s="13" t="s">
        <v>5579</v>
      </c>
      <c r="T585" s="13" t="s">
        <v>5580</v>
      </c>
      <c r="U585" s="15" t="s">
        <v>5570</v>
      </c>
      <c r="V585" s="16" t="s">
        <v>5572</v>
      </c>
      <c r="W585" s="10" t="s">
        <v>285</v>
      </c>
      <c r="X585" s="13" t="s">
        <v>5573</v>
      </c>
      <c r="Y585" s="13" t="s">
        <v>5491</v>
      </c>
      <c r="Z585" s="13" t="s">
        <v>5495</v>
      </c>
      <c r="AB585" s="7"/>
    </row>
    <row r="586" spans="1:28" hidden="1">
      <c r="A586" s="13" t="s">
        <v>5581</v>
      </c>
      <c r="C586" s="13" t="s">
        <v>155</v>
      </c>
      <c r="D586" s="13">
        <v>6466</v>
      </c>
      <c r="E586" s="13" t="s">
        <v>5582</v>
      </c>
      <c r="F586" s="13">
        <v>6680</v>
      </c>
      <c r="G586" s="13" t="s">
        <v>5583</v>
      </c>
      <c r="H586" s="13" t="s">
        <v>5581</v>
      </c>
      <c r="J586" s="10" t="s">
        <v>5584</v>
      </c>
      <c r="K586" s="10" t="s">
        <v>5585</v>
      </c>
      <c r="L586" s="10" t="s">
        <v>5586</v>
      </c>
      <c r="M586" s="10" t="s">
        <v>5587</v>
      </c>
      <c r="N586" s="10" t="s">
        <v>5587</v>
      </c>
      <c r="O586" s="13" t="str">
        <f t="shared" si="15"/>
        <v>Huyện Đức Cơ - Đội Thuế liên huyện Đức Cơ - Chư Prông</v>
      </c>
      <c r="P586" s="13" t="s">
        <v>5588</v>
      </c>
      <c r="Q586" s="10" t="s">
        <v>5586</v>
      </c>
      <c r="R586" s="8" t="s">
        <v>5586</v>
      </c>
      <c r="S586" s="13" t="s">
        <v>5589</v>
      </c>
      <c r="T586" s="13" t="s">
        <v>5590</v>
      </c>
      <c r="U586" s="15" t="s">
        <v>5589</v>
      </c>
      <c r="V586" s="16" t="s">
        <v>5591</v>
      </c>
      <c r="W586" s="30" t="s">
        <v>5592</v>
      </c>
      <c r="X586" s="13" t="s">
        <v>5593</v>
      </c>
      <c r="Y586" s="13" t="s">
        <v>5491</v>
      </c>
      <c r="Z586" s="13" t="s">
        <v>5495</v>
      </c>
      <c r="AB586" s="7"/>
    </row>
    <row r="587" spans="1:28" hidden="1">
      <c r="A587" s="13" t="s">
        <v>5594</v>
      </c>
      <c r="C587" s="13" t="s">
        <v>155</v>
      </c>
      <c r="D587" s="13">
        <v>6466</v>
      </c>
      <c r="E587" s="13" t="s">
        <v>5595</v>
      </c>
      <c r="F587" s="13">
        <v>6680</v>
      </c>
      <c r="G587" s="13" t="s">
        <v>5596</v>
      </c>
      <c r="H587" s="13" t="s">
        <v>5594</v>
      </c>
      <c r="J587" s="10" t="s">
        <v>5584</v>
      </c>
      <c r="K587" s="10" t="s">
        <v>5585</v>
      </c>
      <c r="L587" s="10" t="s">
        <v>5597</v>
      </c>
      <c r="M587" s="10" t="s">
        <v>5587</v>
      </c>
      <c r="N587" s="10" t="s">
        <v>5598</v>
      </c>
      <c r="O587" s="13" t="str">
        <f t="shared" si="15"/>
        <v>Huyện Chư Prông - Đội Thuế liên huyện Đức Cơ - Chư Prông</v>
      </c>
      <c r="P587" s="13" t="s">
        <v>5599</v>
      </c>
      <c r="Q587" s="10" t="s">
        <v>5597</v>
      </c>
      <c r="R587" s="8" t="s">
        <v>5597</v>
      </c>
      <c r="S587" s="13" t="s">
        <v>5600</v>
      </c>
      <c r="T587" s="13" t="s">
        <v>5601</v>
      </c>
      <c r="U587" s="15" t="s">
        <v>5600</v>
      </c>
      <c r="V587" s="16" t="s">
        <v>5602</v>
      </c>
      <c r="W587" s="30" t="s">
        <v>5592</v>
      </c>
      <c r="X587" s="13" t="s">
        <v>5603</v>
      </c>
      <c r="Y587" s="13" t="s">
        <v>5491</v>
      </c>
      <c r="Z587" s="13" t="s">
        <v>5495</v>
      </c>
      <c r="AB587" s="7"/>
    </row>
    <row r="588" spans="1:28" hidden="1">
      <c r="A588" s="13" t="s">
        <v>5604</v>
      </c>
      <c r="C588" s="13" t="s">
        <v>5605</v>
      </c>
      <c r="D588" s="13">
        <v>6461</v>
      </c>
      <c r="E588" s="13" t="s">
        <v>5606</v>
      </c>
      <c r="F588" s="13">
        <v>6680</v>
      </c>
      <c r="G588" s="13" t="s">
        <v>5607</v>
      </c>
      <c r="H588" s="13" t="s">
        <v>5604</v>
      </c>
      <c r="J588" s="10" t="s">
        <v>5608</v>
      </c>
      <c r="K588" s="10" t="s">
        <v>5609</v>
      </c>
      <c r="L588" s="10" t="s">
        <v>5610</v>
      </c>
      <c r="M588" s="10" t="s">
        <v>5611</v>
      </c>
      <c r="N588" s="10" t="s">
        <v>5611</v>
      </c>
      <c r="O588" s="13" t="str">
        <f t="shared" si="15"/>
        <v>Huyện Chư Sê - Đội Thuế liên huyện Chư Sê - Chư Pưh</v>
      </c>
      <c r="P588" s="13" t="s">
        <v>5612</v>
      </c>
      <c r="Q588" s="10" t="s">
        <v>5610</v>
      </c>
      <c r="R588" s="8" t="s">
        <v>5610</v>
      </c>
      <c r="S588" s="13" t="s">
        <v>5613</v>
      </c>
      <c r="T588" s="13" t="s">
        <v>5614</v>
      </c>
      <c r="U588" s="15" t="s">
        <v>5613</v>
      </c>
      <c r="V588" s="16" t="s">
        <v>5615</v>
      </c>
      <c r="W588" s="10" t="s">
        <v>285</v>
      </c>
      <c r="X588" s="13" t="s">
        <v>5616</v>
      </c>
      <c r="Y588" s="13" t="s">
        <v>5491</v>
      </c>
      <c r="Z588" s="13" t="s">
        <v>5495</v>
      </c>
      <c r="AB588" s="7"/>
    </row>
    <row r="589" spans="1:28" hidden="1">
      <c r="A589" s="13" t="s">
        <v>5617</v>
      </c>
      <c r="C589" s="13" t="s">
        <v>5618</v>
      </c>
      <c r="D589" s="13">
        <v>6465</v>
      </c>
      <c r="E589" s="13" t="s">
        <v>5619</v>
      </c>
      <c r="F589" s="13">
        <v>6680</v>
      </c>
      <c r="G589" s="13" t="s">
        <v>5620</v>
      </c>
      <c r="H589" s="13" t="s">
        <v>5617</v>
      </c>
      <c r="J589" s="13" t="s">
        <v>5621</v>
      </c>
      <c r="K589" s="10" t="s">
        <v>5622</v>
      </c>
      <c r="L589" s="13" t="s">
        <v>5623</v>
      </c>
      <c r="M589" s="10" t="s">
        <v>5624</v>
      </c>
      <c r="N589" s="10" t="s">
        <v>5625</v>
      </c>
      <c r="O589" s="13" t="str">
        <f t="shared" si="15"/>
        <v xml:space="preserve">Huyện Ia Pa - Đội Thuế liên huyện Nam Gia Lai </v>
      </c>
      <c r="P589" s="13" t="s">
        <v>5626</v>
      </c>
      <c r="Q589" s="13" t="s">
        <v>5623</v>
      </c>
      <c r="R589" s="8" t="s">
        <v>5623</v>
      </c>
      <c r="S589" s="13" t="s">
        <v>5627</v>
      </c>
      <c r="T589" s="13" t="s">
        <v>5628</v>
      </c>
      <c r="U589" s="15" t="s">
        <v>5629</v>
      </c>
      <c r="V589" s="16" t="s">
        <v>5630</v>
      </c>
      <c r="W589" s="10" t="s">
        <v>285</v>
      </c>
      <c r="X589" s="13" t="s">
        <v>5631</v>
      </c>
      <c r="Y589" s="13" t="s">
        <v>5491</v>
      </c>
      <c r="Z589" s="13" t="s">
        <v>5495</v>
      </c>
      <c r="AB589" s="7"/>
    </row>
    <row r="590" spans="1:28" hidden="1">
      <c r="A590" s="13" t="s">
        <v>5632</v>
      </c>
      <c r="C590" s="13" t="s">
        <v>5618</v>
      </c>
      <c r="D590" s="13">
        <v>6465</v>
      </c>
      <c r="E590" s="13" t="s">
        <v>5619</v>
      </c>
      <c r="F590" s="13">
        <v>6680</v>
      </c>
      <c r="G590" s="13" t="s">
        <v>5633</v>
      </c>
      <c r="H590" s="13" t="s">
        <v>5632</v>
      </c>
      <c r="J590" s="13" t="s">
        <v>5621</v>
      </c>
      <c r="K590" s="10" t="s">
        <v>5622</v>
      </c>
      <c r="L590" s="13" t="s">
        <v>5634</v>
      </c>
      <c r="M590" s="10" t="s">
        <v>5624</v>
      </c>
      <c r="N590" s="10" t="s">
        <v>5624</v>
      </c>
      <c r="O590" s="13" t="str">
        <f t="shared" si="15"/>
        <v xml:space="preserve">Thị xã Ayun Pa - Đội Thuế liên huyện Nam Gia Lai </v>
      </c>
      <c r="P590" s="13" t="s">
        <v>5635</v>
      </c>
      <c r="Q590" s="13" t="s">
        <v>5634</v>
      </c>
      <c r="R590" s="8" t="s">
        <v>5634</v>
      </c>
      <c r="S590" s="13" t="s">
        <v>5629</v>
      </c>
      <c r="T590" s="13" t="s">
        <v>5636</v>
      </c>
      <c r="U590" s="15" t="s">
        <v>5629</v>
      </c>
      <c r="V590" s="16" t="s">
        <v>5630</v>
      </c>
      <c r="W590" s="10" t="s">
        <v>285</v>
      </c>
      <c r="X590" s="13" t="s">
        <v>5631</v>
      </c>
      <c r="Y590" s="13" t="s">
        <v>5491</v>
      </c>
      <c r="Z590" s="13" t="s">
        <v>5495</v>
      </c>
      <c r="AB590" s="7"/>
    </row>
    <row r="591" spans="1:28" hidden="1">
      <c r="A591" s="13" t="s">
        <v>5637</v>
      </c>
      <c r="C591" s="13" t="s">
        <v>155</v>
      </c>
      <c r="D591" s="13">
        <v>6465</v>
      </c>
      <c r="E591" s="13" t="s">
        <v>5638</v>
      </c>
      <c r="F591" s="13">
        <v>6680</v>
      </c>
      <c r="G591" s="13" t="s">
        <v>5639</v>
      </c>
      <c r="H591" s="13" t="s">
        <v>5637</v>
      </c>
      <c r="J591" s="13" t="s">
        <v>5621</v>
      </c>
      <c r="K591" s="10" t="s">
        <v>5622</v>
      </c>
      <c r="L591" s="13" t="s">
        <v>5640</v>
      </c>
      <c r="M591" s="10" t="s">
        <v>5624</v>
      </c>
      <c r="N591" s="10" t="s">
        <v>5641</v>
      </c>
      <c r="O591" s="13" t="str">
        <f t="shared" si="15"/>
        <v xml:space="preserve">Huyện Krông Pa - Đội Thuế liên huyện Nam Gia Lai </v>
      </c>
      <c r="P591" s="13" t="s">
        <v>5642</v>
      </c>
      <c r="Q591" s="13" t="s">
        <v>5640</v>
      </c>
      <c r="R591" s="8" t="s">
        <v>5640</v>
      </c>
      <c r="S591" s="13" t="s">
        <v>5643</v>
      </c>
      <c r="T591" s="13" t="s">
        <v>5644</v>
      </c>
      <c r="U591" s="15" t="s">
        <v>5643</v>
      </c>
      <c r="V591" s="16" t="s">
        <v>5645</v>
      </c>
      <c r="W591" s="30" t="s">
        <v>5646</v>
      </c>
      <c r="X591" s="13" t="s">
        <v>5647</v>
      </c>
      <c r="Y591" s="13" t="s">
        <v>5491</v>
      </c>
      <c r="Z591" s="13" t="s">
        <v>5495</v>
      </c>
      <c r="AB591" s="7"/>
    </row>
    <row r="592" spans="1:28" hidden="1">
      <c r="A592" s="13" t="s">
        <v>5648</v>
      </c>
      <c r="C592" s="13" t="s">
        <v>5531</v>
      </c>
      <c r="D592" s="13">
        <v>6463</v>
      </c>
      <c r="E592" s="13" t="s">
        <v>5532</v>
      </c>
      <c r="F592" s="13">
        <v>6680</v>
      </c>
      <c r="G592" s="13" t="s">
        <v>5649</v>
      </c>
      <c r="H592" s="13" t="s">
        <v>5648</v>
      </c>
      <c r="J592" s="10" t="s">
        <v>5534</v>
      </c>
      <c r="K592" s="10" t="s">
        <v>5535</v>
      </c>
      <c r="L592" s="10" t="s">
        <v>5650</v>
      </c>
      <c r="M592" s="10" t="s">
        <v>5537</v>
      </c>
      <c r="N592" s="10" t="s">
        <v>5651</v>
      </c>
      <c r="O592" s="13" t="str">
        <f t="shared" si="15"/>
        <v>Huyện Đắk Đoa - Đội Thuế liên huyện Đak Đoa - Mang Yang</v>
      </c>
      <c r="P592" s="13" t="s">
        <v>5652</v>
      </c>
      <c r="Q592" s="10" t="s">
        <v>5650</v>
      </c>
      <c r="R592" s="8" t="s">
        <v>5650</v>
      </c>
      <c r="S592" s="13" t="s">
        <v>5542</v>
      </c>
      <c r="T592" s="13" t="s">
        <v>5653</v>
      </c>
      <c r="U592" s="15" t="s">
        <v>5542</v>
      </c>
      <c r="V592" s="16" t="s">
        <v>5543</v>
      </c>
      <c r="W592" s="10" t="s">
        <v>285</v>
      </c>
      <c r="X592" s="13" t="s">
        <v>5544</v>
      </c>
      <c r="Y592" s="13" t="s">
        <v>5491</v>
      </c>
      <c r="Z592" s="13" t="s">
        <v>5495</v>
      </c>
      <c r="AB592" s="7"/>
    </row>
    <row r="593" spans="1:28" hidden="1">
      <c r="A593" s="13" t="s">
        <v>5654</v>
      </c>
      <c r="C593" s="13" t="s">
        <v>5565</v>
      </c>
      <c r="D593" s="13">
        <v>6464</v>
      </c>
      <c r="E593" s="13" t="s">
        <v>5566</v>
      </c>
      <c r="F593" s="13">
        <v>6680</v>
      </c>
      <c r="G593" s="13" t="s">
        <v>5655</v>
      </c>
      <c r="H593" s="13" t="s">
        <v>5654</v>
      </c>
      <c r="J593" s="13" t="s">
        <v>5519</v>
      </c>
      <c r="K593" s="10" t="s">
        <v>5520</v>
      </c>
      <c r="L593" s="13" t="s">
        <v>5656</v>
      </c>
      <c r="M593" s="10" t="s">
        <v>5522</v>
      </c>
      <c r="N593" s="10" t="s">
        <v>5657</v>
      </c>
      <c r="O593" s="13" t="str">
        <f t="shared" si="15"/>
        <v xml:space="preserve">Huyện Đak Pơ - Đội Thuế liên huyện Đông Gia Lai </v>
      </c>
      <c r="P593" s="13" t="s">
        <v>5658</v>
      </c>
      <c r="Q593" s="13" t="s">
        <v>5656</v>
      </c>
      <c r="R593" s="8" t="s">
        <v>5656</v>
      </c>
      <c r="S593" s="13" t="s">
        <v>5659</v>
      </c>
      <c r="T593" s="13" t="s">
        <v>5660</v>
      </c>
      <c r="U593" s="15" t="s">
        <v>5570</v>
      </c>
      <c r="V593" s="16" t="s">
        <v>5572</v>
      </c>
      <c r="W593" s="10" t="s">
        <v>285</v>
      </c>
      <c r="X593" s="13" t="s">
        <v>5573</v>
      </c>
      <c r="Y593" s="13" t="s">
        <v>5491</v>
      </c>
      <c r="Z593" s="13" t="s">
        <v>5495</v>
      </c>
      <c r="AB593" s="7"/>
    </row>
    <row r="594" spans="1:28" hidden="1">
      <c r="A594" s="13" t="s">
        <v>5661</v>
      </c>
      <c r="C594" s="13" t="s">
        <v>5618</v>
      </c>
      <c r="D594" s="13">
        <v>6465</v>
      </c>
      <c r="E594" s="13" t="s">
        <v>5619</v>
      </c>
      <c r="F594" s="13">
        <v>6680</v>
      </c>
      <c r="G594" s="13" t="s">
        <v>5662</v>
      </c>
      <c r="H594" s="13" t="s">
        <v>5661</v>
      </c>
      <c r="J594" s="13" t="s">
        <v>5621</v>
      </c>
      <c r="K594" s="10" t="s">
        <v>5622</v>
      </c>
      <c r="L594" s="13" t="s">
        <v>5663</v>
      </c>
      <c r="M594" s="10" t="s">
        <v>5624</v>
      </c>
      <c r="N594" s="10" t="s">
        <v>5664</v>
      </c>
      <c r="O594" s="13" t="str">
        <f t="shared" si="15"/>
        <v xml:space="preserve">Huyện Phú Thiện - Đội Thuế liên huyện Nam Gia Lai </v>
      </c>
      <c r="P594" s="13" t="s">
        <v>5665</v>
      </c>
      <c r="Q594" s="13" t="s">
        <v>5663</v>
      </c>
      <c r="R594" s="8" t="s">
        <v>5663</v>
      </c>
      <c r="S594" s="13" t="s">
        <v>5666</v>
      </c>
      <c r="T594" s="13" t="s">
        <v>5667</v>
      </c>
      <c r="U594" s="15" t="s">
        <v>5629</v>
      </c>
      <c r="V594" s="16" t="s">
        <v>5630</v>
      </c>
      <c r="W594" s="10" t="s">
        <v>285</v>
      </c>
      <c r="X594" s="13" t="s">
        <v>5631</v>
      </c>
      <c r="Y594" s="13" t="s">
        <v>5491</v>
      </c>
      <c r="Z594" s="13" t="s">
        <v>5495</v>
      </c>
      <c r="AB594" s="7"/>
    </row>
    <row r="595" spans="1:28" hidden="1">
      <c r="A595" s="13" t="s">
        <v>5668</v>
      </c>
      <c r="C595" s="13" t="s">
        <v>5605</v>
      </c>
      <c r="D595" s="13">
        <v>6461</v>
      </c>
      <c r="E595" s="13" t="s">
        <v>5606</v>
      </c>
      <c r="F595" s="13">
        <v>6680</v>
      </c>
      <c r="G595" s="13" t="s">
        <v>5669</v>
      </c>
      <c r="H595" s="13" t="s">
        <v>5668</v>
      </c>
      <c r="J595" s="10" t="s">
        <v>5608</v>
      </c>
      <c r="K595" s="10" t="s">
        <v>5609</v>
      </c>
      <c r="L595" s="10" t="s">
        <v>5670</v>
      </c>
      <c r="M595" s="10" t="s">
        <v>5611</v>
      </c>
      <c r="N595" s="10" t="s">
        <v>5671</v>
      </c>
      <c r="O595" s="13" t="str">
        <f t="shared" si="15"/>
        <v>Huyện Chư Pưh - Đội Thuế liên huyện Chư Sê - Chư Pưh</v>
      </c>
      <c r="P595" s="13" t="s">
        <v>5672</v>
      </c>
      <c r="Q595" s="10" t="s">
        <v>5670</v>
      </c>
      <c r="R595" s="8" t="s">
        <v>5670</v>
      </c>
      <c r="S595" s="13" t="s">
        <v>5673</v>
      </c>
      <c r="T595" s="13" t="s">
        <v>5674</v>
      </c>
      <c r="U595" s="15" t="s">
        <v>5613</v>
      </c>
      <c r="V595" s="16" t="s">
        <v>5615</v>
      </c>
      <c r="W595" s="10" t="s">
        <v>285</v>
      </c>
      <c r="X595" s="13" t="s">
        <v>5616</v>
      </c>
      <c r="Y595" s="13" t="s">
        <v>5491</v>
      </c>
      <c r="Z595" s="13" t="s">
        <v>5495</v>
      </c>
      <c r="AB595" s="7"/>
    </row>
    <row r="596" spans="1:28" s="7" customFormat="1" hidden="1">
      <c r="A596" s="7" t="s">
        <v>5675</v>
      </c>
      <c r="B596" s="7">
        <v>6680</v>
      </c>
      <c r="E596" s="7" t="s">
        <v>5676</v>
      </c>
      <c r="G596" s="7" t="s">
        <v>155</v>
      </c>
      <c r="H596" s="7" t="s">
        <v>5675</v>
      </c>
      <c r="I596" s="7" t="s">
        <v>5215</v>
      </c>
      <c r="K596" s="10"/>
      <c r="L596" s="7" t="s">
        <v>5677</v>
      </c>
      <c r="M596" s="7" t="s">
        <v>5217</v>
      </c>
      <c r="N596" s="7" t="s">
        <v>5678</v>
      </c>
      <c r="O596" s="13" t="str">
        <f t="shared" si="15"/>
        <v xml:space="preserve">Tỉnh Đắk Nông - </v>
      </c>
      <c r="P596" s="7" t="s">
        <v>5679</v>
      </c>
      <c r="Q596" s="7" t="s">
        <v>5677</v>
      </c>
      <c r="R596" s="8" t="s">
        <v>5677</v>
      </c>
      <c r="S596" s="7" t="s">
        <v>5680</v>
      </c>
      <c r="T596" s="7" t="s">
        <v>5681</v>
      </c>
      <c r="U596" s="11" t="s">
        <v>155</v>
      </c>
      <c r="V596" s="9" t="s">
        <v>155</v>
      </c>
      <c r="X596" s="7" t="s">
        <v>5682</v>
      </c>
      <c r="Y596" s="7" t="s">
        <v>153</v>
      </c>
      <c r="Z596" s="7" t="s">
        <v>159</v>
      </c>
    </row>
    <row r="597" spans="1:28" s="7" customFormat="1" hidden="1">
      <c r="A597" s="7" t="s">
        <v>5683</v>
      </c>
      <c r="B597" s="7">
        <v>6681</v>
      </c>
      <c r="E597" s="7" t="s">
        <v>5676</v>
      </c>
      <c r="F597" s="7">
        <v>6680</v>
      </c>
      <c r="G597" s="7" t="s">
        <v>5684</v>
      </c>
      <c r="H597" s="7" t="s">
        <v>5683</v>
      </c>
      <c r="I597" s="7" t="s">
        <v>5215</v>
      </c>
      <c r="J597" s="7" t="s">
        <v>5215</v>
      </c>
      <c r="K597" s="10" t="s">
        <v>5215</v>
      </c>
      <c r="L597" s="7" t="s">
        <v>5685</v>
      </c>
      <c r="M597" s="7" t="s">
        <v>5217</v>
      </c>
      <c r="N597" s="7" t="s">
        <v>5678</v>
      </c>
      <c r="O597" s="13" t="str">
        <f t="shared" si="15"/>
        <v>Tỉnh Đắk Nông - Chi cục Thuế khu vực XIV</v>
      </c>
      <c r="P597" s="7" t="s">
        <v>5686</v>
      </c>
      <c r="Q597" s="7" t="s">
        <v>5685</v>
      </c>
      <c r="R597" s="8" t="s">
        <v>5685</v>
      </c>
      <c r="S597" s="7" t="s">
        <v>1647</v>
      </c>
      <c r="T597" s="7" t="s">
        <v>5687</v>
      </c>
      <c r="U597" s="15">
        <v>3070</v>
      </c>
      <c r="V597" s="16" t="s">
        <v>5688</v>
      </c>
      <c r="X597" s="7" t="s">
        <v>5676</v>
      </c>
      <c r="Y597" s="7" t="s">
        <v>5675</v>
      </c>
      <c r="Z597" s="7" t="s">
        <v>5679</v>
      </c>
    </row>
    <row r="598" spans="1:28" hidden="1">
      <c r="A598" s="13" t="s">
        <v>5689</v>
      </c>
      <c r="C598" s="13">
        <v>6761</v>
      </c>
      <c r="D598" s="13">
        <v>6761</v>
      </c>
      <c r="E598" s="13" t="s">
        <v>5690</v>
      </c>
      <c r="F598" s="13">
        <v>6680</v>
      </c>
      <c r="G598" s="13" t="s">
        <v>5691</v>
      </c>
      <c r="H598" s="13" t="s">
        <v>5689</v>
      </c>
      <c r="J598" s="10" t="s">
        <v>5692</v>
      </c>
      <c r="K598" s="10" t="s">
        <v>5693</v>
      </c>
      <c r="L598" s="10" t="s">
        <v>5694</v>
      </c>
      <c r="M598" s="10" t="s">
        <v>5695</v>
      </c>
      <c r="N598" s="10" t="s">
        <v>5695</v>
      </c>
      <c r="O598" s="13" t="str">
        <f t="shared" si="15"/>
        <v>Thành phố Gia Nghĩa - Đội Thuế liên huyện Gia Nghĩa - Đắk Glong</v>
      </c>
      <c r="P598" s="13" t="s">
        <v>5696</v>
      </c>
      <c r="Q598" s="10" t="s">
        <v>5694</v>
      </c>
      <c r="R598" s="8" t="s">
        <v>5694</v>
      </c>
      <c r="S598" s="13" t="s">
        <v>1647</v>
      </c>
      <c r="T598" s="13" t="s">
        <v>5687</v>
      </c>
      <c r="U598" s="15">
        <v>3070</v>
      </c>
      <c r="V598" s="16" t="s">
        <v>5688</v>
      </c>
      <c r="W598" s="10" t="s">
        <v>285</v>
      </c>
      <c r="X598" s="13" t="s">
        <v>5697</v>
      </c>
      <c r="Y598" s="13" t="s">
        <v>5675</v>
      </c>
      <c r="Z598" s="13" t="s">
        <v>5679</v>
      </c>
      <c r="AB598" s="7"/>
    </row>
    <row r="599" spans="1:28" hidden="1">
      <c r="A599" s="13" t="s">
        <v>5698</v>
      </c>
      <c r="C599" s="13">
        <v>6763</v>
      </c>
      <c r="D599" s="13">
        <v>6763</v>
      </c>
      <c r="E599" s="13" t="s">
        <v>5699</v>
      </c>
      <c r="F599" s="13">
        <v>6680</v>
      </c>
      <c r="G599" s="13" t="s">
        <v>5700</v>
      </c>
      <c r="H599" s="13" t="s">
        <v>5698</v>
      </c>
      <c r="J599" s="10" t="s">
        <v>5701</v>
      </c>
      <c r="K599" s="10" t="s">
        <v>5702</v>
      </c>
      <c r="L599" s="10" t="s">
        <v>5703</v>
      </c>
      <c r="M599" s="10" t="s">
        <v>5704</v>
      </c>
      <c r="N599" s="10" t="s">
        <v>5704</v>
      </c>
      <c r="O599" s="13" t="str">
        <f t="shared" si="15"/>
        <v>Huyện Cư Jút - Đội Thuế liên huyện Cư Jút - Krông Nô</v>
      </c>
      <c r="P599" s="13" t="s">
        <v>5705</v>
      </c>
      <c r="Q599" s="10" t="s">
        <v>5703</v>
      </c>
      <c r="R599" s="8" t="s">
        <v>5703</v>
      </c>
      <c r="S599" s="13" t="s">
        <v>1668</v>
      </c>
      <c r="T599" s="13" t="s">
        <v>5706</v>
      </c>
      <c r="U599" s="15" t="s">
        <v>1668</v>
      </c>
      <c r="V599" s="16" t="s">
        <v>5707</v>
      </c>
      <c r="W599" s="10" t="s">
        <v>285</v>
      </c>
      <c r="X599" s="13" t="s">
        <v>5708</v>
      </c>
      <c r="Y599" s="13" t="s">
        <v>5675</v>
      </c>
      <c r="Z599" s="13" t="s">
        <v>5219</v>
      </c>
      <c r="AB599" s="7"/>
    </row>
    <row r="600" spans="1:28" hidden="1">
      <c r="A600" s="13" t="s">
        <v>5709</v>
      </c>
      <c r="C600" s="13">
        <v>6764</v>
      </c>
      <c r="D600" s="13">
        <v>6764</v>
      </c>
      <c r="E600" s="13" t="s">
        <v>5710</v>
      </c>
      <c r="F600" s="13">
        <v>6680</v>
      </c>
      <c r="G600" s="13" t="s">
        <v>5711</v>
      </c>
      <c r="H600" s="13" t="s">
        <v>5709</v>
      </c>
      <c r="J600" s="10" t="s">
        <v>5712</v>
      </c>
      <c r="K600" s="10" t="s">
        <v>5713</v>
      </c>
      <c r="L600" s="10" t="s">
        <v>5714</v>
      </c>
      <c r="M600" s="10" t="s">
        <v>5715</v>
      </c>
      <c r="N600" s="10" t="s">
        <v>5716</v>
      </c>
      <c r="O600" s="13" t="str">
        <f t="shared" si="15"/>
        <v>Huyện Đắk Mil - Đội Thuế liên huyện Đăk Mil - Đắk Song</v>
      </c>
      <c r="P600" s="13" t="s">
        <v>5717</v>
      </c>
      <c r="Q600" s="10" t="s">
        <v>5714</v>
      </c>
      <c r="R600" s="8" t="s">
        <v>5714</v>
      </c>
      <c r="S600" s="13" t="s">
        <v>1604</v>
      </c>
      <c r="T600" s="13" t="s">
        <v>5718</v>
      </c>
      <c r="U600" s="15" t="s">
        <v>1604</v>
      </c>
      <c r="V600" s="16" t="s">
        <v>5719</v>
      </c>
      <c r="W600" s="10" t="s">
        <v>285</v>
      </c>
      <c r="X600" s="13" t="s">
        <v>5720</v>
      </c>
      <c r="Y600" s="13" t="s">
        <v>5675</v>
      </c>
      <c r="Z600" s="13" t="s">
        <v>5219</v>
      </c>
      <c r="AB600" s="7"/>
    </row>
    <row r="601" spans="1:28" hidden="1">
      <c r="A601" s="13" t="s">
        <v>5721</v>
      </c>
      <c r="C601" s="13">
        <v>6763</v>
      </c>
      <c r="D601" s="13">
        <v>6763</v>
      </c>
      <c r="E601" s="13" t="s">
        <v>5699</v>
      </c>
      <c r="F601" s="13">
        <v>6680</v>
      </c>
      <c r="G601" s="13" t="s">
        <v>5722</v>
      </c>
      <c r="H601" s="13" t="s">
        <v>5721</v>
      </c>
      <c r="J601" s="10" t="s">
        <v>5701</v>
      </c>
      <c r="K601" s="10" t="s">
        <v>5702</v>
      </c>
      <c r="L601" s="10" t="s">
        <v>5723</v>
      </c>
      <c r="M601" s="10" t="s">
        <v>5704</v>
      </c>
      <c r="N601" s="10" t="s">
        <v>5724</v>
      </c>
      <c r="O601" s="13" t="str">
        <f t="shared" si="15"/>
        <v>Huyện Krông Nô - Đội Thuế liên huyện Cư Jút - Krông Nô</v>
      </c>
      <c r="P601" s="13" t="s">
        <v>5725</v>
      </c>
      <c r="Q601" s="10" t="s">
        <v>5723</v>
      </c>
      <c r="R601" s="8" t="s">
        <v>5723</v>
      </c>
      <c r="S601" s="13" t="s">
        <v>1625</v>
      </c>
      <c r="T601" s="13" t="s">
        <v>5726</v>
      </c>
      <c r="U601" s="15" t="s">
        <v>1668</v>
      </c>
      <c r="V601" s="16" t="s">
        <v>5707</v>
      </c>
      <c r="W601" s="10" t="s">
        <v>285</v>
      </c>
      <c r="X601" s="13" t="s">
        <v>5708</v>
      </c>
      <c r="Y601" s="13" t="s">
        <v>5675</v>
      </c>
      <c r="Z601" s="13" t="s">
        <v>5219</v>
      </c>
      <c r="AB601" s="7"/>
    </row>
    <row r="602" spans="1:28" hidden="1">
      <c r="A602" s="13" t="s">
        <v>5727</v>
      </c>
      <c r="C602" s="13">
        <v>6764</v>
      </c>
      <c r="D602" s="13">
        <v>6764</v>
      </c>
      <c r="E602" s="13" t="s">
        <v>5710</v>
      </c>
      <c r="F602" s="13">
        <v>6680</v>
      </c>
      <c r="G602" s="13" t="s">
        <v>5728</v>
      </c>
      <c r="H602" s="13" t="s">
        <v>5727</v>
      </c>
      <c r="J602" s="10" t="s">
        <v>5712</v>
      </c>
      <c r="K602" s="10" t="s">
        <v>5713</v>
      </c>
      <c r="L602" s="10" t="s">
        <v>5729</v>
      </c>
      <c r="M602" s="10" t="s">
        <v>5715</v>
      </c>
      <c r="N602" s="10" t="s">
        <v>5730</v>
      </c>
      <c r="O602" s="13" t="str">
        <f t="shared" si="15"/>
        <v>Huyện Đắk Song - Đội Thuế liên huyện Đăk Mil - Đắk Song</v>
      </c>
      <c r="P602" s="13" t="s">
        <v>5731</v>
      </c>
      <c r="Q602" s="10" t="s">
        <v>5729</v>
      </c>
      <c r="R602" s="8" t="s">
        <v>5729</v>
      </c>
      <c r="S602" s="13" t="s">
        <v>5732</v>
      </c>
      <c r="T602" s="13" t="s">
        <v>5733</v>
      </c>
      <c r="U602" s="15" t="s">
        <v>1604</v>
      </c>
      <c r="V602" s="16" t="s">
        <v>5719</v>
      </c>
      <c r="W602" s="10" t="s">
        <v>285</v>
      </c>
      <c r="X602" s="13" t="s">
        <v>5720</v>
      </c>
      <c r="Y602" s="13" t="s">
        <v>5675</v>
      </c>
      <c r="Z602" s="13" t="s">
        <v>5219</v>
      </c>
      <c r="AB602" s="7"/>
    </row>
    <row r="603" spans="1:28" hidden="1">
      <c r="A603" s="13" t="s">
        <v>5734</v>
      </c>
      <c r="C603" s="13">
        <v>6762</v>
      </c>
      <c r="D603" s="13">
        <v>6762</v>
      </c>
      <c r="E603" s="13" t="s">
        <v>5735</v>
      </c>
      <c r="F603" s="13">
        <v>6680</v>
      </c>
      <c r="G603" s="13" t="s">
        <v>5736</v>
      </c>
      <c r="H603" s="13" t="s">
        <v>5734</v>
      </c>
      <c r="J603" s="10" t="s">
        <v>5737</v>
      </c>
      <c r="K603" s="10" t="s">
        <v>5738</v>
      </c>
      <c r="L603" s="10" t="s">
        <v>5739</v>
      </c>
      <c r="M603" s="10" t="s">
        <v>5740</v>
      </c>
      <c r="N603" s="10" t="s">
        <v>5741</v>
      </c>
      <c r="O603" s="13" t="str">
        <f t="shared" si="15"/>
        <v>Huyện Đắk R'Lấp - Đội Thuế liên huyện Đắk Rlấp - Tuy Đức</v>
      </c>
      <c r="P603" s="13" t="s">
        <v>5742</v>
      </c>
      <c r="Q603" s="10" t="s">
        <v>5739</v>
      </c>
      <c r="R603" s="8" t="s">
        <v>5739</v>
      </c>
      <c r="S603" s="13" t="s">
        <v>1585</v>
      </c>
      <c r="T603" s="13" t="s">
        <v>5743</v>
      </c>
      <c r="U603" s="15" t="s">
        <v>1585</v>
      </c>
      <c r="V603" s="16" t="s">
        <v>5744</v>
      </c>
      <c r="W603" s="10" t="s">
        <v>285</v>
      </c>
      <c r="X603" s="13" t="s">
        <v>5745</v>
      </c>
      <c r="Y603" s="13" t="s">
        <v>5675</v>
      </c>
      <c r="Z603" s="13" t="s">
        <v>5219</v>
      </c>
      <c r="AB603" s="7"/>
    </row>
    <row r="604" spans="1:28" hidden="1">
      <c r="A604" s="13" t="s">
        <v>5746</v>
      </c>
      <c r="C604" s="13">
        <v>6761</v>
      </c>
      <c r="D604" s="13">
        <v>6761</v>
      </c>
      <c r="E604" s="13" t="s">
        <v>5690</v>
      </c>
      <c r="F604" s="13">
        <v>6680</v>
      </c>
      <c r="G604" s="13" t="s">
        <v>5747</v>
      </c>
      <c r="H604" s="13" t="s">
        <v>5746</v>
      </c>
      <c r="J604" s="10" t="s">
        <v>5692</v>
      </c>
      <c r="K604" s="10" t="s">
        <v>5693</v>
      </c>
      <c r="L604" s="10" t="s">
        <v>5748</v>
      </c>
      <c r="M604" s="10" t="s">
        <v>5695</v>
      </c>
      <c r="N604" s="10" t="s">
        <v>5749</v>
      </c>
      <c r="O604" s="13" t="str">
        <f t="shared" si="15"/>
        <v>Huyện Đắk Glong - Đội Thuế liên huyện Gia Nghĩa - Đắk Glong</v>
      </c>
      <c r="P604" s="13" t="s">
        <v>5750</v>
      </c>
      <c r="Q604" s="10" t="s">
        <v>5748</v>
      </c>
      <c r="R604" s="8" t="s">
        <v>5748</v>
      </c>
      <c r="S604" s="13" t="s">
        <v>5751</v>
      </c>
      <c r="T604" s="13" t="s">
        <v>5752</v>
      </c>
      <c r="U604" s="15" t="s">
        <v>5751</v>
      </c>
      <c r="V604" s="16" t="s">
        <v>5753</v>
      </c>
      <c r="W604" s="10" t="s">
        <v>285</v>
      </c>
      <c r="X604" s="13" t="s">
        <v>5697</v>
      </c>
      <c r="Y604" s="13" t="s">
        <v>5675</v>
      </c>
      <c r="Z604" s="13" t="s">
        <v>5679</v>
      </c>
      <c r="AB604" s="7"/>
    </row>
    <row r="605" spans="1:28" hidden="1">
      <c r="A605" s="13" t="s">
        <v>5754</v>
      </c>
      <c r="C605" s="13">
        <v>6762</v>
      </c>
      <c r="D605" s="13">
        <v>6762</v>
      </c>
      <c r="E605" s="13" t="s">
        <v>5735</v>
      </c>
      <c r="F605" s="13">
        <v>6680</v>
      </c>
      <c r="G605" s="13" t="s">
        <v>5755</v>
      </c>
      <c r="H605" s="13" t="s">
        <v>5754</v>
      </c>
      <c r="J605" s="10" t="s">
        <v>5737</v>
      </c>
      <c r="K605" s="10" t="s">
        <v>5738</v>
      </c>
      <c r="L605" s="10" t="s">
        <v>5756</v>
      </c>
      <c r="M605" s="10" t="s">
        <v>5740</v>
      </c>
      <c r="N605" s="10" t="s">
        <v>5757</v>
      </c>
      <c r="O605" s="13" t="str">
        <f t="shared" si="15"/>
        <v>Huyện Tuy Đức - Đội Thuế liên huyện Đắk Rlấp - Tuy Đức</v>
      </c>
      <c r="P605" s="13" t="s">
        <v>5758</v>
      </c>
      <c r="Q605" s="10" t="s">
        <v>5756</v>
      </c>
      <c r="R605" s="8" t="s">
        <v>5756</v>
      </c>
      <c r="S605" s="13" t="s">
        <v>5759</v>
      </c>
      <c r="T605" s="13" t="s">
        <v>5760</v>
      </c>
      <c r="U605" s="15" t="s">
        <v>1585</v>
      </c>
      <c r="V605" s="16" t="s">
        <v>5744</v>
      </c>
      <c r="W605" s="10" t="s">
        <v>285</v>
      </c>
      <c r="X605" s="13" t="s">
        <v>5745</v>
      </c>
      <c r="Y605" s="13" t="s">
        <v>5675</v>
      </c>
      <c r="Z605" s="13" t="s">
        <v>5679</v>
      </c>
      <c r="AB605" s="7"/>
    </row>
    <row r="606" spans="1:28" s="7" customFormat="1" hidden="1">
      <c r="A606" s="7" t="s">
        <v>5761</v>
      </c>
      <c r="B606" s="7">
        <v>7780</v>
      </c>
      <c r="E606" s="7" t="s">
        <v>5762</v>
      </c>
      <c r="G606" s="7" t="s">
        <v>155</v>
      </c>
      <c r="H606" s="7" t="s">
        <v>5761</v>
      </c>
      <c r="I606" s="7" t="s">
        <v>5763</v>
      </c>
      <c r="K606" s="10"/>
      <c r="L606" s="7" t="s">
        <v>5764</v>
      </c>
      <c r="M606" s="7" t="s">
        <v>5765</v>
      </c>
      <c r="N606" s="7" t="s">
        <v>5766</v>
      </c>
      <c r="O606" s="13" t="str">
        <f t="shared" si="15"/>
        <v xml:space="preserve">Tỉnh Bà Rịa - Vũng Tàu - </v>
      </c>
      <c r="P606" s="7" t="s">
        <v>5767</v>
      </c>
      <c r="Q606" s="7" t="s">
        <v>5764</v>
      </c>
      <c r="R606" s="8" t="s">
        <v>5764</v>
      </c>
      <c r="S606" s="7" t="s">
        <v>588</v>
      </c>
      <c r="T606" s="7" t="s">
        <v>5768</v>
      </c>
      <c r="U606" s="11" t="s">
        <v>155</v>
      </c>
      <c r="V606" s="9" t="s">
        <v>155</v>
      </c>
      <c r="X606" s="7" t="s">
        <v>5769</v>
      </c>
      <c r="Y606" s="7" t="s">
        <v>153</v>
      </c>
      <c r="Z606" s="7" t="s">
        <v>159</v>
      </c>
    </row>
    <row r="607" spans="1:28" s="7" customFormat="1" hidden="1">
      <c r="A607" s="7" t="s">
        <v>5770</v>
      </c>
      <c r="B607" s="7">
        <v>7781</v>
      </c>
      <c r="E607" s="7" t="s">
        <v>5762</v>
      </c>
      <c r="F607" s="7">
        <v>7780</v>
      </c>
      <c r="G607" s="7" t="s">
        <v>5771</v>
      </c>
      <c r="H607" s="7" t="s">
        <v>5770</v>
      </c>
      <c r="I607" s="7" t="s">
        <v>5763</v>
      </c>
      <c r="J607" s="7" t="s">
        <v>5763</v>
      </c>
      <c r="K607" s="10" t="s">
        <v>5763</v>
      </c>
      <c r="L607" s="7" t="s">
        <v>5772</v>
      </c>
      <c r="M607" s="7" t="s">
        <v>5765</v>
      </c>
      <c r="N607" s="7" t="s">
        <v>5766</v>
      </c>
      <c r="O607" s="13" t="str">
        <f t="shared" si="15"/>
        <v>Tỉnh Bà Rịa - Vũng Tàu - Chi cục Thuế khu vực XV</v>
      </c>
      <c r="P607" s="7" t="s">
        <v>5773</v>
      </c>
      <c r="Q607" s="7" t="s">
        <v>5772</v>
      </c>
      <c r="R607" s="8" t="s">
        <v>5772</v>
      </c>
      <c r="S607" s="7" t="s">
        <v>602</v>
      </c>
      <c r="T607" s="7" t="s">
        <v>5774</v>
      </c>
      <c r="U607" s="15" t="s">
        <v>602</v>
      </c>
      <c r="V607" s="16" t="s">
        <v>5775</v>
      </c>
      <c r="X607" s="7" t="s">
        <v>5776</v>
      </c>
      <c r="Y607" s="7" t="s">
        <v>5761</v>
      </c>
      <c r="Z607" s="7" t="s">
        <v>5767</v>
      </c>
    </row>
    <row r="608" spans="1:28" hidden="1">
      <c r="A608" s="13" t="s">
        <v>5777</v>
      </c>
      <c r="C608" s="13" t="s">
        <v>5778</v>
      </c>
      <c r="D608" s="13">
        <v>7763</v>
      </c>
      <c r="E608" s="13" t="s">
        <v>5779</v>
      </c>
      <c r="F608" s="13">
        <v>7780</v>
      </c>
      <c r="G608" s="13" t="s">
        <v>5780</v>
      </c>
      <c r="H608" s="13" t="s">
        <v>5777</v>
      </c>
      <c r="J608" s="13" t="s">
        <v>5781</v>
      </c>
      <c r="K608" s="10" t="s">
        <v>5782</v>
      </c>
      <c r="L608" s="13" t="s">
        <v>5783</v>
      </c>
      <c r="M608" s="10" t="s">
        <v>5784</v>
      </c>
      <c r="N608" s="10" t="s">
        <v>5784</v>
      </c>
      <c r="O608" s="13" t="str">
        <f t="shared" si="15"/>
        <v>Thành phố Vũng Tàu - Đội Thuế liên huyện Vũng Tàu - Côn Đảo</v>
      </c>
      <c r="P608" s="13" t="s">
        <v>5785</v>
      </c>
      <c r="Q608" s="13" t="s">
        <v>5783</v>
      </c>
      <c r="R608" s="8" t="s">
        <v>5783</v>
      </c>
      <c r="S608" s="13" t="s">
        <v>5786</v>
      </c>
      <c r="T608" s="13" t="s">
        <v>5787</v>
      </c>
      <c r="U608" s="15" t="s">
        <v>5786</v>
      </c>
      <c r="V608" s="16" t="s">
        <v>5788</v>
      </c>
      <c r="W608" s="10" t="s">
        <v>285</v>
      </c>
      <c r="X608" s="13" t="s">
        <v>5789</v>
      </c>
      <c r="Y608" s="13" t="s">
        <v>5761</v>
      </c>
      <c r="Z608" s="13" t="s">
        <v>5767</v>
      </c>
      <c r="AB608" s="7"/>
    </row>
    <row r="609" spans="1:28" hidden="1">
      <c r="A609" s="13" t="s">
        <v>5790</v>
      </c>
      <c r="C609" s="13" t="s">
        <v>5791</v>
      </c>
      <c r="D609" s="13">
        <v>7761</v>
      </c>
      <c r="E609" s="13" t="s">
        <v>5792</v>
      </c>
      <c r="F609" s="13">
        <v>7780</v>
      </c>
      <c r="G609" s="13" t="s">
        <v>5793</v>
      </c>
      <c r="H609" s="13" t="s">
        <v>5790</v>
      </c>
      <c r="J609" s="13" t="s">
        <v>5794</v>
      </c>
      <c r="K609" s="10" t="s">
        <v>5795</v>
      </c>
      <c r="L609" s="13" t="s">
        <v>5796</v>
      </c>
      <c r="M609" s="10" t="s">
        <v>5797</v>
      </c>
      <c r="N609" s="10" t="s">
        <v>5797</v>
      </c>
      <c r="O609" s="13" t="str">
        <f t="shared" si="15"/>
        <v>Thành phố Bà Rịa - Đội Thuế liên huyện Bà Rịa - Long Đất</v>
      </c>
      <c r="P609" s="13" t="s">
        <v>5798</v>
      </c>
      <c r="Q609" s="13" t="s">
        <v>5796</v>
      </c>
      <c r="R609" s="8" t="s">
        <v>5796</v>
      </c>
      <c r="S609" s="13" t="s">
        <v>602</v>
      </c>
      <c r="T609" s="13" t="s">
        <v>5774</v>
      </c>
      <c r="U609" s="15" t="s">
        <v>602</v>
      </c>
      <c r="V609" s="16" t="s">
        <v>5775</v>
      </c>
      <c r="W609" s="10" t="s">
        <v>285</v>
      </c>
      <c r="X609" s="13" t="s">
        <v>5799</v>
      </c>
      <c r="Y609" s="13" t="s">
        <v>5761</v>
      </c>
      <c r="Z609" s="13" t="s">
        <v>5767</v>
      </c>
      <c r="AB609" s="7"/>
    </row>
    <row r="610" spans="1:28" hidden="1">
      <c r="A610" s="13" t="s">
        <v>5800</v>
      </c>
      <c r="C610" s="13" t="s">
        <v>5801</v>
      </c>
      <c r="D610" s="13">
        <v>7762</v>
      </c>
      <c r="E610" s="13" t="s">
        <v>5802</v>
      </c>
      <c r="F610" s="13">
        <v>7780</v>
      </c>
      <c r="G610" s="13" t="s">
        <v>5803</v>
      </c>
      <c r="H610" s="13" t="s">
        <v>5800</v>
      </c>
      <c r="J610" s="10" t="s">
        <v>5804</v>
      </c>
      <c r="K610" s="10" t="s">
        <v>5805</v>
      </c>
      <c r="L610" s="10" t="s">
        <v>5806</v>
      </c>
      <c r="M610" s="10" t="s">
        <v>5807</v>
      </c>
      <c r="N610" s="10" t="s">
        <v>5808</v>
      </c>
      <c r="O610" s="13" t="str">
        <f t="shared" si="15"/>
        <v>Huyện Châu Đức - Đội Thuế liên huyện Xuyên Mộc - Châu Đức</v>
      </c>
      <c r="P610" s="13" t="s">
        <v>5809</v>
      </c>
      <c r="Q610" s="10" t="s">
        <v>5806</v>
      </c>
      <c r="R610" s="8" t="s">
        <v>5806</v>
      </c>
      <c r="S610" s="13" t="s">
        <v>5810</v>
      </c>
      <c r="T610" s="13" t="s">
        <v>5811</v>
      </c>
      <c r="U610" s="15" t="s">
        <v>602</v>
      </c>
      <c r="V610" s="16" t="s">
        <v>5775</v>
      </c>
      <c r="W610" s="10" t="s">
        <v>285</v>
      </c>
      <c r="X610" s="13" t="s">
        <v>5812</v>
      </c>
      <c r="Y610" s="13" t="s">
        <v>5761</v>
      </c>
      <c r="Z610" s="13" t="s">
        <v>5767</v>
      </c>
      <c r="AB610" s="7"/>
    </row>
    <row r="611" spans="1:28" hidden="1">
      <c r="A611" s="13" t="s">
        <v>5813</v>
      </c>
      <c r="C611" s="13" t="s">
        <v>5801</v>
      </c>
      <c r="D611" s="13">
        <v>7762</v>
      </c>
      <c r="E611" s="13" t="s">
        <v>5802</v>
      </c>
      <c r="F611" s="13">
        <v>7780</v>
      </c>
      <c r="G611" s="13" t="s">
        <v>5814</v>
      </c>
      <c r="H611" s="13" t="s">
        <v>5813</v>
      </c>
      <c r="J611" s="10" t="s">
        <v>5804</v>
      </c>
      <c r="K611" s="10" t="s">
        <v>5805</v>
      </c>
      <c r="L611" s="10" t="s">
        <v>5815</v>
      </c>
      <c r="M611" s="10" t="s">
        <v>5807</v>
      </c>
      <c r="N611" s="10" t="s">
        <v>5807</v>
      </c>
      <c r="O611" s="13" t="str">
        <f t="shared" si="15"/>
        <v>Huyện Xuyên Mộc - Đội Thuế liên huyện Xuyên Mộc - Châu Đức</v>
      </c>
      <c r="P611" s="13" t="s">
        <v>5816</v>
      </c>
      <c r="Q611" s="10" t="s">
        <v>5815</v>
      </c>
      <c r="R611" s="8" t="s">
        <v>5815</v>
      </c>
      <c r="S611" s="13" t="s">
        <v>607</v>
      </c>
      <c r="T611" s="13" t="s">
        <v>5817</v>
      </c>
      <c r="U611" s="15" t="s">
        <v>607</v>
      </c>
      <c r="V611" s="16" t="s">
        <v>5818</v>
      </c>
      <c r="W611" s="10" t="s">
        <v>285</v>
      </c>
      <c r="X611" s="13" t="s">
        <v>5812</v>
      </c>
      <c r="Y611" s="13" t="s">
        <v>5761</v>
      </c>
      <c r="Z611" s="13" t="s">
        <v>5767</v>
      </c>
      <c r="AB611" s="7"/>
    </row>
    <row r="612" spans="1:28" hidden="1">
      <c r="A612" s="13" t="s">
        <v>5819</v>
      </c>
      <c r="C612" s="13" t="s">
        <v>155</v>
      </c>
      <c r="E612" s="13" t="s">
        <v>5820</v>
      </c>
      <c r="F612" s="13">
        <v>7780</v>
      </c>
      <c r="G612" s="13" t="s">
        <v>5821</v>
      </c>
      <c r="H612" s="13" t="s">
        <v>5819</v>
      </c>
      <c r="J612" s="13" t="s">
        <v>5822</v>
      </c>
      <c r="K612" s="10" t="s">
        <v>5823</v>
      </c>
      <c r="L612" s="10" t="s">
        <v>5822</v>
      </c>
      <c r="M612" s="13" t="s">
        <v>5824</v>
      </c>
      <c r="N612" s="13" t="s">
        <v>5824</v>
      </c>
      <c r="O612" s="13" t="str">
        <f t="shared" si="15"/>
        <v>Thành phố Phú Mỹ - Đội Thuế thành phố Phú Mỹ</v>
      </c>
      <c r="P612" s="13" t="s">
        <v>5825</v>
      </c>
      <c r="Q612" s="13" t="s">
        <v>5822</v>
      </c>
      <c r="R612" s="8" t="s">
        <v>5822</v>
      </c>
      <c r="S612" s="13" t="s">
        <v>5826</v>
      </c>
      <c r="T612" s="13" t="s">
        <v>5827</v>
      </c>
      <c r="U612" s="15" t="s">
        <v>602</v>
      </c>
      <c r="V612" s="16" t="s">
        <v>5775</v>
      </c>
      <c r="X612" s="13" t="s">
        <v>5820</v>
      </c>
      <c r="Y612" s="13" t="s">
        <v>5761</v>
      </c>
      <c r="Z612" s="13" t="s">
        <v>5767</v>
      </c>
      <c r="AB612" s="7"/>
    </row>
    <row r="613" spans="1:28" s="21" customFormat="1" hidden="1">
      <c r="A613" s="21" t="s">
        <v>5828</v>
      </c>
      <c r="C613" s="21" t="s">
        <v>5791</v>
      </c>
      <c r="E613" s="21" t="s">
        <v>5792</v>
      </c>
      <c r="F613" s="23">
        <v>7780</v>
      </c>
      <c r="G613" s="21" t="s">
        <v>5829</v>
      </c>
      <c r="H613" s="21" t="s">
        <v>5828</v>
      </c>
      <c r="I613" s="23"/>
      <c r="J613" s="23" t="s">
        <v>5794</v>
      </c>
      <c r="K613" s="10" t="s">
        <v>5795</v>
      </c>
      <c r="L613" s="23" t="s">
        <v>5830</v>
      </c>
      <c r="M613" s="21" t="s">
        <v>5797</v>
      </c>
      <c r="N613" s="21" t="s">
        <v>5831</v>
      </c>
      <c r="O613" s="23" t="str">
        <f t="shared" si="15"/>
        <v>Huyện Long Đất - Đội Thuế liên huyện Bà Rịa - Long Đất</v>
      </c>
      <c r="P613" s="21" t="s">
        <v>5832</v>
      </c>
      <c r="Q613" s="21" t="s">
        <v>5830</v>
      </c>
      <c r="R613" s="8" t="s">
        <v>5830</v>
      </c>
      <c r="S613" s="21" t="s">
        <v>5833</v>
      </c>
      <c r="T613" s="21" t="s">
        <v>5834</v>
      </c>
      <c r="U613" s="24" t="s">
        <v>155</v>
      </c>
      <c r="V613" s="25" t="s">
        <v>155</v>
      </c>
      <c r="X613" s="21" t="s">
        <v>5799</v>
      </c>
      <c r="Y613" s="21" t="s">
        <v>5761</v>
      </c>
      <c r="Z613" s="21" t="s">
        <v>5767</v>
      </c>
      <c r="AB613" s="35"/>
    </row>
    <row r="614" spans="1:28" hidden="1">
      <c r="A614" s="13" t="s">
        <v>5835</v>
      </c>
      <c r="C614" s="13" t="s">
        <v>5791</v>
      </c>
      <c r="D614" s="13">
        <v>7761</v>
      </c>
      <c r="E614" s="13" t="s">
        <v>5792</v>
      </c>
      <c r="F614" s="13">
        <v>7780</v>
      </c>
      <c r="G614" s="13" t="s">
        <v>5836</v>
      </c>
      <c r="H614" s="13" t="s">
        <v>5835</v>
      </c>
      <c r="J614" s="13" t="s">
        <v>5794</v>
      </c>
      <c r="K614" s="10" t="s">
        <v>5795</v>
      </c>
      <c r="L614" s="13" t="s">
        <v>5830</v>
      </c>
      <c r="M614" s="10" t="s">
        <v>5797</v>
      </c>
      <c r="N614" s="10" t="s">
        <v>5831</v>
      </c>
      <c r="O614" s="13" t="str">
        <f t="shared" si="15"/>
        <v>Huyện Long Đất - Đội Thuế liên huyện Bà Rịa - Long Đất</v>
      </c>
      <c r="P614" s="13" t="s">
        <v>5837</v>
      </c>
      <c r="Q614" s="13" t="s">
        <v>5830</v>
      </c>
      <c r="R614" s="8" t="s">
        <v>5830</v>
      </c>
      <c r="S614" s="13" t="s">
        <v>5838</v>
      </c>
      <c r="T614" s="13" t="s">
        <v>5839</v>
      </c>
      <c r="U614" s="15" t="s">
        <v>607</v>
      </c>
      <c r="V614" s="16" t="s">
        <v>5818</v>
      </c>
      <c r="W614" s="10" t="s">
        <v>285</v>
      </c>
      <c r="X614" s="13" t="s">
        <v>5799</v>
      </c>
      <c r="Y614" s="13" t="s">
        <v>5761</v>
      </c>
      <c r="Z614" s="13" t="s">
        <v>5767</v>
      </c>
      <c r="AB614" s="7"/>
    </row>
    <row r="615" spans="1:28" hidden="1">
      <c r="A615" s="13" t="s">
        <v>5840</v>
      </c>
      <c r="C615" s="13" t="s">
        <v>5778</v>
      </c>
      <c r="D615" s="13">
        <v>7763</v>
      </c>
      <c r="E615" s="13" t="s">
        <v>5779</v>
      </c>
      <c r="F615" s="13">
        <v>7780</v>
      </c>
      <c r="G615" s="13" t="s">
        <v>5841</v>
      </c>
      <c r="H615" s="13" t="s">
        <v>5840</v>
      </c>
      <c r="J615" s="13" t="s">
        <v>5781</v>
      </c>
      <c r="K615" s="10" t="s">
        <v>5782</v>
      </c>
      <c r="L615" s="13" t="s">
        <v>5842</v>
      </c>
      <c r="M615" s="10" t="s">
        <v>5784</v>
      </c>
      <c r="N615" s="10" t="s">
        <v>5843</v>
      </c>
      <c r="O615" s="13" t="str">
        <f t="shared" si="15"/>
        <v>Huyện Côn Đảo - Đội Thuế liên huyện Vũng Tàu - Côn Đảo</v>
      </c>
      <c r="P615" s="13" t="s">
        <v>5844</v>
      </c>
      <c r="Q615" s="13" t="s">
        <v>5842</v>
      </c>
      <c r="R615" s="8" t="s">
        <v>5842</v>
      </c>
      <c r="S615" s="13" t="s">
        <v>5845</v>
      </c>
      <c r="T615" s="13" t="s">
        <v>5846</v>
      </c>
      <c r="U615" s="15" t="s">
        <v>5786</v>
      </c>
      <c r="V615" s="16" t="s">
        <v>5788</v>
      </c>
      <c r="W615" s="10" t="s">
        <v>285</v>
      </c>
      <c r="X615" s="13" t="s">
        <v>5789</v>
      </c>
      <c r="Y615" s="13" t="s">
        <v>5761</v>
      </c>
      <c r="Z615" s="13" t="s">
        <v>5767</v>
      </c>
      <c r="AB615" s="7"/>
    </row>
    <row r="616" spans="1:28" s="7" customFormat="1" hidden="1">
      <c r="A616" s="7" t="s">
        <v>5847</v>
      </c>
      <c r="B616" s="7">
        <v>7780</v>
      </c>
      <c r="E616" s="7" t="s">
        <v>5848</v>
      </c>
      <c r="G616" s="7" t="s">
        <v>155</v>
      </c>
      <c r="H616" s="7" t="s">
        <v>5847</v>
      </c>
      <c r="I616" s="7" t="s">
        <v>5763</v>
      </c>
      <c r="K616" s="10"/>
      <c r="L616" s="7" t="s">
        <v>5849</v>
      </c>
      <c r="M616" s="7" t="s">
        <v>5765</v>
      </c>
      <c r="N616" s="7" t="s">
        <v>5850</v>
      </c>
      <c r="O616" s="13" t="str">
        <f t="shared" si="15"/>
        <v xml:space="preserve">Tỉnh Ninh Thuận - </v>
      </c>
      <c r="P616" s="7" t="s">
        <v>5851</v>
      </c>
      <c r="Q616" s="7" t="s">
        <v>5849</v>
      </c>
      <c r="R616" s="8" t="s">
        <v>5849</v>
      </c>
      <c r="S616" s="7" t="s">
        <v>1114</v>
      </c>
      <c r="T616" s="7" t="s">
        <v>5852</v>
      </c>
      <c r="U616" s="24"/>
      <c r="V616" s="25"/>
      <c r="X616" s="7" t="s">
        <v>5853</v>
      </c>
      <c r="Y616" s="7" t="s">
        <v>153</v>
      </c>
      <c r="Z616" s="7" t="s">
        <v>159</v>
      </c>
    </row>
    <row r="617" spans="1:28" s="7" customFormat="1" hidden="1">
      <c r="A617" s="7" t="s">
        <v>5854</v>
      </c>
      <c r="B617" s="7">
        <v>7781</v>
      </c>
      <c r="E617" s="7" t="s">
        <v>5848</v>
      </c>
      <c r="F617" s="7">
        <v>7780</v>
      </c>
      <c r="G617" s="7" t="s">
        <v>5855</v>
      </c>
      <c r="H617" s="7" t="s">
        <v>5854</v>
      </c>
      <c r="I617" s="7" t="s">
        <v>5763</v>
      </c>
      <c r="J617" s="7" t="s">
        <v>5763</v>
      </c>
      <c r="K617" s="10" t="s">
        <v>5763</v>
      </c>
      <c r="L617" s="7" t="s">
        <v>5856</v>
      </c>
      <c r="M617" s="7" t="s">
        <v>5765</v>
      </c>
      <c r="N617" s="7" t="s">
        <v>5850</v>
      </c>
      <c r="O617" s="13" t="str">
        <f t="shared" si="15"/>
        <v>Tỉnh Ninh Thuận - Chi cục Thuế khu vực XV</v>
      </c>
      <c r="P617" s="7" t="s">
        <v>5857</v>
      </c>
      <c r="Q617" s="7" t="s">
        <v>5856</v>
      </c>
      <c r="R617" s="8" t="s">
        <v>5856</v>
      </c>
      <c r="S617" s="7" t="s">
        <v>1121</v>
      </c>
      <c r="T617" s="7" t="s">
        <v>5858</v>
      </c>
      <c r="U617" s="15">
        <v>2219</v>
      </c>
      <c r="V617" s="16" t="s">
        <v>5859</v>
      </c>
      <c r="X617" s="7" t="s">
        <v>5853</v>
      </c>
      <c r="Y617" s="7" t="s">
        <v>5847</v>
      </c>
      <c r="Z617" s="7" t="s">
        <v>5851</v>
      </c>
    </row>
    <row r="618" spans="1:28" hidden="1">
      <c r="A618" s="13" t="s">
        <v>5860</v>
      </c>
      <c r="E618" s="13" t="s">
        <v>5861</v>
      </c>
      <c r="F618" s="13">
        <v>7780</v>
      </c>
      <c r="G618" s="13" t="s">
        <v>5862</v>
      </c>
      <c r="H618" s="13" t="s">
        <v>5860</v>
      </c>
      <c r="J618" s="10" t="s">
        <v>5863</v>
      </c>
      <c r="K618" s="10" t="s">
        <v>5864</v>
      </c>
      <c r="L618" s="10" t="s">
        <v>5863</v>
      </c>
      <c r="M618" s="10" t="s">
        <v>5865</v>
      </c>
      <c r="N618" s="10" t="s">
        <v>5865</v>
      </c>
      <c r="O618" s="13" t="str">
        <f t="shared" si="15"/>
        <v>Thành phố Phan Rang - Tháp Chàm - Đội Thuế thành phố Phan Rang - Tháp Chàm</v>
      </c>
      <c r="P618" s="13" t="s">
        <v>5866</v>
      </c>
      <c r="Q618" s="10" t="s">
        <v>5863</v>
      </c>
      <c r="R618" s="8" t="s">
        <v>5863</v>
      </c>
      <c r="S618" s="13" t="s">
        <v>1121</v>
      </c>
      <c r="T618" s="13" t="s">
        <v>5858</v>
      </c>
      <c r="U618" s="15">
        <v>2219</v>
      </c>
      <c r="V618" s="16" t="s">
        <v>5859</v>
      </c>
      <c r="X618" s="13" t="s">
        <v>5867</v>
      </c>
      <c r="Y618" s="13" t="s">
        <v>5847</v>
      </c>
      <c r="Z618" s="13" t="s">
        <v>5851</v>
      </c>
      <c r="AB618" s="7"/>
    </row>
    <row r="619" spans="1:28" hidden="1">
      <c r="A619" s="13" t="s">
        <v>5868</v>
      </c>
      <c r="C619" s="13" t="s">
        <v>5869</v>
      </c>
      <c r="D619" s="13">
        <v>5861</v>
      </c>
      <c r="E619" s="13" t="s">
        <v>5870</v>
      </c>
      <c r="F619" s="13">
        <v>7780</v>
      </c>
      <c r="G619" s="13" t="s">
        <v>5871</v>
      </c>
      <c r="H619" s="13" t="s">
        <v>5868</v>
      </c>
      <c r="J619" s="10" t="s">
        <v>5872</v>
      </c>
      <c r="K619" s="10" t="s">
        <v>5873</v>
      </c>
      <c r="L619" s="10" t="s">
        <v>5874</v>
      </c>
      <c r="M619" s="10" t="s">
        <v>5875</v>
      </c>
      <c r="N619" s="10" t="s">
        <v>5875</v>
      </c>
      <c r="O619" s="13" t="str">
        <f t="shared" si="15"/>
        <v>Huyện Ninh Sơn - Đội Thuế liên huyện Ninh Sơn - Bác Ái</v>
      </c>
      <c r="P619" s="13" t="s">
        <v>5876</v>
      </c>
      <c r="Q619" s="10" t="s">
        <v>5874</v>
      </c>
      <c r="R619" s="8" t="s">
        <v>5874</v>
      </c>
      <c r="S619" s="13" t="s">
        <v>1125</v>
      </c>
      <c r="T619" s="13" t="s">
        <v>5877</v>
      </c>
      <c r="U619" s="15" t="s">
        <v>1125</v>
      </c>
      <c r="V619" s="16" t="s">
        <v>5878</v>
      </c>
      <c r="W619" s="10" t="s">
        <v>285</v>
      </c>
      <c r="X619" s="13" t="s">
        <v>5879</v>
      </c>
      <c r="Y619" s="13" t="s">
        <v>5847</v>
      </c>
      <c r="Z619" s="13" t="s">
        <v>5851</v>
      </c>
      <c r="AB619" s="7"/>
    </row>
    <row r="620" spans="1:28" hidden="1">
      <c r="A620" s="13" t="s">
        <v>5880</v>
      </c>
      <c r="C620" s="13" t="s">
        <v>5881</v>
      </c>
      <c r="D620" s="13">
        <v>5862</v>
      </c>
      <c r="E620" s="13" t="s">
        <v>5882</v>
      </c>
      <c r="F620" s="13">
        <v>7780</v>
      </c>
      <c r="G620" s="13" t="s">
        <v>5883</v>
      </c>
      <c r="H620" s="13" t="s">
        <v>5880</v>
      </c>
      <c r="J620" s="10" t="s">
        <v>5884</v>
      </c>
      <c r="K620" s="10" t="s">
        <v>5885</v>
      </c>
      <c r="L620" s="10" t="s">
        <v>5886</v>
      </c>
      <c r="M620" s="10" t="s">
        <v>5887</v>
      </c>
      <c r="N620" s="10" t="s">
        <v>5887</v>
      </c>
      <c r="O620" s="13" t="str">
        <f t="shared" si="15"/>
        <v>Huyện Ninh Hải - Đội Thuế liên huyện Ninh Hải - Thuận Bắc</v>
      </c>
      <c r="P620" s="13" t="s">
        <v>5888</v>
      </c>
      <c r="Q620" s="10" t="s">
        <v>5886</v>
      </c>
      <c r="R620" s="8" t="s">
        <v>5886</v>
      </c>
      <c r="S620" s="13" t="s">
        <v>1137</v>
      </c>
      <c r="T620" s="13" t="s">
        <v>5889</v>
      </c>
      <c r="U620" s="15" t="s">
        <v>1137</v>
      </c>
      <c r="V620" s="16" t="s">
        <v>5890</v>
      </c>
      <c r="W620" s="10" t="s">
        <v>285</v>
      </c>
      <c r="X620" s="13" t="s">
        <v>5891</v>
      </c>
      <c r="Y620" s="13" t="s">
        <v>5847</v>
      </c>
      <c r="Z620" s="13" t="s">
        <v>5851</v>
      </c>
      <c r="AB620" s="7"/>
    </row>
    <row r="621" spans="1:28" hidden="1">
      <c r="A621" s="13" t="s">
        <v>5892</v>
      </c>
      <c r="C621" s="13" t="s">
        <v>5893</v>
      </c>
      <c r="D621" s="13">
        <v>5863</v>
      </c>
      <c r="E621" s="13" t="s">
        <v>5894</v>
      </c>
      <c r="F621" s="13">
        <v>7780</v>
      </c>
      <c r="G621" s="13" t="s">
        <v>5895</v>
      </c>
      <c r="H621" s="13" t="s">
        <v>5892</v>
      </c>
      <c r="J621" s="10" t="s">
        <v>5896</v>
      </c>
      <c r="K621" s="10" t="s">
        <v>5897</v>
      </c>
      <c r="L621" s="10" t="s">
        <v>5898</v>
      </c>
      <c r="M621" s="10" t="s">
        <v>5899</v>
      </c>
      <c r="N621" s="10" t="s">
        <v>5899</v>
      </c>
      <c r="O621" s="13" t="str">
        <f t="shared" si="15"/>
        <v>Huyện Ninh Phước - Đội Thuế liên huyện Ninh Phước - Thuận Nam</v>
      </c>
      <c r="P621" s="13" t="s">
        <v>5900</v>
      </c>
      <c r="Q621" s="10" t="s">
        <v>5898</v>
      </c>
      <c r="R621" s="8" t="s">
        <v>5898</v>
      </c>
      <c r="S621" s="13" t="s">
        <v>1145</v>
      </c>
      <c r="T621" s="13" t="s">
        <v>5901</v>
      </c>
      <c r="U621" s="15" t="s">
        <v>1145</v>
      </c>
      <c r="V621" s="16" t="s">
        <v>5902</v>
      </c>
      <c r="W621" s="10" t="s">
        <v>285</v>
      </c>
      <c r="X621" s="13" t="s">
        <v>5903</v>
      </c>
      <c r="Y621" s="13" t="s">
        <v>5847</v>
      </c>
      <c r="Z621" s="13" t="s">
        <v>5851</v>
      </c>
      <c r="AB621" s="7"/>
    </row>
    <row r="622" spans="1:28" hidden="1">
      <c r="A622" s="13" t="s">
        <v>5904</v>
      </c>
      <c r="C622" s="13" t="s">
        <v>5869</v>
      </c>
      <c r="D622" s="13">
        <v>5861</v>
      </c>
      <c r="E622" s="13" t="s">
        <v>5870</v>
      </c>
      <c r="F622" s="13">
        <v>7780</v>
      </c>
      <c r="G622" s="13" t="s">
        <v>5905</v>
      </c>
      <c r="H622" s="13" t="s">
        <v>5904</v>
      </c>
      <c r="J622" s="10" t="s">
        <v>5872</v>
      </c>
      <c r="K622" s="10" t="s">
        <v>5873</v>
      </c>
      <c r="L622" s="10" t="s">
        <v>5906</v>
      </c>
      <c r="M622" s="10" t="s">
        <v>5875</v>
      </c>
      <c r="N622" s="10" t="s">
        <v>5907</v>
      </c>
      <c r="O622" s="13" t="str">
        <f t="shared" si="15"/>
        <v>Huyện Bác Ái - Đội Thuế liên huyện Ninh Sơn - Bác Ái</v>
      </c>
      <c r="P622" s="13" t="s">
        <v>5908</v>
      </c>
      <c r="Q622" s="10" t="s">
        <v>5906</v>
      </c>
      <c r="R622" s="8" t="s">
        <v>5906</v>
      </c>
      <c r="S622" s="13" t="s">
        <v>1152</v>
      </c>
      <c r="T622" s="13" t="s">
        <v>5909</v>
      </c>
      <c r="U622" s="15" t="s">
        <v>1125</v>
      </c>
      <c r="V622" s="16" t="s">
        <v>5878</v>
      </c>
      <c r="W622" s="10" t="s">
        <v>285</v>
      </c>
      <c r="X622" s="13" t="s">
        <v>5879</v>
      </c>
      <c r="Y622" s="13" t="s">
        <v>5847</v>
      </c>
      <c r="Z622" s="13" t="s">
        <v>5851</v>
      </c>
      <c r="AB622" s="7"/>
    </row>
    <row r="623" spans="1:28" hidden="1">
      <c r="A623" s="13" t="s">
        <v>5910</v>
      </c>
      <c r="C623" s="13" t="s">
        <v>5881</v>
      </c>
      <c r="D623" s="13">
        <v>5862</v>
      </c>
      <c r="E623" s="13" t="s">
        <v>5882</v>
      </c>
      <c r="F623" s="13">
        <v>7780</v>
      </c>
      <c r="G623" s="13" t="s">
        <v>5911</v>
      </c>
      <c r="H623" s="13" t="s">
        <v>5910</v>
      </c>
      <c r="J623" s="10" t="s">
        <v>5884</v>
      </c>
      <c r="K623" s="10" t="s">
        <v>5885</v>
      </c>
      <c r="L623" s="10" t="s">
        <v>5912</v>
      </c>
      <c r="M623" s="10" t="s">
        <v>5887</v>
      </c>
      <c r="N623" s="10" t="s">
        <v>5913</v>
      </c>
      <c r="O623" s="13" t="str">
        <f t="shared" si="15"/>
        <v>Huyện Thuận Bắc - Đội Thuế liên huyện Ninh Hải - Thuận Bắc</v>
      </c>
      <c r="P623" s="13" t="s">
        <v>5914</v>
      </c>
      <c r="Q623" s="10" t="s">
        <v>5912</v>
      </c>
      <c r="R623" s="8" t="s">
        <v>5912</v>
      </c>
      <c r="S623" s="13" t="s">
        <v>5915</v>
      </c>
      <c r="T623" s="13" t="s">
        <v>5916</v>
      </c>
      <c r="U623" s="15" t="s">
        <v>1137</v>
      </c>
      <c r="V623" s="16" t="s">
        <v>5890</v>
      </c>
      <c r="W623" s="10" t="s">
        <v>285</v>
      </c>
      <c r="X623" s="13" t="s">
        <v>5891</v>
      </c>
      <c r="Y623" s="13" t="s">
        <v>5847</v>
      </c>
      <c r="Z623" s="13" t="s">
        <v>5851</v>
      </c>
      <c r="AB623" s="7"/>
    </row>
    <row r="624" spans="1:28" hidden="1">
      <c r="A624" s="13" t="s">
        <v>5917</v>
      </c>
      <c r="C624" s="13" t="s">
        <v>5893</v>
      </c>
      <c r="D624" s="13">
        <v>5863</v>
      </c>
      <c r="E624" s="13" t="s">
        <v>5894</v>
      </c>
      <c r="F624" s="13">
        <v>7780</v>
      </c>
      <c r="G624" s="13" t="s">
        <v>5918</v>
      </c>
      <c r="H624" s="13" t="s">
        <v>5917</v>
      </c>
      <c r="J624" s="10" t="s">
        <v>5896</v>
      </c>
      <c r="K624" s="10" t="s">
        <v>5897</v>
      </c>
      <c r="L624" s="10" t="s">
        <v>5919</v>
      </c>
      <c r="M624" s="10" t="s">
        <v>5899</v>
      </c>
      <c r="N624" s="10" t="s">
        <v>5920</v>
      </c>
      <c r="O624" s="13" t="str">
        <f t="shared" si="15"/>
        <v>Huyện Thuận Nam - Đội Thuế liên huyện Ninh Phước - Thuận Nam</v>
      </c>
      <c r="P624" s="13" t="s">
        <v>5921</v>
      </c>
      <c r="Q624" s="10" t="s">
        <v>5919</v>
      </c>
      <c r="R624" s="8" t="s">
        <v>5919</v>
      </c>
      <c r="S624" s="13" t="s">
        <v>5922</v>
      </c>
      <c r="T624" s="13" t="s">
        <v>5923</v>
      </c>
      <c r="U624" s="15" t="s">
        <v>1145</v>
      </c>
      <c r="V624" s="16" t="s">
        <v>5902</v>
      </c>
      <c r="W624" s="10" t="s">
        <v>285</v>
      </c>
      <c r="X624" s="13" t="s">
        <v>5903</v>
      </c>
      <c r="Y624" s="13" t="s">
        <v>5847</v>
      </c>
      <c r="Z624" s="13" t="s">
        <v>5851</v>
      </c>
      <c r="AB624" s="7"/>
    </row>
    <row r="625" spans="1:28" s="7" customFormat="1" hidden="1">
      <c r="A625" s="7" t="s">
        <v>5924</v>
      </c>
      <c r="B625" s="7">
        <v>7780</v>
      </c>
      <c r="E625" s="7" t="s">
        <v>5925</v>
      </c>
      <c r="G625" s="7" t="s">
        <v>155</v>
      </c>
      <c r="H625" s="7" t="s">
        <v>5924</v>
      </c>
      <c r="I625" s="7" t="s">
        <v>5763</v>
      </c>
      <c r="K625" s="10"/>
      <c r="L625" s="7" t="s">
        <v>5926</v>
      </c>
      <c r="M625" s="7" t="s">
        <v>5765</v>
      </c>
      <c r="N625" s="7" t="s">
        <v>5927</v>
      </c>
      <c r="O625" s="13" t="str">
        <f t="shared" si="15"/>
        <v xml:space="preserve">Tỉnh Bình Thuận - </v>
      </c>
      <c r="P625" s="7" t="s">
        <v>5928</v>
      </c>
      <c r="Q625" s="7" t="s">
        <v>5926</v>
      </c>
      <c r="R625" s="8" t="s">
        <v>5926</v>
      </c>
      <c r="S625" s="7" t="s">
        <v>5929</v>
      </c>
      <c r="T625" s="7" t="s">
        <v>5930</v>
      </c>
      <c r="U625" s="11" t="s">
        <v>155</v>
      </c>
      <c r="V625" s="9" t="s">
        <v>155</v>
      </c>
      <c r="X625" s="7" t="s">
        <v>5931</v>
      </c>
      <c r="Y625" s="7" t="s">
        <v>153</v>
      </c>
      <c r="Z625" s="7" t="s">
        <v>159</v>
      </c>
    </row>
    <row r="626" spans="1:28" s="7" customFormat="1" hidden="1">
      <c r="A626" s="7" t="s">
        <v>5932</v>
      </c>
      <c r="B626" s="7">
        <v>7781</v>
      </c>
      <c r="E626" s="7" t="s">
        <v>5925</v>
      </c>
      <c r="F626" s="7">
        <v>7780</v>
      </c>
      <c r="G626" s="7" t="s">
        <v>5933</v>
      </c>
      <c r="H626" s="7" t="s">
        <v>5932</v>
      </c>
      <c r="I626" s="7" t="s">
        <v>5763</v>
      </c>
      <c r="J626" s="7" t="s">
        <v>5763</v>
      </c>
      <c r="K626" s="10" t="s">
        <v>5763</v>
      </c>
      <c r="L626" s="7" t="s">
        <v>5934</v>
      </c>
      <c r="M626" s="7" t="s">
        <v>5765</v>
      </c>
      <c r="N626" s="7" t="s">
        <v>5927</v>
      </c>
      <c r="O626" s="13" t="str">
        <f t="shared" si="15"/>
        <v>Tỉnh Bình Thuận - Chi cục Thuế khu vực XV</v>
      </c>
      <c r="P626" s="7" t="s">
        <v>5935</v>
      </c>
      <c r="Q626" s="7" t="s">
        <v>5934</v>
      </c>
      <c r="R626" s="8" t="s">
        <v>5934</v>
      </c>
      <c r="S626" s="7" t="s">
        <v>5936</v>
      </c>
      <c r="T626" s="7" t="s">
        <v>5937</v>
      </c>
      <c r="U626" s="15">
        <v>1672</v>
      </c>
      <c r="V626" s="16" t="s">
        <v>5938</v>
      </c>
      <c r="X626" s="7" t="s">
        <v>5931</v>
      </c>
      <c r="Y626" s="7" t="s">
        <v>5924</v>
      </c>
      <c r="Z626" s="7" t="s">
        <v>5928</v>
      </c>
    </row>
    <row r="627" spans="1:28" hidden="1">
      <c r="A627" s="13" t="s">
        <v>5939</v>
      </c>
      <c r="C627" s="13" t="s">
        <v>155</v>
      </c>
      <c r="D627" s="13">
        <v>6063</v>
      </c>
      <c r="E627" s="13" t="s">
        <v>5940</v>
      </c>
      <c r="F627" s="13">
        <v>7780</v>
      </c>
      <c r="G627" s="13" t="s">
        <v>5941</v>
      </c>
      <c r="H627" s="13" t="s">
        <v>5939</v>
      </c>
      <c r="J627" s="13" t="s">
        <v>5942</v>
      </c>
      <c r="K627" s="13" t="s">
        <v>5943</v>
      </c>
      <c r="L627" s="13" t="s">
        <v>5944</v>
      </c>
      <c r="M627" s="10" t="s">
        <v>5945</v>
      </c>
      <c r="N627" s="10" t="s">
        <v>5945</v>
      </c>
      <c r="O627" s="13" t="str">
        <f t="shared" si="15"/>
        <v xml:space="preserve">Thành phố Phan Thiết - Đội Thuế liên huyện Phan Thiết - Hàm Thuận </v>
      </c>
      <c r="P627" s="13" t="s">
        <v>5946</v>
      </c>
      <c r="Q627" s="13" t="s">
        <v>5944</v>
      </c>
      <c r="R627" s="8" t="s">
        <v>5944</v>
      </c>
      <c r="S627" s="13" t="s">
        <v>5936</v>
      </c>
      <c r="T627" s="13" t="s">
        <v>5937</v>
      </c>
      <c r="U627" s="15">
        <v>1672</v>
      </c>
      <c r="V627" s="16" t="s">
        <v>5938</v>
      </c>
      <c r="W627" s="30" t="s">
        <v>5947</v>
      </c>
      <c r="X627" s="13" t="s">
        <v>5948</v>
      </c>
      <c r="Y627" s="13" t="s">
        <v>5924</v>
      </c>
      <c r="Z627" s="13" t="s">
        <v>5928</v>
      </c>
      <c r="AB627" s="7"/>
    </row>
    <row r="628" spans="1:28" hidden="1">
      <c r="A628" s="13" t="s">
        <v>5949</v>
      </c>
      <c r="C628" s="13" t="s">
        <v>5950</v>
      </c>
      <c r="D628" s="13">
        <v>6062</v>
      </c>
      <c r="E628" s="13" t="s">
        <v>5951</v>
      </c>
      <c r="F628" s="13">
        <v>7780</v>
      </c>
      <c r="G628" s="13" t="s">
        <v>5952</v>
      </c>
      <c r="H628" s="13" t="s">
        <v>5949</v>
      </c>
      <c r="J628" s="10" t="s">
        <v>5953</v>
      </c>
      <c r="K628" s="10" t="s">
        <v>5954</v>
      </c>
      <c r="L628" s="10" t="s">
        <v>5955</v>
      </c>
      <c r="M628" s="10" t="s">
        <v>5956</v>
      </c>
      <c r="N628" s="10" t="s">
        <v>5957</v>
      </c>
      <c r="O628" s="13" t="str">
        <f t="shared" si="15"/>
        <v>Huyện Tuy Phong - Đội Thuế liên huyện Bắc Bình - Tuy Phong</v>
      </c>
      <c r="P628" s="13" t="s">
        <v>5958</v>
      </c>
      <c r="Q628" s="10" t="s">
        <v>5955</v>
      </c>
      <c r="R628" s="8" t="s">
        <v>5955</v>
      </c>
      <c r="S628" s="13" t="s">
        <v>5959</v>
      </c>
      <c r="T628" s="13" t="s">
        <v>5960</v>
      </c>
      <c r="U628" s="15" t="s">
        <v>5961</v>
      </c>
      <c r="V628" s="16" t="s">
        <v>5962</v>
      </c>
      <c r="W628" s="10" t="s">
        <v>285</v>
      </c>
      <c r="X628" s="13" t="s">
        <v>5963</v>
      </c>
      <c r="Y628" s="13" t="s">
        <v>5924</v>
      </c>
      <c r="Z628" s="13" t="s">
        <v>5928</v>
      </c>
      <c r="AB628" s="7"/>
    </row>
    <row r="629" spans="1:28" hidden="1">
      <c r="A629" s="13" t="s">
        <v>5964</v>
      </c>
      <c r="C629" s="13" t="s">
        <v>5950</v>
      </c>
      <c r="D629" s="13">
        <v>6062</v>
      </c>
      <c r="E629" s="13" t="s">
        <v>5951</v>
      </c>
      <c r="F629" s="13">
        <v>7780</v>
      </c>
      <c r="G629" s="13" t="s">
        <v>5965</v>
      </c>
      <c r="H629" s="13" t="s">
        <v>5964</v>
      </c>
      <c r="J629" s="10" t="s">
        <v>5953</v>
      </c>
      <c r="K629" s="10" t="s">
        <v>5954</v>
      </c>
      <c r="L629" s="10" t="s">
        <v>5966</v>
      </c>
      <c r="M629" s="10" t="s">
        <v>5956</v>
      </c>
      <c r="N629" s="10" t="s">
        <v>5956</v>
      </c>
      <c r="O629" s="13" t="str">
        <f t="shared" si="15"/>
        <v>Huyện Bắc Bình - Đội Thuế liên huyện Bắc Bình - Tuy Phong</v>
      </c>
      <c r="P629" s="13" t="s">
        <v>5967</v>
      </c>
      <c r="Q629" s="10" t="s">
        <v>5966</v>
      </c>
      <c r="R629" s="8" t="s">
        <v>5966</v>
      </c>
      <c r="S629" s="13" t="s">
        <v>5961</v>
      </c>
      <c r="T629" s="13" t="s">
        <v>5968</v>
      </c>
      <c r="U629" s="15" t="s">
        <v>5961</v>
      </c>
      <c r="V629" s="16" t="s">
        <v>5962</v>
      </c>
      <c r="W629" s="10" t="s">
        <v>285</v>
      </c>
      <c r="X629" s="13" t="s">
        <v>5963</v>
      </c>
      <c r="Y629" s="13" t="s">
        <v>5924</v>
      </c>
      <c r="Z629" s="13" t="s">
        <v>5928</v>
      </c>
      <c r="AB629" s="7"/>
    </row>
    <row r="630" spans="1:28" hidden="1">
      <c r="A630" s="13" t="s">
        <v>5969</v>
      </c>
      <c r="C630" s="13" t="s">
        <v>5970</v>
      </c>
      <c r="D630" s="13">
        <v>6063</v>
      </c>
      <c r="E630" s="13" t="s">
        <v>5971</v>
      </c>
      <c r="F630" s="13">
        <v>7780</v>
      </c>
      <c r="G630" s="13" t="s">
        <v>5972</v>
      </c>
      <c r="H630" s="13" t="s">
        <v>5969</v>
      </c>
      <c r="J630" s="13" t="s">
        <v>5942</v>
      </c>
      <c r="K630" s="13" t="s">
        <v>5943</v>
      </c>
      <c r="L630" s="13" t="s">
        <v>5973</v>
      </c>
      <c r="M630" s="10" t="s">
        <v>5945</v>
      </c>
      <c r="N630" s="10" t="s">
        <v>5974</v>
      </c>
      <c r="O630" s="13" t="str">
        <f t="shared" si="15"/>
        <v xml:space="preserve">Huyện Hàm Thuận Bắc - Đội Thuế liên huyện Phan Thiết - Hàm Thuận </v>
      </c>
      <c r="P630" s="13" t="s">
        <v>5975</v>
      </c>
      <c r="Q630" s="13" t="s">
        <v>5973</v>
      </c>
      <c r="R630" s="8" t="s">
        <v>5973</v>
      </c>
      <c r="S630" s="13" t="s">
        <v>5976</v>
      </c>
      <c r="T630" s="13" t="s">
        <v>5977</v>
      </c>
      <c r="U630" s="15" t="s">
        <v>5978</v>
      </c>
      <c r="V630" s="16" t="s">
        <v>5979</v>
      </c>
      <c r="W630" s="10" t="s">
        <v>285</v>
      </c>
      <c r="X630" s="13" t="s">
        <v>5980</v>
      </c>
      <c r="Y630" s="13" t="s">
        <v>5924</v>
      </c>
      <c r="Z630" s="13" t="s">
        <v>5928</v>
      </c>
      <c r="AB630" s="7"/>
    </row>
    <row r="631" spans="1:28" hidden="1">
      <c r="A631" s="13" t="s">
        <v>5981</v>
      </c>
      <c r="C631" s="13" t="s">
        <v>5970</v>
      </c>
      <c r="D631" s="13">
        <v>6063</v>
      </c>
      <c r="E631" s="13" t="s">
        <v>5971</v>
      </c>
      <c r="F631" s="13">
        <v>7780</v>
      </c>
      <c r="G631" s="13" t="s">
        <v>5982</v>
      </c>
      <c r="H631" s="13" t="s">
        <v>5981</v>
      </c>
      <c r="J631" s="13" t="s">
        <v>5942</v>
      </c>
      <c r="K631" s="13" t="s">
        <v>5943</v>
      </c>
      <c r="L631" s="13" t="s">
        <v>5983</v>
      </c>
      <c r="M631" s="10" t="s">
        <v>5945</v>
      </c>
      <c r="N631" s="10" t="s">
        <v>5984</v>
      </c>
      <c r="O631" s="13" t="str">
        <f t="shared" si="15"/>
        <v xml:space="preserve">Huyện Hàm Thuận Nam - Đội Thuế liên huyện Phan Thiết - Hàm Thuận </v>
      </c>
      <c r="P631" s="13" t="s">
        <v>5985</v>
      </c>
      <c r="Q631" s="13" t="s">
        <v>5983</v>
      </c>
      <c r="R631" s="8" t="s">
        <v>5983</v>
      </c>
      <c r="S631" s="13" t="s">
        <v>5978</v>
      </c>
      <c r="T631" s="13" t="s">
        <v>5986</v>
      </c>
      <c r="U631" s="15" t="s">
        <v>5978</v>
      </c>
      <c r="V631" s="16" t="s">
        <v>5979</v>
      </c>
      <c r="W631" s="10" t="s">
        <v>285</v>
      </c>
      <c r="X631" s="13" t="s">
        <v>5980</v>
      </c>
      <c r="Y631" s="13" t="s">
        <v>5924</v>
      </c>
      <c r="Z631" s="13" t="s">
        <v>5928</v>
      </c>
      <c r="AB631" s="7"/>
    </row>
    <row r="632" spans="1:28" hidden="1">
      <c r="A632" s="13" t="s">
        <v>5987</v>
      </c>
      <c r="C632" s="13" t="s">
        <v>5988</v>
      </c>
      <c r="D632" s="13">
        <v>6065</v>
      </c>
      <c r="E632" s="13" t="s">
        <v>5989</v>
      </c>
      <c r="F632" s="13">
        <v>7780</v>
      </c>
      <c r="G632" s="13" t="s">
        <v>5990</v>
      </c>
      <c r="H632" s="13" t="s">
        <v>5987</v>
      </c>
      <c r="J632" s="10" t="s">
        <v>5991</v>
      </c>
      <c r="K632" s="10" t="s">
        <v>5992</v>
      </c>
      <c r="L632" s="10" t="s">
        <v>5993</v>
      </c>
      <c r="M632" s="10" t="s">
        <v>5994</v>
      </c>
      <c r="N632" s="10" t="s">
        <v>5995</v>
      </c>
      <c r="O632" s="13" t="str">
        <f t="shared" si="15"/>
        <v>Huyện Tánh Linh - Đội Thuế liên huyện La Gi - Hàm Tân - Đức Linh - Tánh Linh</v>
      </c>
      <c r="P632" s="13" t="s">
        <v>5996</v>
      </c>
      <c r="Q632" s="10" t="s">
        <v>5993</v>
      </c>
      <c r="R632" s="8" t="s">
        <v>5997</v>
      </c>
      <c r="S632" s="13" t="s">
        <v>5998</v>
      </c>
      <c r="T632" s="13" t="s">
        <v>5999</v>
      </c>
      <c r="U632" s="15" t="s">
        <v>5998</v>
      </c>
      <c r="V632" s="16" t="s">
        <v>6000</v>
      </c>
      <c r="W632" s="30" t="s">
        <v>5947</v>
      </c>
      <c r="X632" s="13" t="s">
        <v>6001</v>
      </c>
      <c r="Y632" s="13" t="s">
        <v>5924</v>
      </c>
      <c r="Z632" s="13" t="s">
        <v>5928</v>
      </c>
      <c r="AB632" s="7"/>
    </row>
    <row r="633" spans="1:28" hidden="1">
      <c r="A633" s="13" t="s">
        <v>6002</v>
      </c>
      <c r="C633" s="13" t="s">
        <v>6003</v>
      </c>
      <c r="D633" s="13">
        <v>6065</v>
      </c>
      <c r="E633" s="13" t="s">
        <v>6004</v>
      </c>
      <c r="F633" s="13">
        <v>7780</v>
      </c>
      <c r="G633" s="13" t="s">
        <v>6005</v>
      </c>
      <c r="H633" s="13" t="s">
        <v>6002</v>
      </c>
      <c r="J633" s="10" t="s">
        <v>5991</v>
      </c>
      <c r="K633" s="10" t="s">
        <v>5992</v>
      </c>
      <c r="L633" s="10" t="s">
        <v>6006</v>
      </c>
      <c r="M633" s="10" t="s">
        <v>5994</v>
      </c>
      <c r="N633" s="10" t="s">
        <v>5994</v>
      </c>
      <c r="O633" s="13" t="str">
        <f t="shared" si="15"/>
        <v>Thị xã La Gi - Đội Thuế liên huyện La Gi - Hàm Tân - Đức Linh - Tánh Linh</v>
      </c>
      <c r="P633" s="13" t="s">
        <v>6007</v>
      </c>
      <c r="Q633" s="10" t="s">
        <v>6006</v>
      </c>
      <c r="R633" s="8" t="s">
        <v>6008</v>
      </c>
      <c r="S633" s="13" t="s">
        <v>6009</v>
      </c>
      <c r="T633" s="13" t="s">
        <v>6010</v>
      </c>
      <c r="U633" s="15" t="s">
        <v>6009</v>
      </c>
      <c r="V633" s="16" t="s">
        <v>6011</v>
      </c>
      <c r="W633" s="30" t="s">
        <v>5947</v>
      </c>
      <c r="X633" s="13" t="s">
        <v>6012</v>
      </c>
      <c r="Y633" s="13" t="s">
        <v>5924</v>
      </c>
      <c r="Z633" s="13" t="s">
        <v>5928</v>
      </c>
      <c r="AB633" s="7"/>
    </row>
    <row r="634" spans="1:28" hidden="1">
      <c r="A634" s="13" t="s">
        <v>6013</v>
      </c>
      <c r="C634" s="13" t="s">
        <v>6003</v>
      </c>
      <c r="D634" s="13">
        <v>6065</v>
      </c>
      <c r="E634" s="13" t="s">
        <v>6004</v>
      </c>
      <c r="F634" s="13">
        <v>7780</v>
      </c>
      <c r="G634" s="13" t="s">
        <v>6014</v>
      </c>
      <c r="H634" s="13" t="s">
        <v>6013</v>
      </c>
      <c r="J634" s="10" t="s">
        <v>5991</v>
      </c>
      <c r="K634" s="10" t="s">
        <v>5992</v>
      </c>
      <c r="L634" s="10" t="s">
        <v>6015</v>
      </c>
      <c r="M634" s="10" t="s">
        <v>5994</v>
      </c>
      <c r="N634" s="10" t="s">
        <v>6016</v>
      </c>
      <c r="O634" s="13" t="str">
        <f t="shared" si="15"/>
        <v>Huyện Hàm Tân - Đội Thuế liên huyện La Gi - Hàm Tân - Đức Linh - Tánh Linh</v>
      </c>
      <c r="P634" s="13" t="s">
        <v>6017</v>
      </c>
      <c r="Q634" s="10" t="s">
        <v>6015</v>
      </c>
      <c r="R634" s="8" t="s">
        <v>6018</v>
      </c>
      <c r="S634" s="13" t="s">
        <v>6019</v>
      </c>
      <c r="T634" s="13" t="s">
        <v>6020</v>
      </c>
      <c r="U634" s="15" t="s">
        <v>6009</v>
      </c>
      <c r="V634" s="16" t="s">
        <v>6011</v>
      </c>
      <c r="W634" s="30" t="s">
        <v>5947</v>
      </c>
      <c r="X634" s="13" t="s">
        <v>6012</v>
      </c>
      <c r="Y634" s="13" t="s">
        <v>5924</v>
      </c>
      <c r="Z634" s="13" t="s">
        <v>5928</v>
      </c>
      <c r="AB634" s="7"/>
    </row>
    <row r="635" spans="1:28" hidden="1">
      <c r="A635" s="13" t="s">
        <v>6021</v>
      </c>
      <c r="C635" s="13" t="s">
        <v>5988</v>
      </c>
      <c r="D635" s="13">
        <v>6065</v>
      </c>
      <c r="E635" s="13" t="s">
        <v>5989</v>
      </c>
      <c r="F635" s="13">
        <v>7780</v>
      </c>
      <c r="G635" s="13" t="s">
        <v>6022</v>
      </c>
      <c r="H635" s="13" t="s">
        <v>6021</v>
      </c>
      <c r="J635" s="10" t="s">
        <v>5991</v>
      </c>
      <c r="K635" s="10" t="s">
        <v>5992</v>
      </c>
      <c r="L635" s="10" t="s">
        <v>6023</v>
      </c>
      <c r="M635" s="10" t="s">
        <v>5994</v>
      </c>
      <c r="N635" s="10" t="s">
        <v>6024</v>
      </c>
      <c r="O635" s="13" t="str">
        <f t="shared" si="15"/>
        <v>Huyện Đức Linh - Đội Thuế liên huyện La Gi - Hàm Tân - Đức Linh - Tánh Linh</v>
      </c>
      <c r="P635" s="13" t="s">
        <v>6025</v>
      </c>
      <c r="Q635" s="10" t="s">
        <v>6023</v>
      </c>
      <c r="R635" s="8" t="s">
        <v>6026</v>
      </c>
      <c r="S635" s="13" t="s">
        <v>6027</v>
      </c>
      <c r="T635" s="13" t="s">
        <v>6028</v>
      </c>
      <c r="U635" s="15" t="s">
        <v>5998</v>
      </c>
      <c r="V635" s="16" t="s">
        <v>6000</v>
      </c>
      <c r="W635" s="30" t="s">
        <v>5947</v>
      </c>
      <c r="X635" s="13" t="s">
        <v>6001</v>
      </c>
      <c r="Y635" s="13" t="s">
        <v>5924</v>
      </c>
      <c r="Z635" s="13" t="s">
        <v>5928</v>
      </c>
      <c r="AB635" s="7"/>
    </row>
    <row r="636" spans="1:28" hidden="1">
      <c r="A636" s="13" t="s">
        <v>6029</v>
      </c>
      <c r="E636" s="13" t="s">
        <v>6030</v>
      </c>
      <c r="F636" s="13">
        <v>7780</v>
      </c>
      <c r="G636" s="13" t="s">
        <v>6031</v>
      </c>
      <c r="H636" s="13" t="s">
        <v>6029</v>
      </c>
      <c r="J636" s="13" t="s">
        <v>6032</v>
      </c>
      <c r="K636" s="10" t="s">
        <v>6033</v>
      </c>
      <c r="L636" s="10" t="s">
        <v>6032</v>
      </c>
      <c r="M636" s="13" t="s">
        <v>6034</v>
      </c>
      <c r="N636" s="13" t="s">
        <v>6034</v>
      </c>
      <c r="O636" s="13" t="str">
        <f t="shared" si="15"/>
        <v>Huyện Phú Quý - Đội Thuế huyện Phú Quý</v>
      </c>
      <c r="P636" s="13" t="s">
        <v>6035</v>
      </c>
      <c r="Q636" s="13" t="s">
        <v>6032</v>
      </c>
      <c r="R636" s="8" t="s">
        <v>6032</v>
      </c>
      <c r="S636" s="13" t="s">
        <v>6036</v>
      </c>
      <c r="T636" s="13" t="s">
        <v>6037</v>
      </c>
      <c r="U636" s="15" t="s">
        <v>6036</v>
      </c>
      <c r="V636" s="16" t="s">
        <v>6038</v>
      </c>
      <c r="X636" s="13" t="s">
        <v>6039</v>
      </c>
      <c r="Y636" s="13" t="s">
        <v>5924</v>
      </c>
      <c r="Z636" s="13" t="s">
        <v>5928</v>
      </c>
      <c r="AB636" s="7"/>
    </row>
    <row r="637" spans="1:28" s="7" customFormat="1" hidden="1">
      <c r="A637" s="7" t="s">
        <v>6040</v>
      </c>
      <c r="B637" s="7">
        <v>7780</v>
      </c>
      <c r="E637" s="7" t="s">
        <v>6041</v>
      </c>
      <c r="G637" s="7" t="s">
        <v>155</v>
      </c>
      <c r="H637" s="7" t="s">
        <v>6040</v>
      </c>
      <c r="I637" s="7" t="s">
        <v>5763</v>
      </c>
      <c r="K637" s="10"/>
      <c r="L637" s="7" t="s">
        <v>6042</v>
      </c>
      <c r="M637" s="7" t="s">
        <v>5765</v>
      </c>
      <c r="N637" s="7" t="s">
        <v>6043</v>
      </c>
      <c r="O637" s="13" t="str">
        <f t="shared" si="15"/>
        <v xml:space="preserve">Tỉnh Đồng Nai - </v>
      </c>
      <c r="P637" s="7" t="s">
        <v>6044</v>
      </c>
      <c r="Q637" s="7" t="s">
        <v>6042</v>
      </c>
      <c r="R637" s="8" t="s">
        <v>6042</v>
      </c>
      <c r="S637" s="7" t="s">
        <v>6045</v>
      </c>
      <c r="T637" s="7" t="s">
        <v>6046</v>
      </c>
      <c r="U637" s="11" t="s">
        <v>155</v>
      </c>
      <c r="V637" s="9" t="s">
        <v>155</v>
      </c>
      <c r="X637" s="7" t="s">
        <v>6047</v>
      </c>
      <c r="Y637" s="7" t="s">
        <v>153</v>
      </c>
      <c r="Z637" s="7" t="s">
        <v>159</v>
      </c>
    </row>
    <row r="638" spans="1:28" s="7" customFormat="1" hidden="1">
      <c r="A638" s="7" t="s">
        <v>6048</v>
      </c>
      <c r="B638" s="7">
        <v>7781</v>
      </c>
      <c r="E638" s="7" t="s">
        <v>6041</v>
      </c>
      <c r="F638" s="7">
        <v>7780</v>
      </c>
      <c r="G638" s="7" t="s">
        <v>6049</v>
      </c>
      <c r="H638" s="7" t="s">
        <v>6048</v>
      </c>
      <c r="I638" s="7" t="s">
        <v>5763</v>
      </c>
      <c r="J638" s="7" t="s">
        <v>5763</v>
      </c>
      <c r="K638" s="10" t="s">
        <v>5763</v>
      </c>
      <c r="L638" s="7" t="s">
        <v>6050</v>
      </c>
      <c r="M638" s="7" t="s">
        <v>5765</v>
      </c>
      <c r="N638" s="7" t="s">
        <v>6043</v>
      </c>
      <c r="O638" s="13" t="str">
        <f t="shared" si="15"/>
        <v>Tỉnh Đồng Nai - Chi cục Thuế khu vực XV</v>
      </c>
      <c r="P638" s="7" t="s">
        <v>6051</v>
      </c>
      <c r="Q638" s="7" t="s">
        <v>6050</v>
      </c>
      <c r="R638" s="8" t="s">
        <v>6050</v>
      </c>
      <c r="S638" s="7" t="s">
        <v>559</v>
      </c>
      <c r="T638" s="7" t="s">
        <v>6052</v>
      </c>
      <c r="U638" s="38">
        <v>1773</v>
      </c>
      <c r="V638" s="39" t="s">
        <v>6053</v>
      </c>
      <c r="X638" s="7" t="s">
        <v>6047</v>
      </c>
      <c r="Y638" s="7" t="s">
        <v>6040</v>
      </c>
      <c r="Z638" s="7" t="s">
        <v>6044</v>
      </c>
    </row>
    <row r="639" spans="1:28" hidden="1">
      <c r="A639" s="13" t="s">
        <v>6054</v>
      </c>
      <c r="C639" s="13" t="s">
        <v>6055</v>
      </c>
      <c r="D639" s="13">
        <v>7565</v>
      </c>
      <c r="E639" s="13" t="s">
        <v>6056</v>
      </c>
      <c r="F639" s="13">
        <v>7780</v>
      </c>
      <c r="G639" s="13" t="s">
        <v>6057</v>
      </c>
      <c r="H639" s="13" t="s">
        <v>6054</v>
      </c>
      <c r="J639" s="10" t="s">
        <v>6058</v>
      </c>
      <c r="K639" s="10" t="s">
        <v>6059</v>
      </c>
      <c r="L639" s="10" t="s">
        <v>6060</v>
      </c>
      <c r="M639" s="10" t="s">
        <v>6061</v>
      </c>
      <c r="N639" s="10" t="s">
        <v>6061</v>
      </c>
      <c r="O639" s="13" t="str">
        <f t="shared" si="15"/>
        <v>Thành phố Biên Hòa - Đội Thuế liên huyện Biên Hòa - Vĩnh Cửu</v>
      </c>
      <c r="P639" s="13" t="s">
        <v>6062</v>
      </c>
      <c r="Q639" s="10" t="s">
        <v>6060</v>
      </c>
      <c r="R639" s="8" t="s">
        <v>6060</v>
      </c>
      <c r="S639" s="13" t="s">
        <v>559</v>
      </c>
      <c r="T639" s="13" t="s">
        <v>6052</v>
      </c>
      <c r="U639" s="38">
        <v>1774</v>
      </c>
      <c r="V639" s="38" t="s">
        <v>6063</v>
      </c>
      <c r="W639" s="10" t="s">
        <v>285</v>
      </c>
      <c r="X639" s="13" t="s">
        <v>6064</v>
      </c>
      <c r="Y639" s="13" t="s">
        <v>6040</v>
      </c>
      <c r="Z639" s="13" t="s">
        <v>6044</v>
      </c>
      <c r="AB639" s="7"/>
    </row>
    <row r="640" spans="1:28" hidden="1">
      <c r="A640" s="13" t="s">
        <v>6065</v>
      </c>
      <c r="C640" s="13" t="s">
        <v>6066</v>
      </c>
      <c r="D640" s="13">
        <v>7561</v>
      </c>
      <c r="E640" s="13" t="s">
        <v>6067</v>
      </c>
      <c r="F640" s="13">
        <v>7780</v>
      </c>
      <c r="G640" s="13" t="s">
        <v>6068</v>
      </c>
      <c r="H640" s="13" t="s">
        <v>6065</v>
      </c>
      <c r="J640" s="10" t="s">
        <v>6069</v>
      </c>
      <c r="K640" s="10" t="s">
        <v>6070</v>
      </c>
      <c r="L640" s="10" t="s">
        <v>6071</v>
      </c>
      <c r="M640" s="10" t="s">
        <v>6072</v>
      </c>
      <c r="N640" s="10" t="s">
        <v>6072</v>
      </c>
      <c r="O640" s="13" t="str">
        <f t="shared" si="15"/>
        <v>Thành phố Long Khánh - Đội Thuế liên huyện Long Khánh - Cẩm Mỹ</v>
      </c>
      <c r="P640" s="13" t="s">
        <v>6073</v>
      </c>
      <c r="Q640" s="10" t="s">
        <v>6071</v>
      </c>
      <c r="R640" s="8" t="s">
        <v>6071</v>
      </c>
      <c r="S640" s="13" t="s">
        <v>6074</v>
      </c>
      <c r="T640" s="13" t="s">
        <v>6075</v>
      </c>
      <c r="U640" s="15" t="s">
        <v>6074</v>
      </c>
      <c r="V640" s="16" t="s">
        <v>6076</v>
      </c>
      <c r="W640" s="10" t="s">
        <v>285</v>
      </c>
      <c r="X640" s="13" t="s">
        <v>6077</v>
      </c>
      <c r="Y640" s="13" t="s">
        <v>6040</v>
      </c>
      <c r="Z640" s="13" t="s">
        <v>6044</v>
      </c>
      <c r="AB640" s="7"/>
    </row>
    <row r="641" spans="1:28" hidden="1">
      <c r="A641" s="13" t="s">
        <v>6078</v>
      </c>
      <c r="C641" s="13" t="s">
        <v>6079</v>
      </c>
      <c r="D641" s="13">
        <v>7562</v>
      </c>
      <c r="E641" s="13" t="s">
        <v>6080</v>
      </c>
      <c r="F641" s="13">
        <v>7780</v>
      </c>
      <c r="G641" s="13" t="s">
        <v>6081</v>
      </c>
      <c r="H641" s="13" t="s">
        <v>6078</v>
      </c>
      <c r="J641" s="10" t="s">
        <v>6082</v>
      </c>
      <c r="K641" s="10" t="s">
        <v>6083</v>
      </c>
      <c r="L641" s="10" t="s">
        <v>6084</v>
      </c>
      <c r="M641" s="10" t="s">
        <v>6085</v>
      </c>
      <c r="N641" s="10" t="s">
        <v>6086</v>
      </c>
      <c r="O641" s="13" t="str">
        <f t="shared" si="15"/>
        <v>Huyện Tân Phú - Đội Thuế liên huyện Định Quán - Tân Phú</v>
      </c>
      <c r="P641" s="13" t="s">
        <v>6087</v>
      </c>
      <c r="Q641" s="10" t="s">
        <v>6084</v>
      </c>
      <c r="R641" s="8" t="s">
        <v>6084</v>
      </c>
      <c r="S641" s="13" t="s">
        <v>569</v>
      </c>
      <c r="T641" s="13" t="s">
        <v>6088</v>
      </c>
      <c r="U641" s="15" t="s">
        <v>6089</v>
      </c>
      <c r="V641" s="16" t="s">
        <v>6090</v>
      </c>
      <c r="W641" s="10" t="s">
        <v>285</v>
      </c>
      <c r="X641" s="13" t="s">
        <v>6091</v>
      </c>
      <c r="Y641" s="13" t="s">
        <v>6040</v>
      </c>
      <c r="Z641" s="13" t="s">
        <v>6044</v>
      </c>
      <c r="AB641" s="7"/>
    </row>
    <row r="642" spans="1:28" hidden="1">
      <c r="A642" s="13" t="s">
        <v>6092</v>
      </c>
      <c r="C642" s="13" t="s">
        <v>6079</v>
      </c>
      <c r="D642" s="13">
        <v>7562</v>
      </c>
      <c r="E642" s="13" t="s">
        <v>6080</v>
      </c>
      <c r="F642" s="13">
        <v>7780</v>
      </c>
      <c r="G642" s="13" t="s">
        <v>6093</v>
      </c>
      <c r="H642" s="13" t="s">
        <v>6092</v>
      </c>
      <c r="J642" s="10" t="s">
        <v>6082</v>
      </c>
      <c r="K642" s="10" t="s">
        <v>6083</v>
      </c>
      <c r="L642" s="10" t="s">
        <v>6094</v>
      </c>
      <c r="M642" s="10" t="s">
        <v>6085</v>
      </c>
      <c r="N642" s="10" t="s">
        <v>6085</v>
      </c>
      <c r="O642" s="13" t="str">
        <f t="shared" si="15"/>
        <v>Huyện Định Quán - Đội Thuế liên huyện Định Quán - Tân Phú</v>
      </c>
      <c r="P642" s="13" t="s">
        <v>6095</v>
      </c>
      <c r="Q642" s="10" t="s">
        <v>6094</v>
      </c>
      <c r="R642" s="8" t="s">
        <v>6094</v>
      </c>
      <c r="S642" s="13" t="s">
        <v>6089</v>
      </c>
      <c r="T642" s="13" t="s">
        <v>6096</v>
      </c>
      <c r="U642" s="15" t="s">
        <v>6089</v>
      </c>
      <c r="V642" s="16" t="s">
        <v>6090</v>
      </c>
      <c r="W642" s="10" t="s">
        <v>285</v>
      </c>
      <c r="X642" s="13" t="s">
        <v>6091</v>
      </c>
      <c r="Y642" s="13" t="s">
        <v>6040</v>
      </c>
      <c r="Z642" s="13" t="s">
        <v>6044</v>
      </c>
      <c r="AB642" s="7"/>
    </row>
    <row r="643" spans="1:28" hidden="1">
      <c r="A643" s="13" t="s">
        <v>6097</v>
      </c>
      <c r="C643" s="13" t="s">
        <v>6055</v>
      </c>
      <c r="D643" s="13">
        <v>7565</v>
      </c>
      <c r="E643" s="13" t="s">
        <v>6056</v>
      </c>
      <c r="F643" s="13">
        <v>7780</v>
      </c>
      <c r="G643" s="13" t="s">
        <v>6098</v>
      </c>
      <c r="H643" s="13" t="s">
        <v>6097</v>
      </c>
      <c r="J643" s="10" t="s">
        <v>6058</v>
      </c>
      <c r="K643" s="10" t="s">
        <v>6059</v>
      </c>
      <c r="L643" s="10" t="s">
        <v>6099</v>
      </c>
      <c r="M643" s="10" t="s">
        <v>6061</v>
      </c>
      <c r="N643" s="10" t="s">
        <v>6100</v>
      </c>
      <c r="O643" s="13" t="str">
        <f t="shared" si="15"/>
        <v>Huyện Vĩnh Cửu - Đội Thuế liên huyện Biên Hòa - Vĩnh Cửu</v>
      </c>
      <c r="P643" s="13" t="s">
        <v>6101</v>
      </c>
      <c r="Q643" s="10" t="s">
        <v>6099</v>
      </c>
      <c r="R643" s="8" t="s">
        <v>6099</v>
      </c>
      <c r="S643" s="13" t="s">
        <v>589</v>
      </c>
      <c r="T643" s="13" t="s">
        <v>6102</v>
      </c>
      <c r="U643" s="15" t="s">
        <v>589</v>
      </c>
      <c r="V643" s="16" t="s">
        <v>6103</v>
      </c>
      <c r="W643" s="10" t="s">
        <v>285</v>
      </c>
      <c r="X643" s="13" t="s">
        <v>6064</v>
      </c>
      <c r="Y643" s="13" t="s">
        <v>6040</v>
      </c>
      <c r="Z643" s="13" t="s">
        <v>6044</v>
      </c>
      <c r="AB643" s="7"/>
    </row>
    <row r="644" spans="1:28" hidden="1">
      <c r="A644" s="13" t="s">
        <v>6104</v>
      </c>
      <c r="C644" s="13" t="s">
        <v>6105</v>
      </c>
      <c r="D644" s="13">
        <v>7564</v>
      </c>
      <c r="E644" s="13" t="s">
        <v>6106</v>
      </c>
      <c r="F644" s="13">
        <v>7780</v>
      </c>
      <c r="G644" s="13" t="s">
        <v>6107</v>
      </c>
      <c r="H644" s="13" t="s">
        <v>6104</v>
      </c>
      <c r="J644" s="10" t="s">
        <v>6108</v>
      </c>
      <c r="K644" s="10" t="s">
        <v>6109</v>
      </c>
      <c r="L644" s="10" t="s">
        <v>6110</v>
      </c>
      <c r="M644" s="10" t="s">
        <v>6111</v>
      </c>
      <c r="N644" s="10" t="s">
        <v>6111</v>
      </c>
      <c r="O644" s="13" t="str">
        <f t="shared" si="15"/>
        <v>Huyện Trảng Bom - Đội Thuế liên huyện Trảng Bom - Thống Nhất</v>
      </c>
      <c r="P644" s="13" t="s">
        <v>6112</v>
      </c>
      <c r="Q644" s="10" t="s">
        <v>6110</v>
      </c>
      <c r="R644" s="8" t="s">
        <v>6110</v>
      </c>
      <c r="S644" s="13" t="s">
        <v>511</v>
      </c>
      <c r="T644" s="13" t="s">
        <v>6113</v>
      </c>
      <c r="U644" s="15" t="s">
        <v>6114</v>
      </c>
      <c r="V644" s="16" t="s">
        <v>6115</v>
      </c>
      <c r="W644" s="10" t="s">
        <v>285</v>
      </c>
      <c r="X644" s="13" t="s">
        <v>6116</v>
      </c>
      <c r="Y644" s="13" t="s">
        <v>6040</v>
      </c>
      <c r="Z644" s="13" t="s">
        <v>6044</v>
      </c>
      <c r="AB644" s="7"/>
    </row>
    <row r="645" spans="1:28" hidden="1">
      <c r="A645" s="13" t="s">
        <v>6117</v>
      </c>
      <c r="C645" s="13" t="s">
        <v>6105</v>
      </c>
      <c r="D645" s="13">
        <v>7564</v>
      </c>
      <c r="E645" s="13" t="s">
        <v>6106</v>
      </c>
      <c r="F645" s="13">
        <v>7780</v>
      </c>
      <c r="G645" s="13" t="s">
        <v>6118</v>
      </c>
      <c r="H645" s="13" t="s">
        <v>6117</v>
      </c>
      <c r="J645" s="10" t="s">
        <v>6108</v>
      </c>
      <c r="K645" s="10" t="s">
        <v>6109</v>
      </c>
      <c r="L645" s="10" t="s">
        <v>6119</v>
      </c>
      <c r="M645" s="10" t="s">
        <v>6111</v>
      </c>
      <c r="N645" s="10" t="s">
        <v>6120</v>
      </c>
      <c r="O645" s="13" t="str">
        <f t="shared" si="15"/>
        <v>Huyện Thống Nhất - Đội Thuế liên huyện Trảng Bom - Thống Nhất</v>
      </c>
      <c r="P645" s="13" t="s">
        <v>6121</v>
      </c>
      <c r="Q645" s="10" t="s">
        <v>6119</v>
      </c>
      <c r="R645" s="8" t="s">
        <v>6119</v>
      </c>
      <c r="S645" s="13" t="s">
        <v>6114</v>
      </c>
      <c r="T645" s="13" t="s">
        <v>6122</v>
      </c>
      <c r="U645" s="15" t="s">
        <v>6114</v>
      </c>
      <c r="V645" s="16" t="s">
        <v>6115</v>
      </c>
      <c r="W645" s="10" t="s">
        <v>285</v>
      </c>
      <c r="X645" s="13" t="s">
        <v>6116</v>
      </c>
      <c r="Y645" s="13" t="s">
        <v>6040</v>
      </c>
      <c r="Z645" s="13" t="s">
        <v>6044</v>
      </c>
      <c r="AB645" s="7"/>
    </row>
    <row r="646" spans="1:28" hidden="1">
      <c r="A646" s="13" t="s">
        <v>6123</v>
      </c>
      <c r="C646" s="13" t="s">
        <v>6066</v>
      </c>
      <c r="D646" s="13">
        <v>7561</v>
      </c>
      <c r="E646" s="13" t="s">
        <v>6067</v>
      </c>
      <c r="F646" s="13">
        <v>7780</v>
      </c>
      <c r="G646" s="13" t="s">
        <v>6124</v>
      </c>
      <c r="H646" s="13" t="s">
        <v>6123</v>
      </c>
      <c r="J646" s="10" t="s">
        <v>6069</v>
      </c>
      <c r="K646" s="10" t="s">
        <v>6070</v>
      </c>
      <c r="L646" s="10" t="s">
        <v>6125</v>
      </c>
      <c r="M646" s="10" t="s">
        <v>6072</v>
      </c>
      <c r="N646" s="10" t="s">
        <v>6126</v>
      </c>
      <c r="O646" s="13" t="str">
        <f t="shared" si="15"/>
        <v>Huyện Cẩm Mỹ - Đội Thuế liên huyện Long Khánh - Cẩm Mỹ</v>
      </c>
      <c r="P646" s="13" t="s">
        <v>6127</v>
      </c>
      <c r="Q646" s="10" t="s">
        <v>6125</v>
      </c>
      <c r="R646" s="8" t="s">
        <v>6125</v>
      </c>
      <c r="S646" s="13" t="s">
        <v>6128</v>
      </c>
      <c r="T646" s="13" t="s">
        <v>6129</v>
      </c>
      <c r="U646" s="15" t="s">
        <v>6074</v>
      </c>
      <c r="V646" s="16" t="s">
        <v>6076</v>
      </c>
      <c r="W646" s="10" t="s">
        <v>285</v>
      </c>
      <c r="X646" s="13" t="s">
        <v>6077</v>
      </c>
      <c r="Y646" s="13" t="s">
        <v>6040</v>
      </c>
      <c r="Z646" s="13" t="s">
        <v>6044</v>
      </c>
      <c r="AB646" s="7"/>
    </row>
    <row r="647" spans="1:28" hidden="1">
      <c r="A647" s="13" t="s">
        <v>6130</v>
      </c>
      <c r="C647" s="13" t="s">
        <v>155</v>
      </c>
      <c r="E647" s="13" t="s">
        <v>6131</v>
      </c>
      <c r="F647" s="13">
        <v>7780</v>
      </c>
      <c r="G647" s="13" t="s">
        <v>6132</v>
      </c>
      <c r="H647" s="13" t="s">
        <v>6130</v>
      </c>
      <c r="J647" s="13" t="s">
        <v>6133</v>
      </c>
      <c r="K647" s="10" t="s">
        <v>6134</v>
      </c>
      <c r="L647" s="10" t="s">
        <v>6133</v>
      </c>
      <c r="M647" s="13" t="s">
        <v>6135</v>
      </c>
      <c r="N647" s="13" t="s">
        <v>6135</v>
      </c>
      <c r="O647" s="13" t="str">
        <f t="shared" si="15"/>
        <v>Huyện Xuân Lộc - Đội Thuế huyện Xuân Lộc</v>
      </c>
      <c r="P647" s="13" t="s">
        <v>6136</v>
      </c>
      <c r="Q647" s="13" t="s">
        <v>6133</v>
      </c>
      <c r="R647" s="8" t="s">
        <v>6133</v>
      </c>
      <c r="S647" s="13" t="s">
        <v>6137</v>
      </c>
      <c r="T647" s="13" t="s">
        <v>6138</v>
      </c>
      <c r="U647" s="15" t="s">
        <v>6074</v>
      </c>
      <c r="V647" s="16" t="s">
        <v>6076</v>
      </c>
      <c r="X647" s="13" t="s">
        <v>6139</v>
      </c>
      <c r="Y647" s="13" t="s">
        <v>6040</v>
      </c>
      <c r="Z647" s="13" t="s">
        <v>6044</v>
      </c>
      <c r="AB647" s="7"/>
    </row>
    <row r="648" spans="1:28" hidden="1">
      <c r="A648" s="13" t="s">
        <v>6140</v>
      </c>
      <c r="C648" s="13" t="s">
        <v>6141</v>
      </c>
      <c r="D648" s="13">
        <v>7563</v>
      </c>
      <c r="E648" s="13" t="s">
        <v>6142</v>
      </c>
      <c r="F648" s="13">
        <v>7780</v>
      </c>
      <c r="G648" s="13" t="s">
        <v>6143</v>
      </c>
      <c r="H648" s="13" t="s">
        <v>6140</v>
      </c>
      <c r="J648" s="10" t="s">
        <v>6144</v>
      </c>
      <c r="K648" s="10" t="s">
        <v>6145</v>
      </c>
      <c r="L648" s="10" t="s">
        <v>6146</v>
      </c>
      <c r="M648" s="10" t="s">
        <v>6147</v>
      </c>
      <c r="N648" s="10" t="s">
        <v>6147</v>
      </c>
      <c r="O648" s="13" t="str">
        <f t="shared" ref="O648:O711" si="16">N648&amp;" - "&amp;J648</f>
        <v>Huyện Long Thành - Đội Thuế liên huyện Long Thành - Nhơn Trạch</v>
      </c>
      <c r="P648" s="13" t="s">
        <v>6148</v>
      </c>
      <c r="Q648" s="10" t="s">
        <v>6146</v>
      </c>
      <c r="R648" s="8" t="s">
        <v>6146</v>
      </c>
      <c r="S648" s="13" t="s">
        <v>6149</v>
      </c>
      <c r="T648" s="13" t="s">
        <v>6150</v>
      </c>
      <c r="U648" s="15" t="s">
        <v>6149</v>
      </c>
      <c r="V648" s="16" t="s">
        <v>6151</v>
      </c>
      <c r="W648" s="10" t="s">
        <v>285</v>
      </c>
      <c r="X648" s="13" t="s">
        <v>6152</v>
      </c>
      <c r="Y648" s="13" t="s">
        <v>6040</v>
      </c>
      <c r="Z648" s="13" t="s">
        <v>6044</v>
      </c>
      <c r="AB648" s="7"/>
    </row>
    <row r="649" spans="1:28" hidden="1">
      <c r="A649" s="13" t="s">
        <v>6153</v>
      </c>
      <c r="C649" s="13" t="s">
        <v>6141</v>
      </c>
      <c r="D649" s="13">
        <v>7563</v>
      </c>
      <c r="E649" s="13" t="s">
        <v>6142</v>
      </c>
      <c r="F649" s="13">
        <v>7780</v>
      </c>
      <c r="G649" s="13" t="s">
        <v>6154</v>
      </c>
      <c r="H649" s="13" t="s">
        <v>6153</v>
      </c>
      <c r="J649" s="10" t="s">
        <v>6144</v>
      </c>
      <c r="K649" s="10" t="s">
        <v>6145</v>
      </c>
      <c r="L649" s="10" t="s">
        <v>6155</v>
      </c>
      <c r="M649" s="10" t="s">
        <v>6147</v>
      </c>
      <c r="N649" s="10" t="s">
        <v>6156</v>
      </c>
      <c r="O649" s="13" t="str">
        <f t="shared" si="16"/>
        <v>Huyện Nhơn Trạch - Đội Thuế liên huyện Long Thành - Nhơn Trạch</v>
      </c>
      <c r="P649" s="13" t="s">
        <v>6157</v>
      </c>
      <c r="Q649" s="10" t="s">
        <v>6155</v>
      </c>
      <c r="R649" s="8" t="s">
        <v>6155</v>
      </c>
      <c r="S649" s="13" t="s">
        <v>6158</v>
      </c>
      <c r="T649" s="13" t="s">
        <v>6159</v>
      </c>
      <c r="U649" s="15" t="s">
        <v>6149</v>
      </c>
      <c r="V649" s="16" t="s">
        <v>6151</v>
      </c>
      <c r="W649" s="10" t="s">
        <v>285</v>
      </c>
      <c r="X649" s="13" t="s">
        <v>6152</v>
      </c>
      <c r="Y649" s="13" t="s">
        <v>6040</v>
      </c>
      <c r="Z649" s="13" t="s">
        <v>6044</v>
      </c>
      <c r="AB649" s="7"/>
    </row>
    <row r="650" spans="1:28" s="7" customFormat="1" hidden="1">
      <c r="A650" s="7" t="s">
        <v>6160</v>
      </c>
      <c r="B650" s="7">
        <v>7480</v>
      </c>
      <c r="E650" s="7" t="s">
        <v>6161</v>
      </c>
      <c r="G650" s="7" t="s">
        <v>155</v>
      </c>
      <c r="H650" s="7" t="s">
        <v>6160</v>
      </c>
      <c r="I650" s="7" t="s">
        <v>6162</v>
      </c>
      <c r="K650" s="10"/>
      <c r="L650" s="7" t="s">
        <v>6163</v>
      </c>
      <c r="M650" s="7" t="s">
        <v>6164</v>
      </c>
      <c r="N650" s="7" t="s">
        <v>6165</v>
      </c>
      <c r="O650" s="13" t="str">
        <f t="shared" si="16"/>
        <v xml:space="preserve">Tỉnh Bình Dương - </v>
      </c>
      <c r="P650" s="7" t="s">
        <v>6166</v>
      </c>
      <c r="Q650" s="7" t="s">
        <v>6163</v>
      </c>
      <c r="R650" s="8" t="s">
        <v>6163</v>
      </c>
      <c r="S650" s="7" t="s">
        <v>6167</v>
      </c>
      <c r="T650" s="7" t="s">
        <v>6168</v>
      </c>
      <c r="U650" s="11" t="s">
        <v>155</v>
      </c>
      <c r="V650" s="9" t="s">
        <v>155</v>
      </c>
      <c r="X650" s="7" t="s">
        <v>6169</v>
      </c>
      <c r="Y650" s="7" t="s">
        <v>153</v>
      </c>
      <c r="Z650" s="7" t="s">
        <v>159</v>
      </c>
    </row>
    <row r="651" spans="1:28" s="7" customFormat="1" hidden="1">
      <c r="A651" s="7" t="s">
        <v>6170</v>
      </c>
      <c r="B651" s="7">
        <v>7481</v>
      </c>
      <c r="E651" s="7" t="s">
        <v>6161</v>
      </c>
      <c r="F651" s="7">
        <v>7480</v>
      </c>
      <c r="G651" s="7" t="s">
        <v>6171</v>
      </c>
      <c r="H651" s="7" t="s">
        <v>6170</v>
      </c>
      <c r="I651" s="7" t="s">
        <v>6162</v>
      </c>
      <c r="J651" s="7" t="s">
        <v>6162</v>
      </c>
      <c r="K651" s="10" t="s">
        <v>6162</v>
      </c>
      <c r="L651" s="7" t="s">
        <v>6172</v>
      </c>
      <c r="M651" s="7" t="s">
        <v>6164</v>
      </c>
      <c r="N651" s="7" t="s">
        <v>6165</v>
      </c>
      <c r="O651" s="13" t="str">
        <f t="shared" si="16"/>
        <v>Tỉnh Bình Dương - Chi cục Thuế khu vực XVI</v>
      </c>
      <c r="P651" s="7" t="s">
        <v>6173</v>
      </c>
      <c r="Q651" s="7" t="s">
        <v>6172</v>
      </c>
      <c r="R651" s="8" t="s">
        <v>6172</v>
      </c>
      <c r="S651" s="7" t="s">
        <v>6174</v>
      </c>
      <c r="T651" s="7" t="s">
        <v>6175</v>
      </c>
      <c r="U651" s="38" t="s">
        <v>6174</v>
      </c>
      <c r="V651" s="39" t="s">
        <v>6176</v>
      </c>
      <c r="X651" s="7" t="s">
        <v>6169</v>
      </c>
      <c r="Y651" s="7" t="s">
        <v>6160</v>
      </c>
      <c r="Z651" s="7" t="s">
        <v>6166</v>
      </c>
    </row>
    <row r="652" spans="1:28" hidden="1">
      <c r="A652" s="13" t="s">
        <v>6177</v>
      </c>
      <c r="E652" s="13" t="s">
        <v>6178</v>
      </c>
      <c r="F652" s="13">
        <v>7480</v>
      </c>
      <c r="G652" s="13" t="s">
        <v>6179</v>
      </c>
      <c r="H652" s="13" t="s">
        <v>6177</v>
      </c>
      <c r="J652" s="10" t="s">
        <v>6180</v>
      </c>
      <c r="K652" s="10" t="s">
        <v>6181</v>
      </c>
      <c r="L652" s="10" t="s">
        <v>6180</v>
      </c>
      <c r="M652" s="10" t="s">
        <v>6182</v>
      </c>
      <c r="N652" s="10" t="s">
        <v>6182</v>
      </c>
      <c r="O652" s="13" t="str">
        <f t="shared" si="16"/>
        <v>Thành phố Thủ Dầu Một - Đội Thuế thành phố Thủ Dầu Một</v>
      </c>
      <c r="P652" s="13" t="s">
        <v>6183</v>
      </c>
      <c r="Q652" s="10" t="s">
        <v>6180</v>
      </c>
      <c r="R652" s="8" t="s">
        <v>6180</v>
      </c>
      <c r="S652" s="13" t="s">
        <v>6174</v>
      </c>
      <c r="T652" s="13" t="s">
        <v>6175</v>
      </c>
      <c r="U652" s="38" t="s">
        <v>6174</v>
      </c>
      <c r="V652" s="39" t="s">
        <v>6176</v>
      </c>
      <c r="X652" s="13" t="s">
        <v>6184</v>
      </c>
      <c r="Y652" s="13" t="s">
        <v>6160</v>
      </c>
      <c r="Z652" s="13" t="s">
        <v>6166</v>
      </c>
      <c r="AB652" s="7"/>
    </row>
    <row r="653" spans="1:28" hidden="1">
      <c r="A653" s="13" t="s">
        <v>6185</v>
      </c>
      <c r="C653" s="13" t="s">
        <v>6186</v>
      </c>
      <c r="D653" s="13">
        <v>7462</v>
      </c>
      <c r="E653" s="13" t="s">
        <v>6187</v>
      </c>
      <c r="F653" s="13">
        <v>7480</v>
      </c>
      <c r="G653" s="13" t="s">
        <v>6188</v>
      </c>
      <c r="H653" s="13" t="s">
        <v>6185</v>
      </c>
      <c r="J653" s="13" t="s">
        <v>6189</v>
      </c>
      <c r="K653" s="10" t="s">
        <v>6190</v>
      </c>
      <c r="L653" s="13" t="s">
        <v>6191</v>
      </c>
      <c r="M653" s="10" t="s">
        <v>6192</v>
      </c>
      <c r="N653" s="10" t="s">
        <v>6192</v>
      </c>
      <c r="O653" s="13" t="str">
        <f t="shared" si="16"/>
        <v xml:space="preserve">Thành phố Bến Cát - Đội Thuế liên huyện Bến Cát </v>
      </c>
      <c r="P653" s="13" t="s">
        <v>6193</v>
      </c>
      <c r="Q653" s="13" t="s">
        <v>6191</v>
      </c>
      <c r="R653" s="8" t="s">
        <v>6191</v>
      </c>
      <c r="S653" s="13" t="s">
        <v>6194</v>
      </c>
      <c r="T653" s="13" t="s">
        <v>6195</v>
      </c>
      <c r="U653" s="17" t="s">
        <v>6196</v>
      </c>
      <c r="V653" s="18" t="s">
        <v>6197</v>
      </c>
      <c r="W653" s="10" t="s">
        <v>285</v>
      </c>
      <c r="X653" s="13" t="s">
        <v>6198</v>
      </c>
      <c r="Y653" s="13" t="s">
        <v>6160</v>
      </c>
      <c r="Z653" s="13" t="s">
        <v>6166</v>
      </c>
      <c r="AB653" s="7"/>
    </row>
    <row r="654" spans="1:28" hidden="1">
      <c r="A654" s="13" t="s">
        <v>6199</v>
      </c>
      <c r="C654" s="13" t="s">
        <v>6200</v>
      </c>
      <c r="D654" s="13">
        <v>7461</v>
      </c>
      <c r="E654" s="13" t="s">
        <v>6201</v>
      </c>
      <c r="F654" s="13">
        <v>7480</v>
      </c>
      <c r="G654" s="13" t="s">
        <v>6202</v>
      </c>
      <c r="H654" s="13" t="s">
        <v>6199</v>
      </c>
      <c r="J654" s="13" t="s">
        <v>6203</v>
      </c>
      <c r="K654" s="10" t="s">
        <v>6204</v>
      </c>
      <c r="L654" s="13" t="s">
        <v>6205</v>
      </c>
      <c r="M654" s="10" t="s">
        <v>6206</v>
      </c>
      <c r="N654" s="10" t="s">
        <v>6206</v>
      </c>
      <c r="O654" s="13" t="str">
        <f t="shared" si="16"/>
        <v xml:space="preserve">Thành phố Tân Uyên - Đội Thuế liên huyện Tân Uyên </v>
      </c>
      <c r="P654" s="13" t="s">
        <v>6207</v>
      </c>
      <c r="Q654" s="13" t="s">
        <v>6205</v>
      </c>
      <c r="R654" s="8" t="s">
        <v>6205</v>
      </c>
      <c r="S654" s="13" t="s">
        <v>6208</v>
      </c>
      <c r="T654" s="13" t="s">
        <v>6209</v>
      </c>
      <c r="U654" s="17" t="s">
        <v>6210</v>
      </c>
      <c r="V654" s="18" t="s">
        <v>6211</v>
      </c>
      <c r="W654" s="10" t="s">
        <v>285</v>
      </c>
      <c r="X654" s="13" t="s">
        <v>6212</v>
      </c>
      <c r="Y654" s="13" t="s">
        <v>6160</v>
      </c>
      <c r="Z654" s="13" t="s">
        <v>6166</v>
      </c>
      <c r="AB654" s="7"/>
    </row>
    <row r="655" spans="1:28" hidden="1">
      <c r="A655" s="13" t="s">
        <v>6213</v>
      </c>
      <c r="C655" s="13" t="s">
        <v>155</v>
      </c>
      <c r="E655" s="13" t="s">
        <v>6214</v>
      </c>
      <c r="F655" s="13">
        <v>7480</v>
      </c>
      <c r="G655" s="13" t="s">
        <v>6215</v>
      </c>
      <c r="H655" s="13" t="s">
        <v>6213</v>
      </c>
      <c r="J655" s="10" t="s">
        <v>6216</v>
      </c>
      <c r="K655" s="10" t="s">
        <v>6217</v>
      </c>
      <c r="L655" s="10" t="s">
        <v>6216</v>
      </c>
      <c r="M655" s="10" t="s">
        <v>6218</v>
      </c>
      <c r="N655" s="10" t="s">
        <v>6218</v>
      </c>
      <c r="O655" s="13" t="str">
        <f t="shared" si="16"/>
        <v>Thành phố Thuận An - Đội Thuế thành phố Thuận An</v>
      </c>
      <c r="P655" s="13" t="s">
        <v>6219</v>
      </c>
      <c r="Q655" s="10" t="s">
        <v>6216</v>
      </c>
      <c r="R655" s="8" t="s">
        <v>6216</v>
      </c>
      <c r="S655" s="13" t="s">
        <v>6220</v>
      </c>
      <c r="T655" s="13" t="s">
        <v>6221</v>
      </c>
      <c r="U655" s="17" t="s">
        <v>6222</v>
      </c>
      <c r="V655" s="18" t="s">
        <v>6223</v>
      </c>
      <c r="X655" s="13" t="s">
        <v>6224</v>
      </c>
      <c r="Y655" s="13" t="s">
        <v>6160</v>
      </c>
      <c r="Z655" s="13" t="s">
        <v>6166</v>
      </c>
      <c r="AB655" s="7"/>
    </row>
    <row r="656" spans="1:28" hidden="1">
      <c r="A656" s="13" t="s">
        <v>6225</v>
      </c>
      <c r="C656" s="13" t="s">
        <v>155</v>
      </c>
      <c r="E656" s="13" t="s">
        <v>6226</v>
      </c>
      <c r="F656" s="13">
        <v>7480</v>
      </c>
      <c r="G656" s="13" t="s">
        <v>6227</v>
      </c>
      <c r="H656" s="13" t="s">
        <v>6225</v>
      </c>
      <c r="J656" s="10" t="s">
        <v>6228</v>
      </c>
      <c r="K656" s="10" t="s">
        <v>6229</v>
      </c>
      <c r="L656" s="10" t="s">
        <v>6228</v>
      </c>
      <c r="M656" s="10" t="s">
        <v>6230</v>
      </c>
      <c r="N656" s="10" t="s">
        <v>6230</v>
      </c>
      <c r="O656" s="13" t="str">
        <f t="shared" si="16"/>
        <v>Thành phố Dĩ An - Đội Thuế thành phố Dĩ An</v>
      </c>
      <c r="P656" s="13" t="s">
        <v>6231</v>
      </c>
      <c r="Q656" s="10" t="s">
        <v>6228</v>
      </c>
      <c r="R656" s="8" t="s">
        <v>6228</v>
      </c>
      <c r="S656" s="13" t="s">
        <v>6222</v>
      </c>
      <c r="T656" s="13" t="s">
        <v>6232</v>
      </c>
      <c r="U656" s="17" t="s">
        <v>6222</v>
      </c>
      <c r="V656" s="18" t="s">
        <v>6223</v>
      </c>
      <c r="X656" s="13" t="s">
        <v>6233</v>
      </c>
      <c r="Y656" s="13" t="s">
        <v>6160</v>
      </c>
      <c r="Z656" s="13" t="s">
        <v>6166</v>
      </c>
      <c r="AB656" s="7"/>
    </row>
    <row r="657" spans="1:28" hidden="1">
      <c r="A657" s="13" t="s">
        <v>6234</v>
      </c>
      <c r="C657" s="13" t="s">
        <v>6200</v>
      </c>
      <c r="D657" s="13">
        <v>7461</v>
      </c>
      <c r="E657" s="13" t="s">
        <v>6201</v>
      </c>
      <c r="F657" s="13">
        <v>7480</v>
      </c>
      <c r="G657" s="13" t="s">
        <v>6235</v>
      </c>
      <c r="H657" s="13" t="s">
        <v>6234</v>
      </c>
      <c r="J657" s="13" t="s">
        <v>6203</v>
      </c>
      <c r="K657" s="10" t="s">
        <v>6204</v>
      </c>
      <c r="L657" s="13" t="s">
        <v>6236</v>
      </c>
      <c r="M657" s="10" t="s">
        <v>6206</v>
      </c>
      <c r="N657" s="10" t="s">
        <v>6237</v>
      </c>
      <c r="O657" s="13" t="str">
        <f t="shared" si="16"/>
        <v xml:space="preserve">Huyện Phú Giáo - Đội Thuế liên huyện Tân Uyên </v>
      </c>
      <c r="P657" s="13" t="s">
        <v>6238</v>
      </c>
      <c r="Q657" s="13" t="s">
        <v>6236</v>
      </c>
      <c r="R657" s="8" t="s">
        <v>6236</v>
      </c>
      <c r="S657" s="13" t="s">
        <v>6239</v>
      </c>
      <c r="T657" s="13" t="s">
        <v>6240</v>
      </c>
      <c r="U657" s="17" t="s">
        <v>6210</v>
      </c>
      <c r="V657" s="18" t="s">
        <v>6211</v>
      </c>
      <c r="W657" s="10" t="s">
        <v>285</v>
      </c>
      <c r="X657" s="13" t="s">
        <v>6212</v>
      </c>
      <c r="Y657" s="13" t="s">
        <v>6160</v>
      </c>
      <c r="Z657" s="13" t="s">
        <v>6166</v>
      </c>
      <c r="AB657" s="7"/>
    </row>
    <row r="658" spans="1:28" hidden="1">
      <c r="A658" s="13" t="s">
        <v>6241</v>
      </c>
      <c r="C658" s="13" t="s">
        <v>6186</v>
      </c>
      <c r="D658" s="13">
        <v>7462</v>
      </c>
      <c r="E658" s="13" t="s">
        <v>6187</v>
      </c>
      <c r="F658" s="13">
        <v>7480</v>
      </c>
      <c r="G658" s="13" t="s">
        <v>6242</v>
      </c>
      <c r="H658" s="13" t="s">
        <v>6241</v>
      </c>
      <c r="J658" s="13" t="s">
        <v>6189</v>
      </c>
      <c r="K658" s="10" t="s">
        <v>6190</v>
      </c>
      <c r="L658" s="13" t="s">
        <v>6243</v>
      </c>
      <c r="M658" s="10" t="s">
        <v>6192</v>
      </c>
      <c r="N658" s="10" t="s">
        <v>6244</v>
      </c>
      <c r="O658" s="13" t="str">
        <f t="shared" si="16"/>
        <v xml:space="preserve">Huyện Dầu Tiếng - Đội Thuế liên huyện Bến Cát </v>
      </c>
      <c r="P658" s="13" t="s">
        <v>6245</v>
      </c>
      <c r="Q658" s="13" t="s">
        <v>6243</v>
      </c>
      <c r="R658" s="8" t="s">
        <v>6243</v>
      </c>
      <c r="S658" s="13" t="s">
        <v>6246</v>
      </c>
      <c r="T658" s="13" t="s">
        <v>6247</v>
      </c>
      <c r="U658" s="17" t="s">
        <v>6196</v>
      </c>
      <c r="V658" s="18" t="s">
        <v>6197</v>
      </c>
      <c r="W658" s="10" t="s">
        <v>285</v>
      </c>
      <c r="X658" s="13" t="s">
        <v>6198</v>
      </c>
      <c r="Y658" s="13" t="s">
        <v>6160</v>
      </c>
      <c r="Z658" s="13" t="s">
        <v>6166</v>
      </c>
      <c r="AB658" s="7"/>
    </row>
    <row r="659" spans="1:28" hidden="1">
      <c r="A659" s="13" t="s">
        <v>6248</v>
      </c>
      <c r="C659" s="13" t="s">
        <v>6186</v>
      </c>
      <c r="D659" s="13">
        <v>7462</v>
      </c>
      <c r="E659" s="13" t="s">
        <v>6187</v>
      </c>
      <c r="F659" s="13">
        <v>7480</v>
      </c>
      <c r="G659" s="13" t="s">
        <v>6249</v>
      </c>
      <c r="H659" s="13" t="s">
        <v>6248</v>
      </c>
      <c r="J659" s="13" t="s">
        <v>6189</v>
      </c>
      <c r="K659" s="10" t="s">
        <v>6190</v>
      </c>
      <c r="L659" s="13" t="s">
        <v>6250</v>
      </c>
      <c r="M659" s="10" t="s">
        <v>6192</v>
      </c>
      <c r="N659" s="10" t="s">
        <v>6251</v>
      </c>
      <c r="O659" s="13" t="str">
        <f t="shared" si="16"/>
        <v xml:space="preserve">Huyện Bàu Bàng - Đội Thuế liên huyện Bến Cát </v>
      </c>
      <c r="P659" s="13" t="s">
        <v>6252</v>
      </c>
      <c r="Q659" s="13" t="s">
        <v>6250</v>
      </c>
      <c r="R659" s="8" t="s">
        <v>6250</v>
      </c>
      <c r="S659" s="13" t="s">
        <v>6196</v>
      </c>
      <c r="T659" s="13" t="s">
        <v>6253</v>
      </c>
      <c r="U659" s="17" t="s">
        <v>6196</v>
      </c>
      <c r="V659" s="18" t="s">
        <v>6197</v>
      </c>
      <c r="W659" s="10" t="s">
        <v>285</v>
      </c>
      <c r="X659" s="13" t="s">
        <v>6198</v>
      </c>
      <c r="Y659" s="13" t="s">
        <v>6160</v>
      </c>
      <c r="Z659" s="13" t="s">
        <v>6166</v>
      </c>
      <c r="AB659" s="7"/>
    </row>
    <row r="660" spans="1:28" hidden="1">
      <c r="A660" s="13" t="s">
        <v>6254</v>
      </c>
      <c r="C660" s="13" t="s">
        <v>6200</v>
      </c>
      <c r="D660" s="13">
        <v>7461</v>
      </c>
      <c r="E660" s="13" t="s">
        <v>6201</v>
      </c>
      <c r="F660" s="13">
        <v>7480</v>
      </c>
      <c r="G660" s="13" t="s">
        <v>6255</v>
      </c>
      <c r="H660" s="13" t="s">
        <v>6254</v>
      </c>
      <c r="J660" s="13" t="s">
        <v>6203</v>
      </c>
      <c r="K660" s="10" t="s">
        <v>6204</v>
      </c>
      <c r="L660" s="13" t="s">
        <v>6256</v>
      </c>
      <c r="M660" s="10" t="s">
        <v>6206</v>
      </c>
      <c r="N660" s="10" t="s">
        <v>6257</v>
      </c>
      <c r="O660" s="13" t="str">
        <f t="shared" si="16"/>
        <v xml:space="preserve">Huyện Bắc Tân Uyên - Đội Thuế liên huyện Tân Uyên </v>
      </c>
      <c r="P660" s="13" t="s">
        <v>6258</v>
      </c>
      <c r="Q660" s="13" t="s">
        <v>6256</v>
      </c>
      <c r="R660" s="8" t="s">
        <v>6256</v>
      </c>
      <c r="S660" s="13" t="s">
        <v>6210</v>
      </c>
      <c r="T660" s="13" t="s">
        <v>6259</v>
      </c>
      <c r="U660" s="17" t="s">
        <v>6210</v>
      </c>
      <c r="V660" s="18" t="s">
        <v>6211</v>
      </c>
      <c r="W660" s="10" t="s">
        <v>285</v>
      </c>
      <c r="X660" s="13" t="s">
        <v>6212</v>
      </c>
      <c r="Y660" s="13" t="s">
        <v>6160</v>
      </c>
      <c r="Z660" s="13" t="s">
        <v>6166</v>
      </c>
      <c r="AB660" s="7"/>
    </row>
    <row r="661" spans="1:28" s="7" customFormat="1" hidden="1">
      <c r="A661" s="7" t="s">
        <v>6260</v>
      </c>
      <c r="B661" s="7">
        <v>7480</v>
      </c>
      <c r="E661" s="7" t="s">
        <v>6261</v>
      </c>
      <c r="G661" s="7" t="s">
        <v>155</v>
      </c>
      <c r="H661" s="7" t="s">
        <v>6260</v>
      </c>
      <c r="I661" s="7" t="s">
        <v>6162</v>
      </c>
      <c r="K661" s="10"/>
      <c r="L661" s="7" t="s">
        <v>6262</v>
      </c>
      <c r="M661" s="7" t="s">
        <v>6164</v>
      </c>
      <c r="N661" s="7" t="s">
        <v>6263</v>
      </c>
      <c r="O661" s="13" t="str">
        <f t="shared" si="16"/>
        <v xml:space="preserve">Tỉnh Bình Phước - </v>
      </c>
      <c r="P661" s="7" t="s">
        <v>6264</v>
      </c>
      <c r="Q661" s="7" t="s">
        <v>6262</v>
      </c>
      <c r="R661" s="8" t="s">
        <v>6262</v>
      </c>
      <c r="S661" s="7" t="s">
        <v>6265</v>
      </c>
      <c r="T661" s="7" t="s">
        <v>6266</v>
      </c>
      <c r="U661" s="11" t="s">
        <v>155</v>
      </c>
      <c r="V661" s="9" t="s">
        <v>155</v>
      </c>
      <c r="X661" s="7" t="s">
        <v>6267</v>
      </c>
      <c r="Y661" s="7" t="s">
        <v>153</v>
      </c>
      <c r="Z661" s="7" t="s">
        <v>159</v>
      </c>
    </row>
    <row r="662" spans="1:28" s="7" customFormat="1" hidden="1">
      <c r="A662" s="7" t="s">
        <v>6268</v>
      </c>
      <c r="B662" s="7">
        <v>7481</v>
      </c>
      <c r="E662" s="7" t="s">
        <v>6261</v>
      </c>
      <c r="F662" s="7">
        <v>7480</v>
      </c>
      <c r="G662" s="7" t="s">
        <v>6269</v>
      </c>
      <c r="H662" s="7" t="s">
        <v>6268</v>
      </c>
      <c r="I662" s="7" t="s">
        <v>6162</v>
      </c>
      <c r="J662" s="7" t="s">
        <v>6162</v>
      </c>
      <c r="K662" s="10" t="s">
        <v>6162</v>
      </c>
      <c r="L662" s="7" t="s">
        <v>6270</v>
      </c>
      <c r="M662" s="7" t="s">
        <v>6164</v>
      </c>
      <c r="N662" s="7" t="s">
        <v>6263</v>
      </c>
      <c r="O662" s="13" t="str">
        <f t="shared" si="16"/>
        <v>Tỉnh Bình Phước - Chi cục Thuế khu vực XVI</v>
      </c>
      <c r="P662" s="7" t="s">
        <v>6271</v>
      </c>
      <c r="Q662" s="7" t="s">
        <v>6270</v>
      </c>
      <c r="R662" s="8" t="s">
        <v>6270</v>
      </c>
      <c r="S662" s="7" t="s">
        <v>6272</v>
      </c>
      <c r="T662" s="7" t="s">
        <v>6273</v>
      </c>
      <c r="U662" s="15">
        <v>1873</v>
      </c>
      <c r="V662" s="16" t="s">
        <v>6274</v>
      </c>
      <c r="X662" s="7" t="s">
        <v>6267</v>
      </c>
      <c r="Y662" s="7" t="s">
        <v>6260</v>
      </c>
      <c r="Z662" s="7" t="s">
        <v>6264</v>
      </c>
    </row>
    <row r="663" spans="1:28" hidden="1">
      <c r="A663" s="13" t="s">
        <v>6275</v>
      </c>
      <c r="C663" s="13" t="s">
        <v>6276</v>
      </c>
      <c r="D663" s="13">
        <v>7062</v>
      </c>
      <c r="E663" s="13" t="s">
        <v>6277</v>
      </c>
      <c r="F663" s="13">
        <v>7480</v>
      </c>
      <c r="G663" s="13" t="s">
        <v>6278</v>
      </c>
      <c r="H663" s="13" t="s">
        <v>6275</v>
      </c>
      <c r="J663" s="10" t="s">
        <v>6279</v>
      </c>
      <c r="K663" s="10" t="s">
        <v>6280</v>
      </c>
      <c r="L663" s="10" t="s">
        <v>6281</v>
      </c>
      <c r="M663" s="10" t="s">
        <v>6282</v>
      </c>
      <c r="N663" s="10" t="s">
        <v>6283</v>
      </c>
      <c r="O663" s="13" t="str">
        <f t="shared" si="16"/>
        <v>Huyện Đồng Phú - Đội Thuế liên huyện Đồng Xoài - Đồng Phú - Bù Đăng</v>
      </c>
      <c r="P663" s="13" t="s">
        <v>6284</v>
      </c>
      <c r="Q663" s="10" t="s">
        <v>6281</v>
      </c>
      <c r="R663" s="8" t="s">
        <v>6281</v>
      </c>
      <c r="S663" s="13" t="s">
        <v>6285</v>
      </c>
      <c r="T663" s="13" t="s">
        <v>6286</v>
      </c>
      <c r="U663" s="15" t="s">
        <v>6285</v>
      </c>
      <c r="V663" s="16" t="s">
        <v>6287</v>
      </c>
      <c r="W663" s="10" t="s">
        <v>285</v>
      </c>
      <c r="X663" s="13" t="s">
        <v>6288</v>
      </c>
      <c r="Y663" s="13" t="s">
        <v>6260</v>
      </c>
      <c r="Z663" s="13" t="s">
        <v>6264</v>
      </c>
      <c r="AB663" s="7"/>
    </row>
    <row r="664" spans="1:28" hidden="1">
      <c r="A664" s="13" t="s">
        <v>6289</v>
      </c>
      <c r="C664" s="13" t="s">
        <v>6290</v>
      </c>
      <c r="D664" s="13">
        <v>7064</v>
      </c>
      <c r="E664" s="13" t="s">
        <v>6291</v>
      </c>
      <c r="F664" s="13">
        <v>7480</v>
      </c>
      <c r="G664" s="13" t="s">
        <v>6292</v>
      </c>
      <c r="H664" s="13" t="s">
        <v>6289</v>
      </c>
      <c r="J664" s="13" t="s">
        <v>6293</v>
      </c>
      <c r="K664" s="13" t="s">
        <v>6294</v>
      </c>
      <c r="L664" s="13" t="s">
        <v>6295</v>
      </c>
      <c r="M664" s="10" t="s">
        <v>6296</v>
      </c>
      <c r="N664" s="10" t="s">
        <v>6296</v>
      </c>
      <c r="O664" s="13" t="str">
        <f t="shared" si="16"/>
        <v>Thị xã Phước Long - Đội Thuế liên huyện Phước Long - Bù Gia Mập - Phú Riềng</v>
      </c>
      <c r="P664" s="13" t="s">
        <v>6297</v>
      </c>
      <c r="Q664" s="13" t="s">
        <v>6295</v>
      </c>
      <c r="R664" s="34" t="s">
        <v>6298</v>
      </c>
      <c r="S664" s="13" t="s">
        <v>6299</v>
      </c>
      <c r="T664" s="13" t="s">
        <v>6300</v>
      </c>
      <c r="U664" s="17" t="s">
        <v>6299</v>
      </c>
      <c r="V664" s="18" t="s">
        <v>6301</v>
      </c>
      <c r="W664" s="10" t="s">
        <v>285</v>
      </c>
      <c r="X664" s="13" t="s">
        <v>6302</v>
      </c>
      <c r="Y664" s="13" t="s">
        <v>6260</v>
      </c>
      <c r="Z664" s="13" t="s">
        <v>6264</v>
      </c>
      <c r="AB664" s="7"/>
    </row>
    <row r="665" spans="1:28" hidden="1">
      <c r="A665" s="13" t="s">
        <v>6303</v>
      </c>
      <c r="C665" s="13" t="s">
        <v>6304</v>
      </c>
      <c r="D665" s="13">
        <v>7063</v>
      </c>
      <c r="E665" s="13" t="s">
        <v>6305</v>
      </c>
      <c r="F665" s="13">
        <v>7480</v>
      </c>
      <c r="G665" s="13" t="s">
        <v>6306</v>
      </c>
      <c r="H665" s="13" t="s">
        <v>6303</v>
      </c>
      <c r="J665" s="10" t="s">
        <v>6307</v>
      </c>
      <c r="K665" s="10" t="s">
        <v>6308</v>
      </c>
      <c r="L665" s="10" t="s">
        <v>6309</v>
      </c>
      <c r="M665" s="10" t="s">
        <v>6310</v>
      </c>
      <c r="N665" s="10" t="s">
        <v>6310</v>
      </c>
      <c r="O665" s="13" t="str">
        <f t="shared" si="16"/>
        <v>Huyện Lộc Ninh - Đội Thuế liên huyện Lộc Ninh - Bù Đốp</v>
      </c>
      <c r="P665" s="13" t="s">
        <v>6311</v>
      </c>
      <c r="Q665" s="10" t="s">
        <v>6309</v>
      </c>
      <c r="R665" s="8" t="s">
        <v>6309</v>
      </c>
      <c r="S665" s="13" t="s">
        <v>6312</v>
      </c>
      <c r="T665" s="13" t="s">
        <v>6313</v>
      </c>
      <c r="U665" s="17" t="s">
        <v>6314</v>
      </c>
      <c r="V665" s="18" t="s">
        <v>6315</v>
      </c>
      <c r="W665" s="10" t="s">
        <v>285</v>
      </c>
      <c r="X665" s="13" t="s">
        <v>6316</v>
      </c>
      <c r="Y665" s="13" t="s">
        <v>6260</v>
      </c>
      <c r="Z665" s="13" t="s">
        <v>6264</v>
      </c>
      <c r="AB665" s="7"/>
    </row>
    <row r="666" spans="1:28" hidden="1">
      <c r="A666" s="13" t="s">
        <v>6317</v>
      </c>
      <c r="C666" s="13" t="s">
        <v>6304</v>
      </c>
      <c r="D666" s="13">
        <v>7063</v>
      </c>
      <c r="E666" s="13" t="s">
        <v>6305</v>
      </c>
      <c r="F666" s="13">
        <v>7480</v>
      </c>
      <c r="G666" s="13" t="s">
        <v>6318</v>
      </c>
      <c r="H666" s="13" t="s">
        <v>6317</v>
      </c>
      <c r="J666" s="10" t="s">
        <v>6307</v>
      </c>
      <c r="K666" s="10" t="s">
        <v>6308</v>
      </c>
      <c r="L666" s="10" t="s">
        <v>6319</v>
      </c>
      <c r="M666" s="10" t="s">
        <v>6310</v>
      </c>
      <c r="N666" s="10" t="s">
        <v>6320</v>
      </c>
      <c r="O666" s="13" t="str">
        <f t="shared" si="16"/>
        <v>Huyện Bù Đốp - Đội Thuế liên huyện Lộc Ninh - Bù Đốp</v>
      </c>
      <c r="P666" s="13" t="s">
        <v>6321</v>
      </c>
      <c r="Q666" s="10" t="s">
        <v>6319</v>
      </c>
      <c r="R666" s="8" t="s">
        <v>6319</v>
      </c>
      <c r="S666" s="13" t="s">
        <v>6314</v>
      </c>
      <c r="T666" s="13" t="s">
        <v>6322</v>
      </c>
      <c r="U666" s="17" t="s">
        <v>6314</v>
      </c>
      <c r="V666" s="18" t="s">
        <v>6315</v>
      </c>
      <c r="W666" s="10" t="s">
        <v>285</v>
      </c>
      <c r="X666" s="13" t="s">
        <v>6316</v>
      </c>
      <c r="Y666" s="13" t="s">
        <v>6260</v>
      </c>
      <c r="Z666" s="13" t="s">
        <v>6264</v>
      </c>
      <c r="AB666" s="7"/>
    </row>
    <row r="667" spans="1:28" hidden="1">
      <c r="A667" s="13" t="s">
        <v>6323</v>
      </c>
      <c r="C667" s="13" t="s">
        <v>155</v>
      </c>
      <c r="D667" s="13">
        <v>7062</v>
      </c>
      <c r="E667" s="13" t="s">
        <v>6324</v>
      </c>
      <c r="F667" s="13">
        <v>7480</v>
      </c>
      <c r="G667" s="13" t="s">
        <v>6325</v>
      </c>
      <c r="H667" s="13" t="s">
        <v>6323</v>
      </c>
      <c r="J667" s="10" t="s">
        <v>6279</v>
      </c>
      <c r="K667" s="10" t="s">
        <v>6280</v>
      </c>
      <c r="L667" s="10" t="s">
        <v>6326</v>
      </c>
      <c r="M667" s="10" t="s">
        <v>6282</v>
      </c>
      <c r="N667" s="10" t="s">
        <v>6327</v>
      </c>
      <c r="O667" s="13" t="str">
        <f t="shared" si="16"/>
        <v>Huyên Bù Đăng - Đội Thuế liên huyện Đồng Xoài - Đồng Phú - Bù Đăng</v>
      </c>
      <c r="P667" s="13" t="s">
        <v>6328</v>
      </c>
      <c r="Q667" s="10" t="s">
        <v>6326</v>
      </c>
      <c r="R667" s="8" t="s">
        <v>6326</v>
      </c>
      <c r="S667" s="13" t="s">
        <v>6329</v>
      </c>
      <c r="T667" s="13" t="s">
        <v>6330</v>
      </c>
      <c r="U667" s="15" t="s">
        <v>6329</v>
      </c>
      <c r="V667" s="16" t="s">
        <v>6331</v>
      </c>
      <c r="W667" s="30" t="s">
        <v>6332</v>
      </c>
      <c r="X667" s="13" t="s">
        <v>6333</v>
      </c>
      <c r="Y667" s="13" t="s">
        <v>6260</v>
      </c>
      <c r="Z667" s="13" t="s">
        <v>6264</v>
      </c>
      <c r="AB667" s="7"/>
    </row>
    <row r="668" spans="1:28" hidden="1">
      <c r="A668" s="13" t="s">
        <v>6334</v>
      </c>
      <c r="C668" s="13" t="s">
        <v>6335</v>
      </c>
      <c r="D668" s="13">
        <v>7061</v>
      </c>
      <c r="E668" s="13" t="s">
        <v>6336</v>
      </c>
      <c r="F668" s="13">
        <v>7480</v>
      </c>
      <c r="G668" s="13" t="s">
        <v>6337</v>
      </c>
      <c r="H668" s="13" t="s">
        <v>6334</v>
      </c>
      <c r="J668" s="13" t="s">
        <v>6338</v>
      </c>
      <c r="K668" s="10" t="s">
        <v>6339</v>
      </c>
      <c r="L668" s="13" t="s">
        <v>6340</v>
      </c>
      <c r="M668" s="10" t="s">
        <v>6341</v>
      </c>
      <c r="N668" s="10" t="s">
        <v>6342</v>
      </c>
      <c r="O668" s="13" t="str">
        <f t="shared" si="16"/>
        <v>Thị xã Bình Long - Đội Thuế liên huyện Bình Long - Chơn Thành</v>
      </c>
      <c r="P668" s="13" t="s">
        <v>6343</v>
      </c>
      <c r="Q668" s="13" t="s">
        <v>6340</v>
      </c>
      <c r="R668" s="8" t="s">
        <v>6340</v>
      </c>
      <c r="S668" s="13" t="s">
        <v>6344</v>
      </c>
      <c r="T668" s="13" t="s">
        <v>6345</v>
      </c>
      <c r="U668" s="17" t="s">
        <v>6346</v>
      </c>
      <c r="V668" s="18" t="s">
        <v>6347</v>
      </c>
      <c r="W668" s="10" t="s">
        <v>285</v>
      </c>
      <c r="X668" s="13" t="s">
        <v>6348</v>
      </c>
      <c r="Y668" s="13" t="s">
        <v>6260</v>
      </c>
      <c r="Z668" s="13" t="s">
        <v>6264</v>
      </c>
      <c r="AB668" s="7"/>
    </row>
    <row r="669" spans="1:28" hidden="1">
      <c r="A669" s="13" t="s">
        <v>6349</v>
      </c>
      <c r="C669" s="13" t="s">
        <v>155</v>
      </c>
      <c r="D669" s="13">
        <v>7061</v>
      </c>
      <c r="E669" s="13" t="s">
        <v>6350</v>
      </c>
      <c r="F669" s="13">
        <v>7480</v>
      </c>
      <c r="G669" s="13" t="s">
        <v>6351</v>
      </c>
      <c r="H669" s="13" t="s">
        <v>6349</v>
      </c>
      <c r="J669" s="13" t="s">
        <v>6338</v>
      </c>
      <c r="K669" s="10" t="s">
        <v>6339</v>
      </c>
      <c r="L669" s="13" t="s">
        <v>6352</v>
      </c>
      <c r="M669" s="10" t="s">
        <v>6341</v>
      </c>
      <c r="N669" s="10" t="s">
        <v>6353</v>
      </c>
      <c r="O669" s="13" t="str">
        <f t="shared" si="16"/>
        <v>Thị xã Chơn Thành - Đội Thuế liên huyện Bình Long - Chơn Thành</v>
      </c>
      <c r="P669" s="13" t="s">
        <v>6354</v>
      </c>
      <c r="Q669" s="13" t="s">
        <v>6352</v>
      </c>
      <c r="R669" s="8" t="s">
        <v>6352</v>
      </c>
      <c r="S669" s="13" t="s">
        <v>6355</v>
      </c>
      <c r="T669" s="13" t="s">
        <v>6356</v>
      </c>
      <c r="U669" s="17" t="s">
        <v>6346</v>
      </c>
      <c r="V669" s="18" t="s">
        <v>6347</v>
      </c>
      <c r="W669" s="30" t="s">
        <v>6332</v>
      </c>
      <c r="X669" s="13" t="s">
        <v>6357</v>
      </c>
      <c r="Y669" s="13" t="s">
        <v>6260</v>
      </c>
      <c r="Z669" s="13" t="s">
        <v>6264</v>
      </c>
      <c r="AB669" s="7"/>
    </row>
    <row r="670" spans="1:28" hidden="1">
      <c r="A670" s="13" t="s">
        <v>6358</v>
      </c>
      <c r="C670" s="13" t="s">
        <v>6276</v>
      </c>
      <c r="D670" s="13">
        <v>7062</v>
      </c>
      <c r="E670" s="13" t="s">
        <v>6277</v>
      </c>
      <c r="F670" s="13">
        <v>7480</v>
      </c>
      <c r="G670" s="13" t="s">
        <v>6359</v>
      </c>
      <c r="H670" s="13" t="s">
        <v>6358</v>
      </c>
      <c r="J670" s="10" t="s">
        <v>6279</v>
      </c>
      <c r="K670" s="10" t="s">
        <v>6280</v>
      </c>
      <c r="L670" s="10" t="s">
        <v>6360</v>
      </c>
      <c r="M670" s="10" t="s">
        <v>6282</v>
      </c>
      <c r="N670" s="10" t="s">
        <v>6282</v>
      </c>
      <c r="O670" s="13" t="str">
        <f t="shared" si="16"/>
        <v>Thành phố Đồng Xoài - Đội Thuế liên huyện Đồng Xoài - Đồng Phú - Bù Đăng</v>
      </c>
      <c r="P670" s="13" t="s">
        <v>6361</v>
      </c>
      <c r="Q670" s="10" t="s">
        <v>6360</v>
      </c>
      <c r="R670" s="8" t="s">
        <v>6360</v>
      </c>
      <c r="S670" s="13" t="s">
        <v>6272</v>
      </c>
      <c r="T670" s="13" t="s">
        <v>6273</v>
      </c>
      <c r="U670" s="15">
        <v>1873</v>
      </c>
      <c r="V670" s="16" t="s">
        <v>6274</v>
      </c>
      <c r="W670" s="10" t="s">
        <v>285</v>
      </c>
      <c r="X670" s="13" t="s">
        <v>6288</v>
      </c>
      <c r="Y670" s="13" t="s">
        <v>6260</v>
      </c>
      <c r="Z670" s="13" t="s">
        <v>6264</v>
      </c>
      <c r="AB670" s="7"/>
    </row>
    <row r="671" spans="1:28" hidden="1">
      <c r="A671" s="13" t="s">
        <v>6362</v>
      </c>
      <c r="C671" s="13" t="s">
        <v>6335</v>
      </c>
      <c r="D671" s="13">
        <v>7061</v>
      </c>
      <c r="E671" s="13" t="s">
        <v>6336</v>
      </c>
      <c r="F671" s="13">
        <v>7480</v>
      </c>
      <c r="G671" s="13" t="s">
        <v>6363</v>
      </c>
      <c r="H671" s="13" t="s">
        <v>6362</v>
      </c>
      <c r="J671" s="13" t="s">
        <v>6338</v>
      </c>
      <c r="K671" s="10" t="s">
        <v>6339</v>
      </c>
      <c r="L671" s="13" t="s">
        <v>6364</v>
      </c>
      <c r="M671" s="10" t="s">
        <v>6341</v>
      </c>
      <c r="N671" s="10" t="s">
        <v>6341</v>
      </c>
      <c r="O671" s="13" t="str">
        <f t="shared" si="16"/>
        <v>Huyện Hớn Quản - Đội Thuế liên huyện Bình Long - Chơn Thành</v>
      </c>
      <c r="P671" s="13" t="s">
        <v>6365</v>
      </c>
      <c r="Q671" s="13" t="s">
        <v>6364</v>
      </c>
      <c r="R671" s="8" t="s">
        <v>6364</v>
      </c>
      <c r="S671" s="13" t="s">
        <v>6346</v>
      </c>
      <c r="T671" s="13" t="s">
        <v>6366</v>
      </c>
      <c r="U671" s="17" t="s">
        <v>6346</v>
      </c>
      <c r="V671" s="18" t="s">
        <v>6347</v>
      </c>
      <c r="W671" s="10" t="s">
        <v>285</v>
      </c>
      <c r="X671" s="13" t="s">
        <v>6348</v>
      </c>
      <c r="Y671" s="13" t="s">
        <v>6260</v>
      </c>
      <c r="Z671" s="13" t="s">
        <v>6264</v>
      </c>
      <c r="AB671" s="7"/>
    </row>
    <row r="672" spans="1:28" hidden="1">
      <c r="A672" s="13" t="s">
        <v>6367</v>
      </c>
      <c r="C672" s="13" t="s">
        <v>6290</v>
      </c>
      <c r="D672" s="13">
        <v>7064</v>
      </c>
      <c r="E672" s="13" t="s">
        <v>6291</v>
      </c>
      <c r="F672" s="13">
        <v>7480</v>
      </c>
      <c r="G672" s="13" t="s">
        <v>6368</v>
      </c>
      <c r="H672" s="13" t="s">
        <v>6367</v>
      </c>
      <c r="J672" s="13" t="s">
        <v>6293</v>
      </c>
      <c r="K672" s="13" t="s">
        <v>6294</v>
      </c>
      <c r="L672" s="13" t="s">
        <v>6369</v>
      </c>
      <c r="M672" s="10" t="s">
        <v>6296</v>
      </c>
      <c r="N672" s="10" t="s">
        <v>6370</v>
      </c>
      <c r="O672" s="13" t="str">
        <f t="shared" si="16"/>
        <v>Huyện Bù Gia Mập - Đội Thuế liên huyện Phước Long - Bù Gia Mập - Phú Riềng</v>
      </c>
      <c r="P672" s="13" t="s">
        <v>6371</v>
      </c>
      <c r="Q672" s="13" t="s">
        <v>6369</v>
      </c>
      <c r="R672" s="34" t="s">
        <v>6372</v>
      </c>
      <c r="S672" s="13" t="s">
        <v>6373</v>
      </c>
      <c r="T672" s="13" t="s">
        <v>6374</v>
      </c>
      <c r="U672" s="17" t="s">
        <v>6299</v>
      </c>
      <c r="V672" s="18" t="s">
        <v>6301</v>
      </c>
      <c r="W672" s="10" t="s">
        <v>285</v>
      </c>
      <c r="X672" s="13" t="s">
        <v>6302</v>
      </c>
      <c r="Y672" s="13" t="s">
        <v>6260</v>
      </c>
      <c r="Z672" s="13" t="s">
        <v>6264</v>
      </c>
      <c r="AB672" s="7"/>
    </row>
    <row r="673" spans="1:28" hidden="1">
      <c r="A673" s="13" t="s">
        <v>6375</v>
      </c>
      <c r="C673" s="13" t="s">
        <v>6290</v>
      </c>
      <c r="D673" s="13">
        <v>7064</v>
      </c>
      <c r="E673" s="13" t="s">
        <v>6291</v>
      </c>
      <c r="F673" s="13">
        <v>7480</v>
      </c>
      <c r="G673" s="13" t="s">
        <v>6376</v>
      </c>
      <c r="H673" s="13" t="s">
        <v>6375</v>
      </c>
      <c r="J673" s="13" t="s">
        <v>6293</v>
      </c>
      <c r="K673" s="13" t="s">
        <v>6294</v>
      </c>
      <c r="L673" s="13" t="s">
        <v>6377</v>
      </c>
      <c r="M673" s="10" t="s">
        <v>6296</v>
      </c>
      <c r="N673" s="10" t="s">
        <v>6378</v>
      </c>
      <c r="O673" s="13" t="str">
        <f t="shared" si="16"/>
        <v>Huyện Phú Riềng - Đội Thuế liên huyện Phước Long - Bù Gia Mập - Phú Riềng</v>
      </c>
      <c r="P673" s="13" t="s">
        <v>6379</v>
      </c>
      <c r="Q673" s="13" t="s">
        <v>6377</v>
      </c>
      <c r="R673" s="34" t="s">
        <v>6380</v>
      </c>
      <c r="S673" s="13" t="s">
        <v>6381</v>
      </c>
      <c r="T673" s="13" t="s">
        <v>6382</v>
      </c>
      <c r="U673" s="17" t="s">
        <v>6299</v>
      </c>
      <c r="V673" s="18" t="s">
        <v>6301</v>
      </c>
      <c r="W673" s="10" t="s">
        <v>285</v>
      </c>
      <c r="X673" s="13" t="s">
        <v>6302</v>
      </c>
      <c r="Y673" s="13" t="s">
        <v>6260</v>
      </c>
      <c r="Z673" s="13" t="s">
        <v>6264</v>
      </c>
      <c r="AB673" s="7"/>
    </row>
    <row r="674" spans="1:28" s="7" customFormat="1" hidden="1">
      <c r="A674" s="7" t="s">
        <v>6383</v>
      </c>
      <c r="B674" s="7">
        <v>7480</v>
      </c>
      <c r="E674" s="7" t="s">
        <v>6384</v>
      </c>
      <c r="G674" s="7" t="s">
        <v>155</v>
      </c>
      <c r="H674" s="7" t="s">
        <v>6383</v>
      </c>
      <c r="I674" s="7" t="s">
        <v>6162</v>
      </c>
      <c r="K674" s="10"/>
      <c r="L674" s="7" t="s">
        <v>6385</v>
      </c>
      <c r="M674" s="7" t="s">
        <v>6164</v>
      </c>
      <c r="N674" s="7" t="s">
        <v>6386</v>
      </c>
      <c r="O674" s="13" t="str">
        <f t="shared" si="16"/>
        <v xml:space="preserve">Tỉnh Tây Ninh - </v>
      </c>
      <c r="P674" s="7" t="s">
        <v>6387</v>
      </c>
      <c r="Q674" s="7" t="s">
        <v>6385</v>
      </c>
      <c r="R674" s="8" t="s">
        <v>6385</v>
      </c>
      <c r="S674" s="7" t="s">
        <v>2425</v>
      </c>
      <c r="T674" s="7" t="s">
        <v>6388</v>
      </c>
      <c r="U674" s="11" t="s">
        <v>155</v>
      </c>
      <c r="V674" s="9" t="s">
        <v>155</v>
      </c>
      <c r="X674" s="7" t="s">
        <v>6389</v>
      </c>
      <c r="Y674" s="7" t="s">
        <v>153</v>
      </c>
      <c r="Z674" s="7" t="s">
        <v>159</v>
      </c>
    </row>
    <row r="675" spans="1:28" s="7" customFormat="1" hidden="1">
      <c r="A675" s="7" t="s">
        <v>6390</v>
      </c>
      <c r="B675" s="7">
        <v>7481</v>
      </c>
      <c r="E675" s="7" t="s">
        <v>6384</v>
      </c>
      <c r="F675" s="7">
        <v>7480</v>
      </c>
      <c r="G675" s="7" t="s">
        <v>6391</v>
      </c>
      <c r="H675" s="7" t="s">
        <v>6390</v>
      </c>
      <c r="I675" s="7" t="s">
        <v>6162</v>
      </c>
      <c r="J675" s="7" t="s">
        <v>6162</v>
      </c>
      <c r="K675" s="10" t="s">
        <v>6162</v>
      </c>
      <c r="L675" s="7" t="s">
        <v>6392</v>
      </c>
      <c r="M675" s="7" t="s">
        <v>6164</v>
      </c>
      <c r="N675" s="7" t="s">
        <v>6386</v>
      </c>
      <c r="O675" s="13" t="str">
        <f t="shared" si="16"/>
        <v>Tỉnh Tây Ninh - Chi cục Thuế khu vực XVI</v>
      </c>
      <c r="P675" s="7" t="s">
        <v>6393</v>
      </c>
      <c r="Q675" s="7" t="s">
        <v>6392</v>
      </c>
      <c r="R675" s="8" t="s">
        <v>6392</v>
      </c>
      <c r="S675" s="7" t="s">
        <v>6394</v>
      </c>
      <c r="T675" s="7" t="s">
        <v>6395</v>
      </c>
      <c r="U675" s="15">
        <v>1921</v>
      </c>
      <c r="V675" s="16" t="s">
        <v>6396</v>
      </c>
      <c r="X675" s="7" t="s">
        <v>6397</v>
      </c>
      <c r="Y675" s="7" t="s">
        <v>6383</v>
      </c>
      <c r="Z675" s="7" t="s">
        <v>6387</v>
      </c>
    </row>
    <row r="676" spans="1:28" hidden="1">
      <c r="A676" s="13" t="s">
        <v>6398</v>
      </c>
      <c r="C676" s="13">
        <v>7263</v>
      </c>
      <c r="D676" s="13">
        <v>7263</v>
      </c>
      <c r="E676" s="13" t="s">
        <v>6399</v>
      </c>
      <c r="F676" s="13">
        <v>7480</v>
      </c>
      <c r="G676" s="13" t="s">
        <v>6400</v>
      </c>
      <c r="H676" s="13" t="s">
        <v>6398</v>
      </c>
      <c r="J676" s="13" t="s">
        <v>6401</v>
      </c>
      <c r="K676" s="13" t="s">
        <v>6402</v>
      </c>
      <c r="L676" s="13" t="s">
        <v>6403</v>
      </c>
      <c r="M676" s="10" t="s">
        <v>6404</v>
      </c>
      <c r="N676" s="10" t="s">
        <v>6404</v>
      </c>
      <c r="O676" s="13" t="str">
        <f t="shared" si="16"/>
        <v>Thành phố Tây Ninh - Đội Thuế liên huyện thành phố Tây Ninh - Châu Thành</v>
      </c>
      <c r="P676" s="13" t="s">
        <v>6405</v>
      </c>
      <c r="Q676" s="13" t="s">
        <v>6403</v>
      </c>
      <c r="R676" s="8" t="s">
        <v>6403</v>
      </c>
      <c r="S676" s="13" t="s">
        <v>6394</v>
      </c>
      <c r="T676" s="13" t="s">
        <v>6395</v>
      </c>
      <c r="U676" s="15">
        <v>1921</v>
      </c>
      <c r="V676" s="16" t="s">
        <v>6396</v>
      </c>
      <c r="W676" s="10" t="s">
        <v>285</v>
      </c>
      <c r="X676" s="13" t="s">
        <v>6406</v>
      </c>
      <c r="Y676" s="13" t="s">
        <v>6383</v>
      </c>
      <c r="Z676" s="13" t="s">
        <v>6387</v>
      </c>
      <c r="AB676" s="7"/>
    </row>
    <row r="677" spans="1:28" hidden="1">
      <c r="A677" s="13" t="s">
        <v>6407</v>
      </c>
      <c r="C677" s="13">
        <v>7264</v>
      </c>
      <c r="D677" s="13">
        <v>7264</v>
      </c>
      <c r="E677" s="13" t="s">
        <v>6408</v>
      </c>
      <c r="F677" s="13">
        <v>7480</v>
      </c>
      <c r="G677" s="13" t="s">
        <v>6409</v>
      </c>
      <c r="H677" s="13" t="s">
        <v>6407</v>
      </c>
      <c r="J677" s="13" t="s">
        <v>6410</v>
      </c>
      <c r="K677" s="10" t="s">
        <v>6411</v>
      </c>
      <c r="L677" s="13" t="s">
        <v>6412</v>
      </c>
      <c r="M677" s="10" t="s">
        <v>6413</v>
      </c>
      <c r="N677" s="10" t="s">
        <v>6413</v>
      </c>
      <c r="O677" s="13" t="str">
        <f t="shared" si="16"/>
        <v>Huyện Tân Biên - Đội Thuế liên huyện Tân Biên - Tân Châu</v>
      </c>
      <c r="P677" s="13" t="s">
        <v>6414</v>
      </c>
      <c r="Q677" s="13" t="s">
        <v>6412</v>
      </c>
      <c r="R677" s="8" t="s">
        <v>6412</v>
      </c>
      <c r="S677" s="13" t="s">
        <v>6415</v>
      </c>
      <c r="T677" s="13" t="s">
        <v>6416</v>
      </c>
      <c r="U677" s="15" t="s">
        <v>6417</v>
      </c>
      <c r="V677" s="16" t="s">
        <v>6418</v>
      </c>
      <c r="W677" s="10" t="s">
        <v>285</v>
      </c>
      <c r="X677" s="13" t="s">
        <v>6419</v>
      </c>
      <c r="Y677" s="13" t="s">
        <v>6383</v>
      </c>
      <c r="Z677" s="13" t="s">
        <v>6387</v>
      </c>
      <c r="AB677" s="7"/>
    </row>
    <row r="678" spans="1:28" hidden="1">
      <c r="A678" s="13" t="s">
        <v>6420</v>
      </c>
      <c r="C678" s="13">
        <v>7264</v>
      </c>
      <c r="D678" s="13">
        <v>7264</v>
      </c>
      <c r="E678" s="13" t="s">
        <v>6408</v>
      </c>
      <c r="F678" s="13">
        <v>7480</v>
      </c>
      <c r="G678" s="13" t="s">
        <v>6421</v>
      </c>
      <c r="H678" s="13" t="s">
        <v>6420</v>
      </c>
      <c r="J678" s="13" t="s">
        <v>6410</v>
      </c>
      <c r="K678" s="10" t="s">
        <v>6411</v>
      </c>
      <c r="L678" s="13" t="s">
        <v>6422</v>
      </c>
      <c r="M678" s="10" t="s">
        <v>6413</v>
      </c>
      <c r="N678" s="10" t="s">
        <v>6423</v>
      </c>
      <c r="O678" s="13" t="str">
        <f t="shared" si="16"/>
        <v>Huyện Tân Châu - Đội Thuế liên huyện Tân Biên - Tân Châu</v>
      </c>
      <c r="P678" s="13" t="s">
        <v>6424</v>
      </c>
      <c r="Q678" s="13" t="s">
        <v>6422</v>
      </c>
      <c r="R678" s="8" t="s">
        <v>6422</v>
      </c>
      <c r="S678" s="13" t="s">
        <v>6425</v>
      </c>
      <c r="T678" s="13" t="s">
        <v>6426</v>
      </c>
      <c r="U678" s="15" t="s">
        <v>6427</v>
      </c>
      <c r="V678" s="16" t="s">
        <v>6428</v>
      </c>
      <c r="W678" s="10" t="s">
        <v>285</v>
      </c>
      <c r="X678" s="13" t="s">
        <v>6419</v>
      </c>
      <c r="Y678" s="13" t="s">
        <v>6383</v>
      </c>
      <c r="Z678" s="13" t="s">
        <v>6387</v>
      </c>
      <c r="AB678" s="7"/>
    </row>
    <row r="679" spans="1:28" hidden="1">
      <c r="A679" s="13" t="s">
        <v>6429</v>
      </c>
      <c r="C679" s="13">
        <v>7261</v>
      </c>
      <c r="D679" s="13">
        <v>7261</v>
      </c>
      <c r="E679" s="13" t="s">
        <v>6430</v>
      </c>
      <c r="F679" s="13">
        <v>7480</v>
      </c>
      <c r="G679" s="13" t="s">
        <v>6431</v>
      </c>
      <c r="H679" s="13" t="s">
        <v>6429</v>
      </c>
      <c r="J679" s="13" t="s">
        <v>6432</v>
      </c>
      <c r="K679" s="13" t="s">
        <v>6433</v>
      </c>
      <c r="L679" s="13" t="s">
        <v>6434</v>
      </c>
      <c r="M679" s="10" t="s">
        <v>6435</v>
      </c>
      <c r="N679" s="10" t="s">
        <v>6436</v>
      </c>
      <c r="O679" s="13" t="str">
        <f t="shared" si="16"/>
        <v>Huyện Dương Minh Châu - Đội Thuế liên huyện Hòa Thành - Dương Minh Châu</v>
      </c>
      <c r="P679" s="13" t="s">
        <v>6437</v>
      </c>
      <c r="Q679" s="13" t="s">
        <v>6434</v>
      </c>
      <c r="R679" s="34" t="s">
        <v>6438</v>
      </c>
      <c r="S679" s="13" t="s">
        <v>6427</v>
      </c>
      <c r="T679" s="13" t="s">
        <v>6439</v>
      </c>
      <c r="U679" s="15" t="s">
        <v>6427</v>
      </c>
      <c r="V679" s="16" t="s">
        <v>6428</v>
      </c>
      <c r="W679" s="10" t="s">
        <v>285</v>
      </c>
      <c r="X679" s="13" t="s">
        <v>6440</v>
      </c>
      <c r="Y679" s="13" t="s">
        <v>6383</v>
      </c>
      <c r="Z679" s="13" t="s">
        <v>6387</v>
      </c>
      <c r="AB679" s="7"/>
    </row>
    <row r="680" spans="1:28" hidden="1">
      <c r="A680" s="13" t="s">
        <v>6441</v>
      </c>
      <c r="C680" s="13">
        <v>7263</v>
      </c>
      <c r="D680" s="13">
        <v>7263</v>
      </c>
      <c r="E680" s="13" t="s">
        <v>6399</v>
      </c>
      <c r="F680" s="13">
        <v>7480</v>
      </c>
      <c r="G680" s="13" t="s">
        <v>6442</v>
      </c>
      <c r="H680" s="13" t="s">
        <v>6441</v>
      </c>
      <c r="J680" s="13" t="s">
        <v>6401</v>
      </c>
      <c r="K680" s="13" t="s">
        <v>6402</v>
      </c>
      <c r="L680" s="13" t="s">
        <v>6443</v>
      </c>
      <c r="M680" s="10" t="s">
        <v>6404</v>
      </c>
      <c r="N680" s="10" t="s">
        <v>6444</v>
      </c>
      <c r="O680" s="13" t="str">
        <f t="shared" si="16"/>
        <v>Huyện Châu Thành - Đội Thuế liên huyện thành phố Tây Ninh - Châu Thành</v>
      </c>
      <c r="P680" s="13" t="s">
        <v>6445</v>
      </c>
      <c r="Q680" s="13" t="s">
        <v>6443</v>
      </c>
      <c r="R680" s="8" t="s">
        <v>6443</v>
      </c>
      <c r="S680" s="13" t="s">
        <v>6417</v>
      </c>
      <c r="T680" s="13" t="s">
        <v>6446</v>
      </c>
      <c r="U680" s="15" t="s">
        <v>6417</v>
      </c>
      <c r="V680" s="16" t="s">
        <v>6418</v>
      </c>
      <c r="W680" s="10" t="s">
        <v>285</v>
      </c>
      <c r="X680" s="13" t="s">
        <v>6406</v>
      </c>
      <c r="Y680" s="13" t="s">
        <v>6383</v>
      </c>
      <c r="Z680" s="13" t="s">
        <v>6387</v>
      </c>
      <c r="AB680" s="7"/>
    </row>
    <row r="681" spans="1:28" hidden="1">
      <c r="A681" s="13" t="s">
        <v>6447</v>
      </c>
      <c r="C681" s="13">
        <v>7261</v>
      </c>
      <c r="D681" s="13">
        <v>7261</v>
      </c>
      <c r="E681" s="13" t="s">
        <v>6430</v>
      </c>
      <c r="F681" s="13">
        <v>7480</v>
      </c>
      <c r="G681" s="13" t="s">
        <v>6448</v>
      </c>
      <c r="H681" s="13" t="s">
        <v>6447</v>
      </c>
      <c r="J681" s="13" t="s">
        <v>6432</v>
      </c>
      <c r="K681" s="13" t="s">
        <v>6433</v>
      </c>
      <c r="L681" s="13" t="s">
        <v>6449</v>
      </c>
      <c r="M681" s="10" t="s">
        <v>6435</v>
      </c>
      <c r="N681" s="10" t="s">
        <v>6435</v>
      </c>
      <c r="O681" s="13" t="str">
        <f t="shared" si="16"/>
        <v>Thị xã Hòa Thành - Đội Thuế liên huyện Hòa Thành - Dương Minh Châu</v>
      </c>
      <c r="P681" s="13" t="s">
        <v>6450</v>
      </c>
      <c r="Q681" s="13" t="s">
        <v>6449</v>
      </c>
      <c r="R681" s="8" t="s">
        <v>6449</v>
      </c>
      <c r="S681" s="13" t="s">
        <v>6394</v>
      </c>
      <c r="T681" s="13" t="s">
        <v>6395</v>
      </c>
      <c r="U681" s="15">
        <v>1921</v>
      </c>
      <c r="V681" s="16" t="s">
        <v>6396</v>
      </c>
      <c r="W681" s="10" t="s">
        <v>285</v>
      </c>
      <c r="X681" s="13" t="s">
        <v>6440</v>
      </c>
      <c r="Y681" s="13" t="s">
        <v>6383</v>
      </c>
      <c r="Z681" s="13" t="s">
        <v>6387</v>
      </c>
      <c r="AB681" s="7"/>
    </row>
    <row r="682" spans="1:28" hidden="1">
      <c r="A682" s="13" t="s">
        <v>6451</v>
      </c>
      <c r="C682" s="13">
        <v>7262</v>
      </c>
      <c r="D682" s="13">
        <v>7262</v>
      </c>
      <c r="E682" s="13" t="s">
        <v>6452</v>
      </c>
      <c r="F682" s="13">
        <v>7480</v>
      </c>
      <c r="G682" s="13" t="s">
        <v>6453</v>
      </c>
      <c r="H682" s="13" t="s">
        <v>6451</v>
      </c>
      <c r="J682" s="13" t="s">
        <v>6454</v>
      </c>
      <c r="K682" s="13" t="s">
        <v>6455</v>
      </c>
      <c r="L682" s="13" t="s">
        <v>6456</v>
      </c>
      <c r="M682" s="10" t="s">
        <v>6457</v>
      </c>
      <c r="N682" s="10" t="s">
        <v>6458</v>
      </c>
      <c r="O682" s="13" t="str">
        <f t="shared" si="16"/>
        <v>Huyện Bến Cầu - Đội Thuế liên huyện Gò Dầu - Trảng Bàng - Bến Cầu</v>
      </c>
      <c r="P682" s="13" t="s">
        <v>6459</v>
      </c>
      <c r="Q682" s="13" t="s">
        <v>6456</v>
      </c>
      <c r="R682" s="8" t="s">
        <v>6456</v>
      </c>
      <c r="S682" s="13" t="s">
        <v>6460</v>
      </c>
      <c r="T682" s="13" t="s">
        <v>6461</v>
      </c>
      <c r="U682" s="15" t="s">
        <v>6462</v>
      </c>
      <c r="V682" s="16" t="s">
        <v>6463</v>
      </c>
      <c r="W682" s="10" t="s">
        <v>285</v>
      </c>
      <c r="X682" s="13" t="s">
        <v>6464</v>
      </c>
      <c r="Y682" s="13" t="s">
        <v>6383</v>
      </c>
      <c r="Z682" s="13" t="s">
        <v>6387</v>
      </c>
      <c r="AB682" s="7"/>
    </row>
    <row r="683" spans="1:28" hidden="1">
      <c r="A683" s="13" t="s">
        <v>6465</v>
      </c>
      <c r="C683" s="13">
        <v>7262</v>
      </c>
      <c r="D683" s="13">
        <v>7262</v>
      </c>
      <c r="E683" s="13" t="s">
        <v>6452</v>
      </c>
      <c r="F683" s="13">
        <v>7480</v>
      </c>
      <c r="G683" s="13" t="s">
        <v>6466</v>
      </c>
      <c r="H683" s="13" t="s">
        <v>6465</v>
      </c>
      <c r="J683" s="13" t="s">
        <v>6454</v>
      </c>
      <c r="K683" s="13" t="s">
        <v>6455</v>
      </c>
      <c r="L683" s="13" t="s">
        <v>6467</v>
      </c>
      <c r="M683" s="10" t="s">
        <v>6457</v>
      </c>
      <c r="N683" s="10" t="s">
        <v>6457</v>
      </c>
      <c r="O683" s="13" t="str">
        <f t="shared" si="16"/>
        <v>Huyện Gò Dầu - Đội Thuế liên huyện Gò Dầu - Trảng Bàng - Bến Cầu</v>
      </c>
      <c r="P683" s="13" t="s">
        <v>6468</v>
      </c>
      <c r="Q683" s="13" t="s">
        <v>6467</v>
      </c>
      <c r="R683" s="8" t="s">
        <v>6467</v>
      </c>
      <c r="S683" s="13" t="s">
        <v>6462</v>
      </c>
      <c r="T683" s="13" t="s">
        <v>6469</v>
      </c>
      <c r="U683" s="15" t="s">
        <v>6462</v>
      </c>
      <c r="V683" s="16" t="s">
        <v>6463</v>
      </c>
      <c r="W683" s="10" t="s">
        <v>285</v>
      </c>
      <c r="X683" s="13" t="s">
        <v>6464</v>
      </c>
      <c r="Y683" s="13" t="s">
        <v>6383</v>
      </c>
      <c r="Z683" s="13" t="s">
        <v>6387</v>
      </c>
      <c r="AB683" s="7"/>
    </row>
    <row r="684" spans="1:28" hidden="1">
      <c r="A684" s="13" t="s">
        <v>6470</v>
      </c>
      <c r="C684" s="13">
        <v>7262</v>
      </c>
      <c r="D684" s="13">
        <v>7262</v>
      </c>
      <c r="E684" s="13" t="s">
        <v>6452</v>
      </c>
      <c r="F684" s="13">
        <v>7480</v>
      </c>
      <c r="G684" s="13" t="s">
        <v>6471</v>
      </c>
      <c r="H684" s="13" t="s">
        <v>6470</v>
      </c>
      <c r="J684" s="13" t="s">
        <v>6454</v>
      </c>
      <c r="K684" s="13" t="s">
        <v>6455</v>
      </c>
      <c r="L684" s="13" t="s">
        <v>6472</v>
      </c>
      <c r="M684" s="10" t="s">
        <v>6457</v>
      </c>
      <c r="N684" s="10" t="s">
        <v>6473</v>
      </c>
      <c r="O684" s="13" t="str">
        <f t="shared" si="16"/>
        <v>Thị xã Trảng Bàng - Đội Thuế liên huyện Gò Dầu - Trảng Bàng - Bến Cầu</v>
      </c>
      <c r="P684" s="13" t="s">
        <v>6474</v>
      </c>
      <c r="Q684" s="13" t="s">
        <v>6472</v>
      </c>
      <c r="R684" s="8" t="s">
        <v>6472</v>
      </c>
      <c r="S684" s="13" t="s">
        <v>6475</v>
      </c>
      <c r="T684" s="13" t="s">
        <v>6476</v>
      </c>
      <c r="U684" s="15" t="s">
        <v>6462</v>
      </c>
      <c r="V684" s="16" t="s">
        <v>6463</v>
      </c>
      <c r="W684" s="10" t="s">
        <v>285</v>
      </c>
      <c r="X684" s="13" t="s">
        <v>6464</v>
      </c>
      <c r="Y684" s="13" t="s">
        <v>6383</v>
      </c>
      <c r="Z684" s="13" t="s">
        <v>6387</v>
      </c>
      <c r="AB684" s="7"/>
    </row>
    <row r="685" spans="1:28" s="7" customFormat="1" hidden="1">
      <c r="A685" s="7" t="s">
        <v>6477</v>
      </c>
      <c r="B685" s="7">
        <v>8080</v>
      </c>
      <c r="E685" s="7" t="s">
        <v>6478</v>
      </c>
      <c r="G685" s="7" t="s">
        <v>155</v>
      </c>
      <c r="H685" s="7" t="s">
        <v>6477</v>
      </c>
      <c r="I685" s="7" t="s">
        <v>6479</v>
      </c>
      <c r="K685" s="10"/>
      <c r="L685" s="7" t="s">
        <v>6480</v>
      </c>
      <c r="M685" s="7" t="s">
        <v>6481</v>
      </c>
      <c r="N685" s="7" t="s">
        <v>6482</v>
      </c>
      <c r="O685" s="13" t="str">
        <f t="shared" si="16"/>
        <v xml:space="preserve">Tỉnh Long An - </v>
      </c>
      <c r="P685" s="7" t="s">
        <v>6483</v>
      </c>
      <c r="Q685" s="7" t="s">
        <v>6480</v>
      </c>
      <c r="R685" s="8" t="s">
        <v>6480</v>
      </c>
      <c r="S685" s="7" t="s">
        <v>6484</v>
      </c>
      <c r="T685" s="7" t="s">
        <v>6485</v>
      </c>
      <c r="U685" s="11" t="s">
        <v>155</v>
      </c>
      <c r="V685" s="9" t="s">
        <v>155</v>
      </c>
      <c r="X685" s="7" t="s">
        <v>6486</v>
      </c>
      <c r="Y685" s="7" t="s">
        <v>153</v>
      </c>
      <c r="Z685" s="7" t="s">
        <v>159</v>
      </c>
    </row>
    <row r="686" spans="1:28" s="7" customFormat="1" hidden="1">
      <c r="A686" s="7" t="s">
        <v>6487</v>
      </c>
      <c r="B686" s="7">
        <v>8081</v>
      </c>
      <c r="E686" s="7" t="s">
        <v>6478</v>
      </c>
      <c r="F686" s="7">
        <v>8080</v>
      </c>
      <c r="G686" s="7" t="s">
        <v>6488</v>
      </c>
      <c r="H686" s="7" t="s">
        <v>6487</v>
      </c>
      <c r="I686" s="7" t="s">
        <v>6479</v>
      </c>
      <c r="J686" s="7" t="s">
        <v>6479</v>
      </c>
      <c r="K686" s="10" t="s">
        <v>6479</v>
      </c>
      <c r="L686" s="7" t="s">
        <v>6489</v>
      </c>
      <c r="M686" s="7" t="s">
        <v>6481</v>
      </c>
      <c r="N686" s="7" t="s">
        <v>6482</v>
      </c>
      <c r="O686" s="13" t="str">
        <f t="shared" si="16"/>
        <v>Tỉnh Long An - Chi cục Thuế khu vực XVII</v>
      </c>
      <c r="P686" s="7" t="s">
        <v>6490</v>
      </c>
      <c r="Q686" s="7" t="s">
        <v>6489</v>
      </c>
      <c r="R686" s="8" t="s">
        <v>6489</v>
      </c>
      <c r="S686" s="7" t="s">
        <v>6491</v>
      </c>
      <c r="T686" s="7" t="s">
        <v>6492</v>
      </c>
      <c r="U686" s="15" t="s">
        <v>6491</v>
      </c>
      <c r="V686" s="16" t="s">
        <v>6493</v>
      </c>
      <c r="X686" s="7" t="s">
        <v>6486</v>
      </c>
      <c r="Y686" s="7" t="s">
        <v>6477</v>
      </c>
      <c r="Z686" s="7" t="s">
        <v>6483</v>
      </c>
    </row>
    <row r="687" spans="1:28" hidden="1">
      <c r="A687" s="13" t="s">
        <v>6494</v>
      </c>
      <c r="C687" s="13" t="s">
        <v>6495</v>
      </c>
      <c r="D687" s="13">
        <v>8068</v>
      </c>
      <c r="E687" s="13" t="s">
        <v>6496</v>
      </c>
      <c r="F687" s="13">
        <v>8080</v>
      </c>
      <c r="G687" s="13" t="s">
        <v>6497</v>
      </c>
      <c r="H687" s="13" t="s">
        <v>6494</v>
      </c>
      <c r="J687" s="10" t="s">
        <v>6498</v>
      </c>
      <c r="K687" s="10" t="s">
        <v>6499</v>
      </c>
      <c r="L687" s="10" t="s">
        <v>6500</v>
      </c>
      <c r="M687" s="10" t="s">
        <v>6501</v>
      </c>
      <c r="N687" s="10" t="s">
        <v>6501</v>
      </c>
      <c r="O687" s="13" t="str">
        <f t="shared" si="16"/>
        <v>Thành phố Tân An - Đội Thuế liên huyện Tân An - Châu Thành - Tân Trụ</v>
      </c>
      <c r="P687" s="13" t="s">
        <v>6502</v>
      </c>
      <c r="Q687" s="10" t="s">
        <v>6500</v>
      </c>
      <c r="R687" s="8" t="s">
        <v>6500</v>
      </c>
      <c r="S687" s="13" t="s">
        <v>6491</v>
      </c>
      <c r="T687" s="13" t="s">
        <v>6492</v>
      </c>
      <c r="U687" s="15" t="s">
        <v>6491</v>
      </c>
      <c r="V687" s="16" t="s">
        <v>6493</v>
      </c>
      <c r="W687" s="30" t="s">
        <v>6503</v>
      </c>
      <c r="X687" s="13" t="s">
        <v>6504</v>
      </c>
      <c r="Y687" s="13" t="s">
        <v>6477</v>
      </c>
      <c r="Z687" s="13" t="s">
        <v>6483</v>
      </c>
      <c r="AB687" s="7"/>
    </row>
    <row r="688" spans="1:28" hidden="1">
      <c r="A688" s="13" t="s">
        <v>6505</v>
      </c>
      <c r="C688" s="13" t="s">
        <v>6506</v>
      </c>
      <c r="D688" s="13">
        <v>8064</v>
      </c>
      <c r="E688" s="13" t="s">
        <v>6507</v>
      </c>
      <c r="F688" s="13">
        <v>8080</v>
      </c>
      <c r="G688" s="13" t="s">
        <v>6508</v>
      </c>
      <c r="H688" s="13" t="s">
        <v>6505</v>
      </c>
      <c r="J688" s="10" t="s">
        <v>6509</v>
      </c>
      <c r="K688" s="10" t="s">
        <v>6510</v>
      </c>
      <c r="L688" s="10" t="s">
        <v>6511</v>
      </c>
      <c r="M688" s="10" t="s">
        <v>6512</v>
      </c>
      <c r="N688" s="10" t="s">
        <v>6513</v>
      </c>
      <c r="O688" s="13" t="str">
        <f t="shared" si="16"/>
        <v>Huyện Tân Hưng - Đội Thuế liên huyện Kiến Tường - Vĩnh Hưng - Tân Hưng</v>
      </c>
      <c r="P688" s="13" t="s">
        <v>6514</v>
      </c>
      <c r="Q688" s="10" t="s">
        <v>6511</v>
      </c>
      <c r="R688" s="8" t="s">
        <v>6511</v>
      </c>
      <c r="S688" s="13" t="s">
        <v>6515</v>
      </c>
      <c r="T688" s="13" t="s">
        <v>6516</v>
      </c>
      <c r="U688" s="15" t="s">
        <v>6515</v>
      </c>
      <c r="V688" s="16" t="s">
        <v>6517</v>
      </c>
      <c r="W688" s="10" t="s">
        <v>285</v>
      </c>
      <c r="X688" s="13" t="s">
        <v>6518</v>
      </c>
      <c r="Y688" s="13" t="s">
        <v>6477</v>
      </c>
      <c r="Z688" s="13" t="s">
        <v>6483</v>
      </c>
      <c r="AB688" s="7"/>
    </row>
    <row r="689" spans="1:28" hidden="1">
      <c r="A689" s="13" t="s">
        <v>6519</v>
      </c>
      <c r="C689" s="13" t="s">
        <v>6506</v>
      </c>
      <c r="D689" s="13">
        <v>8064</v>
      </c>
      <c r="E689" s="13" t="s">
        <v>6507</v>
      </c>
      <c r="F689" s="13">
        <v>8080</v>
      </c>
      <c r="G689" s="13" t="s">
        <v>6520</v>
      </c>
      <c r="H689" s="13" t="s">
        <v>6519</v>
      </c>
      <c r="J689" s="10" t="s">
        <v>6509</v>
      </c>
      <c r="K689" s="10" t="s">
        <v>6510</v>
      </c>
      <c r="L689" s="10" t="s">
        <v>6521</v>
      </c>
      <c r="M689" s="10" t="s">
        <v>6512</v>
      </c>
      <c r="N689" s="10" t="s">
        <v>6522</v>
      </c>
      <c r="O689" s="13" t="str">
        <f t="shared" si="16"/>
        <v>Huyện Vĩnh Hưng - Đội Thuế liên huyện Kiến Tường - Vĩnh Hưng - Tân Hưng</v>
      </c>
      <c r="P689" s="13" t="s">
        <v>6523</v>
      </c>
      <c r="Q689" s="10" t="s">
        <v>6521</v>
      </c>
      <c r="R689" s="8" t="s">
        <v>6524</v>
      </c>
      <c r="S689" s="13" t="s">
        <v>6525</v>
      </c>
      <c r="T689" s="13" t="s">
        <v>6526</v>
      </c>
      <c r="U689" s="15" t="s">
        <v>6515</v>
      </c>
      <c r="V689" s="16" t="s">
        <v>6517</v>
      </c>
      <c r="W689" s="10" t="s">
        <v>285</v>
      </c>
      <c r="X689" s="13" t="s">
        <v>6518</v>
      </c>
      <c r="Y689" s="13" t="s">
        <v>6477</v>
      </c>
      <c r="Z689" s="13" t="s">
        <v>6483</v>
      </c>
      <c r="AB689" s="7"/>
    </row>
    <row r="690" spans="1:28" hidden="1">
      <c r="A690" s="13" t="s">
        <v>6527</v>
      </c>
      <c r="C690" s="13" t="s">
        <v>6528</v>
      </c>
      <c r="D690" s="13">
        <v>8070</v>
      </c>
      <c r="E690" s="13" t="s">
        <v>6529</v>
      </c>
      <c r="F690" s="13">
        <v>8080</v>
      </c>
      <c r="G690" s="13" t="s">
        <v>6530</v>
      </c>
      <c r="H690" s="13" t="s">
        <v>6527</v>
      </c>
      <c r="J690" s="10" t="s">
        <v>6531</v>
      </c>
      <c r="K690" s="10" t="s">
        <v>6532</v>
      </c>
      <c r="L690" s="10" t="s">
        <v>6533</v>
      </c>
      <c r="M690" s="10" t="s">
        <v>6534</v>
      </c>
      <c r="N690" s="10" t="s">
        <v>6535</v>
      </c>
      <c r="O690" s="13" t="str">
        <f t="shared" si="16"/>
        <v>Huyện Mộc Hóa - Đội Thuế liên huyện Tân Thạnh - Thạnh Hóa - Mộc Hóa</v>
      </c>
      <c r="P690" s="13" t="s">
        <v>6536</v>
      </c>
      <c r="Q690" s="10" t="s">
        <v>6533</v>
      </c>
      <c r="R690" s="8" t="s">
        <v>6533</v>
      </c>
      <c r="S690" s="13" t="s">
        <v>6537</v>
      </c>
      <c r="T690" s="13" t="s">
        <v>6538</v>
      </c>
      <c r="U690" s="15" t="s">
        <v>6539</v>
      </c>
      <c r="V690" s="16" t="s">
        <v>6540</v>
      </c>
      <c r="W690" s="30" t="s">
        <v>6503</v>
      </c>
      <c r="X690" s="13" t="s">
        <v>6541</v>
      </c>
      <c r="Y690" s="13" t="s">
        <v>6477</v>
      </c>
      <c r="Z690" s="13" t="s">
        <v>6483</v>
      </c>
      <c r="AB690" s="7"/>
    </row>
    <row r="691" spans="1:28" hidden="1">
      <c r="A691" s="13" t="s">
        <v>6542</v>
      </c>
      <c r="C691" s="13" t="s">
        <v>6543</v>
      </c>
      <c r="D691" s="13">
        <v>8070</v>
      </c>
      <c r="E691" s="13" t="s">
        <v>6544</v>
      </c>
      <c r="F691" s="13">
        <v>8080</v>
      </c>
      <c r="G691" s="13" t="s">
        <v>6545</v>
      </c>
      <c r="H691" s="13" t="s">
        <v>6542</v>
      </c>
      <c r="J691" s="10" t="s">
        <v>6531</v>
      </c>
      <c r="K691" s="10" t="s">
        <v>6532</v>
      </c>
      <c r="L691" s="10" t="s">
        <v>6546</v>
      </c>
      <c r="M691" s="10" t="s">
        <v>6534</v>
      </c>
      <c r="N691" s="10" t="s">
        <v>6534</v>
      </c>
      <c r="O691" s="13" t="str">
        <f t="shared" si="16"/>
        <v>Huyện Tân Thạnh - Đội Thuế liên huyện Tân Thạnh - Thạnh Hóa - Mộc Hóa</v>
      </c>
      <c r="P691" s="13" t="s">
        <v>6547</v>
      </c>
      <c r="Q691" s="10" t="s">
        <v>6546</v>
      </c>
      <c r="R691" s="8" t="s">
        <v>6546</v>
      </c>
      <c r="S691" s="13" t="s">
        <v>6548</v>
      </c>
      <c r="T691" s="13" t="s">
        <v>6549</v>
      </c>
      <c r="U691" s="15" t="s">
        <v>6550</v>
      </c>
      <c r="V691" s="16" t="s">
        <v>6551</v>
      </c>
      <c r="W691" s="30" t="s">
        <v>6503</v>
      </c>
      <c r="X691" s="13" t="s">
        <v>6552</v>
      </c>
      <c r="Y691" s="13" t="s">
        <v>6477</v>
      </c>
      <c r="Z691" s="13" t="s">
        <v>6483</v>
      </c>
      <c r="AB691" s="7"/>
    </row>
    <row r="692" spans="1:28" hidden="1">
      <c r="A692" s="13" t="s">
        <v>6553</v>
      </c>
      <c r="C692" s="13" t="s">
        <v>6543</v>
      </c>
      <c r="D692" s="13">
        <v>8070</v>
      </c>
      <c r="E692" s="13" t="s">
        <v>6544</v>
      </c>
      <c r="F692" s="13">
        <v>8080</v>
      </c>
      <c r="G692" s="13" t="s">
        <v>6554</v>
      </c>
      <c r="H692" s="13" t="s">
        <v>6553</v>
      </c>
      <c r="J692" s="10" t="s">
        <v>6531</v>
      </c>
      <c r="K692" s="10" t="s">
        <v>6532</v>
      </c>
      <c r="L692" s="10" t="s">
        <v>6555</v>
      </c>
      <c r="M692" s="10" t="s">
        <v>6534</v>
      </c>
      <c r="N692" s="10" t="s">
        <v>6556</v>
      </c>
      <c r="O692" s="13" t="str">
        <f t="shared" si="16"/>
        <v>Huyện Thạnh Hóa - Đội Thuế liên huyện Tân Thạnh - Thạnh Hóa - Mộc Hóa</v>
      </c>
      <c r="P692" s="13" t="s">
        <v>6557</v>
      </c>
      <c r="Q692" s="10" t="s">
        <v>6555</v>
      </c>
      <c r="R692" s="8" t="s">
        <v>6555</v>
      </c>
      <c r="S692" s="13" t="s">
        <v>6550</v>
      </c>
      <c r="T692" s="13" t="s">
        <v>6558</v>
      </c>
      <c r="U692" s="15" t="s">
        <v>6550</v>
      </c>
      <c r="V692" s="16" t="s">
        <v>6551</v>
      </c>
      <c r="W692" s="30" t="s">
        <v>6503</v>
      </c>
      <c r="X692" s="13" t="s">
        <v>6552</v>
      </c>
      <c r="Y692" s="13" t="s">
        <v>6477</v>
      </c>
      <c r="Z692" s="13" t="s">
        <v>6483</v>
      </c>
      <c r="AB692" s="7"/>
    </row>
    <row r="693" spans="1:28" hidden="1">
      <c r="A693" s="13" t="s">
        <v>6559</v>
      </c>
      <c r="C693" s="13" t="s">
        <v>6560</v>
      </c>
      <c r="D693" s="13">
        <v>8061</v>
      </c>
      <c r="E693" s="13" t="s">
        <v>6561</v>
      </c>
      <c r="F693" s="13">
        <v>8080</v>
      </c>
      <c r="G693" s="13" t="s">
        <v>6562</v>
      </c>
      <c r="H693" s="13" t="s">
        <v>6559</v>
      </c>
      <c r="J693" s="10" t="s">
        <v>6563</v>
      </c>
      <c r="K693" s="10" t="s">
        <v>6564</v>
      </c>
      <c r="L693" s="10" t="s">
        <v>6565</v>
      </c>
      <c r="M693" s="10" t="s">
        <v>6566</v>
      </c>
      <c r="N693" s="10" t="s">
        <v>6567</v>
      </c>
      <c r="O693" s="13" t="str">
        <f t="shared" si="16"/>
        <v>Huyện Đức Huệ - Đội Thuế liên huyện Đức Hòa - Đức Huệ</v>
      </c>
      <c r="P693" s="13" t="s">
        <v>6568</v>
      </c>
      <c r="Q693" s="10" t="s">
        <v>6565</v>
      </c>
      <c r="R693" s="8" t="s">
        <v>6565</v>
      </c>
      <c r="S693" s="13" t="s">
        <v>6569</v>
      </c>
      <c r="T693" s="13" t="s">
        <v>6570</v>
      </c>
      <c r="U693" s="15" t="s">
        <v>6571</v>
      </c>
      <c r="V693" s="16" t="s">
        <v>6572</v>
      </c>
      <c r="W693" s="10" t="s">
        <v>285</v>
      </c>
      <c r="X693" s="13" t="s">
        <v>6573</v>
      </c>
      <c r="Y693" s="13" t="s">
        <v>6477</v>
      </c>
      <c r="Z693" s="13" t="s">
        <v>6483</v>
      </c>
      <c r="AB693" s="7"/>
    </row>
    <row r="694" spans="1:28" hidden="1">
      <c r="A694" s="13" t="s">
        <v>6574</v>
      </c>
      <c r="C694" s="13" t="s">
        <v>6560</v>
      </c>
      <c r="D694" s="13">
        <v>8061</v>
      </c>
      <c r="E694" s="13" t="s">
        <v>6561</v>
      </c>
      <c r="F694" s="13">
        <v>8080</v>
      </c>
      <c r="G694" s="13" t="s">
        <v>6575</v>
      </c>
      <c r="H694" s="13" t="s">
        <v>6574</v>
      </c>
      <c r="J694" s="10" t="s">
        <v>6563</v>
      </c>
      <c r="K694" s="10" t="s">
        <v>6564</v>
      </c>
      <c r="L694" s="10" t="s">
        <v>6576</v>
      </c>
      <c r="M694" s="10" t="s">
        <v>6566</v>
      </c>
      <c r="N694" s="10" t="s">
        <v>6566</v>
      </c>
      <c r="O694" s="13" t="str">
        <f t="shared" si="16"/>
        <v>Huyện Đức Hòa - Đội Thuế liên huyện Đức Hòa - Đức Huệ</v>
      </c>
      <c r="P694" s="13" t="s">
        <v>6577</v>
      </c>
      <c r="Q694" s="10" t="s">
        <v>6576</v>
      </c>
      <c r="R694" s="8" t="s">
        <v>6576</v>
      </c>
      <c r="S694" s="13" t="s">
        <v>6571</v>
      </c>
      <c r="T694" s="13" t="s">
        <v>6578</v>
      </c>
      <c r="U694" s="15" t="s">
        <v>6571</v>
      </c>
      <c r="V694" s="16" t="s">
        <v>6572</v>
      </c>
      <c r="W694" s="10" t="s">
        <v>285</v>
      </c>
      <c r="X694" s="13" t="s">
        <v>6573</v>
      </c>
      <c r="Y694" s="13" t="s">
        <v>6477</v>
      </c>
      <c r="Z694" s="13" t="s">
        <v>6483</v>
      </c>
      <c r="AB694" s="7"/>
    </row>
    <row r="695" spans="1:28" hidden="1">
      <c r="A695" s="13" t="s">
        <v>6579</v>
      </c>
      <c r="C695" s="13" t="s">
        <v>155</v>
      </c>
      <c r="D695" s="13">
        <v>8069</v>
      </c>
      <c r="E695" s="13" t="s">
        <v>6580</v>
      </c>
      <c r="F695" s="13">
        <v>8080</v>
      </c>
      <c r="G695" s="13" t="s">
        <v>6581</v>
      </c>
      <c r="H695" s="13" t="s">
        <v>6579</v>
      </c>
      <c r="J695" s="10" t="s">
        <v>6582</v>
      </c>
      <c r="K695" s="10" t="s">
        <v>6583</v>
      </c>
      <c r="L695" s="10" t="s">
        <v>6584</v>
      </c>
      <c r="M695" s="10" t="s">
        <v>6585</v>
      </c>
      <c r="N695" s="10" t="s">
        <v>6585</v>
      </c>
      <c r="O695" s="13" t="str">
        <f t="shared" si="16"/>
        <v>Huyện Bến Lức - Đội Thuế liên huyện Bến Lức - Thủ Thừa</v>
      </c>
      <c r="P695" s="13" t="s">
        <v>6586</v>
      </c>
      <c r="Q695" s="10" t="s">
        <v>6584</v>
      </c>
      <c r="R695" s="8" t="s">
        <v>6584</v>
      </c>
      <c r="S695" s="13" t="s">
        <v>6587</v>
      </c>
      <c r="T695" s="13" t="s">
        <v>6588</v>
      </c>
      <c r="U695" s="15" t="s">
        <v>6587</v>
      </c>
      <c r="V695" s="16" t="s">
        <v>6589</v>
      </c>
      <c r="W695" s="30" t="s">
        <v>6590</v>
      </c>
      <c r="X695" s="13" t="s">
        <v>6591</v>
      </c>
      <c r="Y695" s="13" t="s">
        <v>6477</v>
      </c>
      <c r="Z695" s="13" t="s">
        <v>6483</v>
      </c>
      <c r="AB695" s="7"/>
    </row>
    <row r="696" spans="1:28" hidden="1">
      <c r="A696" s="13" t="s">
        <v>6592</v>
      </c>
      <c r="C696" s="13" t="s">
        <v>6495</v>
      </c>
      <c r="D696" s="13">
        <v>8069</v>
      </c>
      <c r="E696" s="13" t="s">
        <v>6496</v>
      </c>
      <c r="F696" s="13">
        <v>8080</v>
      </c>
      <c r="G696" s="13" t="s">
        <v>6593</v>
      </c>
      <c r="H696" s="13" t="s">
        <v>6592</v>
      </c>
      <c r="J696" s="10" t="s">
        <v>6582</v>
      </c>
      <c r="K696" s="10" t="s">
        <v>6583</v>
      </c>
      <c r="L696" s="10" t="s">
        <v>6594</v>
      </c>
      <c r="M696" s="10" t="s">
        <v>6585</v>
      </c>
      <c r="N696" s="10" t="s">
        <v>6595</v>
      </c>
      <c r="O696" s="13" t="str">
        <f t="shared" si="16"/>
        <v>Huyện Thủ Thừa - Đội Thuế liên huyện Bến Lức - Thủ Thừa</v>
      </c>
      <c r="P696" s="13" t="s">
        <v>6596</v>
      </c>
      <c r="Q696" s="10" t="s">
        <v>6594</v>
      </c>
      <c r="R696" s="8" t="s">
        <v>6594</v>
      </c>
      <c r="S696" s="13" t="s">
        <v>6597</v>
      </c>
      <c r="T696" s="13" t="s">
        <v>6598</v>
      </c>
      <c r="U696" s="15" t="s">
        <v>6587</v>
      </c>
      <c r="V696" s="16" t="s">
        <v>6589</v>
      </c>
      <c r="W696" s="30" t="s">
        <v>6590</v>
      </c>
      <c r="X696" s="13" t="s">
        <v>6504</v>
      </c>
      <c r="Y696" s="13" t="s">
        <v>6477</v>
      </c>
      <c r="Z696" s="13" t="s">
        <v>6483</v>
      </c>
      <c r="AB696" s="7"/>
    </row>
    <row r="697" spans="1:28" hidden="1">
      <c r="A697" s="13" t="s">
        <v>6599</v>
      </c>
      <c r="C697" s="13" t="s">
        <v>6600</v>
      </c>
      <c r="D697" s="13">
        <v>8068</v>
      </c>
      <c r="E697" s="13" t="s">
        <v>6601</v>
      </c>
      <c r="F697" s="13">
        <v>8080</v>
      </c>
      <c r="G697" s="13" t="s">
        <v>6602</v>
      </c>
      <c r="H697" s="13" t="s">
        <v>6599</v>
      </c>
      <c r="J697" s="10" t="s">
        <v>6498</v>
      </c>
      <c r="K697" s="10" t="s">
        <v>6499</v>
      </c>
      <c r="L697" s="10" t="s">
        <v>6603</v>
      </c>
      <c r="M697" s="10" t="s">
        <v>6501</v>
      </c>
      <c r="N697" s="10" t="s">
        <v>6444</v>
      </c>
      <c r="O697" s="13" t="str">
        <f t="shared" si="16"/>
        <v>Huyện Châu Thành - Đội Thuế liên huyện Tân An - Châu Thành - Tân Trụ</v>
      </c>
      <c r="P697" s="13" t="s">
        <v>6604</v>
      </c>
      <c r="Q697" s="10" t="s">
        <v>6603</v>
      </c>
      <c r="R697" s="8" t="s">
        <v>6603</v>
      </c>
      <c r="S697" s="13" t="s">
        <v>6605</v>
      </c>
      <c r="T697" s="13" t="s">
        <v>6606</v>
      </c>
      <c r="U697" s="15" t="s">
        <v>6491</v>
      </c>
      <c r="V697" s="16" t="s">
        <v>6493</v>
      </c>
      <c r="W697" s="30" t="s">
        <v>6503</v>
      </c>
      <c r="X697" s="13" t="s">
        <v>6607</v>
      </c>
      <c r="Y697" s="13" t="s">
        <v>6477</v>
      </c>
      <c r="Z697" s="13" t="s">
        <v>6483</v>
      </c>
      <c r="AB697" s="7"/>
    </row>
    <row r="698" spans="1:28" hidden="1">
      <c r="A698" s="13" t="s">
        <v>6608</v>
      </c>
      <c r="C698" s="13" t="s">
        <v>6600</v>
      </c>
      <c r="D698" s="13">
        <v>8068</v>
      </c>
      <c r="E698" s="13" t="s">
        <v>6601</v>
      </c>
      <c r="F698" s="13">
        <v>8080</v>
      </c>
      <c r="G698" s="13" t="s">
        <v>6609</v>
      </c>
      <c r="H698" s="13" t="s">
        <v>6608</v>
      </c>
      <c r="J698" s="10" t="s">
        <v>6498</v>
      </c>
      <c r="K698" s="10" t="s">
        <v>6499</v>
      </c>
      <c r="L698" s="10" t="s">
        <v>6610</v>
      </c>
      <c r="M698" s="10" t="s">
        <v>6501</v>
      </c>
      <c r="N698" s="10" t="s">
        <v>6611</v>
      </c>
      <c r="O698" s="13" t="str">
        <f t="shared" si="16"/>
        <v>Huyện Tân Trụ - Đội Thuế liên huyện Tân An - Châu Thành - Tân Trụ</v>
      </c>
      <c r="P698" s="13" t="s">
        <v>6612</v>
      </c>
      <c r="Q698" s="10" t="s">
        <v>6610</v>
      </c>
      <c r="R698" s="8" t="s">
        <v>6610</v>
      </c>
      <c r="S698" s="13" t="s">
        <v>6613</v>
      </c>
      <c r="T698" s="13" t="s">
        <v>6614</v>
      </c>
      <c r="U698" s="15" t="s">
        <v>6491</v>
      </c>
      <c r="V698" s="16" t="s">
        <v>6493</v>
      </c>
      <c r="W698" s="30" t="s">
        <v>6503</v>
      </c>
      <c r="X698" s="13" t="s">
        <v>6607</v>
      </c>
      <c r="Y698" s="13" t="s">
        <v>6477</v>
      </c>
      <c r="Z698" s="13" t="s">
        <v>6483</v>
      </c>
      <c r="AB698" s="7"/>
    </row>
    <row r="699" spans="1:28" hidden="1">
      <c r="A699" s="13" t="s">
        <v>6615</v>
      </c>
      <c r="C699" s="13" t="s">
        <v>6616</v>
      </c>
      <c r="D699" s="13">
        <v>8067</v>
      </c>
      <c r="E699" s="13" t="s">
        <v>6617</v>
      </c>
      <c r="F699" s="13">
        <v>8080</v>
      </c>
      <c r="G699" s="13" t="s">
        <v>6618</v>
      </c>
      <c r="H699" s="13" t="s">
        <v>6615</v>
      </c>
      <c r="J699" s="10" t="s">
        <v>6619</v>
      </c>
      <c r="K699" s="10" t="s">
        <v>6620</v>
      </c>
      <c r="L699" s="10" t="s">
        <v>6621</v>
      </c>
      <c r="M699" s="10" t="s">
        <v>6622</v>
      </c>
      <c r="N699" s="10" t="s">
        <v>6623</v>
      </c>
      <c r="O699" s="13" t="str">
        <f t="shared" si="16"/>
        <v>Huyện Cần Đước - Đội Thuế liên huyện Cần Giuộc - Cần Đước</v>
      </c>
      <c r="P699" s="13" t="s">
        <v>6624</v>
      </c>
      <c r="Q699" s="10" t="s">
        <v>6621</v>
      </c>
      <c r="R699" s="8" t="s">
        <v>6621</v>
      </c>
      <c r="S699" s="13" t="s">
        <v>6625</v>
      </c>
      <c r="T699" s="13" t="s">
        <v>6626</v>
      </c>
      <c r="U699" s="15" t="s">
        <v>6627</v>
      </c>
      <c r="V699" s="16" t="s">
        <v>6628</v>
      </c>
      <c r="W699" s="10" t="s">
        <v>285</v>
      </c>
      <c r="X699" s="13" t="s">
        <v>6629</v>
      </c>
      <c r="Y699" s="13" t="s">
        <v>6477</v>
      </c>
      <c r="Z699" s="13" t="s">
        <v>6483</v>
      </c>
      <c r="AB699" s="7"/>
    </row>
    <row r="700" spans="1:28" hidden="1">
      <c r="A700" s="13" t="s">
        <v>6630</v>
      </c>
      <c r="C700" s="13" t="s">
        <v>6616</v>
      </c>
      <c r="D700" s="13">
        <v>8067</v>
      </c>
      <c r="E700" s="13" t="s">
        <v>6617</v>
      </c>
      <c r="F700" s="13">
        <v>8080</v>
      </c>
      <c r="G700" s="13" t="s">
        <v>6631</v>
      </c>
      <c r="H700" s="13" t="s">
        <v>6630</v>
      </c>
      <c r="J700" s="10" t="s">
        <v>6619</v>
      </c>
      <c r="K700" s="10" t="s">
        <v>6620</v>
      </c>
      <c r="L700" s="10" t="s">
        <v>6632</v>
      </c>
      <c r="M700" s="10" t="s">
        <v>6622</v>
      </c>
      <c r="N700" s="10" t="s">
        <v>6622</v>
      </c>
      <c r="O700" s="13" t="str">
        <f t="shared" si="16"/>
        <v>Huyện Cần Giuộc - Đội Thuế liên huyện Cần Giuộc - Cần Đước</v>
      </c>
      <c r="P700" s="13" t="s">
        <v>6633</v>
      </c>
      <c r="Q700" s="10" t="s">
        <v>6632</v>
      </c>
      <c r="R700" s="8" t="s">
        <v>6632</v>
      </c>
      <c r="S700" s="13" t="s">
        <v>6627</v>
      </c>
      <c r="T700" s="13" t="s">
        <v>6634</v>
      </c>
      <c r="U700" s="15" t="s">
        <v>6627</v>
      </c>
      <c r="V700" s="16" t="s">
        <v>6628</v>
      </c>
      <c r="W700" s="10" t="s">
        <v>285</v>
      </c>
      <c r="X700" s="13" t="s">
        <v>6629</v>
      </c>
      <c r="Y700" s="13" t="s">
        <v>6477</v>
      </c>
      <c r="Z700" s="13" t="s">
        <v>6483</v>
      </c>
      <c r="AB700" s="7"/>
    </row>
    <row r="701" spans="1:28" hidden="1">
      <c r="A701" s="13" t="s">
        <v>6635</v>
      </c>
      <c r="C701" s="13" t="s">
        <v>6528</v>
      </c>
      <c r="D701" s="13">
        <v>8064</v>
      </c>
      <c r="E701" s="13" t="s">
        <v>6529</v>
      </c>
      <c r="F701" s="13">
        <v>8080</v>
      </c>
      <c r="G701" s="13" t="s">
        <v>6636</v>
      </c>
      <c r="H701" s="13" t="s">
        <v>6635</v>
      </c>
      <c r="J701" s="10" t="s">
        <v>6509</v>
      </c>
      <c r="K701" s="10" t="s">
        <v>6510</v>
      </c>
      <c r="L701" s="10" t="s">
        <v>6637</v>
      </c>
      <c r="M701" s="10" t="s">
        <v>6512</v>
      </c>
      <c r="N701" s="10" t="s">
        <v>6512</v>
      </c>
      <c r="O701" s="13" t="str">
        <f t="shared" si="16"/>
        <v>Thị xã Kiến Tường - Đội Thuế liên huyện Kiến Tường - Vĩnh Hưng - Tân Hưng</v>
      </c>
      <c r="P701" s="13" t="s">
        <v>6638</v>
      </c>
      <c r="Q701" s="10" t="s">
        <v>6637</v>
      </c>
      <c r="R701" s="8" t="s">
        <v>6639</v>
      </c>
      <c r="S701" s="13" t="s">
        <v>6539</v>
      </c>
      <c r="T701" s="13" t="s">
        <v>6640</v>
      </c>
      <c r="U701" s="15" t="s">
        <v>6539</v>
      </c>
      <c r="V701" s="16" t="s">
        <v>6540</v>
      </c>
      <c r="W701" s="30" t="s">
        <v>6641</v>
      </c>
      <c r="X701" s="13" t="s">
        <v>6541</v>
      </c>
      <c r="Y701" s="13" t="s">
        <v>6477</v>
      </c>
      <c r="Z701" s="13" t="s">
        <v>6483</v>
      </c>
      <c r="AB701" s="7"/>
    </row>
    <row r="702" spans="1:28" s="7" customFormat="1" hidden="1">
      <c r="A702" s="7" t="s">
        <v>6642</v>
      </c>
      <c r="B702" s="7">
        <v>8080</v>
      </c>
      <c r="E702" s="7" t="s">
        <v>6643</v>
      </c>
      <c r="G702" s="7" t="s">
        <v>155</v>
      </c>
      <c r="H702" s="7" t="s">
        <v>6642</v>
      </c>
      <c r="I702" s="7" t="s">
        <v>6479</v>
      </c>
      <c r="K702" s="10"/>
      <c r="L702" s="7" t="s">
        <v>6644</v>
      </c>
      <c r="M702" s="7" t="s">
        <v>6481</v>
      </c>
      <c r="N702" s="7" t="s">
        <v>6645</v>
      </c>
      <c r="O702" s="13" t="str">
        <f t="shared" si="16"/>
        <v xml:space="preserve">Tỉnh Tiền Giang - </v>
      </c>
      <c r="P702" s="7" t="s">
        <v>6646</v>
      </c>
      <c r="Q702" s="7" t="s">
        <v>6644</v>
      </c>
      <c r="R702" s="8" t="s">
        <v>6644</v>
      </c>
      <c r="S702" s="7" t="s">
        <v>6647</v>
      </c>
      <c r="T702" s="7" t="s">
        <v>6648</v>
      </c>
      <c r="U702" s="11" t="s">
        <v>155</v>
      </c>
      <c r="V702" s="9" t="s">
        <v>155</v>
      </c>
      <c r="X702" s="7" t="s">
        <v>6649</v>
      </c>
      <c r="Y702" s="7" t="s">
        <v>153</v>
      </c>
      <c r="Z702" s="7" t="s">
        <v>159</v>
      </c>
    </row>
    <row r="703" spans="1:28" s="7" customFormat="1" hidden="1">
      <c r="A703" s="7" t="s">
        <v>6650</v>
      </c>
      <c r="B703" s="7">
        <v>8081</v>
      </c>
      <c r="E703" s="7" t="s">
        <v>6643</v>
      </c>
      <c r="F703" s="7">
        <v>8080</v>
      </c>
      <c r="G703" s="7" t="s">
        <v>6651</v>
      </c>
      <c r="H703" s="7" t="s">
        <v>6650</v>
      </c>
      <c r="I703" s="7" t="s">
        <v>6479</v>
      </c>
      <c r="J703" s="7" t="s">
        <v>6479</v>
      </c>
      <c r="K703" s="10" t="s">
        <v>6479</v>
      </c>
      <c r="L703" s="7" t="s">
        <v>6652</v>
      </c>
      <c r="M703" s="7" t="s">
        <v>6481</v>
      </c>
      <c r="N703" s="7" t="s">
        <v>6645</v>
      </c>
      <c r="O703" s="13" t="str">
        <f t="shared" si="16"/>
        <v>Tỉnh Tiền Giang - Chi cục Thuế khu vực XVII</v>
      </c>
      <c r="P703" s="7" t="s">
        <v>6653</v>
      </c>
      <c r="Q703" s="7" t="s">
        <v>6652</v>
      </c>
      <c r="R703" s="8" t="s">
        <v>6652</v>
      </c>
      <c r="S703" s="7" t="s">
        <v>6654</v>
      </c>
      <c r="T703" s="7" t="s">
        <v>6655</v>
      </c>
      <c r="U703" s="15" t="s">
        <v>6656</v>
      </c>
      <c r="V703" s="16" t="s">
        <v>6657</v>
      </c>
      <c r="X703" s="7" t="s">
        <v>6649</v>
      </c>
      <c r="Y703" s="7" t="s">
        <v>6642</v>
      </c>
      <c r="Z703" s="7" t="s">
        <v>6646</v>
      </c>
    </row>
    <row r="704" spans="1:28" hidden="1">
      <c r="A704" s="13" t="s">
        <v>6658</v>
      </c>
      <c r="E704" s="13" t="s">
        <v>6659</v>
      </c>
      <c r="F704" s="13">
        <v>8080</v>
      </c>
      <c r="G704" s="13" t="s">
        <v>6660</v>
      </c>
      <c r="H704" s="13" t="s">
        <v>6658</v>
      </c>
      <c r="J704" s="10" t="s">
        <v>6661</v>
      </c>
      <c r="K704" s="10" t="s">
        <v>6662</v>
      </c>
      <c r="L704" s="10" t="s">
        <v>6661</v>
      </c>
      <c r="M704" s="13" t="s">
        <v>6663</v>
      </c>
      <c r="N704" s="13" t="s">
        <v>6663</v>
      </c>
      <c r="O704" s="13" t="str">
        <f t="shared" si="16"/>
        <v>Thành phố Mỹ Tho - Đội Thuế thành phố Mỹ Tho</v>
      </c>
      <c r="P704" s="13" t="s">
        <v>6664</v>
      </c>
      <c r="Q704" s="10" t="s">
        <v>6661</v>
      </c>
      <c r="R704" s="8" t="s">
        <v>6661</v>
      </c>
      <c r="S704" s="13" t="s">
        <v>6654</v>
      </c>
      <c r="T704" s="13" t="s">
        <v>6655</v>
      </c>
      <c r="U704" s="15" t="s">
        <v>6656</v>
      </c>
      <c r="V704" s="16" t="s">
        <v>6657</v>
      </c>
      <c r="X704" s="13" t="s">
        <v>6665</v>
      </c>
      <c r="Y704" s="13" t="s">
        <v>6642</v>
      </c>
      <c r="Z704" s="13" t="s">
        <v>6646</v>
      </c>
      <c r="AB704" s="7"/>
    </row>
    <row r="705" spans="1:28" hidden="1">
      <c r="A705" s="13" t="s">
        <v>6666</v>
      </c>
      <c r="C705" s="13" t="s">
        <v>6667</v>
      </c>
      <c r="D705" s="13">
        <v>8261</v>
      </c>
      <c r="E705" s="13" t="s">
        <v>6668</v>
      </c>
      <c r="F705" s="13">
        <v>8080</v>
      </c>
      <c r="G705" s="13" t="s">
        <v>6669</v>
      </c>
      <c r="H705" s="13" t="s">
        <v>6666</v>
      </c>
      <c r="J705" s="10" t="s">
        <v>6670</v>
      </c>
      <c r="K705" s="10" t="s">
        <v>6671</v>
      </c>
      <c r="L705" s="10" t="s">
        <v>6672</v>
      </c>
      <c r="M705" s="10" t="s">
        <v>6673</v>
      </c>
      <c r="N705" s="10" t="s">
        <v>6673</v>
      </c>
      <c r="O705" s="13" t="str">
        <f t="shared" si="16"/>
        <v>Thành phố Gò Công - Đội Thuế liên huyện Gò Công - Gò Công Đông - Tân Phú Đông</v>
      </c>
      <c r="P705" s="13" t="s">
        <v>6674</v>
      </c>
      <c r="Q705" s="10" t="s">
        <v>6672</v>
      </c>
      <c r="R705" s="8" t="s">
        <v>6675</v>
      </c>
      <c r="S705" s="13" t="s">
        <v>6676</v>
      </c>
      <c r="T705" s="13" t="s">
        <v>6677</v>
      </c>
      <c r="U705" s="15" t="s">
        <v>6676</v>
      </c>
      <c r="V705" s="16" t="s">
        <v>6678</v>
      </c>
      <c r="W705" s="10" t="s">
        <v>285</v>
      </c>
      <c r="X705" s="13" t="s">
        <v>6679</v>
      </c>
      <c r="Y705" s="13" t="s">
        <v>6642</v>
      </c>
      <c r="Z705" s="13" t="s">
        <v>6646</v>
      </c>
      <c r="AB705" s="7"/>
    </row>
    <row r="706" spans="1:28" hidden="1">
      <c r="A706" s="13" t="s">
        <v>6680</v>
      </c>
      <c r="C706" s="13" t="s">
        <v>6681</v>
      </c>
      <c r="D706" s="13">
        <v>8265</v>
      </c>
      <c r="E706" s="13" t="s">
        <v>6682</v>
      </c>
      <c r="F706" s="13">
        <v>8080</v>
      </c>
      <c r="G706" s="13" t="s">
        <v>6683</v>
      </c>
      <c r="H706" s="13" t="s">
        <v>6680</v>
      </c>
      <c r="J706" s="10" t="s">
        <v>6684</v>
      </c>
      <c r="K706" s="10" t="s">
        <v>6685</v>
      </c>
      <c r="L706" s="10" t="s">
        <v>6686</v>
      </c>
      <c r="M706" s="10" t="s">
        <v>6687</v>
      </c>
      <c r="N706" s="10" t="s">
        <v>6688</v>
      </c>
      <c r="O706" s="13" t="str">
        <f t="shared" si="16"/>
        <v>Huyện Tân Phước - Đội Thuế liên huyện Cai Lậy - Tân Phước - Cái Bè</v>
      </c>
      <c r="P706" s="13" t="s">
        <v>6689</v>
      </c>
      <c r="Q706" s="10" t="s">
        <v>6686</v>
      </c>
      <c r="R706" s="8" t="s">
        <v>6686</v>
      </c>
      <c r="S706" s="13" t="s">
        <v>6690</v>
      </c>
      <c r="T706" s="13" t="s">
        <v>6691</v>
      </c>
      <c r="U706" s="15" t="s">
        <v>6692</v>
      </c>
      <c r="V706" s="16" t="s">
        <v>6693</v>
      </c>
      <c r="W706" s="30" t="s">
        <v>6694</v>
      </c>
      <c r="X706" s="13" t="s">
        <v>6695</v>
      </c>
      <c r="Y706" s="13" t="s">
        <v>6642</v>
      </c>
      <c r="Z706" s="13" t="s">
        <v>6646</v>
      </c>
      <c r="AB706" s="7"/>
    </row>
    <row r="707" spans="1:28" hidden="1">
      <c r="A707" s="13" t="s">
        <v>6696</v>
      </c>
      <c r="C707" s="13" t="s">
        <v>6681</v>
      </c>
      <c r="D707" s="13">
        <v>8266</v>
      </c>
      <c r="E707" s="13" t="s">
        <v>6682</v>
      </c>
      <c r="F707" s="13">
        <v>8080</v>
      </c>
      <c r="G707" s="13" t="s">
        <v>6697</v>
      </c>
      <c r="H707" s="13" t="s">
        <v>6696</v>
      </c>
      <c r="J707" s="10" t="s">
        <v>6698</v>
      </c>
      <c r="K707" s="10" t="s">
        <v>6699</v>
      </c>
      <c r="L707" s="10" t="s">
        <v>6700</v>
      </c>
      <c r="M707" s="10" t="s">
        <v>6701</v>
      </c>
      <c r="N707" s="10" t="s">
        <v>6444</v>
      </c>
      <c r="O707" s="13" t="str">
        <f t="shared" si="16"/>
        <v>Huyện Châu Thành - Đội Thuế liên huyện Chợ Gạo - Châu Thành - Gò Công Tây</v>
      </c>
      <c r="P707" s="13" t="s">
        <v>6702</v>
      </c>
      <c r="Q707" s="10" t="s">
        <v>6700</v>
      </c>
      <c r="R707" s="8" t="s">
        <v>6703</v>
      </c>
      <c r="S707" s="13" t="s">
        <v>6692</v>
      </c>
      <c r="T707" s="13" t="s">
        <v>6704</v>
      </c>
      <c r="U707" s="15" t="s">
        <v>6692</v>
      </c>
      <c r="V707" s="16" t="s">
        <v>6693</v>
      </c>
      <c r="W707" s="30" t="s">
        <v>6705</v>
      </c>
      <c r="X707" s="13" t="s">
        <v>6695</v>
      </c>
      <c r="Y707" s="13" t="s">
        <v>6642</v>
      </c>
      <c r="Z707" s="13" t="s">
        <v>6646</v>
      </c>
      <c r="AB707" s="7"/>
    </row>
    <row r="708" spans="1:28" hidden="1">
      <c r="A708" s="13" t="s">
        <v>6706</v>
      </c>
      <c r="C708" s="13" t="s">
        <v>6707</v>
      </c>
      <c r="D708" s="13">
        <v>8265</v>
      </c>
      <c r="E708" s="13" t="s">
        <v>6708</v>
      </c>
      <c r="F708" s="13">
        <v>8080</v>
      </c>
      <c r="G708" s="13" t="s">
        <v>6709</v>
      </c>
      <c r="H708" s="13" t="s">
        <v>6706</v>
      </c>
      <c r="J708" s="10" t="s">
        <v>6684</v>
      </c>
      <c r="K708" s="10" t="s">
        <v>6685</v>
      </c>
      <c r="L708" s="10" t="s">
        <v>6710</v>
      </c>
      <c r="M708" s="10" t="s">
        <v>6687</v>
      </c>
      <c r="N708" s="10" t="s">
        <v>6711</v>
      </c>
      <c r="O708" s="13" t="str">
        <f t="shared" si="16"/>
        <v>Huyện Cai Lậy - Đội Thuế liên huyện Cai Lậy - Tân Phước - Cái Bè</v>
      </c>
      <c r="P708" s="13" t="s">
        <v>6712</v>
      </c>
      <c r="Q708" s="10" t="s">
        <v>6710</v>
      </c>
      <c r="R708" s="8" t="s">
        <v>6710</v>
      </c>
      <c r="S708" s="13" t="s">
        <v>6713</v>
      </c>
      <c r="T708" s="13" t="s">
        <v>6714</v>
      </c>
      <c r="U708" s="15" t="s">
        <v>6715</v>
      </c>
      <c r="V708" s="16" t="s">
        <v>6716</v>
      </c>
      <c r="W708" s="30" t="s">
        <v>6694</v>
      </c>
      <c r="X708" s="13" t="s">
        <v>6717</v>
      </c>
      <c r="Y708" s="13" t="s">
        <v>6642</v>
      </c>
      <c r="Z708" s="13" t="s">
        <v>6646</v>
      </c>
      <c r="AB708" s="7"/>
    </row>
    <row r="709" spans="1:28" hidden="1">
      <c r="A709" s="13" t="s">
        <v>6718</v>
      </c>
      <c r="C709" s="13" t="s">
        <v>6719</v>
      </c>
      <c r="D709" s="13">
        <v>8266</v>
      </c>
      <c r="E709" s="13" t="s">
        <v>6720</v>
      </c>
      <c r="F709" s="13">
        <v>8080</v>
      </c>
      <c r="G709" s="13" t="s">
        <v>6721</v>
      </c>
      <c r="H709" s="13" t="s">
        <v>6718</v>
      </c>
      <c r="J709" s="10" t="s">
        <v>6698</v>
      </c>
      <c r="K709" s="10" t="s">
        <v>6699</v>
      </c>
      <c r="L709" s="10" t="s">
        <v>6722</v>
      </c>
      <c r="M709" s="10" t="s">
        <v>6701</v>
      </c>
      <c r="N709" s="10" t="s">
        <v>6701</v>
      </c>
      <c r="O709" s="13" t="str">
        <f t="shared" si="16"/>
        <v>Huyện Chợ Gạo - Đội Thuế liên huyện Chợ Gạo - Châu Thành - Gò Công Tây</v>
      </c>
      <c r="P709" s="13" t="s">
        <v>6723</v>
      </c>
      <c r="Q709" s="10" t="s">
        <v>6722</v>
      </c>
      <c r="R709" s="8" t="s">
        <v>6722</v>
      </c>
      <c r="S709" s="13" t="s">
        <v>6724</v>
      </c>
      <c r="T709" s="13" t="s">
        <v>6725</v>
      </c>
      <c r="U709" s="15" t="s">
        <v>6724</v>
      </c>
      <c r="V709" s="16" t="s">
        <v>6726</v>
      </c>
      <c r="W709" s="30" t="s">
        <v>6705</v>
      </c>
      <c r="X709" s="13" t="s">
        <v>6727</v>
      </c>
      <c r="Y709" s="13" t="s">
        <v>6642</v>
      </c>
      <c r="Z709" s="13" t="s">
        <v>6646</v>
      </c>
      <c r="AB709" s="7"/>
    </row>
    <row r="710" spans="1:28" hidden="1">
      <c r="A710" s="13" t="s">
        <v>6728</v>
      </c>
      <c r="C710" s="13" t="s">
        <v>155</v>
      </c>
      <c r="D710" s="13">
        <v>8265</v>
      </c>
      <c r="E710" s="13" t="s">
        <v>6729</v>
      </c>
      <c r="F710" s="13">
        <v>8080</v>
      </c>
      <c r="G710" s="13" t="s">
        <v>6730</v>
      </c>
      <c r="H710" s="13" t="s">
        <v>6728</v>
      </c>
      <c r="J710" s="10" t="s">
        <v>6684</v>
      </c>
      <c r="K710" s="10" t="s">
        <v>6685</v>
      </c>
      <c r="L710" s="10" t="s">
        <v>6731</v>
      </c>
      <c r="M710" s="10" t="s">
        <v>6687</v>
      </c>
      <c r="N710" s="10" t="s">
        <v>6732</v>
      </c>
      <c r="O710" s="13" t="str">
        <f t="shared" si="16"/>
        <v>Huyện Cái Bè - Đội Thuế liên huyện Cai Lậy - Tân Phước - Cái Bè</v>
      </c>
      <c r="P710" s="13" t="s">
        <v>6733</v>
      </c>
      <c r="Q710" s="10" t="s">
        <v>6731</v>
      </c>
      <c r="R710" s="8" t="s">
        <v>6731</v>
      </c>
      <c r="S710" s="13" t="s">
        <v>6734</v>
      </c>
      <c r="T710" s="13" t="s">
        <v>6735</v>
      </c>
      <c r="U710" s="15" t="s">
        <v>6715</v>
      </c>
      <c r="V710" s="16" t="s">
        <v>6716</v>
      </c>
      <c r="W710" s="30" t="s">
        <v>6694</v>
      </c>
      <c r="X710" s="13" t="s">
        <v>6736</v>
      </c>
      <c r="Y710" s="13" t="s">
        <v>6642</v>
      </c>
      <c r="Z710" s="13" t="s">
        <v>6646</v>
      </c>
      <c r="AB710" s="7"/>
    </row>
    <row r="711" spans="1:28" hidden="1">
      <c r="A711" s="13" t="s">
        <v>6737</v>
      </c>
      <c r="C711" s="13" t="s">
        <v>6719</v>
      </c>
      <c r="D711" s="13">
        <v>8266</v>
      </c>
      <c r="E711" s="13" t="s">
        <v>6720</v>
      </c>
      <c r="F711" s="13">
        <v>8080</v>
      </c>
      <c r="G711" s="13" t="s">
        <v>6738</v>
      </c>
      <c r="H711" s="13" t="s">
        <v>6737</v>
      </c>
      <c r="J711" s="10" t="s">
        <v>6698</v>
      </c>
      <c r="K711" s="10" t="s">
        <v>6699</v>
      </c>
      <c r="L711" s="10" t="s">
        <v>6739</v>
      </c>
      <c r="M711" s="10" t="s">
        <v>6701</v>
      </c>
      <c r="N711" s="10" t="s">
        <v>6740</v>
      </c>
      <c r="O711" s="13" t="str">
        <f t="shared" si="16"/>
        <v>Huyện Gò Công Tây - Đội Thuế liên huyện Chợ Gạo - Châu Thành - Gò Công Tây</v>
      </c>
      <c r="P711" s="13" t="s">
        <v>6741</v>
      </c>
      <c r="Q711" s="10" t="s">
        <v>6739</v>
      </c>
      <c r="R711" s="8" t="s">
        <v>6742</v>
      </c>
      <c r="S711" s="13" t="s">
        <v>6743</v>
      </c>
      <c r="T711" s="13" t="s">
        <v>6744</v>
      </c>
      <c r="U711" s="15" t="s">
        <v>6724</v>
      </c>
      <c r="V711" s="16" t="s">
        <v>6726</v>
      </c>
      <c r="W711" s="30" t="s">
        <v>6705</v>
      </c>
      <c r="X711" s="13" t="s">
        <v>6727</v>
      </c>
      <c r="Y711" s="13" t="s">
        <v>6642</v>
      </c>
      <c r="Z711" s="13" t="s">
        <v>6646</v>
      </c>
      <c r="AB711" s="7"/>
    </row>
    <row r="712" spans="1:28" hidden="1">
      <c r="A712" s="13" t="s">
        <v>6745</v>
      </c>
      <c r="C712" s="13" t="s">
        <v>6667</v>
      </c>
      <c r="D712" s="13">
        <v>8261</v>
      </c>
      <c r="E712" s="13" t="s">
        <v>6668</v>
      </c>
      <c r="F712" s="13">
        <v>8080</v>
      </c>
      <c r="G712" s="13" t="s">
        <v>6746</v>
      </c>
      <c r="H712" s="13" t="s">
        <v>6745</v>
      </c>
      <c r="J712" s="10" t="s">
        <v>6670</v>
      </c>
      <c r="K712" s="10" t="s">
        <v>6671</v>
      </c>
      <c r="L712" s="10" t="s">
        <v>6747</v>
      </c>
      <c r="M712" s="10" t="s">
        <v>6673</v>
      </c>
      <c r="N712" s="10" t="s">
        <v>6748</v>
      </c>
      <c r="O712" s="13" t="str">
        <f t="shared" ref="O712:O775" si="17">N712&amp;" - "&amp;J712</f>
        <v>Huyện Gò Công Đông - Đội Thuế liên huyện Gò Công - Gò Công Đông - Tân Phú Đông</v>
      </c>
      <c r="P712" s="13" t="s">
        <v>6749</v>
      </c>
      <c r="Q712" s="10" t="s">
        <v>6747</v>
      </c>
      <c r="R712" s="8" t="s">
        <v>6750</v>
      </c>
      <c r="S712" s="13" t="s">
        <v>6751</v>
      </c>
      <c r="T712" s="13" t="s">
        <v>6752</v>
      </c>
      <c r="U712" s="15" t="s">
        <v>6676</v>
      </c>
      <c r="V712" s="16" t="s">
        <v>6678</v>
      </c>
      <c r="W712" s="10" t="s">
        <v>285</v>
      </c>
      <c r="X712" s="13" t="s">
        <v>6679</v>
      </c>
      <c r="Y712" s="13" t="s">
        <v>6642</v>
      </c>
      <c r="Z712" s="13" t="s">
        <v>6646</v>
      </c>
      <c r="AB712" s="7"/>
    </row>
    <row r="713" spans="1:28" hidden="1">
      <c r="A713" s="13" t="s">
        <v>6753</v>
      </c>
      <c r="C713" s="13" t="s">
        <v>6667</v>
      </c>
      <c r="D713" s="13">
        <v>8261</v>
      </c>
      <c r="E713" s="13" t="s">
        <v>6668</v>
      </c>
      <c r="F713" s="13">
        <v>8080</v>
      </c>
      <c r="G713" s="13" t="s">
        <v>6754</v>
      </c>
      <c r="H713" s="13" t="s">
        <v>6753</v>
      </c>
      <c r="J713" s="10" t="s">
        <v>6670</v>
      </c>
      <c r="K713" s="10" t="s">
        <v>6671</v>
      </c>
      <c r="L713" s="10" t="s">
        <v>6755</v>
      </c>
      <c r="M713" s="10" t="s">
        <v>6673</v>
      </c>
      <c r="N713" s="10" t="s">
        <v>6756</v>
      </c>
      <c r="O713" s="13" t="str">
        <f t="shared" si="17"/>
        <v>Huyện Tân Phú Đông - Đội Thuế liên huyện Gò Công - Gò Công Đông - Tân Phú Đông</v>
      </c>
      <c r="P713" s="13" t="s">
        <v>6757</v>
      </c>
      <c r="Q713" s="10" t="s">
        <v>6755</v>
      </c>
      <c r="R713" s="8" t="s">
        <v>6758</v>
      </c>
      <c r="S713" s="13" t="s">
        <v>6759</v>
      </c>
      <c r="T713" s="13" t="s">
        <v>6760</v>
      </c>
      <c r="U713" s="15" t="s">
        <v>6676</v>
      </c>
      <c r="V713" s="16" t="s">
        <v>6678</v>
      </c>
      <c r="W713" s="10" t="s">
        <v>285</v>
      </c>
      <c r="X713" s="13" t="s">
        <v>6679</v>
      </c>
      <c r="Y713" s="13" t="s">
        <v>6642</v>
      </c>
      <c r="Z713" s="13" t="s">
        <v>6646</v>
      </c>
      <c r="AB713" s="7"/>
    </row>
    <row r="714" spans="1:28" hidden="1">
      <c r="A714" s="13" t="s">
        <v>6761</v>
      </c>
      <c r="C714" s="13" t="s">
        <v>6707</v>
      </c>
      <c r="D714" s="13">
        <v>8265</v>
      </c>
      <c r="E714" s="13" t="s">
        <v>6708</v>
      </c>
      <c r="F714" s="13">
        <v>8080</v>
      </c>
      <c r="G714" s="13" t="s">
        <v>6762</v>
      </c>
      <c r="H714" s="13" t="s">
        <v>6761</v>
      </c>
      <c r="J714" s="10" t="s">
        <v>6684</v>
      </c>
      <c r="K714" s="10" t="s">
        <v>6685</v>
      </c>
      <c r="L714" s="10" t="s">
        <v>6763</v>
      </c>
      <c r="M714" s="10" t="s">
        <v>6687</v>
      </c>
      <c r="N714" s="10" t="s">
        <v>6687</v>
      </c>
      <c r="O714" s="13" t="str">
        <f t="shared" si="17"/>
        <v>Thị xã Cai Lậy - Đội Thuế liên huyện Cai Lậy - Tân Phước - Cái Bè</v>
      </c>
      <c r="P714" s="13" t="s">
        <v>6764</v>
      </c>
      <c r="Q714" s="10" t="s">
        <v>6763</v>
      </c>
      <c r="R714" s="8" t="s">
        <v>6763</v>
      </c>
      <c r="S714" s="13" t="s">
        <v>6715</v>
      </c>
      <c r="T714" s="13" t="s">
        <v>6765</v>
      </c>
      <c r="U714" s="15" t="s">
        <v>6715</v>
      </c>
      <c r="V714" s="16" t="s">
        <v>6716</v>
      </c>
      <c r="W714" s="30" t="s">
        <v>6694</v>
      </c>
      <c r="X714" s="13" t="s">
        <v>6717</v>
      </c>
      <c r="Y714" s="13" t="s">
        <v>6642</v>
      </c>
      <c r="Z714" s="13" t="s">
        <v>6646</v>
      </c>
      <c r="AB714" s="7"/>
    </row>
    <row r="715" spans="1:28" s="7" customFormat="1" hidden="1">
      <c r="A715" s="7" t="s">
        <v>6766</v>
      </c>
      <c r="B715" s="7">
        <v>8080</v>
      </c>
      <c r="E715" s="7" t="s">
        <v>6767</v>
      </c>
      <c r="G715" s="7" t="s">
        <v>155</v>
      </c>
      <c r="H715" s="7" t="s">
        <v>6766</v>
      </c>
      <c r="I715" s="7" t="s">
        <v>6479</v>
      </c>
      <c r="K715" s="10"/>
      <c r="L715" s="7" t="s">
        <v>6768</v>
      </c>
      <c r="M715" s="7" t="s">
        <v>6481</v>
      </c>
      <c r="N715" s="7" t="s">
        <v>6769</v>
      </c>
      <c r="O715" s="13" t="str">
        <f t="shared" si="17"/>
        <v xml:space="preserve">Tỉnh Vĩnh Long - </v>
      </c>
      <c r="P715" s="7" t="s">
        <v>6770</v>
      </c>
      <c r="Q715" s="7" t="s">
        <v>6768</v>
      </c>
      <c r="R715" s="8" t="s">
        <v>6768</v>
      </c>
      <c r="S715" s="7" t="s">
        <v>6771</v>
      </c>
      <c r="T715" s="7" t="s">
        <v>6772</v>
      </c>
      <c r="U715" s="11" t="s">
        <v>155</v>
      </c>
      <c r="V715" s="9" t="s">
        <v>155</v>
      </c>
      <c r="X715" s="7" t="s">
        <v>6773</v>
      </c>
      <c r="Y715" s="7" t="s">
        <v>153</v>
      </c>
      <c r="Z715" s="7" t="s">
        <v>159</v>
      </c>
    </row>
    <row r="716" spans="1:28" s="7" customFormat="1" hidden="1">
      <c r="A716" s="7" t="s">
        <v>6774</v>
      </c>
      <c r="B716" s="7">
        <v>8081</v>
      </c>
      <c r="E716" s="7" t="s">
        <v>6767</v>
      </c>
      <c r="F716" s="7">
        <v>8080</v>
      </c>
      <c r="G716" s="7" t="s">
        <v>6775</v>
      </c>
      <c r="H716" s="7" t="s">
        <v>6774</v>
      </c>
      <c r="I716" s="7" t="s">
        <v>6479</v>
      </c>
      <c r="J716" s="7" t="s">
        <v>6479</v>
      </c>
      <c r="K716" s="10" t="s">
        <v>6479</v>
      </c>
      <c r="L716" s="7" t="s">
        <v>6776</v>
      </c>
      <c r="M716" s="7" t="s">
        <v>6481</v>
      </c>
      <c r="N716" s="7" t="s">
        <v>6769</v>
      </c>
      <c r="O716" s="13" t="str">
        <f t="shared" si="17"/>
        <v>Tỉnh Vĩnh Long - Chi cục Thuế khu vực XVII</v>
      </c>
      <c r="P716" s="7" t="s">
        <v>6777</v>
      </c>
      <c r="Q716" s="7" t="s">
        <v>6776</v>
      </c>
      <c r="R716" s="8" t="s">
        <v>6776</v>
      </c>
      <c r="S716" s="7" t="s">
        <v>6778</v>
      </c>
      <c r="T716" s="7" t="s">
        <v>6779</v>
      </c>
      <c r="U716" s="15" t="s">
        <v>6780</v>
      </c>
      <c r="V716" s="16" t="s">
        <v>6781</v>
      </c>
      <c r="X716" s="7" t="s">
        <v>6773</v>
      </c>
      <c r="Y716" s="7" t="s">
        <v>6766</v>
      </c>
      <c r="Z716" s="7" t="s">
        <v>6770</v>
      </c>
    </row>
    <row r="717" spans="1:28" hidden="1">
      <c r="A717" s="13" t="s">
        <v>6782</v>
      </c>
      <c r="C717" s="13">
        <v>8661</v>
      </c>
      <c r="D717" s="13">
        <v>8661</v>
      </c>
      <c r="E717" s="13" t="s">
        <v>172</v>
      </c>
      <c r="F717" s="13">
        <v>8080</v>
      </c>
      <c r="G717" s="13" t="s">
        <v>6783</v>
      </c>
      <c r="H717" s="13" t="s">
        <v>6782</v>
      </c>
      <c r="J717" s="13" t="s">
        <v>2080</v>
      </c>
      <c r="K717" s="10" t="s">
        <v>2081</v>
      </c>
      <c r="L717" s="13" t="s">
        <v>6784</v>
      </c>
      <c r="M717" s="10" t="s">
        <v>6785</v>
      </c>
      <c r="N717" s="10" t="s">
        <v>6785</v>
      </c>
      <c r="O717" s="13" t="str">
        <f t="shared" si="17"/>
        <v xml:space="preserve">Thành phố Vĩnh Long - Đội Thuế liên huyện Khu vực I </v>
      </c>
      <c r="P717" s="13" t="s">
        <v>6786</v>
      </c>
      <c r="Q717" s="13" t="s">
        <v>6784</v>
      </c>
      <c r="R717" s="8" t="s">
        <v>6784</v>
      </c>
      <c r="S717" s="13" t="s">
        <v>6778</v>
      </c>
      <c r="T717" s="13" t="s">
        <v>6779</v>
      </c>
      <c r="U717" s="15" t="s">
        <v>6780</v>
      </c>
      <c r="V717" s="16" t="s">
        <v>6781</v>
      </c>
      <c r="W717" s="10" t="s">
        <v>285</v>
      </c>
      <c r="X717" s="13" t="s">
        <v>172</v>
      </c>
      <c r="Y717" s="13" t="s">
        <v>6766</v>
      </c>
      <c r="Z717" s="13" t="s">
        <v>6770</v>
      </c>
      <c r="AB717" s="7"/>
    </row>
    <row r="718" spans="1:28" hidden="1">
      <c r="A718" s="13" t="s">
        <v>6787</v>
      </c>
      <c r="C718" s="13">
        <v>8661</v>
      </c>
      <c r="D718" s="13">
        <v>8661</v>
      </c>
      <c r="E718" s="13" t="s">
        <v>172</v>
      </c>
      <c r="F718" s="13">
        <v>8080</v>
      </c>
      <c r="G718" s="13" t="s">
        <v>6788</v>
      </c>
      <c r="H718" s="13" t="s">
        <v>6787</v>
      </c>
      <c r="J718" s="13" t="s">
        <v>2080</v>
      </c>
      <c r="K718" s="10" t="s">
        <v>2081</v>
      </c>
      <c r="L718" s="13" t="s">
        <v>6789</v>
      </c>
      <c r="M718" s="10" t="s">
        <v>6785</v>
      </c>
      <c r="N718" s="10" t="s">
        <v>6790</v>
      </c>
      <c r="O718" s="13" t="str">
        <f t="shared" si="17"/>
        <v xml:space="preserve">Huyện Long Hồ - Đội Thuế liên huyện Khu vực I </v>
      </c>
      <c r="P718" s="13" t="s">
        <v>6791</v>
      </c>
      <c r="Q718" s="13" t="s">
        <v>6789</v>
      </c>
      <c r="R718" s="8" t="s">
        <v>6789</v>
      </c>
      <c r="S718" s="13" t="s">
        <v>6792</v>
      </c>
      <c r="T718" s="13" t="s">
        <v>6793</v>
      </c>
      <c r="U718" s="15" t="s">
        <v>6792</v>
      </c>
      <c r="V718" s="16" t="s">
        <v>6794</v>
      </c>
      <c r="W718" s="10" t="s">
        <v>285</v>
      </c>
      <c r="X718" s="13" t="s">
        <v>172</v>
      </c>
      <c r="Y718" s="13" t="s">
        <v>6766</v>
      </c>
      <c r="Z718" s="13" t="s">
        <v>6770</v>
      </c>
      <c r="AB718" s="7"/>
    </row>
    <row r="719" spans="1:28" hidden="1">
      <c r="A719" s="13" t="s">
        <v>6795</v>
      </c>
      <c r="C719" s="13">
        <v>8664</v>
      </c>
      <c r="D719" s="13">
        <v>8664</v>
      </c>
      <c r="E719" s="13" t="s">
        <v>1161</v>
      </c>
      <c r="F719" s="13">
        <v>8080</v>
      </c>
      <c r="G719" s="13" t="s">
        <v>6796</v>
      </c>
      <c r="H719" s="13" t="s">
        <v>6795</v>
      </c>
      <c r="J719" s="13" t="s">
        <v>6797</v>
      </c>
      <c r="K719" s="10" t="s">
        <v>6798</v>
      </c>
      <c r="L719" s="13" t="s">
        <v>6799</v>
      </c>
      <c r="M719" s="10" t="s">
        <v>6800</v>
      </c>
      <c r="N719" s="10" t="s">
        <v>6801</v>
      </c>
      <c r="O719" s="13" t="str">
        <f t="shared" si="17"/>
        <v xml:space="preserve">Huyện Mang Thít - Đội Thuế liên huyện Khu vực IV </v>
      </c>
      <c r="P719" s="13" t="s">
        <v>6802</v>
      </c>
      <c r="Q719" s="13" t="s">
        <v>6799</v>
      </c>
      <c r="R719" s="8" t="s">
        <v>6799</v>
      </c>
      <c r="S719" s="13" t="s">
        <v>6803</v>
      </c>
      <c r="T719" s="13" t="s">
        <v>6804</v>
      </c>
      <c r="U719" s="15" t="s">
        <v>6805</v>
      </c>
      <c r="V719" s="16" t="s">
        <v>6806</v>
      </c>
      <c r="W719" s="10" t="s">
        <v>285</v>
      </c>
      <c r="X719" s="13" t="s">
        <v>1161</v>
      </c>
      <c r="Y719" s="13" t="s">
        <v>6766</v>
      </c>
      <c r="Z719" s="13" t="s">
        <v>6770</v>
      </c>
      <c r="AB719" s="7"/>
    </row>
    <row r="720" spans="1:28" hidden="1">
      <c r="A720" s="13" t="s">
        <v>6807</v>
      </c>
      <c r="C720" s="13">
        <v>8662</v>
      </c>
      <c r="D720" s="13">
        <v>8662</v>
      </c>
      <c r="E720" s="13" t="s">
        <v>615</v>
      </c>
      <c r="F720" s="13">
        <v>8080</v>
      </c>
      <c r="G720" s="13" t="s">
        <v>6808</v>
      </c>
      <c r="H720" s="13" t="s">
        <v>6807</v>
      </c>
      <c r="J720" s="13" t="s">
        <v>6809</v>
      </c>
      <c r="K720" s="10" t="s">
        <v>6810</v>
      </c>
      <c r="L720" s="13" t="s">
        <v>6811</v>
      </c>
      <c r="M720" s="10" t="s">
        <v>6812</v>
      </c>
      <c r="N720" s="10" t="s">
        <v>6812</v>
      </c>
      <c r="O720" s="13" t="str">
        <f t="shared" si="17"/>
        <v xml:space="preserve">Thị xã Bình Minh - Đội Thuế liên huyện Khu vực II </v>
      </c>
      <c r="P720" s="13" t="s">
        <v>6813</v>
      </c>
      <c r="Q720" s="13" t="s">
        <v>6811</v>
      </c>
      <c r="R720" s="8" t="s">
        <v>6811</v>
      </c>
      <c r="S720" s="13" t="s">
        <v>6814</v>
      </c>
      <c r="T720" s="13" t="s">
        <v>6815</v>
      </c>
      <c r="U720" s="15" t="s">
        <v>6814</v>
      </c>
      <c r="V720" s="16" t="s">
        <v>6816</v>
      </c>
      <c r="W720" s="10" t="s">
        <v>285</v>
      </c>
      <c r="X720" s="13" t="s">
        <v>615</v>
      </c>
      <c r="Y720" s="13" t="s">
        <v>6766</v>
      </c>
      <c r="Z720" s="13" t="s">
        <v>6770</v>
      </c>
      <c r="AB720" s="7"/>
    </row>
    <row r="721" spans="1:28" hidden="1">
      <c r="A721" s="13" t="s">
        <v>6817</v>
      </c>
      <c r="C721" s="13">
        <v>8662</v>
      </c>
      <c r="D721" s="13">
        <v>8662</v>
      </c>
      <c r="E721" s="13" t="s">
        <v>615</v>
      </c>
      <c r="F721" s="13">
        <v>8080</v>
      </c>
      <c r="G721" s="13" t="s">
        <v>6818</v>
      </c>
      <c r="H721" s="13" t="s">
        <v>6817</v>
      </c>
      <c r="J721" s="13" t="s">
        <v>6809</v>
      </c>
      <c r="K721" s="10" t="s">
        <v>6810</v>
      </c>
      <c r="L721" s="13" t="s">
        <v>6819</v>
      </c>
      <c r="M721" s="10" t="s">
        <v>6812</v>
      </c>
      <c r="N721" s="10" t="s">
        <v>6820</v>
      </c>
      <c r="O721" s="13" t="str">
        <f t="shared" si="17"/>
        <v xml:space="preserve">Huyện Bình Tân - Đội Thuế liên huyện Khu vực II </v>
      </c>
      <c r="P721" s="13" t="s">
        <v>6821</v>
      </c>
      <c r="Q721" s="13" t="s">
        <v>6819</v>
      </c>
      <c r="R721" s="8" t="s">
        <v>6819</v>
      </c>
      <c r="S721" s="13" t="s">
        <v>6822</v>
      </c>
      <c r="T721" s="13" t="s">
        <v>6823</v>
      </c>
      <c r="U721" s="15" t="s">
        <v>6814</v>
      </c>
      <c r="V721" s="16" t="s">
        <v>6816</v>
      </c>
      <c r="W721" s="10" t="s">
        <v>285</v>
      </c>
      <c r="X721" s="13" t="s">
        <v>615</v>
      </c>
      <c r="Y721" s="13" t="s">
        <v>6766</v>
      </c>
      <c r="Z721" s="13" t="s">
        <v>6770</v>
      </c>
      <c r="AB721" s="7"/>
    </row>
    <row r="722" spans="1:28" hidden="1">
      <c r="A722" s="13" t="s">
        <v>6824</v>
      </c>
      <c r="C722" s="13">
        <v>8663</v>
      </c>
      <c r="D722" s="13">
        <v>8663</v>
      </c>
      <c r="E722" s="13" t="s">
        <v>851</v>
      </c>
      <c r="F722" s="13">
        <v>8080</v>
      </c>
      <c r="G722" s="13" t="s">
        <v>6825</v>
      </c>
      <c r="H722" s="13" t="s">
        <v>6824</v>
      </c>
      <c r="J722" s="13" t="s">
        <v>6826</v>
      </c>
      <c r="K722" s="10" t="s">
        <v>6827</v>
      </c>
      <c r="L722" s="13" t="s">
        <v>6828</v>
      </c>
      <c r="M722" s="10" t="s">
        <v>6829</v>
      </c>
      <c r="N722" s="10" t="s">
        <v>6829</v>
      </c>
      <c r="O722" s="13" t="str">
        <f t="shared" si="17"/>
        <v xml:space="preserve">Huyện Tam Bình - Đội Thuế liên huyện Khu vực III </v>
      </c>
      <c r="P722" s="13" t="s">
        <v>6830</v>
      </c>
      <c r="Q722" s="13" t="s">
        <v>6828</v>
      </c>
      <c r="R722" s="8" t="s">
        <v>6828</v>
      </c>
      <c r="S722" s="13" t="s">
        <v>6831</v>
      </c>
      <c r="T722" s="13" t="s">
        <v>6832</v>
      </c>
      <c r="U722" s="15" t="s">
        <v>6792</v>
      </c>
      <c r="V722" s="16" t="s">
        <v>6794</v>
      </c>
      <c r="W722" s="10" t="s">
        <v>285</v>
      </c>
      <c r="X722" s="13" t="s">
        <v>851</v>
      </c>
      <c r="Y722" s="13" t="s">
        <v>6766</v>
      </c>
      <c r="Z722" s="13" t="s">
        <v>6770</v>
      </c>
      <c r="AB722" s="7"/>
    </row>
    <row r="723" spans="1:28" hidden="1">
      <c r="A723" s="13" t="s">
        <v>6833</v>
      </c>
      <c r="C723" s="13">
        <v>8663</v>
      </c>
      <c r="D723" s="13">
        <v>8663</v>
      </c>
      <c r="E723" s="13" t="s">
        <v>851</v>
      </c>
      <c r="F723" s="13">
        <v>8080</v>
      </c>
      <c r="G723" s="13" t="s">
        <v>6834</v>
      </c>
      <c r="H723" s="13" t="s">
        <v>6833</v>
      </c>
      <c r="J723" s="13" t="s">
        <v>6826</v>
      </c>
      <c r="K723" s="10" t="s">
        <v>6827</v>
      </c>
      <c r="L723" s="13" t="s">
        <v>6835</v>
      </c>
      <c r="M723" s="10" t="s">
        <v>6829</v>
      </c>
      <c r="N723" s="10" t="s">
        <v>6836</v>
      </c>
      <c r="O723" s="13" t="str">
        <f t="shared" si="17"/>
        <v xml:space="preserve">Huyện Trà Ôn - Đội Thuế liên huyện Khu vực III </v>
      </c>
      <c r="P723" s="13" t="s">
        <v>6837</v>
      </c>
      <c r="Q723" s="13" t="s">
        <v>6835</v>
      </c>
      <c r="R723" s="8" t="s">
        <v>6835</v>
      </c>
      <c r="S723" s="13" t="s">
        <v>6838</v>
      </c>
      <c r="T723" s="13" t="s">
        <v>6839</v>
      </c>
      <c r="U723" s="15" t="s">
        <v>6814</v>
      </c>
      <c r="V723" s="16" t="s">
        <v>6816</v>
      </c>
      <c r="W723" s="10" t="s">
        <v>285</v>
      </c>
      <c r="X723" s="13" t="s">
        <v>851</v>
      </c>
      <c r="Y723" s="13" t="s">
        <v>6766</v>
      </c>
      <c r="Z723" s="13" t="s">
        <v>6770</v>
      </c>
      <c r="AB723" s="7"/>
    </row>
    <row r="724" spans="1:28" hidden="1">
      <c r="A724" s="13" t="s">
        <v>6840</v>
      </c>
      <c r="C724" s="13">
        <v>8664</v>
      </c>
      <c r="D724" s="13">
        <v>8664</v>
      </c>
      <c r="E724" s="13" t="s">
        <v>1161</v>
      </c>
      <c r="F724" s="13">
        <v>8080</v>
      </c>
      <c r="G724" s="13" t="s">
        <v>6841</v>
      </c>
      <c r="H724" s="13" t="s">
        <v>6840</v>
      </c>
      <c r="J724" s="13" t="s">
        <v>6797</v>
      </c>
      <c r="K724" s="10" t="s">
        <v>6798</v>
      </c>
      <c r="L724" s="13" t="s">
        <v>6842</v>
      </c>
      <c r="M724" s="10" t="s">
        <v>6800</v>
      </c>
      <c r="N724" s="10" t="s">
        <v>6800</v>
      </c>
      <c r="O724" s="13" t="str">
        <f t="shared" si="17"/>
        <v xml:space="preserve">Huyện Vũng Liêm - Đội Thuế liên huyện Khu vực IV </v>
      </c>
      <c r="P724" s="13" t="s">
        <v>6843</v>
      </c>
      <c r="Q724" s="13" t="s">
        <v>6842</v>
      </c>
      <c r="R724" s="8" t="s">
        <v>6842</v>
      </c>
      <c r="S724" s="13" t="s">
        <v>6805</v>
      </c>
      <c r="T724" s="13" t="s">
        <v>6844</v>
      </c>
      <c r="U724" s="15" t="s">
        <v>6805</v>
      </c>
      <c r="V724" s="16" t="s">
        <v>6806</v>
      </c>
      <c r="W724" s="10" t="s">
        <v>285</v>
      </c>
      <c r="X724" s="13" t="s">
        <v>1161</v>
      </c>
      <c r="Y724" s="13" t="s">
        <v>6766</v>
      </c>
      <c r="Z724" s="13" t="s">
        <v>6770</v>
      </c>
      <c r="AB724" s="7"/>
    </row>
    <row r="725" spans="1:28" s="7" customFormat="1" hidden="1">
      <c r="A725" s="7" t="s">
        <v>6845</v>
      </c>
      <c r="B725" s="7">
        <v>8380</v>
      </c>
      <c r="E725" s="7" t="s">
        <v>6846</v>
      </c>
      <c r="G725" s="7" t="s">
        <v>155</v>
      </c>
      <c r="H725" s="7" t="s">
        <v>6845</v>
      </c>
      <c r="I725" s="7" t="s">
        <v>6847</v>
      </c>
      <c r="K725" s="10"/>
      <c r="L725" s="7" t="s">
        <v>6848</v>
      </c>
      <c r="M725" s="7" t="s">
        <v>6849</v>
      </c>
      <c r="N725" s="7" t="s">
        <v>6850</v>
      </c>
      <c r="O725" s="13" t="str">
        <f t="shared" si="17"/>
        <v xml:space="preserve">Tỉnh Bến Tre - </v>
      </c>
      <c r="P725" s="7" t="s">
        <v>6851</v>
      </c>
      <c r="Q725" s="7" t="s">
        <v>6848</v>
      </c>
      <c r="R725" s="8" t="s">
        <v>6848</v>
      </c>
      <c r="S725" s="7" t="s">
        <v>6852</v>
      </c>
      <c r="T725" s="7" t="s">
        <v>6853</v>
      </c>
      <c r="U725" s="11" t="s">
        <v>155</v>
      </c>
      <c r="V725" s="9" t="s">
        <v>155</v>
      </c>
      <c r="X725" s="7" t="s">
        <v>6854</v>
      </c>
      <c r="Y725" s="7" t="s">
        <v>153</v>
      </c>
      <c r="Z725" s="7" t="s">
        <v>159</v>
      </c>
    </row>
    <row r="726" spans="1:28" s="7" customFormat="1" hidden="1">
      <c r="A726" s="7" t="s">
        <v>6855</v>
      </c>
      <c r="B726" s="7">
        <v>8381</v>
      </c>
      <c r="E726" s="7" t="s">
        <v>6846</v>
      </c>
      <c r="F726" s="7">
        <v>8380</v>
      </c>
      <c r="G726" s="7" t="s">
        <v>6856</v>
      </c>
      <c r="H726" s="7" t="s">
        <v>6855</v>
      </c>
      <c r="I726" s="7" t="s">
        <v>6847</v>
      </c>
      <c r="J726" s="7" t="s">
        <v>6847</v>
      </c>
      <c r="K726" s="7" t="s">
        <v>6857</v>
      </c>
      <c r="L726" s="7" t="s">
        <v>6858</v>
      </c>
      <c r="M726" s="7" t="s">
        <v>6849</v>
      </c>
      <c r="N726" s="7" t="s">
        <v>6850</v>
      </c>
      <c r="O726" s="13" t="str">
        <f t="shared" si="17"/>
        <v>Tỉnh Bến Tre - Chi cục Thuế khu vực XVIII</v>
      </c>
      <c r="P726" s="7" t="s">
        <v>6859</v>
      </c>
      <c r="Q726" s="7" t="s">
        <v>6858</v>
      </c>
      <c r="R726" s="8" t="s">
        <v>6858</v>
      </c>
      <c r="S726" s="7" t="s">
        <v>6860</v>
      </c>
      <c r="T726" s="7" t="s">
        <v>6861</v>
      </c>
      <c r="U726" s="15" t="s">
        <v>6862</v>
      </c>
      <c r="V726" s="16" t="s">
        <v>6863</v>
      </c>
      <c r="X726" s="7" t="s">
        <v>6854</v>
      </c>
      <c r="Y726" s="7" t="s">
        <v>6845</v>
      </c>
      <c r="Z726" s="7" t="s">
        <v>6851</v>
      </c>
    </row>
    <row r="727" spans="1:28" hidden="1">
      <c r="A727" s="13" t="s">
        <v>6864</v>
      </c>
      <c r="C727" s="13" t="s">
        <v>6865</v>
      </c>
      <c r="D727" s="13">
        <v>8362</v>
      </c>
      <c r="E727" s="13" t="s">
        <v>6866</v>
      </c>
      <c r="F727" s="13">
        <v>8380</v>
      </c>
      <c r="G727" s="13" t="s">
        <v>6867</v>
      </c>
      <c r="H727" s="13" t="s">
        <v>6864</v>
      </c>
      <c r="J727" s="13" t="s">
        <v>6868</v>
      </c>
      <c r="K727" s="10" t="s">
        <v>6869</v>
      </c>
      <c r="L727" s="13" t="s">
        <v>6870</v>
      </c>
      <c r="M727" s="10" t="s">
        <v>6871</v>
      </c>
      <c r="N727" s="10" t="s">
        <v>6871</v>
      </c>
      <c r="O727" s="13" t="str">
        <f t="shared" si="17"/>
        <v>Thành phố Bến Tre - Đội Thuế liên huyện Bến Tre - Châu Thành</v>
      </c>
      <c r="P727" s="13" t="s">
        <v>6872</v>
      </c>
      <c r="Q727" s="13" t="s">
        <v>6870</v>
      </c>
      <c r="R727" s="8" t="s">
        <v>6870</v>
      </c>
      <c r="S727" s="13" t="s">
        <v>6860</v>
      </c>
      <c r="T727" s="13" t="s">
        <v>6861</v>
      </c>
      <c r="U727" s="15" t="s">
        <v>6862</v>
      </c>
      <c r="V727" s="16" t="s">
        <v>6863</v>
      </c>
      <c r="W727" s="10" t="s">
        <v>285</v>
      </c>
      <c r="X727" s="13" t="s">
        <v>6873</v>
      </c>
      <c r="Y727" s="13" t="s">
        <v>6845</v>
      </c>
      <c r="Z727" s="13" t="s">
        <v>6851</v>
      </c>
      <c r="AB727" s="7"/>
    </row>
    <row r="728" spans="1:28" hidden="1">
      <c r="A728" s="13" t="s">
        <v>6874</v>
      </c>
      <c r="C728" s="13" t="s">
        <v>6865</v>
      </c>
      <c r="D728" s="13">
        <v>8362</v>
      </c>
      <c r="E728" s="13" t="s">
        <v>6866</v>
      </c>
      <c r="F728" s="13">
        <v>8380</v>
      </c>
      <c r="G728" s="13" t="s">
        <v>6875</v>
      </c>
      <c r="H728" s="13" t="s">
        <v>6874</v>
      </c>
      <c r="J728" s="13" t="s">
        <v>6868</v>
      </c>
      <c r="K728" s="10" t="s">
        <v>6869</v>
      </c>
      <c r="L728" s="13" t="s">
        <v>6876</v>
      </c>
      <c r="M728" s="10" t="s">
        <v>6871</v>
      </c>
      <c r="N728" s="10" t="s">
        <v>6444</v>
      </c>
      <c r="O728" s="13" t="str">
        <f t="shared" si="17"/>
        <v>Huyện Châu Thành - Đội Thuế liên huyện Bến Tre - Châu Thành</v>
      </c>
      <c r="P728" s="13" t="s">
        <v>6877</v>
      </c>
      <c r="Q728" s="13" t="s">
        <v>6876</v>
      </c>
      <c r="R728" s="8" t="s">
        <v>6876</v>
      </c>
      <c r="S728" s="13" t="s">
        <v>6878</v>
      </c>
      <c r="T728" s="13" t="s">
        <v>6879</v>
      </c>
      <c r="U728" s="15" t="s">
        <v>6878</v>
      </c>
      <c r="V728" s="16" t="s">
        <v>6880</v>
      </c>
      <c r="W728" s="10" t="s">
        <v>285</v>
      </c>
      <c r="X728" s="13" t="s">
        <v>6873</v>
      </c>
      <c r="Y728" s="13" t="s">
        <v>6845</v>
      </c>
      <c r="Z728" s="13" t="s">
        <v>6851</v>
      </c>
      <c r="AB728" s="7"/>
    </row>
    <row r="729" spans="1:28" hidden="1">
      <c r="A729" s="13" t="s">
        <v>6881</v>
      </c>
      <c r="C729" s="13" t="s">
        <v>6882</v>
      </c>
      <c r="D729" s="13">
        <v>8361</v>
      </c>
      <c r="E729" s="13" t="s">
        <v>6883</v>
      </c>
      <c r="F729" s="13">
        <v>8380</v>
      </c>
      <c r="G729" s="13" t="s">
        <v>6884</v>
      </c>
      <c r="H729" s="13" t="s">
        <v>6881</v>
      </c>
      <c r="J729" s="13" t="s">
        <v>6885</v>
      </c>
      <c r="K729" s="10" t="s">
        <v>6886</v>
      </c>
      <c r="L729" s="13" t="s">
        <v>6887</v>
      </c>
      <c r="M729" s="10" t="s">
        <v>6888</v>
      </c>
      <c r="N729" s="10" t="s">
        <v>6888</v>
      </c>
      <c r="O729" s="13" t="str">
        <f t="shared" si="17"/>
        <v>Huyện Chợ Lách - Đội Thuế liên huyện Chợ Lách - Mỏ Cày Bắc</v>
      </c>
      <c r="P729" s="13" t="s">
        <v>6889</v>
      </c>
      <c r="Q729" s="13" t="s">
        <v>6887</v>
      </c>
      <c r="R729" s="8" t="s">
        <v>6887</v>
      </c>
      <c r="S729" s="13" t="s">
        <v>6890</v>
      </c>
      <c r="T729" s="13" t="s">
        <v>6891</v>
      </c>
      <c r="U729" s="15" t="s">
        <v>6890</v>
      </c>
      <c r="V729" s="16" t="s">
        <v>6892</v>
      </c>
      <c r="W729" s="10" t="s">
        <v>285</v>
      </c>
      <c r="X729" s="13" t="s">
        <v>6893</v>
      </c>
      <c r="Y729" s="13" t="s">
        <v>6845</v>
      </c>
      <c r="Z729" s="13" t="s">
        <v>6851</v>
      </c>
      <c r="AB729" s="7"/>
    </row>
    <row r="730" spans="1:28" hidden="1">
      <c r="A730" s="13" t="s">
        <v>6894</v>
      </c>
      <c r="C730" s="13" t="s">
        <v>6895</v>
      </c>
      <c r="D730" s="13">
        <v>8363</v>
      </c>
      <c r="E730" s="13" t="s">
        <v>6896</v>
      </c>
      <c r="F730" s="13">
        <v>8380</v>
      </c>
      <c r="G730" s="13" t="s">
        <v>6897</v>
      </c>
      <c r="H730" s="13" t="s">
        <v>6894</v>
      </c>
      <c r="J730" s="13" t="s">
        <v>6898</v>
      </c>
      <c r="K730" s="10" t="s">
        <v>6899</v>
      </c>
      <c r="L730" s="13" t="s">
        <v>6900</v>
      </c>
      <c r="M730" s="10" t="s">
        <v>6901</v>
      </c>
      <c r="N730" s="10" t="s">
        <v>6901</v>
      </c>
      <c r="O730" s="13" t="str">
        <f t="shared" si="17"/>
        <v>Huyện Mỏ Cày Nam - Đội Thuế liên huyện Mỏ Cày Nam - Thạnh Phú</v>
      </c>
      <c r="P730" s="13" t="s">
        <v>6902</v>
      </c>
      <c r="Q730" s="13" t="s">
        <v>6900</v>
      </c>
      <c r="R730" s="8" t="s">
        <v>6900</v>
      </c>
      <c r="S730" s="13" t="s">
        <v>6903</v>
      </c>
      <c r="T730" s="13" t="s">
        <v>6904</v>
      </c>
      <c r="U730" s="15" t="s">
        <v>6903</v>
      </c>
      <c r="V730" s="16" t="s">
        <v>6905</v>
      </c>
      <c r="W730" s="10" t="s">
        <v>285</v>
      </c>
      <c r="X730" s="13" t="s">
        <v>6906</v>
      </c>
      <c r="Y730" s="13" t="s">
        <v>6845</v>
      </c>
      <c r="Z730" s="13" t="s">
        <v>6851</v>
      </c>
      <c r="AB730" s="7"/>
    </row>
    <row r="731" spans="1:28" hidden="1">
      <c r="A731" s="13" t="s">
        <v>6907</v>
      </c>
      <c r="C731" s="13" t="s">
        <v>6908</v>
      </c>
      <c r="D731" s="13">
        <v>8364</v>
      </c>
      <c r="E731" s="13" t="s">
        <v>6909</v>
      </c>
      <c r="F731" s="13">
        <v>8380</v>
      </c>
      <c r="G731" s="13" t="s">
        <v>6910</v>
      </c>
      <c r="H731" s="13" t="s">
        <v>6907</v>
      </c>
      <c r="J731" s="13" t="s">
        <v>6911</v>
      </c>
      <c r="K731" s="13" t="s">
        <v>6912</v>
      </c>
      <c r="L731" s="13" t="s">
        <v>6913</v>
      </c>
      <c r="M731" s="10" t="s">
        <v>6914</v>
      </c>
      <c r="N731" s="10" t="s">
        <v>6915</v>
      </c>
      <c r="O731" s="13" t="str">
        <f t="shared" si="17"/>
        <v>Huyện Giồng Trôm - Đội Thuế liên huyện Bình Đại - Ba Tri - Giồng Trôm</v>
      </c>
      <c r="P731" s="13" t="s">
        <v>6916</v>
      </c>
      <c r="Q731" s="13" t="s">
        <v>6913</v>
      </c>
      <c r="R731" s="8" t="s">
        <v>6913</v>
      </c>
      <c r="S731" s="13" t="s">
        <v>6917</v>
      </c>
      <c r="T731" s="13" t="s">
        <v>6918</v>
      </c>
      <c r="U731" s="15" t="s">
        <v>6878</v>
      </c>
      <c r="V731" s="16" t="s">
        <v>6880</v>
      </c>
      <c r="W731" s="10" t="s">
        <v>285</v>
      </c>
      <c r="X731" s="13" t="s">
        <v>6919</v>
      </c>
      <c r="Y731" s="13" t="s">
        <v>6845</v>
      </c>
      <c r="Z731" s="13" t="s">
        <v>6851</v>
      </c>
      <c r="AB731" s="7"/>
    </row>
    <row r="732" spans="1:28" hidden="1">
      <c r="A732" s="13" t="s">
        <v>6920</v>
      </c>
      <c r="C732" s="13" t="s">
        <v>155</v>
      </c>
      <c r="D732" s="13">
        <v>8364</v>
      </c>
      <c r="E732" s="13" t="s">
        <v>6921</v>
      </c>
      <c r="F732" s="13">
        <v>8380</v>
      </c>
      <c r="G732" s="13" t="s">
        <v>6922</v>
      </c>
      <c r="H732" s="13" t="s">
        <v>6920</v>
      </c>
      <c r="J732" s="13" t="s">
        <v>6911</v>
      </c>
      <c r="K732" s="13" t="s">
        <v>6912</v>
      </c>
      <c r="L732" s="13" t="s">
        <v>6923</v>
      </c>
      <c r="M732" s="10" t="s">
        <v>6914</v>
      </c>
      <c r="N732" s="10" t="s">
        <v>6914</v>
      </c>
      <c r="O732" s="13" t="str">
        <f t="shared" si="17"/>
        <v>Huyện Bình Đại - Đội Thuế liên huyện Bình Đại - Ba Tri - Giồng Trôm</v>
      </c>
      <c r="P732" s="13" t="s">
        <v>6924</v>
      </c>
      <c r="Q732" s="13" t="s">
        <v>6923</v>
      </c>
      <c r="R732" s="8" t="s">
        <v>6923</v>
      </c>
      <c r="S732" s="13" t="s">
        <v>6925</v>
      </c>
      <c r="T732" s="13" t="s">
        <v>6926</v>
      </c>
      <c r="U732" s="15" t="s">
        <v>6927</v>
      </c>
      <c r="V732" s="16" t="s">
        <v>6928</v>
      </c>
      <c r="W732" s="30" t="s">
        <v>6929</v>
      </c>
      <c r="X732" s="13" t="s">
        <v>6930</v>
      </c>
      <c r="Y732" s="13" t="s">
        <v>6845</v>
      </c>
      <c r="Z732" s="13" t="s">
        <v>6851</v>
      </c>
      <c r="AB732" s="7"/>
    </row>
    <row r="733" spans="1:28" hidden="1">
      <c r="A733" s="13" t="s">
        <v>6931</v>
      </c>
      <c r="C733" s="13" t="s">
        <v>6908</v>
      </c>
      <c r="D733" s="13">
        <v>8364</v>
      </c>
      <c r="E733" s="13" t="s">
        <v>6909</v>
      </c>
      <c r="F733" s="13">
        <v>8380</v>
      </c>
      <c r="G733" s="13" t="s">
        <v>6932</v>
      </c>
      <c r="H733" s="13" t="s">
        <v>6931</v>
      </c>
      <c r="J733" s="13" t="s">
        <v>6911</v>
      </c>
      <c r="K733" s="13" t="s">
        <v>6912</v>
      </c>
      <c r="L733" s="13" t="s">
        <v>6933</v>
      </c>
      <c r="M733" s="10" t="s">
        <v>6914</v>
      </c>
      <c r="N733" s="10" t="s">
        <v>6934</v>
      </c>
      <c r="O733" s="13" t="str">
        <f t="shared" si="17"/>
        <v>Huyện Ba Tri - Đội Thuế liên huyện Bình Đại - Ba Tri - Giồng Trôm</v>
      </c>
      <c r="P733" s="13" t="s">
        <v>6935</v>
      </c>
      <c r="Q733" s="13" t="s">
        <v>6933</v>
      </c>
      <c r="R733" s="8" t="s">
        <v>6933</v>
      </c>
      <c r="S733" s="13" t="s">
        <v>6927</v>
      </c>
      <c r="T733" s="13" t="s">
        <v>6936</v>
      </c>
      <c r="U733" s="15" t="s">
        <v>6927</v>
      </c>
      <c r="V733" s="16" t="s">
        <v>6928</v>
      </c>
      <c r="W733" s="10" t="s">
        <v>285</v>
      </c>
      <c r="X733" s="13" t="s">
        <v>6919</v>
      </c>
      <c r="Y733" s="13" t="s">
        <v>6845</v>
      </c>
      <c r="Z733" s="13" t="s">
        <v>6851</v>
      </c>
      <c r="AB733" s="7"/>
    </row>
    <row r="734" spans="1:28" hidden="1">
      <c r="A734" s="13" t="s">
        <v>6937</v>
      </c>
      <c r="C734" s="13" t="s">
        <v>6895</v>
      </c>
      <c r="D734" s="13">
        <v>8363</v>
      </c>
      <c r="E734" s="13" t="s">
        <v>6896</v>
      </c>
      <c r="F734" s="13">
        <v>8380</v>
      </c>
      <c r="G734" s="13" t="s">
        <v>6938</v>
      </c>
      <c r="H734" s="13" t="s">
        <v>6937</v>
      </c>
      <c r="J734" s="13" t="s">
        <v>6898</v>
      </c>
      <c r="K734" s="10" t="s">
        <v>6899</v>
      </c>
      <c r="L734" s="13" t="s">
        <v>6939</v>
      </c>
      <c r="M734" s="10" t="s">
        <v>6901</v>
      </c>
      <c r="N734" s="10" t="s">
        <v>6940</v>
      </c>
      <c r="O734" s="13" t="str">
        <f t="shared" si="17"/>
        <v>Huyện Thạnh Phú - Đội Thuế liên huyện Mỏ Cày Nam - Thạnh Phú</v>
      </c>
      <c r="P734" s="13" t="s">
        <v>6941</v>
      </c>
      <c r="Q734" s="13" t="s">
        <v>6939</v>
      </c>
      <c r="R734" s="8" t="s">
        <v>6939</v>
      </c>
      <c r="S734" s="13" t="s">
        <v>6942</v>
      </c>
      <c r="T734" s="13" t="s">
        <v>6943</v>
      </c>
      <c r="U734" s="15" t="s">
        <v>6903</v>
      </c>
      <c r="V734" s="16" t="s">
        <v>6905</v>
      </c>
      <c r="W734" s="10" t="s">
        <v>285</v>
      </c>
      <c r="X734" s="13" t="s">
        <v>6906</v>
      </c>
      <c r="Y734" s="13" t="s">
        <v>6845</v>
      </c>
      <c r="Z734" s="13" t="s">
        <v>6851</v>
      </c>
      <c r="AB734" s="7"/>
    </row>
    <row r="735" spans="1:28" hidden="1">
      <c r="A735" s="13" t="s">
        <v>6944</v>
      </c>
      <c r="C735" s="13" t="s">
        <v>6882</v>
      </c>
      <c r="D735" s="13">
        <v>8361</v>
      </c>
      <c r="E735" s="13" t="s">
        <v>6883</v>
      </c>
      <c r="F735" s="13">
        <v>8380</v>
      </c>
      <c r="G735" s="13" t="s">
        <v>6945</v>
      </c>
      <c r="H735" s="13" t="s">
        <v>6944</v>
      </c>
      <c r="J735" s="13" t="s">
        <v>6885</v>
      </c>
      <c r="K735" s="10" t="s">
        <v>6886</v>
      </c>
      <c r="L735" s="13" t="s">
        <v>6946</v>
      </c>
      <c r="M735" s="10" t="s">
        <v>6888</v>
      </c>
      <c r="N735" s="10" t="s">
        <v>6947</v>
      </c>
      <c r="O735" s="13" t="str">
        <f t="shared" si="17"/>
        <v>Huyện Mỏ Cày Bắc - Đội Thuế liên huyện Chợ Lách - Mỏ Cày Bắc</v>
      </c>
      <c r="P735" s="13" t="s">
        <v>6948</v>
      </c>
      <c r="Q735" s="13" t="s">
        <v>6946</v>
      </c>
      <c r="R735" s="8" t="s">
        <v>6946</v>
      </c>
      <c r="S735" s="13" t="s">
        <v>6949</v>
      </c>
      <c r="T735" s="13" t="s">
        <v>6950</v>
      </c>
      <c r="U735" s="15" t="s">
        <v>6890</v>
      </c>
      <c r="V735" s="16" t="s">
        <v>6892</v>
      </c>
      <c r="W735" s="10" t="s">
        <v>285</v>
      </c>
      <c r="X735" s="13" t="s">
        <v>6893</v>
      </c>
      <c r="Y735" s="13" t="s">
        <v>6845</v>
      </c>
      <c r="Z735" s="13" t="s">
        <v>6851</v>
      </c>
      <c r="AB735" s="7"/>
    </row>
    <row r="736" spans="1:28" s="7" customFormat="1" hidden="1">
      <c r="A736" s="7" t="s">
        <v>6951</v>
      </c>
      <c r="B736" s="7">
        <v>8380</v>
      </c>
      <c r="E736" s="7" t="s">
        <v>6952</v>
      </c>
      <c r="G736" s="7" t="s">
        <v>155</v>
      </c>
      <c r="H736" s="7" t="s">
        <v>6951</v>
      </c>
      <c r="I736" s="7" t="s">
        <v>6847</v>
      </c>
      <c r="K736" s="10"/>
      <c r="L736" s="7" t="s">
        <v>6953</v>
      </c>
      <c r="M736" s="7" t="s">
        <v>6849</v>
      </c>
      <c r="N736" s="7" t="s">
        <v>6954</v>
      </c>
      <c r="O736" s="13" t="str">
        <f t="shared" si="17"/>
        <v xml:space="preserve">Tỉnh Trà Vinh - </v>
      </c>
      <c r="P736" s="7" t="s">
        <v>6955</v>
      </c>
      <c r="Q736" s="7" t="s">
        <v>6953</v>
      </c>
      <c r="R736" s="8" t="s">
        <v>6953</v>
      </c>
      <c r="S736" s="7" t="s">
        <v>3075</v>
      </c>
      <c r="T736" s="7" t="s">
        <v>6956</v>
      </c>
      <c r="U736" s="11" t="s">
        <v>155</v>
      </c>
      <c r="V736" s="9" t="s">
        <v>155</v>
      </c>
      <c r="X736" s="7" t="s">
        <v>6957</v>
      </c>
      <c r="Y736" s="7" t="s">
        <v>153</v>
      </c>
      <c r="Z736" s="7" t="s">
        <v>159</v>
      </c>
    </row>
    <row r="737" spans="1:28" s="7" customFormat="1" hidden="1">
      <c r="A737" s="7" t="s">
        <v>6958</v>
      </c>
      <c r="B737" s="7">
        <v>8381</v>
      </c>
      <c r="E737" s="7" t="s">
        <v>6952</v>
      </c>
      <c r="F737" s="7">
        <v>8380</v>
      </c>
      <c r="G737" s="7" t="s">
        <v>6959</v>
      </c>
      <c r="H737" s="7" t="s">
        <v>6958</v>
      </c>
      <c r="I737" s="7" t="s">
        <v>6847</v>
      </c>
      <c r="J737" s="7" t="s">
        <v>6847</v>
      </c>
      <c r="K737" s="7" t="s">
        <v>6857</v>
      </c>
      <c r="L737" s="7" t="s">
        <v>6960</v>
      </c>
      <c r="M737" s="7" t="s">
        <v>6849</v>
      </c>
      <c r="N737" s="7" t="s">
        <v>6954</v>
      </c>
      <c r="O737" s="13" t="str">
        <f t="shared" si="17"/>
        <v>Tỉnh Trà Vinh - Chi cục Thuế khu vực XVIII</v>
      </c>
      <c r="P737" s="7" t="s">
        <v>6961</v>
      </c>
      <c r="Q737" s="7" t="s">
        <v>6960</v>
      </c>
      <c r="R737" s="8" t="s">
        <v>6960</v>
      </c>
      <c r="S737" s="7" t="s">
        <v>3083</v>
      </c>
      <c r="T737" s="7" t="s">
        <v>6962</v>
      </c>
      <c r="U737" s="15" t="s">
        <v>3083</v>
      </c>
      <c r="V737" s="16" t="s">
        <v>6963</v>
      </c>
      <c r="X737" s="7" t="s">
        <v>6957</v>
      </c>
      <c r="Y737" s="7" t="s">
        <v>6951</v>
      </c>
      <c r="Z737" s="7" t="s">
        <v>6955</v>
      </c>
    </row>
    <row r="738" spans="1:28" hidden="1">
      <c r="A738" s="13" t="s">
        <v>6964</v>
      </c>
      <c r="C738" s="13" t="s">
        <v>6965</v>
      </c>
      <c r="D738" s="13">
        <v>8463</v>
      </c>
      <c r="E738" s="13" t="s">
        <v>6966</v>
      </c>
      <c r="F738" s="13">
        <v>8380</v>
      </c>
      <c r="G738" s="13" t="s">
        <v>6967</v>
      </c>
      <c r="H738" s="13" t="s">
        <v>6964</v>
      </c>
      <c r="J738" s="10" t="s">
        <v>6968</v>
      </c>
      <c r="K738" s="10" t="s">
        <v>6969</v>
      </c>
      <c r="L738" s="10" t="s">
        <v>6970</v>
      </c>
      <c r="M738" s="10" t="s">
        <v>6971</v>
      </c>
      <c r="N738" s="10" t="s">
        <v>6971</v>
      </c>
      <c r="O738" s="13" t="str">
        <f t="shared" si="17"/>
        <v>Thành phố Trà Vinh - Đội Thuế liên huyện Thành phố Trà Vinh - Châu Thành</v>
      </c>
      <c r="P738" s="13" t="s">
        <v>6972</v>
      </c>
      <c r="Q738" s="10" t="s">
        <v>6970</v>
      </c>
      <c r="R738" s="8" t="s">
        <v>6970</v>
      </c>
      <c r="S738" s="13" t="s">
        <v>3083</v>
      </c>
      <c r="T738" s="13" t="s">
        <v>6962</v>
      </c>
      <c r="U738" s="15" t="s">
        <v>3083</v>
      </c>
      <c r="V738" s="16" t="s">
        <v>6963</v>
      </c>
      <c r="W738" s="10" t="s">
        <v>285</v>
      </c>
      <c r="X738" s="13" t="s">
        <v>6973</v>
      </c>
      <c r="Y738" s="13" t="s">
        <v>6951</v>
      </c>
      <c r="Z738" s="13" t="s">
        <v>6955</v>
      </c>
      <c r="AB738" s="7"/>
    </row>
    <row r="739" spans="1:28" hidden="1">
      <c r="A739" s="13" t="s">
        <v>6974</v>
      </c>
      <c r="C739" s="13" t="s">
        <v>155</v>
      </c>
      <c r="E739" s="13" t="s">
        <v>6975</v>
      </c>
      <c r="F739" s="13">
        <v>8380</v>
      </c>
      <c r="G739" s="13" t="s">
        <v>6976</v>
      </c>
      <c r="H739" s="13" t="s">
        <v>6974</v>
      </c>
      <c r="J739" s="13" t="s">
        <v>6977</v>
      </c>
      <c r="K739" s="10" t="s">
        <v>6978</v>
      </c>
      <c r="L739" s="10" t="s">
        <v>6977</v>
      </c>
      <c r="M739" s="13" t="s">
        <v>6979</v>
      </c>
      <c r="N739" s="13" t="s">
        <v>6979</v>
      </c>
      <c r="O739" s="13" t="str">
        <f t="shared" si="17"/>
        <v>Huyện Càng Long - Đội Thuế huyện Càng Long</v>
      </c>
      <c r="P739" s="13" t="s">
        <v>6980</v>
      </c>
      <c r="Q739" s="13" t="s">
        <v>6977</v>
      </c>
      <c r="R739" s="8" t="s">
        <v>6977</v>
      </c>
      <c r="S739" s="13" t="s">
        <v>6981</v>
      </c>
      <c r="T739" s="13" t="s">
        <v>6982</v>
      </c>
      <c r="U739" s="15" t="s">
        <v>3083</v>
      </c>
      <c r="V739" s="16" t="s">
        <v>6963</v>
      </c>
      <c r="X739" s="13" t="s">
        <v>6983</v>
      </c>
      <c r="Y739" s="13" t="s">
        <v>6951</v>
      </c>
      <c r="Z739" s="13" t="s">
        <v>6955</v>
      </c>
      <c r="AB739" s="7"/>
    </row>
    <row r="740" spans="1:28" hidden="1">
      <c r="A740" s="13" t="s">
        <v>6984</v>
      </c>
      <c r="C740" s="13" t="s">
        <v>6965</v>
      </c>
      <c r="D740" s="13">
        <v>8463</v>
      </c>
      <c r="E740" s="13" t="s">
        <v>6966</v>
      </c>
      <c r="F740" s="13">
        <v>8380</v>
      </c>
      <c r="G740" s="13" t="s">
        <v>6985</v>
      </c>
      <c r="H740" s="13" t="s">
        <v>6984</v>
      </c>
      <c r="J740" s="10" t="s">
        <v>6968</v>
      </c>
      <c r="K740" s="10" t="s">
        <v>6969</v>
      </c>
      <c r="L740" s="10" t="s">
        <v>6986</v>
      </c>
      <c r="M740" s="10" t="s">
        <v>6971</v>
      </c>
      <c r="N740" s="10" t="s">
        <v>6444</v>
      </c>
      <c r="O740" s="13" t="str">
        <f t="shared" si="17"/>
        <v>Huyện Châu Thành - Đội Thuế liên huyện Thành phố Trà Vinh - Châu Thành</v>
      </c>
      <c r="P740" s="13" t="s">
        <v>6987</v>
      </c>
      <c r="Q740" s="10" t="s">
        <v>6986</v>
      </c>
      <c r="R740" s="8" t="s">
        <v>6986</v>
      </c>
      <c r="S740" s="13" t="s">
        <v>6988</v>
      </c>
      <c r="T740" s="13" t="s">
        <v>6989</v>
      </c>
      <c r="U740" s="15" t="s">
        <v>3083</v>
      </c>
      <c r="V740" s="16" t="s">
        <v>6963</v>
      </c>
      <c r="W740" s="10" t="s">
        <v>285</v>
      </c>
      <c r="X740" s="13" t="s">
        <v>6973</v>
      </c>
      <c r="Y740" s="13" t="s">
        <v>6951</v>
      </c>
      <c r="Z740" s="13" t="s">
        <v>6955</v>
      </c>
      <c r="AB740" s="7"/>
    </row>
    <row r="741" spans="1:28" hidden="1">
      <c r="A741" s="13" t="s">
        <v>6990</v>
      </c>
      <c r="C741" s="13" t="s">
        <v>6991</v>
      </c>
      <c r="D741" s="13">
        <v>8465</v>
      </c>
      <c r="E741" s="13" t="s">
        <v>6992</v>
      </c>
      <c r="F741" s="13">
        <v>8380</v>
      </c>
      <c r="G741" s="13" t="s">
        <v>6993</v>
      </c>
      <c r="H741" s="13" t="s">
        <v>6990</v>
      </c>
      <c r="J741" s="10" t="s">
        <v>6994</v>
      </c>
      <c r="K741" s="10" t="s">
        <v>6995</v>
      </c>
      <c r="L741" s="10" t="s">
        <v>6996</v>
      </c>
      <c r="M741" s="10" t="s">
        <v>6997</v>
      </c>
      <c r="N741" s="10" t="s">
        <v>6998</v>
      </c>
      <c r="O741" s="13" t="str">
        <f t="shared" si="17"/>
        <v>Huyện Cầu Kè - Đội Thuế liên huyện Tiểu Cần - Cầu Kè - Trà Cú</v>
      </c>
      <c r="P741" s="13" t="s">
        <v>6999</v>
      </c>
      <c r="Q741" s="10" t="s">
        <v>6996</v>
      </c>
      <c r="R741" s="8" t="s">
        <v>6996</v>
      </c>
      <c r="S741" s="13" t="s">
        <v>7000</v>
      </c>
      <c r="T741" s="13" t="s">
        <v>7001</v>
      </c>
      <c r="U741" s="15" t="s">
        <v>7002</v>
      </c>
      <c r="V741" s="16" t="s">
        <v>7003</v>
      </c>
      <c r="W741" s="30" t="s">
        <v>6705</v>
      </c>
      <c r="X741" s="13" t="s">
        <v>7004</v>
      </c>
      <c r="Y741" s="13" t="s">
        <v>6951</v>
      </c>
      <c r="Z741" s="13" t="s">
        <v>6955</v>
      </c>
      <c r="AB741" s="7"/>
    </row>
    <row r="742" spans="1:28" hidden="1">
      <c r="A742" s="13" t="s">
        <v>7005</v>
      </c>
      <c r="C742" s="13" t="s">
        <v>6991</v>
      </c>
      <c r="D742" s="13">
        <v>8465</v>
      </c>
      <c r="E742" s="13" t="s">
        <v>6992</v>
      </c>
      <c r="F742" s="13">
        <v>8380</v>
      </c>
      <c r="G742" s="13" t="s">
        <v>7006</v>
      </c>
      <c r="H742" s="13" t="s">
        <v>7005</v>
      </c>
      <c r="J742" s="10" t="s">
        <v>6994</v>
      </c>
      <c r="K742" s="10" t="s">
        <v>6995</v>
      </c>
      <c r="L742" s="10" t="s">
        <v>7007</v>
      </c>
      <c r="M742" s="10" t="s">
        <v>6997</v>
      </c>
      <c r="N742" s="10" t="s">
        <v>7008</v>
      </c>
      <c r="O742" s="13" t="str">
        <f t="shared" si="17"/>
        <v>huyện Tiểu Cần - Đội Thuế liên huyện Tiểu Cần - Cầu Kè - Trà Cú</v>
      </c>
      <c r="P742" s="13" t="s">
        <v>7009</v>
      </c>
      <c r="Q742" s="10" t="s">
        <v>7007</v>
      </c>
      <c r="R742" s="8" t="s">
        <v>7007</v>
      </c>
      <c r="S742" s="13" t="s">
        <v>7002</v>
      </c>
      <c r="T742" s="13" t="s">
        <v>7010</v>
      </c>
      <c r="U742" s="15" t="s">
        <v>7002</v>
      </c>
      <c r="V742" s="16" t="s">
        <v>7003</v>
      </c>
      <c r="W742" s="30" t="s">
        <v>6705</v>
      </c>
      <c r="X742" s="13" t="s">
        <v>7004</v>
      </c>
      <c r="Y742" s="13" t="s">
        <v>6951</v>
      </c>
      <c r="Z742" s="13" t="s">
        <v>6955</v>
      </c>
      <c r="AB742" s="7"/>
    </row>
    <row r="743" spans="1:28" hidden="1">
      <c r="A743" s="13" t="s">
        <v>7011</v>
      </c>
      <c r="C743" s="13" t="s">
        <v>7012</v>
      </c>
      <c r="D743" s="13">
        <v>8466</v>
      </c>
      <c r="E743" s="13" t="s">
        <v>7013</v>
      </c>
      <c r="F743" s="13">
        <v>8380</v>
      </c>
      <c r="G743" s="13" t="s">
        <v>7014</v>
      </c>
      <c r="H743" s="13" t="s">
        <v>7011</v>
      </c>
      <c r="J743" s="10" t="s">
        <v>7015</v>
      </c>
      <c r="K743" s="10" t="s">
        <v>7016</v>
      </c>
      <c r="L743" s="10" t="s">
        <v>7017</v>
      </c>
      <c r="M743" s="10" t="s">
        <v>7018</v>
      </c>
      <c r="N743" s="10" t="s">
        <v>7019</v>
      </c>
      <c r="O743" s="13" t="str">
        <f t="shared" si="17"/>
        <v>Huyện Cầu Ngang - Đội Thuế liên huyện Duyên Hải - Cầu Ngang</v>
      </c>
      <c r="P743" s="13" t="s">
        <v>7020</v>
      </c>
      <c r="Q743" s="10" t="s">
        <v>7017</v>
      </c>
      <c r="R743" s="8" t="s">
        <v>7017</v>
      </c>
      <c r="S743" s="13" t="s">
        <v>7021</v>
      </c>
      <c r="T743" s="13" t="s">
        <v>7022</v>
      </c>
      <c r="U743" s="15" t="s">
        <v>7021</v>
      </c>
      <c r="V743" s="16" t="s">
        <v>7023</v>
      </c>
      <c r="W743" s="30" t="s">
        <v>6705</v>
      </c>
      <c r="X743" s="13" t="s">
        <v>7024</v>
      </c>
      <c r="Y743" s="13" t="s">
        <v>6951</v>
      </c>
      <c r="Z743" s="13" t="s">
        <v>6955</v>
      </c>
      <c r="AB743" s="7"/>
    </row>
    <row r="744" spans="1:28" hidden="1">
      <c r="A744" s="13" t="s">
        <v>7025</v>
      </c>
      <c r="C744" s="13" t="s">
        <v>7012</v>
      </c>
      <c r="D744" s="13">
        <v>8465</v>
      </c>
      <c r="E744" s="13" t="s">
        <v>7013</v>
      </c>
      <c r="F744" s="13">
        <v>8380</v>
      </c>
      <c r="G744" s="13" t="s">
        <v>7026</v>
      </c>
      <c r="H744" s="13" t="s">
        <v>7025</v>
      </c>
      <c r="J744" s="10" t="s">
        <v>6994</v>
      </c>
      <c r="K744" s="10" t="s">
        <v>6995</v>
      </c>
      <c r="L744" s="10" t="s">
        <v>7027</v>
      </c>
      <c r="M744" s="10" t="s">
        <v>6997</v>
      </c>
      <c r="N744" s="10" t="s">
        <v>7028</v>
      </c>
      <c r="O744" s="13" t="str">
        <f t="shared" si="17"/>
        <v>Huyện Trà Cú - Đội Thuế liên huyện Tiểu Cần - Cầu Kè - Trà Cú</v>
      </c>
      <c r="P744" s="13" t="s">
        <v>7029</v>
      </c>
      <c r="Q744" s="10" t="s">
        <v>7027</v>
      </c>
      <c r="R744" s="8" t="s">
        <v>7027</v>
      </c>
      <c r="S744" s="13" t="s">
        <v>7030</v>
      </c>
      <c r="T744" s="13" t="s">
        <v>7031</v>
      </c>
      <c r="U744" s="15" t="s">
        <v>7021</v>
      </c>
      <c r="V744" s="16" t="s">
        <v>7023</v>
      </c>
      <c r="W744" s="30" t="s">
        <v>6705</v>
      </c>
      <c r="X744" s="13" t="s">
        <v>7024</v>
      </c>
      <c r="Y744" s="13" t="s">
        <v>6951</v>
      </c>
      <c r="Z744" s="13" t="s">
        <v>6955</v>
      </c>
      <c r="AB744" s="7"/>
    </row>
    <row r="745" spans="1:28" hidden="1">
      <c r="A745" s="13" t="s">
        <v>7032</v>
      </c>
      <c r="C745" s="13" t="s">
        <v>7033</v>
      </c>
      <c r="D745" s="13">
        <v>8466</v>
      </c>
      <c r="E745" s="13" t="s">
        <v>7034</v>
      </c>
      <c r="F745" s="13">
        <v>8380</v>
      </c>
      <c r="G745" s="13" t="s">
        <v>7035</v>
      </c>
      <c r="H745" s="13" t="s">
        <v>7032</v>
      </c>
      <c r="J745" s="10" t="s">
        <v>7015</v>
      </c>
      <c r="K745" s="10" t="s">
        <v>7016</v>
      </c>
      <c r="L745" s="10" t="s">
        <v>7036</v>
      </c>
      <c r="M745" s="10" t="s">
        <v>7018</v>
      </c>
      <c r="N745" s="10" t="s">
        <v>7037</v>
      </c>
      <c r="O745" s="13" t="str">
        <f t="shared" si="17"/>
        <v>Huyện Duyên Hải - Đội Thuế liên huyện Duyên Hải - Cầu Ngang</v>
      </c>
      <c r="P745" s="13" t="s">
        <v>7038</v>
      </c>
      <c r="Q745" s="10" t="s">
        <v>7036</v>
      </c>
      <c r="R745" s="8" t="s">
        <v>7036</v>
      </c>
      <c r="S745" s="13" t="s">
        <v>7039</v>
      </c>
      <c r="T745" s="13" t="s">
        <v>7040</v>
      </c>
      <c r="U745" s="15" t="s">
        <v>7041</v>
      </c>
      <c r="V745" s="16" t="s">
        <v>7042</v>
      </c>
      <c r="W745" s="30" t="s">
        <v>6705</v>
      </c>
      <c r="X745" s="13" t="s">
        <v>7043</v>
      </c>
      <c r="Y745" s="13" t="s">
        <v>6951</v>
      </c>
      <c r="Z745" s="13" t="s">
        <v>6955</v>
      </c>
      <c r="AB745" s="7"/>
    </row>
    <row r="746" spans="1:28" hidden="1">
      <c r="A746" s="13" t="s">
        <v>7044</v>
      </c>
      <c r="C746" s="13" t="s">
        <v>7033</v>
      </c>
      <c r="D746" s="13">
        <v>8466</v>
      </c>
      <c r="E746" s="13" t="s">
        <v>7034</v>
      </c>
      <c r="F746" s="13">
        <v>8380</v>
      </c>
      <c r="G746" s="13" t="s">
        <v>7045</v>
      </c>
      <c r="H746" s="13" t="s">
        <v>7044</v>
      </c>
      <c r="J746" s="10" t="s">
        <v>7015</v>
      </c>
      <c r="K746" s="10" t="s">
        <v>7016</v>
      </c>
      <c r="L746" s="10" t="s">
        <v>7046</v>
      </c>
      <c r="M746" s="10" t="s">
        <v>7018</v>
      </c>
      <c r="N746" s="10" t="s">
        <v>7018</v>
      </c>
      <c r="O746" s="13" t="str">
        <f t="shared" si="17"/>
        <v>Thị xã Duyên Hải - Đội Thuế liên huyện Duyên Hải - Cầu Ngang</v>
      </c>
      <c r="P746" s="13" t="s">
        <v>7047</v>
      </c>
      <c r="Q746" s="10" t="s">
        <v>7046</v>
      </c>
      <c r="R746" s="8" t="s">
        <v>7046</v>
      </c>
      <c r="S746" s="13" t="s">
        <v>7041</v>
      </c>
      <c r="T746" s="13" t="s">
        <v>7048</v>
      </c>
      <c r="U746" s="15" t="s">
        <v>7041</v>
      </c>
      <c r="V746" s="16" t="s">
        <v>7042</v>
      </c>
      <c r="W746" s="30" t="s">
        <v>6705</v>
      </c>
      <c r="X746" s="13" t="s">
        <v>7043</v>
      </c>
      <c r="Y746" s="13" t="s">
        <v>6951</v>
      </c>
      <c r="Z746" s="13" t="s">
        <v>6955</v>
      </c>
      <c r="AB746" s="7"/>
    </row>
    <row r="747" spans="1:28" s="7" customFormat="1" hidden="1">
      <c r="A747" s="7" t="s">
        <v>7049</v>
      </c>
      <c r="B747" s="7">
        <v>8380</v>
      </c>
      <c r="E747" s="7" t="s">
        <v>7050</v>
      </c>
      <c r="G747" s="7" t="s">
        <v>155</v>
      </c>
      <c r="H747" s="7" t="s">
        <v>7049</v>
      </c>
      <c r="I747" s="7" t="s">
        <v>6847</v>
      </c>
      <c r="K747" s="10"/>
      <c r="L747" s="7" t="s">
        <v>7051</v>
      </c>
      <c r="M747" s="7" t="s">
        <v>6849</v>
      </c>
      <c r="N747" s="7" t="s">
        <v>7052</v>
      </c>
      <c r="O747" s="13" t="str">
        <f t="shared" si="17"/>
        <v xml:space="preserve">Tỉnh Sóc Trăng - </v>
      </c>
      <c r="P747" s="7" t="s">
        <v>7053</v>
      </c>
      <c r="Q747" s="7" t="s">
        <v>7051</v>
      </c>
      <c r="R747" s="8" t="s">
        <v>7051</v>
      </c>
      <c r="S747" s="7" t="s">
        <v>7054</v>
      </c>
      <c r="T747" s="7" t="s">
        <v>7055</v>
      </c>
      <c r="U747" s="11" t="s">
        <v>155</v>
      </c>
      <c r="V747" s="9" t="s">
        <v>155</v>
      </c>
      <c r="X747" s="7" t="s">
        <v>7056</v>
      </c>
      <c r="Y747" s="7" t="s">
        <v>153</v>
      </c>
      <c r="Z747" s="7" t="s">
        <v>159</v>
      </c>
    </row>
    <row r="748" spans="1:28" s="7" customFormat="1" hidden="1">
      <c r="A748" s="7" t="s">
        <v>7057</v>
      </c>
      <c r="B748" s="7">
        <v>8381</v>
      </c>
      <c r="E748" s="7" t="s">
        <v>7050</v>
      </c>
      <c r="F748" s="7">
        <v>8380</v>
      </c>
      <c r="G748" s="7" t="s">
        <v>7058</v>
      </c>
      <c r="H748" s="7" t="s">
        <v>7057</v>
      </c>
      <c r="I748" s="7" t="s">
        <v>6847</v>
      </c>
      <c r="J748" s="7" t="s">
        <v>6847</v>
      </c>
      <c r="K748" s="7" t="s">
        <v>6857</v>
      </c>
      <c r="L748" s="7" t="s">
        <v>7059</v>
      </c>
      <c r="M748" s="7" t="s">
        <v>6849</v>
      </c>
      <c r="N748" s="7" t="s">
        <v>7052</v>
      </c>
      <c r="O748" s="13" t="str">
        <f t="shared" si="17"/>
        <v>Tỉnh Sóc Trăng - Chi cục Thuế khu vực XVIII</v>
      </c>
      <c r="P748" s="7" t="s">
        <v>7060</v>
      </c>
      <c r="Q748" s="7" t="s">
        <v>7059</v>
      </c>
      <c r="R748" s="8" t="s">
        <v>7059</v>
      </c>
      <c r="S748" s="7" t="s">
        <v>3031</v>
      </c>
      <c r="T748" s="7" t="s">
        <v>7061</v>
      </c>
      <c r="U748" s="15">
        <v>1073</v>
      </c>
      <c r="V748" s="16" t="s">
        <v>7062</v>
      </c>
      <c r="X748" s="7" t="s">
        <v>7056</v>
      </c>
      <c r="Y748" s="7" t="s">
        <v>7049</v>
      </c>
      <c r="Z748" s="7" t="s">
        <v>7053</v>
      </c>
    </row>
    <row r="749" spans="1:28" hidden="1">
      <c r="A749" s="13" t="s">
        <v>7063</v>
      </c>
      <c r="C749" s="13" t="s">
        <v>7064</v>
      </c>
      <c r="D749" s="13">
        <v>9461</v>
      </c>
      <c r="E749" s="13" t="s">
        <v>7065</v>
      </c>
      <c r="F749" s="13">
        <v>8380</v>
      </c>
      <c r="G749" s="13" t="s">
        <v>7066</v>
      </c>
      <c r="H749" s="13" t="s">
        <v>7063</v>
      </c>
      <c r="J749" s="10" t="s">
        <v>7067</v>
      </c>
      <c r="K749" s="10" t="s">
        <v>7068</v>
      </c>
      <c r="L749" s="10" t="s">
        <v>7069</v>
      </c>
      <c r="M749" s="10" t="s">
        <v>7070</v>
      </c>
      <c r="N749" s="10" t="s">
        <v>7070</v>
      </c>
      <c r="O749" s="13" t="str">
        <f t="shared" si="17"/>
        <v>Thành phố Sóc Trăng - Đội Thuế liên huyện thành phố Sóc Trăng</v>
      </c>
      <c r="P749" s="13" t="s">
        <v>7071</v>
      </c>
      <c r="Q749" s="10" t="s">
        <v>7069</v>
      </c>
      <c r="R749" s="8" t="s">
        <v>7069</v>
      </c>
      <c r="S749" s="13" t="s">
        <v>3031</v>
      </c>
      <c r="T749" s="13" t="s">
        <v>7061</v>
      </c>
      <c r="U749" s="15">
        <v>1073</v>
      </c>
      <c r="V749" s="16" t="s">
        <v>7062</v>
      </c>
      <c r="W749" s="10" t="s">
        <v>285</v>
      </c>
      <c r="X749" s="13" t="s">
        <v>7072</v>
      </c>
      <c r="Y749" s="13" t="s">
        <v>7049</v>
      </c>
      <c r="Z749" s="13" t="s">
        <v>7053</v>
      </c>
      <c r="AB749" s="7"/>
    </row>
    <row r="750" spans="1:28" hidden="1">
      <c r="A750" s="13" t="s">
        <v>7073</v>
      </c>
      <c r="C750" s="13" t="s">
        <v>155</v>
      </c>
      <c r="D750" s="13">
        <v>9463</v>
      </c>
      <c r="E750" s="13" t="s">
        <v>7074</v>
      </c>
      <c r="F750" s="13">
        <v>8380</v>
      </c>
      <c r="G750" s="13" t="s">
        <v>7075</v>
      </c>
      <c r="H750" s="13" t="s">
        <v>7073</v>
      </c>
      <c r="J750" s="13" t="s">
        <v>7076</v>
      </c>
      <c r="K750" s="10" t="s">
        <v>7077</v>
      </c>
      <c r="L750" s="13" t="s">
        <v>7078</v>
      </c>
      <c r="M750" s="10" t="s">
        <v>6444</v>
      </c>
      <c r="N750" s="10" t="s">
        <v>7079</v>
      </c>
      <c r="O750" s="13" t="str">
        <f t="shared" si="17"/>
        <v xml:space="preserve">Huyện Kế Sách - Đội Thuế liên huyện Châu Thành </v>
      </c>
      <c r="P750" s="13" t="s">
        <v>7080</v>
      </c>
      <c r="Q750" s="13" t="s">
        <v>7078</v>
      </c>
      <c r="R750" s="8" t="s">
        <v>7078</v>
      </c>
      <c r="S750" s="13" t="s">
        <v>3001</v>
      </c>
      <c r="T750" s="13" t="s">
        <v>7081</v>
      </c>
      <c r="U750" s="15" t="s">
        <v>7082</v>
      </c>
      <c r="V750" s="16" t="s">
        <v>7083</v>
      </c>
      <c r="W750" s="30" t="s">
        <v>7084</v>
      </c>
      <c r="X750" s="13" t="s">
        <v>7085</v>
      </c>
      <c r="Y750" s="13" t="s">
        <v>7049</v>
      </c>
      <c r="Z750" s="13" t="s">
        <v>7053</v>
      </c>
      <c r="AB750" s="7"/>
    </row>
    <row r="751" spans="1:28" hidden="1">
      <c r="A751" s="13" t="s">
        <v>7086</v>
      </c>
      <c r="C751" s="13" t="s">
        <v>7087</v>
      </c>
      <c r="D751" s="13">
        <v>9464</v>
      </c>
      <c r="E751" s="13" t="s">
        <v>7088</v>
      </c>
      <c r="F751" s="13">
        <v>8380</v>
      </c>
      <c r="G751" s="13" t="s">
        <v>7089</v>
      </c>
      <c r="H751" s="13" t="s">
        <v>7086</v>
      </c>
      <c r="J751" s="13" t="s">
        <v>7090</v>
      </c>
      <c r="K751" s="10" t="s">
        <v>7091</v>
      </c>
      <c r="L751" s="13" t="s">
        <v>7092</v>
      </c>
      <c r="M751" s="10" t="s">
        <v>7093</v>
      </c>
      <c r="N751" s="10" t="s">
        <v>7093</v>
      </c>
      <c r="O751" s="13" t="str">
        <f t="shared" si="17"/>
        <v xml:space="preserve">Huyện Long Phú - Đội Thuế liên huyện Long Phú </v>
      </c>
      <c r="P751" s="13" t="s">
        <v>7094</v>
      </c>
      <c r="Q751" s="13" t="s">
        <v>7092</v>
      </c>
      <c r="R751" s="8" t="s">
        <v>7092</v>
      </c>
      <c r="S751" s="13" t="s">
        <v>7095</v>
      </c>
      <c r="T751" s="13" t="s">
        <v>7096</v>
      </c>
      <c r="U751" s="15" t="s">
        <v>7095</v>
      </c>
      <c r="V751" s="16" t="s">
        <v>7097</v>
      </c>
      <c r="W751" s="10" t="s">
        <v>285</v>
      </c>
      <c r="X751" s="13" t="s">
        <v>7098</v>
      </c>
      <c r="Y751" s="13" t="s">
        <v>7049</v>
      </c>
      <c r="Z751" s="13" t="s">
        <v>7053</v>
      </c>
      <c r="AB751" s="7"/>
    </row>
    <row r="752" spans="1:28" hidden="1">
      <c r="A752" s="13" t="s">
        <v>7099</v>
      </c>
      <c r="C752" s="13" t="s">
        <v>7087</v>
      </c>
      <c r="D752" s="13">
        <v>9464</v>
      </c>
      <c r="E752" s="13" t="s">
        <v>7088</v>
      </c>
      <c r="F752" s="13">
        <v>8380</v>
      </c>
      <c r="G752" s="13" t="s">
        <v>7100</v>
      </c>
      <c r="H752" s="13" t="s">
        <v>7099</v>
      </c>
      <c r="J752" s="13" t="s">
        <v>7090</v>
      </c>
      <c r="K752" s="10" t="s">
        <v>7091</v>
      </c>
      <c r="L752" s="13" t="s">
        <v>7101</v>
      </c>
      <c r="M752" s="10" t="s">
        <v>7093</v>
      </c>
      <c r="N752" s="10" t="s">
        <v>7102</v>
      </c>
      <c r="O752" s="13" t="str">
        <f t="shared" si="17"/>
        <v xml:space="preserve">Huyện Cù Lao Dung - Đội Thuế liên huyện Long Phú </v>
      </c>
      <c r="P752" s="13" t="s">
        <v>7103</v>
      </c>
      <c r="Q752" s="13" t="s">
        <v>7101</v>
      </c>
      <c r="R752" s="8" t="s">
        <v>7101</v>
      </c>
      <c r="S752" s="13" t="s">
        <v>7104</v>
      </c>
      <c r="T752" s="13" t="s">
        <v>7105</v>
      </c>
      <c r="U752" s="15" t="s">
        <v>7095</v>
      </c>
      <c r="V752" s="16" t="s">
        <v>7097</v>
      </c>
      <c r="W752" s="10" t="s">
        <v>285</v>
      </c>
      <c r="X752" s="13" t="s">
        <v>7098</v>
      </c>
      <c r="Y752" s="13" t="s">
        <v>7049</v>
      </c>
      <c r="Z752" s="13" t="s">
        <v>7053</v>
      </c>
      <c r="AB752" s="7"/>
    </row>
    <row r="753" spans="1:28" hidden="1">
      <c r="A753" s="13" t="s">
        <v>7106</v>
      </c>
      <c r="C753" s="13" t="s">
        <v>7107</v>
      </c>
      <c r="D753" s="13">
        <v>9463</v>
      </c>
      <c r="E753" s="13" t="s">
        <v>7108</v>
      </c>
      <c r="F753" s="13">
        <v>8380</v>
      </c>
      <c r="G753" s="13" t="s">
        <v>7109</v>
      </c>
      <c r="H753" s="13" t="s">
        <v>7106</v>
      </c>
      <c r="J753" s="13" t="s">
        <v>7076</v>
      </c>
      <c r="K753" s="10" t="s">
        <v>7077</v>
      </c>
      <c r="L753" s="13" t="s">
        <v>7110</v>
      </c>
      <c r="M753" s="10" t="s">
        <v>6444</v>
      </c>
      <c r="N753" s="10" t="s">
        <v>7111</v>
      </c>
      <c r="O753" s="13" t="str">
        <f t="shared" si="17"/>
        <v xml:space="preserve">Huyện Mỹ Tú - Đội Thuế liên huyện Châu Thành </v>
      </c>
      <c r="P753" s="13" t="s">
        <v>7112</v>
      </c>
      <c r="Q753" s="13" t="s">
        <v>7110</v>
      </c>
      <c r="R753" s="8" t="s">
        <v>7110</v>
      </c>
      <c r="S753" s="13" t="s">
        <v>7113</v>
      </c>
      <c r="T753" s="13" t="s">
        <v>7114</v>
      </c>
      <c r="U753" s="15" t="s">
        <v>7082</v>
      </c>
      <c r="V753" s="16" t="s">
        <v>7083</v>
      </c>
      <c r="W753" s="10" t="s">
        <v>285</v>
      </c>
      <c r="X753" s="13" t="s">
        <v>7115</v>
      </c>
      <c r="Y753" s="13" t="s">
        <v>7049</v>
      </c>
      <c r="Z753" s="13" t="s">
        <v>7053</v>
      </c>
      <c r="AB753" s="7"/>
    </row>
    <row r="754" spans="1:28" hidden="1">
      <c r="A754" s="13" t="s">
        <v>7116</v>
      </c>
      <c r="C754" s="13" t="s">
        <v>7064</v>
      </c>
      <c r="D754" s="13">
        <v>9461</v>
      </c>
      <c r="E754" s="13" t="s">
        <v>7065</v>
      </c>
      <c r="F754" s="13">
        <v>8380</v>
      </c>
      <c r="G754" s="13" t="s">
        <v>7117</v>
      </c>
      <c r="H754" s="13" t="s">
        <v>7116</v>
      </c>
      <c r="J754" s="10" t="s">
        <v>7067</v>
      </c>
      <c r="K754" s="10" t="s">
        <v>7068</v>
      </c>
      <c r="L754" s="10" t="s">
        <v>7118</v>
      </c>
      <c r="M754" s="10" t="s">
        <v>7070</v>
      </c>
      <c r="N754" s="10" t="s">
        <v>7119</v>
      </c>
      <c r="O754" s="13" t="str">
        <f t="shared" si="17"/>
        <v>Huyện Mỹ Xuyên - Đội Thuế liên huyện thành phố Sóc Trăng</v>
      </c>
      <c r="P754" s="13" t="s">
        <v>7120</v>
      </c>
      <c r="Q754" s="10" t="s">
        <v>7118</v>
      </c>
      <c r="R754" s="8" t="s">
        <v>7118</v>
      </c>
      <c r="S754" s="13" t="s">
        <v>7121</v>
      </c>
      <c r="T754" s="13" t="s">
        <v>7122</v>
      </c>
      <c r="U754" s="15" t="s">
        <v>7121</v>
      </c>
      <c r="V754" s="16" t="s">
        <v>7123</v>
      </c>
      <c r="W754" s="10" t="s">
        <v>285</v>
      </c>
      <c r="X754" s="13" t="s">
        <v>7072</v>
      </c>
      <c r="Y754" s="13" t="s">
        <v>7049</v>
      </c>
      <c r="Z754" s="13" t="s">
        <v>7053</v>
      </c>
      <c r="AB754" s="7"/>
    </row>
    <row r="755" spans="1:28" hidden="1">
      <c r="A755" s="13" t="s">
        <v>7124</v>
      </c>
      <c r="C755" s="13" t="s">
        <v>7125</v>
      </c>
      <c r="D755" s="13">
        <v>9462</v>
      </c>
      <c r="E755" s="13" t="s">
        <v>7126</v>
      </c>
      <c r="F755" s="13">
        <v>8380</v>
      </c>
      <c r="G755" s="13" t="s">
        <v>7127</v>
      </c>
      <c r="H755" s="13" t="s">
        <v>7124</v>
      </c>
      <c r="J755" s="13" t="s">
        <v>7128</v>
      </c>
      <c r="K755" s="10" t="s">
        <v>7129</v>
      </c>
      <c r="L755" s="13" t="s">
        <v>7130</v>
      </c>
      <c r="M755" s="10" t="s">
        <v>7131</v>
      </c>
      <c r="N755" s="10" t="s">
        <v>7131</v>
      </c>
      <c r="O755" s="13" t="str">
        <f t="shared" si="17"/>
        <v>Huyện Thạnh Trị - Đội Thuế liên huyện Thạnh Trị</v>
      </c>
      <c r="P755" s="13" t="s">
        <v>7132</v>
      </c>
      <c r="Q755" s="13" t="s">
        <v>7130</v>
      </c>
      <c r="R755" s="8" t="s">
        <v>7130</v>
      </c>
      <c r="S755" s="13" t="s">
        <v>7133</v>
      </c>
      <c r="T755" s="13" t="s">
        <v>7134</v>
      </c>
      <c r="U755" s="15" t="s">
        <v>7133</v>
      </c>
      <c r="V755" s="16" t="s">
        <v>7135</v>
      </c>
      <c r="W755" s="10" t="s">
        <v>285</v>
      </c>
      <c r="X755" s="13" t="s">
        <v>7136</v>
      </c>
      <c r="Y755" s="13" t="s">
        <v>7049</v>
      </c>
      <c r="Z755" s="13" t="s">
        <v>7053</v>
      </c>
      <c r="AB755" s="7"/>
    </row>
    <row r="756" spans="1:28" hidden="1">
      <c r="A756" s="13" t="s">
        <v>7137</v>
      </c>
      <c r="C756" s="13" t="s">
        <v>7125</v>
      </c>
      <c r="D756" s="13">
        <v>9462</v>
      </c>
      <c r="E756" s="13" t="s">
        <v>7126</v>
      </c>
      <c r="F756" s="13">
        <v>8380</v>
      </c>
      <c r="G756" s="13" t="s">
        <v>7138</v>
      </c>
      <c r="H756" s="13" t="s">
        <v>7137</v>
      </c>
      <c r="J756" s="13" t="s">
        <v>7128</v>
      </c>
      <c r="K756" s="10" t="s">
        <v>7129</v>
      </c>
      <c r="L756" s="13" t="s">
        <v>7139</v>
      </c>
      <c r="M756" s="10" t="s">
        <v>7131</v>
      </c>
      <c r="N756" s="10" t="s">
        <v>7140</v>
      </c>
      <c r="O756" s="13" t="str">
        <f t="shared" si="17"/>
        <v>Thị xã Ngã Năm - Đội Thuế liên huyện Thạnh Trị</v>
      </c>
      <c r="P756" s="13" t="s">
        <v>7141</v>
      </c>
      <c r="Q756" s="13" t="s">
        <v>7139</v>
      </c>
      <c r="R756" s="8" t="s">
        <v>7139</v>
      </c>
      <c r="S756" s="13" t="s">
        <v>7142</v>
      </c>
      <c r="T756" s="13" t="s">
        <v>7143</v>
      </c>
      <c r="U756" s="15" t="s">
        <v>7133</v>
      </c>
      <c r="V756" s="16" t="s">
        <v>7135</v>
      </c>
      <c r="W756" s="10" t="s">
        <v>285</v>
      </c>
      <c r="X756" s="13" t="s">
        <v>7136</v>
      </c>
      <c r="Y756" s="13" t="s">
        <v>7049</v>
      </c>
      <c r="Z756" s="13" t="s">
        <v>7053</v>
      </c>
      <c r="AB756" s="7"/>
    </row>
    <row r="757" spans="1:28" hidden="1">
      <c r="A757" s="13" t="s">
        <v>7144</v>
      </c>
      <c r="C757" s="13" t="s">
        <v>155</v>
      </c>
      <c r="D757" s="13">
        <v>9461</v>
      </c>
      <c r="E757" s="13" t="s">
        <v>7145</v>
      </c>
      <c r="F757" s="13">
        <v>8380</v>
      </c>
      <c r="G757" s="13" t="s">
        <v>7146</v>
      </c>
      <c r="H757" s="13" t="s">
        <v>7144</v>
      </c>
      <c r="J757" s="10" t="s">
        <v>7067</v>
      </c>
      <c r="K757" s="10" t="s">
        <v>7068</v>
      </c>
      <c r="L757" s="10" t="s">
        <v>7147</v>
      </c>
      <c r="M757" s="10" t="s">
        <v>7070</v>
      </c>
      <c r="N757" s="10" t="s">
        <v>7148</v>
      </c>
      <c r="O757" s="13" t="str">
        <f t="shared" si="17"/>
        <v>Thị xã Vĩnh Châu - Đội Thuế liên huyện thành phố Sóc Trăng</v>
      </c>
      <c r="P757" s="13" t="s">
        <v>7149</v>
      </c>
      <c r="Q757" s="10" t="s">
        <v>7147</v>
      </c>
      <c r="R757" s="8" t="s">
        <v>7147</v>
      </c>
      <c r="S757" s="13" t="s">
        <v>7150</v>
      </c>
      <c r="T757" s="13" t="s">
        <v>7151</v>
      </c>
      <c r="U757" s="15" t="s">
        <v>7121</v>
      </c>
      <c r="V757" s="16" t="s">
        <v>7123</v>
      </c>
      <c r="W757" s="30" t="s">
        <v>7084</v>
      </c>
      <c r="X757" s="13" t="s">
        <v>7152</v>
      </c>
      <c r="Y757" s="13" t="s">
        <v>7049</v>
      </c>
      <c r="Z757" s="13" t="s">
        <v>7053</v>
      </c>
      <c r="AB757" s="7"/>
    </row>
    <row r="758" spans="1:28" hidden="1">
      <c r="A758" s="13" t="s">
        <v>7153</v>
      </c>
      <c r="C758" s="13" t="s">
        <v>7107</v>
      </c>
      <c r="D758" s="13">
        <v>9463</v>
      </c>
      <c r="E758" s="13" t="s">
        <v>7108</v>
      </c>
      <c r="F758" s="13">
        <v>8380</v>
      </c>
      <c r="G758" s="13" t="s">
        <v>7154</v>
      </c>
      <c r="H758" s="13" t="s">
        <v>7153</v>
      </c>
      <c r="J758" s="13" t="s">
        <v>7076</v>
      </c>
      <c r="K758" s="10" t="s">
        <v>7077</v>
      </c>
      <c r="L758" s="13" t="s">
        <v>7155</v>
      </c>
      <c r="M758" s="10" t="s">
        <v>6444</v>
      </c>
      <c r="N758" s="10" t="s">
        <v>6444</v>
      </c>
      <c r="O758" s="13" t="str">
        <f t="shared" si="17"/>
        <v xml:space="preserve">Huyện Châu Thành - Đội Thuế liên huyện Châu Thành </v>
      </c>
      <c r="P758" s="13" t="s">
        <v>7156</v>
      </c>
      <c r="Q758" s="13" t="s">
        <v>7155</v>
      </c>
      <c r="R758" s="8" t="s">
        <v>7155</v>
      </c>
      <c r="S758" s="13" t="s">
        <v>7082</v>
      </c>
      <c r="T758" s="13" t="s">
        <v>7157</v>
      </c>
      <c r="U758" s="15" t="s">
        <v>7082</v>
      </c>
      <c r="V758" s="16" t="s">
        <v>7083</v>
      </c>
      <c r="W758" s="10" t="s">
        <v>285</v>
      </c>
      <c r="X758" s="13" t="s">
        <v>7115</v>
      </c>
      <c r="Y758" s="13" t="s">
        <v>7049</v>
      </c>
      <c r="Z758" s="13" t="s">
        <v>7053</v>
      </c>
      <c r="AB758" s="7"/>
    </row>
    <row r="759" spans="1:28" hidden="1">
      <c r="A759" s="13" t="s">
        <v>7158</v>
      </c>
      <c r="C759" s="13" t="s">
        <v>7087</v>
      </c>
      <c r="D759" s="13">
        <v>9464</v>
      </c>
      <c r="E759" s="13" t="s">
        <v>7088</v>
      </c>
      <c r="F759" s="13">
        <v>8380</v>
      </c>
      <c r="G759" s="13" t="s">
        <v>7159</v>
      </c>
      <c r="H759" s="13" t="s">
        <v>7158</v>
      </c>
      <c r="J759" s="13" t="s">
        <v>7090</v>
      </c>
      <c r="K759" s="10" t="s">
        <v>7091</v>
      </c>
      <c r="L759" s="13" t="s">
        <v>7160</v>
      </c>
      <c r="M759" s="10" t="s">
        <v>7093</v>
      </c>
      <c r="N759" s="10" t="s">
        <v>7161</v>
      </c>
      <c r="O759" s="13" t="str">
        <f t="shared" si="17"/>
        <v xml:space="preserve">Huyện Trần Đề - Đội Thuế liên huyện Long Phú </v>
      </c>
      <c r="P759" s="13" t="s">
        <v>7162</v>
      </c>
      <c r="Q759" s="13" t="s">
        <v>7160</v>
      </c>
      <c r="R759" s="8" t="s">
        <v>7160</v>
      </c>
      <c r="S759" s="13" t="s">
        <v>7163</v>
      </c>
      <c r="T759" s="13" t="s">
        <v>7164</v>
      </c>
      <c r="U759" s="15" t="s">
        <v>7095</v>
      </c>
      <c r="V759" s="16" t="s">
        <v>7097</v>
      </c>
      <c r="W759" s="10" t="s">
        <v>285</v>
      </c>
      <c r="X759" s="13" t="s">
        <v>7098</v>
      </c>
      <c r="Y759" s="13" t="s">
        <v>7049</v>
      </c>
      <c r="Z759" s="13" t="s">
        <v>7053</v>
      </c>
      <c r="AB759" s="7"/>
    </row>
    <row r="760" spans="1:28" s="7" customFormat="1" hidden="1">
      <c r="A760" s="7" t="s">
        <v>7165</v>
      </c>
      <c r="B760" s="7">
        <v>9280</v>
      </c>
      <c r="E760" s="7" t="s">
        <v>7166</v>
      </c>
      <c r="G760" s="7" t="s">
        <v>155</v>
      </c>
      <c r="H760" s="7" t="s">
        <v>7165</v>
      </c>
      <c r="I760" s="7" t="s">
        <v>7167</v>
      </c>
      <c r="K760" s="10"/>
      <c r="L760" s="7" t="s">
        <v>7168</v>
      </c>
      <c r="M760" s="7" t="s">
        <v>7169</v>
      </c>
      <c r="N760" s="7" t="s">
        <v>7170</v>
      </c>
      <c r="O760" s="13" t="str">
        <f t="shared" si="17"/>
        <v xml:space="preserve">Thành phố Cần Thơ - </v>
      </c>
      <c r="P760" s="7" t="s">
        <v>7171</v>
      </c>
      <c r="Q760" s="7" t="s">
        <v>7168</v>
      </c>
      <c r="R760" s="8" t="s">
        <v>7168</v>
      </c>
      <c r="S760" s="7" t="s">
        <v>7172</v>
      </c>
      <c r="T760" s="7" t="s">
        <v>7173</v>
      </c>
      <c r="U760" s="11" t="s">
        <v>155</v>
      </c>
      <c r="V760" s="9" t="s">
        <v>155</v>
      </c>
      <c r="X760" s="7" t="s">
        <v>7174</v>
      </c>
      <c r="Y760" s="7" t="s">
        <v>153</v>
      </c>
      <c r="Z760" s="7" t="s">
        <v>159</v>
      </c>
    </row>
    <row r="761" spans="1:28" s="7" customFormat="1" hidden="1">
      <c r="A761" s="7" t="s">
        <v>7175</v>
      </c>
      <c r="B761" s="7">
        <v>9281</v>
      </c>
      <c r="E761" s="7" t="s">
        <v>7166</v>
      </c>
      <c r="F761" s="7">
        <v>9280</v>
      </c>
      <c r="G761" s="7" t="s">
        <v>7176</v>
      </c>
      <c r="H761" s="7" t="s">
        <v>7175</v>
      </c>
      <c r="I761" s="7" t="s">
        <v>7167</v>
      </c>
      <c r="J761" s="7" t="s">
        <v>7167</v>
      </c>
      <c r="K761" s="10" t="s">
        <v>7167</v>
      </c>
      <c r="L761" s="7" t="s">
        <v>7177</v>
      </c>
      <c r="M761" s="7" t="s">
        <v>7169</v>
      </c>
      <c r="N761" s="7" t="s">
        <v>7170</v>
      </c>
      <c r="O761" s="13" t="str">
        <f t="shared" si="17"/>
        <v>Thành phố Cần Thơ - Chi cục Thuế khu vực XIX</v>
      </c>
      <c r="P761" s="7" t="s">
        <v>7178</v>
      </c>
      <c r="Q761" s="7" t="s">
        <v>7177</v>
      </c>
      <c r="R761" s="8" t="s">
        <v>7177</v>
      </c>
      <c r="S761" s="7" t="s">
        <v>2457</v>
      </c>
      <c r="T761" s="7" t="s">
        <v>7179</v>
      </c>
      <c r="U761" s="15" t="s">
        <v>2457</v>
      </c>
      <c r="V761" s="16" t="s">
        <v>7180</v>
      </c>
      <c r="X761" s="7" t="s">
        <v>7181</v>
      </c>
      <c r="Y761" s="7" t="s">
        <v>7165</v>
      </c>
      <c r="Z761" s="7" t="s">
        <v>7171</v>
      </c>
    </row>
    <row r="762" spans="1:28" hidden="1">
      <c r="A762" s="13" t="s">
        <v>7182</v>
      </c>
      <c r="C762" s="13">
        <v>9262</v>
      </c>
      <c r="D762" s="13">
        <v>9262</v>
      </c>
      <c r="E762" s="13" t="s">
        <v>7183</v>
      </c>
      <c r="F762" s="13">
        <v>9280</v>
      </c>
      <c r="G762" s="13" t="s">
        <v>7184</v>
      </c>
      <c r="H762" s="13" t="s">
        <v>7182</v>
      </c>
      <c r="J762" s="10" t="s">
        <v>7185</v>
      </c>
      <c r="K762" s="10" t="s">
        <v>7186</v>
      </c>
      <c r="L762" s="10" t="s">
        <v>7187</v>
      </c>
      <c r="M762" s="10" t="s">
        <v>7188</v>
      </c>
      <c r="N762" s="10" t="s">
        <v>7188</v>
      </c>
      <c r="O762" s="13" t="str">
        <f t="shared" si="17"/>
        <v>Quận Thốt Nốt - Đội Thuế liên huyện Thốt Nốt - Vĩnh Thạnh</v>
      </c>
      <c r="P762" s="13" t="s">
        <v>7189</v>
      </c>
      <c r="Q762" s="10" t="s">
        <v>7187</v>
      </c>
      <c r="R762" s="8" t="s">
        <v>7187</v>
      </c>
      <c r="S762" s="13" t="s">
        <v>2446</v>
      </c>
      <c r="T762" s="13" t="s">
        <v>7190</v>
      </c>
      <c r="U762" s="15" t="s">
        <v>2446</v>
      </c>
      <c r="V762" s="16" t="s">
        <v>7191</v>
      </c>
      <c r="W762" s="10" t="s">
        <v>285</v>
      </c>
      <c r="X762" s="13" t="s">
        <v>7192</v>
      </c>
      <c r="Y762" s="13" t="s">
        <v>7165</v>
      </c>
      <c r="Z762" s="13" t="s">
        <v>7171</v>
      </c>
      <c r="AB762" s="7"/>
    </row>
    <row r="763" spans="1:28" hidden="1">
      <c r="A763" s="13" t="s">
        <v>7193</v>
      </c>
      <c r="C763" s="13">
        <v>9263</v>
      </c>
      <c r="D763" s="13">
        <v>9263</v>
      </c>
      <c r="E763" s="13" t="s">
        <v>7194</v>
      </c>
      <c r="F763" s="13">
        <v>9280</v>
      </c>
      <c r="G763" s="13" t="s">
        <v>7195</v>
      </c>
      <c r="H763" s="13" t="s">
        <v>7193</v>
      </c>
      <c r="J763" s="10" t="s">
        <v>7196</v>
      </c>
      <c r="K763" s="10" t="s">
        <v>7197</v>
      </c>
      <c r="L763" s="10" t="s">
        <v>7198</v>
      </c>
      <c r="M763" s="10" t="s">
        <v>7199</v>
      </c>
      <c r="N763" s="10" t="s">
        <v>7200</v>
      </c>
      <c r="O763" s="13" t="str">
        <f t="shared" si="17"/>
        <v>Quận Ô Môn - Đội Thuế liên huyện Bình Thủy - Ô Môn</v>
      </c>
      <c r="P763" s="13" t="s">
        <v>7201</v>
      </c>
      <c r="Q763" s="10" t="s">
        <v>7198</v>
      </c>
      <c r="R763" s="8" t="s">
        <v>7198</v>
      </c>
      <c r="S763" s="13" t="s">
        <v>7202</v>
      </c>
      <c r="T763" s="13" t="s">
        <v>7203</v>
      </c>
      <c r="U763" s="15" t="s">
        <v>7204</v>
      </c>
      <c r="V763" s="16" t="s">
        <v>7205</v>
      </c>
      <c r="W763" s="10" t="s">
        <v>285</v>
      </c>
      <c r="X763" s="13" t="s">
        <v>7206</v>
      </c>
      <c r="Y763" s="13" t="s">
        <v>7165</v>
      </c>
      <c r="Z763" s="13" t="s">
        <v>7171</v>
      </c>
      <c r="AB763" s="7"/>
    </row>
    <row r="764" spans="1:28" hidden="1">
      <c r="A764" s="13" t="s">
        <v>7207</v>
      </c>
      <c r="E764" s="13" t="s">
        <v>7208</v>
      </c>
      <c r="F764" s="13">
        <v>9280</v>
      </c>
      <c r="G764" s="13" t="s">
        <v>7209</v>
      </c>
      <c r="H764" s="13" t="s">
        <v>7207</v>
      </c>
      <c r="J764" s="13" t="s">
        <v>7210</v>
      </c>
      <c r="K764" s="10" t="s">
        <v>7211</v>
      </c>
      <c r="L764" s="10" t="s">
        <v>7210</v>
      </c>
      <c r="M764" s="10" t="s">
        <v>7212</v>
      </c>
      <c r="N764" s="10" t="s">
        <v>7212</v>
      </c>
      <c r="O764" s="13" t="str">
        <f t="shared" si="17"/>
        <v>Quận Ninh Kiều - Đội Thuế quận Ninh Kiều</v>
      </c>
      <c r="P764" s="13" t="s">
        <v>7213</v>
      </c>
      <c r="Q764" s="13" t="s">
        <v>7210</v>
      </c>
      <c r="R764" s="8" t="s">
        <v>7210</v>
      </c>
      <c r="S764" s="13" t="s">
        <v>7214</v>
      </c>
      <c r="T764" s="13" t="s">
        <v>7215</v>
      </c>
      <c r="U764" s="15" t="s">
        <v>2469</v>
      </c>
      <c r="V764" s="16" t="s">
        <v>7216</v>
      </c>
      <c r="X764" s="13" t="s">
        <v>7208</v>
      </c>
      <c r="Y764" s="13" t="s">
        <v>7165</v>
      </c>
      <c r="Z764" s="13" t="s">
        <v>7171</v>
      </c>
      <c r="AB764" s="7"/>
    </row>
    <row r="765" spans="1:28" hidden="1">
      <c r="A765" s="13" t="s">
        <v>7217</v>
      </c>
      <c r="C765" s="13">
        <v>9263</v>
      </c>
      <c r="D765" s="13">
        <v>9263</v>
      </c>
      <c r="E765" s="13" t="s">
        <v>7194</v>
      </c>
      <c r="F765" s="13">
        <v>9280</v>
      </c>
      <c r="G765" s="13" t="s">
        <v>7218</v>
      </c>
      <c r="H765" s="13" t="s">
        <v>7217</v>
      </c>
      <c r="J765" s="10" t="s">
        <v>7196</v>
      </c>
      <c r="K765" s="10" t="s">
        <v>7197</v>
      </c>
      <c r="L765" s="10" t="s">
        <v>7219</v>
      </c>
      <c r="M765" s="10" t="s">
        <v>7199</v>
      </c>
      <c r="N765" s="10" t="s">
        <v>7199</v>
      </c>
      <c r="O765" s="13" t="str">
        <f t="shared" si="17"/>
        <v>Quận Bình Thủy - Đội Thuế liên huyện Bình Thủy - Ô Môn</v>
      </c>
      <c r="P765" s="13" t="s">
        <v>7220</v>
      </c>
      <c r="Q765" s="10" t="s">
        <v>7219</v>
      </c>
      <c r="R765" s="8" t="s">
        <v>7219</v>
      </c>
      <c r="S765" s="13" t="s">
        <v>7221</v>
      </c>
      <c r="T765" s="13" t="s">
        <v>7222</v>
      </c>
      <c r="U765" s="15" t="s">
        <v>2457</v>
      </c>
      <c r="V765" s="16" t="s">
        <v>7180</v>
      </c>
      <c r="W765" s="10" t="s">
        <v>285</v>
      </c>
      <c r="X765" s="13" t="s">
        <v>7206</v>
      </c>
      <c r="Y765" s="13" t="s">
        <v>7165</v>
      </c>
      <c r="Z765" s="13" t="s">
        <v>7171</v>
      </c>
      <c r="AB765" s="7"/>
    </row>
    <row r="766" spans="1:28" hidden="1">
      <c r="A766" s="13" t="s">
        <v>7223</v>
      </c>
      <c r="C766" s="13">
        <v>9264</v>
      </c>
      <c r="D766" s="13">
        <v>9264</v>
      </c>
      <c r="E766" s="13" t="s">
        <v>7224</v>
      </c>
      <c r="F766" s="13">
        <v>9280</v>
      </c>
      <c r="G766" s="13" t="s">
        <v>7225</v>
      </c>
      <c r="H766" s="13" t="s">
        <v>7223</v>
      </c>
      <c r="J766" s="10" t="s">
        <v>7226</v>
      </c>
      <c r="K766" s="10" t="s">
        <v>7227</v>
      </c>
      <c r="L766" s="10" t="s">
        <v>7228</v>
      </c>
      <c r="M766" s="10" t="s">
        <v>7229</v>
      </c>
      <c r="N766" s="10" t="s">
        <v>7229</v>
      </c>
      <c r="O766" s="13" t="str">
        <f t="shared" si="17"/>
        <v>Quận Cái Răng - Đội Thuế liên huyện Cái Răng - Phong Điền</v>
      </c>
      <c r="P766" s="13" t="s">
        <v>7230</v>
      </c>
      <c r="Q766" s="10" t="s">
        <v>7228</v>
      </c>
      <c r="R766" s="8" t="s">
        <v>7228</v>
      </c>
      <c r="S766" s="13" t="s">
        <v>2469</v>
      </c>
      <c r="T766" s="13" t="s">
        <v>7231</v>
      </c>
      <c r="U766" s="15" t="s">
        <v>2469</v>
      </c>
      <c r="V766" s="16" t="s">
        <v>7216</v>
      </c>
      <c r="W766" s="10" t="s">
        <v>285</v>
      </c>
      <c r="X766" s="13" t="s">
        <v>7232</v>
      </c>
      <c r="Y766" s="13" t="s">
        <v>7165</v>
      </c>
      <c r="Z766" s="13" t="s">
        <v>7171</v>
      </c>
      <c r="AB766" s="7"/>
    </row>
    <row r="767" spans="1:28" hidden="1">
      <c r="A767" s="13" t="s">
        <v>7233</v>
      </c>
      <c r="C767" s="13">
        <v>9262</v>
      </c>
      <c r="D767" s="13">
        <v>9262</v>
      </c>
      <c r="E767" s="13" t="s">
        <v>7183</v>
      </c>
      <c r="F767" s="13">
        <v>9280</v>
      </c>
      <c r="G767" s="13" t="s">
        <v>7234</v>
      </c>
      <c r="H767" s="13" t="s">
        <v>7233</v>
      </c>
      <c r="J767" s="10" t="s">
        <v>7185</v>
      </c>
      <c r="K767" s="10" t="s">
        <v>7186</v>
      </c>
      <c r="L767" s="10" t="s">
        <v>7235</v>
      </c>
      <c r="M767" s="10" t="s">
        <v>7188</v>
      </c>
      <c r="N767" s="10" t="s">
        <v>4942</v>
      </c>
      <c r="O767" s="13" t="str">
        <f t="shared" si="17"/>
        <v>Huyện Vĩnh Thạnh - Đội Thuế liên huyện Thốt Nốt - Vĩnh Thạnh</v>
      </c>
      <c r="P767" s="13" t="s">
        <v>7236</v>
      </c>
      <c r="Q767" s="10" t="s">
        <v>7235</v>
      </c>
      <c r="R767" s="8" t="s">
        <v>7235</v>
      </c>
      <c r="S767" s="13" t="s">
        <v>7237</v>
      </c>
      <c r="T767" s="13" t="s">
        <v>7238</v>
      </c>
      <c r="U767" s="15" t="s">
        <v>2446</v>
      </c>
      <c r="V767" s="16" t="s">
        <v>7191</v>
      </c>
      <c r="W767" s="10" t="s">
        <v>285</v>
      </c>
      <c r="X767" s="13" t="s">
        <v>7192</v>
      </c>
      <c r="Y767" s="13" t="s">
        <v>7165</v>
      </c>
      <c r="Z767" s="13" t="s">
        <v>7171</v>
      </c>
      <c r="AB767" s="7"/>
    </row>
    <row r="768" spans="1:28" hidden="1">
      <c r="A768" s="13" t="s">
        <v>7239</v>
      </c>
      <c r="C768" s="13">
        <v>9261</v>
      </c>
      <c r="D768" s="13">
        <v>9261</v>
      </c>
      <c r="E768" s="13" t="s">
        <v>7240</v>
      </c>
      <c r="F768" s="13">
        <v>9280</v>
      </c>
      <c r="G768" s="13" t="s">
        <v>7241</v>
      </c>
      <c r="H768" s="13" t="s">
        <v>7239</v>
      </c>
      <c r="J768" s="10" t="s">
        <v>7242</v>
      </c>
      <c r="K768" s="10" t="s">
        <v>7243</v>
      </c>
      <c r="L768" s="10" t="s">
        <v>7244</v>
      </c>
      <c r="M768" s="10" t="s">
        <v>7245</v>
      </c>
      <c r="N768" s="10" t="s">
        <v>7245</v>
      </c>
      <c r="O768" s="13" t="str">
        <f t="shared" si="17"/>
        <v>Huyện Cờ Đỏ - Đội Thuế liên huyện Cờ Đỏ - Thới Lai</v>
      </c>
      <c r="P768" s="13" t="s">
        <v>7246</v>
      </c>
      <c r="Q768" s="10" t="s">
        <v>7244</v>
      </c>
      <c r="R768" s="8" t="s">
        <v>7244</v>
      </c>
      <c r="S768" s="13" t="s">
        <v>7247</v>
      </c>
      <c r="T768" s="13" t="s">
        <v>7248</v>
      </c>
      <c r="U768" s="15" t="s">
        <v>7204</v>
      </c>
      <c r="V768" s="16" t="s">
        <v>7205</v>
      </c>
      <c r="W768" s="10" t="s">
        <v>285</v>
      </c>
      <c r="X768" s="13" t="s">
        <v>7249</v>
      </c>
      <c r="Y768" s="13" t="s">
        <v>7165</v>
      </c>
      <c r="Z768" s="13" t="s">
        <v>7171</v>
      </c>
      <c r="AB768" s="7"/>
    </row>
    <row r="769" spans="1:28" hidden="1">
      <c r="A769" s="13" t="s">
        <v>7250</v>
      </c>
      <c r="C769" s="13">
        <v>9264</v>
      </c>
      <c r="D769" s="13">
        <v>9264</v>
      </c>
      <c r="E769" s="13" t="s">
        <v>7224</v>
      </c>
      <c r="F769" s="13">
        <v>9280</v>
      </c>
      <c r="G769" s="13" t="s">
        <v>7251</v>
      </c>
      <c r="H769" s="13" t="s">
        <v>7250</v>
      </c>
      <c r="J769" s="10" t="s">
        <v>7226</v>
      </c>
      <c r="K769" s="10" t="s">
        <v>7227</v>
      </c>
      <c r="L769" s="10" t="s">
        <v>7252</v>
      </c>
      <c r="M769" s="10" t="s">
        <v>7229</v>
      </c>
      <c r="N769" s="10" t="s">
        <v>7253</v>
      </c>
      <c r="O769" s="13" t="str">
        <f t="shared" si="17"/>
        <v>Huyện Phong Điền - Đội Thuế liên huyện Cái Răng - Phong Điền</v>
      </c>
      <c r="P769" s="13" t="s">
        <v>7254</v>
      </c>
      <c r="Q769" s="10" t="s">
        <v>7252</v>
      </c>
      <c r="R769" s="8" t="s">
        <v>7252</v>
      </c>
      <c r="S769" s="13" t="s">
        <v>7255</v>
      </c>
      <c r="T769" s="13" t="s">
        <v>7256</v>
      </c>
      <c r="U769" s="15" t="s">
        <v>2469</v>
      </c>
      <c r="V769" s="16" t="s">
        <v>7216</v>
      </c>
      <c r="W769" s="10" t="s">
        <v>285</v>
      </c>
      <c r="X769" s="13" t="s">
        <v>7232</v>
      </c>
      <c r="Y769" s="13" t="s">
        <v>7165</v>
      </c>
      <c r="Z769" s="13" t="s">
        <v>7171</v>
      </c>
      <c r="AB769" s="7"/>
    </row>
    <row r="770" spans="1:28" hidden="1">
      <c r="A770" s="13" t="s">
        <v>7257</v>
      </c>
      <c r="C770" s="13">
        <v>9261</v>
      </c>
      <c r="D770" s="13">
        <v>9261</v>
      </c>
      <c r="E770" s="13" t="s">
        <v>7240</v>
      </c>
      <c r="F770" s="13">
        <v>9280</v>
      </c>
      <c r="G770" s="13" t="s">
        <v>7258</v>
      </c>
      <c r="H770" s="13" t="s">
        <v>7257</v>
      </c>
      <c r="J770" s="10" t="s">
        <v>7242</v>
      </c>
      <c r="K770" s="10" t="s">
        <v>7243</v>
      </c>
      <c r="L770" s="10" t="s">
        <v>7259</v>
      </c>
      <c r="M770" s="10" t="s">
        <v>7245</v>
      </c>
      <c r="N770" s="10" t="s">
        <v>7260</v>
      </c>
      <c r="O770" s="13" t="str">
        <f t="shared" si="17"/>
        <v>Huyện Thới Lai - Đội Thuế liên huyện Cờ Đỏ - Thới Lai</v>
      </c>
      <c r="P770" s="13" t="s">
        <v>7261</v>
      </c>
      <c r="Q770" s="10" t="s">
        <v>7259</v>
      </c>
      <c r="R770" s="8" t="s">
        <v>7259</v>
      </c>
      <c r="S770" s="13" t="s">
        <v>7204</v>
      </c>
      <c r="T770" s="13" t="s">
        <v>7262</v>
      </c>
      <c r="U770" s="15" t="s">
        <v>7204</v>
      </c>
      <c r="V770" s="16" t="s">
        <v>7205</v>
      </c>
      <c r="W770" s="10" t="s">
        <v>285</v>
      </c>
      <c r="X770" s="13" t="s">
        <v>7249</v>
      </c>
      <c r="Y770" s="13" t="s">
        <v>7165</v>
      </c>
      <c r="Z770" s="13" t="s">
        <v>7171</v>
      </c>
      <c r="AB770" s="7"/>
    </row>
    <row r="771" spans="1:28" s="7" customFormat="1" hidden="1">
      <c r="A771" s="7" t="s">
        <v>7263</v>
      </c>
      <c r="B771" s="7">
        <v>9280</v>
      </c>
      <c r="E771" s="7" t="s">
        <v>7264</v>
      </c>
      <c r="G771" s="7" t="s">
        <v>155</v>
      </c>
      <c r="H771" s="7" t="s">
        <v>7263</v>
      </c>
      <c r="I771" s="7" t="s">
        <v>7167</v>
      </c>
      <c r="K771" s="10"/>
      <c r="L771" s="7" t="s">
        <v>7265</v>
      </c>
      <c r="M771" s="7" t="s">
        <v>7169</v>
      </c>
      <c r="N771" s="7" t="s">
        <v>7266</v>
      </c>
      <c r="O771" s="13" t="str">
        <f t="shared" si="17"/>
        <v xml:space="preserve">Tỉnh Hậu Giang - </v>
      </c>
      <c r="P771" s="7" t="s">
        <v>7267</v>
      </c>
      <c r="Q771" s="7" t="s">
        <v>7265</v>
      </c>
      <c r="R771" s="8" t="s">
        <v>7265</v>
      </c>
      <c r="S771" s="7" t="s">
        <v>955</v>
      </c>
      <c r="T771" s="7" t="s">
        <v>7268</v>
      </c>
      <c r="U771" s="11" t="s">
        <v>155</v>
      </c>
      <c r="V771" s="9" t="s">
        <v>155</v>
      </c>
      <c r="X771" s="7" t="s">
        <v>7269</v>
      </c>
      <c r="Y771" s="7" t="s">
        <v>153</v>
      </c>
      <c r="Z771" s="7" t="s">
        <v>159</v>
      </c>
    </row>
    <row r="772" spans="1:28" s="7" customFormat="1" hidden="1">
      <c r="A772" s="7" t="s">
        <v>7270</v>
      </c>
      <c r="B772" s="7">
        <v>9281</v>
      </c>
      <c r="E772" s="7" t="s">
        <v>7264</v>
      </c>
      <c r="F772" s="7">
        <v>9280</v>
      </c>
      <c r="G772" s="7" t="s">
        <v>7271</v>
      </c>
      <c r="H772" s="7" t="s">
        <v>7270</v>
      </c>
      <c r="I772" s="7" t="s">
        <v>7167</v>
      </c>
      <c r="J772" s="7" t="s">
        <v>7167</v>
      </c>
      <c r="K772" s="10" t="s">
        <v>7167</v>
      </c>
      <c r="L772" s="7" t="s">
        <v>7272</v>
      </c>
      <c r="M772" s="7" t="s">
        <v>7169</v>
      </c>
      <c r="N772" s="7" t="s">
        <v>7266</v>
      </c>
      <c r="O772" s="13" t="str">
        <f t="shared" si="17"/>
        <v>Tỉnh Hậu Giang - Chi cục Thuế khu vực XIX</v>
      </c>
      <c r="P772" s="7" t="s">
        <v>7273</v>
      </c>
      <c r="Q772" s="7" t="s">
        <v>7272</v>
      </c>
      <c r="R772" s="8" t="s">
        <v>7272</v>
      </c>
      <c r="S772" s="7" t="s">
        <v>963</v>
      </c>
      <c r="T772" s="7" t="s">
        <v>7274</v>
      </c>
      <c r="U772" s="15">
        <v>3120</v>
      </c>
      <c r="V772" s="16" t="s">
        <v>7275</v>
      </c>
      <c r="X772" s="7" t="s">
        <v>7269</v>
      </c>
      <c r="Y772" s="7" t="s">
        <v>7263</v>
      </c>
      <c r="Z772" s="7" t="s">
        <v>7267</v>
      </c>
    </row>
    <row r="773" spans="1:28" hidden="1">
      <c r="A773" s="13" t="s">
        <v>7276</v>
      </c>
      <c r="C773" s="13">
        <v>9361</v>
      </c>
      <c r="D773" s="13">
        <v>9361</v>
      </c>
      <c r="E773" s="13" t="s">
        <v>172</v>
      </c>
      <c r="F773" s="13">
        <v>9280</v>
      </c>
      <c r="G773" s="13" t="s">
        <v>7277</v>
      </c>
      <c r="H773" s="13" t="s">
        <v>7276</v>
      </c>
      <c r="J773" s="13" t="s">
        <v>2080</v>
      </c>
      <c r="K773" s="10" t="s">
        <v>2081</v>
      </c>
      <c r="L773" s="13" t="s">
        <v>7278</v>
      </c>
      <c r="M773" s="10" t="s">
        <v>7279</v>
      </c>
      <c r="N773" s="10" t="s">
        <v>7279</v>
      </c>
      <c r="O773" s="13" t="str">
        <f t="shared" si="17"/>
        <v xml:space="preserve">Thành phố Vị Thanh - Đội Thuế liên huyện Khu vực I </v>
      </c>
      <c r="P773" s="13" t="s">
        <v>7280</v>
      </c>
      <c r="Q773" s="13" t="s">
        <v>7278</v>
      </c>
      <c r="R773" s="8" t="s">
        <v>7278</v>
      </c>
      <c r="S773" s="13" t="s">
        <v>963</v>
      </c>
      <c r="T773" s="13" t="s">
        <v>7274</v>
      </c>
      <c r="U773" s="15">
        <v>3120</v>
      </c>
      <c r="V773" s="16" t="s">
        <v>7275</v>
      </c>
      <c r="W773" s="10" t="s">
        <v>285</v>
      </c>
      <c r="X773" s="13" t="s">
        <v>172</v>
      </c>
      <c r="Y773" s="13" t="s">
        <v>7263</v>
      </c>
      <c r="Z773" s="13" t="s">
        <v>7267</v>
      </c>
      <c r="AB773" s="7"/>
    </row>
    <row r="774" spans="1:28" hidden="1">
      <c r="A774" s="13" t="s">
        <v>7281</v>
      </c>
      <c r="C774" s="13">
        <v>9364</v>
      </c>
      <c r="D774" s="13">
        <v>9364</v>
      </c>
      <c r="E774" s="13" t="s">
        <v>1161</v>
      </c>
      <c r="F774" s="13">
        <v>9280</v>
      </c>
      <c r="G774" s="13" t="s">
        <v>7282</v>
      </c>
      <c r="H774" s="13" t="s">
        <v>7281</v>
      </c>
      <c r="J774" s="13" t="s">
        <v>6797</v>
      </c>
      <c r="K774" s="10" t="s">
        <v>6798</v>
      </c>
      <c r="L774" s="13" t="s">
        <v>7283</v>
      </c>
      <c r="M774" s="10" t="s">
        <v>7284</v>
      </c>
      <c r="N774" s="10" t="s">
        <v>7284</v>
      </c>
      <c r="O774" s="13" t="str">
        <f t="shared" si="17"/>
        <v xml:space="preserve">Huyện Châu Thành A - Đội Thuế liên huyện Khu vực IV </v>
      </c>
      <c r="P774" s="13" t="s">
        <v>7285</v>
      </c>
      <c r="Q774" s="13" t="s">
        <v>7283</v>
      </c>
      <c r="R774" s="8" t="s">
        <v>7283</v>
      </c>
      <c r="S774" s="13" t="s">
        <v>989</v>
      </c>
      <c r="T774" s="13" t="s">
        <v>7286</v>
      </c>
      <c r="U774" s="15" t="s">
        <v>989</v>
      </c>
      <c r="V774" s="16" t="s">
        <v>7287</v>
      </c>
      <c r="W774" s="10" t="s">
        <v>285</v>
      </c>
      <c r="X774" s="13" t="s">
        <v>1161</v>
      </c>
      <c r="Y774" s="13" t="s">
        <v>7263</v>
      </c>
      <c r="Z774" s="13" t="s">
        <v>7267</v>
      </c>
      <c r="AB774" s="7"/>
    </row>
    <row r="775" spans="1:28" hidden="1">
      <c r="A775" s="13" t="s">
        <v>7288</v>
      </c>
      <c r="C775" s="13">
        <v>9364</v>
      </c>
      <c r="D775" s="13">
        <v>9364</v>
      </c>
      <c r="E775" s="13" t="s">
        <v>1161</v>
      </c>
      <c r="F775" s="13">
        <v>9280</v>
      </c>
      <c r="G775" s="13" t="s">
        <v>7289</v>
      </c>
      <c r="H775" s="13" t="s">
        <v>7288</v>
      </c>
      <c r="J775" s="13" t="s">
        <v>6797</v>
      </c>
      <c r="K775" s="10" t="s">
        <v>6798</v>
      </c>
      <c r="L775" s="13" t="s">
        <v>7290</v>
      </c>
      <c r="M775" s="10" t="s">
        <v>7284</v>
      </c>
      <c r="N775" s="10" t="s">
        <v>6444</v>
      </c>
      <c r="O775" s="13" t="str">
        <f t="shared" si="17"/>
        <v xml:space="preserve">Huyện Châu Thành - Đội Thuế liên huyện Khu vực IV </v>
      </c>
      <c r="P775" s="13" t="s">
        <v>7291</v>
      </c>
      <c r="Q775" s="13" t="s">
        <v>7290</v>
      </c>
      <c r="R775" s="8" t="s">
        <v>7290</v>
      </c>
      <c r="S775" s="13" t="s">
        <v>970</v>
      </c>
      <c r="T775" s="13" t="s">
        <v>7292</v>
      </c>
      <c r="U775" s="15" t="s">
        <v>989</v>
      </c>
      <c r="V775" s="16" t="s">
        <v>7287</v>
      </c>
      <c r="W775" s="10" t="s">
        <v>285</v>
      </c>
      <c r="X775" s="13" t="s">
        <v>1161</v>
      </c>
      <c r="Y775" s="13" t="s">
        <v>7263</v>
      </c>
      <c r="Z775" s="13" t="s">
        <v>7267</v>
      </c>
      <c r="AB775" s="7"/>
    </row>
    <row r="776" spans="1:28" hidden="1">
      <c r="A776" s="13" t="s">
        <v>7293</v>
      </c>
      <c r="C776" s="13">
        <v>9363</v>
      </c>
      <c r="D776" s="13">
        <v>9363</v>
      </c>
      <c r="E776" s="13" t="s">
        <v>2012</v>
      </c>
      <c r="F776" s="13">
        <v>9280</v>
      </c>
      <c r="G776" s="13" t="s">
        <v>7294</v>
      </c>
      <c r="H776" s="13" t="s">
        <v>7293</v>
      </c>
      <c r="J776" s="13" t="s">
        <v>6826</v>
      </c>
      <c r="K776" s="10" t="s">
        <v>6827</v>
      </c>
      <c r="L776" s="13" t="s">
        <v>7295</v>
      </c>
      <c r="M776" s="10" t="s">
        <v>7296</v>
      </c>
      <c r="N776" s="10" t="s">
        <v>7296</v>
      </c>
      <c r="O776" s="13" t="str">
        <f t="shared" ref="O776:O839" si="18">N776&amp;" - "&amp;J776</f>
        <v xml:space="preserve">Thành phố Ngã Bảy - Đội Thuế liên huyện Khu vực III </v>
      </c>
      <c r="P776" s="13" t="s">
        <v>7297</v>
      </c>
      <c r="Q776" s="13" t="s">
        <v>7295</v>
      </c>
      <c r="R776" s="8" t="s">
        <v>7295</v>
      </c>
      <c r="S776" s="13" t="s">
        <v>7298</v>
      </c>
      <c r="T776" s="13" t="s">
        <v>7299</v>
      </c>
      <c r="U776" s="15" t="s">
        <v>7298</v>
      </c>
      <c r="V776" s="16" t="s">
        <v>7300</v>
      </c>
      <c r="W776" s="10" t="s">
        <v>285</v>
      </c>
      <c r="X776" s="13" t="s">
        <v>851</v>
      </c>
      <c r="Y776" s="13" t="s">
        <v>7263</v>
      </c>
      <c r="Z776" s="13" t="s">
        <v>7267</v>
      </c>
      <c r="AB776" s="7"/>
    </row>
    <row r="777" spans="1:28" hidden="1">
      <c r="A777" s="13" t="s">
        <v>7301</v>
      </c>
      <c r="C777" s="13">
        <v>9361</v>
      </c>
      <c r="D777" s="13">
        <v>9361</v>
      </c>
      <c r="E777" s="13" t="s">
        <v>172</v>
      </c>
      <c r="F777" s="13">
        <v>9280</v>
      </c>
      <c r="G777" s="13" t="s">
        <v>7302</v>
      </c>
      <c r="H777" s="13" t="s">
        <v>7301</v>
      </c>
      <c r="J777" s="13" t="s">
        <v>2080</v>
      </c>
      <c r="K777" s="10" t="s">
        <v>2081</v>
      </c>
      <c r="L777" s="13" t="s">
        <v>7303</v>
      </c>
      <c r="M777" s="10" t="s">
        <v>7279</v>
      </c>
      <c r="N777" s="10" t="s">
        <v>7304</v>
      </c>
      <c r="O777" s="13" t="str">
        <f t="shared" si="18"/>
        <v xml:space="preserve">Huyện Vị Thủy - Đội Thuế liên huyện Khu vực I </v>
      </c>
      <c r="P777" s="13" t="s">
        <v>7305</v>
      </c>
      <c r="Q777" s="13" t="s">
        <v>7303</v>
      </c>
      <c r="R777" s="8" t="s">
        <v>7303</v>
      </c>
      <c r="S777" s="13" t="s">
        <v>1006</v>
      </c>
      <c r="T777" s="13" t="s">
        <v>7306</v>
      </c>
      <c r="U777" s="15">
        <v>3120</v>
      </c>
      <c r="V777" s="16" t="s">
        <v>7275</v>
      </c>
      <c r="W777" s="10" t="s">
        <v>285</v>
      </c>
      <c r="X777" s="13" t="s">
        <v>172</v>
      </c>
      <c r="Y777" s="13" t="s">
        <v>7263</v>
      </c>
      <c r="Z777" s="13" t="s">
        <v>7267</v>
      </c>
      <c r="AB777" s="7"/>
    </row>
    <row r="778" spans="1:28" hidden="1">
      <c r="A778" s="13" t="s">
        <v>7307</v>
      </c>
      <c r="C778" s="13">
        <v>9362</v>
      </c>
      <c r="D778" s="13">
        <v>9362</v>
      </c>
      <c r="E778" s="13" t="s">
        <v>2068</v>
      </c>
      <c r="F778" s="13">
        <v>9280</v>
      </c>
      <c r="G778" s="13" t="s">
        <v>7308</v>
      </c>
      <c r="H778" s="13" t="s">
        <v>7307</v>
      </c>
      <c r="J778" s="13" t="s">
        <v>6809</v>
      </c>
      <c r="K778" s="10" t="s">
        <v>6810</v>
      </c>
      <c r="L778" s="13" t="s">
        <v>7309</v>
      </c>
      <c r="M778" s="10" t="s">
        <v>7310</v>
      </c>
      <c r="N778" s="10" t="s">
        <v>7311</v>
      </c>
      <c r="O778" s="13" t="str">
        <f t="shared" si="18"/>
        <v xml:space="preserve">Huyện Long Mỹ - Đội Thuế liên huyện Khu vực II </v>
      </c>
      <c r="P778" s="13" t="s">
        <v>7312</v>
      </c>
      <c r="Q778" s="13" t="s">
        <v>7309</v>
      </c>
      <c r="R778" s="8" t="s">
        <v>7309</v>
      </c>
      <c r="S778" s="13" t="s">
        <v>999</v>
      </c>
      <c r="T778" s="13" t="s">
        <v>7313</v>
      </c>
      <c r="U778" s="15" t="s">
        <v>7314</v>
      </c>
      <c r="V778" s="16" t="s">
        <v>7315</v>
      </c>
      <c r="W778" s="10" t="s">
        <v>285</v>
      </c>
      <c r="X778" s="13" t="s">
        <v>615</v>
      </c>
      <c r="Y778" s="13" t="s">
        <v>7263</v>
      </c>
      <c r="Z778" s="13" t="s">
        <v>7267</v>
      </c>
      <c r="AB778" s="7"/>
    </row>
    <row r="779" spans="1:28" hidden="1">
      <c r="A779" s="13" t="s">
        <v>7316</v>
      </c>
      <c r="C779" s="13">
        <v>9363</v>
      </c>
      <c r="D779" s="13">
        <v>9363</v>
      </c>
      <c r="E779" s="13" t="s">
        <v>2012</v>
      </c>
      <c r="F779" s="13">
        <v>9280</v>
      </c>
      <c r="G779" s="13" t="s">
        <v>7317</v>
      </c>
      <c r="H779" s="13" t="s">
        <v>7316</v>
      </c>
      <c r="J779" s="13" t="s">
        <v>6826</v>
      </c>
      <c r="K779" s="10" t="s">
        <v>6827</v>
      </c>
      <c r="L779" s="13" t="s">
        <v>7318</v>
      </c>
      <c r="M779" s="10" t="s">
        <v>7296</v>
      </c>
      <c r="N779" s="10" t="s">
        <v>7319</v>
      </c>
      <c r="O779" s="13" t="str">
        <f t="shared" si="18"/>
        <v xml:space="preserve">Huyện Phụng Hiệp - Đội Thuế liên huyện Khu vực III </v>
      </c>
      <c r="P779" s="13" t="s">
        <v>7320</v>
      </c>
      <c r="Q779" s="13" t="s">
        <v>7318</v>
      </c>
      <c r="R779" s="8" t="s">
        <v>7318</v>
      </c>
      <c r="S779" s="13" t="s">
        <v>983</v>
      </c>
      <c r="T779" s="13" t="s">
        <v>7321</v>
      </c>
      <c r="U779" s="15" t="s">
        <v>7298</v>
      </c>
      <c r="V779" s="16" t="s">
        <v>7300</v>
      </c>
      <c r="W779" s="10" t="s">
        <v>285</v>
      </c>
      <c r="X779" s="13" t="s">
        <v>851</v>
      </c>
      <c r="Y779" s="13" t="s">
        <v>7263</v>
      </c>
      <c r="Z779" s="13" t="s">
        <v>7267</v>
      </c>
      <c r="AB779" s="7"/>
    </row>
    <row r="780" spans="1:28" hidden="1">
      <c r="A780" s="13" t="s">
        <v>7322</v>
      </c>
      <c r="C780" s="13">
        <v>9362</v>
      </c>
      <c r="D780" s="13">
        <v>9362</v>
      </c>
      <c r="E780" s="13" t="s">
        <v>2068</v>
      </c>
      <c r="F780" s="13">
        <v>9280</v>
      </c>
      <c r="G780" s="13" t="s">
        <v>7323</v>
      </c>
      <c r="H780" s="13" t="s">
        <v>7322</v>
      </c>
      <c r="J780" s="13" t="s">
        <v>6809</v>
      </c>
      <c r="K780" s="10" t="s">
        <v>6810</v>
      </c>
      <c r="L780" s="13" t="s">
        <v>7324</v>
      </c>
      <c r="M780" s="10" t="s">
        <v>7310</v>
      </c>
      <c r="N780" s="10" t="s">
        <v>7310</v>
      </c>
      <c r="O780" s="13" t="str">
        <f t="shared" si="18"/>
        <v xml:space="preserve">Thị xã Long Mỹ - Đội Thuế liên huyện Khu vực II </v>
      </c>
      <c r="P780" s="13" t="s">
        <v>7325</v>
      </c>
      <c r="Q780" s="13" t="s">
        <v>7324</v>
      </c>
      <c r="R780" s="8" t="s">
        <v>7324</v>
      </c>
      <c r="S780" s="13" t="s">
        <v>7314</v>
      </c>
      <c r="T780" s="13" t="s">
        <v>7326</v>
      </c>
      <c r="U780" s="15" t="s">
        <v>7314</v>
      </c>
      <c r="V780" s="16" t="s">
        <v>7315</v>
      </c>
      <c r="W780" s="10" t="s">
        <v>285</v>
      </c>
      <c r="X780" s="13" t="s">
        <v>615</v>
      </c>
      <c r="Y780" s="13" t="s">
        <v>7263</v>
      </c>
      <c r="Z780" s="13" t="s">
        <v>7267</v>
      </c>
      <c r="AB780" s="7"/>
    </row>
    <row r="781" spans="1:28" s="7" customFormat="1" hidden="1">
      <c r="A781" s="7" t="s">
        <v>7327</v>
      </c>
      <c r="B781" s="7">
        <v>9280</v>
      </c>
      <c r="E781" s="7" t="s">
        <v>7328</v>
      </c>
      <c r="G781" s="7" t="s">
        <v>155</v>
      </c>
      <c r="H781" s="7" t="s">
        <v>7327</v>
      </c>
      <c r="I781" s="7" t="s">
        <v>7167</v>
      </c>
      <c r="K781" s="10"/>
      <c r="L781" s="7" t="s">
        <v>7329</v>
      </c>
      <c r="N781" s="7" t="s">
        <v>7330</v>
      </c>
      <c r="O781" s="13" t="str">
        <f t="shared" si="18"/>
        <v xml:space="preserve">Tỉnh An Giang - </v>
      </c>
      <c r="P781" s="7" t="s">
        <v>7331</v>
      </c>
      <c r="Q781" s="7" t="s">
        <v>7329</v>
      </c>
      <c r="R781" s="8" t="s">
        <v>7329</v>
      </c>
      <c r="S781" s="7" t="s">
        <v>7332</v>
      </c>
      <c r="T781" s="7" t="s">
        <v>7333</v>
      </c>
      <c r="U781" s="11" t="s">
        <v>155</v>
      </c>
      <c r="V781" s="9" t="s">
        <v>155</v>
      </c>
      <c r="X781" s="7" t="s">
        <v>7334</v>
      </c>
      <c r="Y781" s="7" t="s">
        <v>153</v>
      </c>
      <c r="Z781" s="7" t="s">
        <v>159</v>
      </c>
    </row>
    <row r="782" spans="1:28" s="7" customFormat="1" hidden="1">
      <c r="A782" s="7" t="s">
        <v>7335</v>
      </c>
      <c r="B782" s="7">
        <v>9281</v>
      </c>
      <c r="E782" s="7" t="s">
        <v>7328</v>
      </c>
      <c r="F782" s="7">
        <v>9280</v>
      </c>
      <c r="G782" s="7" t="s">
        <v>7336</v>
      </c>
      <c r="H782" s="7" t="s">
        <v>7335</v>
      </c>
      <c r="I782" s="7" t="s">
        <v>7167</v>
      </c>
      <c r="J782" s="7" t="s">
        <v>7167</v>
      </c>
      <c r="K782" s="10" t="s">
        <v>7167</v>
      </c>
      <c r="L782" s="7" t="s">
        <v>7337</v>
      </c>
      <c r="M782" s="7" t="s">
        <v>7169</v>
      </c>
      <c r="N782" s="7" t="s">
        <v>7330</v>
      </c>
      <c r="O782" s="13" t="str">
        <f t="shared" si="18"/>
        <v>Tỉnh An Giang - Chi cục Thuế khu vực XIX</v>
      </c>
      <c r="P782" s="7" t="s">
        <v>7338</v>
      </c>
      <c r="Q782" s="7" t="s">
        <v>7337</v>
      </c>
      <c r="R782" s="8" t="s">
        <v>7337</v>
      </c>
      <c r="S782" s="7" t="s">
        <v>7339</v>
      </c>
      <c r="T782" s="7" t="s">
        <v>7340</v>
      </c>
      <c r="U782" s="15" t="s">
        <v>7341</v>
      </c>
      <c r="V782" s="16" t="s">
        <v>7342</v>
      </c>
      <c r="X782" s="7" t="s">
        <v>7334</v>
      </c>
      <c r="Y782" s="7" t="s">
        <v>7327</v>
      </c>
      <c r="Z782" s="7" t="s">
        <v>7331</v>
      </c>
    </row>
    <row r="783" spans="1:28" hidden="1">
      <c r="A783" s="13" t="s">
        <v>7343</v>
      </c>
      <c r="C783" s="13" t="s">
        <v>155</v>
      </c>
      <c r="D783" s="13">
        <v>8965</v>
      </c>
      <c r="E783" s="13" t="s">
        <v>7344</v>
      </c>
      <c r="F783" s="13">
        <v>9280</v>
      </c>
      <c r="G783" s="13" t="s">
        <v>7345</v>
      </c>
      <c r="H783" s="13" t="s">
        <v>7343</v>
      </c>
      <c r="J783" s="10" t="s">
        <v>7346</v>
      </c>
      <c r="K783" s="10" t="s">
        <v>7347</v>
      </c>
      <c r="L783" s="10" t="s">
        <v>7348</v>
      </c>
      <c r="M783" s="10" t="s">
        <v>7349</v>
      </c>
      <c r="N783" s="10" t="s">
        <v>7349</v>
      </c>
      <c r="O783" s="13" t="str">
        <f t="shared" si="18"/>
        <v>Thành phố Long Xuyên - Đội Thuế liên huyện Long Xuyên - Châu Thành - Thoại Sơn</v>
      </c>
      <c r="P783" s="13" t="s">
        <v>7350</v>
      </c>
      <c r="Q783" s="10" t="s">
        <v>7348</v>
      </c>
      <c r="R783" s="8" t="s">
        <v>7351</v>
      </c>
      <c r="S783" s="13" t="s">
        <v>7339</v>
      </c>
      <c r="T783" s="13" t="s">
        <v>7340</v>
      </c>
      <c r="U783" s="15" t="s">
        <v>7341</v>
      </c>
      <c r="V783" s="16" t="s">
        <v>7342</v>
      </c>
      <c r="W783" s="30" t="s">
        <v>5514</v>
      </c>
      <c r="X783" s="13" t="s">
        <v>7352</v>
      </c>
      <c r="Y783" s="13" t="s">
        <v>7327</v>
      </c>
      <c r="Z783" s="13" t="s">
        <v>7331</v>
      </c>
      <c r="AB783" s="7"/>
    </row>
    <row r="784" spans="1:28" hidden="1">
      <c r="A784" s="13" t="s">
        <v>7353</v>
      </c>
      <c r="C784" s="13" t="s">
        <v>7354</v>
      </c>
      <c r="D784" s="13">
        <v>8961</v>
      </c>
      <c r="E784" s="13" t="s">
        <v>7355</v>
      </c>
      <c r="F784" s="13">
        <v>9280</v>
      </c>
      <c r="G784" s="13" t="s">
        <v>7356</v>
      </c>
      <c r="H784" s="13" t="s">
        <v>7353</v>
      </c>
      <c r="J784" s="10" t="s">
        <v>7357</v>
      </c>
      <c r="K784" s="10" t="s">
        <v>7358</v>
      </c>
      <c r="L784" s="10" t="s">
        <v>7359</v>
      </c>
      <c r="M784" s="10" t="s">
        <v>7360</v>
      </c>
      <c r="N784" s="10" t="s">
        <v>7360</v>
      </c>
      <c r="O784" s="13" t="str">
        <f t="shared" si="18"/>
        <v>Thành phố Châu Đốc - Đội Thuế liên huyện Châu Đốc - Châu Phú</v>
      </c>
      <c r="P784" s="13" t="s">
        <v>7361</v>
      </c>
      <c r="Q784" s="10" t="s">
        <v>7359</v>
      </c>
      <c r="R784" s="8" t="s">
        <v>7359</v>
      </c>
      <c r="S784" s="13" t="s">
        <v>7362</v>
      </c>
      <c r="T784" s="13" t="s">
        <v>7363</v>
      </c>
      <c r="U784" s="15" t="s">
        <v>7362</v>
      </c>
      <c r="V784" s="16" t="s">
        <v>7364</v>
      </c>
      <c r="W784" s="10" t="s">
        <v>285</v>
      </c>
      <c r="X784" s="13" t="s">
        <v>7365</v>
      </c>
      <c r="Y784" s="13" t="s">
        <v>7327</v>
      </c>
      <c r="Z784" s="13" t="s">
        <v>7331</v>
      </c>
      <c r="AB784" s="7"/>
    </row>
    <row r="785" spans="1:28" hidden="1">
      <c r="A785" s="13" t="s">
        <v>7366</v>
      </c>
      <c r="C785" s="13" t="s">
        <v>7367</v>
      </c>
      <c r="D785" s="13">
        <v>8963</v>
      </c>
      <c r="E785" s="13" t="s">
        <v>7368</v>
      </c>
      <c r="F785" s="13">
        <v>9280</v>
      </c>
      <c r="G785" s="13" t="s">
        <v>7369</v>
      </c>
      <c r="H785" s="13" t="s">
        <v>7366</v>
      </c>
      <c r="J785" s="10" t="s">
        <v>7370</v>
      </c>
      <c r="K785" s="10" t="s">
        <v>7371</v>
      </c>
      <c r="L785" s="10" t="s">
        <v>7372</v>
      </c>
      <c r="M785" s="10" t="s">
        <v>7373</v>
      </c>
      <c r="N785" s="10" t="s">
        <v>7374</v>
      </c>
      <c r="O785" s="13" t="str">
        <f t="shared" si="18"/>
        <v>Huyện An Phú - Đội Thuế liên huyện Tân Châu - An Phú</v>
      </c>
      <c r="P785" s="13" t="s">
        <v>7375</v>
      </c>
      <c r="Q785" s="10" t="s">
        <v>7372</v>
      </c>
      <c r="R785" s="8" t="s">
        <v>7372</v>
      </c>
      <c r="S785" s="13" t="s">
        <v>7376</v>
      </c>
      <c r="T785" s="13" t="s">
        <v>7377</v>
      </c>
      <c r="U785" s="15" t="s">
        <v>7362</v>
      </c>
      <c r="V785" s="16" t="s">
        <v>7364</v>
      </c>
      <c r="W785" s="10" t="s">
        <v>285</v>
      </c>
      <c r="X785" s="13" t="s">
        <v>7378</v>
      </c>
      <c r="Y785" s="13" t="s">
        <v>7327</v>
      </c>
      <c r="Z785" s="13" t="s">
        <v>7331</v>
      </c>
      <c r="AB785" s="7"/>
    </row>
    <row r="786" spans="1:28" hidden="1">
      <c r="A786" s="13" t="s">
        <v>7379</v>
      </c>
      <c r="C786" s="13" t="s">
        <v>7367</v>
      </c>
      <c r="D786" s="13">
        <v>8963</v>
      </c>
      <c r="E786" s="13" t="s">
        <v>7368</v>
      </c>
      <c r="F786" s="13">
        <v>9280</v>
      </c>
      <c r="G786" s="13" t="s">
        <v>7380</v>
      </c>
      <c r="H786" s="13" t="s">
        <v>7379</v>
      </c>
      <c r="J786" s="10" t="s">
        <v>7370</v>
      </c>
      <c r="K786" s="10" t="s">
        <v>7371</v>
      </c>
      <c r="L786" s="10" t="s">
        <v>7381</v>
      </c>
      <c r="M786" s="10" t="s">
        <v>7373</v>
      </c>
      <c r="N786" s="10" t="s">
        <v>7373</v>
      </c>
      <c r="O786" s="13" t="str">
        <f t="shared" si="18"/>
        <v>Thị xã Tân Châu - Đội Thuế liên huyện Tân Châu - An Phú</v>
      </c>
      <c r="P786" s="13" t="s">
        <v>7382</v>
      </c>
      <c r="Q786" s="10" t="s">
        <v>7381</v>
      </c>
      <c r="R786" s="8" t="s">
        <v>7381</v>
      </c>
      <c r="S786" s="13" t="s">
        <v>7383</v>
      </c>
      <c r="T786" s="13" t="s">
        <v>7384</v>
      </c>
      <c r="U786" s="15" t="s">
        <v>7385</v>
      </c>
      <c r="V786" s="16" t="s">
        <v>7386</v>
      </c>
      <c r="W786" s="10" t="s">
        <v>285</v>
      </c>
      <c r="X786" s="13" t="s">
        <v>7378</v>
      </c>
      <c r="Y786" s="13" t="s">
        <v>7327</v>
      </c>
      <c r="Z786" s="13" t="s">
        <v>7331</v>
      </c>
      <c r="AB786" s="7"/>
    </row>
    <row r="787" spans="1:28" hidden="1">
      <c r="A787" s="13" t="s">
        <v>7387</v>
      </c>
      <c r="C787" s="13" t="s">
        <v>7388</v>
      </c>
      <c r="D787" s="13">
        <v>8964</v>
      </c>
      <c r="E787" s="13" t="s">
        <v>7389</v>
      </c>
      <c r="F787" s="13">
        <v>9280</v>
      </c>
      <c r="G787" s="13" t="s">
        <v>7390</v>
      </c>
      <c r="H787" s="13" t="s">
        <v>7387</v>
      </c>
      <c r="J787" s="10" t="s">
        <v>7391</v>
      </c>
      <c r="K787" s="10" t="s">
        <v>7392</v>
      </c>
      <c r="L787" s="10" t="s">
        <v>7393</v>
      </c>
      <c r="M787" s="10" t="s">
        <v>2302</v>
      </c>
      <c r="N787" s="10" t="s">
        <v>7394</v>
      </c>
      <c r="O787" s="13" t="str">
        <f t="shared" si="18"/>
        <v xml:space="preserve">Huyện Phú Tân - Đội Thuế liên huyện Chợ Mới - Phú Tân </v>
      </c>
      <c r="P787" s="13" t="s">
        <v>7395</v>
      </c>
      <c r="Q787" s="10" t="s">
        <v>7393</v>
      </c>
      <c r="R787" s="8" t="s">
        <v>7393</v>
      </c>
      <c r="S787" s="13" t="s">
        <v>7396</v>
      </c>
      <c r="T787" s="13" t="s">
        <v>7397</v>
      </c>
      <c r="U787" s="15" t="s">
        <v>7398</v>
      </c>
      <c r="V787" s="16" t="s">
        <v>7399</v>
      </c>
      <c r="W787" s="10" t="s">
        <v>285</v>
      </c>
      <c r="X787" s="13" t="s">
        <v>7400</v>
      </c>
      <c r="Y787" s="13" t="s">
        <v>7327</v>
      </c>
      <c r="Z787" s="13" t="s">
        <v>7331</v>
      </c>
      <c r="AB787" s="7"/>
    </row>
    <row r="788" spans="1:28" hidden="1">
      <c r="A788" s="13" t="s">
        <v>7401</v>
      </c>
      <c r="C788" s="13" t="s">
        <v>7354</v>
      </c>
      <c r="D788" s="13">
        <v>8961</v>
      </c>
      <c r="E788" s="13" t="s">
        <v>7355</v>
      </c>
      <c r="F788" s="13">
        <v>9280</v>
      </c>
      <c r="G788" s="13" t="s">
        <v>7402</v>
      </c>
      <c r="H788" s="13" t="s">
        <v>7401</v>
      </c>
      <c r="J788" s="10" t="s">
        <v>7357</v>
      </c>
      <c r="K788" s="10" t="s">
        <v>7358</v>
      </c>
      <c r="L788" s="10" t="s">
        <v>7403</v>
      </c>
      <c r="M788" s="10" t="s">
        <v>7360</v>
      </c>
      <c r="N788" s="10" t="s">
        <v>7404</v>
      </c>
      <c r="O788" s="13" t="str">
        <f t="shared" si="18"/>
        <v>Huyện Châu Phú - Đội Thuế liên huyện Châu Đốc - Châu Phú</v>
      </c>
      <c r="P788" s="13" t="s">
        <v>7405</v>
      </c>
      <c r="Q788" s="10" t="s">
        <v>7403</v>
      </c>
      <c r="R788" s="8" t="s">
        <v>7403</v>
      </c>
      <c r="S788" s="13" t="s">
        <v>7385</v>
      </c>
      <c r="T788" s="13" t="s">
        <v>7406</v>
      </c>
      <c r="U788" s="15" t="s">
        <v>7385</v>
      </c>
      <c r="V788" s="16" t="s">
        <v>7386</v>
      </c>
      <c r="W788" s="10" t="s">
        <v>285</v>
      </c>
      <c r="X788" s="13" t="s">
        <v>7365</v>
      </c>
      <c r="Y788" s="13" t="s">
        <v>7327</v>
      </c>
      <c r="Z788" s="13" t="s">
        <v>7331</v>
      </c>
      <c r="AB788" s="7"/>
    </row>
    <row r="789" spans="1:28" hidden="1">
      <c r="A789" s="13" t="s">
        <v>7407</v>
      </c>
      <c r="C789" s="13" t="s">
        <v>7408</v>
      </c>
      <c r="D789" s="13">
        <v>8962</v>
      </c>
      <c r="E789" s="13" t="s">
        <v>7409</v>
      </c>
      <c r="F789" s="13">
        <v>9280</v>
      </c>
      <c r="G789" s="13" t="s">
        <v>7410</v>
      </c>
      <c r="H789" s="13" t="s">
        <v>7407</v>
      </c>
      <c r="J789" s="10" t="s">
        <v>7411</v>
      </c>
      <c r="K789" s="10" t="s">
        <v>7412</v>
      </c>
      <c r="L789" s="10" t="s">
        <v>7413</v>
      </c>
      <c r="M789" s="10" t="s">
        <v>7414</v>
      </c>
      <c r="N789" s="10" t="s">
        <v>7414</v>
      </c>
      <c r="O789" s="13" t="str">
        <f t="shared" si="18"/>
        <v>Thị xã Tịnh Biên - Đội Thuế liên huyện Tịnh Biên - Tri Tôn</v>
      </c>
      <c r="P789" s="13" t="s">
        <v>7415</v>
      </c>
      <c r="Q789" s="10" t="s">
        <v>7413</v>
      </c>
      <c r="R789" s="8" t="s">
        <v>7413</v>
      </c>
      <c r="S789" s="13" t="s">
        <v>7416</v>
      </c>
      <c r="T789" s="13" t="s">
        <v>7417</v>
      </c>
      <c r="U789" s="15" t="s">
        <v>7418</v>
      </c>
      <c r="V789" s="16" t="s">
        <v>7419</v>
      </c>
      <c r="W789" s="10" t="s">
        <v>285</v>
      </c>
      <c r="X789" s="13" t="s">
        <v>7420</v>
      </c>
      <c r="Y789" s="13" t="s">
        <v>7327</v>
      </c>
      <c r="Z789" s="13" t="s">
        <v>7331</v>
      </c>
      <c r="AB789" s="7"/>
    </row>
    <row r="790" spans="1:28" hidden="1">
      <c r="A790" s="13" t="s">
        <v>7421</v>
      </c>
      <c r="C790" s="13" t="s">
        <v>7408</v>
      </c>
      <c r="D790" s="13">
        <v>8962</v>
      </c>
      <c r="E790" s="13" t="s">
        <v>7409</v>
      </c>
      <c r="F790" s="13">
        <v>9280</v>
      </c>
      <c r="G790" s="13" t="s">
        <v>7422</v>
      </c>
      <c r="H790" s="13" t="s">
        <v>7421</v>
      </c>
      <c r="J790" s="10" t="s">
        <v>7411</v>
      </c>
      <c r="K790" s="10" t="s">
        <v>7412</v>
      </c>
      <c r="L790" s="10" t="s">
        <v>7423</v>
      </c>
      <c r="M790" s="10" t="s">
        <v>7414</v>
      </c>
      <c r="N790" s="10" t="s">
        <v>7424</v>
      </c>
      <c r="O790" s="13" t="str">
        <f t="shared" si="18"/>
        <v>Huyện Tri Tôn - Đội Thuế liên huyện Tịnh Biên - Tri Tôn</v>
      </c>
      <c r="P790" s="13" t="s">
        <v>7425</v>
      </c>
      <c r="Q790" s="10" t="s">
        <v>7423</v>
      </c>
      <c r="R790" s="8" t="s">
        <v>7423</v>
      </c>
      <c r="S790" s="13" t="s">
        <v>7418</v>
      </c>
      <c r="T790" s="13" t="s">
        <v>7426</v>
      </c>
      <c r="U790" s="15" t="s">
        <v>7418</v>
      </c>
      <c r="V790" s="16" t="s">
        <v>7419</v>
      </c>
      <c r="W790" s="10" t="s">
        <v>285</v>
      </c>
      <c r="X790" s="13" t="s">
        <v>7420</v>
      </c>
      <c r="Y790" s="13" t="s">
        <v>7327</v>
      </c>
      <c r="Z790" s="13" t="s">
        <v>7331</v>
      </c>
      <c r="AB790" s="7"/>
    </row>
    <row r="791" spans="1:28" hidden="1">
      <c r="A791" s="13" t="s">
        <v>7427</v>
      </c>
      <c r="C791" s="13" t="s">
        <v>7388</v>
      </c>
      <c r="D791" s="13">
        <v>8964</v>
      </c>
      <c r="E791" s="13" t="s">
        <v>7389</v>
      </c>
      <c r="F791" s="13">
        <v>9280</v>
      </c>
      <c r="G791" s="13" t="s">
        <v>7428</v>
      </c>
      <c r="H791" s="13" t="s">
        <v>7427</v>
      </c>
      <c r="J791" s="10" t="s">
        <v>7391</v>
      </c>
      <c r="K791" s="10" t="s">
        <v>7392</v>
      </c>
      <c r="L791" s="10" t="s">
        <v>7429</v>
      </c>
      <c r="M791" s="10" t="s">
        <v>2302</v>
      </c>
      <c r="N791" s="10" t="s">
        <v>2302</v>
      </c>
      <c r="O791" s="13" t="str">
        <f t="shared" si="18"/>
        <v xml:space="preserve">Huyện Chợ Mới - Đội Thuế liên huyện Chợ Mới - Phú Tân </v>
      </c>
      <c r="P791" s="13" t="s">
        <v>7430</v>
      </c>
      <c r="Q791" s="10" t="s">
        <v>7429</v>
      </c>
      <c r="R791" s="8" t="s">
        <v>7429</v>
      </c>
      <c r="S791" s="13" t="s">
        <v>7398</v>
      </c>
      <c r="T791" s="13" t="s">
        <v>7431</v>
      </c>
      <c r="U791" s="15" t="s">
        <v>7398</v>
      </c>
      <c r="V791" s="16" t="s">
        <v>7399</v>
      </c>
      <c r="W791" s="10" t="s">
        <v>285</v>
      </c>
      <c r="X791" s="13" t="s">
        <v>7400</v>
      </c>
      <c r="Y791" s="13" t="s">
        <v>7327</v>
      </c>
      <c r="Z791" s="13" t="s">
        <v>7331</v>
      </c>
      <c r="AB791" s="7"/>
    </row>
    <row r="792" spans="1:28" hidden="1">
      <c r="A792" s="13" t="s">
        <v>7432</v>
      </c>
      <c r="C792" s="13" t="s">
        <v>7433</v>
      </c>
      <c r="D792" s="13">
        <v>8965</v>
      </c>
      <c r="E792" s="13" t="s">
        <v>7434</v>
      </c>
      <c r="F792" s="13">
        <v>9280</v>
      </c>
      <c r="G792" s="13" t="s">
        <v>7435</v>
      </c>
      <c r="H792" s="13" t="s">
        <v>7432</v>
      </c>
      <c r="J792" s="10" t="s">
        <v>7346</v>
      </c>
      <c r="K792" s="10" t="s">
        <v>7347</v>
      </c>
      <c r="L792" s="10" t="s">
        <v>7436</v>
      </c>
      <c r="M792" s="10" t="s">
        <v>7349</v>
      </c>
      <c r="N792" s="10" t="s">
        <v>6444</v>
      </c>
      <c r="O792" s="13" t="str">
        <f t="shared" si="18"/>
        <v>Huyện Châu Thành - Đội Thuế liên huyện Long Xuyên - Châu Thành - Thoại Sơn</v>
      </c>
      <c r="P792" s="13" t="s">
        <v>7437</v>
      </c>
      <c r="Q792" s="10" t="s">
        <v>7436</v>
      </c>
      <c r="R792" s="8" t="s">
        <v>7438</v>
      </c>
      <c r="S792" s="13" t="s">
        <v>7439</v>
      </c>
      <c r="T792" s="13" t="s">
        <v>7440</v>
      </c>
      <c r="U792" s="15" t="s">
        <v>7441</v>
      </c>
      <c r="V792" s="16" t="s">
        <v>7442</v>
      </c>
      <c r="W792" s="10" t="s">
        <v>285</v>
      </c>
      <c r="X792" s="13" t="s">
        <v>7443</v>
      </c>
      <c r="Y792" s="13" t="s">
        <v>7327</v>
      </c>
      <c r="Z792" s="13" t="s">
        <v>7331</v>
      </c>
      <c r="AB792" s="7"/>
    </row>
    <row r="793" spans="1:28" hidden="1">
      <c r="A793" s="13" t="s">
        <v>7444</v>
      </c>
      <c r="C793" s="13" t="s">
        <v>7433</v>
      </c>
      <c r="D793" s="13">
        <v>8965</v>
      </c>
      <c r="E793" s="13" t="s">
        <v>7434</v>
      </c>
      <c r="F793" s="13">
        <v>9280</v>
      </c>
      <c r="G793" s="13" t="s">
        <v>7445</v>
      </c>
      <c r="H793" s="13" t="s">
        <v>7444</v>
      </c>
      <c r="J793" s="10" t="s">
        <v>7346</v>
      </c>
      <c r="K793" s="10" t="s">
        <v>7347</v>
      </c>
      <c r="L793" s="10" t="s">
        <v>7446</v>
      </c>
      <c r="M793" s="10" t="s">
        <v>7349</v>
      </c>
      <c r="N793" s="10" t="s">
        <v>7447</v>
      </c>
      <c r="O793" s="13" t="str">
        <f t="shared" si="18"/>
        <v>Huyện Thoại Sơn - Đội Thuế liên huyện Long Xuyên - Châu Thành - Thoại Sơn</v>
      </c>
      <c r="P793" s="13" t="s">
        <v>7448</v>
      </c>
      <c r="Q793" s="10" t="s">
        <v>7446</v>
      </c>
      <c r="R793" s="8" t="s">
        <v>7449</v>
      </c>
      <c r="S793" s="13" t="s">
        <v>7441</v>
      </c>
      <c r="T793" s="13" t="s">
        <v>7450</v>
      </c>
      <c r="U793" s="15" t="s">
        <v>7441</v>
      </c>
      <c r="V793" s="16" t="s">
        <v>7442</v>
      </c>
      <c r="W793" s="10" t="s">
        <v>285</v>
      </c>
      <c r="X793" s="13" t="s">
        <v>7443</v>
      </c>
      <c r="Y793" s="13" t="s">
        <v>7327</v>
      </c>
      <c r="Z793" s="13" t="s">
        <v>7331</v>
      </c>
      <c r="AB793" s="7"/>
    </row>
    <row r="794" spans="1:28" s="7" customFormat="1" hidden="1">
      <c r="A794" s="7" t="s">
        <v>7451</v>
      </c>
      <c r="B794" s="7">
        <v>9280</v>
      </c>
      <c r="E794" s="7" t="s">
        <v>7452</v>
      </c>
      <c r="G794" s="7" t="s">
        <v>155</v>
      </c>
      <c r="H794" s="7" t="s">
        <v>7451</v>
      </c>
      <c r="I794" s="7" t="s">
        <v>7167</v>
      </c>
      <c r="K794" s="10"/>
      <c r="L794" s="7" t="s">
        <v>7453</v>
      </c>
      <c r="N794" s="7" t="s">
        <v>7454</v>
      </c>
      <c r="O794" s="13" t="str">
        <f t="shared" si="18"/>
        <v xml:space="preserve">Tỉnh Đồng Tháp - </v>
      </c>
      <c r="P794" s="7" t="s">
        <v>7455</v>
      </c>
      <c r="Q794" s="7" t="s">
        <v>7453</v>
      </c>
      <c r="R794" s="8" t="s">
        <v>7453</v>
      </c>
      <c r="S794" s="7" t="s">
        <v>7456</v>
      </c>
      <c r="T794" s="7" t="s">
        <v>7457</v>
      </c>
      <c r="U794" s="11" t="s">
        <v>155</v>
      </c>
      <c r="V794" s="9" t="s">
        <v>155</v>
      </c>
      <c r="X794" s="7" t="s">
        <v>7458</v>
      </c>
      <c r="Y794" s="7" t="s">
        <v>153</v>
      </c>
      <c r="Z794" s="7" t="s">
        <v>159</v>
      </c>
    </row>
    <row r="795" spans="1:28" s="7" customFormat="1" hidden="1">
      <c r="A795" s="7" t="s">
        <v>7459</v>
      </c>
      <c r="B795" s="7">
        <v>9281</v>
      </c>
      <c r="E795" s="7" t="s">
        <v>7452</v>
      </c>
      <c r="F795" s="7">
        <v>9280</v>
      </c>
      <c r="G795" s="7" t="s">
        <v>7460</v>
      </c>
      <c r="H795" s="7" t="s">
        <v>7459</v>
      </c>
      <c r="I795" s="7" t="s">
        <v>7167</v>
      </c>
      <c r="J795" s="7" t="s">
        <v>7167</v>
      </c>
      <c r="K795" s="10" t="s">
        <v>7167</v>
      </c>
      <c r="L795" s="7" t="s">
        <v>7461</v>
      </c>
      <c r="M795" s="7" t="s">
        <v>7169</v>
      </c>
      <c r="N795" s="7" t="s">
        <v>7454</v>
      </c>
      <c r="O795" s="13" t="str">
        <f t="shared" si="18"/>
        <v>Tỉnh Đồng Tháp - Chi cục Thuế khu vực XIX</v>
      </c>
      <c r="P795" s="7" t="s">
        <v>7462</v>
      </c>
      <c r="Q795" s="7" t="s">
        <v>7461</v>
      </c>
      <c r="R795" s="8" t="s">
        <v>7461</v>
      </c>
      <c r="S795" s="7" t="s">
        <v>2251</v>
      </c>
      <c r="T795" s="7" t="s">
        <v>7463</v>
      </c>
      <c r="U795" s="15" t="s">
        <v>7464</v>
      </c>
      <c r="V795" s="16" t="s">
        <v>7465</v>
      </c>
      <c r="X795" s="7" t="s">
        <v>7466</v>
      </c>
      <c r="Y795" s="7" t="s">
        <v>7451</v>
      </c>
      <c r="Z795" s="7" t="s">
        <v>7455</v>
      </c>
    </row>
    <row r="796" spans="1:28" hidden="1">
      <c r="A796" s="13" t="s">
        <v>7467</v>
      </c>
      <c r="C796" s="13" t="s">
        <v>7468</v>
      </c>
      <c r="D796" s="13">
        <v>8761</v>
      </c>
      <c r="E796" s="13" t="s">
        <v>7469</v>
      </c>
      <c r="F796" s="13">
        <v>9280</v>
      </c>
      <c r="G796" s="13" t="s">
        <v>7470</v>
      </c>
      <c r="H796" s="13" t="s">
        <v>7467</v>
      </c>
      <c r="J796" s="13" t="s">
        <v>7471</v>
      </c>
      <c r="K796" s="10" t="s">
        <v>7472</v>
      </c>
      <c r="L796" s="13" t="s">
        <v>7473</v>
      </c>
      <c r="M796" s="10" t="s">
        <v>7474</v>
      </c>
      <c r="N796" s="10" t="s">
        <v>7474</v>
      </c>
      <c r="O796" s="13" t="str">
        <f t="shared" si="18"/>
        <v>Thành phố Cao Lãnh - Đội Thuế liên huyện Khu vực 1</v>
      </c>
      <c r="P796" s="13" t="s">
        <v>7475</v>
      </c>
      <c r="Q796" s="13" t="s">
        <v>7473</v>
      </c>
      <c r="R796" s="8" t="s">
        <v>7473</v>
      </c>
      <c r="S796" s="13" t="s">
        <v>2251</v>
      </c>
      <c r="T796" s="13" t="s">
        <v>7463</v>
      </c>
      <c r="U796" s="15" t="s">
        <v>7464</v>
      </c>
      <c r="V796" s="16" t="s">
        <v>7465</v>
      </c>
      <c r="W796" s="10" t="s">
        <v>285</v>
      </c>
      <c r="X796" s="13" t="s">
        <v>7469</v>
      </c>
      <c r="Y796" s="13" t="s">
        <v>7451</v>
      </c>
      <c r="Z796" s="13" t="s">
        <v>7455</v>
      </c>
      <c r="AB796" s="7"/>
    </row>
    <row r="797" spans="1:28" hidden="1">
      <c r="A797" s="13" t="s">
        <v>7476</v>
      </c>
      <c r="C797" s="13" t="s">
        <v>7477</v>
      </c>
      <c r="D797" s="13">
        <v>8762</v>
      </c>
      <c r="E797" s="13" t="s">
        <v>7478</v>
      </c>
      <c r="F797" s="13">
        <v>9280</v>
      </c>
      <c r="G797" s="13" t="s">
        <v>7479</v>
      </c>
      <c r="H797" s="13" t="s">
        <v>7476</v>
      </c>
      <c r="J797" s="13" t="s">
        <v>7480</v>
      </c>
      <c r="K797" s="10" t="s">
        <v>7481</v>
      </c>
      <c r="L797" s="13" t="s">
        <v>7482</v>
      </c>
      <c r="M797" s="10" t="s">
        <v>7483</v>
      </c>
      <c r="N797" s="10" t="s">
        <v>7483</v>
      </c>
      <c r="O797" s="13" t="str">
        <f t="shared" si="18"/>
        <v xml:space="preserve">Thành phố Sa Đéc - Đội Thuế liên huyện Khu vực 2 </v>
      </c>
      <c r="P797" s="13" t="s">
        <v>7484</v>
      </c>
      <c r="Q797" s="13" t="s">
        <v>7482</v>
      </c>
      <c r="R797" s="8" t="s">
        <v>7482</v>
      </c>
      <c r="S797" s="13" t="s">
        <v>2264</v>
      </c>
      <c r="T797" s="13" t="s">
        <v>7485</v>
      </c>
      <c r="U797" s="15" t="s">
        <v>2264</v>
      </c>
      <c r="V797" s="16" t="s">
        <v>7486</v>
      </c>
      <c r="W797" s="10" t="s">
        <v>285</v>
      </c>
      <c r="X797" s="13" t="s">
        <v>7478</v>
      </c>
      <c r="Y797" s="13" t="s">
        <v>7451</v>
      </c>
      <c r="Z797" s="13" t="s">
        <v>7455</v>
      </c>
      <c r="AB797" s="7"/>
    </row>
    <row r="798" spans="1:28" hidden="1">
      <c r="A798" s="13" t="s">
        <v>7487</v>
      </c>
      <c r="C798" s="13" t="s">
        <v>7488</v>
      </c>
      <c r="D798" s="13">
        <v>8767</v>
      </c>
      <c r="E798" s="13" t="s">
        <v>7489</v>
      </c>
      <c r="F798" s="13">
        <v>9280</v>
      </c>
      <c r="G798" s="13" t="s">
        <v>7490</v>
      </c>
      <c r="H798" s="13" t="s">
        <v>7487</v>
      </c>
      <c r="J798" s="13" t="s">
        <v>7491</v>
      </c>
      <c r="K798" s="10" t="s">
        <v>7492</v>
      </c>
      <c r="L798" s="13" t="s">
        <v>7493</v>
      </c>
      <c r="M798" s="10" t="s">
        <v>7494</v>
      </c>
      <c r="N798" s="10" t="s">
        <v>7495</v>
      </c>
      <c r="O798" s="13" t="str">
        <f t="shared" si="18"/>
        <v>Huyện Tân Hồng - Đội Thuế liên huyện Khu vực 3</v>
      </c>
      <c r="P798" s="13" t="s">
        <v>7496</v>
      </c>
      <c r="Q798" s="13" t="s">
        <v>7493</v>
      </c>
      <c r="R798" s="8" t="s">
        <v>7493</v>
      </c>
      <c r="S798" s="13" t="s">
        <v>7497</v>
      </c>
      <c r="T798" s="13" t="s">
        <v>7498</v>
      </c>
      <c r="U798" s="15" t="s">
        <v>7499</v>
      </c>
      <c r="V798" s="16" t="s">
        <v>7500</v>
      </c>
      <c r="W798" s="30" t="s">
        <v>7501</v>
      </c>
      <c r="X798" s="13" t="s">
        <v>7489</v>
      </c>
      <c r="Y798" s="13" t="s">
        <v>7451</v>
      </c>
      <c r="Z798" s="13" t="s">
        <v>7455</v>
      </c>
      <c r="AB798" s="7"/>
    </row>
    <row r="799" spans="1:28" hidden="1">
      <c r="A799" s="13" t="s">
        <v>7502</v>
      </c>
      <c r="C799" s="13" t="s">
        <v>7503</v>
      </c>
      <c r="D799" s="13">
        <v>8767</v>
      </c>
      <c r="E799" s="13" t="s">
        <v>7504</v>
      </c>
      <c r="F799" s="13">
        <v>9280</v>
      </c>
      <c r="G799" s="13" t="s">
        <v>7505</v>
      </c>
      <c r="H799" s="13" t="s">
        <v>7502</v>
      </c>
      <c r="J799" s="13" t="s">
        <v>7491</v>
      </c>
      <c r="K799" s="10" t="s">
        <v>7492</v>
      </c>
      <c r="L799" s="13" t="s">
        <v>7506</v>
      </c>
      <c r="M799" s="10" t="s">
        <v>7494</v>
      </c>
      <c r="N799" s="10" t="s">
        <v>7507</v>
      </c>
      <c r="O799" s="13" t="str">
        <f t="shared" si="18"/>
        <v>Huyện Hồng Ngự - Đội Thuế liên huyện Khu vực 3</v>
      </c>
      <c r="P799" s="13" t="s">
        <v>7508</v>
      </c>
      <c r="Q799" s="13" t="s">
        <v>7506</v>
      </c>
      <c r="R799" s="8" t="s">
        <v>7506</v>
      </c>
      <c r="S799" s="13" t="s">
        <v>7509</v>
      </c>
      <c r="T799" s="13" t="s">
        <v>7510</v>
      </c>
      <c r="U799" s="15" t="s">
        <v>7499</v>
      </c>
      <c r="V799" s="16" t="s">
        <v>7500</v>
      </c>
      <c r="W799" s="30" t="s">
        <v>7501</v>
      </c>
      <c r="X799" s="13" t="s">
        <v>7504</v>
      </c>
      <c r="Y799" s="13" t="s">
        <v>7451</v>
      </c>
      <c r="Z799" s="13" t="s">
        <v>7455</v>
      </c>
      <c r="AB799" s="7"/>
    </row>
    <row r="800" spans="1:28" hidden="1">
      <c r="A800" s="13" t="s">
        <v>7511</v>
      </c>
      <c r="C800" s="13" t="s">
        <v>7488</v>
      </c>
      <c r="D800" s="13">
        <v>8767</v>
      </c>
      <c r="E800" s="13" t="s">
        <v>7489</v>
      </c>
      <c r="F800" s="13">
        <v>9280</v>
      </c>
      <c r="G800" s="13" t="s">
        <v>7512</v>
      </c>
      <c r="H800" s="13" t="s">
        <v>7511</v>
      </c>
      <c r="J800" s="13" t="s">
        <v>7491</v>
      </c>
      <c r="K800" s="10" t="s">
        <v>7492</v>
      </c>
      <c r="L800" s="13" t="s">
        <v>7513</v>
      </c>
      <c r="M800" s="10" t="s">
        <v>7494</v>
      </c>
      <c r="N800" s="10" t="s">
        <v>2745</v>
      </c>
      <c r="O800" s="13" t="str">
        <f t="shared" si="18"/>
        <v>Huyện Tam Nông - Đội Thuế liên huyện Khu vực 3</v>
      </c>
      <c r="P800" s="13" t="s">
        <v>7514</v>
      </c>
      <c r="Q800" s="13" t="s">
        <v>7513</v>
      </c>
      <c r="R800" s="8" t="s">
        <v>7513</v>
      </c>
      <c r="S800" s="13" t="s">
        <v>2252</v>
      </c>
      <c r="T800" s="13" t="s">
        <v>7515</v>
      </c>
      <c r="U800" s="15" t="s">
        <v>2252</v>
      </c>
      <c r="V800" s="16" t="s">
        <v>7516</v>
      </c>
      <c r="W800" s="30" t="s">
        <v>7501</v>
      </c>
      <c r="X800" s="13" t="s">
        <v>7489</v>
      </c>
      <c r="Y800" s="13" t="s">
        <v>7451</v>
      </c>
      <c r="Z800" s="13" t="s">
        <v>7455</v>
      </c>
      <c r="AB800" s="7"/>
    </row>
    <row r="801" spans="1:28" hidden="1">
      <c r="A801" s="13" t="s">
        <v>7517</v>
      </c>
      <c r="C801" s="13" t="s">
        <v>7468</v>
      </c>
      <c r="D801" s="13">
        <v>8761</v>
      </c>
      <c r="E801" s="13" t="s">
        <v>7469</v>
      </c>
      <c r="F801" s="13">
        <v>9280</v>
      </c>
      <c r="G801" s="13" t="s">
        <v>7518</v>
      </c>
      <c r="H801" s="13" t="s">
        <v>7517</v>
      </c>
      <c r="J801" s="13" t="s">
        <v>7471</v>
      </c>
      <c r="K801" s="10" t="s">
        <v>7472</v>
      </c>
      <c r="L801" s="13" t="s">
        <v>7519</v>
      </c>
      <c r="M801" s="10" t="s">
        <v>7474</v>
      </c>
      <c r="N801" s="10" t="s">
        <v>7520</v>
      </c>
      <c r="O801" s="13" t="str">
        <f t="shared" si="18"/>
        <v>Huyện Thanh Bình - Đội Thuế liên huyện Khu vực 1</v>
      </c>
      <c r="P801" s="13" t="s">
        <v>7521</v>
      </c>
      <c r="Q801" s="13" t="s">
        <v>7519</v>
      </c>
      <c r="R801" s="8" t="s">
        <v>7519</v>
      </c>
      <c r="S801" s="13" t="s">
        <v>7522</v>
      </c>
      <c r="T801" s="13" t="s">
        <v>7523</v>
      </c>
      <c r="U801" s="15" t="s">
        <v>2252</v>
      </c>
      <c r="V801" s="16" t="s">
        <v>7516</v>
      </c>
      <c r="W801" s="10" t="s">
        <v>285</v>
      </c>
      <c r="X801" s="13" t="s">
        <v>7469</v>
      </c>
      <c r="Y801" s="13" t="s">
        <v>7451</v>
      </c>
      <c r="Z801" s="13" t="s">
        <v>7455</v>
      </c>
      <c r="AB801" s="7"/>
    </row>
    <row r="802" spans="1:28" hidden="1">
      <c r="A802" s="13" t="s">
        <v>7524</v>
      </c>
      <c r="C802" s="13" t="s">
        <v>7525</v>
      </c>
      <c r="D802" s="13">
        <v>8764</v>
      </c>
      <c r="E802" s="13" t="s">
        <v>7526</v>
      </c>
      <c r="F802" s="13">
        <v>9280</v>
      </c>
      <c r="G802" s="13" t="s">
        <v>7527</v>
      </c>
      <c r="H802" s="13" t="s">
        <v>7524</v>
      </c>
      <c r="J802" s="13" t="s">
        <v>7528</v>
      </c>
      <c r="K802" s="10" t="s">
        <v>7529</v>
      </c>
      <c r="L802" s="13" t="s">
        <v>7530</v>
      </c>
      <c r="M802" s="10" t="s">
        <v>7531</v>
      </c>
      <c r="N802" s="10" t="s">
        <v>7531</v>
      </c>
      <c r="O802" s="13" t="str">
        <f t="shared" si="18"/>
        <v xml:space="preserve">Huyện Tháp Mười - Đội Thuế liên huyện Khu vực 4 </v>
      </c>
      <c r="P802" s="13" t="s">
        <v>7532</v>
      </c>
      <c r="Q802" s="13" t="s">
        <v>7530</v>
      </c>
      <c r="R802" s="8" t="s">
        <v>7530</v>
      </c>
      <c r="S802" s="13" t="s">
        <v>7533</v>
      </c>
      <c r="T802" s="13" t="s">
        <v>7534</v>
      </c>
      <c r="U802" s="15" t="s">
        <v>7535</v>
      </c>
      <c r="V802" s="16" t="s">
        <v>7536</v>
      </c>
      <c r="W802" s="10" t="s">
        <v>285</v>
      </c>
      <c r="X802" s="13" t="s">
        <v>7526</v>
      </c>
      <c r="Y802" s="13" t="s">
        <v>7451</v>
      </c>
      <c r="Z802" s="13" t="s">
        <v>7455</v>
      </c>
      <c r="AB802" s="7"/>
    </row>
    <row r="803" spans="1:28" hidden="1">
      <c r="A803" s="13" t="s">
        <v>7537</v>
      </c>
      <c r="C803" s="13" t="s">
        <v>7525</v>
      </c>
      <c r="D803" s="13">
        <v>8764</v>
      </c>
      <c r="E803" s="13" t="s">
        <v>7526</v>
      </c>
      <c r="F803" s="13">
        <v>9280</v>
      </c>
      <c r="G803" s="13" t="s">
        <v>7538</v>
      </c>
      <c r="H803" s="13" t="s">
        <v>7537</v>
      </c>
      <c r="J803" s="13" t="s">
        <v>7528</v>
      </c>
      <c r="K803" s="10" t="s">
        <v>7529</v>
      </c>
      <c r="L803" s="13" t="s">
        <v>7539</v>
      </c>
      <c r="M803" s="10" t="s">
        <v>7531</v>
      </c>
      <c r="N803" s="10" t="s">
        <v>7540</v>
      </c>
      <c r="O803" s="13" t="str">
        <f t="shared" si="18"/>
        <v xml:space="preserve">Huyện Cao Lãnh - Đội Thuế liên huyện Khu vực 4 </v>
      </c>
      <c r="P803" s="13" t="s">
        <v>7541</v>
      </c>
      <c r="Q803" s="13" t="s">
        <v>7539</v>
      </c>
      <c r="R803" s="8" t="s">
        <v>7539</v>
      </c>
      <c r="S803" s="13" t="s">
        <v>7535</v>
      </c>
      <c r="T803" s="13" t="s">
        <v>7542</v>
      </c>
      <c r="U803" s="15" t="s">
        <v>7535</v>
      </c>
      <c r="V803" s="16" t="s">
        <v>7536</v>
      </c>
      <c r="W803" s="10" t="s">
        <v>285</v>
      </c>
      <c r="X803" s="13" t="s">
        <v>7526</v>
      </c>
      <c r="Y803" s="13" t="s">
        <v>7451</v>
      </c>
      <c r="Z803" s="13" t="s">
        <v>7455</v>
      </c>
      <c r="AB803" s="7"/>
    </row>
    <row r="804" spans="1:28" hidden="1">
      <c r="A804" s="13" t="s">
        <v>7543</v>
      </c>
      <c r="C804" s="13" t="s">
        <v>7544</v>
      </c>
      <c r="D804" s="13">
        <v>8765</v>
      </c>
      <c r="E804" s="13" t="s">
        <v>7545</v>
      </c>
      <c r="F804" s="13">
        <v>9280</v>
      </c>
      <c r="G804" s="13" t="s">
        <v>7546</v>
      </c>
      <c r="H804" s="13" t="s">
        <v>7543</v>
      </c>
      <c r="J804" s="13" t="s">
        <v>7547</v>
      </c>
      <c r="K804" s="10" t="s">
        <v>7548</v>
      </c>
      <c r="L804" s="13" t="s">
        <v>7549</v>
      </c>
      <c r="M804" s="10" t="s">
        <v>7550</v>
      </c>
      <c r="N804" s="10" t="s">
        <v>7550</v>
      </c>
      <c r="O804" s="13" t="str">
        <f t="shared" si="18"/>
        <v>Huyện Lấp Vò - Đội Thuế liên huyện Khu vực 5</v>
      </c>
      <c r="P804" s="13" t="s">
        <v>7551</v>
      </c>
      <c r="Q804" s="13" t="s">
        <v>7549</v>
      </c>
      <c r="R804" s="8" t="s">
        <v>7549</v>
      </c>
      <c r="S804" s="13" t="s">
        <v>7552</v>
      </c>
      <c r="T804" s="13" t="s">
        <v>7553</v>
      </c>
      <c r="U804" s="15" t="s">
        <v>7554</v>
      </c>
      <c r="V804" s="16" t="s">
        <v>7555</v>
      </c>
      <c r="W804" s="10" t="s">
        <v>285</v>
      </c>
      <c r="X804" s="13" t="s">
        <v>7545</v>
      </c>
      <c r="Y804" s="13" t="s">
        <v>7451</v>
      </c>
      <c r="Z804" s="13" t="s">
        <v>7455</v>
      </c>
      <c r="AB804" s="7"/>
    </row>
    <row r="805" spans="1:28" hidden="1">
      <c r="A805" s="13" t="s">
        <v>7556</v>
      </c>
      <c r="C805" s="13" t="s">
        <v>7544</v>
      </c>
      <c r="D805" s="13">
        <v>8765</v>
      </c>
      <c r="E805" s="13" t="s">
        <v>7545</v>
      </c>
      <c r="F805" s="13">
        <v>9280</v>
      </c>
      <c r="G805" s="13" t="s">
        <v>7557</v>
      </c>
      <c r="H805" s="13" t="s">
        <v>7556</v>
      </c>
      <c r="J805" s="13" t="s">
        <v>7547</v>
      </c>
      <c r="K805" s="10" t="s">
        <v>7548</v>
      </c>
      <c r="L805" s="13" t="s">
        <v>7558</v>
      </c>
      <c r="M805" s="10" t="s">
        <v>7550</v>
      </c>
      <c r="N805" s="10" t="s">
        <v>7559</v>
      </c>
      <c r="O805" s="13" t="str">
        <f t="shared" si="18"/>
        <v>Huyện Lai Vung - Đội Thuế liên huyện Khu vực 5</v>
      </c>
      <c r="P805" s="13" t="s">
        <v>7560</v>
      </c>
      <c r="Q805" s="13" t="s">
        <v>7558</v>
      </c>
      <c r="R805" s="8" t="s">
        <v>7558</v>
      </c>
      <c r="S805" s="13" t="s">
        <v>7554</v>
      </c>
      <c r="T805" s="13" t="s">
        <v>7561</v>
      </c>
      <c r="U805" s="15" t="s">
        <v>7554</v>
      </c>
      <c r="V805" s="16" t="s">
        <v>7555</v>
      </c>
      <c r="W805" s="10" t="s">
        <v>285</v>
      </c>
      <c r="X805" s="13" t="s">
        <v>7545</v>
      </c>
      <c r="Y805" s="13" t="s">
        <v>7451</v>
      </c>
      <c r="Z805" s="13" t="s">
        <v>7455</v>
      </c>
      <c r="AB805" s="7"/>
    </row>
    <row r="806" spans="1:28" hidden="1">
      <c r="A806" s="13" t="s">
        <v>7562</v>
      </c>
      <c r="C806" s="13" t="s">
        <v>7477</v>
      </c>
      <c r="D806" s="13">
        <v>8762</v>
      </c>
      <c r="E806" s="13" t="s">
        <v>7478</v>
      </c>
      <c r="F806" s="13">
        <v>9280</v>
      </c>
      <c r="G806" s="13" t="s">
        <v>7563</v>
      </c>
      <c r="H806" s="13" t="s">
        <v>7562</v>
      </c>
      <c r="J806" s="13" t="s">
        <v>7480</v>
      </c>
      <c r="K806" s="10" t="s">
        <v>7481</v>
      </c>
      <c r="L806" s="13" t="s">
        <v>7564</v>
      </c>
      <c r="M806" s="10" t="s">
        <v>7483</v>
      </c>
      <c r="N806" s="10" t="s">
        <v>6444</v>
      </c>
      <c r="O806" s="13" t="str">
        <f t="shared" si="18"/>
        <v xml:space="preserve">Huyện Châu Thành - Đội Thuế liên huyện Khu vực 2 </v>
      </c>
      <c r="P806" s="13" t="s">
        <v>7565</v>
      </c>
      <c r="Q806" s="13" t="s">
        <v>7564</v>
      </c>
      <c r="R806" s="8" t="s">
        <v>7564</v>
      </c>
      <c r="S806" s="13" t="s">
        <v>2296</v>
      </c>
      <c r="T806" s="13" t="s">
        <v>7566</v>
      </c>
      <c r="U806" s="15" t="s">
        <v>2264</v>
      </c>
      <c r="V806" s="16" t="s">
        <v>7486</v>
      </c>
      <c r="W806" s="10" t="s">
        <v>285</v>
      </c>
      <c r="X806" s="13" t="s">
        <v>7478</v>
      </c>
      <c r="Y806" s="13" t="s">
        <v>7451</v>
      </c>
      <c r="Z806" s="13" t="s">
        <v>7455</v>
      </c>
      <c r="AB806" s="7"/>
    </row>
    <row r="807" spans="1:28" hidden="1">
      <c r="A807" s="13" t="s">
        <v>7567</v>
      </c>
      <c r="C807" s="13" t="s">
        <v>7503</v>
      </c>
      <c r="D807" s="13">
        <v>8767</v>
      </c>
      <c r="E807" s="13" t="s">
        <v>7504</v>
      </c>
      <c r="F807" s="13">
        <v>9280</v>
      </c>
      <c r="G807" s="13" t="s">
        <v>7568</v>
      </c>
      <c r="H807" s="13" t="s">
        <v>7567</v>
      </c>
      <c r="J807" s="13" t="s">
        <v>7491</v>
      </c>
      <c r="K807" s="10" t="s">
        <v>7492</v>
      </c>
      <c r="L807" s="13" t="s">
        <v>7569</v>
      </c>
      <c r="M807" s="10" t="s">
        <v>7494</v>
      </c>
      <c r="N807" s="10" t="s">
        <v>7494</v>
      </c>
      <c r="O807" s="13" t="str">
        <f t="shared" si="18"/>
        <v>Thành phố Hồng Ngự - Đội Thuế liên huyện Khu vực 3</v>
      </c>
      <c r="P807" s="13" t="s">
        <v>7570</v>
      </c>
      <c r="Q807" s="13" t="s">
        <v>7569</v>
      </c>
      <c r="R807" s="8" t="s">
        <v>7569</v>
      </c>
      <c r="S807" s="13" t="s">
        <v>7499</v>
      </c>
      <c r="T807" s="13" t="s">
        <v>7510</v>
      </c>
      <c r="U807" s="15" t="s">
        <v>7499</v>
      </c>
      <c r="V807" s="16" t="s">
        <v>7500</v>
      </c>
      <c r="W807" s="30" t="s">
        <v>7501</v>
      </c>
      <c r="X807" s="13" t="s">
        <v>7504</v>
      </c>
      <c r="Y807" s="13" t="s">
        <v>7451</v>
      </c>
      <c r="Z807" s="13" t="s">
        <v>7455</v>
      </c>
      <c r="AB807" s="7"/>
    </row>
    <row r="808" spans="1:28" s="7" customFormat="1" hidden="1">
      <c r="A808" s="7" t="s">
        <v>7571</v>
      </c>
      <c r="B808" s="7">
        <v>9180</v>
      </c>
      <c r="E808" s="7" t="s">
        <v>7572</v>
      </c>
      <c r="G808" s="7" t="s">
        <v>155</v>
      </c>
      <c r="H808" s="7" t="s">
        <v>7571</v>
      </c>
      <c r="I808" s="7" t="s">
        <v>7573</v>
      </c>
      <c r="K808" s="10"/>
      <c r="L808" s="7" t="s">
        <v>7574</v>
      </c>
      <c r="M808" s="7" t="s">
        <v>7575</v>
      </c>
      <c r="N808" s="7" t="s">
        <v>7576</v>
      </c>
      <c r="O808" s="13" t="str">
        <f t="shared" si="18"/>
        <v xml:space="preserve">Tỉnh Kiên Giang - </v>
      </c>
      <c r="P808" s="7" t="s">
        <v>7577</v>
      </c>
      <c r="Q808" s="7" t="s">
        <v>7574</v>
      </c>
      <c r="R808" s="8" t="s">
        <v>7574</v>
      </c>
      <c r="S808" s="7" t="s">
        <v>7578</v>
      </c>
      <c r="T808" s="7" t="s">
        <v>7579</v>
      </c>
      <c r="U808" s="11" t="s">
        <v>155</v>
      </c>
      <c r="V808" s="9" t="s">
        <v>155</v>
      </c>
      <c r="X808" s="7" t="s">
        <v>7580</v>
      </c>
      <c r="Y808" s="7" t="s">
        <v>153</v>
      </c>
      <c r="Z808" s="7" t="s">
        <v>159</v>
      </c>
    </row>
    <row r="809" spans="1:28" s="7" customFormat="1" hidden="1">
      <c r="A809" s="7" t="s">
        <v>7581</v>
      </c>
      <c r="B809" s="7">
        <v>9181</v>
      </c>
      <c r="E809" s="7" t="s">
        <v>7572</v>
      </c>
      <c r="F809" s="7">
        <v>9180</v>
      </c>
      <c r="G809" s="7" t="s">
        <v>7582</v>
      </c>
      <c r="H809" s="7" t="s">
        <v>7581</v>
      </c>
      <c r="I809" s="7" t="s">
        <v>7573</v>
      </c>
      <c r="J809" s="7" t="s">
        <v>7573</v>
      </c>
      <c r="K809" s="10" t="s">
        <v>7573</v>
      </c>
      <c r="L809" s="7" t="s">
        <v>7583</v>
      </c>
      <c r="M809" s="7" t="s">
        <v>7575</v>
      </c>
      <c r="N809" s="7" t="s">
        <v>7576</v>
      </c>
      <c r="O809" s="13" t="str">
        <f t="shared" si="18"/>
        <v>Tỉnh Kiên Giang - Chi cục Thuế khu vực XX</v>
      </c>
      <c r="P809" s="7" t="s">
        <v>7584</v>
      </c>
      <c r="Q809" s="7" t="s">
        <v>7583</v>
      </c>
      <c r="R809" s="8" t="s">
        <v>7583</v>
      </c>
      <c r="S809" s="7" t="s">
        <v>7585</v>
      </c>
      <c r="T809" s="7" t="s">
        <v>7586</v>
      </c>
      <c r="U809" s="40" t="s">
        <v>7585</v>
      </c>
      <c r="V809" s="9" t="s">
        <v>7587</v>
      </c>
      <c r="X809" s="7" t="s">
        <v>7580</v>
      </c>
      <c r="Y809" s="7" t="s">
        <v>7571</v>
      </c>
      <c r="Z809" s="7" t="s">
        <v>7577</v>
      </c>
    </row>
    <row r="810" spans="1:28" hidden="1">
      <c r="A810" s="13" t="s">
        <v>7588</v>
      </c>
      <c r="C810" s="13" t="s">
        <v>155</v>
      </c>
      <c r="D810" s="13">
        <v>9167</v>
      </c>
      <c r="E810" s="13" t="s">
        <v>7589</v>
      </c>
      <c r="F810" s="13">
        <v>9180</v>
      </c>
      <c r="G810" s="13" t="s">
        <v>7590</v>
      </c>
      <c r="H810" s="13" t="s">
        <v>7588</v>
      </c>
      <c r="J810" s="13" t="s">
        <v>7591</v>
      </c>
      <c r="K810" s="13" t="s">
        <v>7592</v>
      </c>
      <c r="L810" s="13" t="s">
        <v>7593</v>
      </c>
      <c r="M810" s="10" t="s">
        <v>7594</v>
      </c>
      <c r="N810" s="10" t="s">
        <v>7594</v>
      </c>
      <c r="O810" s="13" t="str">
        <f t="shared" si="18"/>
        <v>Thành phố Rạch Giá - Đội Thuế liên huyện thành phố Rạch Giá - Kiên Hải</v>
      </c>
      <c r="P810" s="13" t="s">
        <v>7595</v>
      </c>
      <c r="Q810" s="13" t="s">
        <v>7593</v>
      </c>
      <c r="R810" s="8" t="s">
        <v>7593</v>
      </c>
      <c r="S810" s="13" t="s">
        <v>7585</v>
      </c>
      <c r="T810" s="13" t="s">
        <v>7586</v>
      </c>
      <c r="U810" s="41" t="s">
        <v>7585</v>
      </c>
      <c r="V810" s="20" t="s">
        <v>7587</v>
      </c>
      <c r="W810" s="30" t="s">
        <v>7596</v>
      </c>
      <c r="X810" s="13" t="s">
        <v>7597</v>
      </c>
      <c r="Y810" s="13" t="s">
        <v>7571</v>
      </c>
      <c r="Z810" s="13" t="s">
        <v>7577</v>
      </c>
      <c r="AB810" s="7"/>
    </row>
    <row r="811" spans="1:28" hidden="1">
      <c r="A811" s="13" t="s">
        <v>7598</v>
      </c>
      <c r="C811" s="13" t="s">
        <v>7599</v>
      </c>
      <c r="D811" s="13">
        <v>9162</v>
      </c>
      <c r="E811" s="13" t="s">
        <v>7600</v>
      </c>
      <c r="F811" s="13">
        <v>9180</v>
      </c>
      <c r="G811" s="13" t="s">
        <v>7601</v>
      </c>
      <c r="H811" s="13" t="s">
        <v>7598</v>
      </c>
      <c r="J811" s="13" t="s">
        <v>7602</v>
      </c>
      <c r="K811" s="10" t="s">
        <v>7603</v>
      </c>
      <c r="L811" s="13" t="s">
        <v>7604</v>
      </c>
      <c r="M811" s="10" t="s">
        <v>7605</v>
      </c>
      <c r="N811" s="10" t="s">
        <v>7606</v>
      </c>
      <c r="O811" s="13" t="str">
        <f t="shared" si="18"/>
        <v>Huyện Kiên Lương - Đội Thuế liên huyện Hòn Đất - Kiên Lương</v>
      </c>
      <c r="P811" s="13" t="s">
        <v>7607</v>
      </c>
      <c r="Q811" s="13" t="s">
        <v>7604</v>
      </c>
      <c r="R811" s="8" t="s">
        <v>7604</v>
      </c>
      <c r="S811" s="13" t="s">
        <v>7608</v>
      </c>
      <c r="T811" s="13" t="s">
        <v>7609</v>
      </c>
      <c r="U811" s="17" t="s">
        <v>7610</v>
      </c>
      <c r="V811" s="18" t="s">
        <v>7611</v>
      </c>
      <c r="W811" s="10" t="s">
        <v>285</v>
      </c>
      <c r="X811" s="13" t="s">
        <v>7612</v>
      </c>
      <c r="Y811" s="13" t="s">
        <v>7571</v>
      </c>
      <c r="Z811" s="13" t="s">
        <v>7577</v>
      </c>
      <c r="AB811" s="7"/>
    </row>
    <row r="812" spans="1:28" hidden="1">
      <c r="A812" s="13" t="s">
        <v>7613</v>
      </c>
      <c r="C812" s="13" t="s">
        <v>7599</v>
      </c>
      <c r="D812" s="13">
        <v>9162</v>
      </c>
      <c r="E812" s="13" t="s">
        <v>7600</v>
      </c>
      <c r="F812" s="13">
        <v>9180</v>
      </c>
      <c r="G812" s="13" t="s">
        <v>7614</v>
      </c>
      <c r="H812" s="13" t="s">
        <v>7613</v>
      </c>
      <c r="J812" s="13" t="s">
        <v>7602</v>
      </c>
      <c r="K812" s="10" t="s">
        <v>7603</v>
      </c>
      <c r="L812" s="13" t="s">
        <v>7615</v>
      </c>
      <c r="M812" s="10" t="s">
        <v>7605</v>
      </c>
      <c r="N812" s="10" t="s">
        <v>7605</v>
      </c>
      <c r="O812" s="13" t="str">
        <f t="shared" si="18"/>
        <v>Huyện Hòn Đất - Đội Thuế liên huyện Hòn Đất - Kiên Lương</v>
      </c>
      <c r="P812" s="13" t="s">
        <v>7616</v>
      </c>
      <c r="Q812" s="13" t="s">
        <v>7615</v>
      </c>
      <c r="R812" s="8" t="s">
        <v>7615</v>
      </c>
      <c r="S812" s="13" t="s">
        <v>7617</v>
      </c>
      <c r="T812" s="13" t="s">
        <v>7618</v>
      </c>
      <c r="U812" s="15" t="s">
        <v>7617</v>
      </c>
      <c r="V812" s="16" t="s">
        <v>7619</v>
      </c>
      <c r="W812" s="10" t="s">
        <v>285</v>
      </c>
      <c r="X812" s="13" t="s">
        <v>7612</v>
      </c>
      <c r="Y812" s="13" t="s">
        <v>7571</v>
      </c>
      <c r="Z812" s="13" t="s">
        <v>7577</v>
      </c>
      <c r="AB812" s="7"/>
    </row>
    <row r="813" spans="1:28" hidden="1">
      <c r="A813" s="13" t="s">
        <v>7620</v>
      </c>
      <c r="C813" s="13" t="s">
        <v>7621</v>
      </c>
      <c r="D813" s="13">
        <v>9168</v>
      </c>
      <c r="E813" s="13" t="s">
        <v>7622</v>
      </c>
      <c r="F813" s="13">
        <v>9180</v>
      </c>
      <c r="G813" s="13" t="s">
        <v>7623</v>
      </c>
      <c r="H813" s="13" t="s">
        <v>7620</v>
      </c>
      <c r="J813" s="13" t="s">
        <v>7624</v>
      </c>
      <c r="K813" s="13" t="s">
        <v>7625</v>
      </c>
      <c r="L813" s="13" t="s">
        <v>7626</v>
      </c>
      <c r="M813" s="10" t="s">
        <v>7627</v>
      </c>
      <c r="N813" s="10" t="s">
        <v>7628</v>
      </c>
      <c r="O813" s="13" t="str">
        <f t="shared" si="18"/>
        <v>Huyện Tân Hiệp - Đội Thuế liên huyện Châu Thành - Tân Hiệp - Giồng Riềng - Gò Quao</v>
      </c>
      <c r="P813" s="13" t="s">
        <v>7629</v>
      </c>
      <c r="Q813" s="13" t="s">
        <v>7626</v>
      </c>
      <c r="R813" s="34" t="s">
        <v>7630</v>
      </c>
      <c r="S813" s="13" t="s">
        <v>7631</v>
      </c>
      <c r="T813" s="13" t="s">
        <v>7632</v>
      </c>
      <c r="U813" s="41" t="s">
        <v>7585</v>
      </c>
      <c r="V813" s="20" t="s">
        <v>7587</v>
      </c>
      <c r="W813" s="30" t="s">
        <v>7501</v>
      </c>
      <c r="X813" s="13" t="s">
        <v>7633</v>
      </c>
      <c r="Y813" s="13" t="s">
        <v>7571</v>
      </c>
      <c r="Z813" s="13" t="s">
        <v>7577</v>
      </c>
      <c r="AB813" s="7"/>
    </row>
    <row r="814" spans="1:28" hidden="1">
      <c r="A814" s="13" t="s">
        <v>7634</v>
      </c>
      <c r="C814" s="13" t="s">
        <v>7621</v>
      </c>
      <c r="D814" s="13">
        <v>9168</v>
      </c>
      <c r="E814" s="13" t="s">
        <v>7622</v>
      </c>
      <c r="F814" s="13">
        <v>9180</v>
      </c>
      <c r="G814" s="13" t="s">
        <v>7635</v>
      </c>
      <c r="H814" s="13" t="s">
        <v>7634</v>
      </c>
      <c r="J814" s="13" t="s">
        <v>7624</v>
      </c>
      <c r="K814" s="13" t="s">
        <v>7625</v>
      </c>
      <c r="L814" s="13" t="s">
        <v>7636</v>
      </c>
      <c r="M814" s="10" t="s">
        <v>7627</v>
      </c>
      <c r="N814" s="10" t="s">
        <v>6444</v>
      </c>
      <c r="O814" s="13" t="str">
        <f t="shared" si="18"/>
        <v>Huyện Châu Thành - Đội Thuế liên huyện Châu Thành - Tân Hiệp - Giồng Riềng - Gò Quao</v>
      </c>
      <c r="P814" s="13" t="s">
        <v>7637</v>
      </c>
      <c r="Q814" s="13" t="s">
        <v>7636</v>
      </c>
      <c r="R814" s="34" t="s">
        <v>7638</v>
      </c>
      <c r="S814" s="13" t="s">
        <v>7639</v>
      </c>
      <c r="T814" s="13" t="s">
        <v>7640</v>
      </c>
      <c r="U814" s="41" t="s">
        <v>7585</v>
      </c>
      <c r="V814" s="20" t="s">
        <v>7587</v>
      </c>
      <c r="W814" s="30" t="s">
        <v>7501</v>
      </c>
      <c r="X814" s="13" t="s">
        <v>7633</v>
      </c>
      <c r="Y814" s="13" t="s">
        <v>7571</v>
      </c>
      <c r="Z814" s="13" t="s">
        <v>7577</v>
      </c>
      <c r="AB814" s="7"/>
    </row>
    <row r="815" spans="1:28" hidden="1">
      <c r="A815" s="13" t="s">
        <v>7641</v>
      </c>
      <c r="C815" s="13" t="s">
        <v>7642</v>
      </c>
      <c r="D815" s="13">
        <v>9168</v>
      </c>
      <c r="E815" s="13" t="s">
        <v>7643</v>
      </c>
      <c r="F815" s="13">
        <v>9180</v>
      </c>
      <c r="G815" s="13" t="s">
        <v>7644</v>
      </c>
      <c r="H815" s="13" t="s">
        <v>7641</v>
      </c>
      <c r="J815" s="13" t="s">
        <v>7624</v>
      </c>
      <c r="K815" s="13" t="s">
        <v>7625</v>
      </c>
      <c r="L815" s="13" t="s">
        <v>7645</v>
      </c>
      <c r="M815" s="10" t="s">
        <v>7627</v>
      </c>
      <c r="N815" s="10" t="s">
        <v>7627</v>
      </c>
      <c r="O815" s="13" t="str">
        <f t="shared" si="18"/>
        <v>Huyện Giồng Riềng - Đội Thuế liên huyện Châu Thành - Tân Hiệp - Giồng Riềng - Gò Quao</v>
      </c>
      <c r="P815" s="13" t="s">
        <v>7646</v>
      </c>
      <c r="Q815" s="13" t="s">
        <v>7645</v>
      </c>
      <c r="R815" s="34" t="s">
        <v>7647</v>
      </c>
      <c r="S815" s="13" t="s">
        <v>7648</v>
      </c>
      <c r="T815" s="13" t="s">
        <v>7649</v>
      </c>
      <c r="U815" s="17" t="s">
        <v>7650</v>
      </c>
      <c r="V815" s="18" t="s">
        <v>7651</v>
      </c>
      <c r="W815" s="30" t="s">
        <v>7501</v>
      </c>
      <c r="X815" s="13" t="s">
        <v>7652</v>
      </c>
      <c r="Y815" s="13" t="s">
        <v>7571</v>
      </c>
      <c r="Z815" s="13" t="s">
        <v>7577</v>
      </c>
      <c r="AB815" s="7"/>
    </row>
    <row r="816" spans="1:28" hidden="1">
      <c r="A816" s="13" t="s">
        <v>7653</v>
      </c>
      <c r="C816" s="13" t="s">
        <v>7642</v>
      </c>
      <c r="D816" s="13">
        <v>9168</v>
      </c>
      <c r="E816" s="13" t="s">
        <v>7643</v>
      </c>
      <c r="F816" s="13">
        <v>9180</v>
      </c>
      <c r="G816" s="13" t="s">
        <v>7654</v>
      </c>
      <c r="H816" s="13" t="s">
        <v>7653</v>
      </c>
      <c r="J816" s="13" t="s">
        <v>7624</v>
      </c>
      <c r="K816" s="13" t="s">
        <v>7625</v>
      </c>
      <c r="L816" s="13" t="s">
        <v>7655</v>
      </c>
      <c r="M816" s="10" t="s">
        <v>7627</v>
      </c>
      <c r="N816" s="10" t="s">
        <v>7656</v>
      </c>
      <c r="O816" s="13" t="str">
        <f t="shared" si="18"/>
        <v>Huyện Gò Quao - Đội Thuế liên huyện Châu Thành - Tân Hiệp - Giồng Riềng - Gò Quao</v>
      </c>
      <c r="P816" s="13" t="s">
        <v>7657</v>
      </c>
      <c r="Q816" s="13" t="s">
        <v>7655</v>
      </c>
      <c r="R816" s="34" t="s">
        <v>7658</v>
      </c>
      <c r="S816" s="13" t="s">
        <v>7659</v>
      </c>
      <c r="T816" s="13" t="s">
        <v>7660</v>
      </c>
      <c r="U816" s="17" t="s">
        <v>7650</v>
      </c>
      <c r="V816" s="18" t="s">
        <v>7651</v>
      </c>
      <c r="W816" s="30" t="s">
        <v>7501</v>
      </c>
      <c r="X816" s="13" t="s">
        <v>7652</v>
      </c>
      <c r="Y816" s="13" t="s">
        <v>7571</v>
      </c>
      <c r="Z816" s="13" t="s">
        <v>7577</v>
      </c>
      <c r="AB816" s="7"/>
    </row>
    <row r="817" spans="1:28" hidden="1">
      <c r="A817" s="13" t="s">
        <v>7661</v>
      </c>
      <c r="C817" s="13" t="s">
        <v>7662</v>
      </c>
      <c r="D817" s="13">
        <v>9169</v>
      </c>
      <c r="E817" s="13" t="s">
        <v>7663</v>
      </c>
      <c r="F817" s="13">
        <v>9180</v>
      </c>
      <c r="G817" s="13" t="s">
        <v>7664</v>
      </c>
      <c r="H817" s="13" t="s">
        <v>7661</v>
      </c>
      <c r="J817" s="13" t="s">
        <v>7665</v>
      </c>
      <c r="K817" s="13" t="s">
        <v>7666</v>
      </c>
      <c r="L817" s="13" t="s">
        <v>7667</v>
      </c>
      <c r="M817" s="10" t="s">
        <v>7668</v>
      </c>
      <c r="N817" s="10" t="s">
        <v>7669</v>
      </c>
      <c r="O817" s="13" t="str">
        <f t="shared" si="18"/>
        <v>Huyện An Biên - Đội Thuế liên huyện An Biên - An Minh - Vĩnh Thuận - U Minh Thượng</v>
      </c>
      <c r="P817" s="13" t="s">
        <v>7670</v>
      </c>
      <c r="Q817" s="13" t="s">
        <v>7667</v>
      </c>
      <c r="R817" s="34" t="s">
        <v>7671</v>
      </c>
      <c r="S817" s="13" t="s">
        <v>7650</v>
      </c>
      <c r="T817" s="13" t="s">
        <v>7672</v>
      </c>
      <c r="U817" s="17" t="s">
        <v>7650</v>
      </c>
      <c r="V817" s="18" t="s">
        <v>7651</v>
      </c>
      <c r="W817" s="30" t="s">
        <v>7501</v>
      </c>
      <c r="X817" s="13" t="s">
        <v>7673</v>
      </c>
      <c r="Y817" s="13" t="s">
        <v>7571</v>
      </c>
      <c r="Z817" s="13" t="s">
        <v>7577</v>
      </c>
      <c r="AB817" s="7"/>
    </row>
    <row r="818" spans="1:28" hidden="1">
      <c r="A818" s="13" t="s">
        <v>7674</v>
      </c>
      <c r="C818" s="13" t="s">
        <v>7662</v>
      </c>
      <c r="D818" s="13">
        <v>9169</v>
      </c>
      <c r="E818" s="13" t="s">
        <v>7663</v>
      </c>
      <c r="F818" s="13">
        <v>9180</v>
      </c>
      <c r="G818" s="13" t="s">
        <v>7675</v>
      </c>
      <c r="H818" s="13" t="s">
        <v>7674</v>
      </c>
      <c r="J818" s="13" t="s">
        <v>7665</v>
      </c>
      <c r="K818" s="13" t="s">
        <v>7666</v>
      </c>
      <c r="L818" s="13" t="s">
        <v>7676</v>
      </c>
      <c r="M818" s="10" t="s">
        <v>7668</v>
      </c>
      <c r="N818" s="10" t="s">
        <v>7668</v>
      </c>
      <c r="O818" s="13" t="str">
        <f t="shared" si="18"/>
        <v>Huyện An Minh - Đội Thuế liên huyện An Biên - An Minh - Vĩnh Thuận - U Minh Thượng</v>
      </c>
      <c r="P818" s="13" t="s">
        <v>7677</v>
      </c>
      <c r="Q818" s="13" t="s">
        <v>7676</v>
      </c>
      <c r="R818" s="34" t="s">
        <v>7678</v>
      </c>
      <c r="S818" s="13" t="s">
        <v>7679</v>
      </c>
      <c r="T818" s="13" t="s">
        <v>7680</v>
      </c>
      <c r="U818" s="17" t="s">
        <v>7681</v>
      </c>
      <c r="V818" s="18" t="s">
        <v>7682</v>
      </c>
      <c r="W818" s="30" t="s">
        <v>7501</v>
      </c>
      <c r="X818" s="13" t="s">
        <v>7673</v>
      </c>
      <c r="Y818" s="13" t="s">
        <v>7571</v>
      </c>
      <c r="Z818" s="13" t="s">
        <v>7577</v>
      </c>
      <c r="AB818" s="7"/>
    </row>
    <row r="819" spans="1:28" hidden="1">
      <c r="A819" s="13" t="s">
        <v>7683</v>
      </c>
      <c r="C819" s="13" t="s">
        <v>7684</v>
      </c>
      <c r="D819" s="13">
        <v>9169</v>
      </c>
      <c r="E819" s="13" t="s">
        <v>7685</v>
      </c>
      <c r="F819" s="13">
        <v>9180</v>
      </c>
      <c r="G819" s="13" t="s">
        <v>7686</v>
      </c>
      <c r="H819" s="13" t="s">
        <v>7683</v>
      </c>
      <c r="J819" s="13" t="s">
        <v>7665</v>
      </c>
      <c r="K819" s="13" t="s">
        <v>7666</v>
      </c>
      <c r="L819" s="13" t="s">
        <v>7687</v>
      </c>
      <c r="M819" s="10" t="s">
        <v>7668</v>
      </c>
      <c r="N819" s="10" t="s">
        <v>7688</v>
      </c>
      <c r="O819" s="13" t="str">
        <f t="shared" si="18"/>
        <v>Huyện Vĩnh Thuận - Đội Thuế liên huyện An Biên - An Minh - Vĩnh Thuận - U Minh Thượng</v>
      </c>
      <c r="P819" s="13" t="s">
        <v>7689</v>
      </c>
      <c r="Q819" s="13" t="s">
        <v>7687</v>
      </c>
      <c r="R819" s="34" t="s">
        <v>7690</v>
      </c>
      <c r="S819" s="13" t="s">
        <v>7691</v>
      </c>
      <c r="T819" s="13" t="s">
        <v>7692</v>
      </c>
      <c r="U819" s="17" t="s">
        <v>7681</v>
      </c>
      <c r="V819" s="18" t="s">
        <v>7682</v>
      </c>
      <c r="W819" s="30" t="s">
        <v>7501</v>
      </c>
      <c r="X819" s="13" t="s">
        <v>7693</v>
      </c>
      <c r="Y819" s="13" t="s">
        <v>7571</v>
      </c>
      <c r="Z819" s="13" t="s">
        <v>7577</v>
      </c>
      <c r="AB819" s="7"/>
    </row>
    <row r="820" spans="1:28" hidden="1">
      <c r="A820" s="13" t="s">
        <v>7694</v>
      </c>
      <c r="C820" s="13" t="s">
        <v>155</v>
      </c>
      <c r="E820" s="13" t="s">
        <v>7695</v>
      </c>
      <c r="F820" s="13">
        <v>9180</v>
      </c>
      <c r="G820" s="13" t="s">
        <v>7696</v>
      </c>
      <c r="H820" s="13" t="s">
        <v>7694</v>
      </c>
      <c r="J820" s="13" t="s">
        <v>7697</v>
      </c>
      <c r="K820" s="10" t="s">
        <v>7698</v>
      </c>
      <c r="L820" s="10" t="s">
        <v>7697</v>
      </c>
      <c r="M820" s="10" t="s">
        <v>7699</v>
      </c>
      <c r="N820" s="10" t="s">
        <v>7699</v>
      </c>
      <c r="O820" s="13" t="str">
        <f t="shared" si="18"/>
        <v>Thành phố Phú Quốc - Đội Thuế thành phố Phú Quốc</v>
      </c>
      <c r="P820" s="13" t="s">
        <v>7700</v>
      </c>
      <c r="Q820" s="13" t="s">
        <v>7697</v>
      </c>
      <c r="R820" s="8" t="s">
        <v>7697</v>
      </c>
      <c r="S820" s="13" t="s">
        <v>7701</v>
      </c>
      <c r="T820" s="13" t="s">
        <v>7702</v>
      </c>
      <c r="U820" s="15" t="s">
        <v>7701</v>
      </c>
      <c r="V820" s="16" t="s">
        <v>7703</v>
      </c>
      <c r="X820" s="13" t="s">
        <v>7704</v>
      </c>
      <c r="Y820" s="13" t="s">
        <v>7571</v>
      </c>
      <c r="Z820" s="13" t="s">
        <v>7577</v>
      </c>
      <c r="AB820" s="7"/>
    </row>
    <row r="821" spans="1:28" hidden="1">
      <c r="A821" s="13" t="s">
        <v>7705</v>
      </c>
      <c r="C821" s="13" t="s">
        <v>155</v>
      </c>
      <c r="D821" s="13">
        <v>9167</v>
      </c>
      <c r="E821" s="13" t="s">
        <v>7706</v>
      </c>
      <c r="F821" s="13">
        <v>9180</v>
      </c>
      <c r="G821" s="13" t="s">
        <v>7707</v>
      </c>
      <c r="H821" s="13" t="s">
        <v>7705</v>
      </c>
      <c r="J821" s="13" t="s">
        <v>7591</v>
      </c>
      <c r="K821" s="13" t="s">
        <v>7592</v>
      </c>
      <c r="L821" s="13" t="s">
        <v>7708</v>
      </c>
      <c r="M821" s="10" t="s">
        <v>7594</v>
      </c>
      <c r="N821" s="10" t="s">
        <v>7709</v>
      </c>
      <c r="O821" s="13" t="str">
        <f t="shared" si="18"/>
        <v>Huyện Kiên Hải - Đội Thuế liên huyện thành phố Rạch Giá - Kiên Hải</v>
      </c>
      <c r="P821" s="13" t="s">
        <v>7710</v>
      </c>
      <c r="Q821" s="13" t="s">
        <v>7708</v>
      </c>
      <c r="R821" s="8" t="s">
        <v>7708</v>
      </c>
      <c r="S821" s="13" t="s">
        <v>7711</v>
      </c>
      <c r="T821" s="13" t="s">
        <v>7712</v>
      </c>
      <c r="U821" s="41" t="s">
        <v>7585</v>
      </c>
      <c r="V821" s="20" t="s">
        <v>7587</v>
      </c>
      <c r="W821" s="30" t="s">
        <v>7596</v>
      </c>
      <c r="X821" s="13" t="s">
        <v>7713</v>
      </c>
      <c r="Y821" s="13" t="s">
        <v>7571</v>
      </c>
      <c r="Z821" s="13" t="s">
        <v>7577</v>
      </c>
      <c r="AB821" s="7"/>
    </row>
    <row r="822" spans="1:28" hidden="1">
      <c r="A822" s="13" t="s">
        <v>7714</v>
      </c>
      <c r="C822" s="13" t="s">
        <v>155</v>
      </c>
      <c r="D822" s="13">
        <v>9166</v>
      </c>
      <c r="E822" s="13" t="s">
        <v>7715</v>
      </c>
      <c r="F822" s="13">
        <v>9180</v>
      </c>
      <c r="G822" s="13" t="s">
        <v>7716</v>
      </c>
      <c r="H822" s="13" t="s">
        <v>7714</v>
      </c>
      <c r="J822" s="13" t="s">
        <v>7717</v>
      </c>
      <c r="K822" s="13" t="s">
        <v>7718</v>
      </c>
      <c r="L822" s="13" t="s">
        <v>7719</v>
      </c>
      <c r="M822" s="10" t="s">
        <v>7720</v>
      </c>
      <c r="N822" s="10" t="s">
        <v>7720</v>
      </c>
      <c r="O822" s="13" t="str">
        <f t="shared" si="18"/>
        <v>Thành phố Hà Tiên - Đội Thuế liên huyện thành phố Hà Tiên - Giang Thành</v>
      </c>
      <c r="P822" s="13" t="s">
        <v>7721</v>
      </c>
      <c r="Q822" s="13" t="s">
        <v>7719</v>
      </c>
      <c r="R822" s="8" t="s">
        <v>7719</v>
      </c>
      <c r="S822" s="13" t="s">
        <v>7610</v>
      </c>
      <c r="T822" s="13" t="s">
        <v>7722</v>
      </c>
      <c r="U822" s="17" t="s">
        <v>7610</v>
      </c>
      <c r="V822" s="18" t="s">
        <v>7611</v>
      </c>
      <c r="W822" s="30" t="s">
        <v>7596</v>
      </c>
      <c r="X822" s="13" t="s">
        <v>7723</v>
      </c>
      <c r="Y822" s="13" t="s">
        <v>7571</v>
      </c>
      <c r="Z822" s="13" t="s">
        <v>7577</v>
      </c>
      <c r="AB822" s="7"/>
    </row>
    <row r="823" spans="1:28" hidden="1">
      <c r="A823" s="13" t="s">
        <v>7724</v>
      </c>
      <c r="C823" s="13" t="s">
        <v>7684</v>
      </c>
      <c r="D823" s="13">
        <v>9169</v>
      </c>
      <c r="E823" s="13" t="s">
        <v>7685</v>
      </c>
      <c r="F823" s="13">
        <v>9180</v>
      </c>
      <c r="G823" s="13" t="s">
        <v>7725</v>
      </c>
      <c r="H823" s="13" t="s">
        <v>7724</v>
      </c>
      <c r="J823" s="13" t="s">
        <v>7665</v>
      </c>
      <c r="K823" s="13" t="s">
        <v>7666</v>
      </c>
      <c r="L823" s="13" t="s">
        <v>7726</v>
      </c>
      <c r="M823" s="10" t="s">
        <v>7668</v>
      </c>
      <c r="N823" s="10" t="s">
        <v>7727</v>
      </c>
      <c r="O823" s="13" t="str">
        <f t="shared" si="18"/>
        <v>Huyện U Minh Thượng - Đội Thuế liên huyện An Biên - An Minh - Vĩnh Thuận - U Minh Thượng</v>
      </c>
      <c r="P823" s="13" t="s">
        <v>7728</v>
      </c>
      <c r="Q823" s="13" t="s">
        <v>7726</v>
      </c>
      <c r="R823" s="34" t="s">
        <v>7729</v>
      </c>
      <c r="S823" s="13" t="s">
        <v>7681</v>
      </c>
      <c r="T823" s="13" t="s">
        <v>7730</v>
      </c>
      <c r="U823" s="17" t="s">
        <v>7681</v>
      </c>
      <c r="V823" s="18" t="s">
        <v>7682</v>
      </c>
      <c r="W823" s="30" t="s">
        <v>7501</v>
      </c>
      <c r="X823" s="13" t="s">
        <v>7693</v>
      </c>
      <c r="Y823" s="13" t="s">
        <v>7571</v>
      </c>
      <c r="Z823" s="13" t="s">
        <v>7577</v>
      </c>
      <c r="AB823" s="7"/>
    </row>
    <row r="824" spans="1:28" hidden="1">
      <c r="A824" s="13" t="s">
        <v>7731</v>
      </c>
      <c r="C824" s="13" t="s">
        <v>155</v>
      </c>
      <c r="D824" s="13">
        <v>9166</v>
      </c>
      <c r="E824" s="13" t="s">
        <v>7732</v>
      </c>
      <c r="F824" s="13">
        <v>9180</v>
      </c>
      <c r="G824" s="13" t="s">
        <v>7733</v>
      </c>
      <c r="H824" s="13" t="s">
        <v>7731</v>
      </c>
      <c r="J824" s="13" t="s">
        <v>7717</v>
      </c>
      <c r="K824" s="13" t="s">
        <v>7718</v>
      </c>
      <c r="L824" s="13" t="s">
        <v>7734</v>
      </c>
      <c r="M824" s="10" t="s">
        <v>7720</v>
      </c>
      <c r="N824" s="10" t="s">
        <v>7735</v>
      </c>
      <c r="O824" s="13" t="str">
        <f t="shared" si="18"/>
        <v>Huyện Giang Thành - Đội Thuế liên huyện thành phố Hà Tiên - Giang Thành</v>
      </c>
      <c r="P824" s="13" t="s">
        <v>7736</v>
      </c>
      <c r="Q824" s="13" t="s">
        <v>7734</v>
      </c>
      <c r="R824" s="34" t="s">
        <v>7737</v>
      </c>
      <c r="S824" s="13" t="s">
        <v>7738</v>
      </c>
      <c r="T824" s="13" t="s">
        <v>7739</v>
      </c>
      <c r="U824" s="17" t="s">
        <v>7610</v>
      </c>
      <c r="V824" s="18" t="s">
        <v>7611</v>
      </c>
      <c r="W824" s="30" t="s">
        <v>7596</v>
      </c>
      <c r="X824" s="13" t="s">
        <v>7740</v>
      </c>
      <c r="Y824" s="13" t="s">
        <v>7571</v>
      </c>
      <c r="Z824" s="13" t="s">
        <v>7577</v>
      </c>
      <c r="AB824" s="7"/>
    </row>
    <row r="825" spans="1:28" s="7" customFormat="1" hidden="1">
      <c r="A825" s="7" t="s">
        <v>7741</v>
      </c>
      <c r="B825" s="7">
        <v>9180</v>
      </c>
      <c r="E825" s="7" t="s">
        <v>7742</v>
      </c>
      <c r="G825" s="7" t="s">
        <v>155</v>
      </c>
      <c r="H825" s="7" t="s">
        <v>7741</v>
      </c>
      <c r="I825" s="7" t="s">
        <v>7573</v>
      </c>
      <c r="K825" s="10"/>
      <c r="L825" s="7" t="s">
        <v>7743</v>
      </c>
      <c r="M825" s="7" t="s">
        <v>7575</v>
      </c>
      <c r="N825" s="7" t="s">
        <v>7744</v>
      </c>
      <c r="O825" s="13" t="str">
        <f t="shared" si="18"/>
        <v xml:space="preserve">Tỉnh Bạc Liêu - </v>
      </c>
      <c r="P825" s="7" t="s">
        <v>7745</v>
      </c>
      <c r="Q825" s="7" t="s">
        <v>7743</v>
      </c>
      <c r="R825" s="8" t="s">
        <v>7743</v>
      </c>
      <c r="S825" s="7" t="s">
        <v>7746</v>
      </c>
      <c r="T825" s="7" t="s">
        <v>7747</v>
      </c>
      <c r="U825" s="11" t="s">
        <v>155</v>
      </c>
      <c r="V825" s="9" t="s">
        <v>155</v>
      </c>
      <c r="X825" s="7" t="s">
        <v>7748</v>
      </c>
      <c r="Y825" s="7" t="s">
        <v>153</v>
      </c>
      <c r="Z825" s="7" t="s">
        <v>159</v>
      </c>
    </row>
    <row r="826" spans="1:28" s="7" customFormat="1" hidden="1">
      <c r="A826" s="7" t="s">
        <v>7749</v>
      </c>
      <c r="B826" s="7">
        <v>9181</v>
      </c>
      <c r="E826" s="7" t="s">
        <v>7742</v>
      </c>
      <c r="F826" s="7">
        <v>9180</v>
      </c>
      <c r="G826" s="7" t="s">
        <v>7750</v>
      </c>
      <c r="H826" s="7" t="s">
        <v>7749</v>
      </c>
      <c r="I826" s="7" t="s">
        <v>7573</v>
      </c>
      <c r="J826" s="7" t="s">
        <v>7573</v>
      </c>
      <c r="K826" s="10" t="s">
        <v>7573</v>
      </c>
      <c r="L826" s="7" t="s">
        <v>7751</v>
      </c>
      <c r="M826" s="7" t="s">
        <v>7575</v>
      </c>
      <c r="N826" s="7" t="s">
        <v>7744</v>
      </c>
      <c r="O826" s="13" t="str">
        <f t="shared" si="18"/>
        <v>Tỉnh Bạc Liêu - Chi cục Thuế khu vực XX</v>
      </c>
      <c r="P826" s="7" t="s">
        <v>7752</v>
      </c>
      <c r="Q826" s="7" t="s">
        <v>7751</v>
      </c>
      <c r="R826" s="8" t="s">
        <v>7751</v>
      </c>
      <c r="S826" s="7" t="s">
        <v>7753</v>
      </c>
      <c r="T826" s="7" t="s">
        <v>7754</v>
      </c>
      <c r="U826" s="15" t="s">
        <v>7755</v>
      </c>
      <c r="V826" s="16" t="s">
        <v>7756</v>
      </c>
      <c r="X826" s="7" t="s">
        <v>7742</v>
      </c>
      <c r="Y826" s="7" t="s">
        <v>7741</v>
      </c>
      <c r="Z826" s="7" t="s">
        <v>7745</v>
      </c>
    </row>
    <row r="827" spans="1:28" hidden="1">
      <c r="A827" s="13" t="s">
        <v>7757</v>
      </c>
      <c r="E827" s="13" t="s">
        <v>7758</v>
      </c>
      <c r="F827" s="13">
        <v>9180</v>
      </c>
      <c r="G827" s="13" t="s">
        <v>7759</v>
      </c>
      <c r="H827" s="13" t="s">
        <v>7757</v>
      </c>
      <c r="J827" s="13" t="s">
        <v>7760</v>
      </c>
      <c r="K827" s="10" t="s">
        <v>7761</v>
      </c>
      <c r="L827" s="10" t="s">
        <v>7760</v>
      </c>
      <c r="M827" s="10" t="s">
        <v>7762</v>
      </c>
      <c r="N827" s="10" t="s">
        <v>7762</v>
      </c>
      <c r="O827" s="13" t="str">
        <f t="shared" si="18"/>
        <v>Thành phố Bạc Liêu - Đội Thuế thành phố Bạc Liêu</v>
      </c>
      <c r="P827" s="13" t="s">
        <v>7763</v>
      </c>
      <c r="Q827" s="13" t="s">
        <v>7760</v>
      </c>
      <c r="R827" s="8" t="s">
        <v>7760</v>
      </c>
      <c r="S827" s="13" t="s">
        <v>7753</v>
      </c>
      <c r="T827" s="13" t="s">
        <v>7754</v>
      </c>
      <c r="U827" s="15" t="s">
        <v>7755</v>
      </c>
      <c r="V827" s="16" t="s">
        <v>7756</v>
      </c>
      <c r="X827" s="13" t="s">
        <v>7764</v>
      </c>
      <c r="Y827" s="13" t="s">
        <v>7741</v>
      </c>
      <c r="Z827" s="13" t="s">
        <v>7745</v>
      </c>
      <c r="AB827" s="7"/>
    </row>
    <row r="828" spans="1:28" hidden="1">
      <c r="A828" s="13" t="s">
        <v>7765</v>
      </c>
      <c r="C828" s="13">
        <v>9562</v>
      </c>
      <c r="D828" s="13">
        <v>9562</v>
      </c>
      <c r="E828" s="13" t="s">
        <v>7766</v>
      </c>
      <c r="F828" s="13">
        <v>9180</v>
      </c>
      <c r="G828" s="13" t="s">
        <v>7767</v>
      </c>
      <c r="H828" s="13" t="s">
        <v>7765</v>
      </c>
      <c r="J828" s="13" t="s">
        <v>7768</v>
      </c>
      <c r="K828" s="10" t="s">
        <v>7769</v>
      </c>
      <c r="L828" s="13" t="s">
        <v>7770</v>
      </c>
      <c r="M828" s="10" t="s">
        <v>7771</v>
      </c>
      <c r="N828" s="10" t="s">
        <v>7772</v>
      </c>
      <c r="O828" s="13" t="str">
        <f t="shared" si="18"/>
        <v>Huyện Hồng Dân - Đội Thuế liên huyện Phước Long - Hồng Dân</v>
      </c>
      <c r="P828" s="13" t="s">
        <v>7773</v>
      </c>
      <c r="Q828" s="13" t="s">
        <v>7770</v>
      </c>
      <c r="R828" s="8" t="s">
        <v>7770</v>
      </c>
      <c r="S828" s="13" t="s">
        <v>7774</v>
      </c>
      <c r="T828" s="13" t="s">
        <v>7775</v>
      </c>
      <c r="U828" s="17" t="s">
        <v>7776</v>
      </c>
      <c r="V828" s="18" t="s">
        <v>7777</v>
      </c>
      <c r="W828" s="10" t="s">
        <v>285</v>
      </c>
      <c r="X828" s="13" t="s">
        <v>7778</v>
      </c>
      <c r="Y828" s="13" t="s">
        <v>7741</v>
      </c>
      <c r="Z828" s="13" t="s">
        <v>7745</v>
      </c>
      <c r="AB828" s="7"/>
    </row>
    <row r="829" spans="1:28" hidden="1">
      <c r="A829" s="13" t="s">
        <v>7779</v>
      </c>
      <c r="C829" s="13">
        <v>9561</v>
      </c>
      <c r="D829" s="13">
        <v>9561</v>
      </c>
      <c r="E829" s="13" t="s">
        <v>7780</v>
      </c>
      <c r="F829" s="13">
        <v>9180</v>
      </c>
      <c r="G829" s="13" t="s">
        <v>7781</v>
      </c>
      <c r="H829" s="13" t="s">
        <v>7779</v>
      </c>
      <c r="J829" s="13" t="s">
        <v>7782</v>
      </c>
      <c r="K829" s="10" t="s">
        <v>7783</v>
      </c>
      <c r="L829" s="13" t="s">
        <v>7784</v>
      </c>
      <c r="M829" s="10" t="s">
        <v>545</v>
      </c>
      <c r="N829" s="10" t="s">
        <v>7785</v>
      </c>
      <c r="O829" s="13" t="str">
        <f t="shared" si="18"/>
        <v>Huyện Vĩnh Lợi - Đội Thuế liên huyện Hòa Bình - Vĩnh Lợi</v>
      </c>
      <c r="P829" s="13" t="s">
        <v>7786</v>
      </c>
      <c r="Q829" s="13" t="s">
        <v>7784</v>
      </c>
      <c r="R829" s="8" t="s">
        <v>7784</v>
      </c>
      <c r="S829" s="13" t="s">
        <v>7787</v>
      </c>
      <c r="T829" s="13" t="s">
        <v>7788</v>
      </c>
      <c r="U829" s="17" t="s">
        <v>7789</v>
      </c>
      <c r="V829" s="18" t="s">
        <v>7790</v>
      </c>
      <c r="W829" s="10" t="s">
        <v>285</v>
      </c>
      <c r="X829" s="13" t="s">
        <v>7791</v>
      </c>
      <c r="Y829" s="13" t="s">
        <v>7741</v>
      </c>
      <c r="Z829" s="13" t="s">
        <v>7745</v>
      </c>
      <c r="AB829" s="7"/>
    </row>
    <row r="830" spans="1:28" hidden="1">
      <c r="A830" s="13" t="s">
        <v>7792</v>
      </c>
      <c r="C830" s="13">
        <v>9561</v>
      </c>
      <c r="D830" s="13">
        <v>9561</v>
      </c>
      <c r="E830" s="13" t="s">
        <v>7780</v>
      </c>
      <c r="F830" s="13">
        <v>9180</v>
      </c>
      <c r="G830" s="13" t="s">
        <v>7793</v>
      </c>
      <c r="H830" s="13" t="s">
        <v>7792</v>
      </c>
      <c r="J830" s="13" t="s">
        <v>7782</v>
      </c>
      <c r="K830" s="10" t="s">
        <v>7783</v>
      </c>
      <c r="L830" s="13" t="s">
        <v>7794</v>
      </c>
      <c r="M830" s="10" t="s">
        <v>545</v>
      </c>
      <c r="N830" s="10" t="s">
        <v>545</v>
      </c>
      <c r="O830" s="13" t="str">
        <f t="shared" si="18"/>
        <v>Huyện Hòa Bình - Đội Thuế liên huyện Hòa Bình - Vĩnh Lợi</v>
      </c>
      <c r="P830" s="13" t="s">
        <v>7795</v>
      </c>
      <c r="Q830" s="13" t="s">
        <v>7794</v>
      </c>
      <c r="R830" s="8" t="s">
        <v>7794</v>
      </c>
      <c r="S830" s="13" t="s">
        <v>7789</v>
      </c>
      <c r="T830" s="13" t="s">
        <v>7796</v>
      </c>
      <c r="U830" s="17" t="s">
        <v>7789</v>
      </c>
      <c r="V830" s="18" t="s">
        <v>7790</v>
      </c>
      <c r="W830" s="10" t="s">
        <v>285</v>
      </c>
      <c r="X830" s="13" t="s">
        <v>7791</v>
      </c>
      <c r="Y830" s="13" t="s">
        <v>7741</v>
      </c>
      <c r="Z830" s="13" t="s">
        <v>7745</v>
      </c>
      <c r="AB830" s="7"/>
    </row>
    <row r="831" spans="1:28" hidden="1">
      <c r="A831" s="13" t="s">
        <v>7797</v>
      </c>
      <c r="C831" s="13">
        <v>9563</v>
      </c>
      <c r="D831" s="13">
        <v>9563</v>
      </c>
      <c r="E831" s="13" t="s">
        <v>7798</v>
      </c>
      <c r="F831" s="13">
        <v>9180</v>
      </c>
      <c r="G831" s="13" t="s">
        <v>7799</v>
      </c>
      <c r="H831" s="13" t="s">
        <v>7797</v>
      </c>
      <c r="J831" s="13" t="s">
        <v>7800</v>
      </c>
      <c r="K831" s="10" t="s">
        <v>7801</v>
      </c>
      <c r="L831" s="13" t="s">
        <v>7802</v>
      </c>
      <c r="M831" s="10" t="s">
        <v>7803</v>
      </c>
      <c r="N831" s="10" t="s">
        <v>7803</v>
      </c>
      <c r="O831" s="13" t="str">
        <f t="shared" si="18"/>
        <v>Thị xã Giá Rai - Đội Thuế liên huyện Giá Rai - Đông Hải</v>
      </c>
      <c r="P831" s="13" t="s">
        <v>7804</v>
      </c>
      <c r="Q831" s="13" t="s">
        <v>7802</v>
      </c>
      <c r="R831" s="8" t="s">
        <v>7802</v>
      </c>
      <c r="S831" s="13" t="s">
        <v>7805</v>
      </c>
      <c r="T831" s="13" t="s">
        <v>7806</v>
      </c>
      <c r="U831" s="17" t="s">
        <v>7805</v>
      </c>
      <c r="V831" s="18" t="s">
        <v>7807</v>
      </c>
      <c r="W831" s="10" t="s">
        <v>285</v>
      </c>
      <c r="X831" s="13" t="s">
        <v>7808</v>
      </c>
      <c r="Y831" s="13" t="s">
        <v>7741</v>
      </c>
      <c r="Z831" s="13" t="s">
        <v>7745</v>
      </c>
      <c r="AB831" s="7"/>
    </row>
    <row r="832" spans="1:28" hidden="1">
      <c r="A832" s="13" t="s">
        <v>7809</v>
      </c>
      <c r="C832" s="13">
        <v>9562</v>
      </c>
      <c r="D832" s="13">
        <v>9562</v>
      </c>
      <c r="E832" s="13" t="s">
        <v>7766</v>
      </c>
      <c r="F832" s="13">
        <v>9180</v>
      </c>
      <c r="G832" s="13" t="s">
        <v>7810</v>
      </c>
      <c r="H832" s="13" t="s">
        <v>7809</v>
      </c>
      <c r="J832" s="13" t="s">
        <v>7768</v>
      </c>
      <c r="K832" s="10" t="s">
        <v>7769</v>
      </c>
      <c r="L832" s="13" t="s">
        <v>7811</v>
      </c>
      <c r="M832" s="10" t="s">
        <v>7771</v>
      </c>
      <c r="N832" s="10" t="s">
        <v>7771</v>
      </c>
      <c r="O832" s="13" t="str">
        <f t="shared" si="18"/>
        <v>Huyện Phước Long - Đội Thuế liên huyện Phước Long - Hồng Dân</v>
      </c>
      <c r="P832" s="13" t="s">
        <v>7812</v>
      </c>
      <c r="Q832" s="13" t="s">
        <v>7811</v>
      </c>
      <c r="R832" s="8" t="s">
        <v>7811</v>
      </c>
      <c r="S832" s="13" t="s">
        <v>7776</v>
      </c>
      <c r="T832" s="13" t="s">
        <v>7813</v>
      </c>
      <c r="U832" s="17" t="s">
        <v>7776</v>
      </c>
      <c r="V832" s="18" t="s">
        <v>7777</v>
      </c>
      <c r="W832" s="10" t="s">
        <v>285</v>
      </c>
      <c r="X832" s="13" t="s">
        <v>7778</v>
      </c>
      <c r="Y832" s="13" t="s">
        <v>7741</v>
      </c>
      <c r="Z832" s="13" t="s">
        <v>7745</v>
      </c>
      <c r="AB832" s="7"/>
    </row>
    <row r="833" spans="1:28" hidden="1">
      <c r="A833" s="13" t="s">
        <v>7814</v>
      </c>
      <c r="C833" s="13">
        <v>9563</v>
      </c>
      <c r="D833" s="13">
        <v>9563</v>
      </c>
      <c r="E833" s="13" t="s">
        <v>7798</v>
      </c>
      <c r="F833" s="13">
        <v>9180</v>
      </c>
      <c r="G833" s="13" t="s">
        <v>7815</v>
      </c>
      <c r="H833" s="13" t="s">
        <v>7814</v>
      </c>
      <c r="J833" s="13" t="s">
        <v>7800</v>
      </c>
      <c r="K833" s="10" t="s">
        <v>7801</v>
      </c>
      <c r="L833" s="13" t="s">
        <v>7816</v>
      </c>
      <c r="M833" s="10" t="s">
        <v>7803</v>
      </c>
      <c r="N833" s="10" t="s">
        <v>7817</v>
      </c>
      <c r="O833" s="13" t="str">
        <f t="shared" si="18"/>
        <v>Huyện Đông Hải - Đội Thuế liên huyện Giá Rai - Đông Hải</v>
      </c>
      <c r="P833" s="13" t="s">
        <v>7818</v>
      </c>
      <c r="Q833" s="13" t="s">
        <v>7816</v>
      </c>
      <c r="R833" s="8" t="s">
        <v>7816</v>
      </c>
      <c r="S833" s="13" t="s">
        <v>7819</v>
      </c>
      <c r="T833" s="13" t="s">
        <v>7820</v>
      </c>
      <c r="U833" s="17" t="s">
        <v>7805</v>
      </c>
      <c r="V833" s="18" t="s">
        <v>7807</v>
      </c>
      <c r="W833" s="10" t="s">
        <v>285</v>
      </c>
      <c r="X833" s="13" t="s">
        <v>7808</v>
      </c>
      <c r="Y833" s="13" t="s">
        <v>7741</v>
      </c>
      <c r="Z833" s="13" t="s">
        <v>7745</v>
      </c>
      <c r="AB833" s="7"/>
    </row>
    <row r="834" spans="1:28" s="7" customFormat="1" hidden="1">
      <c r="A834" s="7" t="s">
        <v>7821</v>
      </c>
      <c r="B834" s="7">
        <v>9180</v>
      </c>
      <c r="E834" s="7" t="s">
        <v>7822</v>
      </c>
      <c r="G834" s="7" t="s">
        <v>155</v>
      </c>
      <c r="H834" s="7" t="s">
        <v>7821</v>
      </c>
      <c r="I834" s="7" t="s">
        <v>7573</v>
      </c>
      <c r="K834" s="10"/>
      <c r="L834" s="7" t="s">
        <v>7823</v>
      </c>
      <c r="M834" s="7" t="s">
        <v>7575</v>
      </c>
      <c r="N834" s="7" t="s">
        <v>7824</v>
      </c>
      <c r="O834" s="13" t="str">
        <f t="shared" si="18"/>
        <v xml:space="preserve">Tỉnh Cà Mau - </v>
      </c>
      <c r="P834" s="7" t="s">
        <v>7825</v>
      </c>
      <c r="Q834" s="7" t="s">
        <v>7823</v>
      </c>
      <c r="R834" s="8" t="s">
        <v>7823</v>
      </c>
      <c r="S834" s="7" t="s">
        <v>7826</v>
      </c>
      <c r="T834" s="7" t="s">
        <v>7827</v>
      </c>
      <c r="U834" s="11" t="s">
        <v>155</v>
      </c>
      <c r="V834" s="9" t="s">
        <v>155</v>
      </c>
      <c r="X834" s="7" t="s">
        <v>7828</v>
      </c>
      <c r="Y834" s="7" t="s">
        <v>153</v>
      </c>
      <c r="Z834" s="7" t="s">
        <v>159</v>
      </c>
    </row>
    <row r="835" spans="1:28" s="7" customFormat="1" hidden="1">
      <c r="A835" s="7" t="s">
        <v>7829</v>
      </c>
      <c r="B835" s="7">
        <v>9181</v>
      </c>
      <c r="E835" s="7" t="s">
        <v>7822</v>
      </c>
      <c r="F835" s="7">
        <v>9180</v>
      </c>
      <c r="G835" s="7" t="s">
        <v>7830</v>
      </c>
      <c r="H835" s="7" t="s">
        <v>7829</v>
      </c>
      <c r="I835" s="7" t="s">
        <v>7573</v>
      </c>
      <c r="J835" s="7" t="s">
        <v>7573</v>
      </c>
      <c r="K835" s="10" t="s">
        <v>7573</v>
      </c>
      <c r="L835" s="7" t="s">
        <v>7831</v>
      </c>
      <c r="M835" s="7" t="s">
        <v>7575</v>
      </c>
      <c r="N835" s="7" t="s">
        <v>7824</v>
      </c>
      <c r="O835" s="13" t="str">
        <f t="shared" si="18"/>
        <v>Tỉnh Cà Mau - Chi cục Thuế khu vực XX</v>
      </c>
      <c r="P835" s="7" t="s">
        <v>7832</v>
      </c>
      <c r="Q835" s="7" t="s">
        <v>7831</v>
      </c>
      <c r="R835" s="8" t="s">
        <v>7831</v>
      </c>
      <c r="S835" s="7" t="s">
        <v>7833</v>
      </c>
      <c r="T835" s="7" t="s">
        <v>7834</v>
      </c>
      <c r="U835" s="11" t="s">
        <v>7835</v>
      </c>
      <c r="V835" s="9" t="s">
        <v>7836</v>
      </c>
      <c r="X835" s="7" t="s">
        <v>7822</v>
      </c>
      <c r="Y835" s="7" t="s">
        <v>7821</v>
      </c>
      <c r="Z835" s="7" t="s">
        <v>7825</v>
      </c>
    </row>
    <row r="836" spans="1:28" hidden="1">
      <c r="A836" s="13" t="s">
        <v>7837</v>
      </c>
      <c r="C836" s="13">
        <v>9662</v>
      </c>
      <c r="D836" s="13">
        <v>9662</v>
      </c>
      <c r="E836" s="13" t="s">
        <v>615</v>
      </c>
      <c r="F836" s="13">
        <v>9180</v>
      </c>
      <c r="G836" s="13" t="s">
        <v>7838</v>
      </c>
      <c r="H836" s="13" t="s">
        <v>7837</v>
      </c>
      <c r="J836" s="13" t="s">
        <v>2070</v>
      </c>
      <c r="K836" s="10" t="s">
        <v>2071</v>
      </c>
      <c r="L836" s="13" t="s">
        <v>7839</v>
      </c>
      <c r="M836" s="10" t="s">
        <v>7840</v>
      </c>
      <c r="N836" s="10" t="s">
        <v>7840</v>
      </c>
      <c r="O836" s="13" t="str">
        <f t="shared" si="18"/>
        <v>Thành phố Cà Mau - Đội Thuế liên huyện Khu vực II</v>
      </c>
      <c r="P836" s="13" t="s">
        <v>7841</v>
      </c>
      <c r="Q836" s="13" t="s">
        <v>7839</v>
      </c>
      <c r="R836" s="8" t="s">
        <v>7839</v>
      </c>
      <c r="S836" s="13" t="s">
        <v>7833</v>
      </c>
      <c r="T836" s="13" t="s">
        <v>7834</v>
      </c>
      <c r="U836" s="19" t="s">
        <v>7835</v>
      </c>
      <c r="V836" s="20" t="s">
        <v>7836</v>
      </c>
      <c r="W836" s="10" t="s">
        <v>285</v>
      </c>
      <c r="X836" s="13" t="s">
        <v>615</v>
      </c>
      <c r="Y836" s="13" t="s">
        <v>7821</v>
      </c>
      <c r="Z836" s="13" t="s">
        <v>7825</v>
      </c>
      <c r="AB836" s="7"/>
    </row>
    <row r="837" spans="1:28" hidden="1">
      <c r="A837" s="13" t="s">
        <v>7842</v>
      </c>
      <c r="C837" s="13">
        <v>9664</v>
      </c>
      <c r="D837" s="13">
        <v>9664</v>
      </c>
      <c r="E837" s="13" t="s">
        <v>1161</v>
      </c>
      <c r="F837" s="13">
        <v>9180</v>
      </c>
      <c r="G837" s="13" t="s">
        <v>7843</v>
      </c>
      <c r="H837" s="13" t="s">
        <v>7842</v>
      </c>
      <c r="J837" s="13" t="s">
        <v>2033</v>
      </c>
      <c r="K837" s="10" t="s">
        <v>2034</v>
      </c>
      <c r="L837" s="13" t="s">
        <v>7844</v>
      </c>
      <c r="M837" s="10" t="s">
        <v>7845</v>
      </c>
      <c r="N837" s="10" t="s">
        <v>7845</v>
      </c>
      <c r="O837" s="13" t="str">
        <f t="shared" si="18"/>
        <v>Huyện Thới Bình - Đội Thuế liên huyện Khu vực IV</v>
      </c>
      <c r="P837" s="13" t="s">
        <v>7846</v>
      </c>
      <c r="Q837" s="13" t="s">
        <v>7844</v>
      </c>
      <c r="R837" s="8" t="s">
        <v>7844</v>
      </c>
      <c r="S837" s="13" t="s">
        <v>7847</v>
      </c>
      <c r="T837" s="13" t="s">
        <v>7848</v>
      </c>
      <c r="U837" s="17" t="s">
        <v>7847</v>
      </c>
      <c r="V837" s="18" t="s">
        <v>7849</v>
      </c>
      <c r="W837" s="10" t="s">
        <v>285</v>
      </c>
      <c r="X837" s="13" t="s">
        <v>1161</v>
      </c>
      <c r="Y837" s="13" t="s">
        <v>7821</v>
      </c>
      <c r="Z837" s="13" t="s">
        <v>7825</v>
      </c>
      <c r="AB837" s="7"/>
    </row>
    <row r="838" spans="1:28" hidden="1">
      <c r="A838" s="13" t="s">
        <v>7850</v>
      </c>
      <c r="C838" s="13">
        <v>9664</v>
      </c>
      <c r="D838" s="13">
        <v>9664</v>
      </c>
      <c r="E838" s="13" t="s">
        <v>1161</v>
      </c>
      <c r="F838" s="13">
        <v>9180</v>
      </c>
      <c r="G838" s="13" t="s">
        <v>7851</v>
      </c>
      <c r="H838" s="13" t="s">
        <v>7850</v>
      </c>
      <c r="J838" s="13" t="s">
        <v>2033</v>
      </c>
      <c r="K838" s="10" t="s">
        <v>2034</v>
      </c>
      <c r="L838" s="13" t="s">
        <v>7852</v>
      </c>
      <c r="M838" s="10" t="s">
        <v>7845</v>
      </c>
      <c r="N838" s="10" t="s">
        <v>7853</v>
      </c>
      <c r="O838" s="13" t="str">
        <f t="shared" si="18"/>
        <v>Huyện U Minh - Đội Thuế liên huyện Khu vực IV</v>
      </c>
      <c r="P838" s="13" t="s">
        <v>7854</v>
      </c>
      <c r="Q838" s="13" t="s">
        <v>7852</v>
      </c>
      <c r="R838" s="8" t="s">
        <v>7852</v>
      </c>
      <c r="S838" s="13" t="s">
        <v>7855</v>
      </c>
      <c r="T838" s="13" t="s">
        <v>7856</v>
      </c>
      <c r="U838" s="17" t="s">
        <v>7847</v>
      </c>
      <c r="V838" s="18" t="s">
        <v>7849</v>
      </c>
      <c r="W838" s="10" t="s">
        <v>285</v>
      </c>
      <c r="X838" s="13" t="s">
        <v>1161</v>
      </c>
      <c r="Y838" s="13" t="s">
        <v>7821</v>
      </c>
      <c r="Z838" s="13" t="s">
        <v>7825</v>
      </c>
      <c r="AB838" s="7"/>
    </row>
    <row r="839" spans="1:28" hidden="1">
      <c r="A839" s="13" t="s">
        <v>7857</v>
      </c>
      <c r="C839" s="13">
        <v>9663</v>
      </c>
      <c r="D839" s="13">
        <v>9663</v>
      </c>
      <c r="E839" s="13" t="s">
        <v>851</v>
      </c>
      <c r="F839" s="13">
        <v>9180</v>
      </c>
      <c r="G839" s="13" t="s">
        <v>7858</v>
      </c>
      <c r="H839" s="13" t="s">
        <v>7857</v>
      </c>
      <c r="J839" s="13" t="s">
        <v>2014</v>
      </c>
      <c r="K839" s="10" t="s">
        <v>2015</v>
      </c>
      <c r="L839" s="13" t="s">
        <v>7859</v>
      </c>
      <c r="M839" s="10" t="s">
        <v>7860</v>
      </c>
      <c r="N839" s="10" t="s">
        <v>7861</v>
      </c>
      <c r="O839" s="13" t="str">
        <f t="shared" si="18"/>
        <v>Huyện Trần Văn Thời - Đội Thuế liên huyện Khu vực III</v>
      </c>
      <c r="P839" s="13" t="s">
        <v>7862</v>
      </c>
      <c r="Q839" s="13" t="s">
        <v>7859</v>
      </c>
      <c r="R839" s="8" t="s">
        <v>7859</v>
      </c>
      <c r="S839" s="13" t="s">
        <v>7863</v>
      </c>
      <c r="T839" s="13" t="s">
        <v>7864</v>
      </c>
      <c r="U839" s="17" t="s">
        <v>7865</v>
      </c>
      <c r="V839" s="18" t="s">
        <v>7866</v>
      </c>
      <c r="W839" s="10" t="s">
        <v>285</v>
      </c>
      <c r="X839" s="13" t="s">
        <v>851</v>
      </c>
      <c r="Y839" s="13" t="s">
        <v>7821</v>
      </c>
      <c r="Z839" s="13" t="s">
        <v>7825</v>
      </c>
      <c r="AB839" s="7"/>
    </row>
    <row r="840" spans="1:28" hidden="1">
      <c r="A840" s="13" t="s">
        <v>7867</v>
      </c>
      <c r="C840" s="13">
        <v>9663</v>
      </c>
      <c r="D840" s="13">
        <v>9663</v>
      </c>
      <c r="E840" s="13" t="s">
        <v>851</v>
      </c>
      <c r="F840" s="13">
        <v>9180</v>
      </c>
      <c r="G840" s="13" t="s">
        <v>7868</v>
      </c>
      <c r="H840" s="13" t="s">
        <v>7867</v>
      </c>
      <c r="J840" s="13" t="s">
        <v>2014</v>
      </c>
      <c r="K840" s="10" t="s">
        <v>2015</v>
      </c>
      <c r="L840" s="13" t="s">
        <v>7869</v>
      </c>
      <c r="M840" s="10" t="s">
        <v>7860</v>
      </c>
      <c r="N840" s="10" t="s">
        <v>7394</v>
      </c>
      <c r="O840" s="13" t="str">
        <f t="shared" ref="O840:O848" si="19">N840&amp;" - "&amp;J840</f>
        <v>Huyện Phú Tân - Đội Thuế liên huyện Khu vực III</v>
      </c>
      <c r="P840" s="13" t="s">
        <v>7870</v>
      </c>
      <c r="Q840" s="13" t="s">
        <v>7869</v>
      </c>
      <c r="R840" s="8" t="s">
        <v>7869</v>
      </c>
      <c r="S840" s="13" t="s">
        <v>7871</v>
      </c>
      <c r="T840" s="13" t="s">
        <v>7872</v>
      </c>
      <c r="U840" s="17" t="s">
        <v>7865</v>
      </c>
      <c r="V840" s="18" t="s">
        <v>7866</v>
      </c>
      <c r="W840" s="10" t="s">
        <v>285</v>
      </c>
      <c r="X840" s="13" t="s">
        <v>851</v>
      </c>
      <c r="Y840" s="13" t="s">
        <v>7821</v>
      </c>
      <c r="Z840" s="13" t="s">
        <v>7825</v>
      </c>
      <c r="AB840" s="7"/>
    </row>
    <row r="841" spans="1:28" hidden="1">
      <c r="A841" s="13" t="s">
        <v>7873</v>
      </c>
      <c r="C841" s="13">
        <v>9663</v>
      </c>
      <c r="D841" s="13">
        <v>9663</v>
      </c>
      <c r="E841" s="13" t="s">
        <v>851</v>
      </c>
      <c r="F841" s="13">
        <v>9180</v>
      </c>
      <c r="G841" s="13" t="s">
        <v>7874</v>
      </c>
      <c r="H841" s="13" t="s">
        <v>7873</v>
      </c>
      <c r="J841" s="13" t="s">
        <v>2014</v>
      </c>
      <c r="K841" s="10" t="s">
        <v>2015</v>
      </c>
      <c r="L841" s="13" t="s">
        <v>7875</v>
      </c>
      <c r="M841" s="10" t="s">
        <v>7860</v>
      </c>
      <c r="N841" s="10" t="s">
        <v>7860</v>
      </c>
      <c r="O841" s="13" t="str">
        <f t="shared" si="19"/>
        <v>Huyện Cái Nước - Đội Thuế liên huyện Khu vực III</v>
      </c>
      <c r="P841" s="13" t="s">
        <v>7876</v>
      </c>
      <c r="Q841" s="13" t="s">
        <v>7875</v>
      </c>
      <c r="R841" s="8" t="s">
        <v>7875</v>
      </c>
      <c r="S841" s="13" t="s">
        <v>7865</v>
      </c>
      <c r="T841" s="13" t="s">
        <v>7877</v>
      </c>
      <c r="U841" s="17" t="s">
        <v>7865</v>
      </c>
      <c r="V841" s="18" t="s">
        <v>7866</v>
      </c>
      <c r="W841" s="10" t="s">
        <v>285</v>
      </c>
      <c r="X841" s="13" t="s">
        <v>851</v>
      </c>
      <c r="Y841" s="13" t="s">
        <v>7821</v>
      </c>
      <c r="Z841" s="13" t="s">
        <v>7825</v>
      </c>
      <c r="AB841" s="7"/>
    </row>
    <row r="842" spans="1:28" hidden="1">
      <c r="A842" s="13" t="s">
        <v>7878</v>
      </c>
      <c r="C842" s="13">
        <v>9662</v>
      </c>
      <c r="D842" s="13">
        <v>9662</v>
      </c>
      <c r="E842" s="13" t="s">
        <v>615</v>
      </c>
      <c r="F842" s="13">
        <v>9180</v>
      </c>
      <c r="G842" s="13" t="s">
        <v>7879</v>
      </c>
      <c r="H842" s="13" t="s">
        <v>7878</v>
      </c>
      <c r="J842" s="13" t="s">
        <v>2070</v>
      </c>
      <c r="K842" s="10" t="s">
        <v>2071</v>
      </c>
      <c r="L842" s="13" t="s">
        <v>7880</v>
      </c>
      <c r="M842" s="10" t="s">
        <v>7840</v>
      </c>
      <c r="N842" s="10" t="s">
        <v>7881</v>
      </c>
      <c r="O842" s="13" t="str">
        <f t="shared" si="19"/>
        <v>Huyện Đầm Dơi - Đội Thuế liên huyện Khu vực II</v>
      </c>
      <c r="P842" s="13" t="s">
        <v>7882</v>
      </c>
      <c r="Q842" s="13" t="s">
        <v>7880</v>
      </c>
      <c r="R842" s="8" t="s">
        <v>7880</v>
      </c>
      <c r="S842" s="13" t="s">
        <v>7883</v>
      </c>
      <c r="T842" s="13" t="s">
        <v>7884</v>
      </c>
      <c r="U842" s="19" t="s">
        <v>7835</v>
      </c>
      <c r="V842" s="20" t="s">
        <v>7836</v>
      </c>
      <c r="W842" s="10" t="s">
        <v>285</v>
      </c>
      <c r="X842" s="13" t="s">
        <v>615</v>
      </c>
      <c r="Y842" s="13" t="s">
        <v>7821</v>
      </c>
      <c r="Z842" s="13" t="s">
        <v>7825</v>
      </c>
      <c r="AB842" s="7"/>
    </row>
    <row r="843" spans="1:28" hidden="1">
      <c r="A843" s="13" t="s">
        <v>7885</v>
      </c>
      <c r="C843" s="13">
        <v>9661</v>
      </c>
      <c r="D843" s="13">
        <v>9661</v>
      </c>
      <c r="E843" s="13" t="s">
        <v>172</v>
      </c>
      <c r="F843" s="13">
        <v>9180</v>
      </c>
      <c r="G843" s="13" t="s">
        <v>7886</v>
      </c>
      <c r="H843" s="13" t="s">
        <v>7885</v>
      </c>
      <c r="J843" s="13" t="s">
        <v>7887</v>
      </c>
      <c r="K843" s="10" t="s">
        <v>7888</v>
      </c>
      <c r="L843" s="13" t="s">
        <v>7889</v>
      </c>
      <c r="M843" s="10" t="s">
        <v>7890</v>
      </c>
      <c r="N843" s="10" t="s">
        <v>7890</v>
      </c>
      <c r="O843" s="13" t="str">
        <f t="shared" si="19"/>
        <v>Huyện Năm Căn - Đội Thuế liên huyện Khu vực I</v>
      </c>
      <c r="P843" s="13" t="s">
        <v>7891</v>
      </c>
      <c r="Q843" s="13" t="s">
        <v>7889</v>
      </c>
      <c r="R843" s="8" t="s">
        <v>7889</v>
      </c>
      <c r="S843" s="13" t="s">
        <v>7892</v>
      </c>
      <c r="T843" s="13" t="s">
        <v>7893</v>
      </c>
      <c r="U843" s="17" t="s">
        <v>7892</v>
      </c>
      <c r="V843" s="18" t="s">
        <v>7894</v>
      </c>
      <c r="W843" s="10" t="s">
        <v>285</v>
      </c>
      <c r="X843" s="13" t="s">
        <v>172</v>
      </c>
      <c r="Y843" s="13" t="s">
        <v>7821</v>
      </c>
      <c r="Z843" s="13" t="s">
        <v>7825</v>
      </c>
      <c r="AB843" s="7"/>
    </row>
    <row r="844" spans="1:28" s="26" customFormat="1" ht="15" hidden="1">
      <c r="A844" s="26" t="s">
        <v>7895</v>
      </c>
      <c r="C844" s="26">
        <v>9661</v>
      </c>
      <c r="D844" s="26">
        <v>9661</v>
      </c>
      <c r="E844" s="26" t="s">
        <v>172</v>
      </c>
      <c r="F844" s="26">
        <v>9180</v>
      </c>
      <c r="G844" s="26" t="s">
        <v>7896</v>
      </c>
      <c r="H844" s="26" t="s">
        <v>7895</v>
      </c>
      <c r="J844" s="26" t="s">
        <v>7887</v>
      </c>
      <c r="K844" s="10" t="s">
        <v>7888</v>
      </c>
      <c r="L844" s="26" t="s">
        <v>7897</v>
      </c>
      <c r="M844" s="7" t="s">
        <v>7890</v>
      </c>
      <c r="N844" s="7" t="s">
        <v>7898</v>
      </c>
      <c r="O844" s="26" t="str">
        <f t="shared" si="19"/>
        <v>Huyện Ngọc Hiển - Đội Thuế liên huyện Khu vực I</v>
      </c>
      <c r="P844" s="26" t="s">
        <v>7899</v>
      </c>
      <c r="Q844" s="26" t="s">
        <v>7897</v>
      </c>
      <c r="R844" s="8" t="s">
        <v>7897</v>
      </c>
      <c r="S844" s="26" t="s">
        <v>7900</v>
      </c>
      <c r="T844" s="26" t="s">
        <v>7901</v>
      </c>
      <c r="U844" s="17" t="s">
        <v>7892</v>
      </c>
      <c r="V844" s="18" t="s">
        <v>7894</v>
      </c>
      <c r="W844" s="7" t="s">
        <v>285</v>
      </c>
      <c r="X844" s="26" t="s">
        <v>172</v>
      </c>
      <c r="Y844" s="26" t="s">
        <v>7821</v>
      </c>
      <c r="Z844" s="26" t="s">
        <v>7825</v>
      </c>
      <c r="AB844" s="7"/>
    </row>
    <row r="845" spans="1:28" s="26" customFormat="1" ht="15" hidden="1">
      <c r="A845" s="26" t="s">
        <v>7902</v>
      </c>
      <c r="E845" s="26" t="s">
        <v>7903</v>
      </c>
      <c r="F845" s="26" t="s">
        <v>153</v>
      </c>
      <c r="G845" s="26" t="s">
        <v>155</v>
      </c>
      <c r="H845" s="26" t="s">
        <v>7902</v>
      </c>
      <c r="J845" s="7" t="s">
        <v>7904</v>
      </c>
      <c r="K845" s="7" t="s">
        <v>7905</v>
      </c>
      <c r="L845" s="7" t="s">
        <v>7904</v>
      </c>
      <c r="N845" s="26" t="s">
        <v>504</v>
      </c>
      <c r="O845" s="26" t="str">
        <f t="shared" si="19"/>
        <v>Thành phố Hà Nội - Chi cục Thuế Doanh nghiệp lớn</v>
      </c>
      <c r="Q845" s="7" t="s">
        <v>7904</v>
      </c>
      <c r="R845" s="8" t="s">
        <v>7904</v>
      </c>
      <c r="U845" s="42"/>
      <c r="V845" s="43"/>
      <c r="X845" s="7" t="s">
        <v>7904</v>
      </c>
    </row>
    <row r="846" spans="1:28" s="26" customFormat="1" ht="15" hidden="1">
      <c r="A846" s="26" t="s">
        <v>7906</v>
      </c>
      <c r="E846" s="26" t="s">
        <v>7903</v>
      </c>
      <c r="F846" s="26" t="s">
        <v>7902</v>
      </c>
      <c r="G846" s="26" t="s">
        <v>7907</v>
      </c>
      <c r="H846" s="26" t="s">
        <v>7906</v>
      </c>
      <c r="J846" s="7" t="s">
        <v>7904</v>
      </c>
      <c r="K846" s="7" t="s">
        <v>7905</v>
      </c>
      <c r="L846" s="7" t="s">
        <v>7904</v>
      </c>
      <c r="N846" s="26" t="s">
        <v>504</v>
      </c>
      <c r="O846" s="26" t="str">
        <f t="shared" si="19"/>
        <v>Thành phố Hà Nội - Chi cục Thuế Doanh nghiệp lớn</v>
      </c>
      <c r="P846" s="26">
        <v>1131367</v>
      </c>
      <c r="Q846" s="7" t="s">
        <v>7904</v>
      </c>
      <c r="R846" s="8" t="s">
        <v>7904</v>
      </c>
      <c r="S846" s="7" t="s">
        <v>165</v>
      </c>
      <c r="T846" s="7" t="s">
        <v>166</v>
      </c>
      <c r="U846" s="40"/>
      <c r="V846" s="9"/>
      <c r="X846" s="7" t="s">
        <v>7904</v>
      </c>
      <c r="Y846" s="26" t="s">
        <v>7902</v>
      </c>
    </row>
    <row r="847" spans="1:28" s="44" customFormat="1" ht="15" hidden="1">
      <c r="A847" s="44">
        <v>9800</v>
      </c>
      <c r="F847" s="44" t="s">
        <v>153</v>
      </c>
      <c r="H847" s="44">
        <v>9800</v>
      </c>
      <c r="J847" s="45" t="s">
        <v>7908</v>
      </c>
      <c r="K847" s="45" t="s">
        <v>7909</v>
      </c>
      <c r="L847" s="45" t="s">
        <v>7908</v>
      </c>
      <c r="N847" s="44" t="s">
        <v>504</v>
      </c>
      <c r="O847" s="44" t="str">
        <f t="shared" si="19"/>
        <v>Thành phố Hà Nội - Chi cục Thuế Thương mại điện tử</v>
      </c>
      <c r="Q847" s="45" t="s">
        <v>7908</v>
      </c>
      <c r="R847" s="46" t="s">
        <v>7908</v>
      </c>
      <c r="U847" s="47"/>
      <c r="V847" s="48"/>
      <c r="W847" s="44" t="s">
        <v>7910</v>
      </c>
      <c r="X847" s="45" t="s">
        <v>7908</v>
      </c>
    </row>
    <row r="848" spans="1:28" s="44" customFormat="1" ht="15" hidden="1">
      <c r="A848" s="44">
        <v>9801</v>
      </c>
      <c r="F848" s="44">
        <v>9800</v>
      </c>
      <c r="G848" s="44">
        <v>82700</v>
      </c>
      <c r="H848" s="44">
        <v>9801</v>
      </c>
      <c r="J848" s="45" t="s">
        <v>7908</v>
      </c>
      <c r="K848" s="45" t="s">
        <v>7909</v>
      </c>
      <c r="L848" s="45" t="s">
        <v>7908</v>
      </c>
      <c r="N848" s="44" t="s">
        <v>504</v>
      </c>
      <c r="O848" s="44" t="str">
        <f t="shared" si="19"/>
        <v>Thành phố Hà Nội - Chi cục Thuế Thương mại điện tử</v>
      </c>
      <c r="P848" s="44">
        <v>3034411</v>
      </c>
      <c r="Q848" s="45" t="s">
        <v>7908</v>
      </c>
      <c r="R848" s="46" t="s">
        <v>7908</v>
      </c>
      <c r="U848" s="47"/>
      <c r="V848" s="48"/>
      <c r="W848" s="44" t="s">
        <v>7910</v>
      </c>
      <c r="X848" s="45" t="s">
        <v>7908</v>
      </c>
      <c r="Y848" s="44">
        <v>9800</v>
      </c>
    </row>
  </sheetData>
  <sheetProtection algorithmName="SHA-512" hashValue="StYV4ZVkahk+ZJzH0B4lHmRj3FKm/3dpS/r+Gh3jJE+LWf/JoxV9lecF7wCMR+j5Wdojd5/1brqFkdUfodYGpw==" saltValue="XMoJN+pPmZ0vS48Xy2kGiQ==" spinCount="100000" sheet="1" formatCells="0" formatColumns="0" formatRows="0" insertColumns="0" insertRows="0" insertHyperlinks="0" deleteColumns="0" deleteRows="0" sort="0" autoFilter="0" pivotTables="0"/>
  <autoFilter ref="A1:AB848">
    <filterColumn colId="6">
      <filters>
        <filter val="20101"/>
      </filters>
    </filterColumn>
  </autoFilter>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792"/>
  <sheetViews>
    <sheetView topLeftCell="A3" zoomScale="70" zoomScaleNormal="70" workbookViewId="0">
      <pane ySplit="2" topLeftCell="A30" activePane="bottomLeft" state="frozen"/>
      <selection activeCell="A819" sqref="A819"/>
      <selection pane="bottomLeft" activeCell="D30" sqref="D30"/>
    </sheetView>
  </sheetViews>
  <sheetFormatPr defaultColWidth="8.625" defaultRowHeight="15.75"/>
  <cols>
    <col min="1" max="1" width="6.125" style="190" customWidth="1"/>
    <col min="2" max="2" width="19.875" style="165" customWidth="1"/>
    <col min="3" max="3" width="16.375" style="165" customWidth="1"/>
    <col min="4" max="4" width="25.5" style="165" customWidth="1"/>
    <col min="5" max="5" width="69.5" style="243" bestFit="1" customWidth="1"/>
    <col min="6" max="6" width="20.5" style="244" customWidth="1"/>
    <col min="7" max="7" width="21.875" style="246" customWidth="1"/>
    <col min="8" max="8" width="74.25" style="245" customWidth="1"/>
    <col min="9" max="9" width="15.5" style="247" customWidth="1"/>
    <col min="10" max="169" width="8.625" style="58"/>
    <col min="170" max="170" width="6.125" style="58" customWidth="1"/>
    <col min="171" max="171" width="43.5" style="58" customWidth="1"/>
    <col min="172" max="173" width="0" style="58" hidden="1" customWidth="1"/>
    <col min="174" max="175" width="11" style="58" customWidth="1"/>
    <col min="176" max="176" width="32.125" style="58" bestFit="1" customWidth="1"/>
    <col min="177" max="179" width="0" style="58" hidden="1" customWidth="1"/>
    <col min="180" max="180" width="44.125" style="58" bestFit="1" customWidth="1"/>
    <col min="181" max="181" width="27.625" style="58" bestFit="1" customWidth="1"/>
    <col min="182" max="425" width="8.625" style="58"/>
    <col min="426" max="426" width="6.125" style="58" customWidth="1"/>
    <col min="427" max="427" width="43.5" style="58" customWidth="1"/>
    <col min="428" max="429" width="0" style="58" hidden="1" customWidth="1"/>
    <col min="430" max="431" width="11" style="58" customWidth="1"/>
    <col min="432" max="432" width="32.125" style="58" bestFit="1" customWidth="1"/>
    <col min="433" max="435" width="0" style="58" hidden="1" customWidth="1"/>
    <col min="436" max="436" width="44.125" style="58" bestFit="1" customWidth="1"/>
    <col min="437" max="437" width="27.625" style="58" bestFit="1" customWidth="1"/>
    <col min="438" max="681" width="8.625" style="58"/>
    <col min="682" max="682" width="6.125" style="58" customWidth="1"/>
    <col min="683" max="683" width="43.5" style="58" customWidth="1"/>
    <col min="684" max="685" width="0" style="58" hidden="1" customWidth="1"/>
    <col min="686" max="687" width="11" style="58" customWidth="1"/>
    <col min="688" max="688" width="32.125" style="58" bestFit="1" customWidth="1"/>
    <col min="689" max="691" width="0" style="58" hidden="1" customWidth="1"/>
    <col min="692" max="692" width="44.125" style="58" bestFit="1" customWidth="1"/>
    <col min="693" max="693" width="27.625" style="58" bestFit="1" customWidth="1"/>
    <col min="694" max="937" width="8.625" style="58"/>
    <col min="938" max="938" width="6.125" style="58" customWidth="1"/>
    <col min="939" max="939" width="43.5" style="58" customWidth="1"/>
    <col min="940" max="941" width="0" style="58" hidden="1" customWidth="1"/>
    <col min="942" max="943" width="11" style="58" customWidth="1"/>
    <col min="944" max="944" width="32.125" style="58" bestFit="1" customWidth="1"/>
    <col min="945" max="947" width="0" style="58" hidden="1" customWidth="1"/>
    <col min="948" max="948" width="44.125" style="58" bestFit="1" customWidth="1"/>
    <col min="949" max="949" width="27.625" style="58" bestFit="1" customWidth="1"/>
    <col min="950" max="1193" width="8.625" style="58"/>
    <col min="1194" max="1194" width="6.125" style="58" customWidth="1"/>
    <col min="1195" max="1195" width="43.5" style="58" customWidth="1"/>
    <col min="1196" max="1197" width="0" style="58" hidden="1" customWidth="1"/>
    <col min="1198" max="1199" width="11" style="58" customWidth="1"/>
    <col min="1200" max="1200" width="32.125" style="58" bestFit="1" customWidth="1"/>
    <col min="1201" max="1203" width="0" style="58" hidden="1" customWidth="1"/>
    <col min="1204" max="1204" width="44.125" style="58" bestFit="1" customWidth="1"/>
    <col min="1205" max="1205" width="27.625" style="58" bestFit="1" customWidth="1"/>
    <col min="1206" max="1449" width="8.625" style="58"/>
    <col min="1450" max="1450" width="6.125" style="58" customWidth="1"/>
    <col min="1451" max="1451" width="43.5" style="58" customWidth="1"/>
    <col min="1452" max="1453" width="0" style="58" hidden="1" customWidth="1"/>
    <col min="1454" max="1455" width="11" style="58" customWidth="1"/>
    <col min="1456" max="1456" width="32.125" style="58" bestFit="1" customWidth="1"/>
    <col min="1457" max="1459" width="0" style="58" hidden="1" customWidth="1"/>
    <col min="1460" max="1460" width="44.125" style="58" bestFit="1" customWidth="1"/>
    <col min="1461" max="1461" width="27.625" style="58" bestFit="1" customWidth="1"/>
    <col min="1462" max="1705" width="8.625" style="58"/>
    <col min="1706" max="1706" width="6.125" style="58" customWidth="1"/>
    <col min="1707" max="1707" width="43.5" style="58" customWidth="1"/>
    <col min="1708" max="1709" width="0" style="58" hidden="1" customWidth="1"/>
    <col min="1710" max="1711" width="11" style="58" customWidth="1"/>
    <col min="1712" max="1712" width="32.125" style="58" bestFit="1" customWidth="1"/>
    <col min="1713" max="1715" width="0" style="58" hidden="1" customWidth="1"/>
    <col min="1716" max="1716" width="44.125" style="58" bestFit="1" customWidth="1"/>
    <col min="1717" max="1717" width="27.625" style="58" bestFit="1" customWidth="1"/>
    <col min="1718" max="1961" width="8.625" style="58"/>
    <col min="1962" max="1962" width="6.125" style="58" customWidth="1"/>
    <col min="1963" max="1963" width="43.5" style="58" customWidth="1"/>
    <col min="1964" max="1965" width="0" style="58" hidden="1" customWidth="1"/>
    <col min="1966" max="1967" width="11" style="58" customWidth="1"/>
    <col min="1968" max="1968" width="32.125" style="58" bestFit="1" customWidth="1"/>
    <col min="1969" max="1971" width="0" style="58" hidden="1" customWidth="1"/>
    <col min="1972" max="1972" width="44.125" style="58" bestFit="1" customWidth="1"/>
    <col min="1973" max="1973" width="27.625" style="58" bestFit="1" customWidth="1"/>
    <col min="1974" max="2217" width="8.625" style="58"/>
    <col min="2218" max="2218" width="6.125" style="58" customWidth="1"/>
    <col min="2219" max="2219" width="43.5" style="58" customWidth="1"/>
    <col min="2220" max="2221" width="0" style="58" hidden="1" customWidth="1"/>
    <col min="2222" max="2223" width="11" style="58" customWidth="1"/>
    <col min="2224" max="2224" width="32.125" style="58" bestFit="1" customWidth="1"/>
    <col min="2225" max="2227" width="0" style="58" hidden="1" customWidth="1"/>
    <col min="2228" max="2228" width="44.125" style="58" bestFit="1" customWidth="1"/>
    <col min="2229" max="2229" width="27.625" style="58" bestFit="1" customWidth="1"/>
    <col min="2230" max="2473" width="8.625" style="58"/>
    <col min="2474" max="2474" width="6.125" style="58" customWidth="1"/>
    <col min="2475" max="2475" width="43.5" style="58" customWidth="1"/>
    <col min="2476" max="2477" width="0" style="58" hidden="1" customWidth="1"/>
    <col min="2478" max="2479" width="11" style="58" customWidth="1"/>
    <col min="2480" max="2480" width="32.125" style="58" bestFit="1" customWidth="1"/>
    <col min="2481" max="2483" width="0" style="58" hidden="1" customWidth="1"/>
    <col min="2484" max="2484" width="44.125" style="58" bestFit="1" customWidth="1"/>
    <col min="2485" max="2485" width="27.625" style="58" bestFit="1" customWidth="1"/>
    <col min="2486" max="2729" width="8.625" style="58"/>
    <col min="2730" max="2730" width="6.125" style="58" customWidth="1"/>
    <col min="2731" max="2731" width="43.5" style="58" customWidth="1"/>
    <col min="2732" max="2733" width="0" style="58" hidden="1" customWidth="1"/>
    <col min="2734" max="2735" width="11" style="58" customWidth="1"/>
    <col min="2736" max="2736" width="32.125" style="58" bestFit="1" customWidth="1"/>
    <col min="2737" max="2739" width="0" style="58" hidden="1" customWidth="1"/>
    <col min="2740" max="2740" width="44.125" style="58" bestFit="1" customWidth="1"/>
    <col min="2741" max="2741" width="27.625" style="58" bestFit="1" customWidth="1"/>
    <col min="2742" max="2985" width="8.625" style="58"/>
    <col min="2986" max="2986" width="6.125" style="58" customWidth="1"/>
    <col min="2987" max="2987" width="43.5" style="58" customWidth="1"/>
    <col min="2988" max="2989" width="0" style="58" hidden="1" customWidth="1"/>
    <col min="2990" max="2991" width="11" style="58" customWidth="1"/>
    <col min="2992" max="2992" width="32.125" style="58" bestFit="1" customWidth="1"/>
    <col min="2993" max="2995" width="0" style="58" hidden="1" customWidth="1"/>
    <col min="2996" max="2996" width="44.125" style="58" bestFit="1" customWidth="1"/>
    <col min="2997" max="2997" width="27.625" style="58" bestFit="1" customWidth="1"/>
    <col min="2998" max="3241" width="8.625" style="58"/>
    <col min="3242" max="3242" width="6.125" style="58" customWidth="1"/>
    <col min="3243" max="3243" width="43.5" style="58" customWidth="1"/>
    <col min="3244" max="3245" width="0" style="58" hidden="1" customWidth="1"/>
    <col min="3246" max="3247" width="11" style="58" customWidth="1"/>
    <col min="3248" max="3248" width="32.125" style="58" bestFit="1" customWidth="1"/>
    <col min="3249" max="3251" width="0" style="58" hidden="1" customWidth="1"/>
    <col min="3252" max="3252" width="44.125" style="58" bestFit="1" customWidth="1"/>
    <col min="3253" max="3253" width="27.625" style="58" bestFit="1" customWidth="1"/>
    <col min="3254" max="3497" width="8.625" style="58"/>
    <col min="3498" max="3498" width="6.125" style="58" customWidth="1"/>
    <col min="3499" max="3499" width="43.5" style="58" customWidth="1"/>
    <col min="3500" max="3501" width="0" style="58" hidden="1" customWidth="1"/>
    <col min="3502" max="3503" width="11" style="58" customWidth="1"/>
    <col min="3504" max="3504" width="32.125" style="58" bestFit="1" customWidth="1"/>
    <col min="3505" max="3507" width="0" style="58" hidden="1" customWidth="1"/>
    <col min="3508" max="3508" width="44.125" style="58" bestFit="1" customWidth="1"/>
    <col min="3509" max="3509" width="27.625" style="58" bestFit="1" customWidth="1"/>
    <col min="3510" max="3753" width="8.625" style="58"/>
    <col min="3754" max="3754" width="6.125" style="58" customWidth="1"/>
    <col min="3755" max="3755" width="43.5" style="58" customWidth="1"/>
    <col min="3756" max="3757" width="0" style="58" hidden="1" customWidth="1"/>
    <col min="3758" max="3759" width="11" style="58" customWidth="1"/>
    <col min="3760" max="3760" width="32.125" style="58" bestFit="1" customWidth="1"/>
    <col min="3761" max="3763" width="0" style="58" hidden="1" customWidth="1"/>
    <col min="3764" max="3764" width="44.125" style="58" bestFit="1" customWidth="1"/>
    <col min="3765" max="3765" width="27.625" style="58" bestFit="1" customWidth="1"/>
    <col min="3766" max="4009" width="8.625" style="58"/>
    <col min="4010" max="4010" width="6.125" style="58" customWidth="1"/>
    <col min="4011" max="4011" width="43.5" style="58" customWidth="1"/>
    <col min="4012" max="4013" width="0" style="58" hidden="1" customWidth="1"/>
    <col min="4014" max="4015" width="11" style="58" customWidth="1"/>
    <col min="4016" max="4016" width="32.125" style="58" bestFit="1" customWidth="1"/>
    <col min="4017" max="4019" width="0" style="58" hidden="1" customWidth="1"/>
    <col min="4020" max="4020" width="44.125" style="58" bestFit="1" customWidth="1"/>
    <col min="4021" max="4021" width="27.625" style="58" bestFit="1" customWidth="1"/>
    <col min="4022" max="4265" width="8.625" style="58"/>
    <col min="4266" max="4266" width="6.125" style="58" customWidth="1"/>
    <col min="4267" max="4267" width="43.5" style="58" customWidth="1"/>
    <col min="4268" max="4269" width="0" style="58" hidden="1" customWidth="1"/>
    <col min="4270" max="4271" width="11" style="58" customWidth="1"/>
    <col min="4272" max="4272" width="32.125" style="58" bestFit="1" customWidth="1"/>
    <col min="4273" max="4275" width="0" style="58" hidden="1" customWidth="1"/>
    <col min="4276" max="4276" width="44.125" style="58" bestFit="1" customWidth="1"/>
    <col min="4277" max="4277" width="27.625" style="58" bestFit="1" customWidth="1"/>
    <col min="4278" max="4521" width="8.625" style="58"/>
    <col min="4522" max="4522" width="6.125" style="58" customWidth="1"/>
    <col min="4523" max="4523" width="43.5" style="58" customWidth="1"/>
    <col min="4524" max="4525" width="0" style="58" hidden="1" customWidth="1"/>
    <col min="4526" max="4527" width="11" style="58" customWidth="1"/>
    <col min="4528" max="4528" width="32.125" style="58" bestFit="1" customWidth="1"/>
    <col min="4529" max="4531" width="0" style="58" hidden="1" customWidth="1"/>
    <col min="4532" max="4532" width="44.125" style="58" bestFit="1" customWidth="1"/>
    <col min="4533" max="4533" width="27.625" style="58" bestFit="1" customWidth="1"/>
    <col min="4534" max="4777" width="8.625" style="58"/>
    <col min="4778" max="4778" width="6.125" style="58" customWidth="1"/>
    <col min="4779" max="4779" width="43.5" style="58" customWidth="1"/>
    <col min="4780" max="4781" width="0" style="58" hidden="1" customWidth="1"/>
    <col min="4782" max="4783" width="11" style="58" customWidth="1"/>
    <col min="4784" max="4784" width="32.125" style="58" bestFit="1" customWidth="1"/>
    <col min="4785" max="4787" width="0" style="58" hidden="1" customWidth="1"/>
    <col min="4788" max="4788" width="44.125" style="58" bestFit="1" customWidth="1"/>
    <col min="4789" max="4789" width="27.625" style="58" bestFit="1" customWidth="1"/>
    <col min="4790" max="5033" width="8.625" style="58"/>
    <col min="5034" max="5034" width="6.125" style="58" customWidth="1"/>
    <col min="5035" max="5035" width="43.5" style="58" customWidth="1"/>
    <col min="5036" max="5037" width="0" style="58" hidden="1" customWidth="1"/>
    <col min="5038" max="5039" width="11" style="58" customWidth="1"/>
    <col min="5040" max="5040" width="32.125" style="58" bestFit="1" customWidth="1"/>
    <col min="5041" max="5043" width="0" style="58" hidden="1" customWidth="1"/>
    <col min="5044" max="5044" width="44.125" style="58" bestFit="1" customWidth="1"/>
    <col min="5045" max="5045" width="27.625" style="58" bestFit="1" customWidth="1"/>
    <col min="5046" max="5289" width="8.625" style="58"/>
    <col min="5290" max="5290" width="6.125" style="58" customWidth="1"/>
    <col min="5291" max="5291" width="43.5" style="58" customWidth="1"/>
    <col min="5292" max="5293" width="0" style="58" hidden="1" customWidth="1"/>
    <col min="5294" max="5295" width="11" style="58" customWidth="1"/>
    <col min="5296" max="5296" width="32.125" style="58" bestFit="1" customWidth="1"/>
    <col min="5297" max="5299" width="0" style="58" hidden="1" customWidth="1"/>
    <col min="5300" max="5300" width="44.125" style="58" bestFit="1" customWidth="1"/>
    <col min="5301" max="5301" width="27.625" style="58" bestFit="1" customWidth="1"/>
    <col min="5302" max="5545" width="8.625" style="58"/>
    <col min="5546" max="5546" width="6.125" style="58" customWidth="1"/>
    <col min="5547" max="5547" width="43.5" style="58" customWidth="1"/>
    <col min="5548" max="5549" width="0" style="58" hidden="1" customWidth="1"/>
    <col min="5550" max="5551" width="11" style="58" customWidth="1"/>
    <col min="5552" max="5552" width="32.125" style="58" bestFit="1" customWidth="1"/>
    <col min="5553" max="5555" width="0" style="58" hidden="1" customWidth="1"/>
    <col min="5556" max="5556" width="44.125" style="58" bestFit="1" customWidth="1"/>
    <col min="5557" max="5557" width="27.625" style="58" bestFit="1" customWidth="1"/>
    <col min="5558" max="5801" width="8.625" style="58"/>
    <col min="5802" max="5802" width="6.125" style="58" customWidth="1"/>
    <col min="5803" max="5803" width="43.5" style="58" customWidth="1"/>
    <col min="5804" max="5805" width="0" style="58" hidden="1" customWidth="1"/>
    <col min="5806" max="5807" width="11" style="58" customWidth="1"/>
    <col min="5808" max="5808" width="32.125" style="58" bestFit="1" customWidth="1"/>
    <col min="5809" max="5811" width="0" style="58" hidden="1" customWidth="1"/>
    <col min="5812" max="5812" width="44.125" style="58" bestFit="1" customWidth="1"/>
    <col min="5813" max="5813" width="27.625" style="58" bestFit="1" customWidth="1"/>
    <col min="5814" max="6057" width="8.625" style="58"/>
    <col min="6058" max="6058" width="6.125" style="58" customWidth="1"/>
    <col min="6059" max="6059" width="43.5" style="58" customWidth="1"/>
    <col min="6060" max="6061" width="0" style="58" hidden="1" customWidth="1"/>
    <col min="6062" max="6063" width="11" style="58" customWidth="1"/>
    <col min="6064" max="6064" width="32.125" style="58" bestFit="1" customWidth="1"/>
    <col min="6065" max="6067" width="0" style="58" hidden="1" customWidth="1"/>
    <col min="6068" max="6068" width="44.125" style="58" bestFit="1" customWidth="1"/>
    <col min="6069" max="6069" width="27.625" style="58" bestFit="1" customWidth="1"/>
    <col min="6070" max="6313" width="8.625" style="58"/>
    <col min="6314" max="6314" width="6.125" style="58" customWidth="1"/>
    <col min="6315" max="6315" width="43.5" style="58" customWidth="1"/>
    <col min="6316" max="6317" width="0" style="58" hidden="1" customWidth="1"/>
    <col min="6318" max="6319" width="11" style="58" customWidth="1"/>
    <col min="6320" max="6320" width="32.125" style="58" bestFit="1" customWidth="1"/>
    <col min="6321" max="6323" width="0" style="58" hidden="1" customWidth="1"/>
    <col min="6324" max="6324" width="44.125" style="58" bestFit="1" customWidth="1"/>
    <col min="6325" max="6325" width="27.625" style="58" bestFit="1" customWidth="1"/>
    <col min="6326" max="6569" width="8.625" style="58"/>
    <col min="6570" max="6570" width="6.125" style="58" customWidth="1"/>
    <col min="6571" max="6571" width="43.5" style="58" customWidth="1"/>
    <col min="6572" max="6573" width="0" style="58" hidden="1" customWidth="1"/>
    <col min="6574" max="6575" width="11" style="58" customWidth="1"/>
    <col min="6576" max="6576" width="32.125" style="58" bestFit="1" customWidth="1"/>
    <col min="6577" max="6579" width="0" style="58" hidden="1" customWidth="1"/>
    <col min="6580" max="6580" width="44.125" style="58" bestFit="1" customWidth="1"/>
    <col min="6581" max="6581" width="27.625" style="58" bestFit="1" customWidth="1"/>
    <col min="6582" max="6825" width="8.625" style="58"/>
    <col min="6826" max="6826" width="6.125" style="58" customWidth="1"/>
    <col min="6827" max="6827" width="43.5" style="58" customWidth="1"/>
    <col min="6828" max="6829" width="0" style="58" hidden="1" customWidth="1"/>
    <col min="6830" max="6831" width="11" style="58" customWidth="1"/>
    <col min="6832" max="6832" width="32.125" style="58" bestFit="1" customWidth="1"/>
    <col min="6833" max="6835" width="0" style="58" hidden="1" customWidth="1"/>
    <col min="6836" max="6836" width="44.125" style="58" bestFit="1" customWidth="1"/>
    <col min="6837" max="6837" width="27.625" style="58" bestFit="1" customWidth="1"/>
    <col min="6838" max="7081" width="8.625" style="58"/>
    <col min="7082" max="7082" width="6.125" style="58" customWidth="1"/>
    <col min="7083" max="7083" width="43.5" style="58" customWidth="1"/>
    <col min="7084" max="7085" width="0" style="58" hidden="1" customWidth="1"/>
    <col min="7086" max="7087" width="11" style="58" customWidth="1"/>
    <col min="7088" max="7088" width="32.125" style="58" bestFit="1" customWidth="1"/>
    <col min="7089" max="7091" width="0" style="58" hidden="1" customWidth="1"/>
    <col min="7092" max="7092" width="44.125" style="58" bestFit="1" customWidth="1"/>
    <col min="7093" max="7093" width="27.625" style="58" bestFit="1" customWidth="1"/>
    <col min="7094" max="7337" width="8.625" style="58"/>
    <col min="7338" max="7338" width="6.125" style="58" customWidth="1"/>
    <col min="7339" max="7339" width="43.5" style="58" customWidth="1"/>
    <col min="7340" max="7341" width="0" style="58" hidden="1" customWidth="1"/>
    <col min="7342" max="7343" width="11" style="58" customWidth="1"/>
    <col min="7344" max="7344" width="32.125" style="58" bestFit="1" customWidth="1"/>
    <col min="7345" max="7347" width="0" style="58" hidden="1" customWidth="1"/>
    <col min="7348" max="7348" width="44.125" style="58" bestFit="1" customWidth="1"/>
    <col min="7349" max="7349" width="27.625" style="58" bestFit="1" customWidth="1"/>
    <col min="7350" max="7593" width="8.625" style="58"/>
    <col min="7594" max="7594" width="6.125" style="58" customWidth="1"/>
    <col min="7595" max="7595" width="43.5" style="58" customWidth="1"/>
    <col min="7596" max="7597" width="0" style="58" hidden="1" customWidth="1"/>
    <col min="7598" max="7599" width="11" style="58" customWidth="1"/>
    <col min="7600" max="7600" width="32.125" style="58" bestFit="1" customWidth="1"/>
    <col min="7601" max="7603" width="0" style="58" hidden="1" customWidth="1"/>
    <col min="7604" max="7604" width="44.125" style="58" bestFit="1" customWidth="1"/>
    <col min="7605" max="7605" width="27.625" style="58" bestFit="1" customWidth="1"/>
    <col min="7606" max="7849" width="8.625" style="58"/>
    <col min="7850" max="7850" width="6.125" style="58" customWidth="1"/>
    <col min="7851" max="7851" width="43.5" style="58" customWidth="1"/>
    <col min="7852" max="7853" width="0" style="58" hidden="1" customWidth="1"/>
    <col min="7854" max="7855" width="11" style="58" customWidth="1"/>
    <col min="7856" max="7856" width="32.125" style="58" bestFit="1" customWidth="1"/>
    <col min="7857" max="7859" width="0" style="58" hidden="1" customWidth="1"/>
    <col min="7860" max="7860" width="44.125" style="58" bestFit="1" customWidth="1"/>
    <col min="7861" max="7861" width="27.625" style="58" bestFit="1" customWidth="1"/>
    <col min="7862" max="8105" width="8.625" style="58"/>
    <col min="8106" max="8106" width="6.125" style="58" customWidth="1"/>
    <col min="8107" max="8107" width="43.5" style="58" customWidth="1"/>
    <col min="8108" max="8109" width="0" style="58" hidden="1" customWidth="1"/>
    <col min="8110" max="8111" width="11" style="58" customWidth="1"/>
    <col min="8112" max="8112" width="32.125" style="58" bestFit="1" customWidth="1"/>
    <col min="8113" max="8115" width="0" style="58" hidden="1" customWidth="1"/>
    <col min="8116" max="8116" width="44.125" style="58" bestFit="1" customWidth="1"/>
    <col min="8117" max="8117" width="27.625" style="58" bestFit="1" customWidth="1"/>
    <col min="8118" max="8361" width="8.625" style="58"/>
    <col min="8362" max="8362" width="6.125" style="58" customWidth="1"/>
    <col min="8363" max="8363" width="43.5" style="58" customWidth="1"/>
    <col min="8364" max="8365" width="0" style="58" hidden="1" customWidth="1"/>
    <col min="8366" max="8367" width="11" style="58" customWidth="1"/>
    <col min="8368" max="8368" width="32.125" style="58" bestFit="1" customWidth="1"/>
    <col min="8369" max="8371" width="0" style="58" hidden="1" customWidth="1"/>
    <col min="8372" max="8372" width="44.125" style="58" bestFit="1" customWidth="1"/>
    <col min="8373" max="8373" width="27.625" style="58" bestFit="1" customWidth="1"/>
    <col min="8374" max="8617" width="8.625" style="58"/>
    <col min="8618" max="8618" width="6.125" style="58" customWidth="1"/>
    <col min="8619" max="8619" width="43.5" style="58" customWidth="1"/>
    <col min="8620" max="8621" width="0" style="58" hidden="1" customWidth="1"/>
    <col min="8622" max="8623" width="11" style="58" customWidth="1"/>
    <col min="8624" max="8624" width="32.125" style="58" bestFit="1" customWidth="1"/>
    <col min="8625" max="8627" width="0" style="58" hidden="1" customWidth="1"/>
    <col min="8628" max="8628" width="44.125" style="58" bestFit="1" customWidth="1"/>
    <col min="8629" max="8629" width="27.625" style="58" bestFit="1" customWidth="1"/>
    <col min="8630" max="8873" width="8.625" style="58"/>
    <col min="8874" max="8874" width="6.125" style="58" customWidth="1"/>
    <col min="8875" max="8875" width="43.5" style="58" customWidth="1"/>
    <col min="8876" max="8877" width="0" style="58" hidden="1" customWidth="1"/>
    <col min="8878" max="8879" width="11" style="58" customWidth="1"/>
    <col min="8880" max="8880" width="32.125" style="58" bestFit="1" customWidth="1"/>
    <col min="8881" max="8883" width="0" style="58" hidden="1" customWidth="1"/>
    <col min="8884" max="8884" width="44.125" style="58" bestFit="1" customWidth="1"/>
    <col min="8885" max="8885" width="27.625" style="58" bestFit="1" customWidth="1"/>
    <col min="8886" max="9129" width="8.625" style="58"/>
    <col min="9130" max="9130" width="6.125" style="58" customWidth="1"/>
    <col min="9131" max="9131" width="43.5" style="58" customWidth="1"/>
    <col min="9132" max="9133" width="0" style="58" hidden="1" customWidth="1"/>
    <col min="9134" max="9135" width="11" style="58" customWidth="1"/>
    <col min="9136" max="9136" width="32.125" style="58" bestFit="1" customWidth="1"/>
    <col min="9137" max="9139" width="0" style="58" hidden="1" customWidth="1"/>
    <col min="9140" max="9140" width="44.125" style="58" bestFit="1" customWidth="1"/>
    <col min="9141" max="9141" width="27.625" style="58" bestFit="1" customWidth="1"/>
    <col min="9142" max="9385" width="8.625" style="58"/>
    <col min="9386" max="9386" width="6.125" style="58" customWidth="1"/>
    <col min="9387" max="9387" width="43.5" style="58" customWidth="1"/>
    <col min="9388" max="9389" width="0" style="58" hidden="1" customWidth="1"/>
    <col min="9390" max="9391" width="11" style="58" customWidth="1"/>
    <col min="9392" max="9392" width="32.125" style="58" bestFit="1" customWidth="1"/>
    <col min="9393" max="9395" width="0" style="58" hidden="1" customWidth="1"/>
    <col min="9396" max="9396" width="44.125" style="58" bestFit="1" customWidth="1"/>
    <col min="9397" max="9397" width="27.625" style="58" bestFit="1" customWidth="1"/>
    <col min="9398" max="9641" width="8.625" style="58"/>
    <col min="9642" max="9642" width="6.125" style="58" customWidth="1"/>
    <col min="9643" max="9643" width="43.5" style="58" customWidth="1"/>
    <col min="9644" max="9645" width="0" style="58" hidden="1" customWidth="1"/>
    <col min="9646" max="9647" width="11" style="58" customWidth="1"/>
    <col min="9648" max="9648" width="32.125" style="58" bestFit="1" customWidth="1"/>
    <col min="9649" max="9651" width="0" style="58" hidden="1" customWidth="1"/>
    <col min="9652" max="9652" width="44.125" style="58" bestFit="1" customWidth="1"/>
    <col min="9653" max="9653" width="27.625" style="58" bestFit="1" customWidth="1"/>
    <col min="9654" max="9897" width="8.625" style="58"/>
    <col min="9898" max="9898" width="6.125" style="58" customWidth="1"/>
    <col min="9899" max="9899" width="43.5" style="58" customWidth="1"/>
    <col min="9900" max="9901" width="0" style="58" hidden="1" customWidth="1"/>
    <col min="9902" max="9903" width="11" style="58" customWidth="1"/>
    <col min="9904" max="9904" width="32.125" style="58" bestFit="1" customWidth="1"/>
    <col min="9905" max="9907" width="0" style="58" hidden="1" customWidth="1"/>
    <col min="9908" max="9908" width="44.125" style="58" bestFit="1" customWidth="1"/>
    <col min="9909" max="9909" width="27.625" style="58" bestFit="1" customWidth="1"/>
    <col min="9910" max="10153" width="8.625" style="58"/>
    <col min="10154" max="10154" width="6.125" style="58" customWidth="1"/>
    <col min="10155" max="10155" width="43.5" style="58" customWidth="1"/>
    <col min="10156" max="10157" width="0" style="58" hidden="1" customWidth="1"/>
    <col min="10158" max="10159" width="11" style="58" customWidth="1"/>
    <col min="10160" max="10160" width="32.125" style="58" bestFit="1" customWidth="1"/>
    <col min="10161" max="10163" width="0" style="58" hidden="1" customWidth="1"/>
    <col min="10164" max="10164" width="44.125" style="58" bestFit="1" customWidth="1"/>
    <col min="10165" max="10165" width="27.625" style="58" bestFit="1" customWidth="1"/>
    <col min="10166" max="10409" width="8.625" style="58"/>
    <col min="10410" max="10410" width="6.125" style="58" customWidth="1"/>
    <col min="10411" max="10411" width="43.5" style="58" customWidth="1"/>
    <col min="10412" max="10413" width="0" style="58" hidden="1" customWidth="1"/>
    <col min="10414" max="10415" width="11" style="58" customWidth="1"/>
    <col min="10416" max="10416" width="32.125" style="58" bestFit="1" customWidth="1"/>
    <col min="10417" max="10419" width="0" style="58" hidden="1" customWidth="1"/>
    <col min="10420" max="10420" width="44.125" style="58" bestFit="1" customWidth="1"/>
    <col min="10421" max="10421" width="27.625" style="58" bestFit="1" customWidth="1"/>
    <col min="10422" max="10665" width="8.625" style="58"/>
    <col min="10666" max="10666" width="6.125" style="58" customWidth="1"/>
    <col min="10667" max="10667" width="43.5" style="58" customWidth="1"/>
    <col min="10668" max="10669" width="0" style="58" hidden="1" customWidth="1"/>
    <col min="10670" max="10671" width="11" style="58" customWidth="1"/>
    <col min="10672" max="10672" width="32.125" style="58" bestFit="1" customWidth="1"/>
    <col min="10673" max="10675" width="0" style="58" hidden="1" customWidth="1"/>
    <col min="10676" max="10676" width="44.125" style="58" bestFit="1" customWidth="1"/>
    <col min="10677" max="10677" width="27.625" style="58" bestFit="1" customWidth="1"/>
    <col min="10678" max="10921" width="8.625" style="58"/>
    <col min="10922" max="10922" width="6.125" style="58" customWidth="1"/>
    <col min="10923" max="10923" width="43.5" style="58" customWidth="1"/>
    <col min="10924" max="10925" width="0" style="58" hidden="1" customWidth="1"/>
    <col min="10926" max="10927" width="11" style="58" customWidth="1"/>
    <col min="10928" max="10928" width="32.125" style="58" bestFit="1" customWidth="1"/>
    <col min="10929" max="10931" width="0" style="58" hidden="1" customWidth="1"/>
    <col min="10932" max="10932" width="44.125" style="58" bestFit="1" customWidth="1"/>
    <col min="10933" max="10933" width="27.625" style="58" bestFit="1" customWidth="1"/>
    <col min="10934" max="11177" width="8.625" style="58"/>
    <col min="11178" max="11178" width="6.125" style="58" customWidth="1"/>
    <col min="11179" max="11179" width="43.5" style="58" customWidth="1"/>
    <col min="11180" max="11181" width="0" style="58" hidden="1" customWidth="1"/>
    <col min="11182" max="11183" width="11" style="58" customWidth="1"/>
    <col min="11184" max="11184" width="32.125" style="58" bestFit="1" customWidth="1"/>
    <col min="11185" max="11187" width="0" style="58" hidden="1" customWidth="1"/>
    <col min="11188" max="11188" width="44.125" style="58" bestFit="1" customWidth="1"/>
    <col min="11189" max="11189" width="27.625" style="58" bestFit="1" customWidth="1"/>
    <col min="11190" max="11433" width="8.625" style="58"/>
    <col min="11434" max="11434" width="6.125" style="58" customWidth="1"/>
    <col min="11435" max="11435" width="43.5" style="58" customWidth="1"/>
    <col min="11436" max="11437" width="0" style="58" hidden="1" customWidth="1"/>
    <col min="11438" max="11439" width="11" style="58" customWidth="1"/>
    <col min="11440" max="11440" width="32.125" style="58" bestFit="1" customWidth="1"/>
    <col min="11441" max="11443" width="0" style="58" hidden="1" customWidth="1"/>
    <col min="11444" max="11444" width="44.125" style="58" bestFit="1" customWidth="1"/>
    <col min="11445" max="11445" width="27.625" style="58" bestFit="1" customWidth="1"/>
    <col min="11446" max="11689" width="8.625" style="58"/>
    <col min="11690" max="11690" width="6.125" style="58" customWidth="1"/>
    <col min="11691" max="11691" width="43.5" style="58" customWidth="1"/>
    <col min="11692" max="11693" width="0" style="58" hidden="1" customWidth="1"/>
    <col min="11694" max="11695" width="11" style="58" customWidth="1"/>
    <col min="11696" max="11696" width="32.125" style="58" bestFit="1" customWidth="1"/>
    <col min="11697" max="11699" width="0" style="58" hidden="1" customWidth="1"/>
    <col min="11700" max="11700" width="44.125" style="58" bestFit="1" customWidth="1"/>
    <col min="11701" max="11701" width="27.625" style="58" bestFit="1" customWidth="1"/>
    <col min="11702" max="11945" width="8.625" style="58"/>
    <col min="11946" max="11946" width="6.125" style="58" customWidth="1"/>
    <col min="11947" max="11947" width="43.5" style="58" customWidth="1"/>
    <col min="11948" max="11949" width="0" style="58" hidden="1" customWidth="1"/>
    <col min="11950" max="11951" width="11" style="58" customWidth="1"/>
    <col min="11952" max="11952" width="32.125" style="58" bestFit="1" customWidth="1"/>
    <col min="11953" max="11955" width="0" style="58" hidden="1" customWidth="1"/>
    <col min="11956" max="11956" width="44.125" style="58" bestFit="1" customWidth="1"/>
    <col min="11957" max="11957" width="27.625" style="58" bestFit="1" customWidth="1"/>
    <col min="11958" max="12201" width="8.625" style="58"/>
    <col min="12202" max="12202" width="6.125" style="58" customWidth="1"/>
    <col min="12203" max="12203" width="43.5" style="58" customWidth="1"/>
    <col min="12204" max="12205" width="0" style="58" hidden="1" customWidth="1"/>
    <col min="12206" max="12207" width="11" style="58" customWidth="1"/>
    <col min="12208" max="12208" width="32.125" style="58" bestFit="1" customWidth="1"/>
    <col min="12209" max="12211" width="0" style="58" hidden="1" customWidth="1"/>
    <col min="12212" max="12212" width="44.125" style="58" bestFit="1" customWidth="1"/>
    <col min="12213" max="12213" width="27.625" style="58" bestFit="1" customWidth="1"/>
    <col min="12214" max="12457" width="8.625" style="58"/>
    <col min="12458" max="12458" width="6.125" style="58" customWidth="1"/>
    <col min="12459" max="12459" width="43.5" style="58" customWidth="1"/>
    <col min="12460" max="12461" width="0" style="58" hidden="1" customWidth="1"/>
    <col min="12462" max="12463" width="11" style="58" customWidth="1"/>
    <col min="12464" max="12464" width="32.125" style="58" bestFit="1" customWidth="1"/>
    <col min="12465" max="12467" width="0" style="58" hidden="1" customWidth="1"/>
    <col min="12468" max="12468" width="44.125" style="58" bestFit="1" customWidth="1"/>
    <col min="12469" max="12469" width="27.625" style="58" bestFit="1" customWidth="1"/>
    <col min="12470" max="12713" width="8.625" style="58"/>
    <col min="12714" max="12714" width="6.125" style="58" customWidth="1"/>
    <col min="12715" max="12715" width="43.5" style="58" customWidth="1"/>
    <col min="12716" max="12717" width="0" style="58" hidden="1" customWidth="1"/>
    <col min="12718" max="12719" width="11" style="58" customWidth="1"/>
    <col min="12720" max="12720" width="32.125" style="58" bestFit="1" customWidth="1"/>
    <col min="12721" max="12723" width="0" style="58" hidden="1" customWidth="1"/>
    <col min="12724" max="12724" width="44.125" style="58" bestFit="1" customWidth="1"/>
    <col min="12725" max="12725" width="27.625" style="58" bestFit="1" customWidth="1"/>
    <col min="12726" max="12969" width="8.625" style="58"/>
    <col min="12970" max="12970" width="6.125" style="58" customWidth="1"/>
    <col min="12971" max="12971" width="43.5" style="58" customWidth="1"/>
    <col min="12972" max="12973" width="0" style="58" hidden="1" customWidth="1"/>
    <col min="12974" max="12975" width="11" style="58" customWidth="1"/>
    <col min="12976" max="12976" width="32.125" style="58" bestFit="1" customWidth="1"/>
    <col min="12977" max="12979" width="0" style="58" hidden="1" customWidth="1"/>
    <col min="12980" max="12980" width="44.125" style="58" bestFit="1" customWidth="1"/>
    <col min="12981" max="12981" width="27.625" style="58" bestFit="1" customWidth="1"/>
    <col min="12982" max="13225" width="8.625" style="58"/>
    <col min="13226" max="13226" width="6.125" style="58" customWidth="1"/>
    <col min="13227" max="13227" width="43.5" style="58" customWidth="1"/>
    <col min="13228" max="13229" width="0" style="58" hidden="1" customWidth="1"/>
    <col min="13230" max="13231" width="11" style="58" customWidth="1"/>
    <col min="13232" max="13232" width="32.125" style="58" bestFit="1" customWidth="1"/>
    <col min="13233" max="13235" width="0" style="58" hidden="1" customWidth="1"/>
    <col min="13236" max="13236" width="44.125" style="58" bestFit="1" customWidth="1"/>
    <col min="13237" max="13237" width="27.625" style="58" bestFit="1" customWidth="1"/>
    <col min="13238" max="13481" width="8.625" style="58"/>
    <col min="13482" max="13482" width="6.125" style="58" customWidth="1"/>
    <col min="13483" max="13483" width="43.5" style="58" customWidth="1"/>
    <col min="13484" max="13485" width="0" style="58" hidden="1" customWidth="1"/>
    <col min="13486" max="13487" width="11" style="58" customWidth="1"/>
    <col min="13488" max="13488" width="32.125" style="58" bestFit="1" customWidth="1"/>
    <col min="13489" max="13491" width="0" style="58" hidden="1" customWidth="1"/>
    <col min="13492" max="13492" width="44.125" style="58" bestFit="1" customWidth="1"/>
    <col min="13493" max="13493" width="27.625" style="58" bestFit="1" customWidth="1"/>
    <col min="13494" max="13737" width="8.625" style="58"/>
    <col min="13738" max="13738" width="6.125" style="58" customWidth="1"/>
    <col min="13739" max="13739" width="43.5" style="58" customWidth="1"/>
    <col min="13740" max="13741" width="0" style="58" hidden="1" customWidth="1"/>
    <col min="13742" max="13743" width="11" style="58" customWidth="1"/>
    <col min="13744" max="13744" width="32.125" style="58" bestFit="1" customWidth="1"/>
    <col min="13745" max="13747" width="0" style="58" hidden="1" customWidth="1"/>
    <col min="13748" max="13748" width="44.125" style="58" bestFit="1" customWidth="1"/>
    <col min="13749" max="13749" width="27.625" style="58" bestFit="1" customWidth="1"/>
    <col min="13750" max="13993" width="8.625" style="58"/>
    <col min="13994" max="13994" width="6.125" style="58" customWidth="1"/>
    <col min="13995" max="13995" width="43.5" style="58" customWidth="1"/>
    <col min="13996" max="13997" width="0" style="58" hidden="1" customWidth="1"/>
    <col min="13998" max="13999" width="11" style="58" customWidth="1"/>
    <col min="14000" max="14000" width="32.125" style="58" bestFit="1" customWidth="1"/>
    <col min="14001" max="14003" width="0" style="58" hidden="1" customWidth="1"/>
    <col min="14004" max="14004" width="44.125" style="58" bestFit="1" customWidth="1"/>
    <col min="14005" max="14005" width="27.625" style="58" bestFit="1" customWidth="1"/>
    <col min="14006" max="14249" width="8.625" style="58"/>
    <col min="14250" max="14250" width="6.125" style="58" customWidth="1"/>
    <col min="14251" max="14251" width="43.5" style="58" customWidth="1"/>
    <col min="14252" max="14253" width="0" style="58" hidden="1" customWidth="1"/>
    <col min="14254" max="14255" width="11" style="58" customWidth="1"/>
    <col min="14256" max="14256" width="32.125" style="58" bestFit="1" customWidth="1"/>
    <col min="14257" max="14259" width="0" style="58" hidden="1" customWidth="1"/>
    <col min="14260" max="14260" width="44.125" style="58" bestFit="1" customWidth="1"/>
    <col min="14261" max="14261" width="27.625" style="58" bestFit="1" customWidth="1"/>
    <col min="14262" max="14505" width="8.625" style="58"/>
    <col min="14506" max="14506" width="6.125" style="58" customWidth="1"/>
    <col min="14507" max="14507" width="43.5" style="58" customWidth="1"/>
    <col min="14508" max="14509" width="0" style="58" hidden="1" customWidth="1"/>
    <col min="14510" max="14511" width="11" style="58" customWidth="1"/>
    <col min="14512" max="14512" width="32.125" style="58" bestFit="1" customWidth="1"/>
    <col min="14513" max="14515" width="0" style="58" hidden="1" customWidth="1"/>
    <col min="14516" max="14516" width="44.125" style="58" bestFit="1" customWidth="1"/>
    <col min="14517" max="14517" width="27.625" style="58" bestFit="1" customWidth="1"/>
    <col min="14518" max="14761" width="8.625" style="58"/>
    <col min="14762" max="14762" width="6.125" style="58" customWidth="1"/>
    <col min="14763" max="14763" width="43.5" style="58" customWidth="1"/>
    <col min="14764" max="14765" width="0" style="58" hidden="1" customWidth="1"/>
    <col min="14766" max="14767" width="11" style="58" customWidth="1"/>
    <col min="14768" max="14768" width="32.125" style="58" bestFit="1" customWidth="1"/>
    <col min="14769" max="14771" width="0" style="58" hidden="1" customWidth="1"/>
    <col min="14772" max="14772" width="44.125" style="58" bestFit="1" customWidth="1"/>
    <col min="14773" max="14773" width="27.625" style="58" bestFit="1" customWidth="1"/>
    <col min="14774" max="15017" width="8.625" style="58"/>
    <col min="15018" max="15018" width="6.125" style="58" customWidth="1"/>
    <col min="15019" max="15019" width="43.5" style="58" customWidth="1"/>
    <col min="15020" max="15021" width="0" style="58" hidden="1" customWidth="1"/>
    <col min="15022" max="15023" width="11" style="58" customWidth="1"/>
    <col min="15024" max="15024" width="32.125" style="58" bestFit="1" customWidth="1"/>
    <col min="15025" max="15027" width="0" style="58" hidden="1" customWidth="1"/>
    <col min="15028" max="15028" width="44.125" style="58" bestFit="1" customWidth="1"/>
    <col min="15029" max="15029" width="27.625" style="58" bestFit="1" customWidth="1"/>
    <col min="15030" max="15273" width="8.625" style="58"/>
    <col min="15274" max="15274" width="6.125" style="58" customWidth="1"/>
    <col min="15275" max="15275" width="43.5" style="58" customWidth="1"/>
    <col min="15276" max="15277" width="0" style="58" hidden="1" customWidth="1"/>
    <col min="15278" max="15279" width="11" style="58" customWidth="1"/>
    <col min="15280" max="15280" width="32.125" style="58" bestFit="1" customWidth="1"/>
    <col min="15281" max="15283" width="0" style="58" hidden="1" customWidth="1"/>
    <col min="15284" max="15284" width="44.125" style="58" bestFit="1" customWidth="1"/>
    <col min="15285" max="15285" width="27.625" style="58" bestFit="1" customWidth="1"/>
    <col min="15286" max="15529" width="8.625" style="58"/>
    <col min="15530" max="15530" width="6.125" style="58" customWidth="1"/>
    <col min="15531" max="15531" width="43.5" style="58" customWidth="1"/>
    <col min="15532" max="15533" width="0" style="58" hidden="1" customWidth="1"/>
    <col min="15534" max="15535" width="11" style="58" customWidth="1"/>
    <col min="15536" max="15536" width="32.125" style="58" bestFit="1" customWidth="1"/>
    <col min="15537" max="15539" width="0" style="58" hidden="1" customWidth="1"/>
    <col min="15540" max="15540" width="44.125" style="58" bestFit="1" customWidth="1"/>
    <col min="15541" max="15541" width="27.625" style="58" bestFit="1" customWidth="1"/>
    <col min="15542" max="15785" width="8.625" style="58"/>
    <col min="15786" max="15786" width="6.125" style="58" customWidth="1"/>
    <col min="15787" max="15787" width="43.5" style="58" customWidth="1"/>
    <col min="15788" max="15789" width="0" style="58" hidden="1" customWidth="1"/>
    <col min="15790" max="15791" width="11" style="58" customWidth="1"/>
    <col min="15792" max="15792" width="32.125" style="58" bestFit="1" customWidth="1"/>
    <col min="15793" max="15795" width="0" style="58" hidden="1" customWidth="1"/>
    <col min="15796" max="15796" width="44.125" style="58" bestFit="1" customWidth="1"/>
    <col min="15797" max="15797" width="27.625" style="58" bestFit="1" customWidth="1"/>
    <col min="15798" max="16041" width="8.625" style="58"/>
    <col min="16042" max="16042" width="6.125" style="58" customWidth="1"/>
    <col min="16043" max="16043" width="43.5" style="58" customWidth="1"/>
    <col min="16044" max="16045" width="0" style="58" hidden="1" customWidth="1"/>
    <col min="16046" max="16047" width="11" style="58" customWidth="1"/>
    <col min="16048" max="16048" width="32.125" style="58" bestFit="1" customWidth="1"/>
    <col min="16049" max="16051" width="0" style="58" hidden="1" customWidth="1"/>
    <col min="16052" max="16052" width="44.125" style="58" bestFit="1" customWidth="1"/>
    <col min="16053" max="16053" width="27.625" style="58" bestFit="1" customWidth="1"/>
    <col min="16054" max="16384" width="8.625" style="58"/>
  </cols>
  <sheetData>
    <row r="1" spans="1:9" ht="141.75">
      <c r="A1" s="304" t="s">
        <v>10789</v>
      </c>
      <c r="B1" s="190"/>
      <c r="C1" s="52"/>
      <c r="D1" s="52"/>
      <c r="E1" s="53"/>
      <c r="F1" s="54"/>
      <c r="G1" s="56"/>
      <c r="H1" s="55"/>
      <c r="I1" s="57"/>
    </row>
    <row r="2" spans="1:9" ht="409.5">
      <c r="A2" s="305" t="s">
        <v>10790</v>
      </c>
      <c r="B2" s="306"/>
      <c r="C2" s="306"/>
      <c r="D2" s="306"/>
      <c r="E2" s="306"/>
      <c r="F2" s="306"/>
      <c r="G2" s="306"/>
      <c r="H2" s="306"/>
      <c r="I2" s="306"/>
    </row>
    <row r="4" spans="1:9" ht="47.25">
      <c r="A4" s="59" t="s">
        <v>10791</v>
      </c>
      <c r="B4" s="60" t="s">
        <v>10792</v>
      </c>
      <c r="C4" s="60" t="s">
        <v>10793</v>
      </c>
      <c r="D4" s="60" t="s">
        <v>10794</v>
      </c>
      <c r="E4" s="61" t="s">
        <v>10795</v>
      </c>
      <c r="F4" s="61" t="s">
        <v>10796</v>
      </c>
      <c r="G4" s="309" t="s">
        <v>13657</v>
      </c>
      <c r="H4" s="61" t="s">
        <v>10797</v>
      </c>
      <c r="I4" s="60" t="s">
        <v>10798</v>
      </c>
    </row>
    <row r="5" spans="1:9" ht="32.25" customHeight="1">
      <c r="A5" s="62" t="s">
        <v>10799</v>
      </c>
      <c r="B5" s="63" t="s">
        <v>10800</v>
      </c>
      <c r="C5" s="64" t="s">
        <v>10801</v>
      </c>
      <c r="D5" s="63"/>
      <c r="E5" s="65"/>
      <c r="F5" s="64"/>
      <c r="G5" s="65"/>
      <c r="H5" s="65"/>
      <c r="I5" s="66"/>
    </row>
    <row r="6" spans="1:9" ht="32.450000000000003" customHeight="1">
      <c r="A6" s="67">
        <v>1</v>
      </c>
      <c r="B6" s="68" t="s">
        <v>10802</v>
      </c>
      <c r="C6" s="68"/>
      <c r="D6" s="68"/>
      <c r="E6" s="69"/>
      <c r="F6" s="67"/>
      <c r="G6" s="67">
        <v>126</v>
      </c>
      <c r="H6" s="69"/>
      <c r="I6" s="70"/>
    </row>
    <row r="7" spans="1:9" ht="65.45" customHeight="1">
      <c r="A7" s="71" t="s">
        <v>10803</v>
      </c>
      <c r="B7" s="66" t="s">
        <v>10804</v>
      </c>
      <c r="C7" s="66" t="s">
        <v>347</v>
      </c>
      <c r="D7" s="72" t="s">
        <v>10805</v>
      </c>
      <c r="E7" s="73" t="s">
        <v>10806</v>
      </c>
      <c r="F7" s="72" t="s">
        <v>88</v>
      </c>
      <c r="G7" s="72">
        <v>3</v>
      </c>
      <c r="H7" s="73" t="s">
        <v>10807</v>
      </c>
      <c r="I7" s="66"/>
    </row>
    <row r="8" spans="1:9" ht="73.150000000000006" customHeight="1">
      <c r="A8" s="74" t="s">
        <v>10808</v>
      </c>
      <c r="B8" s="75" t="s">
        <v>10809</v>
      </c>
      <c r="C8" s="75" t="s">
        <v>358</v>
      </c>
      <c r="D8" s="76" t="s">
        <v>10810</v>
      </c>
      <c r="E8" s="77" t="s">
        <v>10811</v>
      </c>
      <c r="F8" s="76" t="s">
        <v>91</v>
      </c>
      <c r="G8" s="76">
        <v>3</v>
      </c>
      <c r="H8" s="77" t="s">
        <v>10812</v>
      </c>
      <c r="I8" s="66"/>
    </row>
    <row r="9" spans="1:9" ht="87.6" customHeight="1">
      <c r="A9" s="71" t="s">
        <v>10813</v>
      </c>
      <c r="B9" s="66" t="s">
        <v>10814</v>
      </c>
      <c r="C9" s="66" t="s">
        <v>463</v>
      </c>
      <c r="D9" s="72" t="s">
        <v>10815</v>
      </c>
      <c r="E9" s="73" t="s">
        <v>10816</v>
      </c>
      <c r="F9" s="72" t="s">
        <v>82</v>
      </c>
      <c r="G9" s="72">
        <v>8</v>
      </c>
      <c r="H9" s="73" t="s">
        <v>10817</v>
      </c>
      <c r="I9" s="66"/>
    </row>
    <row r="10" spans="1:9" ht="52.9" customHeight="1">
      <c r="A10" s="74" t="s">
        <v>10818</v>
      </c>
      <c r="B10" s="78" t="s">
        <v>10819</v>
      </c>
      <c r="C10" s="75" t="s">
        <v>370</v>
      </c>
      <c r="D10" s="76" t="s">
        <v>10820</v>
      </c>
      <c r="E10" s="77" t="s">
        <v>10821</v>
      </c>
      <c r="F10" s="76" t="s">
        <v>105</v>
      </c>
      <c r="G10" s="76">
        <v>3</v>
      </c>
      <c r="H10" s="77" t="s">
        <v>10822</v>
      </c>
      <c r="I10" s="79"/>
    </row>
    <row r="11" spans="1:9" ht="59.45" customHeight="1">
      <c r="A11" s="71" t="s">
        <v>10823</v>
      </c>
      <c r="B11" s="79" t="s">
        <v>10824</v>
      </c>
      <c r="C11" s="66" t="s">
        <v>292</v>
      </c>
      <c r="D11" s="72" t="s">
        <v>10825</v>
      </c>
      <c r="E11" s="73" t="s">
        <v>10826</v>
      </c>
      <c r="F11" s="72" t="s">
        <v>114</v>
      </c>
      <c r="G11" s="72">
        <v>5</v>
      </c>
      <c r="H11" s="73" t="s">
        <v>10827</v>
      </c>
      <c r="I11" s="79"/>
    </row>
    <row r="12" spans="1:9" ht="82.9" customHeight="1">
      <c r="A12" s="74" t="s">
        <v>10828</v>
      </c>
      <c r="B12" s="78" t="s">
        <v>10829</v>
      </c>
      <c r="C12" s="75" t="s">
        <v>301</v>
      </c>
      <c r="D12" s="76" t="s">
        <v>10830</v>
      </c>
      <c r="E12" s="77" t="s">
        <v>10831</v>
      </c>
      <c r="F12" s="76" t="s">
        <v>108</v>
      </c>
      <c r="G12" s="76">
        <v>4</v>
      </c>
      <c r="H12" s="77" t="s">
        <v>10832</v>
      </c>
      <c r="I12" s="79"/>
    </row>
    <row r="13" spans="1:9" ht="82.9" customHeight="1">
      <c r="A13" s="71" t="s">
        <v>10833</v>
      </c>
      <c r="B13" s="79" t="s">
        <v>10834</v>
      </c>
      <c r="C13" s="66" t="s">
        <v>392</v>
      </c>
      <c r="D13" s="72" t="s">
        <v>10835</v>
      </c>
      <c r="E13" s="80" t="s">
        <v>10836</v>
      </c>
      <c r="F13" s="81" t="s">
        <v>102</v>
      </c>
      <c r="G13" s="72">
        <v>4</v>
      </c>
      <c r="H13" s="73" t="s">
        <v>10837</v>
      </c>
      <c r="I13" s="79"/>
    </row>
    <row r="14" spans="1:9" ht="47.25">
      <c r="A14" s="74" t="s">
        <v>10838</v>
      </c>
      <c r="B14" s="75" t="s">
        <v>10839</v>
      </c>
      <c r="C14" s="75" t="s">
        <v>319</v>
      </c>
      <c r="D14" s="76" t="s">
        <v>10840</v>
      </c>
      <c r="E14" s="77" t="s">
        <v>10841</v>
      </c>
      <c r="F14" s="76" t="s">
        <v>53</v>
      </c>
      <c r="G14" s="76">
        <v>5</v>
      </c>
      <c r="H14" s="77" t="s">
        <v>10842</v>
      </c>
      <c r="I14" s="66"/>
    </row>
    <row r="15" spans="1:9" ht="71.45" customHeight="1">
      <c r="A15" s="718" t="s">
        <v>10843</v>
      </c>
      <c r="B15" s="140" t="s">
        <v>10844</v>
      </c>
      <c r="C15" s="82" t="s">
        <v>279</v>
      </c>
      <c r="D15" s="307" t="s">
        <v>10845</v>
      </c>
      <c r="E15" s="83" t="s">
        <v>10846</v>
      </c>
      <c r="F15" s="767" t="s">
        <v>121</v>
      </c>
      <c r="G15" s="94">
        <v>5</v>
      </c>
      <c r="H15" s="84" t="s">
        <v>10847</v>
      </c>
      <c r="I15" s="66"/>
    </row>
    <row r="16" spans="1:9" ht="71.45" customHeight="1">
      <c r="A16" s="718"/>
      <c r="B16" s="140" t="s">
        <v>10844</v>
      </c>
      <c r="C16" s="85" t="s">
        <v>327</v>
      </c>
      <c r="D16" s="308" t="str">
        <f>D15</f>
        <v>Thuế cơ sở 18 thành phố Hà Nội</v>
      </c>
      <c r="E16" s="86" t="s">
        <v>10848</v>
      </c>
      <c r="F16" s="768"/>
      <c r="G16" s="94">
        <v>4</v>
      </c>
      <c r="H16" s="84" t="s">
        <v>10849</v>
      </c>
      <c r="I16" s="87"/>
    </row>
    <row r="17" spans="1:9" ht="57" customHeight="1">
      <c r="A17" s="719" t="s">
        <v>10850</v>
      </c>
      <c r="B17" s="144" t="s">
        <v>10851</v>
      </c>
      <c r="C17" s="88" t="s">
        <v>383</v>
      </c>
      <c r="D17" s="147" t="s">
        <v>10852</v>
      </c>
      <c r="E17" s="89" t="s">
        <v>10853</v>
      </c>
      <c r="F17" s="765" t="s">
        <v>94</v>
      </c>
      <c r="G17" s="76">
        <v>5</v>
      </c>
      <c r="H17" s="77" t="s">
        <v>10854</v>
      </c>
      <c r="I17" s="87"/>
    </row>
    <row r="18" spans="1:9" ht="57" customHeight="1">
      <c r="A18" s="719"/>
      <c r="B18" s="144" t="s">
        <v>10851</v>
      </c>
      <c r="C18" s="88" t="s">
        <v>400</v>
      </c>
      <c r="D18" s="250" t="str">
        <f>D17</f>
        <v>Thuế cơ sở 22 Thành phố Hà Nội</v>
      </c>
      <c r="E18" s="89" t="s">
        <v>10855</v>
      </c>
      <c r="F18" s="766"/>
      <c r="G18" s="76">
        <v>4</v>
      </c>
      <c r="H18" s="77" t="s">
        <v>10856</v>
      </c>
      <c r="I18" s="87"/>
    </row>
    <row r="19" spans="1:9" ht="76.900000000000006" customHeight="1">
      <c r="A19" s="718" t="s">
        <v>10857</v>
      </c>
      <c r="B19" s="140" t="s">
        <v>10858</v>
      </c>
      <c r="C19" s="85" t="s">
        <v>411</v>
      </c>
      <c r="D19" s="307" t="s">
        <v>10859</v>
      </c>
      <c r="E19" s="86" t="s">
        <v>10860</v>
      </c>
      <c r="F19" s="763" t="s">
        <v>66</v>
      </c>
      <c r="G19" s="94">
        <v>4</v>
      </c>
      <c r="H19" s="84" t="s">
        <v>10861</v>
      </c>
      <c r="I19" s="87"/>
    </row>
    <row r="20" spans="1:9" ht="106.9" customHeight="1">
      <c r="A20" s="718"/>
      <c r="B20" s="140" t="s">
        <v>10858</v>
      </c>
      <c r="C20" s="85" t="s">
        <v>471</v>
      </c>
      <c r="D20" s="308" t="str">
        <f>D19</f>
        <v>Thuế cơ sở 21 Thành phố Hà Nội</v>
      </c>
      <c r="E20" s="90" t="s">
        <v>10862</v>
      </c>
      <c r="F20" s="764"/>
      <c r="G20" s="94">
        <v>6</v>
      </c>
      <c r="H20" s="84" t="s">
        <v>10863</v>
      </c>
      <c r="I20" s="87"/>
    </row>
    <row r="21" spans="1:9" ht="106.9" customHeight="1">
      <c r="A21" s="719" t="s">
        <v>10864</v>
      </c>
      <c r="B21" s="144" t="s">
        <v>10865</v>
      </c>
      <c r="C21" s="88" t="s">
        <v>424</v>
      </c>
      <c r="D21" s="147" t="s">
        <v>10866</v>
      </c>
      <c r="E21" s="91" t="s">
        <v>10867</v>
      </c>
      <c r="F21" s="765" t="s">
        <v>59</v>
      </c>
      <c r="G21" s="76">
        <v>4</v>
      </c>
      <c r="H21" s="77" t="s">
        <v>10868</v>
      </c>
      <c r="I21" s="87"/>
    </row>
    <row r="22" spans="1:9" ht="79.900000000000006" customHeight="1">
      <c r="A22" s="719"/>
      <c r="B22" s="144" t="s">
        <v>10865</v>
      </c>
      <c r="C22" s="88" t="s">
        <v>455</v>
      </c>
      <c r="D22" s="250" t="str">
        <f>D21</f>
        <v>Thuế cơ sở 19 Thành phố Hà Nội</v>
      </c>
      <c r="E22" s="91" t="s">
        <v>10869</v>
      </c>
      <c r="F22" s="766"/>
      <c r="G22" s="76">
        <v>4</v>
      </c>
      <c r="H22" s="77" t="s">
        <v>10870</v>
      </c>
      <c r="I22" s="87"/>
    </row>
    <row r="23" spans="1:9" ht="79.900000000000006" customHeight="1">
      <c r="A23" s="718" t="s">
        <v>10871</v>
      </c>
      <c r="B23" s="140" t="s">
        <v>10872</v>
      </c>
      <c r="C23" s="85" t="s">
        <v>438</v>
      </c>
      <c r="D23" s="307" t="s">
        <v>10873</v>
      </c>
      <c r="E23" s="90" t="s">
        <v>10874</v>
      </c>
      <c r="F23" s="698" t="s">
        <v>69</v>
      </c>
      <c r="G23" s="94">
        <v>4</v>
      </c>
      <c r="H23" s="84" t="s">
        <v>10875</v>
      </c>
      <c r="I23" s="87"/>
    </row>
    <row r="24" spans="1:9" ht="79.900000000000006" customHeight="1">
      <c r="A24" s="718"/>
      <c r="B24" s="140" t="s">
        <v>10872</v>
      </c>
      <c r="C24" s="85" t="s">
        <v>439</v>
      </c>
      <c r="D24" s="308" t="str">
        <f>D23</f>
        <v>Thuế cơ sở 20 Thành phố Hà Nội</v>
      </c>
      <c r="E24" s="90" t="s">
        <v>10876</v>
      </c>
      <c r="F24" s="699"/>
      <c r="G24" s="94">
        <v>4</v>
      </c>
      <c r="H24" s="84" t="s">
        <v>10877</v>
      </c>
      <c r="I24" s="87"/>
    </row>
    <row r="25" spans="1:9" ht="79.900000000000006" customHeight="1">
      <c r="A25" s="74" t="s">
        <v>10878</v>
      </c>
      <c r="B25" s="75" t="s">
        <v>186</v>
      </c>
      <c r="C25" s="75" t="s">
        <v>10879</v>
      </c>
      <c r="D25" s="76" t="s">
        <v>10880</v>
      </c>
      <c r="E25" s="77" t="s">
        <v>10881</v>
      </c>
      <c r="F25" s="76" t="s">
        <v>11</v>
      </c>
      <c r="G25" s="76">
        <v>3</v>
      </c>
      <c r="H25" s="77" t="s">
        <v>10882</v>
      </c>
      <c r="I25" s="66"/>
    </row>
    <row r="26" spans="1:9" ht="79.900000000000006" customHeight="1">
      <c r="A26" s="92" t="s">
        <v>10883</v>
      </c>
      <c r="B26" s="93" t="s">
        <v>488</v>
      </c>
      <c r="C26" s="82" t="s">
        <v>490</v>
      </c>
      <c r="D26" s="94" t="s">
        <v>10884</v>
      </c>
      <c r="E26" s="84" t="s">
        <v>10885</v>
      </c>
      <c r="F26" s="94" t="s">
        <v>35</v>
      </c>
      <c r="G26" s="94">
        <v>5</v>
      </c>
      <c r="H26" s="84" t="s">
        <v>10886</v>
      </c>
      <c r="I26" s="79"/>
    </row>
    <row r="27" spans="1:9" ht="79.900000000000006" customHeight="1">
      <c r="A27" s="74" t="s">
        <v>10887</v>
      </c>
      <c r="B27" s="78" t="s">
        <v>267</v>
      </c>
      <c r="C27" s="75" t="s">
        <v>269</v>
      </c>
      <c r="D27" s="76" t="s">
        <v>10888</v>
      </c>
      <c r="E27" s="77" t="s">
        <v>10889</v>
      </c>
      <c r="F27" s="76" t="s">
        <v>31</v>
      </c>
      <c r="G27" s="76">
        <v>3</v>
      </c>
      <c r="H27" s="77" t="s">
        <v>10890</v>
      </c>
      <c r="I27" s="79"/>
    </row>
    <row r="28" spans="1:9" ht="105.6" customHeight="1">
      <c r="A28" s="92" t="s">
        <v>10891</v>
      </c>
      <c r="B28" s="82" t="s">
        <v>248</v>
      </c>
      <c r="C28" s="82" t="s">
        <v>250</v>
      </c>
      <c r="D28" s="94" t="s">
        <v>10900</v>
      </c>
      <c r="E28" s="84" t="s">
        <v>10893</v>
      </c>
      <c r="F28" s="94" t="s">
        <v>15</v>
      </c>
      <c r="G28" s="94">
        <v>5</v>
      </c>
      <c r="H28" s="84" t="s">
        <v>10894</v>
      </c>
      <c r="I28" s="66"/>
    </row>
    <row r="29" spans="1:9" ht="45" customHeight="1">
      <c r="A29" s="74" t="s">
        <v>10895</v>
      </c>
      <c r="B29" s="78" t="s">
        <v>334</v>
      </c>
      <c r="C29" s="75" t="s">
        <v>336</v>
      </c>
      <c r="D29" s="76" t="s">
        <v>10896</v>
      </c>
      <c r="E29" s="77" t="s">
        <v>10897</v>
      </c>
      <c r="F29" s="76" t="s">
        <v>48</v>
      </c>
      <c r="G29" s="76">
        <v>5</v>
      </c>
      <c r="H29" s="77" t="s">
        <v>10898</v>
      </c>
      <c r="I29" s="66"/>
    </row>
    <row r="30" spans="1:9" ht="87" customHeight="1">
      <c r="A30" s="92" t="s">
        <v>10899</v>
      </c>
      <c r="B30" s="93" t="s">
        <v>227</v>
      </c>
      <c r="C30" s="82" t="s">
        <v>229</v>
      </c>
      <c r="D30" s="94" t="s">
        <v>10892</v>
      </c>
      <c r="E30" s="84" t="s">
        <v>10901</v>
      </c>
      <c r="F30" s="94" t="s">
        <v>12</v>
      </c>
      <c r="G30" s="94">
        <v>3</v>
      </c>
      <c r="H30" s="84" t="s">
        <v>10902</v>
      </c>
      <c r="I30" s="66"/>
    </row>
    <row r="31" spans="1:9" ht="47.25">
      <c r="A31" s="74" t="s">
        <v>10903</v>
      </c>
      <c r="B31" s="78" t="s">
        <v>206</v>
      </c>
      <c r="C31" s="75" t="s">
        <v>208</v>
      </c>
      <c r="D31" s="76" t="s">
        <v>10904</v>
      </c>
      <c r="E31" s="77" t="s">
        <v>10905</v>
      </c>
      <c r="F31" s="76" t="s">
        <v>7</v>
      </c>
      <c r="G31" s="76">
        <v>2</v>
      </c>
      <c r="H31" s="77" t="s">
        <v>10906</v>
      </c>
      <c r="I31" s="66"/>
    </row>
    <row r="32" spans="1:9" ht="63">
      <c r="A32" s="92" t="s">
        <v>10907</v>
      </c>
      <c r="B32" s="93" t="s">
        <v>238</v>
      </c>
      <c r="C32" s="82" t="s">
        <v>240</v>
      </c>
      <c r="D32" s="94" t="s">
        <v>10908</v>
      </c>
      <c r="E32" s="84" t="s">
        <v>10909</v>
      </c>
      <c r="F32" s="94" t="s">
        <v>22</v>
      </c>
      <c r="G32" s="94">
        <v>7</v>
      </c>
      <c r="H32" s="84" t="s">
        <v>10910</v>
      </c>
      <c r="I32" s="66"/>
    </row>
    <row r="33" spans="1:9" ht="69.599999999999994" customHeight="1">
      <c r="A33" s="74" t="s">
        <v>10911</v>
      </c>
      <c r="B33" s="75" t="s">
        <v>217</v>
      </c>
      <c r="C33" s="75" t="s">
        <v>219</v>
      </c>
      <c r="D33" s="76" t="s">
        <v>10912</v>
      </c>
      <c r="E33" s="77" t="s">
        <v>10913</v>
      </c>
      <c r="F33" s="76" t="s">
        <v>46</v>
      </c>
      <c r="G33" s="76">
        <v>4</v>
      </c>
      <c r="H33" s="77" t="s">
        <v>10914</v>
      </c>
      <c r="I33" s="66"/>
    </row>
    <row r="34" spans="1:9" ht="47.25">
      <c r="A34" s="92" t="s">
        <v>10915</v>
      </c>
      <c r="B34" s="82" t="s">
        <v>478</v>
      </c>
      <c r="C34" s="82" t="s">
        <v>480</v>
      </c>
      <c r="D34" s="94" t="s">
        <v>10916</v>
      </c>
      <c r="E34" s="84" t="s">
        <v>10917</v>
      </c>
      <c r="F34" s="94" t="s">
        <v>40</v>
      </c>
      <c r="G34" s="94">
        <v>4</v>
      </c>
      <c r="H34" s="84" t="s">
        <v>10918</v>
      </c>
      <c r="I34" s="66"/>
    </row>
    <row r="35" spans="1:9" ht="96" customHeight="1">
      <c r="A35" s="74" t="s">
        <v>10919</v>
      </c>
      <c r="B35" s="75" t="s">
        <v>196</v>
      </c>
      <c r="C35" s="75" t="s">
        <v>198</v>
      </c>
      <c r="D35" s="76" t="s">
        <v>10920</v>
      </c>
      <c r="E35" s="77" t="s">
        <v>13658</v>
      </c>
      <c r="F35" s="76" t="s">
        <v>33</v>
      </c>
      <c r="G35" s="76">
        <v>3</v>
      </c>
      <c r="H35" s="77" t="s">
        <v>13659</v>
      </c>
      <c r="I35" s="66"/>
    </row>
    <row r="36" spans="1:9" ht="51.6" customHeight="1">
      <c r="A36" s="92" t="s">
        <v>10921</v>
      </c>
      <c r="B36" s="82" t="s">
        <v>257</v>
      </c>
      <c r="C36" s="82" t="s">
        <v>259</v>
      </c>
      <c r="D36" s="94" t="s">
        <v>10922</v>
      </c>
      <c r="E36" s="84" t="s">
        <v>10923</v>
      </c>
      <c r="F36" s="94" t="s">
        <v>28</v>
      </c>
      <c r="G36" s="94">
        <v>3</v>
      </c>
      <c r="H36" s="84" t="s">
        <v>10924</v>
      </c>
      <c r="I36" s="66"/>
    </row>
    <row r="37" spans="1:9" ht="32.450000000000003" customHeight="1">
      <c r="A37" s="95">
        <v>2</v>
      </c>
      <c r="B37" s="96" t="s">
        <v>10925</v>
      </c>
      <c r="C37" s="96"/>
      <c r="D37" s="96"/>
      <c r="E37" s="97"/>
      <c r="F37" s="95"/>
      <c r="G37" s="95">
        <v>46</v>
      </c>
      <c r="H37" s="97">
        <v>0</v>
      </c>
      <c r="I37" s="70"/>
    </row>
    <row r="38" spans="1:9" ht="63.6" customHeight="1">
      <c r="A38" s="721" t="s">
        <v>10926</v>
      </c>
      <c r="B38" s="266" t="s">
        <v>532</v>
      </c>
      <c r="C38" s="310" t="s">
        <v>535</v>
      </c>
      <c r="D38" s="265" t="s">
        <v>10927</v>
      </c>
      <c r="E38" s="99" t="s">
        <v>10928</v>
      </c>
      <c r="F38" s="753" t="s">
        <v>8654</v>
      </c>
      <c r="G38" s="228">
        <v>5</v>
      </c>
      <c r="H38" s="99" t="s">
        <v>10929</v>
      </c>
      <c r="I38" s="235"/>
    </row>
    <row r="39" spans="1:9" ht="55.9" customHeight="1">
      <c r="A39" s="718"/>
      <c r="B39" s="206" t="s">
        <v>532</v>
      </c>
      <c r="C39" s="140" t="s">
        <v>563</v>
      </c>
      <c r="D39" s="254" t="str">
        <f t="shared" ref="D39:D40" si="0">D38</f>
        <v>Thuế cơ sở 13 tỉnh Phú Thọ</v>
      </c>
      <c r="E39" s="90" t="s">
        <v>10930</v>
      </c>
      <c r="F39" s="701"/>
      <c r="G39" s="94">
        <v>3</v>
      </c>
      <c r="H39" s="90" t="s">
        <v>10931</v>
      </c>
      <c r="I39" s="235"/>
    </row>
    <row r="40" spans="1:9" ht="73.150000000000006" customHeight="1">
      <c r="A40" s="718"/>
      <c r="B40" s="206" t="s">
        <v>532</v>
      </c>
      <c r="C40" s="140" t="s">
        <v>536</v>
      </c>
      <c r="D40" s="249" t="str">
        <f t="shared" si="0"/>
        <v>Thuế cơ sở 13 tỉnh Phú Thọ</v>
      </c>
      <c r="E40" s="90" t="s">
        <v>10932</v>
      </c>
      <c r="F40" s="699"/>
      <c r="G40" s="94">
        <v>5</v>
      </c>
      <c r="H40" s="90" t="s">
        <v>10933</v>
      </c>
      <c r="I40" s="235"/>
    </row>
    <row r="41" spans="1:9" ht="95.45" customHeight="1">
      <c r="A41" s="760" t="s">
        <v>10934</v>
      </c>
      <c r="B41" s="301" t="s">
        <v>514</v>
      </c>
      <c r="C41" s="100" t="s">
        <v>517</v>
      </c>
      <c r="D41" s="302" t="s">
        <v>10935</v>
      </c>
      <c r="E41" s="101" t="s">
        <v>10936</v>
      </c>
      <c r="F41" s="761" t="s">
        <v>10937</v>
      </c>
      <c r="G41" s="311">
        <v>5</v>
      </c>
      <c r="H41" s="101" t="s">
        <v>10938</v>
      </c>
      <c r="I41" s="87"/>
    </row>
    <row r="42" spans="1:9" ht="78.599999999999994" customHeight="1">
      <c r="A42" s="760"/>
      <c r="B42" s="301" t="s">
        <v>514</v>
      </c>
      <c r="C42" s="100" t="s">
        <v>524</v>
      </c>
      <c r="D42" s="303" t="str">
        <f>D41</f>
        <v>Thuế cơ sở 12 tỉnh Phú Thọ</v>
      </c>
      <c r="E42" s="101" t="s">
        <v>10939</v>
      </c>
      <c r="F42" s="762"/>
      <c r="G42" s="311">
        <v>6</v>
      </c>
      <c r="H42" s="101" t="s">
        <v>10940</v>
      </c>
      <c r="I42" s="87"/>
    </row>
    <row r="43" spans="1:9" ht="63">
      <c r="A43" s="92" t="s">
        <v>10941</v>
      </c>
      <c r="B43" s="82" t="s">
        <v>550</v>
      </c>
      <c r="C43" s="85" t="s">
        <v>552</v>
      </c>
      <c r="D43" s="94" t="s">
        <v>10942</v>
      </c>
      <c r="E43" s="90" t="s">
        <v>10943</v>
      </c>
      <c r="F43" s="102" t="s">
        <v>8647</v>
      </c>
      <c r="G43" s="94">
        <v>3</v>
      </c>
      <c r="H43" s="90" t="s">
        <v>10944</v>
      </c>
      <c r="I43" s="87"/>
    </row>
    <row r="44" spans="1:9" s="104" customFormat="1" ht="65.45" customHeight="1">
      <c r="A44" s="760" t="s">
        <v>10945</v>
      </c>
      <c r="B44" s="301" t="s">
        <v>572</v>
      </c>
      <c r="C44" s="103" t="s">
        <v>575</v>
      </c>
      <c r="D44" s="302" t="s">
        <v>10946</v>
      </c>
      <c r="E44" s="101" t="s">
        <v>10947</v>
      </c>
      <c r="F44" s="761" t="s">
        <v>8632</v>
      </c>
      <c r="G44" s="311">
        <v>3</v>
      </c>
      <c r="H44" s="101" t="s">
        <v>10948</v>
      </c>
      <c r="I44" s="87"/>
    </row>
    <row r="45" spans="1:9" s="104" customFormat="1" ht="65.45" customHeight="1">
      <c r="A45" s="760"/>
      <c r="B45" s="301" t="s">
        <v>572</v>
      </c>
      <c r="C45" s="103" t="s">
        <v>576</v>
      </c>
      <c r="D45" s="303" t="str">
        <f>D44</f>
        <v>Thuế cơ sở 15 tỉnh Phú Thọ</v>
      </c>
      <c r="E45" s="101" t="s">
        <v>10949</v>
      </c>
      <c r="F45" s="762"/>
      <c r="G45" s="311">
        <v>5</v>
      </c>
      <c r="H45" s="101" t="s">
        <v>10950</v>
      </c>
      <c r="I45" s="87"/>
    </row>
    <row r="46" spans="1:9" ht="63.6" customHeight="1">
      <c r="A46" s="718" t="s">
        <v>10951</v>
      </c>
      <c r="B46" s="206" t="s">
        <v>592</v>
      </c>
      <c r="C46" s="85" t="s">
        <v>595</v>
      </c>
      <c r="D46" s="188" t="s">
        <v>10952</v>
      </c>
      <c r="E46" s="90" t="s">
        <v>10953</v>
      </c>
      <c r="F46" s="698" t="s">
        <v>8659</v>
      </c>
      <c r="G46" s="94">
        <v>3</v>
      </c>
      <c r="H46" s="90" t="s">
        <v>10954</v>
      </c>
      <c r="I46" s="87"/>
    </row>
    <row r="47" spans="1:9" ht="82.15" customHeight="1">
      <c r="A47" s="723"/>
      <c r="B47" s="298" t="s">
        <v>592</v>
      </c>
      <c r="C47" s="105" t="s">
        <v>596</v>
      </c>
      <c r="D47" s="233" t="str">
        <f t="shared" ref="D47:D48" si="1">D46</f>
        <v>Thuế cơ sở 16 tỉnh Phú Thọ</v>
      </c>
      <c r="E47" s="106" t="s">
        <v>10955</v>
      </c>
      <c r="F47" s="724"/>
      <c r="G47" s="202">
        <v>8</v>
      </c>
      <c r="H47" s="106" t="s">
        <v>10956</v>
      </c>
      <c r="I47" s="87"/>
    </row>
    <row r="48" spans="1:9" ht="37.9" customHeight="1">
      <c r="A48" s="107" t="s">
        <v>10957</v>
      </c>
      <c r="B48" s="108" t="s">
        <v>10958</v>
      </c>
      <c r="C48" s="109" t="s">
        <v>10959</v>
      </c>
      <c r="D48" s="108" t="str">
        <f t="shared" si="1"/>
        <v>Thuế cơ sở 16 tỉnh Phú Thọ</v>
      </c>
      <c r="E48" s="110"/>
      <c r="F48" s="109"/>
      <c r="G48" s="110"/>
      <c r="H48" s="110"/>
      <c r="I48" s="66"/>
    </row>
    <row r="49" spans="1:9" ht="31.15" customHeight="1">
      <c r="A49" s="111">
        <v>1</v>
      </c>
      <c r="B49" s="112" t="s">
        <v>10959</v>
      </c>
      <c r="C49" s="112"/>
      <c r="D49" s="112"/>
      <c r="E49" s="113"/>
      <c r="F49" s="114"/>
      <c r="G49" s="114">
        <v>102</v>
      </c>
      <c r="H49" s="115"/>
      <c r="I49" s="70"/>
    </row>
    <row r="50" spans="1:9" ht="43.9" customHeight="1">
      <c r="A50" s="721" t="s">
        <v>10960</v>
      </c>
      <c r="B50" s="310" t="s">
        <v>683</v>
      </c>
      <c r="C50" s="310" t="s">
        <v>686</v>
      </c>
      <c r="D50" s="266" t="s">
        <v>10961</v>
      </c>
      <c r="E50" s="99" t="s">
        <v>10962</v>
      </c>
      <c r="F50" s="759" t="s">
        <v>10292</v>
      </c>
      <c r="G50" s="312">
        <v>4</v>
      </c>
      <c r="H50" s="90" t="s">
        <v>10963</v>
      </c>
      <c r="I50" s="146"/>
    </row>
    <row r="51" spans="1:9" ht="43.9" customHeight="1">
      <c r="A51" s="718"/>
      <c r="B51" s="140" t="s">
        <v>683</v>
      </c>
      <c r="C51" s="140" t="s">
        <v>825</v>
      </c>
      <c r="D51" s="206" t="str">
        <f>D50</f>
        <v>Thuế cơ sở 7 Thành phố Hồ Chí Minh</v>
      </c>
      <c r="E51" s="90" t="s">
        <v>10964</v>
      </c>
      <c r="F51" s="738"/>
      <c r="G51" s="102">
        <v>2</v>
      </c>
      <c r="H51" s="90" t="s">
        <v>10965</v>
      </c>
      <c r="I51" s="146"/>
    </row>
    <row r="52" spans="1:9" ht="43.9" customHeight="1">
      <c r="A52" s="74" t="s">
        <v>10966</v>
      </c>
      <c r="B52" s="117" t="s">
        <v>831</v>
      </c>
      <c r="C52" s="144" t="s">
        <v>833</v>
      </c>
      <c r="D52" s="118" t="s">
        <v>10967</v>
      </c>
      <c r="E52" s="91" t="s">
        <v>10968</v>
      </c>
      <c r="F52" s="145" t="s">
        <v>10348</v>
      </c>
      <c r="G52" s="145">
        <v>4</v>
      </c>
      <c r="H52" s="91" t="s">
        <v>10969</v>
      </c>
      <c r="I52" s="146"/>
    </row>
    <row r="53" spans="1:9" ht="43.9" customHeight="1">
      <c r="A53" s="92" t="s">
        <v>10970</v>
      </c>
      <c r="B53" s="119" t="s">
        <v>674</v>
      </c>
      <c r="C53" s="120" t="s">
        <v>676</v>
      </c>
      <c r="D53" s="121" t="s">
        <v>10971</v>
      </c>
      <c r="E53" s="83" t="s">
        <v>10972</v>
      </c>
      <c r="F53" s="122" t="s">
        <v>10287</v>
      </c>
      <c r="G53" s="122">
        <v>4</v>
      </c>
      <c r="H53" s="83" t="s">
        <v>10973</v>
      </c>
      <c r="I53" s="123"/>
    </row>
    <row r="54" spans="1:9" ht="43.9" customHeight="1">
      <c r="A54" s="74" t="s">
        <v>10974</v>
      </c>
      <c r="B54" s="117" t="s">
        <v>717</v>
      </c>
      <c r="C54" s="124" t="s">
        <v>719</v>
      </c>
      <c r="D54" s="118" t="s">
        <v>10975</v>
      </c>
      <c r="E54" s="125" t="s">
        <v>10976</v>
      </c>
      <c r="F54" s="126" t="s">
        <v>10299</v>
      </c>
      <c r="G54" s="126">
        <v>4</v>
      </c>
      <c r="H54" s="125" t="s">
        <v>10977</v>
      </c>
      <c r="I54" s="123"/>
    </row>
    <row r="55" spans="1:9" ht="43.9" customHeight="1">
      <c r="A55" s="92" t="s">
        <v>10978</v>
      </c>
      <c r="B55" s="119" t="s">
        <v>632</v>
      </c>
      <c r="C55" s="127" t="s">
        <v>634</v>
      </c>
      <c r="D55" s="121" t="s">
        <v>10979</v>
      </c>
      <c r="E55" s="128" t="s">
        <v>10980</v>
      </c>
      <c r="F55" s="129" t="s">
        <v>10276</v>
      </c>
      <c r="G55" s="129">
        <v>4</v>
      </c>
      <c r="H55" s="130" t="s">
        <v>10981</v>
      </c>
      <c r="I55" s="131"/>
    </row>
    <row r="56" spans="1:9" ht="43.9" customHeight="1">
      <c r="A56" s="74" t="s">
        <v>10982</v>
      </c>
      <c r="B56" s="117" t="s">
        <v>656</v>
      </c>
      <c r="C56" s="132" t="s">
        <v>658</v>
      </c>
      <c r="D56" s="118" t="s">
        <v>10983</v>
      </c>
      <c r="E56" s="133" t="s">
        <v>10984</v>
      </c>
      <c r="F56" s="134" t="s">
        <v>10281</v>
      </c>
      <c r="G56" s="134">
        <v>3</v>
      </c>
      <c r="H56" s="133" t="s">
        <v>10985</v>
      </c>
      <c r="I56" s="131"/>
    </row>
    <row r="57" spans="1:9" ht="43.9" customHeight="1">
      <c r="A57" s="92" t="s">
        <v>10986</v>
      </c>
      <c r="B57" s="119" t="s">
        <v>646</v>
      </c>
      <c r="C57" s="127" t="s">
        <v>648</v>
      </c>
      <c r="D57" s="121" t="s">
        <v>10987</v>
      </c>
      <c r="E57" s="130" t="s">
        <v>10988</v>
      </c>
      <c r="F57" s="129" t="s">
        <v>8623</v>
      </c>
      <c r="G57" s="129">
        <v>3</v>
      </c>
      <c r="H57" s="130" t="s">
        <v>10989</v>
      </c>
      <c r="I57" s="131"/>
    </row>
    <row r="58" spans="1:9" ht="43.9" customHeight="1">
      <c r="A58" s="74" t="s">
        <v>10990</v>
      </c>
      <c r="B58" s="117" t="s">
        <v>709</v>
      </c>
      <c r="C58" s="132" t="s">
        <v>711</v>
      </c>
      <c r="D58" s="118" t="s">
        <v>10991</v>
      </c>
      <c r="E58" s="133" t="s">
        <v>10992</v>
      </c>
      <c r="F58" s="134" t="s">
        <v>9817</v>
      </c>
      <c r="G58" s="134">
        <v>3</v>
      </c>
      <c r="H58" s="133" t="s">
        <v>10993</v>
      </c>
      <c r="I58" s="131"/>
    </row>
    <row r="59" spans="1:9" ht="43.9" customHeight="1">
      <c r="A59" s="92" t="s">
        <v>10994</v>
      </c>
      <c r="B59" s="119" t="s">
        <v>664</v>
      </c>
      <c r="C59" s="127" t="s">
        <v>666</v>
      </c>
      <c r="D59" s="121" t="s">
        <v>10995</v>
      </c>
      <c r="E59" s="130" t="s">
        <v>10996</v>
      </c>
      <c r="F59" s="129" t="s">
        <v>10286</v>
      </c>
      <c r="G59" s="129">
        <v>3</v>
      </c>
      <c r="H59" s="130" t="s">
        <v>10997</v>
      </c>
      <c r="I59" s="131"/>
    </row>
    <row r="60" spans="1:9" ht="43.9" customHeight="1">
      <c r="A60" s="74" t="s">
        <v>10998</v>
      </c>
      <c r="B60" s="117" t="s">
        <v>695</v>
      </c>
      <c r="C60" s="132" t="s">
        <v>697</v>
      </c>
      <c r="D60" s="118" t="s">
        <v>10999</v>
      </c>
      <c r="E60" s="133" t="s">
        <v>11000</v>
      </c>
      <c r="F60" s="134" t="s">
        <v>10294</v>
      </c>
      <c r="G60" s="134">
        <v>3</v>
      </c>
      <c r="H60" s="133" t="s">
        <v>11001</v>
      </c>
      <c r="I60" s="135"/>
    </row>
    <row r="61" spans="1:9" ht="60" customHeight="1">
      <c r="A61" s="92" t="s">
        <v>11002</v>
      </c>
      <c r="B61" s="119" t="s">
        <v>815</v>
      </c>
      <c r="C61" s="127" t="s">
        <v>817</v>
      </c>
      <c r="D61" s="136" t="s">
        <v>11003</v>
      </c>
      <c r="E61" s="130" t="s">
        <v>11004</v>
      </c>
      <c r="F61" s="129" t="s">
        <v>10342</v>
      </c>
      <c r="G61" s="129">
        <v>7</v>
      </c>
      <c r="H61" s="130" t="s">
        <v>11005</v>
      </c>
      <c r="I61" s="135"/>
    </row>
    <row r="62" spans="1:9" ht="43.9" customHeight="1">
      <c r="A62" s="74" t="s">
        <v>11006</v>
      </c>
      <c r="B62" s="117" t="s">
        <v>788</v>
      </c>
      <c r="C62" s="132" t="s">
        <v>790</v>
      </c>
      <c r="D62" s="118" t="s">
        <v>11007</v>
      </c>
      <c r="E62" s="133" t="s">
        <v>11008</v>
      </c>
      <c r="F62" s="134" t="s">
        <v>10305</v>
      </c>
      <c r="G62" s="134">
        <v>5</v>
      </c>
      <c r="H62" s="133" t="s">
        <v>11009</v>
      </c>
      <c r="I62" s="131"/>
    </row>
    <row r="63" spans="1:9" ht="43.9" customHeight="1">
      <c r="A63" s="92" t="s">
        <v>11010</v>
      </c>
      <c r="B63" s="119" t="s">
        <v>759</v>
      </c>
      <c r="C63" s="127" t="s">
        <v>761</v>
      </c>
      <c r="D63" s="121" t="s">
        <v>11011</v>
      </c>
      <c r="E63" s="130" t="s">
        <v>11012</v>
      </c>
      <c r="F63" s="129" t="s">
        <v>10327</v>
      </c>
      <c r="G63" s="129">
        <v>5</v>
      </c>
      <c r="H63" s="130" t="s">
        <v>11013</v>
      </c>
      <c r="I63" s="131"/>
    </row>
    <row r="64" spans="1:9" ht="61.9" customHeight="1">
      <c r="A64" s="74" t="s">
        <v>11014</v>
      </c>
      <c r="B64" s="117" t="s">
        <v>749</v>
      </c>
      <c r="C64" s="132" t="s">
        <v>751</v>
      </c>
      <c r="D64" s="118" t="s">
        <v>11015</v>
      </c>
      <c r="E64" s="133" t="s">
        <v>11016</v>
      </c>
      <c r="F64" s="134" t="s">
        <v>10324</v>
      </c>
      <c r="G64" s="134">
        <v>6</v>
      </c>
      <c r="H64" s="133" t="s">
        <v>11017</v>
      </c>
      <c r="I64" s="131"/>
    </row>
    <row r="65" spans="1:9" ht="61.9" customHeight="1">
      <c r="A65" s="92" t="s">
        <v>11018</v>
      </c>
      <c r="B65" s="119" t="s">
        <v>775</v>
      </c>
      <c r="C65" s="127" t="s">
        <v>777</v>
      </c>
      <c r="D65" s="121" t="s">
        <v>11023</v>
      </c>
      <c r="E65" s="130" t="s">
        <v>11020</v>
      </c>
      <c r="F65" s="129" t="s">
        <v>10321</v>
      </c>
      <c r="G65" s="129">
        <v>3</v>
      </c>
      <c r="H65" s="130" t="s">
        <v>11021</v>
      </c>
      <c r="I65" s="131"/>
    </row>
    <row r="66" spans="1:9" ht="61.9" customHeight="1">
      <c r="A66" s="74" t="s">
        <v>11022</v>
      </c>
      <c r="B66" s="117" t="s">
        <v>739</v>
      </c>
      <c r="C66" s="132" t="s">
        <v>741</v>
      </c>
      <c r="D66" s="118" t="s">
        <v>11019</v>
      </c>
      <c r="E66" s="133" t="s">
        <v>11024</v>
      </c>
      <c r="F66" s="134" t="s">
        <v>10316</v>
      </c>
      <c r="G66" s="134">
        <v>6</v>
      </c>
      <c r="H66" s="133" t="s">
        <v>11025</v>
      </c>
      <c r="I66" s="131"/>
    </row>
    <row r="67" spans="1:9" ht="111" customHeight="1">
      <c r="A67" s="92" t="s">
        <v>11026</v>
      </c>
      <c r="B67" s="119" t="s">
        <v>842</v>
      </c>
      <c r="C67" s="127" t="s">
        <v>844</v>
      </c>
      <c r="D67" s="121" t="s">
        <v>11027</v>
      </c>
      <c r="E67" s="130" t="s">
        <v>11028</v>
      </c>
      <c r="F67" s="129" t="s">
        <v>10337</v>
      </c>
      <c r="G67" s="129">
        <v>12</v>
      </c>
      <c r="H67" s="130" t="s">
        <v>11029</v>
      </c>
      <c r="I67" s="131"/>
    </row>
    <row r="68" spans="1:9" ht="78" customHeight="1">
      <c r="A68" s="74" t="s">
        <v>11030</v>
      </c>
      <c r="B68" s="117" t="s">
        <v>767</v>
      </c>
      <c r="C68" s="132" t="s">
        <v>769</v>
      </c>
      <c r="D68" s="118" t="s">
        <v>11031</v>
      </c>
      <c r="E68" s="133" t="s">
        <v>11032</v>
      </c>
      <c r="F68" s="134" t="s">
        <v>10310</v>
      </c>
      <c r="G68" s="134">
        <v>5</v>
      </c>
      <c r="H68" s="133" t="s">
        <v>11033</v>
      </c>
      <c r="I68" s="135"/>
    </row>
    <row r="69" spans="1:9" ht="78" customHeight="1">
      <c r="A69" s="92" t="s">
        <v>11034</v>
      </c>
      <c r="B69" s="119" t="s">
        <v>798</v>
      </c>
      <c r="C69" s="127" t="s">
        <v>800</v>
      </c>
      <c r="D69" s="121" t="s">
        <v>11035</v>
      </c>
      <c r="E69" s="130" t="s">
        <v>11036</v>
      </c>
      <c r="F69" s="129" t="s">
        <v>10350</v>
      </c>
      <c r="G69" s="129">
        <v>7</v>
      </c>
      <c r="H69" s="130" t="s">
        <v>11037</v>
      </c>
      <c r="I69" s="135"/>
    </row>
    <row r="70" spans="1:9" ht="78" customHeight="1">
      <c r="A70" s="719" t="s">
        <v>11038</v>
      </c>
      <c r="B70" s="78" t="s">
        <v>727</v>
      </c>
      <c r="C70" s="88" t="s">
        <v>730</v>
      </c>
      <c r="D70" s="78" t="s">
        <v>11039</v>
      </c>
      <c r="E70" s="91" t="s">
        <v>11040</v>
      </c>
      <c r="F70" s="736" t="s">
        <v>10302</v>
      </c>
      <c r="G70" s="145">
        <v>5</v>
      </c>
      <c r="H70" s="91" t="s">
        <v>11041</v>
      </c>
      <c r="I70" s="87"/>
    </row>
    <row r="71" spans="1:9" ht="78" customHeight="1">
      <c r="A71" s="720"/>
      <c r="B71" s="300" t="s">
        <v>727</v>
      </c>
      <c r="C71" s="149" t="s">
        <v>808</v>
      </c>
      <c r="D71" s="300" t="str">
        <f t="shared" ref="D71:D72" si="2">D70</f>
        <v>Thuế cơ sở 12 Thành phố Hồ Chí Minh</v>
      </c>
      <c r="E71" s="238" t="s">
        <v>11042</v>
      </c>
      <c r="F71" s="758"/>
      <c r="G71" s="313">
        <v>4</v>
      </c>
      <c r="H71" s="91" t="s">
        <v>11043</v>
      </c>
      <c r="I71" s="87"/>
    </row>
    <row r="72" spans="1:9" ht="51.6" customHeight="1">
      <c r="A72" s="107" t="s">
        <v>11044</v>
      </c>
      <c r="B72" s="108" t="s">
        <v>11045</v>
      </c>
      <c r="C72" s="109" t="s">
        <v>11046</v>
      </c>
      <c r="D72" s="108" t="str">
        <f t="shared" si="2"/>
        <v>Thuế cơ sở 12 Thành phố Hồ Chí Minh</v>
      </c>
      <c r="E72" s="314"/>
      <c r="F72" s="315"/>
      <c r="G72" s="110"/>
      <c r="H72" s="137"/>
      <c r="I72" s="66"/>
    </row>
    <row r="73" spans="1:9" s="104" customFormat="1" ht="41.45" customHeight="1">
      <c r="A73" s="67">
        <v>1</v>
      </c>
      <c r="B73" s="68" t="s">
        <v>11047</v>
      </c>
      <c r="C73" s="68"/>
      <c r="D73" s="68"/>
      <c r="E73" s="69"/>
      <c r="F73" s="67"/>
      <c r="G73" s="67">
        <v>50</v>
      </c>
      <c r="H73" s="69"/>
      <c r="I73" s="70"/>
    </row>
    <row r="74" spans="1:9" s="104" customFormat="1" ht="36.6" customHeight="1">
      <c r="A74" s="718" t="s">
        <v>11048</v>
      </c>
      <c r="B74" s="206" t="s">
        <v>926</v>
      </c>
      <c r="C74" s="140" t="s">
        <v>929</v>
      </c>
      <c r="D74" s="206" t="s">
        <v>11049</v>
      </c>
      <c r="E74" s="90" t="s">
        <v>11050</v>
      </c>
      <c r="F74" s="738" t="s">
        <v>8874</v>
      </c>
      <c r="G74" s="102">
        <v>2</v>
      </c>
      <c r="H74" s="90" t="s">
        <v>11051</v>
      </c>
      <c r="I74" s="87"/>
    </row>
    <row r="75" spans="1:9" s="104" customFormat="1" ht="82.15" customHeight="1">
      <c r="A75" s="718"/>
      <c r="B75" s="206" t="s">
        <v>926</v>
      </c>
      <c r="C75" s="140" t="s">
        <v>966</v>
      </c>
      <c r="D75" s="206" t="str">
        <f t="shared" ref="D75:D76" si="3">D74</f>
        <v>Thuế cơ sở 6 Thành phố Hải Phòng</v>
      </c>
      <c r="E75" s="90" t="s">
        <v>11052</v>
      </c>
      <c r="F75" s="738"/>
      <c r="G75" s="102">
        <v>5</v>
      </c>
      <c r="H75" s="90" t="s">
        <v>11053</v>
      </c>
      <c r="I75" s="87"/>
    </row>
    <row r="76" spans="1:9" s="104" customFormat="1" ht="36.6" customHeight="1">
      <c r="A76" s="718"/>
      <c r="B76" s="206" t="s">
        <v>926</v>
      </c>
      <c r="C76" s="140" t="s">
        <v>11054</v>
      </c>
      <c r="D76" s="206" t="str">
        <f t="shared" si="3"/>
        <v>Thuế cơ sở 6 Thành phố Hải Phòng</v>
      </c>
      <c r="E76" s="90" t="s">
        <v>11055</v>
      </c>
      <c r="F76" s="738"/>
      <c r="G76" s="102">
        <v>1</v>
      </c>
      <c r="H76" s="90" t="s">
        <v>13660</v>
      </c>
      <c r="I76" s="87"/>
    </row>
    <row r="77" spans="1:9" s="104" customFormat="1" ht="40.15" customHeight="1">
      <c r="A77" s="74" t="s">
        <v>11056</v>
      </c>
      <c r="B77" s="78" t="s">
        <v>992</v>
      </c>
      <c r="C77" s="144" t="s">
        <v>994</v>
      </c>
      <c r="D77" s="76" t="s">
        <v>11057</v>
      </c>
      <c r="E77" s="91" t="s">
        <v>8901</v>
      </c>
      <c r="F77" s="145" t="s">
        <v>8901</v>
      </c>
      <c r="G77" s="145">
        <v>1</v>
      </c>
      <c r="H77" s="91" t="s">
        <v>11058</v>
      </c>
      <c r="I77" s="146"/>
    </row>
    <row r="78" spans="1:9" ht="45.6" customHeight="1">
      <c r="A78" s="718" t="s">
        <v>11059</v>
      </c>
      <c r="B78" s="206" t="s">
        <v>883</v>
      </c>
      <c r="C78" s="140" t="s">
        <v>886</v>
      </c>
      <c r="D78" s="79" t="s">
        <v>11060</v>
      </c>
      <c r="E78" s="90" t="s">
        <v>11061</v>
      </c>
      <c r="F78" s="738" t="s">
        <v>8866</v>
      </c>
      <c r="G78" s="102">
        <v>2</v>
      </c>
      <c r="H78" s="90" t="s">
        <v>11062</v>
      </c>
      <c r="I78" s="146"/>
    </row>
    <row r="79" spans="1:9" ht="45.6" customHeight="1">
      <c r="A79" s="718"/>
      <c r="B79" s="206" t="s">
        <v>883</v>
      </c>
      <c r="C79" s="140" t="s">
        <v>893</v>
      </c>
      <c r="D79" s="79" t="str">
        <f>D78</f>
        <v>Thuế cơ sở 1 Thành phố Hải Phòng</v>
      </c>
      <c r="E79" s="90" t="s">
        <v>11063</v>
      </c>
      <c r="F79" s="738"/>
      <c r="G79" s="102">
        <v>2</v>
      </c>
      <c r="H79" s="90" t="s">
        <v>11064</v>
      </c>
      <c r="I79" s="146"/>
    </row>
    <row r="80" spans="1:9" s="104" customFormat="1" ht="93" customHeight="1">
      <c r="A80" s="74" t="s">
        <v>11065</v>
      </c>
      <c r="B80" s="75" t="s">
        <v>939</v>
      </c>
      <c r="C80" s="75" t="s">
        <v>941</v>
      </c>
      <c r="D80" s="76" t="s">
        <v>11066</v>
      </c>
      <c r="E80" s="77" t="s">
        <v>11067</v>
      </c>
      <c r="F80" s="76" t="s">
        <v>11068</v>
      </c>
      <c r="G80" s="145">
        <v>8</v>
      </c>
      <c r="H80" s="91" t="s">
        <v>11069</v>
      </c>
      <c r="I80" s="66"/>
    </row>
    <row r="81" spans="1:9" s="104" customFormat="1" ht="75.599999999999994" customHeight="1">
      <c r="A81" s="718" t="s">
        <v>11070</v>
      </c>
      <c r="B81" s="206" t="s">
        <v>871</v>
      </c>
      <c r="C81" s="85" t="s">
        <v>874</v>
      </c>
      <c r="D81" s="79" t="s">
        <v>11071</v>
      </c>
      <c r="E81" s="90" t="s">
        <v>11072</v>
      </c>
      <c r="F81" s="738" t="s">
        <v>8863</v>
      </c>
      <c r="G81" s="102">
        <v>2</v>
      </c>
      <c r="H81" s="90" t="s">
        <v>11073</v>
      </c>
      <c r="I81" s="87"/>
    </row>
    <row r="82" spans="1:9" s="104" customFormat="1" ht="47.25">
      <c r="A82" s="718"/>
      <c r="B82" s="206" t="s">
        <v>871</v>
      </c>
      <c r="C82" s="85" t="s">
        <v>951</v>
      </c>
      <c r="D82" s="79" t="str">
        <f>D81</f>
        <v>Thuế cơ sở 2 Thành phố Hải Phòng</v>
      </c>
      <c r="E82" s="90" t="s">
        <v>11074</v>
      </c>
      <c r="F82" s="738"/>
      <c r="G82" s="102">
        <v>3</v>
      </c>
      <c r="H82" s="90" t="s">
        <v>11075</v>
      </c>
      <c r="I82" s="87"/>
    </row>
    <row r="83" spans="1:9" s="104" customFormat="1" ht="58.15" customHeight="1">
      <c r="A83" s="719" t="s">
        <v>11076</v>
      </c>
      <c r="B83" s="168" t="s">
        <v>914</v>
      </c>
      <c r="C83" s="88" t="s">
        <v>917</v>
      </c>
      <c r="D83" s="78" t="s">
        <v>11077</v>
      </c>
      <c r="E83" s="91" t="s">
        <v>11078</v>
      </c>
      <c r="F83" s="736" t="s">
        <v>8871</v>
      </c>
      <c r="G83" s="145">
        <v>2</v>
      </c>
      <c r="H83" s="91" t="s">
        <v>11079</v>
      </c>
      <c r="I83" s="87"/>
    </row>
    <row r="84" spans="1:9" s="104" customFormat="1" ht="72.599999999999994" customHeight="1">
      <c r="A84" s="719"/>
      <c r="B84" s="168" t="s">
        <v>914</v>
      </c>
      <c r="C84" s="88" t="s">
        <v>958</v>
      </c>
      <c r="D84" s="78" t="str">
        <f>D83</f>
        <v>Thuế cơ sở 5 Thành phố Hải Phòng</v>
      </c>
      <c r="E84" s="91" t="s">
        <v>11080</v>
      </c>
      <c r="F84" s="736"/>
      <c r="G84" s="145">
        <v>5</v>
      </c>
      <c r="H84" s="91" t="s">
        <v>11081</v>
      </c>
      <c r="I84" s="87"/>
    </row>
    <row r="85" spans="1:9" s="104" customFormat="1" ht="56.45" customHeight="1">
      <c r="A85" s="718" t="s">
        <v>11082</v>
      </c>
      <c r="B85" s="206" t="s">
        <v>901</v>
      </c>
      <c r="C85" s="85" t="s">
        <v>904</v>
      </c>
      <c r="D85" s="79" t="s">
        <v>11083</v>
      </c>
      <c r="E85" s="90" t="s">
        <v>11084</v>
      </c>
      <c r="F85" s="738" t="s">
        <v>8867</v>
      </c>
      <c r="G85" s="102">
        <v>2</v>
      </c>
      <c r="H85" s="90" t="s">
        <v>11085</v>
      </c>
      <c r="I85" s="87"/>
    </row>
    <row r="86" spans="1:9" s="104" customFormat="1" ht="56.45" customHeight="1">
      <c r="A86" s="718"/>
      <c r="B86" s="206" t="s">
        <v>901</v>
      </c>
      <c r="C86" s="85" t="s">
        <v>1002</v>
      </c>
      <c r="D86" s="79" t="str">
        <f>D85</f>
        <v>Thuế cơ sở 3 Thành phố Hải Phòng</v>
      </c>
      <c r="E86" s="90" t="s">
        <v>11086</v>
      </c>
      <c r="F86" s="738"/>
      <c r="G86" s="102">
        <v>2</v>
      </c>
      <c r="H86" s="90" t="s">
        <v>11087</v>
      </c>
      <c r="I86" s="87"/>
    </row>
    <row r="87" spans="1:9" ht="68.45" customHeight="1">
      <c r="A87" s="719" t="s">
        <v>11088</v>
      </c>
      <c r="B87" s="168" t="s">
        <v>974</v>
      </c>
      <c r="C87" s="88" t="s">
        <v>977</v>
      </c>
      <c r="D87" s="78" t="s">
        <v>11089</v>
      </c>
      <c r="E87" s="91" t="s">
        <v>11090</v>
      </c>
      <c r="F87" s="736" t="s">
        <v>8894</v>
      </c>
      <c r="G87" s="145">
        <v>7</v>
      </c>
      <c r="H87" s="91" t="s">
        <v>11091</v>
      </c>
      <c r="I87" s="87"/>
    </row>
    <row r="88" spans="1:9" ht="68.45" customHeight="1">
      <c r="A88" s="720"/>
      <c r="B88" s="263" t="s">
        <v>974</v>
      </c>
      <c r="C88" s="149" t="s">
        <v>978</v>
      </c>
      <c r="D88" s="300" t="str">
        <f t="shared" ref="D88" si="4">D87</f>
        <v>Thuế cơ sở 8 Thành phố Hải Phòng</v>
      </c>
      <c r="E88" s="238" t="s">
        <v>11092</v>
      </c>
      <c r="F88" s="758"/>
      <c r="G88" s="313">
        <v>6</v>
      </c>
      <c r="H88" s="91" t="s">
        <v>11093</v>
      </c>
      <c r="I88" s="87"/>
    </row>
    <row r="89" spans="1:9" ht="40.15" customHeight="1">
      <c r="A89" s="150">
        <v>2</v>
      </c>
      <c r="B89" s="151" t="s">
        <v>11094</v>
      </c>
      <c r="C89" s="152"/>
      <c r="D89" s="151"/>
      <c r="E89" s="153"/>
      <c r="F89" s="152"/>
      <c r="G89" s="316">
        <v>54</v>
      </c>
      <c r="H89" s="154"/>
      <c r="I89" s="70"/>
    </row>
    <row r="90" spans="1:9" ht="47.25">
      <c r="A90" s="696" t="s">
        <v>11095</v>
      </c>
      <c r="B90" s="248" t="s">
        <v>1094</v>
      </c>
      <c r="C90" s="140" t="s">
        <v>1097</v>
      </c>
      <c r="D90" s="248" t="s">
        <v>11096</v>
      </c>
      <c r="E90" s="90" t="s">
        <v>11097</v>
      </c>
      <c r="F90" s="698" t="s">
        <v>8754</v>
      </c>
      <c r="G90" s="102">
        <v>4</v>
      </c>
      <c r="H90" s="90" t="s">
        <v>11098</v>
      </c>
      <c r="I90" s="146"/>
    </row>
    <row r="91" spans="1:9" ht="31.5">
      <c r="A91" s="697"/>
      <c r="B91" s="249" t="s">
        <v>1094</v>
      </c>
      <c r="C91" s="141" t="s">
        <v>1155</v>
      </c>
      <c r="D91" s="249" t="str">
        <f>D90</f>
        <v>Thuế cơ sở 7 tỉnh Quảng Ninh</v>
      </c>
      <c r="E91" s="90" t="s">
        <v>11099</v>
      </c>
      <c r="F91" s="699"/>
      <c r="G91" s="102">
        <v>2</v>
      </c>
      <c r="H91" s="90" t="s">
        <v>11100</v>
      </c>
      <c r="I91" s="146"/>
    </row>
    <row r="92" spans="1:9" ht="54" customHeight="1">
      <c r="A92" s="156" t="s">
        <v>11101</v>
      </c>
      <c r="B92" s="157" t="s">
        <v>1082</v>
      </c>
      <c r="C92" s="147" t="s">
        <v>1084</v>
      </c>
      <c r="D92" s="317" t="s">
        <v>13661</v>
      </c>
      <c r="E92" s="318" t="s">
        <v>11102</v>
      </c>
      <c r="F92" s="319" t="s">
        <v>8763</v>
      </c>
      <c r="G92" s="145">
        <v>6</v>
      </c>
      <c r="H92" s="147" t="s">
        <v>11103</v>
      </c>
      <c r="I92" s="146"/>
    </row>
    <row r="93" spans="1:9" ht="82.9" customHeight="1">
      <c r="A93" s="92" t="s">
        <v>11104</v>
      </c>
      <c r="B93" s="93" t="s">
        <v>1128</v>
      </c>
      <c r="C93" s="140" t="s">
        <v>1130</v>
      </c>
      <c r="D93" s="94" t="s">
        <v>11105</v>
      </c>
      <c r="E93" s="90" t="s">
        <v>11106</v>
      </c>
      <c r="F93" s="102" t="s">
        <v>8722</v>
      </c>
      <c r="G93" s="102">
        <v>5</v>
      </c>
      <c r="H93" s="90" t="s">
        <v>11107</v>
      </c>
      <c r="I93" s="146"/>
    </row>
    <row r="94" spans="1:9" ht="69" customHeight="1">
      <c r="A94" s="754" t="s">
        <v>11108</v>
      </c>
      <c r="B94" s="320" t="s">
        <v>1055</v>
      </c>
      <c r="C94" s="321" t="s">
        <v>1058</v>
      </c>
      <c r="D94" s="157" t="s">
        <v>11109</v>
      </c>
      <c r="E94" s="318" t="s">
        <v>11110</v>
      </c>
      <c r="F94" s="756" t="s">
        <v>8728</v>
      </c>
      <c r="G94" s="322">
        <v>3</v>
      </c>
      <c r="H94" s="318" t="s">
        <v>11111</v>
      </c>
      <c r="I94" s="87"/>
    </row>
    <row r="95" spans="1:9" ht="89.45" customHeight="1">
      <c r="A95" s="755"/>
      <c r="B95" s="323" t="s">
        <v>1055</v>
      </c>
      <c r="C95" s="321" t="s">
        <v>1148</v>
      </c>
      <c r="D95" s="239" t="str">
        <f>D94</f>
        <v>Thuế cơ sở 4 tỉnh Quảng Ninh</v>
      </c>
      <c r="E95" s="318" t="s">
        <v>11112</v>
      </c>
      <c r="F95" s="757"/>
      <c r="G95" s="322">
        <v>6</v>
      </c>
      <c r="H95" s="318" t="s">
        <v>11113</v>
      </c>
      <c r="I95" s="87"/>
    </row>
    <row r="96" spans="1:9" ht="110.25">
      <c r="A96" s="92" t="s">
        <v>11114</v>
      </c>
      <c r="B96" s="82" t="s">
        <v>1032</v>
      </c>
      <c r="C96" s="85" t="s">
        <v>1034</v>
      </c>
      <c r="D96" s="94" t="s">
        <v>11115</v>
      </c>
      <c r="E96" s="90" t="s">
        <v>11116</v>
      </c>
      <c r="F96" s="102" t="s">
        <v>8739</v>
      </c>
      <c r="G96" s="102">
        <v>11</v>
      </c>
      <c r="H96" s="90" t="s">
        <v>11117</v>
      </c>
      <c r="I96" s="87"/>
    </row>
    <row r="97" spans="1:9" ht="64.900000000000006" customHeight="1">
      <c r="A97" s="692" t="s">
        <v>11118</v>
      </c>
      <c r="B97" s="251" t="s">
        <v>1042</v>
      </c>
      <c r="C97" s="88" t="s">
        <v>1045</v>
      </c>
      <c r="D97" s="251" t="s">
        <v>11119</v>
      </c>
      <c r="E97" s="91" t="s">
        <v>11120</v>
      </c>
      <c r="F97" s="694" t="s">
        <v>8744</v>
      </c>
      <c r="G97" s="145">
        <v>5</v>
      </c>
      <c r="H97" s="91" t="s">
        <v>11121</v>
      </c>
      <c r="I97" s="87"/>
    </row>
    <row r="98" spans="1:9" ht="48.6" customHeight="1">
      <c r="A98" s="704"/>
      <c r="B98" s="259" t="s">
        <v>1042</v>
      </c>
      <c r="C98" s="88" t="s">
        <v>1117</v>
      </c>
      <c r="D98" s="259" t="str">
        <f t="shared" ref="D98:D99" si="5">D97</f>
        <v>Thuế cơ sở 3 tỉnh Quảng Ninh</v>
      </c>
      <c r="E98" s="91" t="s">
        <v>11122</v>
      </c>
      <c r="F98" s="705"/>
      <c r="G98" s="145">
        <v>1</v>
      </c>
      <c r="H98" s="91" t="s">
        <v>11123</v>
      </c>
      <c r="I98" s="87"/>
    </row>
    <row r="99" spans="1:9" ht="48.6" customHeight="1">
      <c r="A99" s="702"/>
      <c r="B99" s="252" t="s">
        <v>1042</v>
      </c>
      <c r="C99" s="88" t="s">
        <v>1140</v>
      </c>
      <c r="D99" s="252" t="str">
        <f t="shared" si="5"/>
        <v>Thuế cơ sở 3 tỉnh Quảng Ninh</v>
      </c>
      <c r="E99" s="91" t="s">
        <v>11124</v>
      </c>
      <c r="F99" s="703"/>
      <c r="G99" s="145">
        <v>1</v>
      </c>
      <c r="H99" s="91" t="s">
        <v>11125</v>
      </c>
      <c r="I99" s="87"/>
    </row>
    <row r="100" spans="1:9" ht="39.6" customHeight="1">
      <c r="A100" s="696" t="s">
        <v>11126</v>
      </c>
      <c r="B100" s="248" t="s">
        <v>1068</v>
      </c>
      <c r="C100" s="85" t="s">
        <v>1071</v>
      </c>
      <c r="D100" s="188" t="s">
        <v>11127</v>
      </c>
      <c r="E100" s="90" t="s">
        <v>11128</v>
      </c>
      <c r="F100" s="698" t="s">
        <v>8124</v>
      </c>
      <c r="G100" s="102">
        <v>4</v>
      </c>
      <c r="H100" s="90" t="s">
        <v>11129</v>
      </c>
      <c r="I100" s="146"/>
    </row>
    <row r="101" spans="1:9" ht="39.6" customHeight="1">
      <c r="A101" s="700"/>
      <c r="B101" s="254" t="s">
        <v>1068</v>
      </c>
      <c r="C101" s="85" t="s">
        <v>1072</v>
      </c>
      <c r="D101" s="189" t="str">
        <f t="shared" ref="D101:D103" si="6">D100</f>
        <v>Thuế cơ sở 6 tỉnh Quảng Ninh</v>
      </c>
      <c r="E101" s="90" t="s">
        <v>11130</v>
      </c>
      <c r="F101" s="701"/>
      <c r="G101" s="102">
        <v>3</v>
      </c>
      <c r="H101" s="90" t="s">
        <v>11131</v>
      </c>
      <c r="I101" s="146"/>
    </row>
    <row r="102" spans="1:9" ht="39.6" customHeight="1">
      <c r="A102" s="697"/>
      <c r="B102" s="249" t="s">
        <v>1068</v>
      </c>
      <c r="C102" s="85" t="s">
        <v>1110</v>
      </c>
      <c r="D102" s="258" t="str">
        <f t="shared" si="6"/>
        <v>Thuế cơ sở 6 tỉnh Quảng Ninh</v>
      </c>
      <c r="E102" s="90" t="s">
        <v>11132</v>
      </c>
      <c r="F102" s="699"/>
      <c r="G102" s="102">
        <v>3</v>
      </c>
      <c r="H102" s="90" t="s">
        <v>11133</v>
      </c>
      <c r="I102" s="146"/>
    </row>
    <row r="103" spans="1:9" ht="55.9" customHeight="1">
      <c r="A103" s="159" t="s">
        <v>11134</v>
      </c>
      <c r="B103" s="160" t="s">
        <v>11135</v>
      </c>
      <c r="C103" s="138" t="s">
        <v>11136</v>
      </c>
      <c r="D103" s="160" t="str">
        <f t="shared" si="6"/>
        <v>Thuế cơ sở 6 tỉnh Quảng Ninh</v>
      </c>
      <c r="E103" s="137"/>
      <c r="F103" s="138"/>
      <c r="G103" s="138"/>
      <c r="H103" s="137"/>
      <c r="I103" s="66"/>
    </row>
    <row r="104" spans="1:9" ht="40.15" customHeight="1">
      <c r="A104" s="111">
        <v>1</v>
      </c>
      <c r="B104" s="161" t="s">
        <v>11137</v>
      </c>
      <c r="C104" s="162"/>
      <c r="D104" s="161"/>
      <c r="E104" s="163"/>
      <c r="F104" s="162"/>
      <c r="G104" s="114">
        <v>39</v>
      </c>
      <c r="H104" s="115"/>
      <c r="I104" s="70"/>
    </row>
    <row r="105" spans="1:9" s="165" customFormat="1" ht="51" customHeight="1">
      <c r="A105" s="721" t="s">
        <v>11138</v>
      </c>
      <c r="B105" s="266" t="s">
        <v>1214</v>
      </c>
      <c r="C105" s="324" t="s">
        <v>1217</v>
      </c>
      <c r="D105" s="265" t="s">
        <v>11139</v>
      </c>
      <c r="E105" s="99" t="s">
        <v>11140</v>
      </c>
      <c r="F105" s="753" t="s">
        <v>8987</v>
      </c>
      <c r="G105" s="312">
        <v>4</v>
      </c>
      <c r="H105" s="164" t="s">
        <v>11141</v>
      </c>
      <c r="I105" s="752"/>
    </row>
    <row r="106" spans="1:9" s="165" customFormat="1" ht="51" customHeight="1">
      <c r="A106" s="718"/>
      <c r="B106" s="206" t="s">
        <v>1214</v>
      </c>
      <c r="C106" s="85" t="s">
        <v>1218</v>
      </c>
      <c r="D106" s="249" t="str">
        <f>D105</f>
        <v>Thuế cơ sở 4 tỉnh Hưng Yên</v>
      </c>
      <c r="E106" s="90" t="s">
        <v>11142</v>
      </c>
      <c r="F106" s="699"/>
      <c r="G106" s="102">
        <v>5</v>
      </c>
      <c r="H106" s="164" t="s">
        <v>11143</v>
      </c>
      <c r="I106" s="752"/>
    </row>
    <row r="107" spans="1:9" s="165" customFormat="1" ht="51" customHeight="1">
      <c r="A107" s="719" t="s">
        <v>11144</v>
      </c>
      <c r="B107" s="168" t="s">
        <v>1179</v>
      </c>
      <c r="C107" s="144" t="s">
        <v>1182</v>
      </c>
      <c r="D107" s="251" t="s">
        <v>11145</v>
      </c>
      <c r="E107" s="91" t="s">
        <v>11146</v>
      </c>
      <c r="F107" s="694" t="s">
        <v>8961</v>
      </c>
      <c r="G107" s="145">
        <v>4</v>
      </c>
      <c r="H107" s="166" t="s">
        <v>11147</v>
      </c>
      <c r="I107" s="751"/>
    </row>
    <row r="108" spans="1:9" s="165" customFormat="1" ht="51" customHeight="1">
      <c r="A108" s="719"/>
      <c r="B108" s="168" t="s">
        <v>1179</v>
      </c>
      <c r="C108" s="144" t="s">
        <v>1226</v>
      </c>
      <c r="D108" s="252" t="str">
        <f>D107</f>
        <v>Thuế cơ sở 1 tỉnh Hưng Yên</v>
      </c>
      <c r="E108" s="91" t="s">
        <v>11148</v>
      </c>
      <c r="F108" s="703"/>
      <c r="G108" s="145">
        <v>4</v>
      </c>
      <c r="H108" s="166" t="s">
        <v>11149</v>
      </c>
      <c r="I108" s="751"/>
    </row>
    <row r="109" spans="1:9" s="165" customFormat="1" ht="51" customHeight="1">
      <c r="A109" s="718" t="s">
        <v>11150</v>
      </c>
      <c r="B109" s="206" t="s">
        <v>1234</v>
      </c>
      <c r="C109" s="140" t="s">
        <v>1237</v>
      </c>
      <c r="D109" s="248" t="s">
        <v>11151</v>
      </c>
      <c r="E109" s="90" t="s">
        <v>11152</v>
      </c>
      <c r="F109" s="698" t="s">
        <v>8968</v>
      </c>
      <c r="G109" s="102">
        <v>3</v>
      </c>
      <c r="H109" s="164" t="s">
        <v>11153</v>
      </c>
      <c r="I109" s="751"/>
    </row>
    <row r="110" spans="1:9" s="165" customFormat="1" ht="51" customHeight="1">
      <c r="A110" s="718"/>
      <c r="B110" s="206" t="s">
        <v>1234</v>
      </c>
      <c r="C110" s="140" t="s">
        <v>1238</v>
      </c>
      <c r="D110" s="249" t="str">
        <f>D109</f>
        <v>Thuế cơ sở 5 tỉnh Hưng Yên</v>
      </c>
      <c r="E110" s="90" t="s">
        <v>11154</v>
      </c>
      <c r="F110" s="699"/>
      <c r="G110" s="102">
        <v>4</v>
      </c>
      <c r="H110" s="164" t="s">
        <v>11155</v>
      </c>
      <c r="I110" s="751"/>
    </row>
    <row r="111" spans="1:9" ht="51" customHeight="1">
      <c r="A111" s="719" t="s">
        <v>11156</v>
      </c>
      <c r="B111" s="168" t="s">
        <v>1201</v>
      </c>
      <c r="C111" s="88" t="s">
        <v>1204</v>
      </c>
      <c r="D111" s="251" t="s">
        <v>11157</v>
      </c>
      <c r="E111" s="91" t="s">
        <v>11158</v>
      </c>
      <c r="F111" s="694" t="s">
        <v>8995</v>
      </c>
      <c r="G111" s="145">
        <v>4</v>
      </c>
      <c r="H111" s="166" t="s">
        <v>11159</v>
      </c>
      <c r="I111" s="751"/>
    </row>
    <row r="112" spans="1:9" ht="91.9" customHeight="1">
      <c r="A112" s="719"/>
      <c r="B112" s="168" t="s">
        <v>1201</v>
      </c>
      <c r="C112" s="88" t="s">
        <v>1205</v>
      </c>
      <c r="D112" s="252" t="str">
        <f>D111</f>
        <v>Thuế cơ sở 3 tỉnh Hưng Yên</v>
      </c>
      <c r="E112" s="91" t="s">
        <v>11160</v>
      </c>
      <c r="F112" s="703"/>
      <c r="G112" s="145">
        <v>5</v>
      </c>
      <c r="H112" s="166" t="s">
        <v>11161</v>
      </c>
      <c r="I112" s="751"/>
    </row>
    <row r="113" spans="1:9" s="104" customFormat="1" ht="51" customHeight="1">
      <c r="A113" s="718" t="s">
        <v>11162</v>
      </c>
      <c r="B113" s="206" t="s">
        <v>1189</v>
      </c>
      <c r="C113" s="85" t="s">
        <v>1192</v>
      </c>
      <c r="D113" s="248" t="s">
        <v>11163</v>
      </c>
      <c r="E113" s="90" t="s">
        <v>11164</v>
      </c>
      <c r="F113" s="698" t="s">
        <v>11165</v>
      </c>
      <c r="G113" s="102">
        <v>3</v>
      </c>
      <c r="H113" s="164" t="s">
        <v>11166</v>
      </c>
      <c r="I113" s="751"/>
    </row>
    <row r="114" spans="1:9" s="104" customFormat="1" ht="51" customHeight="1">
      <c r="A114" s="723"/>
      <c r="B114" s="298" t="s">
        <v>1189</v>
      </c>
      <c r="C114" s="105" t="s">
        <v>1258</v>
      </c>
      <c r="D114" s="299" t="str">
        <f t="shared" ref="D114" si="7">D113</f>
        <v>Thuế cơ sở 2 tỉnh Hưng Yên</v>
      </c>
      <c r="E114" s="106" t="s">
        <v>11167</v>
      </c>
      <c r="F114" s="724"/>
      <c r="G114" s="325">
        <v>3</v>
      </c>
      <c r="H114" s="164" t="s">
        <v>11168</v>
      </c>
      <c r="I114" s="751"/>
    </row>
    <row r="115" spans="1:9" ht="34.9" customHeight="1">
      <c r="A115" s="150">
        <v>2</v>
      </c>
      <c r="B115" s="151" t="s">
        <v>11169</v>
      </c>
      <c r="C115" s="152"/>
      <c r="D115" s="151"/>
      <c r="E115" s="153"/>
      <c r="F115" s="152"/>
      <c r="G115" s="326">
        <v>33</v>
      </c>
      <c r="H115" s="115">
        <v>0</v>
      </c>
      <c r="I115" s="70"/>
    </row>
    <row r="116" spans="1:9" s="104" customFormat="1" ht="91.9" customHeight="1">
      <c r="A116" s="696" t="s">
        <v>11170</v>
      </c>
      <c r="B116" s="248" t="s">
        <v>1297</v>
      </c>
      <c r="C116" s="140" t="s">
        <v>1300</v>
      </c>
      <c r="D116" s="248" t="s">
        <v>11171</v>
      </c>
      <c r="E116" s="90" t="s">
        <v>11172</v>
      </c>
      <c r="F116" s="698" t="s">
        <v>9110</v>
      </c>
      <c r="G116" s="102">
        <v>5</v>
      </c>
      <c r="H116" s="164" t="s">
        <v>11173</v>
      </c>
      <c r="I116" s="146"/>
    </row>
    <row r="117" spans="1:9" s="104" customFormat="1" ht="78" customHeight="1">
      <c r="A117" s="697"/>
      <c r="B117" s="249" t="s">
        <v>1297</v>
      </c>
      <c r="C117" s="140" t="s">
        <v>1316</v>
      </c>
      <c r="D117" s="249" t="str">
        <f>D116</f>
        <v>Thuế cơ sở 12 tỉnh Ninh Bình</v>
      </c>
      <c r="E117" s="90" t="s">
        <v>11174</v>
      </c>
      <c r="F117" s="699"/>
      <c r="G117" s="102">
        <v>7</v>
      </c>
      <c r="H117" s="164" t="s">
        <v>11175</v>
      </c>
      <c r="I117" s="146"/>
    </row>
    <row r="118" spans="1:9" ht="54.6" customHeight="1">
      <c r="A118" s="692" t="s">
        <v>11176</v>
      </c>
      <c r="B118" s="251" t="s">
        <v>1325</v>
      </c>
      <c r="C118" s="144" t="s">
        <v>1328</v>
      </c>
      <c r="D118" s="251" t="s">
        <v>11177</v>
      </c>
      <c r="E118" s="91" t="s">
        <v>11178</v>
      </c>
      <c r="F118" s="694" t="s">
        <v>11179</v>
      </c>
      <c r="G118" s="145">
        <v>5</v>
      </c>
      <c r="H118" s="166" t="s">
        <v>11180</v>
      </c>
      <c r="I118" s="146"/>
    </row>
    <row r="119" spans="1:9" ht="54.6" customHeight="1">
      <c r="A119" s="702"/>
      <c r="B119" s="252" t="s">
        <v>1325</v>
      </c>
      <c r="C119" s="144" t="s">
        <v>1336</v>
      </c>
      <c r="D119" s="252" t="str">
        <f>D118</f>
        <v>Thuế cơ sở 11 tỉnh Ninh Bình</v>
      </c>
      <c r="E119" s="91" t="s">
        <v>11181</v>
      </c>
      <c r="F119" s="703"/>
      <c r="G119" s="145">
        <v>5</v>
      </c>
      <c r="H119" s="166" t="s">
        <v>11182</v>
      </c>
      <c r="I119" s="146"/>
    </row>
    <row r="120" spans="1:9" s="104" customFormat="1" ht="54.6" customHeight="1">
      <c r="A120" s="696" t="s">
        <v>11183</v>
      </c>
      <c r="B120" s="248" t="s">
        <v>1287</v>
      </c>
      <c r="C120" s="85" t="s">
        <v>1290</v>
      </c>
      <c r="D120" s="248" t="s">
        <v>11184</v>
      </c>
      <c r="E120" s="90" t="s">
        <v>11185</v>
      </c>
      <c r="F120" s="698" t="s">
        <v>9106</v>
      </c>
      <c r="G120" s="102">
        <v>5</v>
      </c>
      <c r="H120" s="164" t="s">
        <v>11186</v>
      </c>
      <c r="I120" s="87"/>
    </row>
    <row r="121" spans="1:9" s="104" customFormat="1" ht="69.599999999999994" customHeight="1">
      <c r="A121" s="697"/>
      <c r="B121" s="249" t="s">
        <v>1287</v>
      </c>
      <c r="C121" s="85" t="s">
        <v>1310</v>
      </c>
      <c r="D121" s="249" t="str">
        <f t="shared" ref="D121" si="8">D120</f>
        <v>Thuế cơ sở 10 tỉnh Ninh Bình</v>
      </c>
      <c r="E121" s="90" t="s">
        <v>11187</v>
      </c>
      <c r="F121" s="699"/>
      <c r="G121" s="102">
        <v>6</v>
      </c>
      <c r="H121" s="164" t="s">
        <v>11188</v>
      </c>
      <c r="I121" s="87"/>
    </row>
    <row r="122" spans="1:9" ht="45.6" customHeight="1">
      <c r="A122" s="67">
        <v>3</v>
      </c>
      <c r="B122" s="68" t="s">
        <v>11189</v>
      </c>
      <c r="C122" s="139"/>
      <c r="D122" s="68"/>
      <c r="E122" s="167"/>
      <c r="F122" s="139"/>
      <c r="G122" s="155">
        <v>57</v>
      </c>
      <c r="H122" s="155"/>
      <c r="I122" s="70"/>
    </row>
    <row r="123" spans="1:9" ht="56.45" customHeight="1">
      <c r="A123" s="696" t="s">
        <v>11190</v>
      </c>
      <c r="B123" s="188" t="s">
        <v>1436</v>
      </c>
      <c r="C123" s="93" t="s">
        <v>1439</v>
      </c>
      <c r="D123" s="188" t="s">
        <v>11191</v>
      </c>
      <c r="E123" s="84" t="s">
        <v>11192</v>
      </c>
      <c r="F123" s="708" t="s">
        <v>9140</v>
      </c>
      <c r="G123" s="94">
        <v>8</v>
      </c>
      <c r="H123" s="84" t="s">
        <v>11193</v>
      </c>
      <c r="I123" s="79"/>
    </row>
    <row r="124" spans="1:9" ht="56.45" customHeight="1">
      <c r="A124" s="697"/>
      <c r="B124" s="258" t="s">
        <v>1436</v>
      </c>
      <c r="C124" s="93" t="s">
        <v>1440</v>
      </c>
      <c r="D124" s="258" t="str">
        <f>D123</f>
        <v>Thuế cơ sở 9 tỉnh Ninh Bình</v>
      </c>
      <c r="E124" s="84" t="s">
        <v>11194</v>
      </c>
      <c r="F124" s="709"/>
      <c r="G124" s="94">
        <v>7</v>
      </c>
      <c r="H124" s="84" t="s">
        <v>11195</v>
      </c>
      <c r="I124" s="79"/>
    </row>
    <row r="125" spans="1:9" ht="101.45" customHeight="1">
      <c r="A125" s="74" t="s">
        <v>11196</v>
      </c>
      <c r="B125" s="168" t="s">
        <v>1359</v>
      </c>
      <c r="C125" s="144" t="s">
        <v>1362</v>
      </c>
      <c r="D125" s="169" t="s">
        <v>11197</v>
      </c>
      <c r="E125" s="91" t="s">
        <v>11198</v>
      </c>
      <c r="F125" s="145" t="s">
        <v>9158</v>
      </c>
      <c r="G125" s="145">
        <v>8</v>
      </c>
      <c r="H125" s="91" t="s">
        <v>11199</v>
      </c>
      <c r="I125" s="146"/>
    </row>
    <row r="126" spans="1:9" ht="73.900000000000006" customHeight="1">
      <c r="A126" s="696" t="s">
        <v>11200</v>
      </c>
      <c r="B126" s="248" t="s">
        <v>1373</v>
      </c>
      <c r="C126" s="85" t="s">
        <v>1376</v>
      </c>
      <c r="D126" s="248" t="s">
        <v>11201</v>
      </c>
      <c r="E126" s="90" t="s">
        <v>11202</v>
      </c>
      <c r="F126" s="698" t="s">
        <v>9128</v>
      </c>
      <c r="G126" s="102">
        <v>7</v>
      </c>
      <c r="H126" s="90" t="s">
        <v>11203</v>
      </c>
      <c r="I126" s="87"/>
    </row>
    <row r="127" spans="1:9" ht="58.15" customHeight="1">
      <c r="A127" s="697"/>
      <c r="B127" s="249" t="s">
        <v>1373</v>
      </c>
      <c r="C127" s="85" t="s">
        <v>1377</v>
      </c>
      <c r="D127" s="249" t="str">
        <f>D126</f>
        <v>Thuế cơ sở 7 tỉnh Ninh Bình</v>
      </c>
      <c r="E127" s="90" t="s">
        <v>11204</v>
      </c>
      <c r="F127" s="699"/>
      <c r="G127" s="102">
        <v>4</v>
      </c>
      <c r="H127" s="90" t="s">
        <v>11205</v>
      </c>
      <c r="I127" s="87"/>
    </row>
    <row r="128" spans="1:9" ht="58.15" customHeight="1">
      <c r="A128" s="692" t="s">
        <v>11206</v>
      </c>
      <c r="B128" s="251" t="s">
        <v>1397</v>
      </c>
      <c r="C128" s="88" t="s">
        <v>1400</v>
      </c>
      <c r="D128" s="251" t="s">
        <v>11207</v>
      </c>
      <c r="E128" s="91" t="s">
        <v>11208</v>
      </c>
      <c r="F128" s="694" t="s">
        <v>9121</v>
      </c>
      <c r="G128" s="145">
        <v>5</v>
      </c>
      <c r="H128" s="91" t="s">
        <v>11209</v>
      </c>
      <c r="I128" s="87"/>
    </row>
    <row r="129" spans="1:9" ht="76.150000000000006" customHeight="1">
      <c r="A129" s="702"/>
      <c r="B129" s="252" t="s">
        <v>1397</v>
      </c>
      <c r="C129" s="88" t="s">
        <v>1409</v>
      </c>
      <c r="D129" s="252" t="str">
        <f>D128</f>
        <v>Thuế cơ sở 6 tỉnh Ninh Bình</v>
      </c>
      <c r="E129" s="91" t="s">
        <v>11210</v>
      </c>
      <c r="F129" s="703"/>
      <c r="G129" s="145">
        <v>7</v>
      </c>
      <c r="H129" s="91" t="s">
        <v>11211</v>
      </c>
      <c r="I129" s="87"/>
    </row>
    <row r="130" spans="1:9" ht="58.15" customHeight="1">
      <c r="A130" s="696" t="s">
        <v>11212</v>
      </c>
      <c r="B130" s="141" t="s">
        <v>1417</v>
      </c>
      <c r="C130" s="85" t="s">
        <v>1420</v>
      </c>
      <c r="D130" s="141" t="s">
        <v>11213</v>
      </c>
      <c r="E130" s="90" t="s">
        <v>11214</v>
      </c>
      <c r="F130" s="698" t="s">
        <v>8159</v>
      </c>
      <c r="G130" s="102">
        <v>4</v>
      </c>
      <c r="H130" s="90" t="s">
        <v>11215</v>
      </c>
      <c r="I130" s="87"/>
    </row>
    <row r="131" spans="1:9" ht="84.6" customHeight="1">
      <c r="A131" s="697"/>
      <c r="B131" s="143" t="s">
        <v>1417</v>
      </c>
      <c r="C131" s="85" t="s">
        <v>1429</v>
      </c>
      <c r="D131" s="143" t="str">
        <f t="shared" ref="D131" si="9">D130</f>
        <v>Thuế cơ sở 8 tỉnh Ninh Bình</v>
      </c>
      <c r="E131" s="90" t="s">
        <v>11216</v>
      </c>
      <c r="F131" s="699"/>
      <c r="G131" s="102">
        <v>7</v>
      </c>
      <c r="H131" s="90" t="s">
        <v>11217</v>
      </c>
      <c r="I131" s="87"/>
    </row>
    <row r="132" spans="1:9" ht="37.9" customHeight="1">
      <c r="A132" s="67">
        <v>4</v>
      </c>
      <c r="B132" s="68" t="s">
        <v>11218</v>
      </c>
      <c r="C132" s="139"/>
      <c r="D132" s="68"/>
      <c r="E132" s="167"/>
      <c r="F132" s="139"/>
      <c r="G132" s="155">
        <v>39</v>
      </c>
      <c r="H132" s="154"/>
      <c r="I132" s="70"/>
    </row>
    <row r="133" spans="1:9" ht="90" customHeight="1">
      <c r="A133" s="92" t="s">
        <v>11219</v>
      </c>
      <c r="B133" s="85" t="s">
        <v>1474</v>
      </c>
      <c r="C133" s="85" t="s">
        <v>1477</v>
      </c>
      <c r="D133" s="102" t="s">
        <v>11220</v>
      </c>
      <c r="E133" s="90" t="s">
        <v>11221</v>
      </c>
      <c r="F133" s="102" t="s">
        <v>9084</v>
      </c>
      <c r="G133" s="102">
        <v>4</v>
      </c>
      <c r="H133" s="90" t="s">
        <v>11222</v>
      </c>
      <c r="I133" s="87"/>
    </row>
    <row r="134" spans="1:9" ht="64.150000000000006" customHeight="1">
      <c r="A134" s="692" t="s">
        <v>11223</v>
      </c>
      <c r="B134" s="294" t="s">
        <v>1485</v>
      </c>
      <c r="C134" s="88" t="s">
        <v>1488</v>
      </c>
      <c r="D134" s="294" t="s">
        <v>11224</v>
      </c>
      <c r="E134" s="91" t="s">
        <v>13662</v>
      </c>
      <c r="F134" s="694" t="s">
        <v>9087</v>
      </c>
      <c r="G134" s="145">
        <v>4</v>
      </c>
      <c r="H134" s="91" t="s">
        <v>11225</v>
      </c>
      <c r="I134" s="87"/>
    </row>
    <row r="135" spans="1:9" ht="64.150000000000006" customHeight="1">
      <c r="A135" s="702"/>
      <c r="B135" s="295" t="s">
        <v>1485</v>
      </c>
      <c r="C135" s="88" t="s">
        <v>1522</v>
      </c>
      <c r="D135" s="295" t="str">
        <f>D134</f>
        <v>Thuế cơ sở 2 tỉnh Ninh Bình</v>
      </c>
      <c r="E135" s="91" t="s">
        <v>11226</v>
      </c>
      <c r="F135" s="703"/>
      <c r="G135" s="145">
        <v>4</v>
      </c>
      <c r="H135" s="91" t="s">
        <v>11227</v>
      </c>
      <c r="I135" s="87"/>
    </row>
    <row r="136" spans="1:9" ht="75" customHeight="1">
      <c r="A136" s="696" t="s">
        <v>11228</v>
      </c>
      <c r="B136" s="296" t="s">
        <v>1530</v>
      </c>
      <c r="C136" s="85" t="s">
        <v>1533</v>
      </c>
      <c r="D136" s="296" t="s">
        <v>11229</v>
      </c>
      <c r="E136" s="90" t="s">
        <v>11230</v>
      </c>
      <c r="F136" s="698" t="s">
        <v>9080</v>
      </c>
      <c r="G136" s="102">
        <v>8</v>
      </c>
      <c r="H136" s="90" t="s">
        <v>11231</v>
      </c>
      <c r="I136" s="87"/>
    </row>
    <row r="137" spans="1:9" ht="75" customHeight="1">
      <c r="A137" s="697"/>
      <c r="B137" s="297" t="s">
        <v>1530</v>
      </c>
      <c r="C137" s="85" t="s">
        <v>1534</v>
      </c>
      <c r="D137" s="297" t="str">
        <f>D136</f>
        <v>Thuế cơ sở 3 tỉnh Ninh Bình</v>
      </c>
      <c r="E137" s="90" t="s">
        <v>11232</v>
      </c>
      <c r="F137" s="699"/>
      <c r="G137" s="102">
        <v>5</v>
      </c>
      <c r="H137" s="90" t="s">
        <v>11233</v>
      </c>
      <c r="I137" s="87"/>
    </row>
    <row r="138" spans="1:9" ht="82.15" customHeight="1">
      <c r="A138" s="692" t="s">
        <v>11234</v>
      </c>
      <c r="B138" s="294" t="s">
        <v>1499</v>
      </c>
      <c r="C138" s="88" t="s">
        <v>1502</v>
      </c>
      <c r="D138" s="294" t="s">
        <v>11235</v>
      </c>
      <c r="E138" s="91" t="s">
        <v>11236</v>
      </c>
      <c r="F138" s="694" t="s">
        <v>9062</v>
      </c>
      <c r="G138" s="145">
        <v>8</v>
      </c>
      <c r="H138" s="91" t="s">
        <v>11237</v>
      </c>
      <c r="I138" s="87"/>
    </row>
    <row r="139" spans="1:9" ht="64.150000000000006" customHeight="1">
      <c r="A139" s="702"/>
      <c r="B139" s="295" t="s">
        <v>1499</v>
      </c>
      <c r="C139" s="88" t="s">
        <v>1511</v>
      </c>
      <c r="D139" s="295" t="str">
        <f t="shared" ref="D139:D140" si="10">D138</f>
        <v xml:space="preserve">Thuế cơ sở 4 tỉnh Ninh Bình </v>
      </c>
      <c r="E139" s="91" t="s">
        <v>11238</v>
      </c>
      <c r="F139" s="703"/>
      <c r="G139" s="145">
        <v>6</v>
      </c>
      <c r="H139" s="91" t="s">
        <v>11239</v>
      </c>
      <c r="I139" s="87"/>
    </row>
    <row r="140" spans="1:9" ht="38.450000000000003" customHeight="1">
      <c r="A140" s="159" t="s">
        <v>11240</v>
      </c>
      <c r="B140" s="160" t="s">
        <v>11241</v>
      </c>
      <c r="C140" s="138" t="s">
        <v>11242</v>
      </c>
      <c r="D140" s="160" t="str">
        <f t="shared" si="10"/>
        <v xml:space="preserve">Thuế cơ sở 4 tỉnh Ninh Bình </v>
      </c>
      <c r="E140" s="137"/>
      <c r="F140" s="138"/>
      <c r="G140" s="137"/>
      <c r="H140" s="137"/>
      <c r="I140" s="66"/>
    </row>
    <row r="141" spans="1:9" ht="43.9" customHeight="1">
      <c r="A141" s="67">
        <v>1</v>
      </c>
      <c r="B141" s="68" t="s">
        <v>11244</v>
      </c>
      <c r="C141" s="139"/>
      <c r="D141" s="68"/>
      <c r="E141" s="167"/>
      <c r="F141" s="139"/>
      <c r="G141" s="155">
        <v>41</v>
      </c>
      <c r="H141" s="154"/>
      <c r="I141" s="70"/>
    </row>
    <row r="142" spans="1:9" ht="66.599999999999994" customHeight="1">
      <c r="A142" s="696" t="s">
        <v>11245</v>
      </c>
      <c r="B142" s="270" t="s">
        <v>1726</v>
      </c>
      <c r="C142" s="140" t="s">
        <v>1729</v>
      </c>
      <c r="D142" s="270" t="s">
        <v>11246</v>
      </c>
      <c r="E142" s="90" t="s">
        <v>11247</v>
      </c>
      <c r="F142" s="698" t="s">
        <v>8845</v>
      </c>
      <c r="G142" s="102">
        <v>5</v>
      </c>
      <c r="H142" s="90" t="s">
        <v>11248</v>
      </c>
      <c r="I142" s="146"/>
    </row>
    <row r="143" spans="1:9" ht="85.9" customHeight="1">
      <c r="A143" s="697"/>
      <c r="B143" s="271" t="s">
        <v>1726</v>
      </c>
      <c r="C143" s="140" t="s">
        <v>1730</v>
      </c>
      <c r="D143" s="271" t="str">
        <f>D142</f>
        <v>Thuế cơ sở 6 tỉnh Bắc Ninh</v>
      </c>
      <c r="E143" s="90" t="s">
        <v>11249</v>
      </c>
      <c r="F143" s="699"/>
      <c r="G143" s="102">
        <v>7</v>
      </c>
      <c r="H143" s="90" t="s">
        <v>11250</v>
      </c>
      <c r="I143" s="146"/>
    </row>
    <row r="144" spans="1:9" ht="85.9" customHeight="1">
      <c r="A144" s="74" t="s">
        <v>11251</v>
      </c>
      <c r="B144" s="75" t="s">
        <v>1700</v>
      </c>
      <c r="C144" s="144" t="s">
        <v>1702</v>
      </c>
      <c r="D144" s="76" t="s">
        <v>11252</v>
      </c>
      <c r="E144" s="91" t="s">
        <v>11253</v>
      </c>
      <c r="F144" s="145" t="s">
        <v>8821</v>
      </c>
      <c r="G144" s="145">
        <v>5</v>
      </c>
      <c r="H144" s="91" t="s">
        <v>11254</v>
      </c>
      <c r="I144" s="146"/>
    </row>
    <row r="145" spans="1:9" ht="52.9" customHeight="1">
      <c r="A145" s="696" t="s">
        <v>11255</v>
      </c>
      <c r="B145" s="270" t="s">
        <v>1711</v>
      </c>
      <c r="C145" s="85" t="s">
        <v>1714</v>
      </c>
      <c r="D145" s="270" t="s">
        <v>11256</v>
      </c>
      <c r="E145" s="90" t="s">
        <v>11257</v>
      </c>
      <c r="F145" s="698" t="s">
        <v>8826</v>
      </c>
      <c r="G145" s="102">
        <v>4</v>
      </c>
      <c r="H145" s="90" t="s">
        <v>11258</v>
      </c>
      <c r="I145" s="146"/>
    </row>
    <row r="146" spans="1:9" ht="85.9" customHeight="1">
      <c r="A146" s="697"/>
      <c r="B146" s="271" t="s">
        <v>1711</v>
      </c>
      <c r="C146" s="85" t="s">
        <v>1715</v>
      </c>
      <c r="D146" s="271" t="str">
        <f>D145</f>
        <v>Thuế cơ sở 8 tỉnh Bắc Ninh</v>
      </c>
      <c r="E146" s="90" t="s">
        <v>11259</v>
      </c>
      <c r="F146" s="699"/>
      <c r="G146" s="102">
        <v>5</v>
      </c>
      <c r="H146" s="90" t="s">
        <v>11260</v>
      </c>
      <c r="I146" s="146"/>
    </row>
    <row r="147" spans="1:9" ht="85.9" customHeight="1">
      <c r="A147" s="74" t="s">
        <v>11261</v>
      </c>
      <c r="B147" s="144" t="s">
        <v>1746</v>
      </c>
      <c r="C147" s="88" t="s">
        <v>1748</v>
      </c>
      <c r="D147" s="76" t="s">
        <v>11262</v>
      </c>
      <c r="E147" s="91" t="s">
        <v>11263</v>
      </c>
      <c r="F147" s="145" t="s">
        <v>8830</v>
      </c>
      <c r="G147" s="145">
        <v>6</v>
      </c>
      <c r="H147" s="91" t="s">
        <v>11264</v>
      </c>
      <c r="I147" s="146"/>
    </row>
    <row r="148" spans="1:9" ht="64.900000000000006" customHeight="1">
      <c r="A148" s="696" t="s">
        <v>11265</v>
      </c>
      <c r="B148" s="141" t="s">
        <v>1757</v>
      </c>
      <c r="C148" s="85" t="s">
        <v>1760</v>
      </c>
      <c r="D148" s="270" t="s">
        <v>11266</v>
      </c>
      <c r="E148" s="90" t="s">
        <v>11267</v>
      </c>
      <c r="F148" s="698" t="s">
        <v>8849</v>
      </c>
      <c r="G148" s="102">
        <v>5</v>
      </c>
      <c r="H148" s="90" t="s">
        <v>11268</v>
      </c>
      <c r="I148" s="87"/>
    </row>
    <row r="149" spans="1:9" ht="85.9" customHeight="1">
      <c r="A149" s="697"/>
      <c r="B149" s="143" t="s">
        <v>1757</v>
      </c>
      <c r="C149" s="85" t="s">
        <v>1761</v>
      </c>
      <c r="D149" s="271" t="str">
        <f t="shared" ref="D149" si="11">D148</f>
        <v>Thuế cơ sở 10 tỉnh Bắc Ninh</v>
      </c>
      <c r="E149" s="90" t="s">
        <v>11269</v>
      </c>
      <c r="F149" s="699"/>
      <c r="G149" s="102">
        <v>4</v>
      </c>
      <c r="H149" s="90" t="s">
        <v>11270</v>
      </c>
      <c r="I149" s="87"/>
    </row>
    <row r="150" spans="1:9" s="104" customFormat="1" ht="42.6" customHeight="1">
      <c r="A150" s="67">
        <v>2</v>
      </c>
      <c r="B150" s="68" t="s">
        <v>11243</v>
      </c>
      <c r="C150" s="139"/>
      <c r="D150" s="68"/>
      <c r="E150" s="167"/>
      <c r="F150" s="139"/>
      <c r="G150" s="155">
        <v>64</v>
      </c>
      <c r="H150" s="154"/>
      <c r="I150" s="70"/>
    </row>
    <row r="151" spans="1:9" s="104" customFormat="1" ht="71.45" customHeight="1">
      <c r="A151" s="696" t="s">
        <v>11271</v>
      </c>
      <c r="B151" s="248" t="s">
        <v>1650</v>
      </c>
      <c r="C151" s="85" t="s">
        <v>1653</v>
      </c>
      <c r="D151" s="248" t="s">
        <v>11272</v>
      </c>
      <c r="E151" s="90" t="s">
        <v>11273</v>
      </c>
      <c r="F151" s="698" t="s">
        <v>8936</v>
      </c>
      <c r="G151" s="102">
        <v>4</v>
      </c>
      <c r="H151" s="90" t="s">
        <v>11274</v>
      </c>
      <c r="I151" s="235"/>
    </row>
    <row r="152" spans="1:9" s="104" customFormat="1" ht="71.45" customHeight="1">
      <c r="A152" s="700"/>
      <c r="B152" s="254" t="s">
        <v>1650</v>
      </c>
      <c r="C152" s="85" t="s">
        <v>1654</v>
      </c>
      <c r="D152" s="254" t="str">
        <f t="shared" ref="D152:D153" si="12">D151</f>
        <v>Thuế cơ sở 11 thành phố Hải Phòng</v>
      </c>
      <c r="E152" s="90" t="s">
        <v>11275</v>
      </c>
      <c r="F152" s="701"/>
      <c r="G152" s="102">
        <v>4</v>
      </c>
      <c r="H152" s="90" t="s">
        <v>11276</v>
      </c>
      <c r="I152" s="235"/>
    </row>
    <row r="153" spans="1:9" s="104" customFormat="1" ht="71.45" customHeight="1">
      <c r="A153" s="697"/>
      <c r="B153" s="249" t="s">
        <v>1650</v>
      </c>
      <c r="C153" s="85" t="s">
        <v>1672</v>
      </c>
      <c r="D153" s="249" t="str">
        <f t="shared" si="12"/>
        <v>Thuế cơ sở 11 thành phố Hải Phòng</v>
      </c>
      <c r="E153" s="90" t="s">
        <v>11277</v>
      </c>
      <c r="F153" s="699"/>
      <c r="G153" s="102">
        <v>5</v>
      </c>
      <c r="H153" s="90" t="s">
        <v>11278</v>
      </c>
      <c r="I153" s="235"/>
    </row>
    <row r="154" spans="1:9" s="104" customFormat="1" ht="80.45" customHeight="1">
      <c r="A154" s="692" t="s">
        <v>11279</v>
      </c>
      <c r="B154" s="251" t="s">
        <v>1628</v>
      </c>
      <c r="C154" s="88" t="s">
        <v>1631</v>
      </c>
      <c r="D154" s="251" t="s">
        <v>11280</v>
      </c>
      <c r="E154" s="91" t="s">
        <v>11281</v>
      </c>
      <c r="F154" s="694" t="s">
        <v>8944</v>
      </c>
      <c r="G154" s="145">
        <v>6</v>
      </c>
      <c r="H154" s="91" t="s">
        <v>11282</v>
      </c>
      <c r="I154" s="235"/>
    </row>
    <row r="155" spans="1:9" s="104" customFormat="1" ht="80.45" customHeight="1">
      <c r="A155" s="704"/>
      <c r="B155" s="259" t="s">
        <v>1628</v>
      </c>
      <c r="C155" s="88" t="s">
        <v>1632</v>
      </c>
      <c r="D155" s="259" t="str">
        <f t="shared" ref="D155:D156" si="13">D154</f>
        <v>Thuế cơ sở 12 thành phố Hải Phòng</v>
      </c>
      <c r="E155" s="91" t="s">
        <v>11283</v>
      </c>
      <c r="F155" s="705"/>
      <c r="G155" s="145">
        <v>4</v>
      </c>
      <c r="H155" s="91" t="s">
        <v>11284</v>
      </c>
      <c r="I155" s="235"/>
    </row>
    <row r="156" spans="1:9" s="104" customFormat="1" ht="80.45" customHeight="1">
      <c r="A156" s="702"/>
      <c r="B156" s="252" t="s">
        <v>1628</v>
      </c>
      <c r="C156" s="88" t="s">
        <v>1679</v>
      </c>
      <c r="D156" s="252" t="str">
        <f t="shared" si="13"/>
        <v>Thuế cơ sở 12 thành phố Hải Phòng</v>
      </c>
      <c r="E156" s="91" t="s">
        <v>11285</v>
      </c>
      <c r="F156" s="703"/>
      <c r="G156" s="145">
        <v>5</v>
      </c>
      <c r="H156" s="91" t="s">
        <v>11286</v>
      </c>
      <c r="I156" s="235"/>
    </row>
    <row r="157" spans="1:9" ht="80.45" customHeight="1">
      <c r="A157" s="92" t="s">
        <v>11287</v>
      </c>
      <c r="B157" s="170" t="s">
        <v>1575</v>
      </c>
      <c r="C157" s="82" t="s">
        <v>1578</v>
      </c>
      <c r="D157" s="72" t="s">
        <v>11288</v>
      </c>
      <c r="E157" s="84" t="s">
        <v>11289</v>
      </c>
      <c r="F157" s="94" t="s">
        <v>8913</v>
      </c>
      <c r="G157" s="94">
        <v>6</v>
      </c>
      <c r="H157" s="84" t="s">
        <v>11290</v>
      </c>
      <c r="I157" s="66"/>
    </row>
    <row r="158" spans="1:9" s="104" customFormat="1" ht="80.45" customHeight="1">
      <c r="A158" s="692" t="s">
        <v>11291</v>
      </c>
      <c r="B158" s="147" t="s">
        <v>15426</v>
      </c>
      <c r="C158" s="88" t="s">
        <v>1611</v>
      </c>
      <c r="D158" s="147" t="s">
        <v>11292</v>
      </c>
      <c r="E158" s="91" t="s">
        <v>11293</v>
      </c>
      <c r="F158" s="694" t="s">
        <v>8917</v>
      </c>
      <c r="G158" s="145">
        <v>7</v>
      </c>
      <c r="H158" s="91" t="s">
        <v>11294</v>
      </c>
      <c r="I158" s="87"/>
    </row>
    <row r="159" spans="1:9" s="104" customFormat="1" ht="80.45" customHeight="1">
      <c r="A159" s="702"/>
      <c r="B159" s="148" t="s">
        <v>15426</v>
      </c>
      <c r="C159" s="88" t="s">
        <v>1621</v>
      </c>
      <c r="D159" s="148" t="str">
        <f>D158</f>
        <v>Thuế cơ sở 13 thành phố Hải Phòng</v>
      </c>
      <c r="E159" s="91" t="s">
        <v>11295</v>
      </c>
      <c r="F159" s="703"/>
      <c r="G159" s="145">
        <v>4</v>
      </c>
      <c r="H159" s="91" t="s">
        <v>11296</v>
      </c>
      <c r="I159" s="87"/>
    </row>
    <row r="160" spans="1:9" s="104" customFormat="1" ht="80.45" customHeight="1">
      <c r="A160" s="171" t="s">
        <v>11297</v>
      </c>
      <c r="B160" s="170" t="s">
        <v>1565</v>
      </c>
      <c r="C160" s="170" t="s">
        <v>1568</v>
      </c>
      <c r="D160" s="171" t="s">
        <v>11298</v>
      </c>
      <c r="E160" s="90" t="s">
        <v>11299</v>
      </c>
      <c r="F160" s="102" t="s">
        <v>8904</v>
      </c>
      <c r="G160" s="102">
        <v>9</v>
      </c>
      <c r="H160" s="90" t="s">
        <v>11300</v>
      </c>
      <c r="I160" s="85"/>
    </row>
    <row r="161" spans="1:9" s="104" customFormat="1" ht="52.15" customHeight="1">
      <c r="A161" s="692" t="s">
        <v>11301</v>
      </c>
      <c r="B161" s="147" t="s">
        <v>1588</v>
      </c>
      <c r="C161" s="88" t="s">
        <v>1592</v>
      </c>
      <c r="D161" s="147" t="s">
        <v>11302</v>
      </c>
      <c r="E161" s="91" t="s">
        <v>11303</v>
      </c>
      <c r="F161" s="694" t="s">
        <v>8928</v>
      </c>
      <c r="G161" s="145">
        <v>5</v>
      </c>
      <c r="H161" s="91" t="s">
        <v>11304</v>
      </c>
      <c r="I161" s="87"/>
    </row>
    <row r="162" spans="1:9" s="104" customFormat="1" ht="52.15" customHeight="1">
      <c r="A162" s="702"/>
      <c r="B162" s="148" t="s">
        <v>1588</v>
      </c>
      <c r="C162" s="88" t="s">
        <v>1591</v>
      </c>
      <c r="D162" s="148" t="str">
        <f t="shared" ref="D162" si="14">D161</f>
        <v>Thuế cơ sở 14 thành phố Hải Phòng</v>
      </c>
      <c r="E162" s="91" t="s">
        <v>11305</v>
      </c>
      <c r="F162" s="703"/>
      <c r="G162" s="145">
        <v>5</v>
      </c>
      <c r="H162" s="91" t="s">
        <v>11306</v>
      </c>
      <c r="I162" s="87"/>
    </row>
    <row r="163" spans="1:9" ht="45.6" customHeight="1">
      <c r="A163" s="172">
        <v>3</v>
      </c>
      <c r="B163" s="173" t="s">
        <v>11307</v>
      </c>
      <c r="C163" s="155"/>
      <c r="D163" s="173"/>
      <c r="E163" s="154"/>
      <c r="F163" s="155"/>
      <c r="G163" s="155">
        <v>65</v>
      </c>
      <c r="H163" s="154"/>
      <c r="I163" s="70"/>
    </row>
    <row r="164" spans="1:9" ht="125.45" customHeight="1">
      <c r="A164" s="696" t="s">
        <v>11308</v>
      </c>
      <c r="B164" s="188" t="s">
        <v>1828</v>
      </c>
      <c r="C164" s="93" t="s">
        <v>1831</v>
      </c>
      <c r="D164" s="188" t="s">
        <v>11309</v>
      </c>
      <c r="E164" s="84" t="s">
        <v>11310</v>
      </c>
      <c r="F164" s="715" t="s">
        <v>9001</v>
      </c>
      <c r="G164" s="94">
        <v>11</v>
      </c>
      <c r="H164" s="84" t="s">
        <v>11311</v>
      </c>
      <c r="I164" s="72"/>
    </row>
    <row r="165" spans="1:9" ht="118.9" customHeight="1">
      <c r="A165" s="697"/>
      <c r="B165" s="258" t="s">
        <v>1828</v>
      </c>
      <c r="C165" s="93" t="s">
        <v>1843</v>
      </c>
      <c r="D165" s="258" t="str">
        <f>D164</f>
        <v>Thuế cơ sở 7 tỉnh Hưng Yên</v>
      </c>
      <c r="E165" s="84" t="s">
        <v>11312</v>
      </c>
      <c r="F165" s="716"/>
      <c r="G165" s="94">
        <v>9</v>
      </c>
      <c r="H165" s="84" t="s">
        <v>11313</v>
      </c>
      <c r="I165" s="72"/>
    </row>
    <row r="166" spans="1:9" ht="123.6" customHeight="1">
      <c r="A166" s="692" t="s">
        <v>11314</v>
      </c>
      <c r="B166" s="251" t="s">
        <v>1809</v>
      </c>
      <c r="C166" s="88" t="s">
        <v>1812</v>
      </c>
      <c r="D166" s="251" t="s">
        <v>11315</v>
      </c>
      <c r="E166" s="91" t="s">
        <v>11316</v>
      </c>
      <c r="F166" s="694" t="s">
        <v>9019</v>
      </c>
      <c r="G166" s="145">
        <v>9</v>
      </c>
      <c r="H166" s="91" t="s">
        <v>11317</v>
      </c>
      <c r="I166" s="146"/>
    </row>
    <row r="167" spans="1:9" ht="110.45" customHeight="1">
      <c r="A167" s="702"/>
      <c r="B167" s="252" t="s">
        <v>1809</v>
      </c>
      <c r="C167" s="88" t="s">
        <v>1822</v>
      </c>
      <c r="D167" s="252" t="str">
        <f>D166</f>
        <v>Thuế cơ sở 6 tỉnh Hưng Yên</v>
      </c>
      <c r="E167" s="91" t="s">
        <v>11318</v>
      </c>
      <c r="F167" s="703"/>
      <c r="G167" s="145">
        <v>8</v>
      </c>
      <c r="H167" s="91" t="s">
        <v>11319</v>
      </c>
      <c r="I167" s="146"/>
    </row>
    <row r="168" spans="1:9" ht="109.9" customHeight="1">
      <c r="A168" s="696" t="s">
        <v>11320</v>
      </c>
      <c r="B168" s="248" t="s">
        <v>1798</v>
      </c>
      <c r="C168" s="85" t="s">
        <v>1801</v>
      </c>
      <c r="D168" s="188" t="s">
        <v>11321</v>
      </c>
      <c r="E168" s="90" t="s">
        <v>11322</v>
      </c>
      <c r="F168" s="698" t="s">
        <v>8999</v>
      </c>
      <c r="G168" s="102">
        <v>5</v>
      </c>
      <c r="H168" s="90" t="s">
        <v>11323</v>
      </c>
      <c r="I168" s="87"/>
    </row>
    <row r="169" spans="1:9" ht="115.15" customHeight="1">
      <c r="A169" s="697"/>
      <c r="B169" s="249" t="s">
        <v>1798</v>
      </c>
      <c r="C169" s="85" t="s">
        <v>1850</v>
      </c>
      <c r="D169" s="258" t="str">
        <f>D168</f>
        <v>Thuế cơ sở 8 tỉnh Hưng Yên</v>
      </c>
      <c r="E169" s="90" t="s">
        <v>11324</v>
      </c>
      <c r="F169" s="699"/>
      <c r="G169" s="102">
        <v>6</v>
      </c>
      <c r="H169" s="90" t="s">
        <v>11325</v>
      </c>
      <c r="I169" s="87"/>
    </row>
    <row r="170" spans="1:9" ht="112.9" customHeight="1">
      <c r="A170" s="692" t="s">
        <v>11265</v>
      </c>
      <c r="B170" s="251" t="s">
        <v>1858</v>
      </c>
      <c r="C170" s="88" t="s">
        <v>1861</v>
      </c>
      <c r="D170" s="251" t="s">
        <v>11326</v>
      </c>
      <c r="E170" s="91" t="s">
        <v>11327</v>
      </c>
      <c r="F170" s="694" t="s">
        <v>9012</v>
      </c>
      <c r="G170" s="145">
        <v>8</v>
      </c>
      <c r="H170" s="91" t="s">
        <v>11328</v>
      </c>
      <c r="I170" s="87"/>
    </row>
    <row r="171" spans="1:9" ht="120" customHeight="1">
      <c r="A171" s="702"/>
      <c r="B171" s="252" t="s">
        <v>1858</v>
      </c>
      <c r="C171" s="88" t="s">
        <v>1862</v>
      </c>
      <c r="D171" s="252" t="str">
        <f t="shared" ref="D171:D172" si="15">D170</f>
        <v>Thuế cơ sở 9 tỉnh Hưng Yên</v>
      </c>
      <c r="E171" s="91" t="s">
        <v>11329</v>
      </c>
      <c r="F171" s="703"/>
      <c r="G171" s="145">
        <v>9</v>
      </c>
      <c r="H171" s="91" t="s">
        <v>11330</v>
      </c>
      <c r="I171" s="87"/>
    </row>
    <row r="172" spans="1:9" ht="46.15" customHeight="1">
      <c r="A172" s="159" t="s">
        <v>11331</v>
      </c>
      <c r="B172" s="160" t="s">
        <v>11332</v>
      </c>
      <c r="C172" s="138" t="s">
        <v>11333</v>
      </c>
      <c r="D172" s="160" t="str">
        <f t="shared" si="15"/>
        <v>Thuế cơ sở 9 tỉnh Hưng Yên</v>
      </c>
      <c r="E172" s="137"/>
      <c r="F172" s="138"/>
      <c r="G172" s="137"/>
      <c r="H172" s="137"/>
      <c r="I172" s="66"/>
    </row>
    <row r="173" spans="1:9" ht="48.6" customHeight="1">
      <c r="A173" s="67">
        <v>1</v>
      </c>
      <c r="B173" s="68" t="s">
        <v>11334</v>
      </c>
      <c r="C173" s="139"/>
      <c r="D173" s="68"/>
      <c r="E173" s="167"/>
      <c r="F173" s="139"/>
      <c r="G173" s="155">
        <v>58</v>
      </c>
      <c r="H173" s="154"/>
      <c r="I173" s="70"/>
    </row>
    <row r="174" spans="1:9" ht="68.45" customHeight="1">
      <c r="A174" s="696" t="s">
        <v>11335</v>
      </c>
      <c r="B174" s="141" t="s">
        <v>1938</v>
      </c>
      <c r="C174" s="140" t="s">
        <v>1941</v>
      </c>
      <c r="D174" s="141" t="s">
        <v>11336</v>
      </c>
      <c r="E174" s="90" t="s">
        <v>11337</v>
      </c>
      <c r="F174" s="698" t="s">
        <v>8809</v>
      </c>
      <c r="G174" s="102">
        <v>4</v>
      </c>
      <c r="H174" s="90" t="s">
        <v>11338</v>
      </c>
      <c r="I174" s="146"/>
    </row>
    <row r="175" spans="1:9" ht="68.45" customHeight="1">
      <c r="A175" s="697"/>
      <c r="B175" s="143" t="s">
        <v>1938</v>
      </c>
      <c r="C175" s="140" t="s">
        <v>1942</v>
      </c>
      <c r="D175" s="143" t="str">
        <f>D174</f>
        <v>Thuế cơ sở 2 tỉnh Bắc Ninh</v>
      </c>
      <c r="E175" s="90" t="s">
        <v>11339</v>
      </c>
      <c r="F175" s="699"/>
      <c r="G175" s="102">
        <v>4</v>
      </c>
      <c r="H175" s="90" t="s">
        <v>11340</v>
      </c>
      <c r="I175" s="146"/>
    </row>
    <row r="176" spans="1:9" ht="65.45" customHeight="1">
      <c r="A176" s="692" t="s">
        <v>11341</v>
      </c>
      <c r="B176" s="147" t="s">
        <v>1904</v>
      </c>
      <c r="C176" s="144" t="s">
        <v>1907</v>
      </c>
      <c r="D176" s="147" t="s">
        <v>11342</v>
      </c>
      <c r="E176" s="91" t="s">
        <v>11343</v>
      </c>
      <c r="F176" s="694" t="s">
        <v>8524</v>
      </c>
      <c r="G176" s="145">
        <v>5</v>
      </c>
      <c r="H176" s="91" t="s">
        <v>11344</v>
      </c>
      <c r="I176" s="146"/>
    </row>
    <row r="177" spans="1:9" ht="65.45" customHeight="1">
      <c r="A177" s="702"/>
      <c r="B177" s="148" t="s">
        <v>1904</v>
      </c>
      <c r="C177" s="144" t="s">
        <v>1908</v>
      </c>
      <c r="D177" s="148" t="str">
        <f>D176</f>
        <v>Thuế cơ sở 3 tỉnh Bắc Ninh</v>
      </c>
      <c r="E177" s="91" t="s">
        <v>11345</v>
      </c>
      <c r="F177" s="703"/>
      <c r="G177" s="145">
        <v>5</v>
      </c>
      <c r="H177" s="91" t="s">
        <v>11346</v>
      </c>
      <c r="I177" s="146"/>
    </row>
    <row r="178" spans="1:9" ht="120.6" customHeight="1">
      <c r="A178" s="92" t="s">
        <v>11347</v>
      </c>
      <c r="B178" s="85" t="s">
        <v>1894</v>
      </c>
      <c r="C178" s="85" t="s">
        <v>1896</v>
      </c>
      <c r="D178" s="102" t="s">
        <v>11348</v>
      </c>
      <c r="E178" s="90" t="s">
        <v>11349</v>
      </c>
      <c r="F178" s="102" t="s">
        <v>11350</v>
      </c>
      <c r="G178" s="102">
        <v>8</v>
      </c>
      <c r="H178" s="90" t="s">
        <v>11351</v>
      </c>
      <c r="I178" s="146"/>
    </row>
    <row r="179" spans="1:9" ht="92.45" customHeight="1">
      <c r="A179" s="692" t="s">
        <v>11352</v>
      </c>
      <c r="B179" s="251" t="s">
        <v>1951</v>
      </c>
      <c r="C179" s="88" t="s">
        <v>1954</v>
      </c>
      <c r="D179" s="147" t="s">
        <v>11353</v>
      </c>
      <c r="E179" s="91" t="s">
        <v>11354</v>
      </c>
      <c r="F179" s="694" t="s">
        <v>11355</v>
      </c>
      <c r="G179" s="145">
        <v>8</v>
      </c>
      <c r="H179" s="91" t="s">
        <v>11356</v>
      </c>
      <c r="I179" s="87"/>
    </row>
    <row r="180" spans="1:9" ht="57.6" customHeight="1">
      <c r="A180" s="702"/>
      <c r="B180" s="252" t="s">
        <v>1951</v>
      </c>
      <c r="C180" s="88" t="s">
        <v>1955</v>
      </c>
      <c r="D180" s="148" t="str">
        <f>D179</f>
        <v>Thuế cơ sở 4 tỉnh Bắc Ninh</v>
      </c>
      <c r="E180" s="91" t="s">
        <v>11357</v>
      </c>
      <c r="F180" s="703"/>
      <c r="G180" s="145">
        <v>5</v>
      </c>
      <c r="H180" s="91" t="s">
        <v>11358</v>
      </c>
      <c r="I180" s="87"/>
    </row>
    <row r="181" spans="1:9" ht="57.6" customHeight="1">
      <c r="A181" s="696" t="s">
        <v>11359</v>
      </c>
      <c r="B181" s="248" t="s">
        <v>1924</v>
      </c>
      <c r="C181" s="85" t="s">
        <v>1927</v>
      </c>
      <c r="D181" s="141" t="s">
        <v>11360</v>
      </c>
      <c r="E181" s="90" t="s">
        <v>11361</v>
      </c>
      <c r="F181" s="698" t="s">
        <v>11362</v>
      </c>
      <c r="G181" s="102">
        <v>4</v>
      </c>
      <c r="H181" s="90" t="s">
        <v>11363</v>
      </c>
      <c r="I181" s="87"/>
    </row>
    <row r="182" spans="1:9" ht="57.6" customHeight="1">
      <c r="A182" s="700"/>
      <c r="B182" s="254" t="s">
        <v>1924</v>
      </c>
      <c r="C182" s="85" t="s">
        <v>1928</v>
      </c>
      <c r="D182" s="142" t="str">
        <f t="shared" ref="D182:D183" si="16">D181</f>
        <v>Thuế cơ sở 5 tỉnh Bắc Ninh</v>
      </c>
      <c r="E182" s="90" t="s">
        <v>11364</v>
      </c>
      <c r="F182" s="701"/>
      <c r="G182" s="102">
        <v>7</v>
      </c>
      <c r="H182" s="90" t="s">
        <v>11365</v>
      </c>
      <c r="I182" s="87"/>
    </row>
    <row r="183" spans="1:9" ht="57.6" customHeight="1">
      <c r="A183" s="700"/>
      <c r="B183" s="254" t="s">
        <v>1924</v>
      </c>
      <c r="C183" s="174" t="s">
        <v>1963</v>
      </c>
      <c r="D183" s="142" t="str">
        <f t="shared" si="16"/>
        <v>Thuế cơ sở 5 tỉnh Bắc Ninh</v>
      </c>
      <c r="E183" s="175" t="s">
        <v>11366</v>
      </c>
      <c r="F183" s="701"/>
      <c r="G183" s="327">
        <v>8</v>
      </c>
      <c r="H183" s="90" t="s">
        <v>11367</v>
      </c>
      <c r="I183" s="87"/>
    </row>
    <row r="184" spans="1:9" ht="40.15" customHeight="1">
      <c r="A184" s="176">
        <v>2</v>
      </c>
      <c r="B184" s="177" t="s">
        <v>11368</v>
      </c>
      <c r="C184" s="178"/>
      <c r="D184" s="177"/>
      <c r="E184" s="179"/>
      <c r="F184" s="178"/>
      <c r="G184" s="212">
        <v>65</v>
      </c>
      <c r="H184" s="115"/>
      <c r="I184" s="70"/>
    </row>
    <row r="185" spans="1:9" ht="70.150000000000006" customHeight="1">
      <c r="A185" s="718" t="s">
        <v>11369</v>
      </c>
      <c r="B185" s="140" t="s">
        <v>7887</v>
      </c>
      <c r="C185" s="140" t="s">
        <v>2084</v>
      </c>
      <c r="D185" s="328" t="s">
        <v>11370</v>
      </c>
      <c r="E185" s="90" t="s">
        <v>11371</v>
      </c>
      <c r="F185" s="738" t="s">
        <v>8701</v>
      </c>
      <c r="G185" s="102">
        <v>6</v>
      </c>
      <c r="H185" s="90" t="s">
        <v>11372</v>
      </c>
      <c r="I185" s="87"/>
    </row>
    <row r="186" spans="1:9" ht="70.150000000000006" customHeight="1">
      <c r="A186" s="718"/>
      <c r="B186" s="140" t="s">
        <v>7887</v>
      </c>
      <c r="C186" s="140" t="s">
        <v>2083</v>
      </c>
      <c r="D186" s="328" t="str">
        <f>D185</f>
        <v>Thuế cơ sở 1 tỉnh Lạng Sơn</v>
      </c>
      <c r="E186" s="90" t="s">
        <v>11373</v>
      </c>
      <c r="F186" s="738"/>
      <c r="G186" s="102">
        <v>8</v>
      </c>
      <c r="H186" s="90" t="s">
        <v>11374</v>
      </c>
      <c r="I186" s="87"/>
    </row>
    <row r="187" spans="1:9" s="104" customFormat="1" ht="85.15" customHeight="1">
      <c r="A187" s="719" t="s">
        <v>11375</v>
      </c>
      <c r="B187" s="144" t="s">
        <v>2070</v>
      </c>
      <c r="C187" s="88" t="s">
        <v>2073</v>
      </c>
      <c r="D187" s="144" t="s">
        <v>11376</v>
      </c>
      <c r="E187" s="91" t="s">
        <v>11377</v>
      </c>
      <c r="F187" s="736" t="s">
        <v>8692</v>
      </c>
      <c r="G187" s="145">
        <v>7</v>
      </c>
      <c r="H187" s="91" t="s">
        <v>11378</v>
      </c>
      <c r="I187" s="87"/>
    </row>
    <row r="188" spans="1:9" s="104" customFormat="1" ht="85.15" customHeight="1">
      <c r="A188" s="719"/>
      <c r="B188" s="144" t="s">
        <v>2070</v>
      </c>
      <c r="C188" s="88" t="s">
        <v>2092</v>
      </c>
      <c r="D188" s="144" t="str">
        <f>D187</f>
        <v>Thuế cơ sở 2 tỉnh Lạng Sơn</v>
      </c>
      <c r="E188" s="91" t="s">
        <v>11379</v>
      </c>
      <c r="F188" s="736"/>
      <c r="G188" s="145">
        <v>4</v>
      </c>
      <c r="H188" s="91" t="s">
        <v>11380</v>
      </c>
      <c r="I188" s="87"/>
    </row>
    <row r="189" spans="1:9" ht="73.150000000000006" customHeight="1">
      <c r="A189" s="718" t="s">
        <v>11381</v>
      </c>
      <c r="B189" s="140" t="s">
        <v>2014</v>
      </c>
      <c r="C189" s="85" t="s">
        <v>2017</v>
      </c>
      <c r="D189" s="328" t="s">
        <v>11382</v>
      </c>
      <c r="E189" s="90" t="s">
        <v>11383</v>
      </c>
      <c r="F189" s="738" t="s">
        <v>8687</v>
      </c>
      <c r="G189" s="102">
        <v>5</v>
      </c>
      <c r="H189" s="90" t="s">
        <v>11384</v>
      </c>
      <c r="I189" s="87"/>
    </row>
    <row r="190" spans="1:9" ht="73.150000000000006" customHeight="1">
      <c r="A190" s="718"/>
      <c r="B190" s="140" t="s">
        <v>2014</v>
      </c>
      <c r="C190" s="85" t="s">
        <v>2018</v>
      </c>
      <c r="D190" s="328" t="str">
        <f>D189</f>
        <v>Thuế cơ sở 3 tỉnh Lạng Sơn</v>
      </c>
      <c r="E190" s="90" t="s">
        <v>11385</v>
      </c>
      <c r="F190" s="738"/>
      <c r="G190" s="102">
        <v>7</v>
      </c>
      <c r="H190" s="90" t="s">
        <v>11386</v>
      </c>
      <c r="I190" s="87"/>
    </row>
    <row r="191" spans="1:9" ht="70.900000000000006" customHeight="1">
      <c r="A191" s="719" t="s">
        <v>11387</v>
      </c>
      <c r="B191" s="144" t="s">
        <v>2033</v>
      </c>
      <c r="C191" s="88" t="s">
        <v>2052</v>
      </c>
      <c r="D191" s="144" t="s">
        <v>11388</v>
      </c>
      <c r="E191" s="91" t="s">
        <v>11389</v>
      </c>
      <c r="F191" s="736" t="s">
        <v>8670</v>
      </c>
      <c r="G191" s="145">
        <v>6</v>
      </c>
      <c r="H191" s="91" t="s">
        <v>11390</v>
      </c>
      <c r="I191" s="87"/>
    </row>
    <row r="192" spans="1:9" ht="70.900000000000006" customHeight="1">
      <c r="A192" s="719"/>
      <c r="B192" s="144" t="s">
        <v>2033</v>
      </c>
      <c r="C192" s="88" t="s">
        <v>2036</v>
      </c>
      <c r="D192" s="144" t="str">
        <f t="shared" ref="D192:D193" si="17">D191</f>
        <v>Thuế cơ sở 4 tỉnh Lạng Sơn</v>
      </c>
      <c r="E192" s="91" t="s">
        <v>11391</v>
      </c>
      <c r="F192" s="736"/>
      <c r="G192" s="145">
        <v>8</v>
      </c>
      <c r="H192" s="91" t="s">
        <v>11392</v>
      </c>
      <c r="I192" s="87"/>
    </row>
    <row r="193" spans="1:9" ht="70.900000000000006" customHeight="1">
      <c r="A193" s="719"/>
      <c r="B193" s="144" t="s">
        <v>2033</v>
      </c>
      <c r="C193" s="88" t="s">
        <v>2045</v>
      </c>
      <c r="D193" s="144" t="str">
        <f t="shared" si="17"/>
        <v>Thuế cơ sở 4 tỉnh Lạng Sơn</v>
      </c>
      <c r="E193" s="91" t="s">
        <v>11393</v>
      </c>
      <c r="F193" s="736"/>
      <c r="G193" s="145">
        <v>6</v>
      </c>
      <c r="H193" s="91" t="s">
        <v>11394</v>
      </c>
      <c r="I193" s="87"/>
    </row>
    <row r="194" spans="1:9" ht="46.9" customHeight="1">
      <c r="A194" s="718" t="s">
        <v>11395</v>
      </c>
      <c r="B194" s="93" t="s">
        <v>2003</v>
      </c>
      <c r="C194" s="93" t="s">
        <v>2006</v>
      </c>
      <c r="D194" s="328" t="s">
        <v>11396</v>
      </c>
      <c r="E194" s="84" t="s">
        <v>11397</v>
      </c>
      <c r="F194" s="737" t="s">
        <v>8720</v>
      </c>
      <c r="G194" s="94">
        <v>4</v>
      </c>
      <c r="H194" s="84" t="s">
        <v>11398</v>
      </c>
      <c r="I194" s="72"/>
    </row>
    <row r="195" spans="1:9" ht="67.900000000000006" customHeight="1">
      <c r="A195" s="723"/>
      <c r="B195" s="180" t="s">
        <v>2003</v>
      </c>
      <c r="C195" s="180" t="s">
        <v>2059</v>
      </c>
      <c r="D195" s="329" t="str">
        <f t="shared" ref="D195" si="18">D194</f>
        <v>Thuế cơ sở 5 tỉnh Lạng Sơn</v>
      </c>
      <c r="E195" s="181" t="s">
        <v>11399</v>
      </c>
      <c r="F195" s="750"/>
      <c r="G195" s="202">
        <v>4</v>
      </c>
      <c r="H195" s="84" t="s">
        <v>11400</v>
      </c>
      <c r="I195" s="72"/>
    </row>
    <row r="196" spans="1:9" ht="34.9" customHeight="1">
      <c r="A196" s="150">
        <v>3</v>
      </c>
      <c r="B196" s="151" t="s">
        <v>11401</v>
      </c>
      <c r="C196" s="182"/>
      <c r="D196" s="151"/>
      <c r="E196" s="183"/>
      <c r="F196" s="182"/>
      <c r="G196" s="150">
        <v>37</v>
      </c>
      <c r="H196" s="69"/>
      <c r="I196" s="184"/>
    </row>
    <row r="197" spans="1:9" ht="58.15" customHeight="1">
      <c r="A197" s="696" t="s">
        <v>11402</v>
      </c>
      <c r="B197" s="188" t="s">
        <v>2299</v>
      </c>
      <c r="C197" s="82" t="s">
        <v>2302</v>
      </c>
      <c r="D197" s="292" t="s">
        <v>11403</v>
      </c>
      <c r="E197" s="84" t="s">
        <v>11404</v>
      </c>
      <c r="F197" s="747" t="s">
        <v>8283</v>
      </c>
      <c r="G197" s="94">
        <v>5</v>
      </c>
      <c r="H197" s="84" t="s">
        <v>11405</v>
      </c>
      <c r="I197" s="66"/>
    </row>
    <row r="198" spans="1:9" ht="58.15" customHeight="1">
      <c r="A198" s="697"/>
      <c r="B198" s="258" t="s">
        <v>2299</v>
      </c>
      <c r="C198" s="82" t="s">
        <v>2303</v>
      </c>
      <c r="D198" s="293" t="str">
        <f>D197</f>
        <v>Thuế cơ sở 8 tỉnh Thái Nguyên</v>
      </c>
      <c r="E198" s="84" t="s">
        <v>11406</v>
      </c>
      <c r="F198" s="749"/>
      <c r="G198" s="94">
        <v>6</v>
      </c>
      <c r="H198" s="84" t="s">
        <v>11407</v>
      </c>
      <c r="I198" s="66"/>
    </row>
    <row r="199" spans="1:9" ht="58.15" customHeight="1">
      <c r="A199" s="692" t="s">
        <v>11408</v>
      </c>
      <c r="B199" s="157" t="s">
        <v>2255</v>
      </c>
      <c r="C199" s="78" t="s">
        <v>2258</v>
      </c>
      <c r="D199" s="157" t="s">
        <v>11409</v>
      </c>
      <c r="E199" s="77" t="s">
        <v>11410</v>
      </c>
      <c r="F199" s="706" t="s">
        <v>8274</v>
      </c>
      <c r="G199" s="76">
        <v>2</v>
      </c>
      <c r="H199" s="77" t="s">
        <v>11411</v>
      </c>
      <c r="I199" s="79"/>
    </row>
    <row r="200" spans="1:9" ht="58.15" customHeight="1">
      <c r="A200" s="704"/>
      <c r="B200" s="267" t="s">
        <v>2255</v>
      </c>
      <c r="C200" s="78" t="s">
        <v>2312</v>
      </c>
      <c r="D200" s="267" t="str">
        <f t="shared" ref="D200:D201" si="19">D199</f>
        <v>Thuế cơ sở 6 tỉnh Thái Nguyên</v>
      </c>
      <c r="E200" s="77" t="s">
        <v>11412</v>
      </c>
      <c r="F200" s="725"/>
      <c r="G200" s="76">
        <v>5</v>
      </c>
      <c r="H200" s="77" t="s">
        <v>11413</v>
      </c>
      <c r="I200" s="79"/>
    </row>
    <row r="201" spans="1:9" ht="65.45" customHeight="1">
      <c r="A201" s="702"/>
      <c r="B201" s="239" t="s">
        <v>2255</v>
      </c>
      <c r="C201" s="78" t="s">
        <v>2289</v>
      </c>
      <c r="D201" s="239" t="str">
        <f t="shared" si="19"/>
        <v>Thuế cơ sở 6 tỉnh Thái Nguyên</v>
      </c>
      <c r="E201" s="77" t="s">
        <v>11414</v>
      </c>
      <c r="F201" s="707"/>
      <c r="G201" s="76">
        <v>6</v>
      </c>
      <c r="H201" s="77" t="s">
        <v>11415</v>
      </c>
      <c r="I201" s="79"/>
    </row>
    <row r="202" spans="1:9" ht="58.15" customHeight="1">
      <c r="A202" s="696" t="s">
        <v>11395</v>
      </c>
      <c r="B202" s="248" t="s">
        <v>2267</v>
      </c>
      <c r="C202" s="85" t="s">
        <v>2270</v>
      </c>
      <c r="D202" s="248" t="s">
        <v>11416</v>
      </c>
      <c r="E202" s="90" t="s">
        <v>11417</v>
      </c>
      <c r="F202" s="747" t="s">
        <v>8253</v>
      </c>
      <c r="G202" s="102">
        <v>5</v>
      </c>
      <c r="H202" s="90" t="s">
        <v>11418</v>
      </c>
      <c r="I202" s="146"/>
    </row>
    <row r="203" spans="1:9" ht="58.15" customHeight="1">
      <c r="A203" s="700"/>
      <c r="B203" s="254" t="s">
        <v>2267</v>
      </c>
      <c r="C203" s="85" t="s">
        <v>2279</v>
      </c>
      <c r="D203" s="254" t="str">
        <f t="shared" ref="D203:D204" si="20">D202</f>
        <v>Thuế cơ sở 7 tỉnh Thái Nguyên</v>
      </c>
      <c r="E203" s="90" t="s">
        <v>11419</v>
      </c>
      <c r="F203" s="748"/>
      <c r="G203" s="102">
        <v>5</v>
      </c>
      <c r="H203" s="90" t="s">
        <v>11420</v>
      </c>
      <c r="I203" s="146"/>
    </row>
    <row r="204" spans="1:9" ht="49.15" customHeight="1">
      <c r="A204" s="697"/>
      <c r="B204" s="249" t="s">
        <v>2267</v>
      </c>
      <c r="C204" s="85" t="s">
        <v>2325</v>
      </c>
      <c r="D204" s="249" t="str">
        <f t="shared" si="20"/>
        <v>Thuế cơ sở 7 tỉnh Thái Nguyên</v>
      </c>
      <c r="E204" s="90" t="s">
        <v>11421</v>
      </c>
      <c r="F204" s="749"/>
      <c r="G204" s="102">
        <v>3</v>
      </c>
      <c r="H204" s="90" t="s">
        <v>11422</v>
      </c>
      <c r="I204" s="146"/>
    </row>
    <row r="205" spans="1:9" ht="36.6" customHeight="1">
      <c r="A205" s="67">
        <v>4</v>
      </c>
      <c r="B205" s="68" t="s">
        <v>11423</v>
      </c>
      <c r="C205" s="139"/>
      <c r="D205" s="68"/>
      <c r="E205" s="167"/>
      <c r="F205" s="139"/>
      <c r="G205" s="116">
        <v>56</v>
      </c>
      <c r="H205" s="115"/>
      <c r="I205" s="70"/>
    </row>
    <row r="206" spans="1:9" s="185" customFormat="1" ht="88.9" customHeight="1">
      <c r="A206" s="696" t="s">
        <v>11424</v>
      </c>
      <c r="B206" s="188" t="s">
        <v>2119</v>
      </c>
      <c r="C206" s="93" t="s">
        <v>2122</v>
      </c>
      <c r="D206" s="188" t="s">
        <v>11425</v>
      </c>
      <c r="E206" s="84" t="s">
        <v>11426</v>
      </c>
      <c r="F206" s="708" t="s">
        <v>8146</v>
      </c>
      <c r="G206" s="94">
        <v>3</v>
      </c>
      <c r="H206" s="84" t="s">
        <v>11427</v>
      </c>
      <c r="I206" s="79"/>
    </row>
    <row r="207" spans="1:9" s="185" customFormat="1" ht="88.9" customHeight="1">
      <c r="A207" s="697"/>
      <c r="B207" s="258" t="s">
        <v>2119</v>
      </c>
      <c r="C207" s="93" t="s">
        <v>2222</v>
      </c>
      <c r="D207" s="258" t="str">
        <f>D206</f>
        <v>Thuế cơ sở 1 tỉnh Cao Bằng</v>
      </c>
      <c r="E207" s="84" t="s">
        <v>11428</v>
      </c>
      <c r="F207" s="709"/>
      <c r="G207" s="94">
        <v>6</v>
      </c>
      <c r="H207" s="84" t="s">
        <v>11429</v>
      </c>
      <c r="I207" s="79"/>
    </row>
    <row r="208" spans="1:9" ht="88.9" customHeight="1">
      <c r="A208" s="692" t="s">
        <v>11430</v>
      </c>
      <c r="B208" s="157" t="s">
        <v>2130</v>
      </c>
      <c r="C208" s="78" t="s">
        <v>2133</v>
      </c>
      <c r="D208" s="157" t="s">
        <v>11431</v>
      </c>
      <c r="E208" s="77" t="s">
        <v>11432</v>
      </c>
      <c r="F208" s="706" t="s">
        <v>8152</v>
      </c>
      <c r="G208" s="76">
        <v>5</v>
      </c>
      <c r="H208" s="77" t="s">
        <v>11433</v>
      </c>
      <c r="I208" s="79"/>
    </row>
    <row r="209" spans="1:9" ht="88.9" customHeight="1">
      <c r="A209" s="702"/>
      <c r="B209" s="239" t="s">
        <v>2130</v>
      </c>
      <c r="C209" s="78" t="s">
        <v>2134</v>
      </c>
      <c r="D209" s="239" t="str">
        <f>D208</f>
        <v>Thuế cơ sở 4 tỉnh Cao Bằng</v>
      </c>
      <c r="E209" s="77" t="s">
        <v>13663</v>
      </c>
      <c r="F209" s="707"/>
      <c r="G209" s="76">
        <v>8</v>
      </c>
      <c r="H209" s="77" t="s">
        <v>11434</v>
      </c>
      <c r="I209" s="79"/>
    </row>
    <row r="210" spans="1:9" ht="88.9" customHeight="1">
      <c r="A210" s="696" t="s">
        <v>11435</v>
      </c>
      <c r="B210" s="188" t="s">
        <v>2169</v>
      </c>
      <c r="C210" s="93" t="s">
        <v>2172</v>
      </c>
      <c r="D210" s="188" t="s">
        <v>11436</v>
      </c>
      <c r="E210" s="84" t="s">
        <v>11437</v>
      </c>
      <c r="F210" s="708" t="s">
        <v>8192</v>
      </c>
      <c r="G210" s="94">
        <v>7</v>
      </c>
      <c r="H210" s="84" t="s">
        <v>11438</v>
      </c>
      <c r="I210" s="79"/>
    </row>
    <row r="211" spans="1:9" ht="88.9" customHeight="1">
      <c r="A211" s="700"/>
      <c r="B211" s="189" t="s">
        <v>2169</v>
      </c>
      <c r="C211" s="93" t="s">
        <v>2214</v>
      </c>
      <c r="D211" s="189" t="str">
        <f t="shared" ref="D211:D212" si="21">D210</f>
        <v>Thuế cơ sở 3 tỉnh Cao Bằng</v>
      </c>
      <c r="E211" s="84" t="s">
        <v>13664</v>
      </c>
      <c r="F211" s="714"/>
      <c r="G211" s="94">
        <v>4</v>
      </c>
      <c r="H211" s="84" t="s">
        <v>11439</v>
      </c>
      <c r="I211" s="79"/>
    </row>
    <row r="212" spans="1:9" ht="88.9" customHeight="1">
      <c r="A212" s="697"/>
      <c r="B212" s="258" t="s">
        <v>2169</v>
      </c>
      <c r="C212" s="93" t="s">
        <v>2199</v>
      </c>
      <c r="D212" s="258" t="str">
        <f t="shared" si="21"/>
        <v>Thuế cơ sở 3 tỉnh Cao Bằng</v>
      </c>
      <c r="E212" s="84" t="s">
        <v>11440</v>
      </c>
      <c r="F212" s="709"/>
      <c r="G212" s="94">
        <v>5</v>
      </c>
      <c r="H212" s="84" t="s">
        <v>11441</v>
      </c>
      <c r="I212" s="79"/>
    </row>
    <row r="213" spans="1:9" ht="88.9" customHeight="1">
      <c r="A213" s="692" t="s">
        <v>11442</v>
      </c>
      <c r="B213" s="157" t="s">
        <v>2143</v>
      </c>
      <c r="C213" s="78" t="s">
        <v>2146</v>
      </c>
      <c r="D213" s="157" t="s">
        <v>11443</v>
      </c>
      <c r="E213" s="77" t="s">
        <v>11444</v>
      </c>
      <c r="F213" s="706" t="s">
        <v>15345</v>
      </c>
      <c r="G213" s="76">
        <v>4</v>
      </c>
      <c r="H213" s="77" t="s">
        <v>11445</v>
      </c>
      <c r="I213" s="79"/>
    </row>
    <row r="214" spans="1:9" ht="88.9" customHeight="1">
      <c r="A214" s="704"/>
      <c r="B214" s="267" t="s">
        <v>2143</v>
      </c>
      <c r="C214" s="78" t="s">
        <v>2147</v>
      </c>
      <c r="D214" s="267" t="str">
        <f t="shared" ref="D214:D216" si="22">D213</f>
        <v>Thuế cơ sở 2 tỉnh Cao Bằng</v>
      </c>
      <c r="E214" s="77" t="s">
        <v>11446</v>
      </c>
      <c r="F214" s="725"/>
      <c r="G214" s="76">
        <v>7</v>
      </c>
      <c r="H214" s="77" t="s">
        <v>13665</v>
      </c>
      <c r="I214" s="79"/>
    </row>
    <row r="215" spans="1:9" ht="88.9" customHeight="1">
      <c r="A215" s="702"/>
      <c r="B215" s="239" t="s">
        <v>2143</v>
      </c>
      <c r="C215" s="78" t="s">
        <v>2182</v>
      </c>
      <c r="D215" s="239" t="str">
        <f t="shared" si="22"/>
        <v>Thuế cơ sở 2 tỉnh Cao Bằng</v>
      </c>
      <c r="E215" s="77" t="s">
        <v>11447</v>
      </c>
      <c r="F215" s="707"/>
      <c r="G215" s="76">
        <v>7</v>
      </c>
      <c r="H215" s="77" t="s">
        <v>11448</v>
      </c>
      <c r="I215" s="79"/>
    </row>
    <row r="216" spans="1:9" ht="69" customHeight="1">
      <c r="A216" s="159" t="s">
        <v>11449</v>
      </c>
      <c r="B216" s="160" t="s">
        <v>11450</v>
      </c>
      <c r="C216" s="138" t="s">
        <v>11451</v>
      </c>
      <c r="D216" s="160" t="str">
        <f t="shared" si="22"/>
        <v>Thuế cơ sở 2 tỉnh Cao Bằng</v>
      </c>
      <c r="E216" s="137"/>
      <c r="F216" s="138"/>
      <c r="G216" s="137"/>
      <c r="H216" s="137"/>
      <c r="I216" s="66"/>
    </row>
    <row r="217" spans="1:9" ht="42.6" customHeight="1">
      <c r="A217" s="67">
        <v>1</v>
      </c>
      <c r="B217" s="68" t="s">
        <v>11452</v>
      </c>
      <c r="C217" s="139"/>
      <c r="D217" s="68"/>
      <c r="E217" s="167"/>
      <c r="F217" s="139"/>
      <c r="G217" s="116">
        <v>55</v>
      </c>
      <c r="H217" s="115"/>
      <c r="I217" s="70"/>
    </row>
    <row r="218" spans="1:9" ht="165.6" customHeight="1">
      <c r="A218" s="696" t="s">
        <v>11453</v>
      </c>
      <c r="B218" s="93" t="s">
        <v>2349</v>
      </c>
      <c r="C218" s="93" t="s">
        <v>2351</v>
      </c>
      <c r="D218" s="188" t="s">
        <v>11454</v>
      </c>
      <c r="E218" s="84" t="s">
        <v>11455</v>
      </c>
      <c r="F218" s="708" t="s">
        <v>8198</v>
      </c>
      <c r="G218" s="94">
        <v>7</v>
      </c>
      <c r="H218" s="84" t="s">
        <v>11456</v>
      </c>
      <c r="I218" s="79"/>
    </row>
    <row r="219" spans="1:9" ht="47.45" customHeight="1">
      <c r="A219" s="697"/>
      <c r="B219" s="376"/>
      <c r="C219" s="377" t="s">
        <v>2361</v>
      </c>
      <c r="D219" s="258" t="str">
        <f>D218</f>
        <v>Thuế cơ sở 1 tỉnh Thái Nguyên</v>
      </c>
      <c r="E219" s="378" t="s">
        <v>13666</v>
      </c>
      <c r="F219" s="709"/>
      <c r="G219" s="379">
        <v>1</v>
      </c>
      <c r="H219" s="378" t="s">
        <v>13667</v>
      </c>
      <c r="I219" s="79"/>
    </row>
    <row r="220" spans="1:9" ht="79.150000000000006" customHeight="1">
      <c r="A220" s="692" t="s">
        <v>11457</v>
      </c>
      <c r="B220" s="251" t="s">
        <v>2384</v>
      </c>
      <c r="C220" s="78" t="s">
        <v>2387</v>
      </c>
      <c r="D220" s="251" t="s">
        <v>11458</v>
      </c>
      <c r="E220" s="77" t="s">
        <v>11459</v>
      </c>
      <c r="F220" s="706" t="s">
        <v>8222</v>
      </c>
      <c r="G220" s="76">
        <v>6</v>
      </c>
      <c r="H220" s="77" t="s">
        <v>11460</v>
      </c>
      <c r="I220" s="79"/>
    </row>
    <row r="221" spans="1:9" ht="94.15" customHeight="1">
      <c r="A221" s="702"/>
      <c r="B221" s="252" t="s">
        <v>2384</v>
      </c>
      <c r="C221" s="78" t="s">
        <v>2388</v>
      </c>
      <c r="D221" s="252" t="str">
        <f>D220</f>
        <v>Thuế cơ sở 5 tỉnh Thái Nguyên</v>
      </c>
      <c r="E221" s="77" t="s">
        <v>11461</v>
      </c>
      <c r="F221" s="707"/>
      <c r="G221" s="76">
        <v>7</v>
      </c>
      <c r="H221" s="77" t="s">
        <v>11462</v>
      </c>
      <c r="I221" s="79"/>
    </row>
    <row r="222" spans="1:9" ht="87" customHeight="1">
      <c r="A222" s="696" t="s">
        <v>11463</v>
      </c>
      <c r="B222" s="248" t="s">
        <v>2415</v>
      </c>
      <c r="C222" s="85" t="s">
        <v>2418</v>
      </c>
      <c r="D222" s="188" t="s">
        <v>11464</v>
      </c>
      <c r="E222" s="90" t="s">
        <v>11465</v>
      </c>
      <c r="F222" s="698" t="s">
        <v>8214</v>
      </c>
      <c r="G222" s="102">
        <v>5</v>
      </c>
      <c r="H222" s="90" t="s">
        <v>11466</v>
      </c>
      <c r="I222" s="146"/>
    </row>
    <row r="223" spans="1:9" ht="100.15" customHeight="1">
      <c r="A223" s="700"/>
      <c r="B223" s="249" t="s">
        <v>2415</v>
      </c>
      <c r="C223" s="85" t="s">
        <v>2419</v>
      </c>
      <c r="D223" s="189" t="str">
        <f t="shared" ref="D223:D224" si="23">D222</f>
        <v>Thuế cơ sở 2 tỉnh Thái Nguyên</v>
      </c>
      <c r="E223" s="90" t="s">
        <v>11467</v>
      </c>
      <c r="F223" s="701"/>
      <c r="G223" s="102">
        <v>5</v>
      </c>
      <c r="H223" s="90" t="s">
        <v>11468</v>
      </c>
      <c r="I223" s="146"/>
    </row>
    <row r="224" spans="1:9" ht="48" customHeight="1">
      <c r="A224" s="697"/>
      <c r="B224" s="380" t="s">
        <v>2358</v>
      </c>
      <c r="C224" s="377" t="s">
        <v>2361</v>
      </c>
      <c r="D224" s="258" t="str">
        <f t="shared" si="23"/>
        <v>Thuế cơ sở 2 tỉnh Thái Nguyên</v>
      </c>
      <c r="E224" s="381" t="s">
        <v>13668</v>
      </c>
      <c r="F224" s="699"/>
      <c r="G224" s="382">
        <v>2</v>
      </c>
      <c r="H224" s="381" t="s">
        <v>13669</v>
      </c>
      <c r="I224" s="146"/>
    </row>
    <row r="225" spans="1:9" ht="98.45" customHeight="1">
      <c r="A225" s="692" t="s">
        <v>11469</v>
      </c>
      <c r="B225" s="251" t="s">
        <v>2370</v>
      </c>
      <c r="C225" s="88" t="s">
        <v>2373</v>
      </c>
      <c r="D225" s="251" t="s">
        <v>11470</v>
      </c>
      <c r="E225" s="91" t="s">
        <v>11471</v>
      </c>
      <c r="F225" s="694" t="s">
        <v>8066</v>
      </c>
      <c r="G225" s="145">
        <v>4</v>
      </c>
      <c r="H225" s="91" t="s">
        <v>11472</v>
      </c>
      <c r="I225" s="146"/>
    </row>
    <row r="226" spans="1:9" ht="84.6" customHeight="1">
      <c r="A226" s="702"/>
      <c r="B226" s="252" t="s">
        <v>2370</v>
      </c>
      <c r="C226" s="88" t="s">
        <v>2374</v>
      </c>
      <c r="D226" s="252" t="str">
        <f>D225</f>
        <v>Thuế cơ sở 4 tỉnh Thái Nguyên</v>
      </c>
      <c r="E226" s="91" t="s">
        <v>11473</v>
      </c>
      <c r="F226" s="703"/>
      <c r="G226" s="145">
        <v>8</v>
      </c>
      <c r="H226" s="91" t="s">
        <v>11474</v>
      </c>
      <c r="I226" s="146"/>
    </row>
    <row r="227" spans="1:9" ht="71.45" customHeight="1">
      <c r="A227" s="696" t="s">
        <v>11475</v>
      </c>
      <c r="B227" s="248"/>
      <c r="C227" s="373"/>
      <c r="D227" s="374"/>
      <c r="E227" s="350"/>
      <c r="F227" s="351"/>
      <c r="G227" s="375"/>
      <c r="H227" s="224" t="s">
        <v>13670</v>
      </c>
      <c r="I227" s="87"/>
    </row>
    <row r="228" spans="1:9" ht="104.45" customHeight="1">
      <c r="A228" s="697"/>
      <c r="B228" s="249" t="s">
        <v>2358</v>
      </c>
      <c r="C228" s="352" t="s">
        <v>2408</v>
      </c>
      <c r="D228" s="353">
        <f t="shared" ref="D228" si="24">D227</f>
        <v>0</v>
      </c>
      <c r="E228" s="224" t="s">
        <v>11477</v>
      </c>
      <c r="F228" s="375" t="s">
        <v>8205</v>
      </c>
      <c r="G228" s="375">
        <v>10</v>
      </c>
      <c r="H228" s="224" t="s">
        <v>11478</v>
      </c>
      <c r="I228" s="87"/>
    </row>
    <row r="229" spans="1:9" ht="58.15" customHeight="1">
      <c r="A229" s="67">
        <v>2</v>
      </c>
      <c r="B229" s="187" t="s">
        <v>11479</v>
      </c>
      <c r="C229" s="139"/>
      <c r="D229" s="187"/>
      <c r="E229" s="167"/>
      <c r="F229" s="139"/>
      <c r="G229" s="116">
        <v>51</v>
      </c>
      <c r="H229" s="115"/>
      <c r="I229" s="70"/>
    </row>
    <row r="230" spans="1:9" ht="135" customHeight="1">
      <c r="A230" s="92" t="s">
        <v>11480</v>
      </c>
      <c r="B230" s="93" t="s">
        <v>2496</v>
      </c>
      <c r="C230" s="93" t="s">
        <v>2499</v>
      </c>
      <c r="D230" s="94" t="s">
        <v>11481</v>
      </c>
      <c r="E230" s="84" t="s">
        <v>11482</v>
      </c>
      <c r="F230" s="94" t="s">
        <v>8063</v>
      </c>
      <c r="G230" s="94">
        <v>10</v>
      </c>
      <c r="H230" s="84" t="s">
        <v>11483</v>
      </c>
      <c r="I230" s="79"/>
    </row>
    <row r="231" spans="1:9" ht="126.6" customHeight="1">
      <c r="A231" s="692" t="s">
        <v>11484</v>
      </c>
      <c r="B231" s="251" t="s">
        <v>2449</v>
      </c>
      <c r="C231" s="78" t="s">
        <v>2452</v>
      </c>
      <c r="D231" s="251" t="s">
        <v>11485</v>
      </c>
      <c r="E231" s="77" t="s">
        <v>11486</v>
      </c>
      <c r="F231" s="706" t="s">
        <v>8069</v>
      </c>
      <c r="G231" s="76">
        <v>5</v>
      </c>
      <c r="H231" s="77" t="s">
        <v>11487</v>
      </c>
      <c r="I231" s="79"/>
    </row>
    <row r="232" spans="1:9" ht="126.6" customHeight="1">
      <c r="A232" s="702"/>
      <c r="B232" s="252" t="s">
        <v>2449</v>
      </c>
      <c r="C232" s="78" t="s">
        <v>2490</v>
      </c>
      <c r="D232" s="252" t="str">
        <f>D231</f>
        <v>Thuế cơ sở 1 tỉnh Tuyên Quang</v>
      </c>
      <c r="E232" s="77" t="s">
        <v>11488</v>
      </c>
      <c r="F232" s="707"/>
      <c r="G232" s="76">
        <v>9</v>
      </c>
      <c r="H232" s="77" t="s">
        <v>11489</v>
      </c>
      <c r="I232" s="79"/>
    </row>
    <row r="233" spans="1:9" ht="91.9" customHeight="1">
      <c r="A233" s="696" t="s">
        <v>11490</v>
      </c>
      <c r="B233" s="248" t="s">
        <v>2472</v>
      </c>
      <c r="C233" s="85" t="s">
        <v>2475</v>
      </c>
      <c r="D233" s="248" t="s">
        <v>11491</v>
      </c>
      <c r="E233" s="90" t="s">
        <v>11492</v>
      </c>
      <c r="F233" s="698" t="s">
        <v>8039</v>
      </c>
      <c r="G233" s="102">
        <v>10</v>
      </c>
      <c r="H233" s="90" t="s">
        <v>11493</v>
      </c>
      <c r="I233" s="87"/>
    </row>
    <row r="234" spans="1:9" ht="91.9" customHeight="1">
      <c r="A234" s="697"/>
      <c r="B234" s="249" t="s">
        <v>2472</v>
      </c>
      <c r="C234" s="85" t="s">
        <v>2482</v>
      </c>
      <c r="D234" s="249" t="str">
        <f>D233</f>
        <v>Thuế cơ sở 3 tỉnh Tuyên Quang</v>
      </c>
      <c r="E234" s="90" t="s">
        <v>11494</v>
      </c>
      <c r="F234" s="699"/>
      <c r="G234" s="102">
        <v>8</v>
      </c>
      <c r="H234" s="90" t="s">
        <v>11495</v>
      </c>
      <c r="I234" s="87"/>
    </row>
    <row r="235" spans="1:9" ht="78" customHeight="1">
      <c r="A235" s="692" t="s">
        <v>11496</v>
      </c>
      <c r="B235" s="251" t="s">
        <v>2460</v>
      </c>
      <c r="C235" s="88" t="s">
        <v>2463</v>
      </c>
      <c r="D235" s="251" t="s">
        <v>11497</v>
      </c>
      <c r="E235" s="91" t="s">
        <v>11498</v>
      </c>
      <c r="F235" s="694" t="s">
        <v>11499</v>
      </c>
      <c r="G235" s="145">
        <v>5</v>
      </c>
      <c r="H235" s="91" t="s">
        <v>11500</v>
      </c>
      <c r="I235" s="87"/>
    </row>
    <row r="236" spans="1:9" ht="78" customHeight="1">
      <c r="A236" s="702"/>
      <c r="B236" s="252" t="s">
        <v>2460</v>
      </c>
      <c r="C236" s="88" t="s">
        <v>2507</v>
      </c>
      <c r="D236" s="252" t="str">
        <f t="shared" ref="D236" si="25">D235</f>
        <v>Thuế cơ sở 4 tỉnh Tuyên Quang</v>
      </c>
      <c r="E236" s="91" t="s">
        <v>11501</v>
      </c>
      <c r="F236" s="703"/>
      <c r="G236" s="145">
        <v>4</v>
      </c>
      <c r="H236" s="91" t="s">
        <v>11502</v>
      </c>
      <c r="I236" s="87"/>
    </row>
    <row r="237" spans="1:9" ht="33.6" customHeight="1">
      <c r="A237" s="67">
        <v>3</v>
      </c>
      <c r="B237" s="68" t="s">
        <v>11503</v>
      </c>
      <c r="C237" s="139"/>
      <c r="D237" s="68"/>
      <c r="E237" s="167"/>
      <c r="F237" s="139"/>
      <c r="G237" s="116">
        <v>73</v>
      </c>
      <c r="H237" s="115"/>
      <c r="I237" s="70"/>
    </row>
    <row r="238" spans="1:9" ht="115.15" customHeight="1">
      <c r="A238" s="696" t="s">
        <v>11504</v>
      </c>
      <c r="B238" s="93" t="s">
        <v>2530</v>
      </c>
      <c r="C238" s="93" t="s">
        <v>2533</v>
      </c>
      <c r="D238" s="188" t="s">
        <v>11505</v>
      </c>
      <c r="E238" s="84" t="s">
        <v>11506</v>
      </c>
      <c r="F238" s="708" t="s">
        <v>8105</v>
      </c>
      <c r="G238" s="94">
        <v>3</v>
      </c>
      <c r="H238" s="164" t="s">
        <v>11507</v>
      </c>
      <c r="I238" s="66"/>
    </row>
    <row r="239" spans="1:9" ht="115.15" customHeight="1">
      <c r="A239" s="700"/>
      <c r="B239" s="93" t="s">
        <v>2530</v>
      </c>
      <c r="C239" s="93" t="s">
        <v>2583</v>
      </c>
      <c r="D239" s="189" t="str">
        <f t="shared" ref="D239:D240" si="26">D238</f>
        <v>Thuế cơ sở 6 tỉnh Tuyên Quang</v>
      </c>
      <c r="E239" s="84" t="s">
        <v>11508</v>
      </c>
      <c r="F239" s="714"/>
      <c r="G239" s="94">
        <v>6</v>
      </c>
      <c r="H239" s="164" t="s">
        <v>11509</v>
      </c>
      <c r="I239" s="66"/>
    </row>
    <row r="240" spans="1:9" ht="115.15" customHeight="1">
      <c r="A240" s="697"/>
      <c r="B240" s="383"/>
      <c r="C240" s="384" t="s">
        <v>2607</v>
      </c>
      <c r="D240" s="258" t="str">
        <f t="shared" si="26"/>
        <v>Thuế cơ sở 6 tỉnh Tuyên Quang</v>
      </c>
      <c r="E240" s="378" t="s">
        <v>13671</v>
      </c>
      <c r="F240" s="709"/>
      <c r="G240" s="379">
        <v>5</v>
      </c>
      <c r="H240" s="385" t="s">
        <v>13672</v>
      </c>
      <c r="I240" s="66"/>
    </row>
    <row r="241" spans="1:9" s="190" customFormat="1" ht="115.15" customHeight="1">
      <c r="A241" s="719" t="s">
        <v>11510</v>
      </c>
      <c r="B241" s="168" t="s">
        <v>2592</v>
      </c>
      <c r="C241" s="144" t="s">
        <v>2595</v>
      </c>
      <c r="D241" s="251" t="s">
        <v>11511</v>
      </c>
      <c r="E241" s="91" t="s">
        <v>11512</v>
      </c>
      <c r="F241" s="694" t="s">
        <v>11513</v>
      </c>
      <c r="G241" s="145">
        <v>8</v>
      </c>
      <c r="H241" s="164" t="s">
        <v>11514</v>
      </c>
      <c r="I241" s="85"/>
    </row>
    <row r="242" spans="1:9" s="190" customFormat="1" ht="115.15" customHeight="1">
      <c r="A242" s="719"/>
      <c r="B242" s="168" t="s">
        <v>2592</v>
      </c>
      <c r="C242" s="144" t="s">
        <v>2617</v>
      </c>
      <c r="D242" s="252" t="str">
        <f>D241</f>
        <v>Thuế cơ sở 7 tỉnh Tuyên Quang</v>
      </c>
      <c r="E242" s="91" t="s">
        <v>13673</v>
      </c>
      <c r="F242" s="703"/>
      <c r="G242" s="145">
        <v>5</v>
      </c>
      <c r="H242" s="164" t="s">
        <v>13674</v>
      </c>
      <c r="I242" s="85"/>
    </row>
    <row r="243" spans="1:9" ht="94.15" customHeight="1">
      <c r="A243" s="696" t="s">
        <v>11515</v>
      </c>
      <c r="B243" s="93" t="s">
        <v>2604</v>
      </c>
      <c r="C243" s="93" t="s">
        <v>2607</v>
      </c>
      <c r="D243" s="188" t="s">
        <v>11516</v>
      </c>
      <c r="E243" s="84" t="s">
        <v>13675</v>
      </c>
      <c r="F243" s="708" t="s">
        <v>8120</v>
      </c>
      <c r="G243" s="94">
        <v>7</v>
      </c>
      <c r="H243" s="164" t="s">
        <v>13676</v>
      </c>
      <c r="I243" s="66"/>
    </row>
    <row r="244" spans="1:9" ht="108" customHeight="1">
      <c r="A244" s="700"/>
      <c r="B244" s="93" t="s">
        <v>2604</v>
      </c>
      <c r="C244" s="93" t="s">
        <v>2637</v>
      </c>
      <c r="D244" s="189" t="str">
        <f t="shared" ref="D244:D246" si="27">D243</f>
        <v>Thuế cơ sở 5 tỉnh Tuyên Quang</v>
      </c>
      <c r="E244" s="84" t="s">
        <v>11517</v>
      </c>
      <c r="F244" s="714"/>
      <c r="G244" s="94">
        <v>8</v>
      </c>
      <c r="H244" s="164" t="s">
        <v>11518</v>
      </c>
      <c r="I244" s="66"/>
    </row>
    <row r="245" spans="1:9" ht="94.15" customHeight="1">
      <c r="A245" s="700"/>
      <c r="B245" s="93" t="s">
        <v>2604</v>
      </c>
      <c r="C245" s="93" t="s">
        <v>2626</v>
      </c>
      <c r="D245" s="189" t="str">
        <f t="shared" si="27"/>
        <v>Thuế cơ sở 5 tỉnh Tuyên Quang</v>
      </c>
      <c r="E245" s="84" t="s">
        <v>13677</v>
      </c>
      <c r="F245" s="714"/>
      <c r="G245" s="94">
        <v>7</v>
      </c>
      <c r="H245" s="164" t="s">
        <v>11519</v>
      </c>
      <c r="I245" s="66"/>
    </row>
    <row r="246" spans="1:9" ht="51" customHeight="1">
      <c r="A246" s="697"/>
      <c r="B246" s="383" t="s">
        <v>2592</v>
      </c>
      <c r="C246" s="384" t="s">
        <v>2617</v>
      </c>
      <c r="D246" s="258" t="str">
        <f t="shared" si="27"/>
        <v>Thuế cơ sở 5 tỉnh Tuyên Quang</v>
      </c>
      <c r="E246" s="378" t="s">
        <v>13678</v>
      </c>
      <c r="F246" s="709"/>
      <c r="G246" s="379">
        <v>1</v>
      </c>
      <c r="H246" s="385" t="s">
        <v>13679</v>
      </c>
      <c r="I246" s="66"/>
    </row>
    <row r="247" spans="1:9" s="104" customFormat="1" ht="82.9" customHeight="1">
      <c r="A247" s="719" t="s">
        <v>11520</v>
      </c>
      <c r="B247" s="168" t="s">
        <v>2541</v>
      </c>
      <c r="C247" s="144" t="s">
        <v>2544</v>
      </c>
      <c r="D247" s="251" t="s">
        <v>11521</v>
      </c>
      <c r="E247" s="91" t="s">
        <v>11522</v>
      </c>
      <c r="F247" s="694" t="s">
        <v>8075</v>
      </c>
      <c r="G247" s="145">
        <v>5</v>
      </c>
      <c r="H247" s="164" t="s">
        <v>11523</v>
      </c>
      <c r="I247" s="85"/>
    </row>
    <row r="248" spans="1:9" s="104" customFormat="1" ht="82.9" customHeight="1">
      <c r="A248" s="719"/>
      <c r="B248" s="168" t="s">
        <v>15423</v>
      </c>
      <c r="C248" s="144" t="s">
        <v>2575</v>
      </c>
      <c r="D248" s="259" t="str">
        <f t="shared" ref="D248:D251" si="28">D247</f>
        <v>Thuế cơ sở 8 tỉnh Tuyên Quang</v>
      </c>
      <c r="E248" s="91" t="s">
        <v>11524</v>
      </c>
      <c r="F248" s="705"/>
      <c r="G248" s="145">
        <v>5</v>
      </c>
      <c r="H248" s="164" t="s">
        <v>11525</v>
      </c>
      <c r="I248" s="85"/>
    </row>
    <row r="249" spans="1:9" s="104" customFormat="1" ht="82.9" customHeight="1">
      <c r="A249" s="719"/>
      <c r="B249" s="168" t="s">
        <v>15423</v>
      </c>
      <c r="C249" s="144" t="s">
        <v>2564</v>
      </c>
      <c r="D249" s="259" t="str">
        <f t="shared" si="28"/>
        <v>Thuế cơ sở 8 tỉnh Tuyên Quang</v>
      </c>
      <c r="E249" s="191" t="s">
        <v>11526</v>
      </c>
      <c r="F249" s="705"/>
      <c r="G249" s="330">
        <v>7</v>
      </c>
      <c r="H249" s="192" t="s">
        <v>11527</v>
      </c>
      <c r="I249" s="85"/>
    </row>
    <row r="250" spans="1:9" s="104" customFormat="1" ht="82.9" customHeight="1">
      <c r="A250" s="720"/>
      <c r="B250" s="263" t="s">
        <v>15423</v>
      </c>
      <c r="C250" s="237" t="s">
        <v>2555</v>
      </c>
      <c r="D250" s="264" t="str">
        <f t="shared" si="28"/>
        <v>Thuế cơ sở 8 tỉnh Tuyên Quang</v>
      </c>
      <c r="E250" s="238" t="s">
        <v>11528</v>
      </c>
      <c r="F250" s="695"/>
      <c r="G250" s="313">
        <v>6</v>
      </c>
      <c r="H250" s="164" t="s">
        <v>11529</v>
      </c>
      <c r="I250" s="85"/>
    </row>
    <row r="251" spans="1:9" ht="58.15" customHeight="1">
      <c r="A251" s="193" t="s">
        <v>11530</v>
      </c>
      <c r="B251" s="194" t="s">
        <v>11531</v>
      </c>
      <c r="C251" s="195" t="s">
        <v>11532</v>
      </c>
      <c r="D251" s="194" t="str">
        <f t="shared" si="28"/>
        <v>Thuế cơ sở 8 tỉnh Tuyên Quang</v>
      </c>
      <c r="E251" s="196"/>
      <c r="F251" s="195"/>
      <c r="G251" s="196"/>
      <c r="H251" s="137"/>
      <c r="I251" s="87"/>
    </row>
    <row r="252" spans="1:9" ht="42.6" customHeight="1">
      <c r="A252" s="176">
        <v>1</v>
      </c>
      <c r="B252" s="177" t="s">
        <v>11533</v>
      </c>
      <c r="C252" s="178"/>
      <c r="D252" s="177"/>
      <c r="E252" s="179"/>
      <c r="F252" s="178"/>
      <c r="G252" s="212">
        <v>36</v>
      </c>
      <c r="H252" s="115"/>
      <c r="I252" s="70"/>
    </row>
    <row r="253" spans="1:9" ht="66.599999999999994" customHeight="1">
      <c r="A253" s="697" t="s">
        <v>11534</v>
      </c>
      <c r="B253" s="258" t="s">
        <v>2837</v>
      </c>
      <c r="C253" s="143" t="s">
        <v>2840</v>
      </c>
      <c r="D253" s="189" t="s">
        <v>11535</v>
      </c>
      <c r="E253" s="314" t="s">
        <v>11536</v>
      </c>
      <c r="F253" s="714" t="s">
        <v>8598</v>
      </c>
      <c r="G253" s="315">
        <v>3</v>
      </c>
      <c r="H253" s="90" t="s">
        <v>11537</v>
      </c>
      <c r="I253" s="146"/>
    </row>
    <row r="254" spans="1:9" ht="59.45" customHeight="1">
      <c r="A254" s="718"/>
      <c r="B254" s="93" t="s">
        <v>2837</v>
      </c>
      <c r="C254" s="140" t="s">
        <v>2849</v>
      </c>
      <c r="D254" s="258" t="str">
        <f>D253</f>
        <v>Thuế cơ sở 10 tỉnh Phú Thọ</v>
      </c>
      <c r="E254" s="90" t="s">
        <v>11538</v>
      </c>
      <c r="F254" s="709"/>
      <c r="G254" s="102">
        <v>4</v>
      </c>
      <c r="H254" s="90" t="s">
        <v>11539</v>
      </c>
      <c r="I254" s="146"/>
    </row>
    <row r="255" spans="1:9" ht="78.599999999999994" customHeight="1">
      <c r="A255" s="74" t="s">
        <v>11540</v>
      </c>
      <c r="B255" s="75" t="s">
        <v>2803</v>
      </c>
      <c r="C255" s="144" t="s">
        <v>2805</v>
      </c>
      <c r="D255" s="76" t="s">
        <v>11541</v>
      </c>
      <c r="E255" s="91" t="s">
        <v>11542</v>
      </c>
      <c r="F255" s="145" t="s">
        <v>8620</v>
      </c>
      <c r="G255" s="145">
        <v>2</v>
      </c>
      <c r="H255" s="91" t="s">
        <v>11543</v>
      </c>
      <c r="I255" s="146"/>
    </row>
    <row r="256" spans="1:9" ht="78.599999999999994" customHeight="1">
      <c r="A256" s="718" t="s">
        <v>11544</v>
      </c>
      <c r="B256" s="140" t="s">
        <v>15427</v>
      </c>
      <c r="C256" s="85" t="s">
        <v>2828</v>
      </c>
      <c r="D256" s="188" t="s">
        <v>11545</v>
      </c>
      <c r="E256" s="90" t="s">
        <v>11546</v>
      </c>
      <c r="F256" s="698" t="s">
        <v>8592</v>
      </c>
      <c r="G256" s="102">
        <v>6</v>
      </c>
      <c r="H256" s="90" t="s">
        <v>11547</v>
      </c>
      <c r="I256" s="87"/>
    </row>
    <row r="257" spans="1:9" ht="78.599999999999994" customHeight="1">
      <c r="A257" s="718"/>
      <c r="B257" s="140" t="s">
        <v>15427</v>
      </c>
      <c r="C257" s="85" t="s">
        <v>2882</v>
      </c>
      <c r="D257" s="258" t="str">
        <f>D256</f>
        <v>Thuế cơ sở 11 tỉnh Phú Thọ</v>
      </c>
      <c r="E257" s="90" t="s">
        <v>11548</v>
      </c>
      <c r="F257" s="699"/>
      <c r="G257" s="102">
        <v>4</v>
      </c>
      <c r="H257" s="90" t="s">
        <v>11549</v>
      </c>
      <c r="I257" s="87"/>
    </row>
    <row r="258" spans="1:9" ht="78.599999999999994" customHeight="1">
      <c r="A258" s="719" t="s">
        <v>11550</v>
      </c>
      <c r="B258" s="144" t="s">
        <v>15428</v>
      </c>
      <c r="C258" s="88" t="s">
        <v>2815</v>
      </c>
      <c r="D258" s="157" t="s">
        <v>11551</v>
      </c>
      <c r="E258" s="91" t="s">
        <v>11552</v>
      </c>
      <c r="F258" s="694" t="s">
        <v>8622</v>
      </c>
      <c r="G258" s="145">
        <v>2</v>
      </c>
      <c r="H258" s="91" t="s">
        <v>11553</v>
      </c>
      <c r="I258" s="87"/>
    </row>
    <row r="259" spans="1:9" ht="78.599999999999994" customHeight="1">
      <c r="A259" s="719"/>
      <c r="B259" s="144" t="s">
        <v>15428</v>
      </c>
      <c r="C259" s="88" t="s">
        <v>2875</v>
      </c>
      <c r="D259" s="239" t="str">
        <f>D258</f>
        <v>Thuế cơ sở 7 tỉnh Phú Thọ</v>
      </c>
      <c r="E259" s="91" t="s">
        <v>11554</v>
      </c>
      <c r="F259" s="703"/>
      <c r="G259" s="145">
        <v>4</v>
      </c>
      <c r="H259" s="91" t="s">
        <v>11555</v>
      </c>
      <c r="I259" s="87"/>
    </row>
    <row r="260" spans="1:9" ht="78.599999999999994" customHeight="1">
      <c r="A260" s="718" t="s">
        <v>11556</v>
      </c>
      <c r="B260" s="140" t="s">
        <v>15429</v>
      </c>
      <c r="C260" s="85" t="s">
        <v>2859</v>
      </c>
      <c r="D260" s="188" t="s">
        <v>11557</v>
      </c>
      <c r="E260" s="90" t="s">
        <v>11558</v>
      </c>
      <c r="F260" s="698" t="s">
        <v>8605</v>
      </c>
      <c r="G260" s="102">
        <v>6</v>
      </c>
      <c r="H260" s="90" t="s">
        <v>11559</v>
      </c>
      <c r="I260" s="87"/>
    </row>
    <row r="261" spans="1:9" ht="78.599999999999994" customHeight="1">
      <c r="A261" s="718"/>
      <c r="B261" s="140" t="s">
        <v>15429</v>
      </c>
      <c r="C261" s="85" t="s">
        <v>2868</v>
      </c>
      <c r="D261" s="258" t="str">
        <f t="shared" ref="D261" si="29">D260</f>
        <v>Thuế cơ sở 9 tỉnh Phú Thọ</v>
      </c>
      <c r="E261" s="90" t="s">
        <v>11560</v>
      </c>
      <c r="F261" s="699"/>
      <c r="G261" s="102">
        <v>5</v>
      </c>
      <c r="H261" s="90" t="s">
        <v>11561</v>
      </c>
      <c r="I261" s="87"/>
    </row>
    <row r="262" spans="1:9" ht="38.450000000000003" customHeight="1">
      <c r="A262" s="67">
        <v>2</v>
      </c>
      <c r="B262" s="68" t="s">
        <v>11562</v>
      </c>
      <c r="C262" s="139"/>
      <c r="D262" s="68"/>
      <c r="E262" s="167"/>
      <c r="F262" s="139"/>
      <c r="G262" s="155">
        <v>66</v>
      </c>
      <c r="H262" s="154"/>
      <c r="I262" s="70"/>
    </row>
    <row r="263" spans="1:9" ht="74.45" customHeight="1">
      <c r="A263" s="718" t="s">
        <v>11563</v>
      </c>
      <c r="B263" s="93" t="s">
        <v>2673</v>
      </c>
      <c r="C263" s="82" t="s">
        <v>2676</v>
      </c>
      <c r="D263" s="188" t="s">
        <v>11564</v>
      </c>
      <c r="E263" s="84" t="s">
        <v>11565</v>
      </c>
      <c r="F263" s="708" t="s">
        <v>8539</v>
      </c>
      <c r="G263" s="94">
        <v>3</v>
      </c>
      <c r="H263" s="164" t="s">
        <v>11566</v>
      </c>
      <c r="I263" s="79"/>
    </row>
    <row r="264" spans="1:9" ht="74.45" customHeight="1">
      <c r="A264" s="718"/>
      <c r="B264" s="93" t="s">
        <v>2673</v>
      </c>
      <c r="C264" s="82" t="s">
        <v>2718</v>
      </c>
      <c r="D264" s="258" t="str">
        <f>D263</f>
        <v>Thuế cơ sở 2 tỉnh Phú Thọ</v>
      </c>
      <c r="E264" s="84" t="s">
        <v>11567</v>
      </c>
      <c r="F264" s="709"/>
      <c r="G264" s="94">
        <v>5</v>
      </c>
      <c r="H264" s="164" t="s">
        <v>11568</v>
      </c>
      <c r="I264" s="79"/>
    </row>
    <row r="265" spans="1:9" ht="74.45" customHeight="1">
      <c r="A265" s="719" t="s">
        <v>11569</v>
      </c>
      <c r="B265" s="78" t="s">
        <v>2662</v>
      </c>
      <c r="C265" s="75" t="s">
        <v>2665</v>
      </c>
      <c r="D265" s="157" t="s">
        <v>11570</v>
      </c>
      <c r="E265" s="197" t="s">
        <v>11571</v>
      </c>
      <c r="F265" s="729" t="s">
        <v>8530</v>
      </c>
      <c r="G265" s="169">
        <v>5</v>
      </c>
      <c r="H265" s="164" t="s">
        <v>11572</v>
      </c>
      <c r="I265" s="70"/>
    </row>
    <row r="266" spans="1:9" ht="74.45" customHeight="1">
      <c r="A266" s="719"/>
      <c r="B266" s="78" t="s">
        <v>2662</v>
      </c>
      <c r="C266" s="75" t="s">
        <v>2765</v>
      </c>
      <c r="D266" s="239" t="str">
        <f>D265</f>
        <v>Thuế cơ sở 1 tỉnh Phú Thọ</v>
      </c>
      <c r="E266" s="197" t="s">
        <v>13680</v>
      </c>
      <c r="F266" s="731"/>
      <c r="G266" s="169">
        <v>4</v>
      </c>
      <c r="H266" s="164" t="s">
        <v>11573</v>
      </c>
      <c r="I266" s="70"/>
    </row>
    <row r="267" spans="1:9" ht="74.45" customHeight="1">
      <c r="A267" s="718" t="s">
        <v>11574</v>
      </c>
      <c r="B267" s="331" t="s">
        <v>2742</v>
      </c>
      <c r="C267" s="85" t="s">
        <v>2745</v>
      </c>
      <c r="D267" s="188" t="s">
        <v>11575</v>
      </c>
      <c r="E267" s="90" t="s">
        <v>11576</v>
      </c>
      <c r="F267" s="698" t="s">
        <v>8568</v>
      </c>
      <c r="G267" s="102">
        <v>4</v>
      </c>
      <c r="H267" s="164" t="s">
        <v>11577</v>
      </c>
      <c r="I267" s="87"/>
    </row>
    <row r="268" spans="1:9" ht="74.45" customHeight="1">
      <c r="A268" s="718"/>
      <c r="B268" s="331" t="s">
        <v>2742</v>
      </c>
      <c r="C268" s="85" t="s">
        <v>2771</v>
      </c>
      <c r="D268" s="258" t="str">
        <f>D267</f>
        <v>Thuế cơ sở 4 tỉnh Phú Thọ</v>
      </c>
      <c r="E268" s="90" t="s">
        <v>11578</v>
      </c>
      <c r="F268" s="699"/>
      <c r="G268" s="102">
        <v>3</v>
      </c>
      <c r="H268" s="164" t="s">
        <v>11579</v>
      </c>
      <c r="I268" s="87"/>
    </row>
    <row r="269" spans="1:9" ht="74.45" customHeight="1">
      <c r="A269" s="719" t="s">
        <v>11580</v>
      </c>
      <c r="B269" s="144" t="s">
        <v>2727</v>
      </c>
      <c r="C269" s="88" t="s">
        <v>2730</v>
      </c>
      <c r="D269" s="157" t="s">
        <v>11581</v>
      </c>
      <c r="E269" s="91" t="s">
        <v>11582</v>
      </c>
      <c r="F269" s="694" t="s">
        <v>8562</v>
      </c>
      <c r="G269" s="145">
        <v>6</v>
      </c>
      <c r="H269" s="164" t="s">
        <v>11583</v>
      </c>
      <c r="I269" s="87"/>
    </row>
    <row r="270" spans="1:9" ht="74.45" customHeight="1">
      <c r="A270" s="719"/>
      <c r="B270" s="144" t="s">
        <v>2727</v>
      </c>
      <c r="C270" s="88" t="s">
        <v>2731</v>
      </c>
      <c r="D270" s="239" t="str">
        <f>D269</f>
        <v>Thuế cơ sở 6 tỉnh Phú Thọ</v>
      </c>
      <c r="E270" s="91" t="s">
        <v>11584</v>
      </c>
      <c r="F270" s="703"/>
      <c r="G270" s="145">
        <v>6</v>
      </c>
      <c r="H270" s="164" t="s">
        <v>11585</v>
      </c>
      <c r="I270" s="87"/>
    </row>
    <row r="271" spans="1:9" ht="74.45" customHeight="1">
      <c r="A271" s="718" t="s">
        <v>11586</v>
      </c>
      <c r="B271" s="206" t="s">
        <v>2754</v>
      </c>
      <c r="C271" s="85" t="s">
        <v>2757</v>
      </c>
      <c r="D271" s="188" t="s">
        <v>11587</v>
      </c>
      <c r="E271" s="90" t="s">
        <v>11588</v>
      </c>
      <c r="F271" s="698" t="s">
        <v>8574</v>
      </c>
      <c r="G271" s="102">
        <v>7</v>
      </c>
      <c r="H271" s="164" t="s">
        <v>11589</v>
      </c>
      <c r="I271" s="87"/>
    </row>
    <row r="272" spans="1:9" ht="74.45" customHeight="1">
      <c r="A272" s="718"/>
      <c r="B272" s="206" t="s">
        <v>2754</v>
      </c>
      <c r="C272" s="85" t="s">
        <v>2777</v>
      </c>
      <c r="D272" s="258" t="str">
        <f>D271</f>
        <v>Thuế cơ sở 5 tỉnh Phú Thọ</v>
      </c>
      <c r="E272" s="90" t="s">
        <v>11590</v>
      </c>
      <c r="F272" s="699"/>
      <c r="G272" s="102">
        <v>6</v>
      </c>
      <c r="H272" s="164" t="s">
        <v>11591</v>
      </c>
      <c r="I272" s="87"/>
    </row>
    <row r="273" spans="1:9" ht="74.45" customHeight="1">
      <c r="A273" s="719" t="s">
        <v>11592</v>
      </c>
      <c r="B273" s="168" t="s">
        <v>15430</v>
      </c>
      <c r="C273" s="198" t="s">
        <v>2688</v>
      </c>
      <c r="D273" s="251" t="s">
        <v>11593</v>
      </c>
      <c r="E273" s="77" t="s">
        <v>11594</v>
      </c>
      <c r="F273" s="694" t="s">
        <v>8552</v>
      </c>
      <c r="G273" s="76">
        <v>5</v>
      </c>
      <c r="H273" s="164" t="s">
        <v>13681</v>
      </c>
      <c r="I273" s="66"/>
    </row>
    <row r="274" spans="1:9" ht="74.45" customHeight="1">
      <c r="A274" s="719"/>
      <c r="B274" s="168" t="s">
        <v>15430</v>
      </c>
      <c r="C274" s="198" t="s">
        <v>2710</v>
      </c>
      <c r="D274" s="259" t="str">
        <f t="shared" ref="D274:D275" si="30">D273</f>
        <v>Thuế cơ sở 3 tỉnh Phú Thọ</v>
      </c>
      <c r="E274" s="77" t="s">
        <v>11595</v>
      </c>
      <c r="F274" s="705"/>
      <c r="G274" s="76">
        <v>6</v>
      </c>
      <c r="H274" s="164" t="s">
        <v>13682</v>
      </c>
      <c r="I274" s="66"/>
    </row>
    <row r="275" spans="1:9" ht="74.45" customHeight="1">
      <c r="A275" s="719"/>
      <c r="B275" s="168" t="s">
        <v>15430</v>
      </c>
      <c r="C275" s="198" t="s">
        <v>2700</v>
      </c>
      <c r="D275" s="252" t="str">
        <f t="shared" si="30"/>
        <v>Thuế cơ sở 3 tỉnh Phú Thọ</v>
      </c>
      <c r="E275" s="77" t="s">
        <v>11596</v>
      </c>
      <c r="F275" s="703"/>
      <c r="G275" s="76">
        <v>6</v>
      </c>
      <c r="H275" s="164" t="s">
        <v>11597</v>
      </c>
      <c r="I275" s="66"/>
    </row>
    <row r="276" spans="1:9" ht="43.9" customHeight="1">
      <c r="A276" s="67">
        <v>3</v>
      </c>
      <c r="B276" s="68" t="s">
        <v>11598</v>
      </c>
      <c r="C276" s="139"/>
      <c r="D276" s="68"/>
      <c r="E276" s="167"/>
      <c r="F276" s="139"/>
      <c r="G276" s="116">
        <v>51</v>
      </c>
      <c r="H276" s="115"/>
      <c r="I276" s="70"/>
    </row>
    <row r="277" spans="1:9" ht="85.15" customHeight="1">
      <c r="A277" s="718" t="s">
        <v>11599</v>
      </c>
      <c r="B277" s="93" t="s">
        <v>2902</v>
      </c>
      <c r="C277" s="93" t="s">
        <v>2905</v>
      </c>
      <c r="D277" s="93" t="s">
        <v>11600</v>
      </c>
      <c r="E277" s="84" t="s">
        <v>11601</v>
      </c>
      <c r="F277" s="737" t="s">
        <v>8318</v>
      </c>
      <c r="G277" s="94">
        <v>4</v>
      </c>
      <c r="H277" s="84" t="s">
        <v>11602</v>
      </c>
      <c r="I277" s="66"/>
    </row>
    <row r="278" spans="1:9" ht="127.15" customHeight="1">
      <c r="A278" s="718"/>
      <c r="B278" s="93" t="s">
        <v>2902</v>
      </c>
      <c r="C278" s="93" t="s">
        <v>2966</v>
      </c>
      <c r="D278" s="93" t="str">
        <f>D277</f>
        <v>Thuế cơ sở 6 tỉnh Lào Cai</v>
      </c>
      <c r="E278" s="84" t="s">
        <v>11603</v>
      </c>
      <c r="F278" s="737"/>
      <c r="G278" s="94">
        <v>5</v>
      </c>
      <c r="H278" s="84" t="s">
        <v>11604</v>
      </c>
      <c r="I278" s="66"/>
    </row>
    <row r="279" spans="1:9" ht="97.15" customHeight="1">
      <c r="A279" s="719" t="s">
        <v>11605</v>
      </c>
      <c r="B279" s="144" t="s">
        <v>2914</v>
      </c>
      <c r="C279" s="144" t="s">
        <v>2917</v>
      </c>
      <c r="D279" s="144" t="s">
        <v>11606</v>
      </c>
      <c r="E279" s="91" t="s">
        <v>11607</v>
      </c>
      <c r="F279" s="736" t="s">
        <v>8292</v>
      </c>
      <c r="G279" s="145">
        <v>4</v>
      </c>
      <c r="H279" s="91" t="s">
        <v>11608</v>
      </c>
      <c r="I279" s="87"/>
    </row>
    <row r="280" spans="1:9" ht="106.15" customHeight="1">
      <c r="A280" s="719"/>
      <c r="B280" s="144" t="s">
        <v>2914</v>
      </c>
      <c r="C280" s="144" t="s">
        <v>2973</v>
      </c>
      <c r="D280" s="144" t="str">
        <f t="shared" ref="D280:D282" si="31">D279</f>
        <v>Thuế cơ sở 8 tỉnh Lào Cai</v>
      </c>
      <c r="E280" s="91" t="s">
        <v>11609</v>
      </c>
      <c r="F280" s="736"/>
      <c r="G280" s="145">
        <v>7</v>
      </c>
      <c r="H280" s="91" t="s">
        <v>11610</v>
      </c>
      <c r="I280" s="87"/>
    </row>
    <row r="281" spans="1:9" ht="85.15" customHeight="1">
      <c r="A281" s="719"/>
      <c r="B281" s="144" t="s">
        <v>2914</v>
      </c>
      <c r="C281" s="144" t="s">
        <v>2982</v>
      </c>
      <c r="D281" s="144" t="str">
        <f t="shared" si="31"/>
        <v>Thuế cơ sở 8 tỉnh Lào Cai</v>
      </c>
      <c r="E281" s="91" t="s">
        <v>11611</v>
      </c>
      <c r="F281" s="736"/>
      <c r="G281" s="145">
        <v>4</v>
      </c>
      <c r="H281" s="91" t="s">
        <v>11612</v>
      </c>
      <c r="I281" s="87"/>
    </row>
    <row r="282" spans="1:9" ht="85.15" customHeight="1">
      <c r="A282" s="719"/>
      <c r="B282" s="144" t="s">
        <v>2914</v>
      </c>
      <c r="C282" s="144" t="s">
        <v>2951</v>
      </c>
      <c r="D282" s="144" t="str">
        <f t="shared" si="31"/>
        <v>Thuế cơ sở 8 tỉnh Lào Cai</v>
      </c>
      <c r="E282" s="91" t="s">
        <v>11613</v>
      </c>
      <c r="F282" s="736"/>
      <c r="G282" s="145">
        <v>7</v>
      </c>
      <c r="H282" s="91" t="s">
        <v>11614</v>
      </c>
      <c r="I282" s="87"/>
    </row>
    <row r="283" spans="1:9" ht="90" customHeight="1">
      <c r="A283" s="92" t="s">
        <v>11615</v>
      </c>
      <c r="B283" s="199" t="s">
        <v>15431</v>
      </c>
      <c r="C283" s="85" t="s">
        <v>11616</v>
      </c>
      <c r="D283" s="94" t="s">
        <v>11617</v>
      </c>
      <c r="E283" s="90" t="s">
        <v>11618</v>
      </c>
      <c r="F283" s="102" t="s">
        <v>8310</v>
      </c>
      <c r="G283" s="102">
        <v>6</v>
      </c>
      <c r="H283" s="90" t="s">
        <v>11619</v>
      </c>
      <c r="I283" s="146"/>
    </row>
    <row r="284" spans="1:9" ht="90" customHeight="1">
      <c r="A284" s="719" t="s">
        <v>11620</v>
      </c>
      <c r="B284" s="168" t="s">
        <v>2939</v>
      </c>
      <c r="C284" s="88" t="s">
        <v>2942</v>
      </c>
      <c r="D284" s="168" t="s">
        <v>11621</v>
      </c>
      <c r="E284" s="91" t="s">
        <v>11622</v>
      </c>
      <c r="F284" s="736" t="s">
        <v>8307</v>
      </c>
      <c r="G284" s="145">
        <v>5</v>
      </c>
      <c r="H284" s="91" t="s">
        <v>11623</v>
      </c>
      <c r="I284" s="146"/>
    </row>
    <row r="285" spans="1:9" ht="90" customHeight="1">
      <c r="A285" s="719"/>
      <c r="B285" s="168" t="s">
        <v>2939</v>
      </c>
      <c r="C285" s="88" t="s">
        <v>2943</v>
      </c>
      <c r="D285" s="168" t="str">
        <f t="shared" ref="D285" si="32">D284</f>
        <v>Thuế cơ sở 7 tỉnh Lào Cai</v>
      </c>
      <c r="E285" s="91" t="s">
        <v>11624</v>
      </c>
      <c r="F285" s="736"/>
      <c r="G285" s="145">
        <v>9</v>
      </c>
      <c r="H285" s="91" t="s">
        <v>11625</v>
      </c>
      <c r="I285" s="146"/>
    </row>
    <row r="286" spans="1:9" ht="85.15" customHeight="1">
      <c r="A286" s="67">
        <v>4</v>
      </c>
      <c r="B286" s="68" t="s">
        <v>11626</v>
      </c>
      <c r="C286" s="139"/>
      <c r="D286" s="68"/>
      <c r="E286" s="167"/>
      <c r="F286" s="139"/>
      <c r="G286" s="155">
        <v>48</v>
      </c>
      <c r="H286" s="154"/>
      <c r="I286" s="70"/>
    </row>
    <row r="287" spans="1:9" ht="85.15" customHeight="1">
      <c r="A287" s="718" t="s">
        <v>11627</v>
      </c>
      <c r="B287" s="93" t="s">
        <v>3047</v>
      </c>
      <c r="C287" s="93" t="s">
        <v>3050</v>
      </c>
      <c r="D287" s="188" t="s">
        <v>11628</v>
      </c>
      <c r="E287" s="84" t="s">
        <v>11629</v>
      </c>
      <c r="F287" s="708" t="s">
        <v>8333</v>
      </c>
      <c r="G287" s="94">
        <v>5</v>
      </c>
      <c r="H287" s="84" t="s">
        <v>11630</v>
      </c>
      <c r="I287" s="79"/>
    </row>
    <row r="288" spans="1:9" ht="85.15" customHeight="1">
      <c r="A288" s="718"/>
      <c r="B288" s="93" t="s">
        <v>3047</v>
      </c>
      <c r="C288" s="93" t="s">
        <v>3068</v>
      </c>
      <c r="D288" s="189" t="str">
        <f t="shared" ref="D288:D289" si="33">D287</f>
        <v>Thuế cơ sở 5 tỉnh Lào Cai</v>
      </c>
      <c r="E288" s="84" t="s">
        <v>11631</v>
      </c>
      <c r="F288" s="714"/>
      <c r="G288" s="94">
        <v>6</v>
      </c>
      <c r="H288" s="84" t="s">
        <v>11632</v>
      </c>
      <c r="I288" s="79"/>
    </row>
    <row r="289" spans="1:19" ht="85.15" customHeight="1">
      <c r="A289" s="718"/>
      <c r="B289" s="93" t="s">
        <v>3047</v>
      </c>
      <c r="C289" s="93" t="s">
        <v>3079</v>
      </c>
      <c r="D289" s="258" t="str">
        <f t="shared" si="33"/>
        <v>Thuế cơ sở 5 tỉnh Lào Cai</v>
      </c>
      <c r="E289" s="84" t="s">
        <v>11633</v>
      </c>
      <c r="F289" s="709"/>
      <c r="G289" s="94">
        <v>8</v>
      </c>
      <c r="H289" s="84" t="s">
        <v>11634</v>
      </c>
      <c r="I289" s="79"/>
    </row>
    <row r="290" spans="1:19" ht="85.15" customHeight="1">
      <c r="A290" s="719" t="s">
        <v>11635</v>
      </c>
      <c r="B290" s="168" t="s">
        <v>3034</v>
      </c>
      <c r="C290" s="144" t="s">
        <v>3037</v>
      </c>
      <c r="D290" s="251" t="s">
        <v>11636</v>
      </c>
      <c r="E290" s="91" t="s">
        <v>11637</v>
      </c>
      <c r="F290" s="694" t="s">
        <v>8365</v>
      </c>
      <c r="G290" s="145">
        <v>6</v>
      </c>
      <c r="H290" s="91" t="s">
        <v>11638</v>
      </c>
      <c r="I290" s="146"/>
    </row>
    <row r="291" spans="1:19" ht="85.15" customHeight="1">
      <c r="A291" s="719"/>
      <c r="B291" s="168" t="s">
        <v>3034</v>
      </c>
      <c r="C291" s="144" t="s">
        <v>3086</v>
      </c>
      <c r="D291" s="252" t="str">
        <f>D290</f>
        <v>Thuế cơ sở 4 tỉnh Lào Cai</v>
      </c>
      <c r="E291" s="91" t="s">
        <v>11639</v>
      </c>
      <c r="F291" s="703"/>
      <c r="G291" s="145">
        <v>2</v>
      </c>
      <c r="H291" s="91" t="s">
        <v>11640</v>
      </c>
      <c r="I291" s="146"/>
    </row>
    <row r="292" spans="1:19" s="104" customFormat="1" ht="85.15" customHeight="1">
      <c r="A292" s="718" t="s">
        <v>11641</v>
      </c>
      <c r="B292" s="206" t="s">
        <v>3004</v>
      </c>
      <c r="C292" s="140" t="s">
        <v>3007</v>
      </c>
      <c r="D292" s="248" t="s">
        <v>11642</v>
      </c>
      <c r="E292" s="90" t="s">
        <v>11643</v>
      </c>
      <c r="F292" s="698" t="s">
        <v>8337</v>
      </c>
      <c r="G292" s="102">
        <v>4</v>
      </c>
      <c r="H292" s="90" t="s">
        <v>11644</v>
      </c>
      <c r="I292" s="146"/>
    </row>
    <row r="293" spans="1:19" s="104" customFormat="1" ht="85.15" customHeight="1">
      <c r="A293" s="718"/>
      <c r="B293" s="206" t="s">
        <v>3004</v>
      </c>
      <c r="C293" s="140" t="s">
        <v>3014</v>
      </c>
      <c r="D293" s="249" t="str">
        <f>D292</f>
        <v>Thuế cơ sở 1 tỉnh Lào Cai</v>
      </c>
      <c r="E293" s="90" t="s">
        <v>11645</v>
      </c>
      <c r="F293" s="699"/>
      <c r="G293" s="102">
        <v>4</v>
      </c>
      <c r="H293" s="90" t="s">
        <v>11646</v>
      </c>
      <c r="I293" s="146"/>
    </row>
    <row r="294" spans="1:19" ht="85.15" customHeight="1">
      <c r="A294" s="74" t="s">
        <v>11647</v>
      </c>
      <c r="B294" s="78" t="s">
        <v>3022</v>
      </c>
      <c r="C294" s="88" t="s">
        <v>3024</v>
      </c>
      <c r="D294" s="76" t="s">
        <v>11648</v>
      </c>
      <c r="E294" s="91" t="s">
        <v>11649</v>
      </c>
      <c r="F294" s="145" t="s">
        <v>8344</v>
      </c>
      <c r="G294" s="145">
        <v>7</v>
      </c>
      <c r="H294" s="91" t="s">
        <v>11650</v>
      </c>
      <c r="I294" s="146"/>
    </row>
    <row r="295" spans="1:19" s="104" customFormat="1" ht="85.15" customHeight="1">
      <c r="A295" s="200" t="s">
        <v>11651</v>
      </c>
      <c r="B295" s="201" t="s">
        <v>3058</v>
      </c>
      <c r="C295" s="105" t="s">
        <v>3060</v>
      </c>
      <c r="D295" s="202" t="s">
        <v>11652</v>
      </c>
      <c r="E295" s="106" t="s">
        <v>11653</v>
      </c>
      <c r="F295" s="325" t="s">
        <v>8361</v>
      </c>
      <c r="G295" s="325">
        <v>6</v>
      </c>
      <c r="H295" s="90" t="s">
        <v>11654</v>
      </c>
      <c r="I295" s="87"/>
    </row>
    <row r="296" spans="1:19" ht="42" customHeight="1">
      <c r="A296" s="193" t="s">
        <v>11655</v>
      </c>
      <c r="B296" s="194" t="s">
        <v>11656</v>
      </c>
      <c r="C296" s="195" t="s">
        <v>11657</v>
      </c>
      <c r="D296" s="194" t="str">
        <f t="shared" ref="D296" si="34">D295</f>
        <v>Thuế cơ sở 3 tỉnh Lào Cai</v>
      </c>
      <c r="E296" s="196"/>
      <c r="F296" s="195"/>
      <c r="G296" s="196"/>
      <c r="H296" s="137"/>
      <c r="I296" s="62"/>
    </row>
    <row r="297" spans="1:19" ht="42.75" customHeight="1">
      <c r="A297" s="176">
        <v>1</v>
      </c>
      <c r="B297" s="177" t="s">
        <v>11658</v>
      </c>
      <c r="C297" s="178"/>
      <c r="D297" s="177"/>
      <c r="E297" s="179"/>
      <c r="F297" s="178"/>
      <c r="G297" s="212">
        <v>75</v>
      </c>
      <c r="H297" s="115"/>
      <c r="I297" s="70"/>
    </row>
    <row r="298" spans="1:19" ht="89.45" customHeight="1">
      <c r="A298" s="718" t="s">
        <v>11659</v>
      </c>
      <c r="B298" s="206" t="s">
        <v>3111</v>
      </c>
      <c r="C298" s="140" t="s">
        <v>11660</v>
      </c>
      <c r="D298" s="248" t="s">
        <v>11661</v>
      </c>
      <c r="E298" s="90" t="s">
        <v>11662</v>
      </c>
      <c r="F298" s="698" t="s">
        <v>8459</v>
      </c>
      <c r="G298" s="102">
        <v>4</v>
      </c>
      <c r="H298" s="90" t="s">
        <v>11663</v>
      </c>
      <c r="I298" s="87"/>
      <c r="R298" s="386">
        <v>497</v>
      </c>
      <c r="S298" s="387">
        <v>497000</v>
      </c>
    </row>
    <row r="299" spans="1:19" ht="89.45" customHeight="1">
      <c r="A299" s="718"/>
      <c r="B299" s="206" t="s">
        <v>3111</v>
      </c>
      <c r="C299" s="140" t="s">
        <v>3136</v>
      </c>
      <c r="D299" s="254" t="str">
        <f t="shared" ref="D299:D301" si="35">D298</f>
        <v>Thuế cơ sở 1 Tỉnh Sơn La</v>
      </c>
      <c r="E299" s="90" t="s">
        <v>11664</v>
      </c>
      <c r="F299" s="701"/>
      <c r="G299" s="102">
        <v>5</v>
      </c>
      <c r="H299" s="90" t="s">
        <v>11665</v>
      </c>
      <c r="I299" s="87"/>
      <c r="R299" s="386">
        <v>153</v>
      </c>
      <c r="S299" s="387">
        <v>153000</v>
      </c>
    </row>
    <row r="300" spans="1:19" ht="89.45" customHeight="1">
      <c r="A300" s="718"/>
      <c r="B300" s="206" t="s">
        <v>3111</v>
      </c>
      <c r="C300" s="140" t="s">
        <v>3145</v>
      </c>
      <c r="D300" s="254" t="str">
        <f t="shared" si="35"/>
        <v>Thuế cơ sở 1 Tỉnh Sơn La</v>
      </c>
      <c r="E300" s="90" t="s">
        <v>11666</v>
      </c>
      <c r="F300" s="701"/>
      <c r="G300" s="102">
        <v>10</v>
      </c>
      <c r="H300" s="90" t="s">
        <v>11667</v>
      </c>
      <c r="I300" s="87"/>
      <c r="R300" s="386">
        <v>52.2</v>
      </c>
      <c r="S300" s="387">
        <v>52200</v>
      </c>
    </row>
    <row r="301" spans="1:19" ht="89.45" customHeight="1">
      <c r="A301" s="718"/>
      <c r="B301" s="206" t="s">
        <v>3111</v>
      </c>
      <c r="C301" s="140" t="s">
        <v>3125</v>
      </c>
      <c r="D301" s="249" t="str">
        <f t="shared" si="35"/>
        <v>Thuế cơ sở 1 Tỉnh Sơn La</v>
      </c>
      <c r="E301" s="90" t="s">
        <v>11668</v>
      </c>
      <c r="F301" s="699"/>
      <c r="G301" s="102">
        <v>4</v>
      </c>
      <c r="H301" s="90" t="s">
        <v>11669</v>
      </c>
      <c r="I301" s="87"/>
      <c r="R301" s="386">
        <v>28.2</v>
      </c>
      <c r="S301" s="387">
        <v>28200</v>
      </c>
    </row>
    <row r="302" spans="1:19" ht="89.45" customHeight="1">
      <c r="A302" s="719" t="s">
        <v>11670</v>
      </c>
      <c r="B302" s="291" t="s">
        <v>3174</v>
      </c>
      <c r="C302" s="144" t="s">
        <v>3177</v>
      </c>
      <c r="D302" s="268" t="s">
        <v>11671</v>
      </c>
      <c r="E302" s="91" t="s">
        <v>11672</v>
      </c>
      <c r="F302" s="694" t="s">
        <v>8506</v>
      </c>
      <c r="G302" s="145">
        <v>8</v>
      </c>
      <c r="H302" s="91" t="s">
        <v>11673</v>
      </c>
      <c r="I302" s="146"/>
      <c r="R302" s="388">
        <v>159.5</v>
      </c>
      <c r="S302" s="387">
        <v>159500</v>
      </c>
    </row>
    <row r="303" spans="1:19" ht="89.45" customHeight="1">
      <c r="A303" s="719"/>
      <c r="B303" s="291" t="s">
        <v>3174</v>
      </c>
      <c r="C303" s="144" t="s">
        <v>3199</v>
      </c>
      <c r="D303" s="269" t="str">
        <f>D302</f>
        <v>Thuế cơ sở 2 Tỉnh Sơn La</v>
      </c>
      <c r="E303" s="91" t="s">
        <v>11674</v>
      </c>
      <c r="F303" s="703"/>
      <c r="G303" s="145">
        <v>5</v>
      </c>
      <c r="H303" s="91" t="s">
        <v>11675</v>
      </c>
      <c r="I303" s="146"/>
      <c r="R303" s="388">
        <v>113.8</v>
      </c>
      <c r="S303" s="387">
        <v>113800</v>
      </c>
    </row>
    <row r="304" spans="1:19" ht="89.45" customHeight="1">
      <c r="A304" s="718" t="s">
        <v>11676</v>
      </c>
      <c r="B304" s="290" t="s">
        <v>3207</v>
      </c>
      <c r="C304" s="85" t="s">
        <v>3210</v>
      </c>
      <c r="D304" s="270" t="s">
        <v>11677</v>
      </c>
      <c r="E304" s="90" t="s">
        <v>13683</v>
      </c>
      <c r="F304" s="698" t="s">
        <v>8461</v>
      </c>
      <c r="G304" s="102">
        <v>8</v>
      </c>
      <c r="H304" s="90" t="s">
        <v>11678</v>
      </c>
      <c r="I304" s="146"/>
      <c r="R304" s="386">
        <v>578</v>
      </c>
      <c r="S304" s="387">
        <v>578000</v>
      </c>
    </row>
    <row r="305" spans="1:19" ht="89.45" customHeight="1">
      <c r="A305" s="718"/>
      <c r="B305" s="290" t="s">
        <v>3207</v>
      </c>
      <c r="C305" s="85" t="s">
        <v>3227</v>
      </c>
      <c r="D305" s="271" t="str">
        <f>D304</f>
        <v>Thuế cơ sở 3 Tỉnh Sơn La</v>
      </c>
      <c r="E305" s="90" t="s">
        <v>11679</v>
      </c>
      <c r="F305" s="699"/>
      <c r="G305" s="102">
        <v>4</v>
      </c>
      <c r="H305" s="90" t="s">
        <v>11680</v>
      </c>
      <c r="I305" s="146"/>
      <c r="R305" s="386">
        <v>68.5</v>
      </c>
      <c r="S305" s="387">
        <v>68500</v>
      </c>
    </row>
    <row r="306" spans="1:19" ht="89.45" customHeight="1">
      <c r="A306" s="719" t="s">
        <v>11681</v>
      </c>
      <c r="B306" s="291" t="s">
        <v>3153</v>
      </c>
      <c r="C306" s="88" t="s">
        <v>3156</v>
      </c>
      <c r="D306" s="268" t="s">
        <v>11682</v>
      </c>
      <c r="E306" s="91" t="s">
        <v>11683</v>
      </c>
      <c r="F306" s="694" t="s">
        <v>8495</v>
      </c>
      <c r="G306" s="145">
        <v>8</v>
      </c>
      <c r="H306" s="91" t="s">
        <v>11684</v>
      </c>
      <c r="I306" s="87"/>
      <c r="R306" s="388">
        <v>85.2</v>
      </c>
      <c r="S306" s="387">
        <v>85200</v>
      </c>
    </row>
    <row r="307" spans="1:19" ht="82.15" customHeight="1">
      <c r="A307" s="719"/>
      <c r="B307" s="291" t="s">
        <v>3153</v>
      </c>
      <c r="C307" s="88" t="s">
        <v>3157</v>
      </c>
      <c r="D307" s="269" t="str">
        <f>D306</f>
        <v>Thuế cơ sở 4 Tỉnh Sơn La</v>
      </c>
      <c r="E307" s="91" t="s">
        <v>11685</v>
      </c>
      <c r="F307" s="703"/>
      <c r="G307" s="145">
        <v>6</v>
      </c>
      <c r="H307" s="91" t="s">
        <v>11686</v>
      </c>
      <c r="I307" s="87"/>
      <c r="R307" s="388">
        <v>124.5</v>
      </c>
      <c r="S307" s="387">
        <v>124500</v>
      </c>
    </row>
    <row r="308" spans="1:19" ht="82.15" customHeight="1">
      <c r="A308" s="718" t="s">
        <v>11687</v>
      </c>
      <c r="B308" s="290" t="s">
        <v>3187</v>
      </c>
      <c r="C308" s="85" t="s">
        <v>3190</v>
      </c>
      <c r="D308" s="270" t="s">
        <v>11688</v>
      </c>
      <c r="E308" s="90" t="s">
        <v>11689</v>
      </c>
      <c r="F308" s="698" t="s">
        <v>8519</v>
      </c>
      <c r="G308" s="102">
        <v>9</v>
      </c>
      <c r="H308" s="90" t="s">
        <v>11690</v>
      </c>
      <c r="I308" s="87"/>
      <c r="R308" s="386">
        <v>153</v>
      </c>
      <c r="S308" s="387">
        <v>153000</v>
      </c>
    </row>
    <row r="309" spans="1:19" ht="41.45" customHeight="1">
      <c r="A309" s="718"/>
      <c r="B309" s="290" t="s">
        <v>3187</v>
      </c>
      <c r="C309" s="85" t="s">
        <v>3219</v>
      </c>
      <c r="D309" s="271" t="str">
        <f t="shared" ref="D309" si="36">D308</f>
        <v>Thuế cơ sở 5 Tỉnh Sơn La</v>
      </c>
      <c r="E309" s="90" t="s">
        <v>11691</v>
      </c>
      <c r="F309" s="699"/>
      <c r="G309" s="102">
        <v>4</v>
      </c>
      <c r="H309" s="90" t="s">
        <v>11692</v>
      </c>
      <c r="I309" s="87"/>
      <c r="R309" s="386">
        <v>37.299999999999997</v>
      </c>
      <c r="S309" s="387">
        <v>37300</v>
      </c>
    </row>
    <row r="310" spans="1:19" ht="33.6" customHeight="1">
      <c r="A310" s="67">
        <v>2</v>
      </c>
      <c r="B310" s="68" t="s">
        <v>11693</v>
      </c>
      <c r="C310" s="139"/>
      <c r="D310" s="68"/>
      <c r="E310" s="167"/>
      <c r="F310" s="139"/>
      <c r="G310" s="116">
        <v>44</v>
      </c>
      <c r="H310" s="115"/>
      <c r="I310" s="70"/>
      <c r="R310" s="389"/>
      <c r="S310" s="387">
        <v>0</v>
      </c>
    </row>
    <row r="311" spans="1:19" ht="76.900000000000006" customHeight="1">
      <c r="A311" s="718" t="s">
        <v>11694</v>
      </c>
      <c r="B311" s="93" t="s">
        <v>3300</v>
      </c>
      <c r="C311" s="93" t="s">
        <v>3303</v>
      </c>
      <c r="D311" s="188" t="s">
        <v>11695</v>
      </c>
      <c r="E311" s="84" t="s">
        <v>11696</v>
      </c>
      <c r="F311" s="708" t="s">
        <v>8378</v>
      </c>
      <c r="G311" s="94">
        <v>7</v>
      </c>
      <c r="H311" s="84" t="s">
        <v>11697</v>
      </c>
      <c r="I311" s="66"/>
      <c r="R311" s="390">
        <v>105</v>
      </c>
      <c r="S311" s="387">
        <v>105000</v>
      </c>
    </row>
    <row r="312" spans="1:19" ht="76.900000000000006" customHeight="1">
      <c r="A312" s="718"/>
      <c r="B312" s="93" t="s">
        <v>3300</v>
      </c>
      <c r="C312" s="93" t="s">
        <v>3313</v>
      </c>
      <c r="D312" s="258" t="str">
        <f>D311</f>
        <v>Thuế cơ sở 2 tỉnh Điện Biên</v>
      </c>
      <c r="E312" s="84" t="s">
        <v>11698</v>
      </c>
      <c r="F312" s="709"/>
      <c r="G312" s="94">
        <v>6</v>
      </c>
      <c r="H312" s="84" t="s">
        <v>11699</v>
      </c>
      <c r="I312" s="66"/>
      <c r="R312" s="390">
        <v>34</v>
      </c>
      <c r="S312" s="387">
        <v>34000</v>
      </c>
    </row>
    <row r="313" spans="1:19" ht="76.900000000000006" customHeight="1">
      <c r="A313" s="719" t="s">
        <v>11700</v>
      </c>
      <c r="B313" s="78" t="s">
        <v>3258</v>
      </c>
      <c r="C313" s="78" t="s">
        <v>3261</v>
      </c>
      <c r="D313" s="157" t="s">
        <v>11701</v>
      </c>
      <c r="E313" s="77" t="s">
        <v>11702</v>
      </c>
      <c r="F313" s="706" t="s">
        <v>8412</v>
      </c>
      <c r="G313" s="76">
        <v>5</v>
      </c>
      <c r="H313" s="77" t="s">
        <v>11703</v>
      </c>
      <c r="I313" s="79"/>
      <c r="R313" s="391">
        <v>15</v>
      </c>
      <c r="S313" s="387">
        <v>15000</v>
      </c>
    </row>
    <row r="314" spans="1:19" ht="76.900000000000006" customHeight="1">
      <c r="A314" s="719"/>
      <c r="B314" s="78" t="s">
        <v>3258</v>
      </c>
      <c r="C314" s="78" t="s">
        <v>3338</v>
      </c>
      <c r="D314" s="239" t="str">
        <f>D313</f>
        <v>Thuế cơ sở 5 tỉnh Điện Biên</v>
      </c>
      <c r="E314" s="77" t="s">
        <v>11704</v>
      </c>
      <c r="F314" s="707"/>
      <c r="G314" s="76">
        <v>5</v>
      </c>
      <c r="H314" s="77" t="s">
        <v>11705</v>
      </c>
      <c r="I314" s="79"/>
      <c r="R314" s="391">
        <v>20</v>
      </c>
      <c r="S314" s="387">
        <v>20000</v>
      </c>
    </row>
    <row r="315" spans="1:19" ht="76.900000000000006" customHeight="1">
      <c r="A315" s="718" t="s">
        <v>11706</v>
      </c>
      <c r="B315" s="206" t="s">
        <v>3270</v>
      </c>
      <c r="C315" s="140" t="s">
        <v>3273</v>
      </c>
      <c r="D315" s="248" t="s">
        <v>11707</v>
      </c>
      <c r="E315" s="90" t="s">
        <v>11708</v>
      </c>
      <c r="F315" s="698" t="s">
        <v>8396</v>
      </c>
      <c r="G315" s="102">
        <v>5</v>
      </c>
      <c r="H315" s="90" t="s">
        <v>11709</v>
      </c>
      <c r="I315" s="146"/>
      <c r="R315" s="386">
        <v>51</v>
      </c>
      <c r="S315" s="387">
        <v>51000</v>
      </c>
    </row>
    <row r="316" spans="1:19" ht="76.900000000000006" customHeight="1">
      <c r="A316" s="718"/>
      <c r="B316" s="206" t="s">
        <v>3270</v>
      </c>
      <c r="C316" s="140" t="s">
        <v>3330</v>
      </c>
      <c r="D316" s="249" t="str">
        <f>D315</f>
        <v>Thuế cơ sở 4 tỉnh Điện Biên</v>
      </c>
      <c r="E316" s="90" t="s">
        <v>11710</v>
      </c>
      <c r="F316" s="699"/>
      <c r="G316" s="102">
        <v>1</v>
      </c>
      <c r="H316" s="90" t="s">
        <v>11711</v>
      </c>
      <c r="I316" s="146"/>
      <c r="R316" s="386">
        <v>11</v>
      </c>
      <c r="S316" s="387">
        <v>11000</v>
      </c>
    </row>
    <row r="317" spans="1:19" ht="76.900000000000006" customHeight="1">
      <c r="A317" s="719" t="s">
        <v>11712</v>
      </c>
      <c r="B317" s="168" t="s">
        <v>3247</v>
      </c>
      <c r="C317" s="88" t="s">
        <v>3250</v>
      </c>
      <c r="D317" s="251" t="s">
        <v>11713</v>
      </c>
      <c r="E317" s="91" t="s">
        <v>11714</v>
      </c>
      <c r="F317" s="694" t="s">
        <v>8377</v>
      </c>
      <c r="G317" s="145">
        <v>2</v>
      </c>
      <c r="H317" s="91" t="s">
        <v>11715</v>
      </c>
      <c r="I317" s="87"/>
      <c r="R317" s="388">
        <v>482</v>
      </c>
      <c r="S317" s="387">
        <v>482000</v>
      </c>
    </row>
    <row r="318" spans="1:19" ht="76.900000000000006" customHeight="1">
      <c r="A318" s="719"/>
      <c r="B318" s="168" t="s">
        <v>3247</v>
      </c>
      <c r="C318" s="88" t="s">
        <v>3322</v>
      </c>
      <c r="D318" s="252" t="str">
        <f>D317</f>
        <v>Thuế cơ sở 1 tỉnh Điện Biên</v>
      </c>
      <c r="E318" s="91" t="s">
        <v>13684</v>
      </c>
      <c r="F318" s="703"/>
      <c r="G318" s="145">
        <v>3</v>
      </c>
      <c r="H318" s="91" t="s">
        <v>13685</v>
      </c>
      <c r="I318" s="87"/>
      <c r="R318" s="388">
        <v>25</v>
      </c>
      <c r="S318" s="387">
        <v>25000</v>
      </c>
    </row>
    <row r="319" spans="1:19" ht="76.900000000000006" customHeight="1">
      <c r="A319" s="696" t="s">
        <v>11687</v>
      </c>
      <c r="B319" s="206" t="s">
        <v>3281</v>
      </c>
      <c r="C319" s="85" t="s">
        <v>3284</v>
      </c>
      <c r="D319" s="248" t="s">
        <v>11716</v>
      </c>
      <c r="E319" s="90" t="s">
        <v>11717</v>
      </c>
      <c r="F319" s="698" t="s">
        <v>8386</v>
      </c>
      <c r="G319" s="102">
        <v>5</v>
      </c>
      <c r="H319" s="90" t="s">
        <v>11718</v>
      </c>
      <c r="I319" s="87"/>
      <c r="R319" s="386">
        <v>65</v>
      </c>
      <c r="S319" s="387">
        <v>65000</v>
      </c>
    </row>
    <row r="320" spans="1:19" ht="76.900000000000006" customHeight="1">
      <c r="A320" s="700"/>
      <c r="B320" s="206" t="s">
        <v>3281</v>
      </c>
      <c r="C320" s="85" t="s">
        <v>3285</v>
      </c>
      <c r="D320" s="254" t="str">
        <f t="shared" ref="D320:D321" si="37">D319</f>
        <v>Thuế cơ sở 3 tỉnh Điện Biên</v>
      </c>
      <c r="E320" s="90" t="s">
        <v>13686</v>
      </c>
      <c r="F320" s="701"/>
      <c r="G320" s="102">
        <v>5</v>
      </c>
      <c r="H320" s="90" t="s">
        <v>13687</v>
      </c>
      <c r="I320" s="87"/>
      <c r="R320" s="386">
        <v>20</v>
      </c>
      <c r="S320" s="387">
        <v>20000</v>
      </c>
    </row>
    <row r="321" spans="1:19" ht="76.900000000000006" customHeight="1">
      <c r="A321" s="697"/>
      <c r="B321" s="392"/>
      <c r="C321" s="85" t="s">
        <v>3322</v>
      </c>
      <c r="D321" s="249" t="str">
        <f t="shared" si="37"/>
        <v>Thuế cơ sở 3 tỉnh Điện Biên</v>
      </c>
      <c r="E321" s="381" t="s">
        <v>13688</v>
      </c>
      <c r="F321" s="746"/>
      <c r="G321" s="382">
        <v>1</v>
      </c>
      <c r="H321" s="381" t="s">
        <v>13689</v>
      </c>
      <c r="I321" s="87"/>
      <c r="R321" s="388"/>
      <c r="S321" s="387"/>
    </row>
    <row r="322" spans="1:19" ht="46.15" customHeight="1">
      <c r="A322" s="67">
        <v>3</v>
      </c>
      <c r="B322" s="68" t="s">
        <v>11719</v>
      </c>
      <c r="C322" s="139"/>
      <c r="D322" s="68"/>
      <c r="E322" s="167"/>
      <c r="F322" s="139"/>
      <c r="G322" s="155">
        <v>38</v>
      </c>
      <c r="H322" s="154"/>
      <c r="I322" s="70"/>
      <c r="R322" s="389"/>
      <c r="S322" s="387">
        <v>0</v>
      </c>
    </row>
    <row r="323" spans="1:19" ht="84.6" customHeight="1">
      <c r="A323" s="718" t="s">
        <v>11720</v>
      </c>
      <c r="B323" s="206" t="s">
        <v>3364</v>
      </c>
      <c r="C323" s="85" t="s">
        <v>3367</v>
      </c>
      <c r="D323" s="248" t="s">
        <v>11721</v>
      </c>
      <c r="E323" s="90" t="s">
        <v>11722</v>
      </c>
      <c r="F323" s="698" t="s">
        <v>8451</v>
      </c>
      <c r="G323" s="102">
        <v>7</v>
      </c>
      <c r="H323" s="90" t="s">
        <v>11723</v>
      </c>
      <c r="I323" s="87"/>
      <c r="R323" s="386">
        <v>72.099999999999994</v>
      </c>
      <c r="S323" s="387">
        <v>72100</v>
      </c>
    </row>
    <row r="324" spans="1:19" ht="84.6" customHeight="1">
      <c r="A324" s="718"/>
      <c r="B324" s="206" t="s">
        <v>3364</v>
      </c>
      <c r="C324" s="85" t="s">
        <v>3435</v>
      </c>
      <c r="D324" s="249" t="str">
        <f>D323</f>
        <v>Thuế cơ sở 4 tỉnh Lai Châu</v>
      </c>
      <c r="E324" s="90" t="s">
        <v>11724</v>
      </c>
      <c r="F324" s="699"/>
      <c r="G324" s="102">
        <v>4</v>
      </c>
      <c r="H324" s="90" t="s">
        <v>11725</v>
      </c>
      <c r="I324" s="87"/>
      <c r="R324" s="386">
        <v>45.01</v>
      </c>
      <c r="S324" s="387">
        <v>45010</v>
      </c>
    </row>
    <row r="325" spans="1:19" ht="84.6" customHeight="1">
      <c r="A325" s="719" t="s">
        <v>11726</v>
      </c>
      <c r="B325" s="168" t="s">
        <v>3376</v>
      </c>
      <c r="C325" s="88" t="s">
        <v>3379</v>
      </c>
      <c r="D325" s="251" t="s">
        <v>11727</v>
      </c>
      <c r="E325" s="91" t="s">
        <v>11728</v>
      </c>
      <c r="F325" s="694" t="s">
        <v>8434</v>
      </c>
      <c r="G325" s="145">
        <v>5</v>
      </c>
      <c r="H325" s="91" t="s">
        <v>11729</v>
      </c>
      <c r="I325" s="87"/>
      <c r="R325" s="388">
        <v>71.150000000000006</v>
      </c>
      <c r="S325" s="387">
        <v>71150</v>
      </c>
    </row>
    <row r="326" spans="1:19" ht="84.6" customHeight="1">
      <c r="A326" s="719"/>
      <c r="B326" s="168" t="s">
        <v>3376</v>
      </c>
      <c r="C326" s="88" t="s">
        <v>3402</v>
      </c>
      <c r="D326" s="252" t="str">
        <f>D325</f>
        <v>Thuế cơ sở 3 tỉnh Lai Châu</v>
      </c>
      <c r="E326" s="91" t="s">
        <v>11730</v>
      </c>
      <c r="F326" s="703"/>
      <c r="G326" s="145">
        <v>8</v>
      </c>
      <c r="H326" s="91" t="s">
        <v>11731</v>
      </c>
      <c r="I326" s="87"/>
      <c r="R326" s="388">
        <v>28.65</v>
      </c>
      <c r="S326" s="387">
        <v>28650</v>
      </c>
    </row>
    <row r="327" spans="1:19" ht="84.6" customHeight="1">
      <c r="A327" s="718" t="s">
        <v>11732</v>
      </c>
      <c r="B327" s="206" t="s">
        <v>3410</v>
      </c>
      <c r="C327" s="85" t="s">
        <v>3413</v>
      </c>
      <c r="D327" s="248" t="s">
        <v>11733</v>
      </c>
      <c r="E327" s="90" t="s">
        <v>11734</v>
      </c>
      <c r="F327" s="698" t="s">
        <v>8422</v>
      </c>
      <c r="G327" s="102">
        <v>4</v>
      </c>
      <c r="H327" s="90" t="s">
        <v>11735</v>
      </c>
      <c r="I327" s="87"/>
      <c r="R327" s="386">
        <v>67.5</v>
      </c>
      <c r="S327" s="387">
        <v>67500</v>
      </c>
    </row>
    <row r="328" spans="1:19" ht="84.6" customHeight="1">
      <c r="A328" s="718"/>
      <c r="B328" s="206" t="s">
        <v>3410</v>
      </c>
      <c r="C328" s="85" t="s">
        <v>3414</v>
      </c>
      <c r="D328" s="249" t="str">
        <f>D327</f>
        <v>Thuế cơ sở 2 tỉnh Lai Châu</v>
      </c>
      <c r="E328" s="90" t="s">
        <v>11736</v>
      </c>
      <c r="F328" s="699"/>
      <c r="G328" s="102">
        <v>4</v>
      </c>
      <c r="H328" s="90" t="s">
        <v>11737</v>
      </c>
      <c r="I328" s="87"/>
      <c r="R328" s="386">
        <v>68.8</v>
      </c>
      <c r="S328" s="387">
        <v>68800</v>
      </c>
    </row>
    <row r="329" spans="1:19" s="104" customFormat="1" ht="84.6" customHeight="1">
      <c r="A329" s="719" t="s">
        <v>11738</v>
      </c>
      <c r="B329" s="168" t="s">
        <v>3388</v>
      </c>
      <c r="C329" s="88" t="s">
        <v>3391</v>
      </c>
      <c r="D329" s="251" t="s">
        <v>11739</v>
      </c>
      <c r="E329" s="91" t="s">
        <v>11740</v>
      </c>
      <c r="F329" s="694" t="s">
        <v>11741</v>
      </c>
      <c r="G329" s="145">
        <v>2</v>
      </c>
      <c r="H329" s="91" t="s">
        <v>11742</v>
      </c>
      <c r="I329" s="87"/>
      <c r="R329" s="388">
        <v>166.8</v>
      </c>
      <c r="S329" s="387">
        <v>166800</v>
      </c>
    </row>
    <row r="330" spans="1:19" s="104" customFormat="1" ht="84.6" customHeight="1">
      <c r="A330" s="720"/>
      <c r="B330" s="263" t="s">
        <v>3388</v>
      </c>
      <c r="C330" s="149" t="s">
        <v>3392</v>
      </c>
      <c r="D330" s="264" t="str">
        <f t="shared" ref="D330:D331" si="38">D329</f>
        <v>Thuế cơ sở 1 tỉnh Lai Châu</v>
      </c>
      <c r="E330" s="238" t="s">
        <v>11743</v>
      </c>
      <c r="F330" s="695"/>
      <c r="G330" s="313">
        <v>4</v>
      </c>
      <c r="H330" s="91" t="s">
        <v>11744</v>
      </c>
      <c r="I330" s="87"/>
      <c r="R330" s="388">
        <v>45.7</v>
      </c>
      <c r="S330" s="387">
        <v>45700</v>
      </c>
    </row>
    <row r="331" spans="1:19" ht="49.9" customHeight="1">
      <c r="A331" s="107" t="s">
        <v>11745</v>
      </c>
      <c r="B331" s="108" t="s">
        <v>11746</v>
      </c>
      <c r="C331" s="109" t="s">
        <v>13690</v>
      </c>
      <c r="D331" s="108" t="str">
        <f t="shared" si="38"/>
        <v>Thuế cơ sở 1 tỉnh Lai Châu</v>
      </c>
      <c r="E331" s="110"/>
      <c r="F331" s="109"/>
      <c r="G331" s="110"/>
      <c r="H331" s="137"/>
      <c r="I331" s="66"/>
    </row>
    <row r="332" spans="1:19" ht="38.450000000000003" customHeight="1">
      <c r="A332" s="67">
        <v>1</v>
      </c>
      <c r="B332" s="68" t="s">
        <v>11747</v>
      </c>
      <c r="C332" s="139"/>
      <c r="D332" s="68"/>
      <c r="E332" s="167"/>
      <c r="F332" s="139"/>
      <c r="G332" s="116">
        <v>166</v>
      </c>
      <c r="H332" s="115"/>
      <c r="I332" s="70"/>
    </row>
    <row r="333" spans="1:19" ht="136.15" customHeight="1">
      <c r="A333" s="742" t="s">
        <v>11748</v>
      </c>
      <c r="B333" s="188" t="s">
        <v>15432</v>
      </c>
      <c r="C333" s="93" t="s">
        <v>3843</v>
      </c>
      <c r="D333" s="141" t="s">
        <v>11749</v>
      </c>
      <c r="E333" s="84" t="s">
        <v>11750</v>
      </c>
      <c r="F333" s="708" t="s">
        <v>11751</v>
      </c>
      <c r="G333" s="94">
        <v>8</v>
      </c>
      <c r="H333" s="84" t="s">
        <v>11752</v>
      </c>
      <c r="I333" s="66"/>
    </row>
    <row r="334" spans="1:19" ht="75" customHeight="1">
      <c r="A334" s="745"/>
      <c r="B334" s="189" t="s">
        <v>15432</v>
      </c>
      <c r="C334" s="93" t="s">
        <v>3844</v>
      </c>
      <c r="D334" s="142" t="str">
        <f t="shared" ref="D334:D335" si="39">D333</f>
        <v>Thuế cơ sở 3 tỉnh Thanh Hóa</v>
      </c>
      <c r="E334" s="84" t="s">
        <v>11753</v>
      </c>
      <c r="F334" s="714"/>
      <c r="G334" s="94">
        <v>6</v>
      </c>
      <c r="H334" s="84" t="s">
        <v>11754</v>
      </c>
      <c r="I334" s="66"/>
    </row>
    <row r="335" spans="1:19" ht="75" customHeight="1">
      <c r="A335" s="743"/>
      <c r="B335" s="258" t="s">
        <v>15432</v>
      </c>
      <c r="C335" s="93" t="s">
        <v>3874</v>
      </c>
      <c r="D335" s="143" t="str">
        <f t="shared" si="39"/>
        <v>Thuế cơ sở 3 tỉnh Thanh Hóa</v>
      </c>
      <c r="E335" s="84" t="s">
        <v>11755</v>
      </c>
      <c r="F335" s="709"/>
      <c r="G335" s="94">
        <v>5</v>
      </c>
      <c r="H335" s="84" t="s">
        <v>11756</v>
      </c>
      <c r="I335" s="66"/>
    </row>
    <row r="336" spans="1:19" ht="193.9" customHeight="1">
      <c r="A336" s="74" t="s">
        <v>11757</v>
      </c>
      <c r="B336" s="88" t="s">
        <v>3675</v>
      </c>
      <c r="C336" s="88" t="s">
        <v>11758</v>
      </c>
      <c r="D336" s="145" t="s">
        <v>11759</v>
      </c>
      <c r="E336" s="91" t="s">
        <v>11760</v>
      </c>
      <c r="F336" s="145" t="s">
        <v>9166</v>
      </c>
      <c r="G336" s="145">
        <v>7</v>
      </c>
      <c r="H336" s="91" t="s">
        <v>11761</v>
      </c>
      <c r="I336" s="87"/>
    </row>
    <row r="337" spans="1:9" ht="122.45" customHeight="1">
      <c r="A337" s="696" t="s">
        <v>11762</v>
      </c>
      <c r="B337" s="141" t="s">
        <v>3899</v>
      </c>
      <c r="C337" s="85" t="s">
        <v>3902</v>
      </c>
      <c r="D337" s="265" t="s">
        <v>11763</v>
      </c>
      <c r="E337" s="90" t="s">
        <v>11764</v>
      </c>
      <c r="F337" s="698" t="s">
        <v>9239</v>
      </c>
      <c r="G337" s="102">
        <v>8</v>
      </c>
      <c r="H337" s="90" t="s">
        <v>11765</v>
      </c>
      <c r="I337" s="146"/>
    </row>
    <row r="338" spans="1:9" ht="122.45" customHeight="1">
      <c r="A338" s="697"/>
      <c r="B338" s="143" t="s">
        <v>3899</v>
      </c>
      <c r="C338" s="85" t="s">
        <v>3918</v>
      </c>
      <c r="D338" s="249" t="str">
        <f>D337</f>
        <v>Thuế cơ sở 7 tỉnh Thanh Hóa</v>
      </c>
      <c r="E338" s="90" t="s">
        <v>11766</v>
      </c>
      <c r="F338" s="699"/>
      <c r="G338" s="102">
        <v>7</v>
      </c>
      <c r="H338" s="90" t="s">
        <v>11767</v>
      </c>
      <c r="I338" s="146"/>
    </row>
    <row r="339" spans="1:9" ht="122.45" customHeight="1">
      <c r="A339" s="74" t="s">
        <v>11768</v>
      </c>
      <c r="B339" s="78" t="s">
        <v>3925</v>
      </c>
      <c r="C339" s="88" t="s">
        <v>3927</v>
      </c>
      <c r="D339" s="76" t="s">
        <v>11769</v>
      </c>
      <c r="E339" s="91" t="s">
        <v>11770</v>
      </c>
      <c r="F339" s="145" t="s">
        <v>9180</v>
      </c>
      <c r="G339" s="145">
        <v>10</v>
      </c>
      <c r="H339" s="91" t="s">
        <v>11771</v>
      </c>
      <c r="I339" s="146"/>
    </row>
    <row r="340" spans="1:9" ht="85.9" customHeight="1">
      <c r="A340" s="696" t="s">
        <v>11772</v>
      </c>
      <c r="B340" s="141" t="s">
        <v>3739</v>
      </c>
      <c r="C340" s="85" t="s">
        <v>11773</v>
      </c>
      <c r="D340" s="265" t="s">
        <v>11774</v>
      </c>
      <c r="E340" s="90" t="s">
        <v>11775</v>
      </c>
      <c r="F340" s="698" t="s">
        <v>9285</v>
      </c>
      <c r="G340" s="102">
        <v>5</v>
      </c>
      <c r="H340" s="90" t="s">
        <v>11776</v>
      </c>
      <c r="I340" s="87"/>
    </row>
    <row r="341" spans="1:9" ht="85.9" customHeight="1">
      <c r="A341" s="697"/>
      <c r="B341" s="143" t="s">
        <v>3739</v>
      </c>
      <c r="C341" s="85" t="s">
        <v>3743</v>
      </c>
      <c r="D341" s="249" t="str">
        <f>D340</f>
        <v>Thuế cơ sở 9 tỉnh Thanh Hóa</v>
      </c>
      <c r="E341" s="90" t="s">
        <v>11777</v>
      </c>
      <c r="F341" s="699"/>
      <c r="G341" s="102">
        <v>8</v>
      </c>
      <c r="H341" s="90" t="s">
        <v>11778</v>
      </c>
      <c r="I341" s="87"/>
    </row>
    <row r="342" spans="1:9" ht="85.9" customHeight="1">
      <c r="A342" s="692" t="s">
        <v>11779</v>
      </c>
      <c r="B342" s="147" t="s">
        <v>3759</v>
      </c>
      <c r="C342" s="88" t="s">
        <v>3762</v>
      </c>
      <c r="D342" s="147" t="s">
        <v>11780</v>
      </c>
      <c r="E342" s="91" t="s">
        <v>11781</v>
      </c>
      <c r="F342" s="694" t="s">
        <v>9279</v>
      </c>
      <c r="G342" s="145">
        <v>6</v>
      </c>
      <c r="H342" s="91" t="s">
        <v>11782</v>
      </c>
      <c r="I342" s="87"/>
    </row>
    <row r="343" spans="1:9" ht="85.9" customHeight="1">
      <c r="A343" s="702"/>
      <c r="B343" s="148" t="s">
        <v>3759</v>
      </c>
      <c r="C343" s="88" t="s">
        <v>3763</v>
      </c>
      <c r="D343" s="148" t="str">
        <f>D342</f>
        <v>Thuế cơ sở 10 tỉnh Thanh Hóa</v>
      </c>
      <c r="E343" s="91" t="s">
        <v>11783</v>
      </c>
      <c r="F343" s="695"/>
      <c r="G343" s="145">
        <v>6</v>
      </c>
      <c r="H343" s="91" t="s">
        <v>11784</v>
      </c>
      <c r="I343" s="87"/>
    </row>
    <row r="344" spans="1:9" ht="85.9" customHeight="1">
      <c r="A344" s="696" t="s">
        <v>11785</v>
      </c>
      <c r="B344" s="141" t="s">
        <v>3711</v>
      </c>
      <c r="C344" s="85" t="s">
        <v>3714</v>
      </c>
      <c r="D344" s="141" t="s">
        <v>11786</v>
      </c>
      <c r="E344" s="90" t="s">
        <v>11787</v>
      </c>
      <c r="F344" s="744" t="s">
        <v>9252</v>
      </c>
      <c r="G344" s="102">
        <v>8</v>
      </c>
      <c r="H344" s="90" t="s">
        <v>11788</v>
      </c>
      <c r="I344" s="87"/>
    </row>
    <row r="345" spans="1:9" ht="69.599999999999994" customHeight="1">
      <c r="A345" s="700"/>
      <c r="B345" s="142" t="s">
        <v>3711</v>
      </c>
      <c r="C345" s="85" t="s">
        <v>3730</v>
      </c>
      <c r="D345" s="142" t="str">
        <f t="shared" ref="D345:D346" si="40">D344</f>
        <v>Thuế cơ sở 11 tỉnh Thanh Hóa</v>
      </c>
      <c r="E345" s="90" t="s">
        <v>11789</v>
      </c>
      <c r="F345" s="740"/>
      <c r="G345" s="102">
        <v>8</v>
      </c>
      <c r="H345" s="90" t="s">
        <v>11790</v>
      </c>
      <c r="I345" s="87"/>
    </row>
    <row r="346" spans="1:9" ht="69" customHeight="1">
      <c r="A346" s="697"/>
      <c r="B346" s="143" t="s">
        <v>3711</v>
      </c>
      <c r="C346" s="85" t="s">
        <v>3715</v>
      </c>
      <c r="D346" s="143" t="str">
        <f t="shared" si="40"/>
        <v>Thuế cơ sở 11 tỉnh Thanh Hóa</v>
      </c>
      <c r="E346" s="332" t="s">
        <v>11791</v>
      </c>
      <c r="F346" s="741"/>
      <c r="G346" s="102">
        <v>8</v>
      </c>
      <c r="H346" s="90" t="s">
        <v>11792</v>
      </c>
      <c r="I346" s="87"/>
    </row>
    <row r="347" spans="1:9" ht="59.45" customHeight="1">
      <c r="A347" s="692" t="s">
        <v>11793</v>
      </c>
      <c r="B347" s="147" t="s">
        <v>3685</v>
      </c>
      <c r="C347" s="88" t="s">
        <v>3688</v>
      </c>
      <c r="D347" s="147" t="s">
        <v>11794</v>
      </c>
      <c r="E347" s="91" t="s">
        <v>11795</v>
      </c>
      <c r="F347" s="694" t="s">
        <v>9176</v>
      </c>
      <c r="G347" s="145">
        <v>2</v>
      </c>
      <c r="H347" s="91" t="s">
        <v>11796</v>
      </c>
      <c r="I347" s="87"/>
    </row>
    <row r="348" spans="1:9" ht="85.9" customHeight="1">
      <c r="A348" s="702"/>
      <c r="B348" s="148" t="s">
        <v>3685</v>
      </c>
      <c r="C348" s="88" t="s">
        <v>3833</v>
      </c>
      <c r="D348" s="148" t="str">
        <f>D347</f>
        <v>Thuế cơ sở 4 tỉnh Thanh Hóa</v>
      </c>
      <c r="E348" s="91" t="s">
        <v>11797</v>
      </c>
      <c r="F348" s="703"/>
      <c r="G348" s="145">
        <v>5</v>
      </c>
      <c r="H348" s="91" t="s">
        <v>11798</v>
      </c>
      <c r="I348" s="87"/>
    </row>
    <row r="349" spans="1:9" ht="100.9" customHeight="1">
      <c r="A349" s="696" t="s">
        <v>11799</v>
      </c>
      <c r="B349" s="141" t="s">
        <v>3794</v>
      </c>
      <c r="C349" s="85" t="s">
        <v>3797</v>
      </c>
      <c r="D349" s="141" t="s">
        <v>11800</v>
      </c>
      <c r="E349" s="90" t="s">
        <v>11801</v>
      </c>
      <c r="F349" s="698" t="s">
        <v>9229</v>
      </c>
      <c r="G349" s="102">
        <v>8</v>
      </c>
      <c r="H349" s="90" t="s">
        <v>11802</v>
      </c>
      <c r="I349" s="87"/>
    </row>
    <row r="350" spans="1:9" ht="85.9" customHeight="1">
      <c r="A350" s="697"/>
      <c r="B350" s="143" t="s">
        <v>3794</v>
      </c>
      <c r="C350" s="85" t="s">
        <v>3798</v>
      </c>
      <c r="D350" s="143" t="str">
        <f>D349</f>
        <v>Thuế cơ sở 8 tỉnh Thanh Hóa</v>
      </c>
      <c r="E350" s="90" t="s">
        <v>11803</v>
      </c>
      <c r="F350" s="699"/>
      <c r="G350" s="102">
        <v>9</v>
      </c>
      <c r="H350" s="90" t="s">
        <v>11804</v>
      </c>
      <c r="I350" s="87"/>
    </row>
    <row r="351" spans="1:9" ht="120.6" customHeight="1">
      <c r="A351" s="692" t="s">
        <v>11805</v>
      </c>
      <c r="B351" s="147" t="s">
        <v>3809</v>
      </c>
      <c r="C351" s="88" t="s">
        <v>3812</v>
      </c>
      <c r="D351" s="147" t="s">
        <v>11806</v>
      </c>
      <c r="E351" s="91" t="s">
        <v>11807</v>
      </c>
      <c r="F351" s="694" t="s">
        <v>9303</v>
      </c>
      <c r="G351" s="145">
        <v>6</v>
      </c>
      <c r="H351" s="91" t="s">
        <v>11808</v>
      </c>
      <c r="I351" s="87"/>
    </row>
    <row r="352" spans="1:9" ht="120.6" customHeight="1">
      <c r="A352" s="702"/>
      <c r="B352" s="148" t="s">
        <v>3809</v>
      </c>
      <c r="C352" s="88" t="s">
        <v>3813</v>
      </c>
      <c r="D352" s="148" t="str">
        <f>D351</f>
        <v>Thuế cơ sở 12 tỉnh Thanh Hóa</v>
      </c>
      <c r="E352" s="91" t="s">
        <v>11809</v>
      </c>
      <c r="F352" s="703"/>
      <c r="G352" s="145">
        <v>6</v>
      </c>
      <c r="H352" s="91" t="s">
        <v>11810</v>
      </c>
      <c r="I352" s="87"/>
    </row>
    <row r="353" spans="1:9" ht="120.6" customHeight="1">
      <c r="A353" s="696" t="s">
        <v>11811</v>
      </c>
      <c r="B353" s="141" t="s">
        <v>15433</v>
      </c>
      <c r="C353" s="85" t="s">
        <v>3702</v>
      </c>
      <c r="D353" s="141" t="s">
        <v>11812</v>
      </c>
      <c r="E353" s="90" t="s">
        <v>11813</v>
      </c>
      <c r="F353" s="698" t="s">
        <v>11814</v>
      </c>
      <c r="G353" s="102">
        <v>2</v>
      </c>
      <c r="H353" s="90" t="s">
        <v>11815</v>
      </c>
      <c r="I353" s="87"/>
    </row>
    <row r="354" spans="1:9" ht="120.6" customHeight="1">
      <c r="A354" s="697"/>
      <c r="B354" s="143" t="s">
        <v>15433</v>
      </c>
      <c r="C354" s="85" t="s">
        <v>3911</v>
      </c>
      <c r="D354" s="143" t="str">
        <f>D353</f>
        <v>Thuế cơ sở 2 tỉnh Thanh Hóa</v>
      </c>
      <c r="E354" s="90" t="s">
        <v>11816</v>
      </c>
      <c r="F354" s="699"/>
      <c r="G354" s="102">
        <v>7</v>
      </c>
      <c r="H354" s="90" t="s">
        <v>11817</v>
      </c>
      <c r="I354" s="87"/>
    </row>
    <row r="355" spans="1:9" ht="120.6" customHeight="1">
      <c r="A355" s="692" t="s">
        <v>11818</v>
      </c>
      <c r="B355" s="147" t="s">
        <v>3774</v>
      </c>
      <c r="C355" s="88" t="s">
        <v>3777</v>
      </c>
      <c r="D355" s="147" t="s">
        <v>11819</v>
      </c>
      <c r="E355" s="91" t="s">
        <v>11820</v>
      </c>
      <c r="F355" s="694" t="s">
        <v>9236</v>
      </c>
      <c r="G355" s="145">
        <v>3</v>
      </c>
      <c r="H355" s="91" t="s">
        <v>11821</v>
      </c>
      <c r="I355" s="87"/>
    </row>
    <row r="356" spans="1:9" ht="120.6" customHeight="1">
      <c r="A356" s="702"/>
      <c r="B356" s="148" t="s">
        <v>3774</v>
      </c>
      <c r="C356" s="88" t="s">
        <v>3778</v>
      </c>
      <c r="D356" s="148" t="str">
        <f>D355</f>
        <v>Thuế cơ sở 5 tỉnh Thanh Hóa</v>
      </c>
      <c r="E356" s="91" t="s">
        <v>11822</v>
      </c>
      <c r="F356" s="703"/>
      <c r="G356" s="145">
        <v>6</v>
      </c>
      <c r="H356" s="91" t="s">
        <v>11823</v>
      </c>
      <c r="I356" s="87"/>
    </row>
    <row r="357" spans="1:9" ht="120.6" customHeight="1">
      <c r="A357" s="696" t="s">
        <v>11824</v>
      </c>
      <c r="B357" s="141" t="s">
        <v>3856</v>
      </c>
      <c r="C357" s="85" t="s">
        <v>3859</v>
      </c>
      <c r="D357" s="265" t="s">
        <v>11825</v>
      </c>
      <c r="E357" s="90" t="s">
        <v>11826</v>
      </c>
      <c r="F357" s="698" t="s">
        <v>11827</v>
      </c>
      <c r="G357" s="102">
        <v>7</v>
      </c>
      <c r="H357" s="90" t="s">
        <v>11828</v>
      </c>
      <c r="I357" s="87"/>
    </row>
    <row r="358" spans="1:9" ht="120.6" customHeight="1">
      <c r="A358" s="697"/>
      <c r="B358" s="143" t="s">
        <v>3856</v>
      </c>
      <c r="C358" s="85" t="s">
        <v>3880</v>
      </c>
      <c r="D358" s="249" t="str">
        <f t="shared" ref="D358" si="41">D357</f>
        <v>Thuế cơ sở 6 tỉnh Thanh Hóa</v>
      </c>
      <c r="E358" s="90" t="s">
        <v>11829</v>
      </c>
      <c r="F358" s="699"/>
      <c r="G358" s="102">
        <v>5</v>
      </c>
      <c r="H358" s="90" t="s">
        <v>11830</v>
      </c>
      <c r="I358" s="87"/>
    </row>
    <row r="359" spans="1:9" ht="43.9" customHeight="1">
      <c r="A359" s="67">
        <v>2</v>
      </c>
      <c r="B359" s="68" t="s">
        <v>11831</v>
      </c>
      <c r="C359" s="139"/>
      <c r="D359" s="68"/>
      <c r="E359" s="167"/>
      <c r="F359" s="139"/>
      <c r="G359" s="116">
        <v>130</v>
      </c>
      <c r="H359" s="115"/>
      <c r="I359" s="70"/>
    </row>
    <row r="360" spans="1:9" ht="131.44999999999999" customHeight="1">
      <c r="A360" s="696" t="s">
        <v>11832</v>
      </c>
      <c r="B360" s="248" t="s">
        <v>3495</v>
      </c>
      <c r="C360" s="140" t="s">
        <v>3498</v>
      </c>
      <c r="D360" s="248" t="s">
        <v>11833</v>
      </c>
      <c r="E360" s="90" t="s">
        <v>11834</v>
      </c>
      <c r="F360" s="698" t="s">
        <v>9313</v>
      </c>
      <c r="G360" s="102">
        <v>6</v>
      </c>
      <c r="H360" s="90" t="s">
        <v>11835</v>
      </c>
      <c r="I360" s="87"/>
    </row>
    <row r="361" spans="1:9" ht="131.44999999999999" customHeight="1">
      <c r="A361" s="700"/>
      <c r="B361" s="254" t="s">
        <v>3495</v>
      </c>
      <c r="C361" s="140" t="s">
        <v>3499</v>
      </c>
      <c r="D361" s="254" t="str">
        <f t="shared" ref="D361:D363" si="42">D360</f>
        <v>Thuế cơ sở 4 tỉnh Nghệ An</v>
      </c>
      <c r="E361" s="90" t="s">
        <v>11836</v>
      </c>
      <c r="F361" s="701"/>
      <c r="G361" s="102">
        <v>12</v>
      </c>
      <c r="H361" s="90" t="s">
        <v>11837</v>
      </c>
      <c r="I361" s="87"/>
    </row>
    <row r="362" spans="1:9" ht="131.44999999999999" customHeight="1">
      <c r="A362" s="700"/>
      <c r="B362" s="254" t="s">
        <v>3495</v>
      </c>
      <c r="C362" s="140" t="s">
        <v>3536</v>
      </c>
      <c r="D362" s="254" t="str">
        <f t="shared" si="42"/>
        <v>Thuế cơ sở 4 tỉnh Nghệ An</v>
      </c>
      <c r="E362" s="90" t="s">
        <v>11838</v>
      </c>
      <c r="F362" s="701"/>
      <c r="G362" s="102">
        <v>9</v>
      </c>
      <c r="H362" s="90" t="s">
        <v>11839</v>
      </c>
      <c r="I362" s="87"/>
    </row>
    <row r="363" spans="1:9" ht="131.44999999999999" customHeight="1">
      <c r="A363" s="697"/>
      <c r="B363" s="249" t="s">
        <v>3495</v>
      </c>
      <c r="C363" s="140" t="s">
        <v>3575</v>
      </c>
      <c r="D363" s="249" t="str">
        <f t="shared" si="42"/>
        <v>Thuế cơ sở 4 tỉnh Nghệ An</v>
      </c>
      <c r="E363" s="90" t="s">
        <v>11840</v>
      </c>
      <c r="F363" s="699"/>
      <c r="G363" s="102">
        <v>6</v>
      </c>
      <c r="H363" s="90" t="s">
        <v>11841</v>
      </c>
      <c r="I363" s="87"/>
    </row>
    <row r="364" spans="1:9" ht="131.44999999999999" customHeight="1">
      <c r="A364" s="692" t="s">
        <v>11842</v>
      </c>
      <c r="B364" s="144" t="s">
        <v>3623</v>
      </c>
      <c r="C364" s="144" t="s">
        <v>3625</v>
      </c>
      <c r="D364" s="147" t="s">
        <v>11843</v>
      </c>
      <c r="E364" s="91" t="s">
        <v>11844</v>
      </c>
      <c r="F364" s="694" t="s">
        <v>11845</v>
      </c>
      <c r="G364" s="145">
        <v>7</v>
      </c>
      <c r="H364" s="91" t="s">
        <v>11846</v>
      </c>
      <c r="I364" s="146"/>
    </row>
    <row r="365" spans="1:9" ht="131.44999999999999" customHeight="1">
      <c r="A365" s="702"/>
      <c r="B365" s="393"/>
      <c r="C365" s="393" t="s">
        <v>11848</v>
      </c>
      <c r="D365" s="148" t="str">
        <f>D364</f>
        <v>Thuế cơ sở 9 tỉnh Nghệ An</v>
      </c>
      <c r="E365" s="394" t="s">
        <v>13691</v>
      </c>
      <c r="F365" s="703"/>
      <c r="G365" s="395">
        <v>1</v>
      </c>
      <c r="H365" s="394" t="s">
        <v>13692</v>
      </c>
      <c r="I365" s="146"/>
    </row>
    <row r="366" spans="1:9" ht="131.44999999999999" customHeight="1">
      <c r="A366" s="696" t="s">
        <v>11847</v>
      </c>
      <c r="B366" s="93" t="s">
        <v>3458</v>
      </c>
      <c r="C366" s="82" t="s">
        <v>11848</v>
      </c>
      <c r="D366" s="188" t="s">
        <v>11849</v>
      </c>
      <c r="E366" s="84" t="s">
        <v>13693</v>
      </c>
      <c r="F366" s="708" t="s">
        <v>9409</v>
      </c>
      <c r="G366" s="94">
        <v>4</v>
      </c>
      <c r="H366" s="84" t="s">
        <v>13694</v>
      </c>
      <c r="I366" s="79"/>
    </row>
    <row r="367" spans="1:9" ht="131.44999999999999" customHeight="1">
      <c r="A367" s="697"/>
      <c r="B367" s="376" t="s">
        <v>3623</v>
      </c>
      <c r="C367" s="383" t="s">
        <v>3625</v>
      </c>
      <c r="D367" s="258" t="str">
        <f>D366</f>
        <v>Thuế cơ sở 1 tỉnh Nghệ An</v>
      </c>
      <c r="E367" s="378" t="s">
        <v>9412</v>
      </c>
      <c r="F367" s="709"/>
      <c r="G367" s="94">
        <v>1</v>
      </c>
      <c r="H367" s="378" t="s">
        <v>13695</v>
      </c>
      <c r="I367" s="79"/>
    </row>
    <row r="368" spans="1:9" ht="131.44999999999999" customHeight="1">
      <c r="A368" s="692" t="s">
        <v>11850</v>
      </c>
      <c r="B368" s="147" t="s">
        <v>3545</v>
      </c>
      <c r="C368" s="88" t="s">
        <v>3652</v>
      </c>
      <c r="D368" s="147" t="s">
        <v>11851</v>
      </c>
      <c r="E368" s="91" t="s">
        <v>11852</v>
      </c>
      <c r="F368" s="694" t="s">
        <v>9067</v>
      </c>
      <c r="G368" s="145">
        <v>3</v>
      </c>
      <c r="H368" s="91" t="s">
        <v>11853</v>
      </c>
      <c r="I368" s="146"/>
    </row>
    <row r="369" spans="1:9" ht="131.44999999999999" customHeight="1">
      <c r="A369" s="702"/>
      <c r="B369" s="148" t="s">
        <v>3545</v>
      </c>
      <c r="C369" s="88" t="s">
        <v>3548</v>
      </c>
      <c r="D369" s="148" t="str">
        <f>D368</f>
        <v>Thuế cơ sở 7 tỉnh Nghệ An</v>
      </c>
      <c r="E369" s="91" t="s">
        <v>11854</v>
      </c>
      <c r="F369" s="703"/>
      <c r="G369" s="145">
        <v>7</v>
      </c>
      <c r="H369" s="91" t="s">
        <v>11855</v>
      </c>
      <c r="I369" s="146"/>
    </row>
    <row r="370" spans="1:9" ht="131.44999999999999" customHeight="1">
      <c r="A370" s="696" t="s">
        <v>11856</v>
      </c>
      <c r="B370" s="141" t="s">
        <v>3585</v>
      </c>
      <c r="C370" s="85" t="s">
        <v>3588</v>
      </c>
      <c r="D370" s="141" t="s">
        <v>11857</v>
      </c>
      <c r="E370" s="90" t="s">
        <v>11858</v>
      </c>
      <c r="F370" s="698" t="s">
        <v>9322</v>
      </c>
      <c r="G370" s="102">
        <v>8</v>
      </c>
      <c r="H370" s="90" t="s">
        <v>11859</v>
      </c>
      <c r="I370" s="87"/>
    </row>
    <row r="371" spans="1:9" ht="131.44999999999999" customHeight="1">
      <c r="A371" s="697"/>
      <c r="B371" s="143" t="s">
        <v>3585</v>
      </c>
      <c r="C371" s="85" t="s">
        <v>3589</v>
      </c>
      <c r="D371" s="143" t="str">
        <f>D370</f>
        <v>Thuế cơ sở 8 tỉnh Nghệ An</v>
      </c>
      <c r="E371" s="90" t="s">
        <v>11860</v>
      </c>
      <c r="F371" s="699"/>
      <c r="G371" s="102">
        <v>9</v>
      </c>
      <c r="H371" s="90" t="s">
        <v>11861</v>
      </c>
      <c r="I371" s="87"/>
    </row>
    <row r="372" spans="1:9" ht="84" customHeight="1">
      <c r="A372" s="692" t="s">
        <v>11862</v>
      </c>
      <c r="B372" s="147" t="s">
        <v>3474</v>
      </c>
      <c r="C372" s="88" t="s">
        <v>3477</v>
      </c>
      <c r="D372" s="147" t="s">
        <v>11863</v>
      </c>
      <c r="E372" s="91" t="s">
        <v>11864</v>
      </c>
      <c r="F372" s="694" t="s">
        <v>9372</v>
      </c>
      <c r="G372" s="145">
        <v>7</v>
      </c>
      <c r="H372" s="91" t="s">
        <v>11865</v>
      </c>
      <c r="I372" s="203"/>
    </row>
    <row r="373" spans="1:9" ht="84" customHeight="1">
      <c r="A373" s="704"/>
      <c r="B373" s="253" t="s">
        <v>3474</v>
      </c>
      <c r="C373" s="88" t="s">
        <v>3487</v>
      </c>
      <c r="D373" s="253" t="str">
        <f t="shared" ref="D373:D374" si="43">D372</f>
        <v>Thuế cơ sở 5 tỉnh Nghệ An</v>
      </c>
      <c r="E373" s="91" t="s">
        <v>11866</v>
      </c>
      <c r="F373" s="705"/>
      <c r="G373" s="145">
        <v>4</v>
      </c>
      <c r="H373" s="91" t="s">
        <v>11867</v>
      </c>
      <c r="I373" s="203"/>
    </row>
    <row r="374" spans="1:9" ht="84" customHeight="1">
      <c r="A374" s="702"/>
      <c r="B374" s="148" t="s">
        <v>3474</v>
      </c>
      <c r="C374" s="88" t="s">
        <v>3478</v>
      </c>
      <c r="D374" s="148" t="str">
        <f t="shared" si="43"/>
        <v>Thuế cơ sở 5 tỉnh Nghệ An</v>
      </c>
      <c r="E374" s="91" t="s">
        <v>11868</v>
      </c>
      <c r="F374" s="703"/>
      <c r="G374" s="145">
        <v>5</v>
      </c>
      <c r="H374" s="91" t="s">
        <v>11869</v>
      </c>
      <c r="I374" s="203"/>
    </row>
    <row r="375" spans="1:9" ht="138.6" customHeight="1">
      <c r="A375" s="696" t="s">
        <v>11870</v>
      </c>
      <c r="B375" s="141" t="s">
        <v>3517</v>
      </c>
      <c r="C375" s="85" t="s">
        <v>3520</v>
      </c>
      <c r="D375" s="141" t="s">
        <v>11871</v>
      </c>
      <c r="E375" s="90" t="s">
        <v>11872</v>
      </c>
      <c r="F375" s="698" t="s">
        <v>11873</v>
      </c>
      <c r="G375" s="102">
        <v>3</v>
      </c>
      <c r="H375" s="90" t="s">
        <v>11874</v>
      </c>
      <c r="I375" s="87"/>
    </row>
    <row r="376" spans="1:9" ht="138.6" customHeight="1">
      <c r="A376" s="697"/>
      <c r="B376" s="143" t="s">
        <v>3517</v>
      </c>
      <c r="C376" s="85" t="s">
        <v>3521</v>
      </c>
      <c r="D376" s="143" t="str">
        <f>D375</f>
        <v>Thuế cơ sở 6 tỉnh Nghệ An</v>
      </c>
      <c r="E376" s="90" t="s">
        <v>11875</v>
      </c>
      <c r="F376" s="699"/>
      <c r="G376" s="102">
        <v>7</v>
      </c>
      <c r="H376" s="90" t="s">
        <v>11876</v>
      </c>
      <c r="I376" s="87"/>
    </row>
    <row r="377" spans="1:9" ht="138.6" customHeight="1">
      <c r="A377" s="692" t="s">
        <v>11877</v>
      </c>
      <c r="B377" s="147" t="s">
        <v>3559</v>
      </c>
      <c r="C377" s="88" t="s">
        <v>3562</v>
      </c>
      <c r="D377" s="147" t="s">
        <v>11878</v>
      </c>
      <c r="E377" s="91" t="s">
        <v>11879</v>
      </c>
      <c r="F377" s="694" t="s">
        <v>9329</v>
      </c>
      <c r="G377" s="145">
        <v>6</v>
      </c>
      <c r="H377" s="91" t="s">
        <v>11880</v>
      </c>
      <c r="I377" s="87"/>
    </row>
    <row r="378" spans="1:9" ht="138.6" customHeight="1">
      <c r="A378" s="704"/>
      <c r="B378" s="253" t="s">
        <v>3559</v>
      </c>
      <c r="C378" s="88" t="s">
        <v>3614</v>
      </c>
      <c r="D378" s="253" t="str">
        <f t="shared" ref="D378:D379" si="44">D377</f>
        <v>Thuế cơ sở 3 tỉnh Nghệ An</v>
      </c>
      <c r="E378" s="91" t="s">
        <v>11881</v>
      </c>
      <c r="F378" s="705"/>
      <c r="G378" s="145">
        <v>9</v>
      </c>
      <c r="H378" s="91" t="s">
        <v>11882</v>
      </c>
      <c r="I378" s="87"/>
    </row>
    <row r="379" spans="1:9" ht="138.6" customHeight="1">
      <c r="A379" s="702"/>
      <c r="B379" s="148" t="s">
        <v>3559</v>
      </c>
      <c r="C379" s="88" t="s">
        <v>3563</v>
      </c>
      <c r="D379" s="148" t="str">
        <f t="shared" si="44"/>
        <v>Thuế cơ sở 3 tỉnh Nghệ An</v>
      </c>
      <c r="E379" s="91" t="s">
        <v>11883</v>
      </c>
      <c r="F379" s="703"/>
      <c r="G379" s="145">
        <v>7</v>
      </c>
      <c r="H379" s="91" t="s">
        <v>11884</v>
      </c>
      <c r="I379" s="87"/>
    </row>
    <row r="380" spans="1:9" ht="138.6" customHeight="1">
      <c r="A380" s="696" t="s">
        <v>11885</v>
      </c>
      <c r="B380" s="141" t="s">
        <v>3635</v>
      </c>
      <c r="C380" s="85" t="s">
        <v>3638</v>
      </c>
      <c r="D380" s="141" t="s">
        <v>11886</v>
      </c>
      <c r="E380" s="90" t="s">
        <v>11887</v>
      </c>
      <c r="F380" s="698" t="s">
        <v>9335</v>
      </c>
      <c r="G380" s="102">
        <v>4</v>
      </c>
      <c r="H380" s="90" t="s">
        <v>11888</v>
      </c>
      <c r="I380" s="87"/>
    </row>
    <row r="381" spans="1:9" ht="138.6" customHeight="1">
      <c r="A381" s="697"/>
      <c r="B381" s="143" t="s">
        <v>3635</v>
      </c>
      <c r="C381" s="85" t="s">
        <v>3639</v>
      </c>
      <c r="D381" s="143" t="str">
        <f t="shared" ref="D381:D382" si="45">D380</f>
        <v>Thuế cơ sở 2 tỉnh Nghệ An</v>
      </c>
      <c r="E381" s="90" t="s">
        <v>11889</v>
      </c>
      <c r="F381" s="699"/>
      <c r="G381" s="102">
        <v>5</v>
      </c>
      <c r="H381" s="90" t="s">
        <v>11890</v>
      </c>
      <c r="I381" s="87"/>
    </row>
    <row r="382" spans="1:9" ht="72" customHeight="1">
      <c r="A382" s="159" t="s">
        <v>11891</v>
      </c>
      <c r="B382" s="160" t="s">
        <v>11892</v>
      </c>
      <c r="C382" s="138" t="s">
        <v>11893</v>
      </c>
      <c r="D382" s="160" t="str">
        <f t="shared" si="45"/>
        <v>Thuế cơ sở 2 tỉnh Nghệ An</v>
      </c>
      <c r="E382" s="137"/>
      <c r="F382" s="138"/>
      <c r="G382" s="137"/>
      <c r="H382" s="137"/>
      <c r="I382" s="66"/>
    </row>
    <row r="383" spans="1:9">
      <c r="A383" s="67">
        <v>1</v>
      </c>
      <c r="B383" s="68" t="s">
        <v>11894</v>
      </c>
      <c r="C383" s="139"/>
      <c r="D383" s="68"/>
      <c r="E383" s="167"/>
      <c r="F383" s="139"/>
      <c r="G383" s="116">
        <v>69</v>
      </c>
      <c r="H383" s="115"/>
      <c r="I383" s="70"/>
    </row>
    <row r="384" spans="1:9" ht="95.45" customHeight="1">
      <c r="A384" s="742" t="s">
        <v>11895</v>
      </c>
      <c r="B384" s="288" t="s">
        <v>3964</v>
      </c>
      <c r="C384" s="82" t="s">
        <v>3967</v>
      </c>
      <c r="D384" s="288" t="s">
        <v>11896</v>
      </c>
      <c r="E384" s="84" t="s">
        <v>11897</v>
      </c>
      <c r="F384" s="708" t="s">
        <v>11898</v>
      </c>
      <c r="G384" s="94">
        <v>2</v>
      </c>
      <c r="H384" s="84" t="s">
        <v>11899</v>
      </c>
      <c r="I384" s="79"/>
    </row>
    <row r="385" spans="1:9" ht="95.45" customHeight="1">
      <c r="A385" s="743"/>
      <c r="B385" s="289" t="s">
        <v>3964</v>
      </c>
      <c r="C385" s="82" t="s">
        <v>3978</v>
      </c>
      <c r="D385" s="289" t="str">
        <f>D384</f>
        <v>Thuế cơ sở 3 tỉnh Hà Tĩnh</v>
      </c>
      <c r="E385" s="84" t="s">
        <v>11900</v>
      </c>
      <c r="F385" s="709"/>
      <c r="G385" s="94">
        <v>4</v>
      </c>
      <c r="H385" s="84" t="s">
        <v>11901</v>
      </c>
      <c r="I385" s="79"/>
    </row>
    <row r="386" spans="1:9" ht="95.45" customHeight="1">
      <c r="A386" s="692" t="s">
        <v>11902</v>
      </c>
      <c r="B386" s="251" t="s">
        <v>4002</v>
      </c>
      <c r="C386" s="75" t="s">
        <v>4005</v>
      </c>
      <c r="D386" s="251" t="s">
        <v>11903</v>
      </c>
      <c r="E386" s="77" t="s">
        <v>11904</v>
      </c>
      <c r="F386" s="706" t="s">
        <v>9441</v>
      </c>
      <c r="G386" s="76">
        <v>8</v>
      </c>
      <c r="H386" s="77" t="s">
        <v>11905</v>
      </c>
      <c r="I386" s="79"/>
    </row>
    <row r="387" spans="1:9" ht="95.45" customHeight="1">
      <c r="A387" s="702"/>
      <c r="B387" s="252" t="s">
        <v>4002</v>
      </c>
      <c r="C387" s="75" t="s">
        <v>4006</v>
      </c>
      <c r="D387" s="252" t="str">
        <f>D386</f>
        <v>Thuế cơ sở 2 tỉnh Hà Tĩnh</v>
      </c>
      <c r="E387" s="77" t="s">
        <v>11906</v>
      </c>
      <c r="F387" s="707"/>
      <c r="G387" s="76">
        <v>6</v>
      </c>
      <c r="H387" s="77" t="s">
        <v>11907</v>
      </c>
      <c r="I387" s="79"/>
    </row>
    <row r="388" spans="1:9" ht="95.45" customHeight="1">
      <c r="A388" s="696" t="s">
        <v>11908</v>
      </c>
      <c r="B388" s="248" t="s">
        <v>15434</v>
      </c>
      <c r="C388" s="85" t="s">
        <v>3956</v>
      </c>
      <c r="D388" s="248" t="s">
        <v>11909</v>
      </c>
      <c r="E388" s="90" t="s">
        <v>11910</v>
      </c>
      <c r="F388" s="698" t="s">
        <v>11911</v>
      </c>
      <c r="G388" s="102">
        <v>7</v>
      </c>
      <c r="H388" s="90" t="s">
        <v>11912</v>
      </c>
      <c r="I388" s="87"/>
    </row>
    <row r="389" spans="1:9" ht="78.599999999999994" customHeight="1">
      <c r="A389" s="697"/>
      <c r="B389" s="249" t="s">
        <v>15434</v>
      </c>
      <c r="C389" s="85" t="s">
        <v>4019</v>
      </c>
      <c r="D389" s="249" t="str">
        <f>D388</f>
        <v>Thuế cơ sở 1 tỉnh Hà Tĩnh</v>
      </c>
      <c r="E389" s="90" t="s">
        <v>11913</v>
      </c>
      <c r="F389" s="699"/>
      <c r="G389" s="102">
        <v>7</v>
      </c>
      <c r="H389" s="90" t="s">
        <v>11914</v>
      </c>
      <c r="I389" s="87"/>
    </row>
    <row r="390" spans="1:9" ht="95.45" customHeight="1">
      <c r="A390" s="692" t="s">
        <v>11915</v>
      </c>
      <c r="B390" s="251" t="s">
        <v>4027</v>
      </c>
      <c r="C390" s="88" t="s">
        <v>4030</v>
      </c>
      <c r="D390" s="251" t="s">
        <v>11916</v>
      </c>
      <c r="E390" s="91" t="s">
        <v>11917</v>
      </c>
      <c r="F390" s="694" t="s">
        <v>9475</v>
      </c>
      <c r="G390" s="145">
        <v>7</v>
      </c>
      <c r="H390" s="91" t="s">
        <v>11918</v>
      </c>
      <c r="I390" s="87"/>
    </row>
    <row r="391" spans="1:9" ht="59.45" customHeight="1">
      <c r="A391" s="702"/>
      <c r="B391" s="252" t="s">
        <v>4027</v>
      </c>
      <c r="C391" s="88" t="s">
        <v>4052</v>
      </c>
      <c r="D391" s="252" t="str">
        <f>D390</f>
        <v>Thuế cơ sở 5 tỉnh Hà Tĩnh</v>
      </c>
      <c r="E391" s="91" t="s">
        <v>11919</v>
      </c>
      <c r="F391" s="703"/>
      <c r="G391" s="145">
        <v>3</v>
      </c>
      <c r="H391" s="91" t="s">
        <v>11920</v>
      </c>
      <c r="I391" s="87"/>
    </row>
    <row r="392" spans="1:9" ht="79.150000000000006" customHeight="1">
      <c r="A392" s="696" t="s">
        <v>11921</v>
      </c>
      <c r="B392" s="141" t="s">
        <v>4039</v>
      </c>
      <c r="C392" s="85" t="s">
        <v>4042</v>
      </c>
      <c r="D392" s="141" t="s">
        <v>11922</v>
      </c>
      <c r="E392" s="90" t="s">
        <v>11923</v>
      </c>
      <c r="F392" s="698" t="s">
        <v>9419</v>
      </c>
      <c r="G392" s="102">
        <v>4</v>
      </c>
      <c r="H392" s="90" t="s">
        <v>11924</v>
      </c>
      <c r="I392" s="87"/>
    </row>
    <row r="393" spans="1:9" ht="79.150000000000006" customHeight="1">
      <c r="A393" s="697"/>
      <c r="B393" s="143" t="s">
        <v>4039</v>
      </c>
      <c r="C393" s="85" t="s">
        <v>4043</v>
      </c>
      <c r="D393" s="143" t="str">
        <f>D392</f>
        <v>Thuế cơ sở 6 tỉnh Hà Tĩnh</v>
      </c>
      <c r="E393" s="90" t="s">
        <v>11925</v>
      </c>
      <c r="F393" s="699"/>
      <c r="G393" s="102">
        <v>7</v>
      </c>
      <c r="H393" s="90" t="s">
        <v>11926</v>
      </c>
      <c r="I393" s="87"/>
    </row>
    <row r="394" spans="1:9" ht="95.45" customHeight="1">
      <c r="A394" s="692" t="s">
        <v>11927</v>
      </c>
      <c r="B394" s="251" t="s">
        <v>15435</v>
      </c>
      <c r="C394" s="88" t="s">
        <v>3989</v>
      </c>
      <c r="D394" s="251" t="s">
        <v>11928</v>
      </c>
      <c r="E394" s="91" t="s">
        <v>11929</v>
      </c>
      <c r="F394" s="694" t="s">
        <v>9468</v>
      </c>
      <c r="G394" s="145">
        <v>9</v>
      </c>
      <c r="H394" s="91" t="s">
        <v>11930</v>
      </c>
      <c r="I394" s="87"/>
    </row>
    <row r="395" spans="1:9" ht="95.45" customHeight="1">
      <c r="A395" s="702"/>
      <c r="B395" s="252" t="s">
        <v>15435</v>
      </c>
      <c r="C395" s="88" t="s">
        <v>3990</v>
      </c>
      <c r="D395" s="252" t="str">
        <f t="shared" ref="D395" si="46">D394</f>
        <v>Thuế cơ sở 4 tỉnh Hà Tĩnh</v>
      </c>
      <c r="E395" s="91" t="s">
        <v>11931</v>
      </c>
      <c r="F395" s="703"/>
      <c r="G395" s="145">
        <v>5</v>
      </c>
      <c r="H395" s="91" t="s">
        <v>11932</v>
      </c>
      <c r="I395" s="87"/>
    </row>
    <row r="396" spans="1:9" ht="36.6" customHeight="1">
      <c r="A396" s="67">
        <v>2</v>
      </c>
      <c r="B396" s="68" t="s">
        <v>11933</v>
      </c>
      <c r="C396" s="139"/>
      <c r="D396" s="68"/>
      <c r="E396" s="167"/>
      <c r="F396" s="139"/>
      <c r="G396" s="155">
        <v>41</v>
      </c>
      <c r="H396" s="154"/>
      <c r="I396" s="70"/>
    </row>
    <row r="397" spans="1:9" ht="121.9" customHeight="1">
      <c r="A397" s="92" t="s">
        <v>11934</v>
      </c>
      <c r="B397" s="82" t="s">
        <v>4150</v>
      </c>
      <c r="C397" s="93" t="s">
        <v>4152</v>
      </c>
      <c r="D397" s="94" t="s">
        <v>11935</v>
      </c>
      <c r="E397" s="84" t="s">
        <v>11936</v>
      </c>
      <c r="F397" s="94" t="s">
        <v>9514</v>
      </c>
      <c r="G397" s="94">
        <v>7</v>
      </c>
      <c r="H397" s="84" t="s">
        <v>11937</v>
      </c>
      <c r="I397" s="79"/>
    </row>
    <row r="398" spans="1:9" ht="121.9" customHeight="1">
      <c r="A398" s="692" t="s">
        <v>11938</v>
      </c>
      <c r="B398" s="147" t="s">
        <v>4085</v>
      </c>
      <c r="C398" s="78" t="s">
        <v>4088</v>
      </c>
      <c r="D398" s="147" t="s">
        <v>11939</v>
      </c>
      <c r="E398" s="77" t="s">
        <v>11940</v>
      </c>
      <c r="F398" s="706" t="s">
        <v>9484</v>
      </c>
      <c r="G398" s="76">
        <v>3</v>
      </c>
      <c r="H398" s="77" t="s">
        <v>11941</v>
      </c>
      <c r="I398" s="79"/>
    </row>
    <row r="399" spans="1:9" ht="121.9" customHeight="1">
      <c r="A399" s="702"/>
      <c r="B399" s="148" t="s">
        <v>4085</v>
      </c>
      <c r="C399" s="78" t="s">
        <v>4141</v>
      </c>
      <c r="D399" s="148" t="str">
        <f>D398</f>
        <v>Thuế cơ sở 1 tỉnh Quảng Trị</v>
      </c>
      <c r="E399" s="77" t="s">
        <v>11942</v>
      </c>
      <c r="F399" s="707"/>
      <c r="G399" s="76">
        <v>4</v>
      </c>
      <c r="H399" s="77" t="s">
        <v>11943</v>
      </c>
      <c r="I399" s="79"/>
    </row>
    <row r="400" spans="1:9" ht="121.9" customHeight="1">
      <c r="A400" s="92" t="s">
        <v>11944</v>
      </c>
      <c r="B400" s="93" t="s">
        <v>4130</v>
      </c>
      <c r="C400" s="85" t="s">
        <v>4132</v>
      </c>
      <c r="D400" s="94" t="s">
        <v>11945</v>
      </c>
      <c r="E400" s="90" t="s">
        <v>11946</v>
      </c>
      <c r="F400" s="102" t="s">
        <v>9509</v>
      </c>
      <c r="G400" s="102">
        <v>7</v>
      </c>
      <c r="H400" s="90" t="s">
        <v>11947</v>
      </c>
      <c r="I400" s="146"/>
    </row>
    <row r="401" spans="1:9" ht="121.9" customHeight="1">
      <c r="A401" s="692" t="s">
        <v>11948</v>
      </c>
      <c r="B401" s="251" t="s">
        <v>4096</v>
      </c>
      <c r="C401" s="88" t="s">
        <v>4099</v>
      </c>
      <c r="D401" s="251" t="s">
        <v>11949</v>
      </c>
      <c r="E401" s="91" t="s">
        <v>11950</v>
      </c>
      <c r="F401" s="694" t="s">
        <v>9497</v>
      </c>
      <c r="G401" s="145">
        <v>6</v>
      </c>
      <c r="H401" s="91" t="s">
        <v>11951</v>
      </c>
      <c r="I401" s="146"/>
    </row>
    <row r="402" spans="1:9" ht="121.9" customHeight="1">
      <c r="A402" s="702"/>
      <c r="B402" s="252" t="s">
        <v>4096</v>
      </c>
      <c r="C402" s="88" t="s">
        <v>4109</v>
      </c>
      <c r="D402" s="252" t="str">
        <f>D401</f>
        <v>Thuế cơ sở 8 tỉnh Quảng Trị</v>
      </c>
      <c r="E402" s="91" t="s">
        <v>11952</v>
      </c>
      <c r="F402" s="703"/>
      <c r="G402" s="145">
        <v>5</v>
      </c>
      <c r="H402" s="91" t="s">
        <v>11953</v>
      </c>
      <c r="I402" s="146"/>
    </row>
    <row r="403" spans="1:9" ht="121.9" customHeight="1">
      <c r="A403" s="696" t="s">
        <v>11954</v>
      </c>
      <c r="B403" s="141" t="s">
        <v>4116</v>
      </c>
      <c r="C403" s="85" t="s">
        <v>4119</v>
      </c>
      <c r="D403" s="141" t="s">
        <v>11955</v>
      </c>
      <c r="E403" s="90" t="s">
        <v>11956</v>
      </c>
      <c r="F403" s="698" t="s">
        <v>9489</v>
      </c>
      <c r="G403" s="102">
        <v>4</v>
      </c>
      <c r="H403" s="90" t="s">
        <v>11957</v>
      </c>
      <c r="I403" s="87"/>
    </row>
    <row r="404" spans="1:9" ht="121.9" customHeight="1">
      <c r="A404" s="697"/>
      <c r="B404" s="143" t="s">
        <v>4116</v>
      </c>
      <c r="C404" s="85" t="s">
        <v>4120</v>
      </c>
      <c r="D404" s="143" t="str">
        <f t="shared" ref="D404" si="47">D403</f>
        <v>Thuế cơ sở 7 tỉnh Quảng Trị</v>
      </c>
      <c r="E404" s="90" t="s">
        <v>11958</v>
      </c>
      <c r="F404" s="699"/>
      <c r="G404" s="102">
        <v>5</v>
      </c>
      <c r="H404" s="90" t="s">
        <v>11959</v>
      </c>
      <c r="I404" s="87"/>
    </row>
    <row r="405" spans="1:9" ht="46.9" customHeight="1">
      <c r="A405" s="67">
        <v>3</v>
      </c>
      <c r="B405" s="68" t="s">
        <v>11960</v>
      </c>
      <c r="C405" s="139"/>
      <c r="D405" s="68"/>
      <c r="E405" s="167"/>
      <c r="F405" s="139"/>
      <c r="G405" s="116">
        <v>37</v>
      </c>
      <c r="H405" s="115"/>
      <c r="I405" s="70"/>
    </row>
    <row r="406" spans="1:9" ht="121.9" customHeight="1">
      <c r="A406" s="718" t="s">
        <v>11961</v>
      </c>
      <c r="B406" s="93" t="s">
        <v>4245</v>
      </c>
      <c r="C406" s="93" t="s">
        <v>4248</v>
      </c>
      <c r="D406" s="188" t="s">
        <v>11962</v>
      </c>
      <c r="E406" s="84" t="s">
        <v>11963</v>
      </c>
      <c r="F406" s="708" t="s">
        <v>9534</v>
      </c>
      <c r="G406" s="94">
        <v>7</v>
      </c>
      <c r="H406" s="84" t="s">
        <v>11964</v>
      </c>
      <c r="I406" s="72"/>
    </row>
    <row r="407" spans="1:9" ht="47.45" customHeight="1">
      <c r="A407" s="718"/>
      <c r="B407" s="93" t="s">
        <v>4245</v>
      </c>
      <c r="C407" s="93" t="s">
        <v>11965</v>
      </c>
      <c r="D407" s="258" t="str">
        <f>D406</f>
        <v>Thuế cơ sở 9 tỉnh Quảng Trị</v>
      </c>
      <c r="E407" s="84" t="s">
        <v>11966</v>
      </c>
      <c r="F407" s="709"/>
      <c r="G407" s="94">
        <v>5</v>
      </c>
      <c r="H407" s="84" t="s">
        <v>11967</v>
      </c>
      <c r="I407" s="72"/>
    </row>
    <row r="408" spans="1:9" ht="49.9" customHeight="1">
      <c r="A408" s="74" t="s">
        <v>11968</v>
      </c>
      <c r="B408" s="204" t="s">
        <v>4265</v>
      </c>
      <c r="C408" s="144" t="s">
        <v>4267</v>
      </c>
      <c r="D408" s="205" t="s">
        <v>11969</v>
      </c>
      <c r="E408" s="91" t="s">
        <v>11970</v>
      </c>
      <c r="F408" s="145" t="s">
        <v>11970</v>
      </c>
      <c r="G408" s="145">
        <v>1</v>
      </c>
      <c r="H408" s="91" t="s">
        <v>11971</v>
      </c>
      <c r="I408" s="87"/>
    </row>
    <row r="409" spans="1:9" ht="58.9" customHeight="1">
      <c r="A409" s="718" t="s">
        <v>11972</v>
      </c>
      <c r="B409" s="206" t="s">
        <v>4204</v>
      </c>
      <c r="C409" s="85" t="s">
        <v>4207</v>
      </c>
      <c r="D409" s="248" t="s">
        <v>11973</v>
      </c>
      <c r="E409" s="90" t="s">
        <v>11974</v>
      </c>
      <c r="F409" s="698" t="s">
        <v>9523</v>
      </c>
      <c r="G409" s="102">
        <v>5</v>
      </c>
      <c r="H409" s="90" t="s">
        <v>11975</v>
      </c>
      <c r="I409" s="87"/>
    </row>
    <row r="410" spans="1:9" ht="58.9" customHeight="1">
      <c r="A410" s="718"/>
      <c r="B410" s="206" t="s">
        <v>4204</v>
      </c>
      <c r="C410" s="85" t="s">
        <v>4216</v>
      </c>
      <c r="D410" s="249" t="str">
        <f>D409</f>
        <v>Thuế cơ sở 4 tỉnh Quảng Trị</v>
      </c>
      <c r="E410" s="90" t="s">
        <v>11976</v>
      </c>
      <c r="F410" s="699"/>
      <c r="G410" s="102">
        <v>4</v>
      </c>
      <c r="H410" s="90" t="s">
        <v>11977</v>
      </c>
      <c r="I410" s="87"/>
    </row>
    <row r="411" spans="1:9" ht="58.9" customHeight="1">
      <c r="A411" s="719" t="s">
        <v>11978</v>
      </c>
      <c r="B411" s="333" t="s">
        <v>4179</v>
      </c>
      <c r="C411" s="88" t="s">
        <v>4182</v>
      </c>
      <c r="D411" s="144" t="s">
        <v>11979</v>
      </c>
      <c r="E411" s="91" t="s">
        <v>11980</v>
      </c>
      <c r="F411" s="736" t="s">
        <v>11981</v>
      </c>
      <c r="G411" s="145">
        <v>2</v>
      </c>
      <c r="H411" s="91" t="s">
        <v>11982</v>
      </c>
      <c r="I411" s="87"/>
    </row>
    <row r="412" spans="1:9" ht="58.9" customHeight="1">
      <c r="A412" s="719"/>
      <c r="B412" s="333" t="s">
        <v>4179</v>
      </c>
      <c r="C412" s="88" t="s">
        <v>4223</v>
      </c>
      <c r="D412" s="144" t="str">
        <f>D411</f>
        <v>Thuế cơ sở 2 tỉnh Quảng Trị</v>
      </c>
      <c r="E412" s="91" t="s">
        <v>11983</v>
      </c>
      <c r="F412" s="736"/>
      <c r="G412" s="145">
        <v>2</v>
      </c>
      <c r="H412" s="91" t="s">
        <v>11984</v>
      </c>
      <c r="I412" s="87"/>
    </row>
    <row r="413" spans="1:9" ht="48.6" customHeight="1">
      <c r="A413" s="718" t="s">
        <v>11985</v>
      </c>
      <c r="B413" s="140" t="s">
        <v>4190</v>
      </c>
      <c r="C413" s="85" t="s">
        <v>4193</v>
      </c>
      <c r="D413" s="140" t="s">
        <v>11986</v>
      </c>
      <c r="E413" s="206" t="s">
        <v>11987</v>
      </c>
      <c r="F413" s="738" t="s">
        <v>9522</v>
      </c>
      <c r="G413" s="102">
        <v>1</v>
      </c>
      <c r="H413" s="90" t="s">
        <v>11988</v>
      </c>
      <c r="I413" s="87"/>
    </row>
    <row r="414" spans="1:9" ht="75.599999999999994" customHeight="1">
      <c r="A414" s="718"/>
      <c r="B414" s="140" t="s">
        <v>4190</v>
      </c>
      <c r="C414" s="85" t="s">
        <v>4232</v>
      </c>
      <c r="D414" s="140" t="str">
        <f t="shared" ref="D414:D416" si="48">D413</f>
        <v>Thuế cơ sở 3 tỉnh Quảng Trị</v>
      </c>
      <c r="E414" s="90" t="s">
        <v>11989</v>
      </c>
      <c r="F414" s="738"/>
      <c r="G414" s="102">
        <v>5</v>
      </c>
      <c r="H414" s="90" t="s">
        <v>11990</v>
      </c>
      <c r="I414" s="87"/>
    </row>
    <row r="415" spans="1:9" ht="75.599999999999994" customHeight="1">
      <c r="A415" s="718"/>
      <c r="B415" s="140" t="s">
        <v>4190</v>
      </c>
      <c r="C415" s="85" t="s">
        <v>4239</v>
      </c>
      <c r="D415" s="140" t="str">
        <f t="shared" si="48"/>
        <v>Thuế cơ sở 3 tỉnh Quảng Trị</v>
      </c>
      <c r="E415" s="90" t="s">
        <v>11991</v>
      </c>
      <c r="F415" s="738"/>
      <c r="G415" s="102">
        <v>5</v>
      </c>
      <c r="H415" s="90" t="s">
        <v>11992</v>
      </c>
      <c r="I415" s="87"/>
    </row>
    <row r="416" spans="1:9" ht="51.6" customHeight="1">
      <c r="A416" s="159" t="s">
        <v>11993</v>
      </c>
      <c r="B416" s="160" t="s">
        <v>11994</v>
      </c>
      <c r="C416" s="207" t="s">
        <v>11995</v>
      </c>
      <c r="D416" s="208" t="str">
        <f t="shared" si="48"/>
        <v>Thuế cơ sở 3 tỉnh Quảng Trị</v>
      </c>
      <c r="E416" s="137"/>
      <c r="F416" s="209"/>
      <c r="G416" s="334"/>
      <c r="H416" s="137"/>
      <c r="I416" s="66"/>
    </row>
    <row r="417" spans="1:9" ht="43.9" customHeight="1">
      <c r="A417" s="67">
        <v>1</v>
      </c>
      <c r="B417" s="68" t="s">
        <v>11996</v>
      </c>
      <c r="C417" s="139"/>
      <c r="D417" s="68"/>
      <c r="E417" s="167"/>
      <c r="F417" s="139"/>
      <c r="G417" s="116">
        <v>40</v>
      </c>
      <c r="H417" s="115"/>
      <c r="I417" s="70"/>
    </row>
    <row r="418" spans="1:9" ht="47.25">
      <c r="A418" s="739" t="s">
        <v>11997</v>
      </c>
      <c r="B418" s="248" t="s">
        <v>15436</v>
      </c>
      <c r="C418" s="140" t="s">
        <v>4406</v>
      </c>
      <c r="D418" s="287" t="s">
        <v>11998</v>
      </c>
      <c r="E418" s="90" t="s">
        <v>11999</v>
      </c>
      <c r="F418" s="698" t="s">
        <v>9568</v>
      </c>
      <c r="G418" s="102">
        <v>3</v>
      </c>
      <c r="H418" s="90" t="s">
        <v>12000</v>
      </c>
      <c r="I418" s="146"/>
    </row>
    <row r="419" spans="1:9" ht="57" customHeight="1">
      <c r="A419" s="740"/>
      <c r="B419" s="249" t="s">
        <v>15436</v>
      </c>
      <c r="C419" s="140" t="s">
        <v>4407</v>
      </c>
      <c r="D419" s="335" t="str">
        <f t="shared" ref="D419:D420" si="49">D418</f>
        <v xml:space="preserve">Thuế cơ sở 3 thành phố Huế </v>
      </c>
      <c r="E419" s="90" t="s">
        <v>12001</v>
      </c>
      <c r="F419" s="701"/>
      <c r="G419" s="102">
        <v>3</v>
      </c>
      <c r="H419" s="86" t="s">
        <v>13696</v>
      </c>
      <c r="I419" s="146"/>
    </row>
    <row r="420" spans="1:9" ht="37.15" customHeight="1">
      <c r="A420" s="741"/>
      <c r="B420" s="392"/>
      <c r="C420" s="396" t="s">
        <v>4371</v>
      </c>
      <c r="D420" s="402" t="str">
        <f t="shared" si="49"/>
        <v xml:space="preserve">Thuế cơ sở 3 thành phố Huế </v>
      </c>
      <c r="E420" s="381" t="s">
        <v>13697</v>
      </c>
      <c r="F420" s="699"/>
      <c r="G420" s="382">
        <v>1</v>
      </c>
      <c r="H420" s="381" t="s">
        <v>13698</v>
      </c>
      <c r="I420" s="146"/>
    </row>
    <row r="421" spans="1:9" ht="103.9" customHeight="1">
      <c r="A421" s="74" t="s">
        <v>12002</v>
      </c>
      <c r="B421" s="168" t="s">
        <v>4422</v>
      </c>
      <c r="C421" s="144" t="s">
        <v>4424</v>
      </c>
      <c r="D421" s="169" t="s">
        <v>12003</v>
      </c>
      <c r="E421" s="91" t="s">
        <v>12004</v>
      </c>
      <c r="F421" s="145" t="s">
        <v>9584</v>
      </c>
      <c r="G421" s="145">
        <v>8</v>
      </c>
      <c r="H421" s="91" t="s">
        <v>12005</v>
      </c>
      <c r="I421" s="146"/>
    </row>
    <row r="422" spans="1:9" ht="103.9" customHeight="1">
      <c r="A422" s="92" t="s">
        <v>12006</v>
      </c>
      <c r="B422" s="93" t="s">
        <v>4433</v>
      </c>
      <c r="C422" s="85" t="s">
        <v>4435</v>
      </c>
      <c r="D422" s="94" t="s">
        <v>12007</v>
      </c>
      <c r="E422" s="90" t="s">
        <v>12008</v>
      </c>
      <c r="F422" s="102" t="s">
        <v>9590</v>
      </c>
      <c r="G422" s="102">
        <v>5</v>
      </c>
      <c r="H422" s="90" t="s">
        <v>12009</v>
      </c>
      <c r="I422" s="87"/>
    </row>
    <row r="423" spans="1:9" ht="103.9" customHeight="1">
      <c r="A423" s="692" t="s">
        <v>12010</v>
      </c>
      <c r="B423" s="144" t="s">
        <v>12011</v>
      </c>
      <c r="C423" s="88" t="s">
        <v>4380</v>
      </c>
      <c r="D423" s="144" t="s">
        <v>12012</v>
      </c>
      <c r="E423" s="91" t="s">
        <v>12013</v>
      </c>
      <c r="F423" s="736" t="s">
        <v>9566</v>
      </c>
      <c r="G423" s="145">
        <v>3</v>
      </c>
      <c r="H423" s="91" t="s">
        <v>12014</v>
      </c>
      <c r="I423" s="87"/>
    </row>
    <row r="424" spans="1:9" ht="103.9" customHeight="1">
      <c r="A424" s="704"/>
      <c r="B424" s="144" t="s">
        <v>12011</v>
      </c>
      <c r="C424" s="88" t="s">
        <v>4381</v>
      </c>
      <c r="D424" s="144" t="str">
        <f t="shared" ref="D424:D425" si="50">D423</f>
        <v xml:space="preserve">Thuế cơ sở 2 thành phố Huế </v>
      </c>
      <c r="E424" s="91" t="s">
        <v>12015</v>
      </c>
      <c r="F424" s="736"/>
      <c r="G424" s="145">
        <v>5</v>
      </c>
      <c r="H424" s="91" t="s">
        <v>12016</v>
      </c>
      <c r="I424" s="87"/>
    </row>
    <row r="425" spans="1:9" ht="103.9" customHeight="1">
      <c r="A425" s="702"/>
      <c r="B425" s="144" t="s">
        <v>12011</v>
      </c>
      <c r="C425" s="88" t="s">
        <v>4391</v>
      </c>
      <c r="D425" s="144" t="str">
        <f t="shared" si="50"/>
        <v xml:space="preserve">Thuế cơ sở 2 thành phố Huế </v>
      </c>
      <c r="E425" s="91" t="s">
        <v>12017</v>
      </c>
      <c r="F425" s="736"/>
      <c r="G425" s="145">
        <v>2</v>
      </c>
      <c r="H425" s="91" t="s">
        <v>12018</v>
      </c>
      <c r="I425" s="87"/>
    </row>
    <row r="426" spans="1:9" ht="103.9" customHeight="1">
      <c r="A426" s="696" t="s">
        <v>12019</v>
      </c>
      <c r="B426" s="93" t="s">
        <v>4368</v>
      </c>
      <c r="C426" s="82" t="s">
        <v>4449</v>
      </c>
      <c r="D426" s="286" t="s">
        <v>12020</v>
      </c>
      <c r="E426" s="84" t="s">
        <v>12021</v>
      </c>
      <c r="F426" s="737" t="s">
        <v>12022</v>
      </c>
      <c r="G426" s="94">
        <v>3</v>
      </c>
      <c r="H426" s="84" t="s">
        <v>12023</v>
      </c>
      <c r="I426" s="66"/>
    </row>
    <row r="427" spans="1:9" ht="103.9" customHeight="1">
      <c r="A427" s="700"/>
      <c r="B427" s="188" t="s">
        <v>4368</v>
      </c>
      <c r="C427" s="210" t="s">
        <v>4371</v>
      </c>
      <c r="D427" s="287" t="str">
        <f t="shared" ref="D427" si="51">D426</f>
        <v xml:space="preserve">Thuế cơ sở 1 thành phố Huế </v>
      </c>
      <c r="E427" s="211" t="s">
        <v>13699</v>
      </c>
      <c r="F427" s="708"/>
      <c r="G427" s="186">
        <v>7</v>
      </c>
      <c r="H427" s="84" t="s">
        <v>13700</v>
      </c>
      <c r="I427" s="66"/>
    </row>
    <row r="428" spans="1:9" s="185" customFormat="1" ht="32.450000000000003" customHeight="1">
      <c r="A428" s="212">
        <v>2</v>
      </c>
      <c r="B428" s="213" t="s">
        <v>12024</v>
      </c>
      <c r="C428" s="178"/>
      <c r="D428" s="213"/>
      <c r="E428" s="179"/>
      <c r="F428" s="178"/>
      <c r="G428" s="212">
        <v>15</v>
      </c>
      <c r="H428" s="115"/>
      <c r="I428" s="70"/>
    </row>
    <row r="429" spans="1:9" s="185" customFormat="1" ht="36" customHeight="1">
      <c r="A429" s="734" t="s">
        <v>12025</v>
      </c>
      <c r="B429" s="206" t="s">
        <v>4300</v>
      </c>
      <c r="C429" s="85" t="s">
        <v>4303</v>
      </c>
      <c r="D429" s="79" t="s">
        <v>12026</v>
      </c>
      <c r="E429" s="90" t="s">
        <v>13701</v>
      </c>
      <c r="F429" s="698" t="s">
        <v>9596</v>
      </c>
      <c r="G429" s="102">
        <v>2</v>
      </c>
      <c r="H429" s="90" t="s">
        <v>12027</v>
      </c>
      <c r="I429" s="87"/>
    </row>
    <row r="430" spans="1:9" s="185" customFormat="1" ht="36" customHeight="1">
      <c r="A430" s="734"/>
      <c r="B430" s="206"/>
      <c r="C430" s="85" t="s">
        <v>4330</v>
      </c>
      <c r="D430" s="79" t="str">
        <f>D429</f>
        <v>Thuế cơ sở 1 thành phố Đà Nẵng</v>
      </c>
      <c r="E430" s="90" t="s">
        <v>13702</v>
      </c>
      <c r="F430" s="699"/>
      <c r="G430" s="102">
        <v>1</v>
      </c>
      <c r="H430" s="90" t="s">
        <v>13703</v>
      </c>
      <c r="I430" s="87"/>
    </row>
    <row r="431" spans="1:9" s="185" customFormat="1" ht="63" customHeight="1">
      <c r="A431" s="214" t="s">
        <v>12028</v>
      </c>
      <c r="B431" s="215" t="s">
        <v>4290</v>
      </c>
      <c r="C431" s="88" t="s">
        <v>4292</v>
      </c>
      <c r="D431" s="216" t="s">
        <v>12029</v>
      </c>
      <c r="E431" s="91" t="s">
        <v>12030</v>
      </c>
      <c r="F431" s="145" t="s">
        <v>9595</v>
      </c>
      <c r="G431" s="145">
        <v>2</v>
      </c>
      <c r="H431" s="91" t="s">
        <v>12031</v>
      </c>
      <c r="I431" s="87"/>
    </row>
    <row r="432" spans="1:9" s="185" customFormat="1" ht="36" customHeight="1">
      <c r="A432" s="710" t="s">
        <v>12032</v>
      </c>
      <c r="B432" s="206" t="s">
        <v>4336</v>
      </c>
      <c r="C432" s="85" t="s">
        <v>4339</v>
      </c>
      <c r="D432" s="260" t="s">
        <v>12033</v>
      </c>
      <c r="E432" s="90" t="s">
        <v>12034</v>
      </c>
      <c r="F432" s="698" t="s">
        <v>9602</v>
      </c>
      <c r="G432" s="102">
        <v>2</v>
      </c>
      <c r="H432" s="90" t="s">
        <v>12035</v>
      </c>
      <c r="I432" s="87"/>
    </row>
    <row r="433" spans="1:9" s="185" customFormat="1" ht="57.6" customHeight="1">
      <c r="A433" s="735"/>
      <c r="B433" s="206" t="s">
        <v>4336</v>
      </c>
      <c r="C433" s="85" t="s">
        <v>4340</v>
      </c>
      <c r="D433" s="262" t="str">
        <f t="shared" ref="D433:D434" si="52">D432</f>
        <v>Thuế cơ sở 4 thành phố Đà Nẵng</v>
      </c>
      <c r="E433" s="90" t="s">
        <v>13704</v>
      </c>
      <c r="F433" s="701"/>
      <c r="G433" s="102">
        <v>5</v>
      </c>
      <c r="H433" s="90" t="s">
        <v>12036</v>
      </c>
      <c r="I433" s="87"/>
    </row>
    <row r="434" spans="1:9" s="185" customFormat="1" ht="57.6" customHeight="1">
      <c r="A434" s="711"/>
      <c r="B434" s="392" t="s">
        <v>4300</v>
      </c>
      <c r="C434" s="377" t="s">
        <v>4330</v>
      </c>
      <c r="D434" s="261" t="str">
        <f t="shared" si="52"/>
        <v>Thuế cơ sở 4 thành phố Đà Nẵng</v>
      </c>
      <c r="E434" s="381" t="s">
        <v>13705</v>
      </c>
      <c r="F434" s="699"/>
      <c r="G434" s="382">
        <v>2</v>
      </c>
      <c r="H434" s="381" t="s">
        <v>13706</v>
      </c>
      <c r="I434" s="87"/>
    </row>
    <row r="435" spans="1:9" s="185" customFormat="1" ht="36" customHeight="1">
      <c r="A435" s="732" t="s">
        <v>12037</v>
      </c>
      <c r="B435" s="168" t="s">
        <v>4311</v>
      </c>
      <c r="C435" s="88" t="s">
        <v>4314</v>
      </c>
      <c r="D435" s="168" t="s">
        <v>12038</v>
      </c>
      <c r="E435" s="91" t="s">
        <v>12039</v>
      </c>
      <c r="F435" s="694" t="s">
        <v>8878</v>
      </c>
      <c r="G435" s="145">
        <v>2</v>
      </c>
      <c r="H435" s="91" t="s">
        <v>12040</v>
      </c>
      <c r="I435" s="87"/>
    </row>
    <row r="436" spans="1:9" s="185" customFormat="1" ht="36" customHeight="1">
      <c r="A436" s="733"/>
      <c r="B436" s="263" t="s">
        <v>4311</v>
      </c>
      <c r="C436" s="149" t="s">
        <v>4323</v>
      </c>
      <c r="D436" s="263" t="str">
        <f t="shared" ref="D436" si="53">D435</f>
        <v>Thuế cơ sở 3 thành phố Đà Nẵng</v>
      </c>
      <c r="E436" s="238" t="s">
        <v>12041</v>
      </c>
      <c r="F436" s="695"/>
      <c r="G436" s="313">
        <v>1</v>
      </c>
      <c r="H436" s="91" t="s">
        <v>12042</v>
      </c>
      <c r="I436" s="87"/>
    </row>
    <row r="437" spans="1:9" ht="44.45" customHeight="1">
      <c r="A437" s="150">
        <v>3</v>
      </c>
      <c r="B437" s="151" t="s">
        <v>12043</v>
      </c>
      <c r="C437" s="152"/>
      <c r="D437" s="151"/>
      <c r="E437" s="153"/>
      <c r="F437" s="152"/>
      <c r="G437" s="326">
        <v>78</v>
      </c>
      <c r="H437" s="115"/>
      <c r="I437" s="70"/>
    </row>
    <row r="438" spans="1:9" ht="106.15" customHeight="1">
      <c r="A438" s="696" t="s">
        <v>12044</v>
      </c>
      <c r="B438" s="188" t="s">
        <v>4470</v>
      </c>
      <c r="C438" s="93" t="s">
        <v>4473</v>
      </c>
      <c r="D438" s="188" t="s">
        <v>12045</v>
      </c>
      <c r="E438" s="84" t="s">
        <v>12046</v>
      </c>
      <c r="F438" s="708" t="s">
        <v>9612</v>
      </c>
      <c r="G438" s="94">
        <v>4</v>
      </c>
      <c r="H438" s="84" t="s">
        <v>12047</v>
      </c>
      <c r="I438" s="66"/>
    </row>
    <row r="439" spans="1:9" ht="106.15" customHeight="1">
      <c r="A439" s="700"/>
      <c r="B439" s="189" t="s">
        <v>4470</v>
      </c>
      <c r="C439" s="93" t="s">
        <v>4589</v>
      </c>
      <c r="D439" s="189" t="str">
        <f t="shared" ref="D439:D440" si="54">D438</f>
        <v>Thuế cơ sở 9 thành phố Đà Nẵng</v>
      </c>
      <c r="E439" s="84" t="s">
        <v>12048</v>
      </c>
      <c r="F439" s="714"/>
      <c r="G439" s="94">
        <v>6</v>
      </c>
      <c r="H439" s="84" t="s">
        <v>12049</v>
      </c>
      <c r="I439" s="66"/>
    </row>
    <row r="440" spans="1:9" ht="106.15" customHeight="1">
      <c r="A440" s="697"/>
      <c r="B440" s="258" t="s">
        <v>4470</v>
      </c>
      <c r="C440" s="93" t="s">
        <v>4618</v>
      </c>
      <c r="D440" s="258" t="str">
        <f t="shared" si="54"/>
        <v>Thuế cơ sở 9 thành phố Đà Nẵng</v>
      </c>
      <c r="E440" s="84" t="s">
        <v>12050</v>
      </c>
      <c r="F440" s="709"/>
      <c r="G440" s="94">
        <v>3</v>
      </c>
      <c r="H440" s="84" t="s">
        <v>12051</v>
      </c>
      <c r="I440" s="66"/>
    </row>
    <row r="441" spans="1:9" ht="106.15" customHeight="1">
      <c r="A441" s="692" t="s">
        <v>12052</v>
      </c>
      <c r="B441" s="251" t="s">
        <v>4605</v>
      </c>
      <c r="C441" s="88" t="s">
        <v>4608</v>
      </c>
      <c r="D441" s="251" t="s">
        <v>12053</v>
      </c>
      <c r="E441" s="91" t="s">
        <v>12054</v>
      </c>
      <c r="F441" s="694" t="s">
        <v>9666</v>
      </c>
      <c r="G441" s="145">
        <v>4</v>
      </c>
      <c r="H441" s="91" t="s">
        <v>12055</v>
      </c>
      <c r="I441" s="217"/>
    </row>
    <row r="442" spans="1:9" ht="106.15" customHeight="1">
      <c r="A442" s="702"/>
      <c r="B442" s="252" t="s">
        <v>4605</v>
      </c>
      <c r="C442" s="88" t="s">
        <v>4609</v>
      </c>
      <c r="D442" s="252" t="str">
        <f>D441</f>
        <v>Thuế cơ sở 5 thành phố Đà Nẵng</v>
      </c>
      <c r="E442" s="91" t="s">
        <v>12056</v>
      </c>
      <c r="F442" s="703"/>
      <c r="G442" s="145">
        <v>3</v>
      </c>
      <c r="H442" s="91" t="s">
        <v>12057</v>
      </c>
      <c r="I442" s="217"/>
    </row>
    <row r="443" spans="1:9" ht="106.15" customHeight="1">
      <c r="A443" s="696" t="s">
        <v>12058</v>
      </c>
      <c r="B443" s="248" t="s">
        <v>4568</v>
      </c>
      <c r="C443" s="85" t="s">
        <v>4571</v>
      </c>
      <c r="D443" s="248" t="s">
        <v>12059</v>
      </c>
      <c r="E443" s="90" t="s">
        <v>12060</v>
      </c>
      <c r="F443" s="698" t="s">
        <v>9624</v>
      </c>
      <c r="G443" s="102">
        <v>5</v>
      </c>
      <c r="H443" s="90" t="s">
        <v>12061</v>
      </c>
      <c r="I443" s="87"/>
    </row>
    <row r="444" spans="1:9" ht="106.15" customHeight="1">
      <c r="A444" s="700"/>
      <c r="B444" s="254" t="s">
        <v>4568</v>
      </c>
      <c r="C444" s="85" t="s">
        <v>4597</v>
      </c>
      <c r="D444" s="254" t="str">
        <f t="shared" ref="D444:D445" si="55">D443</f>
        <v>Thuế cơ sở 10 thành phố Đà Nẵng</v>
      </c>
      <c r="E444" s="90" t="s">
        <v>12062</v>
      </c>
      <c r="F444" s="701"/>
      <c r="G444" s="102">
        <v>5</v>
      </c>
      <c r="H444" s="90" t="s">
        <v>12063</v>
      </c>
      <c r="I444" s="87"/>
    </row>
    <row r="445" spans="1:9" ht="90" customHeight="1">
      <c r="A445" s="697"/>
      <c r="B445" s="249" t="s">
        <v>4568</v>
      </c>
      <c r="C445" s="85" t="s">
        <v>4572</v>
      </c>
      <c r="D445" s="249" t="str">
        <f t="shared" si="55"/>
        <v>Thuế cơ sở 10 thành phố Đà Nẵng</v>
      </c>
      <c r="E445" s="90" t="s">
        <v>12064</v>
      </c>
      <c r="F445" s="699"/>
      <c r="G445" s="102">
        <v>4</v>
      </c>
      <c r="H445" s="90" t="s">
        <v>12065</v>
      </c>
      <c r="I445" s="87"/>
    </row>
    <row r="446" spans="1:9" ht="105" customHeight="1">
      <c r="A446" s="692" t="s">
        <v>12066</v>
      </c>
      <c r="B446" s="251" t="s">
        <v>4495</v>
      </c>
      <c r="C446" s="88" t="s">
        <v>4498</v>
      </c>
      <c r="D446" s="251" t="s">
        <v>12067</v>
      </c>
      <c r="E446" s="91" t="s">
        <v>12068</v>
      </c>
      <c r="F446" s="694" t="s">
        <v>9654</v>
      </c>
      <c r="G446" s="145">
        <v>5</v>
      </c>
      <c r="H446" s="91" t="s">
        <v>12069</v>
      </c>
      <c r="I446" s="87"/>
    </row>
    <row r="447" spans="1:9" ht="100.15" customHeight="1">
      <c r="A447" s="704"/>
      <c r="B447" s="259" t="s">
        <v>4495</v>
      </c>
      <c r="C447" s="88" t="s">
        <v>4581</v>
      </c>
      <c r="D447" s="259" t="str">
        <f t="shared" ref="D447:D448" si="56">D446</f>
        <v>Thuế cơ sở 6 thành phố Đà Nẵng</v>
      </c>
      <c r="E447" s="91" t="s">
        <v>12070</v>
      </c>
      <c r="F447" s="705"/>
      <c r="G447" s="145">
        <v>5</v>
      </c>
      <c r="H447" s="91" t="s">
        <v>12071</v>
      </c>
      <c r="I447" s="87"/>
    </row>
    <row r="448" spans="1:9" ht="103.15" customHeight="1">
      <c r="A448" s="702"/>
      <c r="B448" s="252" t="s">
        <v>4495</v>
      </c>
      <c r="C448" s="88" t="s">
        <v>4525</v>
      </c>
      <c r="D448" s="252" t="str">
        <f t="shared" si="56"/>
        <v>Thuế cơ sở 6 thành phố Đà Nẵng</v>
      </c>
      <c r="E448" s="91" t="s">
        <v>12072</v>
      </c>
      <c r="F448" s="703"/>
      <c r="G448" s="145">
        <v>6</v>
      </c>
      <c r="H448" s="91" t="s">
        <v>12073</v>
      </c>
      <c r="I448" s="87"/>
    </row>
    <row r="449" spans="1:9" ht="146.44999999999999" customHeight="1">
      <c r="A449" s="696" t="s">
        <v>12074</v>
      </c>
      <c r="B449" s="248" t="s">
        <v>4532</v>
      </c>
      <c r="C449" s="140" t="s">
        <v>4535</v>
      </c>
      <c r="D449" s="248" t="s">
        <v>12075</v>
      </c>
      <c r="E449" s="90" t="s">
        <v>12076</v>
      </c>
      <c r="F449" s="698" t="s">
        <v>9217</v>
      </c>
      <c r="G449" s="102">
        <v>6</v>
      </c>
      <c r="H449" s="90" t="s">
        <v>12077</v>
      </c>
      <c r="I449" s="87"/>
    </row>
    <row r="450" spans="1:9" ht="126" customHeight="1">
      <c r="A450" s="700"/>
      <c r="B450" s="254" t="s">
        <v>4532</v>
      </c>
      <c r="C450" s="140" t="s">
        <v>4547</v>
      </c>
      <c r="D450" s="254" t="str">
        <f t="shared" ref="D450:D451" si="57">D449</f>
        <v>Thuế cơ sở 8 thành phố Đà Nẵng</v>
      </c>
      <c r="E450" s="90" t="s">
        <v>12078</v>
      </c>
      <c r="F450" s="701"/>
      <c r="G450" s="102">
        <v>5</v>
      </c>
      <c r="H450" s="90" t="s">
        <v>12079</v>
      </c>
      <c r="I450" s="87"/>
    </row>
    <row r="451" spans="1:9" ht="82.15" customHeight="1">
      <c r="A451" s="697"/>
      <c r="B451" s="249" t="s">
        <v>4532</v>
      </c>
      <c r="C451" s="140" t="s">
        <v>4560</v>
      </c>
      <c r="D451" s="249" t="str">
        <f t="shared" si="57"/>
        <v>Thuế cơ sở 8 thành phố Đà Nẵng</v>
      </c>
      <c r="E451" s="90" t="s">
        <v>12080</v>
      </c>
      <c r="F451" s="699"/>
      <c r="G451" s="102">
        <v>3</v>
      </c>
      <c r="H451" s="90" t="s">
        <v>12081</v>
      </c>
      <c r="I451" s="87"/>
    </row>
    <row r="452" spans="1:9" ht="179.45" customHeight="1">
      <c r="A452" s="692" t="s">
        <v>12082</v>
      </c>
      <c r="B452" s="147" t="s">
        <v>4480</v>
      </c>
      <c r="C452" s="144" t="s">
        <v>4483</v>
      </c>
      <c r="D452" s="147" t="s">
        <v>12083</v>
      </c>
      <c r="E452" s="91" t="s">
        <v>12084</v>
      </c>
      <c r="F452" s="694" t="s">
        <v>9644</v>
      </c>
      <c r="G452" s="145">
        <v>6</v>
      </c>
      <c r="H452" s="91" t="s">
        <v>12085</v>
      </c>
      <c r="I452" s="87"/>
    </row>
    <row r="453" spans="1:9" ht="106.15" customHeight="1">
      <c r="A453" s="704"/>
      <c r="B453" s="253" t="s">
        <v>4480</v>
      </c>
      <c r="C453" s="144" t="s">
        <v>4516</v>
      </c>
      <c r="D453" s="253" t="str">
        <f t="shared" ref="D453:D454" si="58">D452</f>
        <v>Thuế cơ sở 7 thành phố Đà Nẵng</v>
      </c>
      <c r="E453" s="91" t="s">
        <v>12086</v>
      </c>
      <c r="F453" s="705"/>
      <c r="G453" s="145">
        <v>4</v>
      </c>
      <c r="H453" s="91" t="s">
        <v>12087</v>
      </c>
      <c r="I453" s="87"/>
    </row>
    <row r="454" spans="1:9" ht="106.15" customHeight="1">
      <c r="A454" s="702"/>
      <c r="B454" s="148" t="s">
        <v>4480</v>
      </c>
      <c r="C454" s="144" t="s">
        <v>12088</v>
      </c>
      <c r="D454" s="148" t="str">
        <f t="shared" si="58"/>
        <v>Thuế cơ sở 7 thành phố Đà Nẵng</v>
      </c>
      <c r="E454" s="91" t="s">
        <v>12089</v>
      </c>
      <c r="F454" s="703"/>
      <c r="G454" s="145">
        <v>4</v>
      </c>
      <c r="H454" s="91" t="s">
        <v>12090</v>
      </c>
      <c r="I454" s="87"/>
    </row>
    <row r="455" spans="1:9" ht="43.9" customHeight="1">
      <c r="A455" s="67">
        <v>4</v>
      </c>
      <c r="B455" s="68" t="s">
        <v>12091</v>
      </c>
      <c r="C455" s="139"/>
      <c r="D455" s="68"/>
      <c r="E455" s="167"/>
      <c r="F455" s="139"/>
      <c r="G455" s="116">
        <v>56</v>
      </c>
      <c r="H455" s="115"/>
      <c r="I455" s="70"/>
    </row>
    <row r="456" spans="1:9" ht="91.15" customHeight="1">
      <c r="A456" s="696" t="s">
        <v>12092</v>
      </c>
      <c r="B456" s="188" t="s">
        <v>4677</v>
      </c>
      <c r="C456" s="93" t="s">
        <v>4680</v>
      </c>
      <c r="D456" s="265" t="s">
        <v>12093</v>
      </c>
      <c r="E456" s="84" t="s">
        <v>12094</v>
      </c>
      <c r="F456" s="708" t="s">
        <v>12095</v>
      </c>
      <c r="G456" s="94">
        <v>5</v>
      </c>
      <c r="H456" s="84" t="s">
        <v>12096</v>
      </c>
      <c r="I456" s="66"/>
    </row>
    <row r="457" spans="1:9" ht="91.15" customHeight="1">
      <c r="A457" s="697"/>
      <c r="B457" s="258" t="s">
        <v>4677</v>
      </c>
      <c r="C457" s="93" t="s">
        <v>4691</v>
      </c>
      <c r="D457" s="249" t="str">
        <f>D456</f>
        <v>Thuế cơ sở 1 tỉnh Quảng Ngãi</v>
      </c>
      <c r="E457" s="84" t="s">
        <v>13707</v>
      </c>
      <c r="F457" s="709"/>
      <c r="G457" s="94">
        <v>6</v>
      </c>
      <c r="H457" s="84" t="s">
        <v>12097</v>
      </c>
      <c r="I457" s="66"/>
    </row>
    <row r="458" spans="1:9" ht="91.15" customHeight="1">
      <c r="A458" s="74" t="s">
        <v>12098</v>
      </c>
      <c r="B458" s="204" t="s">
        <v>4666</v>
      </c>
      <c r="C458" s="78" t="s">
        <v>4668</v>
      </c>
      <c r="D458" s="205" t="s">
        <v>12099</v>
      </c>
      <c r="E458" s="77" t="s">
        <v>9724</v>
      </c>
      <c r="F458" s="76" t="s">
        <v>9724</v>
      </c>
      <c r="G458" s="76">
        <v>1</v>
      </c>
      <c r="H458" s="77"/>
      <c r="I458" s="66"/>
    </row>
    <row r="459" spans="1:9" ht="91.15" customHeight="1">
      <c r="A459" s="696" t="s">
        <v>12100</v>
      </c>
      <c r="B459" s="248" t="s">
        <v>4712</v>
      </c>
      <c r="C459" s="85" t="s">
        <v>4715</v>
      </c>
      <c r="D459" s="248" t="s">
        <v>12101</v>
      </c>
      <c r="E459" s="90" t="s">
        <v>12102</v>
      </c>
      <c r="F459" s="698" t="s">
        <v>9711</v>
      </c>
      <c r="G459" s="102">
        <v>5</v>
      </c>
      <c r="H459" s="90" t="s">
        <v>12103</v>
      </c>
      <c r="I459" s="87"/>
    </row>
    <row r="460" spans="1:9" ht="91.15" customHeight="1">
      <c r="A460" s="697"/>
      <c r="B460" s="249" t="s">
        <v>4712</v>
      </c>
      <c r="C460" s="85" t="s">
        <v>4716</v>
      </c>
      <c r="D460" s="249" t="str">
        <f>D459</f>
        <v>Thuế cơ sở 4 tỉnh Quảng Ngãi</v>
      </c>
      <c r="E460" s="90" t="s">
        <v>12104</v>
      </c>
      <c r="F460" s="699"/>
      <c r="G460" s="102">
        <v>3</v>
      </c>
      <c r="H460" s="90" t="s">
        <v>12105</v>
      </c>
      <c r="I460" s="87"/>
    </row>
    <row r="461" spans="1:9" ht="91.15" customHeight="1">
      <c r="A461" s="692" t="s">
        <v>12106</v>
      </c>
      <c r="B461" s="251" t="s">
        <v>4654</v>
      </c>
      <c r="C461" s="168" t="s">
        <v>4658</v>
      </c>
      <c r="D461" s="251" t="s">
        <v>12107</v>
      </c>
      <c r="E461" s="197" t="s">
        <v>12108</v>
      </c>
      <c r="F461" s="729" t="s">
        <v>12109</v>
      </c>
      <c r="G461" s="169">
        <v>5</v>
      </c>
      <c r="H461" s="197" t="s">
        <v>12110</v>
      </c>
      <c r="I461" s="218"/>
    </row>
    <row r="462" spans="1:9" ht="91.15" customHeight="1">
      <c r="A462" s="704"/>
      <c r="B462" s="259" t="s">
        <v>4654</v>
      </c>
      <c r="C462" s="168" t="s">
        <v>4703</v>
      </c>
      <c r="D462" s="259" t="str">
        <f t="shared" ref="D462:D465" si="59">D461</f>
        <v>Thuế cơ sở 2 tỉnh Quảng Ngãi</v>
      </c>
      <c r="E462" s="197" t="s">
        <v>12111</v>
      </c>
      <c r="F462" s="730"/>
      <c r="G462" s="169">
        <v>4</v>
      </c>
      <c r="H462" s="197" t="s">
        <v>12112</v>
      </c>
      <c r="I462" s="218"/>
    </row>
    <row r="463" spans="1:9" ht="91.15" customHeight="1">
      <c r="A463" s="704"/>
      <c r="B463" s="259" t="s">
        <v>4654</v>
      </c>
      <c r="C463" s="168" t="s">
        <v>4733</v>
      </c>
      <c r="D463" s="259" t="str">
        <f t="shared" si="59"/>
        <v>Thuế cơ sở 2 tỉnh Quảng Ngãi</v>
      </c>
      <c r="E463" s="197" t="s">
        <v>12113</v>
      </c>
      <c r="F463" s="730"/>
      <c r="G463" s="169">
        <v>4</v>
      </c>
      <c r="H463" s="197" t="s">
        <v>12114</v>
      </c>
      <c r="I463" s="218"/>
    </row>
    <row r="464" spans="1:9" ht="91.15" customHeight="1">
      <c r="A464" s="704"/>
      <c r="B464" s="403" t="s">
        <v>4745</v>
      </c>
      <c r="C464" s="393" t="s">
        <v>4748</v>
      </c>
      <c r="D464" s="259" t="str">
        <f t="shared" si="59"/>
        <v>Thuế cơ sở 2 tỉnh Quảng Ngãi</v>
      </c>
      <c r="E464" s="394" t="s">
        <v>12122</v>
      </c>
      <c r="F464" s="730"/>
      <c r="G464" s="395">
        <v>4</v>
      </c>
      <c r="H464" s="90" t="s">
        <v>12116</v>
      </c>
      <c r="I464" s="85"/>
    </row>
    <row r="465" spans="1:19" ht="65.45" customHeight="1">
      <c r="A465" s="704"/>
      <c r="B465" s="404" t="s">
        <v>4745</v>
      </c>
      <c r="C465" s="393" t="s">
        <v>4758</v>
      </c>
      <c r="D465" s="259" t="str">
        <f t="shared" si="59"/>
        <v>Thuế cơ sở 2 tỉnh Quảng Ngãi</v>
      </c>
      <c r="E465" s="394" t="s">
        <v>12123</v>
      </c>
      <c r="F465" s="731"/>
      <c r="G465" s="395">
        <v>2</v>
      </c>
      <c r="H465" s="90" t="s">
        <v>13708</v>
      </c>
      <c r="I465" s="85"/>
    </row>
    <row r="466" spans="1:19" ht="65.45" customHeight="1">
      <c r="A466" s="696" t="s">
        <v>12117</v>
      </c>
      <c r="B466" s="141" t="s">
        <v>4745</v>
      </c>
      <c r="C466" s="140" t="s">
        <v>4775</v>
      </c>
      <c r="D466" s="141" t="s">
        <v>12118</v>
      </c>
      <c r="E466" s="90" t="s">
        <v>12119</v>
      </c>
      <c r="F466" s="698" t="s">
        <v>9684</v>
      </c>
      <c r="G466" s="102">
        <v>5</v>
      </c>
      <c r="H466" s="90" t="s">
        <v>12120</v>
      </c>
      <c r="I466" s="87"/>
    </row>
    <row r="467" spans="1:19" ht="65.45" customHeight="1">
      <c r="A467" s="700"/>
      <c r="B467" s="142" t="s">
        <v>4745</v>
      </c>
      <c r="C467" s="140" t="s">
        <v>4785</v>
      </c>
      <c r="D467" s="142" t="str">
        <f t="shared" ref="D467:D469" si="60">D466</f>
        <v>Thuế cơ sở 3 tỉnh Quảng Ngãi</v>
      </c>
      <c r="E467" s="90" t="s">
        <v>13709</v>
      </c>
      <c r="F467" s="701"/>
      <c r="G467" s="102">
        <v>8</v>
      </c>
      <c r="H467" s="90" t="s">
        <v>12121</v>
      </c>
      <c r="I467" s="87"/>
    </row>
    <row r="468" spans="1:19" ht="65.45" customHeight="1">
      <c r="A468" s="700"/>
      <c r="B468" s="397" t="s">
        <v>4654</v>
      </c>
      <c r="C468" s="398" t="s">
        <v>4766</v>
      </c>
      <c r="D468" s="143" t="str">
        <f t="shared" si="60"/>
        <v>Thuế cơ sở 3 tỉnh Quảng Ngãi</v>
      </c>
      <c r="E468" s="399" t="s">
        <v>12115</v>
      </c>
      <c r="F468" s="699"/>
      <c r="G468" s="121">
        <v>4</v>
      </c>
      <c r="H468" s="90" t="s">
        <v>12116</v>
      </c>
      <c r="I468" s="87"/>
    </row>
    <row r="469" spans="1:19" ht="65.25" customHeight="1">
      <c r="A469" s="159" t="s">
        <v>12124</v>
      </c>
      <c r="B469" s="160" t="s">
        <v>12125</v>
      </c>
      <c r="C469" s="138" t="s">
        <v>12126</v>
      </c>
      <c r="D469" s="160" t="str">
        <f t="shared" si="60"/>
        <v>Thuế cơ sở 3 tỉnh Quảng Ngãi</v>
      </c>
      <c r="E469" s="137"/>
      <c r="F469" s="138"/>
      <c r="G469" s="137"/>
      <c r="H469" s="137"/>
      <c r="I469" s="66"/>
    </row>
    <row r="470" spans="1:19" ht="37.5" customHeight="1">
      <c r="A470" s="67">
        <v>1</v>
      </c>
      <c r="B470" s="68" t="s">
        <v>12127</v>
      </c>
      <c r="C470" s="139"/>
      <c r="D470" s="68"/>
      <c r="E470" s="167"/>
      <c r="F470" s="139"/>
      <c r="G470" s="116">
        <v>57</v>
      </c>
      <c r="H470" s="115"/>
      <c r="I470" s="70"/>
    </row>
    <row r="471" spans="1:19" ht="69.599999999999994" customHeight="1">
      <c r="A471" s="696" t="s">
        <v>12128</v>
      </c>
      <c r="B471" s="283" t="s">
        <v>4962</v>
      </c>
      <c r="C471" s="93" t="s">
        <v>4965</v>
      </c>
      <c r="D471" s="260" t="s">
        <v>12129</v>
      </c>
      <c r="E471" s="84" t="s">
        <v>12130</v>
      </c>
      <c r="F471" s="726" t="s">
        <v>9769</v>
      </c>
      <c r="G471" s="94">
        <v>6</v>
      </c>
      <c r="H471" s="84" t="s">
        <v>12131</v>
      </c>
      <c r="I471" s="66"/>
      <c r="R471" s="390">
        <v>285.08999999999997</v>
      </c>
      <c r="S471" s="387">
        <v>285090</v>
      </c>
    </row>
    <row r="472" spans="1:19" ht="69.599999999999994" customHeight="1">
      <c r="A472" s="700"/>
      <c r="B472" s="284" t="s">
        <v>4962</v>
      </c>
      <c r="C472" s="93" t="s">
        <v>4977</v>
      </c>
      <c r="D472" s="262" t="str">
        <f t="shared" ref="D472:D473" si="61">D471</f>
        <v>Thuế cơ sở 2 tỉnh Gia Lai</v>
      </c>
      <c r="E472" s="84" t="s">
        <v>12132</v>
      </c>
      <c r="F472" s="728"/>
      <c r="G472" s="94">
        <v>4</v>
      </c>
      <c r="H472" s="84" t="s">
        <v>12133</v>
      </c>
      <c r="I472" s="66"/>
      <c r="R472" s="390">
        <v>212.33</v>
      </c>
      <c r="S472" s="387">
        <v>212330</v>
      </c>
    </row>
    <row r="473" spans="1:19" ht="69.599999999999994" customHeight="1">
      <c r="A473" s="697"/>
      <c r="B473" s="285" t="s">
        <v>4962</v>
      </c>
      <c r="C473" s="93" t="s">
        <v>4985</v>
      </c>
      <c r="D473" s="261" t="str">
        <f t="shared" si="61"/>
        <v>Thuế cơ sở 2 tỉnh Gia Lai</v>
      </c>
      <c r="E473" s="84" t="s">
        <v>12134</v>
      </c>
      <c r="F473" s="727"/>
      <c r="G473" s="94">
        <v>3</v>
      </c>
      <c r="H473" s="84" t="s">
        <v>12135</v>
      </c>
      <c r="I473" s="66"/>
      <c r="R473" s="390">
        <v>20.8</v>
      </c>
      <c r="S473" s="387">
        <v>20800</v>
      </c>
    </row>
    <row r="474" spans="1:19" ht="69.599999999999994" customHeight="1">
      <c r="A474" s="692" t="s">
        <v>12136</v>
      </c>
      <c r="B474" s="251" t="s">
        <v>4938</v>
      </c>
      <c r="C474" s="144" t="s">
        <v>4941</v>
      </c>
      <c r="D474" s="251" t="s">
        <v>12137</v>
      </c>
      <c r="E474" s="91" t="s">
        <v>12138</v>
      </c>
      <c r="F474" s="694" t="s">
        <v>9799</v>
      </c>
      <c r="G474" s="145">
        <v>5</v>
      </c>
      <c r="H474" s="91" t="s">
        <v>12139</v>
      </c>
      <c r="I474" s="146"/>
      <c r="R474" s="388">
        <v>93.06</v>
      </c>
      <c r="S474" s="387">
        <v>93060</v>
      </c>
    </row>
    <row r="475" spans="1:19" ht="69.599999999999994" customHeight="1">
      <c r="A475" s="702"/>
      <c r="B475" s="252" t="s">
        <v>4938</v>
      </c>
      <c r="C475" s="144" t="s">
        <v>4942</v>
      </c>
      <c r="D475" s="252" t="str">
        <f>D474</f>
        <v>Thuế cơ sở 5 tỉnh Gia Lai</v>
      </c>
      <c r="E475" s="91" t="s">
        <v>12140</v>
      </c>
      <c r="F475" s="703"/>
      <c r="G475" s="145">
        <v>4</v>
      </c>
      <c r="H475" s="91" t="s">
        <v>12141</v>
      </c>
      <c r="I475" s="146"/>
      <c r="R475" s="388">
        <v>39.53</v>
      </c>
      <c r="S475" s="387">
        <v>39530</v>
      </c>
    </row>
    <row r="476" spans="1:19" ht="69.599999999999994" customHeight="1">
      <c r="A476" s="92" t="s">
        <v>12142</v>
      </c>
      <c r="B476" s="219" t="s">
        <v>4889</v>
      </c>
      <c r="C476" s="140" t="s">
        <v>4891</v>
      </c>
      <c r="D476" s="220" t="s">
        <v>12143</v>
      </c>
      <c r="E476" s="90" t="s">
        <v>12144</v>
      </c>
      <c r="F476" s="221" t="s">
        <v>9765</v>
      </c>
      <c r="G476" s="102">
        <v>5</v>
      </c>
      <c r="H476" s="90" t="s">
        <v>12145</v>
      </c>
      <c r="I476" s="146"/>
      <c r="R476" s="386">
        <v>1145.02</v>
      </c>
      <c r="S476" s="387">
        <v>1145020</v>
      </c>
    </row>
    <row r="477" spans="1:19" ht="69.599999999999994" customHeight="1">
      <c r="A477" s="692" t="s">
        <v>12146</v>
      </c>
      <c r="B477" s="336" t="s">
        <v>4898</v>
      </c>
      <c r="C477" s="88" t="s">
        <v>4901</v>
      </c>
      <c r="D477" s="336" t="s">
        <v>12147</v>
      </c>
      <c r="E477" s="91" t="s">
        <v>12148</v>
      </c>
      <c r="F477" s="694" t="s">
        <v>9775</v>
      </c>
      <c r="G477" s="145">
        <v>7</v>
      </c>
      <c r="H477" s="91" t="s">
        <v>12149</v>
      </c>
      <c r="I477" s="146"/>
      <c r="R477" s="388">
        <v>237.84</v>
      </c>
      <c r="S477" s="387">
        <v>237840</v>
      </c>
    </row>
    <row r="478" spans="1:19" ht="69.599999999999994" customHeight="1">
      <c r="A478" s="704"/>
      <c r="B478" s="337" t="s">
        <v>4898</v>
      </c>
      <c r="C478" s="88" t="s">
        <v>4916</v>
      </c>
      <c r="D478" s="337" t="str">
        <f t="shared" ref="D478:D479" si="62">D477</f>
        <v>Thuế cơ sở 4 tỉnh Gia Lai</v>
      </c>
      <c r="E478" s="91" t="s">
        <v>12150</v>
      </c>
      <c r="F478" s="705"/>
      <c r="G478" s="145">
        <v>5</v>
      </c>
      <c r="H478" s="91" t="s">
        <v>12151</v>
      </c>
      <c r="I478" s="146"/>
      <c r="R478" s="388">
        <v>52.13</v>
      </c>
      <c r="S478" s="387">
        <v>52130</v>
      </c>
    </row>
    <row r="479" spans="1:19" ht="69.599999999999994" customHeight="1">
      <c r="A479" s="702"/>
      <c r="B479" s="338" t="s">
        <v>4898</v>
      </c>
      <c r="C479" s="88" t="s">
        <v>958</v>
      </c>
      <c r="D479" s="338" t="str">
        <f t="shared" si="62"/>
        <v>Thuế cơ sở 4 tỉnh Gia Lai</v>
      </c>
      <c r="E479" s="91" t="s">
        <v>12152</v>
      </c>
      <c r="F479" s="703"/>
      <c r="G479" s="145">
        <v>4</v>
      </c>
      <c r="H479" s="91" t="s">
        <v>11081</v>
      </c>
      <c r="I479" s="146"/>
      <c r="R479" s="388">
        <v>306500</v>
      </c>
      <c r="S479" s="387">
        <v>306500000</v>
      </c>
    </row>
    <row r="480" spans="1:19" ht="69.599999999999994" customHeight="1">
      <c r="A480" s="696" t="s">
        <v>12153</v>
      </c>
      <c r="B480" s="339" t="s">
        <v>4923</v>
      </c>
      <c r="C480" s="85" t="s">
        <v>4926</v>
      </c>
      <c r="D480" s="260" t="s">
        <v>12154</v>
      </c>
      <c r="E480" s="90" t="s">
        <v>12155</v>
      </c>
      <c r="F480" s="726" t="s">
        <v>9782</v>
      </c>
      <c r="G480" s="102">
        <v>7</v>
      </c>
      <c r="H480" s="90" t="s">
        <v>12156</v>
      </c>
      <c r="I480" s="146"/>
      <c r="R480" s="386">
        <v>154.46</v>
      </c>
      <c r="S480" s="387">
        <v>154460</v>
      </c>
    </row>
    <row r="481" spans="1:19" ht="69.599999999999994" customHeight="1">
      <c r="A481" s="697"/>
      <c r="B481" s="340" t="s">
        <v>4923</v>
      </c>
      <c r="C481" s="85" t="s">
        <v>12157</v>
      </c>
      <c r="D481" s="261" t="str">
        <f t="shared" ref="D481" si="63">D480</f>
        <v>Thuế cơ sở 3 tỉnh Gia Lai</v>
      </c>
      <c r="E481" s="90" t="s">
        <v>12158</v>
      </c>
      <c r="F481" s="727"/>
      <c r="G481" s="102">
        <v>7</v>
      </c>
      <c r="H481" s="90" t="s">
        <v>12159</v>
      </c>
      <c r="I481" s="146"/>
      <c r="R481" s="386">
        <v>120.99</v>
      </c>
      <c r="S481" s="387">
        <v>120990</v>
      </c>
    </row>
    <row r="482" spans="1:19" ht="37.9" customHeight="1">
      <c r="A482" s="67">
        <v>2</v>
      </c>
      <c r="B482" s="68" t="s">
        <v>12160</v>
      </c>
      <c r="C482" s="139"/>
      <c r="D482" s="68"/>
      <c r="E482" s="167"/>
      <c r="F482" s="139"/>
      <c r="G482" s="116">
        <v>34</v>
      </c>
      <c r="H482" s="115"/>
      <c r="I482" s="70"/>
    </row>
    <row r="483" spans="1:19" ht="56.45" customHeight="1">
      <c r="A483" s="696" t="s">
        <v>12161</v>
      </c>
      <c r="B483" s="248" t="s">
        <v>5047</v>
      </c>
      <c r="C483" s="140" t="s">
        <v>5050</v>
      </c>
      <c r="D483" s="260" t="s">
        <v>12162</v>
      </c>
      <c r="E483" s="90" t="s">
        <v>12163</v>
      </c>
      <c r="F483" s="726" t="s">
        <v>9963</v>
      </c>
      <c r="G483" s="102">
        <v>4</v>
      </c>
      <c r="H483" s="90" t="s">
        <v>12164</v>
      </c>
      <c r="I483" s="235"/>
      <c r="R483" s="386">
        <v>96</v>
      </c>
      <c r="S483" s="387">
        <v>96000</v>
      </c>
    </row>
    <row r="484" spans="1:19" ht="56.45" customHeight="1">
      <c r="A484" s="700"/>
      <c r="B484" s="254" t="s">
        <v>5047</v>
      </c>
      <c r="C484" s="140" t="s">
        <v>5080</v>
      </c>
      <c r="D484" s="262" t="str">
        <f t="shared" ref="D484:D486" si="64">D483</f>
        <v>Thuế cơ sở 8 tỉnh Đắk Lắk</v>
      </c>
      <c r="E484" s="90" t="s">
        <v>12165</v>
      </c>
      <c r="F484" s="728"/>
      <c r="G484" s="102">
        <v>4</v>
      </c>
      <c r="H484" s="90" t="s">
        <v>12166</v>
      </c>
      <c r="I484" s="235"/>
      <c r="R484" s="386">
        <v>90</v>
      </c>
      <c r="S484" s="387">
        <v>90000</v>
      </c>
    </row>
    <row r="485" spans="1:19" ht="56.45" customHeight="1">
      <c r="A485" s="700"/>
      <c r="B485" s="254" t="s">
        <v>5047</v>
      </c>
      <c r="C485" s="140" t="s">
        <v>5051</v>
      </c>
      <c r="D485" s="262" t="str">
        <f t="shared" si="64"/>
        <v>Thuế cơ sở 8 tỉnh Đắk Lắk</v>
      </c>
      <c r="E485" s="90" t="s">
        <v>12167</v>
      </c>
      <c r="F485" s="728"/>
      <c r="G485" s="102">
        <v>4</v>
      </c>
      <c r="H485" s="90" t="s">
        <v>12168</v>
      </c>
      <c r="I485" s="235"/>
      <c r="R485" s="386">
        <v>70</v>
      </c>
      <c r="S485" s="387">
        <v>70000</v>
      </c>
    </row>
    <row r="486" spans="1:19" ht="56.45" customHeight="1">
      <c r="A486" s="697"/>
      <c r="B486" s="249" t="s">
        <v>5047</v>
      </c>
      <c r="C486" s="140" t="s">
        <v>5087</v>
      </c>
      <c r="D486" s="261" t="str">
        <f t="shared" si="64"/>
        <v>Thuế cơ sở 8 tỉnh Đắk Lắk</v>
      </c>
      <c r="E486" s="90" t="s">
        <v>12169</v>
      </c>
      <c r="F486" s="727"/>
      <c r="G486" s="102">
        <v>2</v>
      </c>
      <c r="H486" s="90" t="s">
        <v>12170</v>
      </c>
      <c r="I486" s="235"/>
      <c r="R486" s="386">
        <v>80</v>
      </c>
      <c r="S486" s="387">
        <v>80000</v>
      </c>
    </row>
    <row r="487" spans="1:19" ht="56.45" customHeight="1">
      <c r="A487" s="74" t="s">
        <v>12171</v>
      </c>
      <c r="B487" s="78" t="s">
        <v>5007</v>
      </c>
      <c r="C487" s="144" t="s">
        <v>12172</v>
      </c>
      <c r="D487" s="76" t="s">
        <v>12173</v>
      </c>
      <c r="E487" s="91" t="s">
        <v>12174</v>
      </c>
      <c r="F487" s="145" t="s">
        <v>9946</v>
      </c>
      <c r="G487" s="145">
        <v>3</v>
      </c>
      <c r="H487" s="91" t="s">
        <v>12175</v>
      </c>
      <c r="I487" s="87"/>
      <c r="R487" s="388">
        <v>410</v>
      </c>
      <c r="S487" s="387">
        <v>410000</v>
      </c>
    </row>
    <row r="488" spans="1:19" ht="56.45" customHeight="1">
      <c r="A488" s="92" t="s">
        <v>12176</v>
      </c>
      <c r="B488" s="93" t="s">
        <v>5060</v>
      </c>
      <c r="C488" s="85" t="s">
        <v>12177</v>
      </c>
      <c r="D488" s="94" t="s">
        <v>12178</v>
      </c>
      <c r="E488" s="90" t="s">
        <v>12179</v>
      </c>
      <c r="F488" s="221" t="s">
        <v>9954</v>
      </c>
      <c r="G488" s="102">
        <v>3</v>
      </c>
      <c r="H488" s="90" t="s">
        <v>12180</v>
      </c>
      <c r="I488" s="87"/>
      <c r="R488" s="386">
        <v>82</v>
      </c>
      <c r="S488" s="387">
        <v>82000</v>
      </c>
    </row>
    <row r="489" spans="1:19" ht="56.45" customHeight="1">
      <c r="A489" s="692" t="s">
        <v>12181</v>
      </c>
      <c r="B489" s="341" t="s">
        <v>5016</v>
      </c>
      <c r="C489" s="88" t="s">
        <v>5019</v>
      </c>
      <c r="D489" s="341" t="s">
        <v>12182</v>
      </c>
      <c r="E489" s="91" t="s">
        <v>12183</v>
      </c>
      <c r="F489" s="694" t="s">
        <v>9956</v>
      </c>
      <c r="G489" s="145">
        <v>5</v>
      </c>
      <c r="H489" s="91" t="s">
        <v>12184</v>
      </c>
      <c r="I489" s="87"/>
      <c r="R489" s="388">
        <v>63.4</v>
      </c>
      <c r="S489" s="387">
        <v>63400</v>
      </c>
    </row>
    <row r="490" spans="1:19" ht="56.45" customHeight="1">
      <c r="A490" s="702"/>
      <c r="B490" s="342" t="s">
        <v>5016</v>
      </c>
      <c r="C490" s="88" t="s">
        <v>5020</v>
      </c>
      <c r="D490" s="342" t="str">
        <f>D489</f>
        <v>Thuế cơ sở 10 tỉnh Đắk Lắk</v>
      </c>
      <c r="E490" s="91" t="s">
        <v>12185</v>
      </c>
      <c r="F490" s="703"/>
      <c r="G490" s="145">
        <v>4</v>
      </c>
      <c r="H490" s="91" t="s">
        <v>12186</v>
      </c>
      <c r="I490" s="87"/>
      <c r="R490" s="388">
        <v>74</v>
      </c>
      <c r="S490" s="387">
        <v>74000</v>
      </c>
    </row>
    <row r="491" spans="1:19" ht="56.45" customHeight="1">
      <c r="A491" s="92" t="s">
        <v>12187</v>
      </c>
      <c r="B491" s="82" t="s">
        <v>5030</v>
      </c>
      <c r="C491" s="85" t="s">
        <v>5032</v>
      </c>
      <c r="D491" s="72" t="s">
        <v>12188</v>
      </c>
      <c r="E491" s="90" t="s">
        <v>12189</v>
      </c>
      <c r="F491" s="221" t="s">
        <v>9952</v>
      </c>
      <c r="G491" s="102">
        <v>5</v>
      </c>
      <c r="H491" s="90" t="s">
        <v>12190</v>
      </c>
      <c r="I491" s="87"/>
      <c r="R491" s="386">
        <v>90</v>
      </c>
      <c r="S491" s="387">
        <v>90000</v>
      </c>
    </row>
    <row r="492" spans="1:19" s="104" customFormat="1">
      <c r="A492" s="67">
        <v>3</v>
      </c>
      <c r="B492" s="68" t="s">
        <v>12191</v>
      </c>
      <c r="C492" s="139"/>
      <c r="D492" s="68"/>
      <c r="E492" s="167"/>
      <c r="F492" s="139"/>
      <c r="G492" s="116">
        <v>42</v>
      </c>
      <c r="H492" s="115"/>
      <c r="I492" s="70"/>
      <c r="R492" s="389"/>
      <c r="S492" s="387">
        <v>0</v>
      </c>
    </row>
    <row r="493" spans="1:19" s="104" customFormat="1" ht="47.25">
      <c r="A493" s="696" t="s">
        <v>12192</v>
      </c>
      <c r="B493" s="188" t="s">
        <v>15437</v>
      </c>
      <c r="C493" s="140" t="s">
        <v>4836</v>
      </c>
      <c r="D493" s="260" t="s">
        <v>12193</v>
      </c>
      <c r="E493" s="90" t="s">
        <v>12194</v>
      </c>
      <c r="F493" s="726" t="s">
        <v>9992</v>
      </c>
      <c r="G493" s="102">
        <v>6</v>
      </c>
      <c r="H493" s="90" t="s">
        <v>12195</v>
      </c>
      <c r="I493" s="146"/>
      <c r="R493" s="386">
        <v>252</v>
      </c>
      <c r="S493" s="387">
        <v>252000</v>
      </c>
    </row>
    <row r="494" spans="1:19" s="104" customFormat="1" ht="47.25">
      <c r="A494" s="697"/>
      <c r="B494" s="258" t="s">
        <v>15437</v>
      </c>
      <c r="C494" s="140" t="s">
        <v>4855</v>
      </c>
      <c r="D494" s="261" t="str">
        <f>D493</f>
        <v>Thuế cơ sở 3 tỉnh Khánh Hòa</v>
      </c>
      <c r="E494" s="90" t="s">
        <v>12196</v>
      </c>
      <c r="F494" s="727"/>
      <c r="G494" s="102">
        <v>5</v>
      </c>
      <c r="H494" s="90" t="s">
        <v>12197</v>
      </c>
      <c r="I494" s="146"/>
      <c r="R494" s="386">
        <v>108</v>
      </c>
      <c r="S494" s="387">
        <v>108000</v>
      </c>
    </row>
    <row r="495" spans="1:19" ht="124.15" customHeight="1">
      <c r="A495" s="692" t="s">
        <v>12198</v>
      </c>
      <c r="B495" s="75" t="s">
        <v>4807</v>
      </c>
      <c r="C495" s="144" t="s">
        <v>4809</v>
      </c>
      <c r="D495" s="157" t="s">
        <v>12199</v>
      </c>
      <c r="E495" s="91" t="s">
        <v>12200</v>
      </c>
      <c r="F495" s="694" t="s">
        <v>9980</v>
      </c>
      <c r="G495" s="145">
        <v>4</v>
      </c>
      <c r="H495" s="91" t="s">
        <v>12201</v>
      </c>
      <c r="I495" s="146"/>
      <c r="R495" s="388">
        <v>1820</v>
      </c>
      <c r="S495" s="387">
        <v>1820000</v>
      </c>
    </row>
    <row r="496" spans="1:19" ht="99.6" customHeight="1">
      <c r="A496" s="702"/>
      <c r="B496" s="253" t="s">
        <v>15438</v>
      </c>
      <c r="C496" s="400" t="s">
        <v>4868</v>
      </c>
      <c r="D496" s="239" t="str">
        <f>D495</f>
        <v>Thuế cơ sở 2 tỉnh Khánh Hòa</v>
      </c>
      <c r="E496" s="394" t="s">
        <v>13710</v>
      </c>
      <c r="F496" s="703"/>
      <c r="G496" s="395">
        <v>2</v>
      </c>
      <c r="H496" s="400" t="s">
        <v>13711</v>
      </c>
      <c r="I496" s="146"/>
      <c r="R496" s="388"/>
      <c r="S496" s="387"/>
    </row>
    <row r="497" spans="1:19" s="104" customFormat="1" ht="120" customHeight="1">
      <c r="A497" s="696" t="s">
        <v>12202</v>
      </c>
      <c r="B497" s="141" t="s">
        <v>15439</v>
      </c>
      <c r="C497" s="85" t="s">
        <v>4818</v>
      </c>
      <c r="D497" s="141" t="s">
        <v>12203</v>
      </c>
      <c r="E497" s="90" t="s">
        <v>12204</v>
      </c>
      <c r="F497" s="698" t="s">
        <v>12205</v>
      </c>
      <c r="G497" s="102">
        <v>8</v>
      </c>
      <c r="H497" s="90" t="s">
        <v>12206</v>
      </c>
      <c r="I497" s="87"/>
      <c r="R497" s="386">
        <v>350</v>
      </c>
      <c r="S497" s="387">
        <v>350000</v>
      </c>
    </row>
    <row r="498" spans="1:19" s="104" customFormat="1" ht="88.15" customHeight="1">
      <c r="A498" s="697"/>
      <c r="B498" s="143" t="s">
        <v>15439</v>
      </c>
      <c r="C498" s="85" t="s">
        <v>4819</v>
      </c>
      <c r="D498" s="143" t="str">
        <f>D497</f>
        <v>Thuế cơ sở 1 tỉnh Khánh Hòa</v>
      </c>
      <c r="E498" s="90" t="s">
        <v>12207</v>
      </c>
      <c r="F498" s="699"/>
      <c r="G498" s="102">
        <v>5</v>
      </c>
      <c r="H498" s="90" t="s">
        <v>12208</v>
      </c>
      <c r="I498" s="87"/>
      <c r="R498" s="386">
        <v>133</v>
      </c>
      <c r="S498" s="387">
        <v>133000</v>
      </c>
    </row>
    <row r="499" spans="1:19" ht="106.15" customHeight="1">
      <c r="A499" s="692" t="s">
        <v>12209</v>
      </c>
      <c r="B499" s="147" t="s">
        <v>15438</v>
      </c>
      <c r="C499" s="88" t="s">
        <v>4847</v>
      </c>
      <c r="D499" s="147" t="s">
        <v>12210</v>
      </c>
      <c r="E499" s="91" t="s">
        <v>12211</v>
      </c>
      <c r="F499" s="694" t="s">
        <v>9983</v>
      </c>
      <c r="G499" s="145">
        <v>5</v>
      </c>
      <c r="H499" s="91" t="s">
        <v>12212</v>
      </c>
      <c r="I499" s="146"/>
      <c r="R499" s="388">
        <v>371</v>
      </c>
      <c r="S499" s="387">
        <v>371000</v>
      </c>
    </row>
    <row r="500" spans="1:19" ht="88.15" customHeight="1">
      <c r="A500" s="704"/>
      <c r="C500" s="88" t="s">
        <v>4868</v>
      </c>
      <c r="D500" s="253" t="str">
        <f t="shared" ref="D500:D501" si="65">D499</f>
        <v>Thuế cơ sở 4 tỉnh Khánh Hòa</v>
      </c>
      <c r="E500" s="91" t="s">
        <v>13712</v>
      </c>
      <c r="F500" s="705"/>
      <c r="G500" s="145">
        <v>2</v>
      </c>
      <c r="H500" s="91" t="s">
        <v>12213</v>
      </c>
      <c r="I500" s="146"/>
      <c r="R500" s="388">
        <v>199</v>
      </c>
      <c r="S500" s="387">
        <v>199000</v>
      </c>
    </row>
    <row r="501" spans="1:19" ht="44.45" customHeight="1">
      <c r="A501" s="702"/>
      <c r="B501" s="148" t="s">
        <v>15438</v>
      </c>
      <c r="C501" s="88" t="s">
        <v>4862</v>
      </c>
      <c r="D501" s="148" t="str">
        <f t="shared" si="65"/>
        <v>Thuế cơ sở 4 tỉnh Khánh Hòa</v>
      </c>
      <c r="E501" s="91" t="s">
        <v>12214</v>
      </c>
      <c r="F501" s="703"/>
      <c r="G501" s="145">
        <v>3</v>
      </c>
      <c r="H501" s="91" t="s">
        <v>12215</v>
      </c>
      <c r="I501" s="146"/>
      <c r="R501" s="388">
        <v>24</v>
      </c>
      <c r="S501" s="387">
        <v>24000</v>
      </c>
    </row>
    <row r="502" spans="1:19" ht="46.15" customHeight="1">
      <c r="A502" s="67">
        <v>4</v>
      </c>
      <c r="B502" s="68" t="s">
        <v>12216</v>
      </c>
      <c r="C502" s="139"/>
      <c r="D502" s="68"/>
      <c r="E502" s="167"/>
      <c r="F502" s="139"/>
      <c r="G502" s="116">
        <v>51</v>
      </c>
      <c r="H502" s="115"/>
      <c r="I502" s="70"/>
      <c r="R502" s="389"/>
      <c r="S502" s="387">
        <v>0</v>
      </c>
    </row>
    <row r="503" spans="1:19" s="222" customFormat="1" ht="108.6" customHeight="1">
      <c r="A503" s="696" t="s">
        <v>12217</v>
      </c>
      <c r="B503" s="188" t="s">
        <v>5120</v>
      </c>
      <c r="C503" s="93" t="s">
        <v>5123</v>
      </c>
      <c r="D503" s="260" t="s">
        <v>12218</v>
      </c>
      <c r="E503" s="84" t="s">
        <v>12219</v>
      </c>
      <c r="F503" s="726" t="s">
        <v>10037</v>
      </c>
      <c r="G503" s="94">
        <v>4</v>
      </c>
      <c r="H503" s="84" t="s">
        <v>12220</v>
      </c>
      <c r="I503" s="72"/>
      <c r="R503" s="390">
        <v>434.97</v>
      </c>
      <c r="S503" s="387">
        <v>434970</v>
      </c>
    </row>
    <row r="504" spans="1:19" s="222" customFormat="1" ht="108.6" customHeight="1">
      <c r="A504" s="700"/>
      <c r="B504" s="189" t="s">
        <v>5120</v>
      </c>
      <c r="C504" s="93" t="s">
        <v>2133</v>
      </c>
      <c r="D504" s="262" t="str">
        <f t="shared" ref="D504:D505" si="66">D503</f>
        <v>Thuế cơ sở 2 tỉnh Lâm Đồng</v>
      </c>
      <c r="E504" s="84" t="s">
        <v>12221</v>
      </c>
      <c r="F504" s="728"/>
      <c r="G504" s="94">
        <v>5</v>
      </c>
      <c r="H504" s="84" t="s">
        <v>11433</v>
      </c>
      <c r="I504" s="72"/>
      <c r="R504" s="390">
        <v>69580</v>
      </c>
      <c r="S504" s="387">
        <v>69580000</v>
      </c>
    </row>
    <row r="505" spans="1:19" s="222" customFormat="1" ht="108.6" customHeight="1">
      <c r="A505" s="697"/>
      <c r="B505" s="258" t="s">
        <v>5120</v>
      </c>
      <c r="C505" s="93" t="s">
        <v>5179</v>
      </c>
      <c r="D505" s="261" t="str">
        <f t="shared" si="66"/>
        <v>Thuế cơ sở 2 tỉnh Lâm Đồng</v>
      </c>
      <c r="E505" s="84" t="s">
        <v>12222</v>
      </c>
      <c r="F505" s="727"/>
      <c r="G505" s="94">
        <v>7</v>
      </c>
      <c r="H505" s="84" t="s">
        <v>12223</v>
      </c>
      <c r="I505" s="72"/>
      <c r="R505" s="390">
        <v>237.245</v>
      </c>
      <c r="S505" s="387">
        <v>237245</v>
      </c>
    </row>
    <row r="506" spans="1:19" s="222" customFormat="1" ht="108.6" customHeight="1">
      <c r="A506" s="74" t="s">
        <v>12224</v>
      </c>
      <c r="B506" s="168" t="s">
        <v>5189</v>
      </c>
      <c r="C506" s="144" t="s">
        <v>5191</v>
      </c>
      <c r="D506" s="169" t="s">
        <v>12225</v>
      </c>
      <c r="E506" s="91" t="s">
        <v>12226</v>
      </c>
      <c r="F506" s="145" t="s">
        <v>10067</v>
      </c>
      <c r="G506" s="145">
        <v>9</v>
      </c>
      <c r="H506" s="91" t="s">
        <v>12227</v>
      </c>
      <c r="I506" s="87"/>
      <c r="R506" s="388">
        <v>132.01499999999999</v>
      </c>
      <c r="S506" s="387">
        <v>132015</v>
      </c>
    </row>
    <row r="507" spans="1:19" s="222" customFormat="1" ht="108.6" customHeight="1">
      <c r="A507" s="696" t="s">
        <v>12228</v>
      </c>
      <c r="B507" s="248" t="s">
        <v>5110</v>
      </c>
      <c r="C507" s="85" t="s">
        <v>5113</v>
      </c>
      <c r="D507" s="260" t="s">
        <v>12229</v>
      </c>
      <c r="E507" s="90" t="s">
        <v>12230</v>
      </c>
      <c r="F507" s="726" t="s">
        <v>10033</v>
      </c>
      <c r="G507" s="102">
        <v>5</v>
      </c>
      <c r="H507" s="90" t="s">
        <v>12231</v>
      </c>
      <c r="I507" s="87"/>
      <c r="R507" s="386">
        <v>1179.085</v>
      </c>
      <c r="S507" s="387">
        <v>1179085</v>
      </c>
    </row>
    <row r="508" spans="1:19" s="222" customFormat="1" ht="108.6" customHeight="1">
      <c r="A508" s="697"/>
      <c r="B508" s="249" t="s">
        <v>5110</v>
      </c>
      <c r="C508" s="85" t="s">
        <v>5132</v>
      </c>
      <c r="D508" s="261" t="str">
        <f>D507</f>
        <v>Thuế cơ sở 1 tỉnh Lâm Đồng</v>
      </c>
      <c r="E508" s="90" t="s">
        <v>12232</v>
      </c>
      <c r="F508" s="727"/>
      <c r="G508" s="102">
        <v>1</v>
      </c>
      <c r="H508" s="90" t="s">
        <v>12233</v>
      </c>
      <c r="I508" s="87"/>
      <c r="R508" s="386">
        <v>110.92</v>
      </c>
      <c r="S508" s="387">
        <v>110920</v>
      </c>
    </row>
    <row r="509" spans="1:19" ht="108.6" customHeight="1">
      <c r="A509" s="692" t="s">
        <v>12234</v>
      </c>
      <c r="B509" s="251" t="s">
        <v>5142</v>
      </c>
      <c r="C509" s="88" t="s">
        <v>5145</v>
      </c>
      <c r="D509" s="251" t="s">
        <v>12235</v>
      </c>
      <c r="E509" s="91" t="s">
        <v>12236</v>
      </c>
      <c r="F509" s="694" t="s">
        <v>10046</v>
      </c>
      <c r="G509" s="145">
        <v>6</v>
      </c>
      <c r="H509" s="91" t="s">
        <v>12237</v>
      </c>
      <c r="I509" s="87"/>
      <c r="R509" s="388">
        <v>391.41500000000002</v>
      </c>
      <c r="S509" s="387">
        <v>391415</v>
      </c>
    </row>
    <row r="510" spans="1:19" ht="108.6" customHeight="1">
      <c r="A510" s="702"/>
      <c r="B510" s="252" t="s">
        <v>5142</v>
      </c>
      <c r="C510" s="88" t="s">
        <v>5146</v>
      </c>
      <c r="D510" s="252" t="str">
        <f>D509</f>
        <v>Thuế cơ sở 3 tỉnh Lâm Đồng</v>
      </c>
      <c r="E510" s="91" t="s">
        <v>12238</v>
      </c>
      <c r="F510" s="703"/>
      <c r="G510" s="145">
        <v>4</v>
      </c>
      <c r="H510" s="91" t="s">
        <v>12239</v>
      </c>
      <c r="I510" s="87"/>
      <c r="R510" s="388">
        <v>128.55500000000001</v>
      </c>
      <c r="S510" s="387">
        <v>128555</v>
      </c>
    </row>
    <row r="511" spans="1:19" ht="108.6" customHeight="1">
      <c r="A511" s="696" t="s">
        <v>12240</v>
      </c>
      <c r="B511" s="248" t="s">
        <v>5160</v>
      </c>
      <c r="C511" s="85" t="s">
        <v>5163</v>
      </c>
      <c r="D511" s="248" t="s">
        <v>12241</v>
      </c>
      <c r="E511" s="90" t="s">
        <v>12242</v>
      </c>
      <c r="F511" s="698" t="s">
        <v>12243</v>
      </c>
      <c r="G511" s="102">
        <v>6</v>
      </c>
      <c r="H511" s="90" t="s">
        <v>12244</v>
      </c>
      <c r="I511" s="87"/>
      <c r="R511" s="386">
        <v>205.715</v>
      </c>
      <c r="S511" s="387">
        <v>205715</v>
      </c>
    </row>
    <row r="512" spans="1:19" ht="108.6" customHeight="1">
      <c r="A512" s="697"/>
      <c r="B512" s="249" t="s">
        <v>5160</v>
      </c>
      <c r="C512" s="85" t="s">
        <v>5209</v>
      </c>
      <c r="D512" s="249" t="str">
        <f t="shared" ref="D512:D513" si="67">D511</f>
        <v>Thuế cơ sở 4 tỉnh Lâm Đồng</v>
      </c>
      <c r="E512" s="90" t="s">
        <v>12245</v>
      </c>
      <c r="F512" s="699"/>
      <c r="G512" s="102">
        <v>4</v>
      </c>
      <c r="H512" s="90" t="s">
        <v>12246</v>
      </c>
      <c r="I512" s="87"/>
      <c r="R512" s="386">
        <v>39.74</v>
      </c>
      <c r="S512" s="387">
        <v>39740</v>
      </c>
    </row>
    <row r="513" spans="1:9" ht="47.25">
      <c r="A513" s="159" t="s">
        <v>12247</v>
      </c>
      <c r="B513" s="160" t="s">
        <v>12248</v>
      </c>
      <c r="C513" s="138" t="s">
        <v>12249</v>
      </c>
      <c r="D513" s="160" t="str">
        <f t="shared" si="67"/>
        <v>Thuế cơ sở 4 tỉnh Lâm Đồng</v>
      </c>
      <c r="E513" s="137"/>
      <c r="F513" s="138"/>
      <c r="G513" s="138"/>
      <c r="H513" s="137"/>
      <c r="I513" s="66"/>
    </row>
    <row r="514" spans="1:9" ht="25.9" customHeight="1">
      <c r="A514" s="67">
        <v>1</v>
      </c>
      <c r="B514" s="68" t="s">
        <v>12250</v>
      </c>
      <c r="C514" s="116"/>
      <c r="D514" s="68"/>
      <c r="E514" s="115"/>
      <c r="F514" s="116"/>
      <c r="G514" s="116">
        <v>40</v>
      </c>
      <c r="H514" s="115"/>
      <c r="I514" s="70"/>
    </row>
    <row r="515" spans="1:9" s="223" customFormat="1" ht="131.44999999999999" customHeight="1">
      <c r="A515" s="92" t="s">
        <v>12251</v>
      </c>
      <c r="B515" s="93" t="s">
        <v>5397</v>
      </c>
      <c r="C515" s="93" t="s">
        <v>5399</v>
      </c>
      <c r="D515" s="94" t="s">
        <v>12252</v>
      </c>
      <c r="E515" s="84" t="s">
        <v>12253</v>
      </c>
      <c r="F515" s="94" t="s">
        <v>9725</v>
      </c>
      <c r="G515" s="94">
        <v>6</v>
      </c>
      <c r="H515" s="84" t="s">
        <v>12254</v>
      </c>
      <c r="I515" s="66"/>
    </row>
    <row r="516" spans="1:9" ht="92.45" customHeight="1">
      <c r="A516" s="692" t="s">
        <v>12255</v>
      </c>
      <c r="B516" s="147" t="s">
        <v>15440</v>
      </c>
      <c r="C516" s="88" t="s">
        <v>5442</v>
      </c>
      <c r="D516" s="147" t="s">
        <v>12256</v>
      </c>
      <c r="E516" s="91" t="s">
        <v>12257</v>
      </c>
      <c r="F516" s="694" t="s">
        <v>9755</v>
      </c>
      <c r="G516" s="145">
        <v>3</v>
      </c>
      <c r="H516" s="91" t="s">
        <v>12258</v>
      </c>
      <c r="I516" s="87"/>
    </row>
    <row r="517" spans="1:9" ht="92.45" customHeight="1">
      <c r="A517" s="702"/>
      <c r="B517" s="148" t="s">
        <v>15440</v>
      </c>
      <c r="C517" s="88" t="s">
        <v>5443</v>
      </c>
      <c r="D517" s="148" t="str">
        <f>D516</f>
        <v>Thuế cơ sở 6 tỉnh Quảng Ngãi</v>
      </c>
      <c r="E517" s="91" t="s">
        <v>12259</v>
      </c>
      <c r="F517" s="703"/>
      <c r="G517" s="145">
        <v>3</v>
      </c>
      <c r="H517" s="91" t="s">
        <v>12260</v>
      </c>
      <c r="I517" s="87"/>
    </row>
    <row r="518" spans="1:9" s="104" customFormat="1" ht="64.150000000000006" customHeight="1">
      <c r="A518" s="696" t="s">
        <v>12261</v>
      </c>
      <c r="B518" s="141" t="s">
        <v>5426</v>
      </c>
      <c r="C518" s="85" t="s">
        <v>5429</v>
      </c>
      <c r="D518" s="141" t="s">
        <v>12262</v>
      </c>
      <c r="E518" s="90" t="s">
        <v>12263</v>
      </c>
      <c r="F518" s="698" t="s">
        <v>12264</v>
      </c>
      <c r="G518" s="102">
        <v>3</v>
      </c>
      <c r="H518" s="90" t="s">
        <v>12265</v>
      </c>
      <c r="I518" s="87"/>
    </row>
    <row r="519" spans="1:9" s="104" customFormat="1" ht="64.150000000000006" customHeight="1">
      <c r="A519" s="700"/>
      <c r="B519" s="142" t="s">
        <v>5426</v>
      </c>
      <c r="C519" s="85" t="s">
        <v>12266</v>
      </c>
      <c r="D519" s="142" t="str">
        <f t="shared" ref="D519:D520" si="68">D518</f>
        <v>Thuế cơ sở 9 tỉnh Quảng Ngãi</v>
      </c>
      <c r="E519" s="90" t="s">
        <v>12267</v>
      </c>
      <c r="F519" s="701"/>
      <c r="G519" s="102">
        <v>5</v>
      </c>
      <c r="H519" s="90" t="s">
        <v>12268</v>
      </c>
      <c r="I519" s="87"/>
    </row>
    <row r="520" spans="1:9" s="104" customFormat="1" ht="64.150000000000006" customHeight="1">
      <c r="A520" s="697"/>
      <c r="B520" s="143" t="s">
        <v>5426</v>
      </c>
      <c r="C520" s="85" t="s">
        <v>5478</v>
      </c>
      <c r="D520" s="143" t="str">
        <f t="shared" si="68"/>
        <v>Thuế cơ sở 9 tỉnh Quảng Ngãi</v>
      </c>
      <c r="E520" s="90" t="s">
        <v>12269</v>
      </c>
      <c r="F520" s="699"/>
      <c r="G520" s="102">
        <v>4</v>
      </c>
      <c r="H520" s="90" t="s">
        <v>12270</v>
      </c>
      <c r="I520" s="87"/>
    </row>
    <row r="521" spans="1:9" s="104" customFormat="1" ht="86.45" customHeight="1">
      <c r="A521" s="692" t="s">
        <v>12271</v>
      </c>
      <c r="B521" s="157" t="s">
        <v>5465</v>
      </c>
      <c r="C521" s="78" t="s">
        <v>5468</v>
      </c>
      <c r="D521" s="157" t="s">
        <v>12272</v>
      </c>
      <c r="E521" s="77" t="s">
        <v>13713</v>
      </c>
      <c r="F521" s="706" t="s">
        <v>9750</v>
      </c>
      <c r="G521" s="76">
        <v>5</v>
      </c>
      <c r="H521" s="77" t="s">
        <v>12273</v>
      </c>
      <c r="I521" s="66"/>
    </row>
    <row r="522" spans="1:9" s="104" customFormat="1" ht="86.45" customHeight="1">
      <c r="A522" s="702"/>
      <c r="B522" s="239" t="s">
        <v>5465</v>
      </c>
      <c r="C522" s="78" t="s">
        <v>12274</v>
      </c>
      <c r="D522" s="239" t="str">
        <f>D521</f>
        <v>Thuế cơ sở 8 tỉnh Quảng Ngãi</v>
      </c>
      <c r="E522" s="77" t="s">
        <v>12275</v>
      </c>
      <c r="F522" s="707"/>
      <c r="G522" s="76">
        <v>2</v>
      </c>
      <c r="H522" s="77" t="s">
        <v>12276</v>
      </c>
      <c r="I522" s="66"/>
    </row>
    <row r="523" spans="1:9" ht="86.45" customHeight="1">
      <c r="A523" s="92" t="s">
        <v>12277</v>
      </c>
      <c r="B523" s="82" t="s">
        <v>5404</v>
      </c>
      <c r="C523" s="93" t="s">
        <v>5406</v>
      </c>
      <c r="D523" s="94" t="s">
        <v>12278</v>
      </c>
      <c r="E523" s="84" t="s">
        <v>12279</v>
      </c>
      <c r="F523" s="94" t="s">
        <v>12280</v>
      </c>
      <c r="G523" s="94">
        <v>6</v>
      </c>
      <c r="H523" s="84" t="s">
        <v>12281</v>
      </c>
      <c r="I523" s="79"/>
    </row>
    <row r="524" spans="1:9" s="223" customFormat="1" ht="86.45" customHeight="1">
      <c r="A524" s="74" t="s">
        <v>12282</v>
      </c>
      <c r="B524" s="75" t="s">
        <v>5414</v>
      </c>
      <c r="C524" s="78" t="s">
        <v>5416</v>
      </c>
      <c r="D524" s="76" t="s">
        <v>12283</v>
      </c>
      <c r="E524" s="77" t="s">
        <v>12284</v>
      </c>
      <c r="F524" s="76" t="s">
        <v>9742</v>
      </c>
      <c r="G524" s="76">
        <v>3</v>
      </c>
      <c r="H524" s="77" t="s">
        <v>12285</v>
      </c>
      <c r="I524" s="79"/>
    </row>
    <row r="525" spans="1:9" ht="49.9" customHeight="1">
      <c r="A525" s="67">
        <v>2</v>
      </c>
      <c r="B525" s="68" t="s">
        <v>12286</v>
      </c>
      <c r="C525" s="139"/>
      <c r="D525" s="68"/>
      <c r="E525" s="167"/>
      <c r="F525" s="139"/>
      <c r="G525" s="116">
        <v>77</v>
      </c>
      <c r="H525" s="115"/>
      <c r="I525" s="70"/>
    </row>
    <row r="526" spans="1:9" ht="73.900000000000006" customHeight="1">
      <c r="A526" s="696" t="s">
        <v>12287</v>
      </c>
      <c r="B526" s="277" t="s">
        <v>15441</v>
      </c>
      <c r="C526" s="93" t="s">
        <v>5522</v>
      </c>
      <c r="D526" s="280" t="s">
        <v>12288</v>
      </c>
      <c r="E526" s="84" t="s">
        <v>12289</v>
      </c>
      <c r="F526" s="708" t="s">
        <v>12290</v>
      </c>
      <c r="G526" s="94">
        <v>3</v>
      </c>
      <c r="H526" s="84" t="s">
        <v>12291</v>
      </c>
      <c r="I526" s="79"/>
    </row>
    <row r="527" spans="1:9" ht="73.900000000000006" customHeight="1">
      <c r="A527" s="700"/>
      <c r="B527" s="278" t="s">
        <v>15441</v>
      </c>
      <c r="C527" s="93" t="s">
        <v>5523</v>
      </c>
      <c r="D527" s="281" t="str">
        <f t="shared" ref="D527:D529" si="69">D526</f>
        <v>Thuế cơ sở 6 tỉnh Gia Lai</v>
      </c>
      <c r="E527" s="84" t="s">
        <v>13714</v>
      </c>
      <c r="F527" s="714"/>
      <c r="G527" s="94">
        <v>6</v>
      </c>
      <c r="H527" s="84" t="s">
        <v>12292</v>
      </c>
      <c r="I527" s="79"/>
    </row>
    <row r="528" spans="1:9" ht="73.900000000000006" customHeight="1">
      <c r="A528" s="700"/>
      <c r="B528" s="278" t="s">
        <v>15441</v>
      </c>
      <c r="C528" s="93" t="s">
        <v>5657</v>
      </c>
      <c r="D528" s="281" t="str">
        <f t="shared" si="69"/>
        <v>Thuế cơ sở 6 tỉnh Gia Lai</v>
      </c>
      <c r="E528" s="84" t="s">
        <v>12293</v>
      </c>
      <c r="F528" s="714"/>
      <c r="G528" s="94">
        <v>2</v>
      </c>
      <c r="H528" s="84" t="s">
        <v>12294</v>
      </c>
      <c r="I528" s="79"/>
    </row>
    <row r="529" spans="1:9" ht="73.900000000000006" customHeight="1">
      <c r="A529" s="697"/>
      <c r="B529" s="279" t="s">
        <v>15441</v>
      </c>
      <c r="C529" s="93" t="s">
        <v>5577</v>
      </c>
      <c r="D529" s="282" t="str">
        <f t="shared" si="69"/>
        <v>Thuế cơ sở 6 tỉnh Gia Lai</v>
      </c>
      <c r="E529" s="84" t="s">
        <v>12295</v>
      </c>
      <c r="F529" s="709"/>
      <c r="G529" s="94">
        <v>6</v>
      </c>
      <c r="H529" s="84" t="s">
        <v>12296</v>
      </c>
      <c r="I529" s="79"/>
    </row>
    <row r="530" spans="1:9" s="104" customFormat="1" ht="73.900000000000006" customHeight="1">
      <c r="A530" s="692" t="s">
        <v>12297</v>
      </c>
      <c r="B530" s="274" t="s">
        <v>15442</v>
      </c>
      <c r="C530" s="78" t="s">
        <v>5624</v>
      </c>
      <c r="D530" s="274" t="s">
        <v>12298</v>
      </c>
      <c r="E530" s="77" t="s">
        <v>12299</v>
      </c>
      <c r="F530" s="706" t="s">
        <v>9852</v>
      </c>
      <c r="G530" s="76">
        <v>3</v>
      </c>
      <c r="H530" s="77" t="s">
        <v>12300</v>
      </c>
      <c r="I530" s="66"/>
    </row>
    <row r="531" spans="1:9" s="104" customFormat="1" ht="73.900000000000006" customHeight="1">
      <c r="A531" s="704"/>
      <c r="B531" s="275" t="s">
        <v>15442</v>
      </c>
      <c r="C531" s="78" t="s">
        <v>5641</v>
      </c>
      <c r="D531" s="275" t="str">
        <f t="shared" ref="D531:D533" si="70">D530</f>
        <v>Thuế cơ sở 11 tỉnh Gia Lai</v>
      </c>
      <c r="E531" s="77" t="s">
        <v>12301</v>
      </c>
      <c r="F531" s="725"/>
      <c r="G531" s="76">
        <v>4</v>
      </c>
      <c r="H531" s="77" t="s">
        <v>12302</v>
      </c>
      <c r="I531" s="66"/>
    </row>
    <row r="532" spans="1:9" s="104" customFormat="1" ht="73.900000000000006" customHeight="1">
      <c r="A532" s="704"/>
      <c r="B532" s="275" t="s">
        <v>15442</v>
      </c>
      <c r="C532" s="78" t="s">
        <v>5664</v>
      </c>
      <c r="D532" s="275" t="str">
        <f t="shared" si="70"/>
        <v>Thuế cơ sở 11 tỉnh Gia Lai</v>
      </c>
      <c r="E532" s="77" t="s">
        <v>12303</v>
      </c>
      <c r="F532" s="725"/>
      <c r="G532" s="76">
        <v>3</v>
      </c>
      <c r="H532" s="77" t="s">
        <v>12304</v>
      </c>
      <c r="I532" s="66"/>
    </row>
    <row r="533" spans="1:9" s="104" customFormat="1" ht="73.900000000000006" customHeight="1">
      <c r="A533" s="702"/>
      <c r="B533" s="276" t="s">
        <v>15442</v>
      </c>
      <c r="C533" s="78" t="s">
        <v>5625</v>
      </c>
      <c r="D533" s="276" t="str">
        <f t="shared" si="70"/>
        <v>Thuế cơ sở 11 tỉnh Gia Lai</v>
      </c>
      <c r="E533" s="77" t="s">
        <v>12305</v>
      </c>
      <c r="F533" s="707"/>
      <c r="G533" s="76">
        <v>3</v>
      </c>
      <c r="H533" s="77" t="s">
        <v>12306</v>
      </c>
      <c r="I533" s="66"/>
    </row>
    <row r="534" spans="1:9" s="222" customFormat="1" ht="73.900000000000006" customHeight="1">
      <c r="A534" s="696" t="s">
        <v>12307</v>
      </c>
      <c r="B534" s="248" t="s">
        <v>5608</v>
      </c>
      <c r="C534" s="140" t="s">
        <v>5611</v>
      </c>
      <c r="D534" s="248" t="s">
        <v>12308</v>
      </c>
      <c r="E534" s="90" t="s">
        <v>13715</v>
      </c>
      <c r="F534" s="698" t="s">
        <v>9831</v>
      </c>
      <c r="G534" s="102">
        <v>4</v>
      </c>
      <c r="H534" s="90" t="s">
        <v>12309</v>
      </c>
      <c r="I534" s="87"/>
    </row>
    <row r="535" spans="1:9" s="222" customFormat="1" ht="73.900000000000006" customHeight="1">
      <c r="A535" s="697"/>
      <c r="B535" s="249" t="s">
        <v>5608</v>
      </c>
      <c r="C535" s="140" t="s">
        <v>5671</v>
      </c>
      <c r="D535" s="249" t="str">
        <f>D534</f>
        <v>Thuế cơ sở 10 tỉnh Gia Lai</v>
      </c>
      <c r="E535" s="90" t="s">
        <v>12310</v>
      </c>
      <c r="F535" s="699"/>
      <c r="G535" s="102">
        <v>3</v>
      </c>
      <c r="H535" s="90" t="s">
        <v>12311</v>
      </c>
      <c r="I535" s="87"/>
    </row>
    <row r="536" spans="1:9" ht="73.900000000000006" customHeight="1">
      <c r="A536" s="692" t="s">
        <v>12312</v>
      </c>
      <c r="B536" s="251" t="s">
        <v>5534</v>
      </c>
      <c r="C536" s="88" t="s">
        <v>5537</v>
      </c>
      <c r="D536" s="251" t="s">
        <v>12313</v>
      </c>
      <c r="E536" s="91" t="s">
        <v>13716</v>
      </c>
      <c r="F536" s="694" t="s">
        <v>9865</v>
      </c>
      <c r="G536" s="145">
        <v>5</v>
      </c>
      <c r="H536" s="91" t="s">
        <v>12314</v>
      </c>
      <c r="I536" s="87"/>
    </row>
    <row r="537" spans="1:9" ht="73.900000000000006" customHeight="1">
      <c r="A537" s="702"/>
      <c r="B537" s="252" t="s">
        <v>5534</v>
      </c>
      <c r="C537" s="88" t="s">
        <v>5538</v>
      </c>
      <c r="D537" s="252" t="str">
        <f>D536</f>
        <v>Thuế cơ sở 7 tỉnh Gia Lai</v>
      </c>
      <c r="E537" s="91" t="s">
        <v>12315</v>
      </c>
      <c r="F537" s="703"/>
      <c r="G537" s="145">
        <v>5</v>
      </c>
      <c r="H537" s="91" t="s">
        <v>12316</v>
      </c>
      <c r="I537" s="87"/>
    </row>
    <row r="538" spans="1:9" ht="73.900000000000006" customHeight="1">
      <c r="A538" s="696" t="s">
        <v>12317</v>
      </c>
      <c r="B538" s="272" t="s">
        <v>5584</v>
      </c>
      <c r="C538" s="93" t="s">
        <v>5587</v>
      </c>
      <c r="D538" s="272" t="s">
        <v>12318</v>
      </c>
      <c r="E538" s="84" t="s">
        <v>12319</v>
      </c>
      <c r="F538" s="708" t="s">
        <v>12320</v>
      </c>
      <c r="G538" s="94">
        <v>6</v>
      </c>
      <c r="H538" s="84" t="s">
        <v>12321</v>
      </c>
      <c r="I538" s="66"/>
    </row>
    <row r="539" spans="1:9" ht="73.900000000000006" customHeight="1">
      <c r="A539" s="697"/>
      <c r="B539" s="273" t="s">
        <v>5584</v>
      </c>
      <c r="C539" s="93" t="s">
        <v>5598</v>
      </c>
      <c r="D539" s="273" t="str">
        <f>D538</f>
        <v>Thuế cơ sở 9 tỉnh Gia Lai</v>
      </c>
      <c r="E539" s="84" t="s">
        <v>12322</v>
      </c>
      <c r="F539" s="709"/>
      <c r="G539" s="94">
        <v>8</v>
      </c>
      <c r="H539" s="84" t="s">
        <v>12323</v>
      </c>
      <c r="I539" s="66"/>
    </row>
    <row r="540" spans="1:9" ht="73.900000000000006" customHeight="1">
      <c r="A540" s="692" t="s">
        <v>12324</v>
      </c>
      <c r="B540" s="251" t="s">
        <v>5509</v>
      </c>
      <c r="C540" s="144" t="s">
        <v>5512</v>
      </c>
      <c r="D540" s="251" t="s">
        <v>12325</v>
      </c>
      <c r="E540" s="91" t="s">
        <v>12326</v>
      </c>
      <c r="F540" s="694" t="s">
        <v>9817</v>
      </c>
      <c r="G540" s="145">
        <v>7</v>
      </c>
      <c r="H540" s="91" t="s">
        <v>12327</v>
      </c>
      <c r="I540" s="146"/>
    </row>
    <row r="541" spans="1:9" ht="73.900000000000006" customHeight="1">
      <c r="A541" s="704"/>
      <c r="B541" s="259" t="s">
        <v>5509</v>
      </c>
      <c r="C541" s="144" t="s">
        <v>5559</v>
      </c>
      <c r="D541" s="259" t="str">
        <f t="shared" ref="D541:D542" si="71">D540</f>
        <v>Thuế cơ sở 8 tỉnh Gia Lai</v>
      </c>
      <c r="E541" s="91" t="s">
        <v>13717</v>
      </c>
      <c r="F541" s="705"/>
      <c r="G541" s="145">
        <v>5</v>
      </c>
      <c r="H541" s="91" t="s">
        <v>12328</v>
      </c>
      <c r="I541" s="146"/>
    </row>
    <row r="542" spans="1:9" ht="73.900000000000006" customHeight="1">
      <c r="A542" s="702"/>
      <c r="B542" s="252" t="s">
        <v>5509</v>
      </c>
      <c r="C542" s="144" t="s">
        <v>5550</v>
      </c>
      <c r="D542" s="252" t="str">
        <f t="shared" si="71"/>
        <v>Thuế cơ sở 8 tỉnh Gia Lai</v>
      </c>
      <c r="E542" s="91" t="s">
        <v>13718</v>
      </c>
      <c r="F542" s="703"/>
      <c r="G542" s="145">
        <v>4</v>
      </c>
      <c r="H542" s="91" t="s">
        <v>12329</v>
      </c>
      <c r="I542" s="146"/>
    </row>
    <row r="543" spans="1:9" ht="38.450000000000003" customHeight="1">
      <c r="A543" s="67">
        <v>3</v>
      </c>
      <c r="B543" s="68" t="s">
        <v>12330</v>
      </c>
      <c r="C543" s="139"/>
      <c r="D543" s="68"/>
      <c r="E543" s="167"/>
      <c r="F543" s="139"/>
      <c r="G543" s="116">
        <v>68</v>
      </c>
      <c r="H543" s="115"/>
      <c r="I543" s="70"/>
    </row>
    <row r="544" spans="1:9" ht="71.45" customHeight="1">
      <c r="A544" s="696" t="s">
        <v>12331</v>
      </c>
      <c r="B544" s="188" t="s">
        <v>5257</v>
      </c>
      <c r="C544" s="93" t="s">
        <v>5260</v>
      </c>
      <c r="D544" s="188" t="s">
        <v>12332</v>
      </c>
      <c r="E544" s="84" t="s">
        <v>12333</v>
      </c>
      <c r="F544" s="708" t="s">
        <v>9905</v>
      </c>
      <c r="G544" s="94">
        <v>3</v>
      </c>
      <c r="H544" s="84" t="s">
        <v>12334</v>
      </c>
      <c r="I544" s="72"/>
    </row>
    <row r="545" spans="1:9" ht="71.45" customHeight="1">
      <c r="A545" s="700"/>
      <c r="B545" s="189" t="s">
        <v>5257</v>
      </c>
      <c r="C545" s="93" t="s">
        <v>5300</v>
      </c>
      <c r="D545" s="189" t="str">
        <f t="shared" ref="D545:D546" si="72">D544</f>
        <v>Thuế cơ sở 2  tỉnh Đắk Lắk</v>
      </c>
      <c r="E545" s="84" t="s">
        <v>12335</v>
      </c>
      <c r="F545" s="714"/>
      <c r="G545" s="94">
        <v>6</v>
      </c>
      <c r="H545" s="84" t="s">
        <v>12336</v>
      </c>
      <c r="I545" s="72"/>
    </row>
    <row r="546" spans="1:9" ht="71.45" customHeight="1">
      <c r="A546" s="697"/>
      <c r="B546" s="258" t="s">
        <v>5257</v>
      </c>
      <c r="C546" s="93" t="s">
        <v>5261</v>
      </c>
      <c r="D546" s="258" t="str">
        <f t="shared" si="72"/>
        <v>Thuế cơ sở 2  tỉnh Đắk Lắk</v>
      </c>
      <c r="E546" s="84" t="s">
        <v>12337</v>
      </c>
      <c r="F546" s="709"/>
      <c r="G546" s="94">
        <v>5</v>
      </c>
      <c r="H546" s="84" t="s">
        <v>12338</v>
      </c>
      <c r="I546" s="72"/>
    </row>
    <row r="547" spans="1:9" ht="71.45" customHeight="1">
      <c r="A547" s="692" t="s">
        <v>12339</v>
      </c>
      <c r="B547" s="268" t="s">
        <v>5272</v>
      </c>
      <c r="C547" s="144" t="s">
        <v>5275</v>
      </c>
      <c r="D547" s="268" t="s">
        <v>12340</v>
      </c>
      <c r="E547" s="91" t="s">
        <v>12341</v>
      </c>
      <c r="F547" s="694" t="s">
        <v>9894</v>
      </c>
      <c r="G547" s="145">
        <v>3</v>
      </c>
      <c r="H547" s="91" t="s">
        <v>12342</v>
      </c>
      <c r="I547" s="87"/>
    </row>
    <row r="548" spans="1:9" ht="71.45" customHeight="1">
      <c r="A548" s="702"/>
      <c r="B548" s="269" t="s">
        <v>5272</v>
      </c>
      <c r="C548" s="144" t="s">
        <v>5276</v>
      </c>
      <c r="D548" s="269" t="str">
        <f>D547</f>
        <v>Thuế cơ sở 4 tỉnh Đắk Lắk</v>
      </c>
      <c r="E548" s="91" t="s">
        <v>12343</v>
      </c>
      <c r="F548" s="703"/>
      <c r="G548" s="145">
        <v>4</v>
      </c>
      <c r="H548" s="91" t="s">
        <v>12344</v>
      </c>
      <c r="I548" s="87"/>
    </row>
    <row r="549" spans="1:9" ht="71.45" customHeight="1">
      <c r="A549" s="696" t="s">
        <v>12345</v>
      </c>
      <c r="B549" s="270" t="s">
        <v>5245</v>
      </c>
      <c r="C549" s="85" t="s">
        <v>5248</v>
      </c>
      <c r="D549" s="270" t="s">
        <v>12346</v>
      </c>
      <c r="E549" s="90" t="s">
        <v>12347</v>
      </c>
      <c r="F549" s="698" t="s">
        <v>12348</v>
      </c>
      <c r="G549" s="102">
        <v>5</v>
      </c>
      <c r="H549" s="90" t="s">
        <v>12349</v>
      </c>
      <c r="I549" s="146"/>
    </row>
    <row r="550" spans="1:9" ht="71.45" customHeight="1">
      <c r="A550" s="697"/>
      <c r="B550" s="271" t="s">
        <v>5245</v>
      </c>
      <c r="C550" s="85" t="s">
        <v>5285</v>
      </c>
      <c r="D550" s="271" t="str">
        <f>D549</f>
        <v>Thuế cơ sở 5  tỉnh Đắk Lắk</v>
      </c>
      <c r="E550" s="90" t="s">
        <v>12350</v>
      </c>
      <c r="F550" s="699"/>
      <c r="G550" s="102">
        <v>3</v>
      </c>
      <c r="H550" s="90" t="s">
        <v>12351</v>
      </c>
      <c r="I550" s="146"/>
    </row>
    <row r="551" spans="1:9" ht="52.15" customHeight="1">
      <c r="A551" s="692" t="s">
        <v>12352</v>
      </c>
      <c r="B551" s="268" t="s">
        <v>5352</v>
      </c>
      <c r="C551" s="88" t="s">
        <v>5355</v>
      </c>
      <c r="D551" s="268" t="s">
        <v>12353</v>
      </c>
      <c r="E551" s="91" t="s">
        <v>12354</v>
      </c>
      <c r="F551" s="694" t="s">
        <v>9935</v>
      </c>
      <c r="G551" s="145">
        <v>5</v>
      </c>
      <c r="H551" s="91" t="s">
        <v>12355</v>
      </c>
      <c r="I551" s="146"/>
    </row>
    <row r="552" spans="1:9" ht="52.15" customHeight="1">
      <c r="A552" s="702"/>
      <c r="B552" s="269" t="s">
        <v>5352</v>
      </c>
      <c r="C552" s="88" t="s">
        <v>5356</v>
      </c>
      <c r="D552" s="269" t="str">
        <f>D551</f>
        <v>Thuế cơ sở 3  tỉnh Đắk Lắk</v>
      </c>
      <c r="E552" s="91" t="s">
        <v>12356</v>
      </c>
      <c r="F552" s="703"/>
      <c r="G552" s="145">
        <v>5</v>
      </c>
      <c r="H552" s="91" t="s">
        <v>12357</v>
      </c>
      <c r="I552" s="146"/>
    </row>
    <row r="553" spans="1:9" ht="73.900000000000006" customHeight="1">
      <c r="A553" s="696" t="s">
        <v>12358</v>
      </c>
      <c r="B553" s="248" t="s">
        <v>5233</v>
      </c>
      <c r="C553" s="140" t="s">
        <v>5236</v>
      </c>
      <c r="D553" s="248" t="s">
        <v>12359</v>
      </c>
      <c r="E553" s="90" t="s">
        <v>12360</v>
      </c>
      <c r="F553" s="698" t="s">
        <v>9889</v>
      </c>
      <c r="G553" s="102">
        <v>6</v>
      </c>
      <c r="H553" s="90" t="s">
        <v>12361</v>
      </c>
      <c r="I553" s="87"/>
    </row>
    <row r="554" spans="1:9" ht="52.15" customHeight="1">
      <c r="A554" s="700"/>
      <c r="B554" s="254" t="s">
        <v>15424</v>
      </c>
      <c r="C554" s="140" t="s">
        <v>5340</v>
      </c>
      <c r="D554" s="254" t="str">
        <f t="shared" ref="D554:D555" si="73">D553</f>
        <v>Thuế cơ sở 1 tỉnh Đắk Lắk</v>
      </c>
      <c r="E554" s="90" t="s">
        <v>13719</v>
      </c>
      <c r="F554" s="701"/>
      <c r="G554" s="102">
        <v>3</v>
      </c>
      <c r="H554" s="90" t="s">
        <v>12362</v>
      </c>
      <c r="I554" s="87"/>
    </row>
    <row r="555" spans="1:9" ht="52.15" customHeight="1">
      <c r="A555" s="697"/>
      <c r="B555" s="249" t="s">
        <v>15424</v>
      </c>
      <c r="C555" s="140" t="s">
        <v>5371</v>
      </c>
      <c r="D555" s="249" t="str">
        <f t="shared" si="73"/>
        <v>Thuế cơ sở 1 tỉnh Đắk Lắk</v>
      </c>
      <c r="E555" s="90" t="s">
        <v>13720</v>
      </c>
      <c r="F555" s="699"/>
      <c r="G555" s="102">
        <v>3</v>
      </c>
      <c r="H555" s="90" t="s">
        <v>12363</v>
      </c>
      <c r="I555" s="87"/>
    </row>
    <row r="556" spans="1:9" ht="52.15" customHeight="1">
      <c r="A556" s="692" t="s">
        <v>12364</v>
      </c>
      <c r="B556" s="157" t="s">
        <v>5310</v>
      </c>
      <c r="C556" s="144" t="s">
        <v>5313</v>
      </c>
      <c r="D556" s="157" t="s">
        <v>12365</v>
      </c>
      <c r="E556" s="91" t="s">
        <v>12366</v>
      </c>
      <c r="F556" s="694" t="s">
        <v>9922</v>
      </c>
      <c r="G556" s="145">
        <v>5</v>
      </c>
      <c r="H556" s="91" t="s">
        <v>12367</v>
      </c>
      <c r="I556" s="87"/>
    </row>
    <row r="557" spans="1:9" ht="52.15" customHeight="1">
      <c r="A557" s="704"/>
      <c r="B557" s="267" t="s">
        <v>5310</v>
      </c>
      <c r="C557" s="144" t="s">
        <v>5330</v>
      </c>
      <c r="D557" s="267" t="str">
        <f t="shared" ref="D557:D558" si="74">D556</f>
        <v>Thuế cơ sở 6  tỉnh Đắk Lắk</v>
      </c>
      <c r="E557" s="91" t="s">
        <v>12368</v>
      </c>
      <c r="F557" s="705"/>
      <c r="G557" s="145">
        <v>6</v>
      </c>
      <c r="H557" s="91" t="s">
        <v>12369</v>
      </c>
      <c r="I557" s="87"/>
    </row>
    <row r="558" spans="1:9" ht="52.15" customHeight="1">
      <c r="A558" s="702"/>
      <c r="B558" s="239" t="s">
        <v>5310</v>
      </c>
      <c r="C558" s="144" t="s">
        <v>12370</v>
      </c>
      <c r="D558" s="239" t="str">
        <f t="shared" si="74"/>
        <v>Thuế cơ sở 6  tỉnh Đắk Lắk</v>
      </c>
      <c r="E558" s="91" t="s">
        <v>12371</v>
      </c>
      <c r="F558" s="703"/>
      <c r="G558" s="145">
        <v>6</v>
      </c>
      <c r="H558" s="91" t="s">
        <v>13721</v>
      </c>
      <c r="I558" s="87"/>
    </row>
    <row r="559" spans="1:9" ht="21" customHeight="1">
      <c r="A559" s="67">
        <v>4</v>
      </c>
      <c r="B559" s="68" t="s">
        <v>12372</v>
      </c>
      <c r="C559" s="139"/>
      <c r="D559" s="68"/>
      <c r="E559" s="167"/>
      <c r="F559" s="139"/>
      <c r="G559" s="116">
        <v>28</v>
      </c>
      <c r="H559" s="115"/>
      <c r="I559" s="70"/>
    </row>
    <row r="560" spans="1:9" ht="44.25" customHeight="1">
      <c r="A560" s="696" t="s">
        <v>12373</v>
      </c>
      <c r="B560" s="248" t="s">
        <v>5701</v>
      </c>
      <c r="C560" s="140" t="s">
        <v>5704</v>
      </c>
      <c r="D560" s="248" t="s">
        <v>12374</v>
      </c>
      <c r="E560" s="90" t="s">
        <v>12375</v>
      </c>
      <c r="F560" s="698" t="s">
        <v>12376</v>
      </c>
      <c r="G560" s="102">
        <v>3</v>
      </c>
      <c r="H560" s="90" t="s">
        <v>12377</v>
      </c>
      <c r="I560" s="87"/>
    </row>
    <row r="561" spans="1:9" ht="44.25" customHeight="1">
      <c r="A561" s="697"/>
      <c r="B561" s="249" t="s">
        <v>5701</v>
      </c>
      <c r="C561" s="140" t="s">
        <v>5724</v>
      </c>
      <c r="D561" s="249" t="str">
        <f>D560</f>
        <v>Thuế cơ sở 13 tỉnh Lâm Đồng</v>
      </c>
      <c r="E561" s="90" t="s">
        <v>12378</v>
      </c>
      <c r="F561" s="699"/>
      <c r="G561" s="102">
        <v>4</v>
      </c>
      <c r="H561" s="90" t="s">
        <v>12379</v>
      </c>
      <c r="I561" s="87"/>
    </row>
    <row r="562" spans="1:9" ht="44.25" customHeight="1">
      <c r="A562" s="692" t="s">
        <v>12380</v>
      </c>
      <c r="B562" s="251" t="s">
        <v>5712</v>
      </c>
      <c r="C562" s="88" t="s">
        <v>5716</v>
      </c>
      <c r="D562" s="251" t="s">
        <v>12381</v>
      </c>
      <c r="E562" s="91" t="s">
        <v>12382</v>
      </c>
      <c r="F562" s="694" t="s">
        <v>10080</v>
      </c>
      <c r="G562" s="145">
        <v>4</v>
      </c>
      <c r="H562" s="91" t="s">
        <v>12383</v>
      </c>
      <c r="I562" s="87"/>
    </row>
    <row r="563" spans="1:9" ht="44.25" customHeight="1">
      <c r="A563" s="702"/>
      <c r="B563" s="252" t="s">
        <v>5712</v>
      </c>
      <c r="C563" s="88" t="s">
        <v>5730</v>
      </c>
      <c r="D563" s="252" t="str">
        <f>D562</f>
        <v>Thuế cơ sở 12 tỉnh Lâm Đồng</v>
      </c>
      <c r="E563" s="91" t="s">
        <v>12384</v>
      </c>
      <c r="F563" s="703"/>
      <c r="G563" s="145">
        <v>4</v>
      </c>
      <c r="H563" s="91" t="s">
        <v>12385</v>
      </c>
      <c r="I563" s="87"/>
    </row>
    <row r="564" spans="1:9" ht="44.25" customHeight="1">
      <c r="A564" s="696" t="s">
        <v>12386</v>
      </c>
      <c r="B564" s="248" t="s">
        <v>5737</v>
      </c>
      <c r="C564" s="85" t="s">
        <v>5741</v>
      </c>
      <c r="D564" s="248" t="s">
        <v>12387</v>
      </c>
      <c r="E564" s="90" t="s">
        <v>12388</v>
      </c>
      <c r="F564" s="698" t="s">
        <v>12389</v>
      </c>
      <c r="G564" s="102">
        <v>3</v>
      </c>
      <c r="H564" s="90" t="s">
        <v>12390</v>
      </c>
      <c r="I564" s="87"/>
    </row>
    <row r="565" spans="1:9" ht="44.25" customHeight="1">
      <c r="A565" s="697"/>
      <c r="B565" s="249" t="s">
        <v>5737</v>
      </c>
      <c r="C565" s="85" t="s">
        <v>5757</v>
      </c>
      <c r="D565" s="249" t="str">
        <f>D564</f>
        <v>Thuế cơ sở 11 tỉnh Lâm Đồng</v>
      </c>
      <c r="E565" s="90" t="s">
        <v>12391</v>
      </c>
      <c r="F565" s="699"/>
      <c r="G565" s="102">
        <v>3</v>
      </c>
      <c r="H565" s="90" t="s">
        <v>12392</v>
      </c>
      <c r="I565" s="87"/>
    </row>
    <row r="566" spans="1:9" ht="44.25" customHeight="1">
      <c r="A566" s="692" t="s">
        <v>12393</v>
      </c>
      <c r="B566" s="251" t="s">
        <v>5692</v>
      </c>
      <c r="C566" s="88" t="s">
        <v>5695</v>
      </c>
      <c r="D566" s="251" t="s">
        <v>12394</v>
      </c>
      <c r="E566" s="91" t="s">
        <v>12395</v>
      </c>
      <c r="F566" s="694" t="s">
        <v>12396</v>
      </c>
      <c r="G566" s="145">
        <v>3</v>
      </c>
      <c r="H566" s="91" t="s">
        <v>12397</v>
      </c>
      <c r="I566" s="87"/>
    </row>
    <row r="567" spans="1:9" ht="44.25" customHeight="1">
      <c r="A567" s="702"/>
      <c r="B567" s="252" t="s">
        <v>5692</v>
      </c>
      <c r="C567" s="88" t="s">
        <v>5749</v>
      </c>
      <c r="D567" s="252" t="str">
        <f t="shared" ref="D567:D568" si="75">D566</f>
        <v>Thuế cơ sở 10 tỉnh Lâm Đồng</v>
      </c>
      <c r="E567" s="91" t="s">
        <v>12398</v>
      </c>
      <c r="F567" s="703"/>
      <c r="G567" s="145">
        <v>4</v>
      </c>
      <c r="H567" s="91" t="s">
        <v>12399</v>
      </c>
      <c r="I567" s="87"/>
    </row>
    <row r="568" spans="1:9" ht="64.900000000000006" customHeight="1">
      <c r="A568" s="159" t="s">
        <v>12400</v>
      </c>
      <c r="B568" s="160" t="s">
        <v>12401</v>
      </c>
      <c r="C568" s="138" t="s">
        <v>12402</v>
      </c>
      <c r="D568" s="160" t="str">
        <f t="shared" si="75"/>
        <v>Thuế cơ sở 10 tỉnh Lâm Đồng</v>
      </c>
      <c r="E568" s="137"/>
      <c r="F568" s="138"/>
      <c r="G568" s="137"/>
      <c r="H568" s="137"/>
      <c r="I568" s="66"/>
    </row>
    <row r="569" spans="1:9" ht="37.9" customHeight="1">
      <c r="A569" s="67">
        <v>1</v>
      </c>
      <c r="B569" s="68" t="s">
        <v>12403</v>
      </c>
      <c r="C569" s="139"/>
      <c r="D569" s="68"/>
      <c r="E569" s="167"/>
      <c r="F569" s="139"/>
      <c r="G569" s="155">
        <v>24</v>
      </c>
      <c r="H569" s="154"/>
      <c r="I569" s="70"/>
    </row>
    <row r="570" spans="1:9" ht="74.25" customHeight="1">
      <c r="A570" s="696" t="s">
        <v>12404</v>
      </c>
      <c r="B570" s="248" t="s">
        <v>5896</v>
      </c>
      <c r="C570" s="140" t="s">
        <v>5899</v>
      </c>
      <c r="D570" s="248" t="s">
        <v>12405</v>
      </c>
      <c r="E570" s="90" t="s">
        <v>12406</v>
      </c>
      <c r="F570" s="698" t="s">
        <v>10017</v>
      </c>
      <c r="G570" s="102">
        <v>3</v>
      </c>
      <c r="H570" s="90" t="s">
        <v>12407</v>
      </c>
      <c r="I570" s="146"/>
    </row>
    <row r="571" spans="1:9" ht="74.25" customHeight="1">
      <c r="A571" s="697"/>
      <c r="B571" s="249" t="s">
        <v>5896</v>
      </c>
      <c r="C571" s="140" t="s">
        <v>5920</v>
      </c>
      <c r="D571" s="249" t="str">
        <f>D570</f>
        <v>Thuế cơ sở 5 tỉnh Khánh Hòa</v>
      </c>
      <c r="E571" s="90" t="s">
        <v>12408</v>
      </c>
      <c r="F571" s="699"/>
      <c r="G571" s="102">
        <v>4</v>
      </c>
      <c r="H571" s="90" t="s">
        <v>12409</v>
      </c>
      <c r="I571" s="146"/>
    </row>
    <row r="572" spans="1:9" ht="58.9" customHeight="1">
      <c r="A572" s="74" t="s">
        <v>12410</v>
      </c>
      <c r="B572" s="75" t="s">
        <v>5863</v>
      </c>
      <c r="C572" s="144" t="s">
        <v>12411</v>
      </c>
      <c r="D572" s="76" t="s">
        <v>12412</v>
      </c>
      <c r="E572" s="91" t="s">
        <v>12413</v>
      </c>
      <c r="F572" s="145" t="s">
        <v>10013</v>
      </c>
      <c r="G572" s="145">
        <v>4</v>
      </c>
      <c r="H572" s="91"/>
      <c r="I572" s="146"/>
    </row>
    <row r="573" spans="1:9" ht="51.6" customHeight="1">
      <c r="A573" s="696" t="s">
        <v>12414</v>
      </c>
      <c r="B573" s="248" t="s">
        <v>5884</v>
      </c>
      <c r="C573" s="85" t="s">
        <v>5887</v>
      </c>
      <c r="D573" s="248" t="s">
        <v>12415</v>
      </c>
      <c r="E573" s="90" t="s">
        <v>12416</v>
      </c>
      <c r="F573" s="698" t="s">
        <v>10014</v>
      </c>
      <c r="G573" s="102">
        <v>4</v>
      </c>
      <c r="H573" s="90" t="s">
        <v>12417</v>
      </c>
      <c r="I573" s="87"/>
    </row>
    <row r="574" spans="1:9" ht="51.6" customHeight="1">
      <c r="A574" s="697"/>
      <c r="B574" s="249" t="s">
        <v>5884</v>
      </c>
      <c r="C574" s="85" t="s">
        <v>5913</v>
      </c>
      <c r="D574" s="249" t="str">
        <f>D573</f>
        <v>Thuế cơ sở 7 tỉnh Khánh Hòa</v>
      </c>
      <c r="E574" s="90" t="s">
        <v>12418</v>
      </c>
      <c r="F574" s="699"/>
      <c r="G574" s="102">
        <v>2</v>
      </c>
      <c r="H574" s="90" t="s">
        <v>12419</v>
      </c>
      <c r="I574" s="87"/>
    </row>
    <row r="575" spans="1:9" ht="51.6" customHeight="1">
      <c r="A575" s="692" t="s">
        <v>12420</v>
      </c>
      <c r="B575" s="251" t="s">
        <v>5872</v>
      </c>
      <c r="C575" s="88" t="s">
        <v>5875</v>
      </c>
      <c r="D575" s="251" t="s">
        <v>12421</v>
      </c>
      <c r="E575" s="91" t="s">
        <v>12422</v>
      </c>
      <c r="F575" s="694" t="s">
        <v>10026</v>
      </c>
      <c r="G575" s="145">
        <v>4</v>
      </c>
      <c r="H575" s="91" t="s">
        <v>12423</v>
      </c>
      <c r="I575" s="87"/>
    </row>
    <row r="576" spans="1:9" ht="51.6" customHeight="1">
      <c r="A576" s="702"/>
      <c r="B576" s="252" t="s">
        <v>5872</v>
      </c>
      <c r="C576" s="88" t="s">
        <v>12424</v>
      </c>
      <c r="D576" s="252" t="str">
        <f t="shared" ref="D576" si="76">D575</f>
        <v>Thuế cơ sở 8 tỉnh Khánh Hòa</v>
      </c>
      <c r="E576" s="91" t="s">
        <v>12425</v>
      </c>
      <c r="F576" s="703"/>
      <c r="G576" s="145">
        <v>3</v>
      </c>
      <c r="H576" s="91" t="s">
        <v>12426</v>
      </c>
      <c r="I576" s="87"/>
    </row>
    <row r="577" spans="1:9" s="185" customFormat="1" ht="29.45" customHeight="1">
      <c r="A577" s="67">
        <v>2</v>
      </c>
      <c r="B577" s="68" t="s">
        <v>12427</v>
      </c>
      <c r="C577" s="139"/>
      <c r="D577" s="68"/>
      <c r="E577" s="167"/>
      <c r="F577" s="139"/>
      <c r="G577" s="116">
        <v>45</v>
      </c>
      <c r="H577" s="115"/>
      <c r="I577" s="70"/>
    </row>
    <row r="578" spans="1:9" ht="80.25" customHeight="1">
      <c r="A578" s="696" t="s">
        <v>12428</v>
      </c>
      <c r="B578" s="248" t="s">
        <v>12429</v>
      </c>
      <c r="C578" s="140" t="s">
        <v>5945</v>
      </c>
      <c r="D578" s="248" t="s">
        <v>12430</v>
      </c>
      <c r="E578" s="90" t="s">
        <v>12431</v>
      </c>
      <c r="F578" s="698" t="s">
        <v>12432</v>
      </c>
      <c r="G578" s="102">
        <v>7</v>
      </c>
      <c r="H578" s="90" t="s">
        <v>12433</v>
      </c>
      <c r="I578" s="146"/>
    </row>
    <row r="579" spans="1:9" ht="58.5" customHeight="1">
      <c r="A579" s="700"/>
      <c r="B579" s="254" t="s">
        <v>12429</v>
      </c>
      <c r="C579" s="140" t="s">
        <v>5984</v>
      </c>
      <c r="D579" s="254" t="str">
        <f t="shared" ref="D579:D580" si="77">D578</f>
        <v>Thuế cơ sở 6 tỉnh Lâm Đồng</v>
      </c>
      <c r="E579" s="90" t="s">
        <v>12434</v>
      </c>
      <c r="F579" s="701"/>
      <c r="G579" s="102">
        <v>5</v>
      </c>
      <c r="H579" s="90" t="s">
        <v>12435</v>
      </c>
      <c r="I579" s="146"/>
    </row>
    <row r="580" spans="1:9" ht="58.5" customHeight="1">
      <c r="A580" s="697"/>
      <c r="B580" s="249" t="s">
        <v>12429</v>
      </c>
      <c r="C580" s="140" t="s">
        <v>5974</v>
      </c>
      <c r="D580" s="249" t="str">
        <f t="shared" si="77"/>
        <v>Thuế cơ sở 6 tỉnh Lâm Đồng</v>
      </c>
      <c r="E580" s="90" t="s">
        <v>12436</v>
      </c>
      <c r="F580" s="699"/>
      <c r="G580" s="102">
        <v>6</v>
      </c>
      <c r="H580" s="90" t="s">
        <v>12437</v>
      </c>
      <c r="I580" s="146"/>
    </row>
    <row r="581" spans="1:9" ht="58.5" customHeight="1">
      <c r="A581" s="74" t="s">
        <v>12438</v>
      </c>
      <c r="B581" s="78" t="s">
        <v>6032</v>
      </c>
      <c r="C581" s="78" t="s">
        <v>6034</v>
      </c>
      <c r="D581" s="76" t="s">
        <v>12439</v>
      </c>
      <c r="E581" s="77" t="s">
        <v>10127</v>
      </c>
      <c r="F581" s="76" t="s">
        <v>10127</v>
      </c>
      <c r="G581" s="76">
        <v>1</v>
      </c>
      <c r="H581" s="77" t="s">
        <v>12440</v>
      </c>
      <c r="I581" s="66"/>
    </row>
    <row r="582" spans="1:9" ht="87.75" customHeight="1">
      <c r="A582" s="696" t="s">
        <v>12441</v>
      </c>
      <c r="B582" s="248" t="s">
        <v>5953</v>
      </c>
      <c r="C582" s="85" t="s">
        <v>5956</v>
      </c>
      <c r="D582" s="248" t="s">
        <v>12442</v>
      </c>
      <c r="E582" s="90" t="s">
        <v>12443</v>
      </c>
      <c r="F582" s="698" t="s">
        <v>10108</v>
      </c>
      <c r="G582" s="102">
        <v>7</v>
      </c>
      <c r="H582" s="90" t="s">
        <v>12444</v>
      </c>
      <c r="I582" s="87"/>
    </row>
    <row r="583" spans="1:9" ht="58.5" customHeight="1">
      <c r="A583" s="697"/>
      <c r="B583" s="249" t="s">
        <v>5953</v>
      </c>
      <c r="C583" s="85" t="s">
        <v>5957</v>
      </c>
      <c r="D583" s="249" t="str">
        <f>D582</f>
        <v>Thuế cơ sở 8 tỉnh Lâm Đồng</v>
      </c>
      <c r="E583" s="90" t="s">
        <v>12445</v>
      </c>
      <c r="F583" s="699"/>
      <c r="G583" s="102">
        <v>4</v>
      </c>
      <c r="H583" s="90" t="s">
        <v>12446</v>
      </c>
      <c r="I583" s="87"/>
    </row>
    <row r="584" spans="1:9" ht="58.5" customHeight="1">
      <c r="A584" s="692" t="s">
        <v>12447</v>
      </c>
      <c r="B584" s="251" t="s">
        <v>5991</v>
      </c>
      <c r="C584" s="144" t="s">
        <v>5994</v>
      </c>
      <c r="D584" s="251" t="s">
        <v>12448</v>
      </c>
      <c r="E584" s="91" t="s">
        <v>12449</v>
      </c>
      <c r="F584" s="694" t="s">
        <v>10100</v>
      </c>
      <c r="G584" s="145">
        <v>3</v>
      </c>
      <c r="H584" s="91" t="s">
        <v>12450</v>
      </c>
      <c r="I584" s="87"/>
    </row>
    <row r="585" spans="1:9" ht="58.5" customHeight="1">
      <c r="A585" s="704"/>
      <c r="B585" s="259" t="s">
        <v>5991</v>
      </c>
      <c r="C585" s="144" t="s">
        <v>6016</v>
      </c>
      <c r="D585" s="259" t="str">
        <f t="shared" ref="D585:D587" si="78">D584</f>
        <v>Thuế cơ sở 9 tỉnh Lâm Đồng</v>
      </c>
      <c r="E585" s="91" t="s">
        <v>12451</v>
      </c>
      <c r="F585" s="705"/>
      <c r="G585" s="145">
        <v>3</v>
      </c>
      <c r="H585" s="91" t="s">
        <v>12452</v>
      </c>
      <c r="I585" s="87"/>
    </row>
    <row r="586" spans="1:9" ht="58.5" customHeight="1">
      <c r="A586" s="704"/>
      <c r="B586" s="259" t="s">
        <v>5991</v>
      </c>
      <c r="C586" s="144" t="s">
        <v>6024</v>
      </c>
      <c r="D586" s="259" t="str">
        <f t="shared" si="78"/>
        <v>Thuế cơ sở 9 tỉnh Lâm Đồng</v>
      </c>
      <c r="E586" s="91" t="s">
        <v>12453</v>
      </c>
      <c r="F586" s="705"/>
      <c r="G586" s="145">
        <v>4</v>
      </c>
      <c r="H586" s="91" t="s">
        <v>12454</v>
      </c>
      <c r="I586" s="87"/>
    </row>
    <row r="587" spans="1:9" ht="58.5" customHeight="1">
      <c r="A587" s="702"/>
      <c r="B587" s="252" t="s">
        <v>5991</v>
      </c>
      <c r="C587" s="144" t="s">
        <v>5995</v>
      </c>
      <c r="D587" s="252" t="str">
        <f t="shared" si="78"/>
        <v>Thuế cơ sở 9 tỉnh Lâm Đồng</v>
      </c>
      <c r="E587" s="91" t="s">
        <v>12455</v>
      </c>
      <c r="F587" s="703"/>
      <c r="G587" s="145">
        <v>5</v>
      </c>
      <c r="H587" s="91" t="s">
        <v>12456</v>
      </c>
      <c r="I587" s="87"/>
    </row>
    <row r="588" spans="1:9" ht="25.9" customHeight="1">
      <c r="A588" s="67">
        <v>3</v>
      </c>
      <c r="B588" s="68" t="s">
        <v>12457</v>
      </c>
      <c r="C588" s="139"/>
      <c r="D588" s="68"/>
      <c r="E588" s="167"/>
      <c r="F588" s="139"/>
      <c r="G588" s="155">
        <v>55</v>
      </c>
      <c r="H588" s="154"/>
      <c r="I588" s="70"/>
    </row>
    <row r="589" spans="1:9" ht="68.25" customHeight="1">
      <c r="A589" s="92" t="s">
        <v>12458</v>
      </c>
      <c r="B589" s="93" t="s">
        <v>6133</v>
      </c>
      <c r="C589" s="93" t="s">
        <v>6135</v>
      </c>
      <c r="D589" s="94" t="s">
        <v>12459</v>
      </c>
      <c r="E589" s="84" t="s">
        <v>12460</v>
      </c>
      <c r="F589" s="94" t="s">
        <v>9453</v>
      </c>
      <c r="G589" s="94">
        <v>6</v>
      </c>
      <c r="H589" s="84" t="s">
        <v>12461</v>
      </c>
      <c r="I589" s="79"/>
    </row>
    <row r="590" spans="1:9" ht="68.25" customHeight="1">
      <c r="A590" s="692" t="s">
        <v>12462</v>
      </c>
      <c r="B590" s="251" t="s">
        <v>6069</v>
      </c>
      <c r="C590" s="78" t="s">
        <v>6072</v>
      </c>
      <c r="D590" s="251" t="s">
        <v>12463</v>
      </c>
      <c r="E590" s="77" t="s">
        <v>12464</v>
      </c>
      <c r="F590" s="706" t="s">
        <v>12465</v>
      </c>
      <c r="G590" s="76">
        <v>5</v>
      </c>
      <c r="H590" s="77" t="s">
        <v>12466</v>
      </c>
      <c r="I590" s="79"/>
    </row>
    <row r="591" spans="1:9" ht="68.25" customHeight="1">
      <c r="A591" s="702"/>
      <c r="B591" s="252" t="s">
        <v>6069</v>
      </c>
      <c r="C591" s="78" t="s">
        <v>6126</v>
      </c>
      <c r="D591" s="252" t="str">
        <f>D590</f>
        <v>Thuế cơ sở 2 tỉnh Đồng Nai</v>
      </c>
      <c r="E591" s="77" t="s">
        <v>12467</v>
      </c>
      <c r="F591" s="707"/>
      <c r="G591" s="76">
        <v>5</v>
      </c>
      <c r="H591" s="77" t="s">
        <v>12468</v>
      </c>
      <c r="I591" s="79"/>
    </row>
    <row r="592" spans="1:9" ht="117" customHeight="1">
      <c r="A592" s="696" t="s">
        <v>12469</v>
      </c>
      <c r="B592" s="141" t="s">
        <v>6058</v>
      </c>
      <c r="C592" s="85" t="s">
        <v>6061</v>
      </c>
      <c r="D592" s="141" t="s">
        <v>12470</v>
      </c>
      <c r="E592" s="90" t="s">
        <v>13722</v>
      </c>
      <c r="F592" s="698" t="s">
        <v>10197</v>
      </c>
      <c r="G592" s="102">
        <v>9</v>
      </c>
      <c r="H592" s="90" t="s">
        <v>12471</v>
      </c>
      <c r="I592" s="87"/>
    </row>
    <row r="593" spans="1:9" ht="68.25" customHeight="1">
      <c r="A593" s="697"/>
      <c r="B593" s="143" t="s">
        <v>6058</v>
      </c>
      <c r="C593" s="85" t="s">
        <v>6100</v>
      </c>
      <c r="D593" s="143" t="str">
        <f>D592</f>
        <v>Thuế cơ sở 3 tỉnh Đồng Nai</v>
      </c>
      <c r="E593" s="90" t="s">
        <v>12472</v>
      </c>
      <c r="F593" s="699"/>
      <c r="G593" s="102">
        <v>4</v>
      </c>
      <c r="H593" s="90" t="s">
        <v>12473</v>
      </c>
      <c r="I593" s="87"/>
    </row>
    <row r="594" spans="1:9" ht="68.25" customHeight="1">
      <c r="A594" s="692" t="s">
        <v>12474</v>
      </c>
      <c r="B594" s="251" t="s">
        <v>6082</v>
      </c>
      <c r="C594" s="88" t="s">
        <v>6085</v>
      </c>
      <c r="D594" s="251" t="s">
        <v>12475</v>
      </c>
      <c r="E594" s="91" t="s">
        <v>12476</v>
      </c>
      <c r="F594" s="694" t="s">
        <v>10230</v>
      </c>
      <c r="G594" s="145">
        <v>5</v>
      </c>
      <c r="H594" s="91" t="s">
        <v>12477</v>
      </c>
      <c r="I594" s="87"/>
    </row>
    <row r="595" spans="1:9" ht="68.25" customHeight="1">
      <c r="A595" s="702"/>
      <c r="B595" s="252" t="s">
        <v>6082</v>
      </c>
      <c r="C595" s="88" t="s">
        <v>6086</v>
      </c>
      <c r="D595" s="252" t="str">
        <f>D594</f>
        <v>Thuế cơ sở 4 tỉnh Đồng Nai</v>
      </c>
      <c r="E595" s="91" t="s">
        <v>12478</v>
      </c>
      <c r="F595" s="703"/>
      <c r="G595" s="145">
        <v>5</v>
      </c>
      <c r="H595" s="91" t="s">
        <v>12479</v>
      </c>
      <c r="I595" s="87"/>
    </row>
    <row r="596" spans="1:9" ht="68.25" customHeight="1">
      <c r="A596" s="696" t="s">
        <v>12480</v>
      </c>
      <c r="B596" s="141" t="s">
        <v>6144</v>
      </c>
      <c r="C596" s="85" t="s">
        <v>6147</v>
      </c>
      <c r="D596" s="141" t="s">
        <v>12481</v>
      </c>
      <c r="E596" s="90" t="s">
        <v>12482</v>
      </c>
      <c r="F596" s="698" t="s">
        <v>10208</v>
      </c>
      <c r="G596" s="102">
        <v>5</v>
      </c>
      <c r="H596" s="90" t="s">
        <v>12483</v>
      </c>
      <c r="I596" s="87"/>
    </row>
    <row r="597" spans="1:9" ht="68.25" customHeight="1">
      <c r="A597" s="697"/>
      <c r="B597" s="143" t="s">
        <v>6144</v>
      </c>
      <c r="C597" s="85" t="s">
        <v>6156</v>
      </c>
      <c r="D597" s="143" t="str">
        <f>D596</f>
        <v>Thuế cơ sở 5 tỉnh Đồng Nai</v>
      </c>
      <c r="E597" s="90" t="s">
        <v>12484</v>
      </c>
      <c r="F597" s="699"/>
      <c r="G597" s="102">
        <v>3</v>
      </c>
      <c r="H597" s="90" t="s">
        <v>12485</v>
      </c>
      <c r="I597" s="87"/>
    </row>
    <row r="598" spans="1:9" ht="68.25" customHeight="1">
      <c r="A598" s="692" t="s">
        <v>12486</v>
      </c>
      <c r="B598" s="251" t="s">
        <v>6108</v>
      </c>
      <c r="C598" s="88" t="s">
        <v>6111</v>
      </c>
      <c r="D598" s="251" t="s">
        <v>12487</v>
      </c>
      <c r="E598" s="91" t="s">
        <v>12488</v>
      </c>
      <c r="F598" s="694" t="s">
        <v>10211</v>
      </c>
      <c r="G598" s="145">
        <v>5</v>
      </c>
      <c r="H598" s="91" t="s">
        <v>12489</v>
      </c>
      <c r="I598" s="87"/>
    </row>
    <row r="599" spans="1:9" ht="68.25" customHeight="1">
      <c r="A599" s="702"/>
      <c r="B599" s="252" t="s">
        <v>6108</v>
      </c>
      <c r="C599" s="88" t="s">
        <v>6120</v>
      </c>
      <c r="D599" s="252" t="str">
        <f t="shared" ref="D599" si="79">D598</f>
        <v>Thuế cơ sở 6 tỉnh Đồng Nai</v>
      </c>
      <c r="E599" s="91" t="s">
        <v>12490</v>
      </c>
      <c r="F599" s="703"/>
      <c r="G599" s="145">
        <v>3</v>
      </c>
      <c r="H599" s="91" t="s">
        <v>12491</v>
      </c>
      <c r="I599" s="87"/>
    </row>
    <row r="600" spans="1:9" ht="42.6" customHeight="1">
      <c r="A600" s="67">
        <v>4</v>
      </c>
      <c r="B600" s="187" t="s">
        <v>12492</v>
      </c>
      <c r="C600" s="139"/>
      <c r="D600" s="187"/>
      <c r="E600" s="167"/>
      <c r="F600" s="139"/>
      <c r="G600" s="116">
        <v>30</v>
      </c>
      <c r="H600" s="115"/>
      <c r="I600" s="70"/>
    </row>
    <row r="601" spans="1:9" ht="62.25" customHeight="1">
      <c r="A601" s="696" t="s">
        <v>12493</v>
      </c>
      <c r="B601" s="248" t="s">
        <v>5794</v>
      </c>
      <c r="C601" s="140" t="s">
        <v>5797</v>
      </c>
      <c r="D601" s="232" t="s">
        <v>12494</v>
      </c>
      <c r="E601" s="90" t="s">
        <v>12495</v>
      </c>
      <c r="F601" s="698" t="s">
        <v>10389</v>
      </c>
      <c r="G601" s="102">
        <v>3</v>
      </c>
      <c r="H601" s="90" t="s">
        <v>12496</v>
      </c>
      <c r="I601" s="146"/>
    </row>
    <row r="602" spans="1:9" ht="62.25" customHeight="1">
      <c r="A602" s="697"/>
      <c r="B602" s="249" t="s">
        <v>5794</v>
      </c>
      <c r="C602" s="140" t="s">
        <v>5831</v>
      </c>
      <c r="D602" s="258" t="str">
        <f>D601</f>
        <v>Thuế cơ sở 21 Thành phố Hồ Chí Minh</v>
      </c>
      <c r="E602" s="90" t="s">
        <v>12497</v>
      </c>
      <c r="F602" s="699"/>
      <c r="G602" s="102">
        <v>4</v>
      </c>
      <c r="H602" s="90" t="s">
        <v>12498</v>
      </c>
      <c r="I602" s="146"/>
    </row>
    <row r="603" spans="1:9" ht="62.25" customHeight="1">
      <c r="A603" s="74" t="s">
        <v>12499</v>
      </c>
      <c r="B603" s="75" t="s">
        <v>5822</v>
      </c>
      <c r="C603" s="144" t="s">
        <v>5824</v>
      </c>
      <c r="D603" s="76" t="s">
        <v>12500</v>
      </c>
      <c r="E603" s="91" t="s">
        <v>12501</v>
      </c>
      <c r="F603" s="145" t="s">
        <v>10391</v>
      </c>
      <c r="G603" s="145">
        <v>5</v>
      </c>
      <c r="H603" s="91" t="s">
        <v>12502</v>
      </c>
      <c r="I603" s="146"/>
    </row>
    <row r="604" spans="1:9" ht="62.25" customHeight="1">
      <c r="A604" s="696" t="s">
        <v>12503</v>
      </c>
      <c r="B604" s="248" t="s">
        <v>5804</v>
      </c>
      <c r="C604" s="140" t="s">
        <v>5807</v>
      </c>
      <c r="D604" s="248" t="s">
        <v>12504</v>
      </c>
      <c r="E604" s="90" t="s">
        <v>12505</v>
      </c>
      <c r="F604" s="698" t="s">
        <v>10403</v>
      </c>
      <c r="G604" s="102">
        <v>6</v>
      </c>
      <c r="H604" s="90" t="s">
        <v>12506</v>
      </c>
      <c r="I604" s="146"/>
    </row>
    <row r="605" spans="1:9" ht="62.25" customHeight="1">
      <c r="A605" s="697"/>
      <c r="B605" s="249" t="s">
        <v>5804</v>
      </c>
      <c r="C605" s="140" t="s">
        <v>5808</v>
      </c>
      <c r="D605" s="249" t="str">
        <f>D604</f>
        <v>Thuế cơ sở 23 Thành phố Hồ Chí Minh</v>
      </c>
      <c r="E605" s="90" t="s">
        <v>12507</v>
      </c>
      <c r="F605" s="699"/>
      <c r="G605" s="102">
        <v>6</v>
      </c>
      <c r="H605" s="90" t="s">
        <v>12508</v>
      </c>
      <c r="I605" s="146"/>
    </row>
    <row r="606" spans="1:9" ht="62.25" customHeight="1">
      <c r="A606" s="692" t="s">
        <v>12509</v>
      </c>
      <c r="B606" s="251" t="s">
        <v>5781</v>
      </c>
      <c r="C606" s="144" t="s">
        <v>5784</v>
      </c>
      <c r="D606" s="251" t="s">
        <v>12510</v>
      </c>
      <c r="E606" s="91" t="s">
        <v>12511</v>
      </c>
      <c r="F606" s="694" t="s">
        <v>10386</v>
      </c>
      <c r="G606" s="145">
        <v>5</v>
      </c>
      <c r="H606" s="91" t="s">
        <v>12512</v>
      </c>
      <c r="I606" s="146"/>
    </row>
    <row r="607" spans="1:9" ht="62.25" customHeight="1">
      <c r="A607" s="702"/>
      <c r="B607" s="252" t="s">
        <v>5781</v>
      </c>
      <c r="C607" s="144" t="s">
        <v>5843</v>
      </c>
      <c r="D607" s="252" t="str">
        <f t="shared" ref="D607:D608" si="80">D606</f>
        <v>Thuế cơ sở 24 Thành phố Hồ Chí Minh</v>
      </c>
      <c r="E607" s="91" t="s">
        <v>12513</v>
      </c>
      <c r="F607" s="703"/>
      <c r="G607" s="145">
        <v>1</v>
      </c>
      <c r="H607" s="91"/>
      <c r="I607" s="146"/>
    </row>
    <row r="608" spans="1:9" ht="57" customHeight="1">
      <c r="A608" s="159" t="s">
        <v>12514</v>
      </c>
      <c r="B608" s="160" t="s">
        <v>12515</v>
      </c>
      <c r="C608" s="138" t="s">
        <v>12516</v>
      </c>
      <c r="D608" s="160" t="str">
        <f t="shared" si="80"/>
        <v>Thuế cơ sở 24 Thành phố Hồ Chí Minh</v>
      </c>
      <c r="E608" s="137"/>
      <c r="F608" s="138"/>
      <c r="G608" s="137"/>
      <c r="H608" s="137"/>
      <c r="I608" s="66"/>
    </row>
    <row r="609" spans="1:9" ht="60.6" customHeight="1">
      <c r="A609" s="111">
        <v>1</v>
      </c>
      <c r="B609" s="112" t="s">
        <v>12517</v>
      </c>
      <c r="C609" s="162"/>
      <c r="D609" s="112"/>
      <c r="E609" s="163"/>
      <c r="F609" s="162"/>
      <c r="G609" s="114">
        <v>36</v>
      </c>
      <c r="H609" s="115"/>
      <c r="I609" s="70"/>
    </row>
    <row r="610" spans="1:9" ht="70.900000000000006" customHeight="1">
      <c r="A610" s="225" t="s">
        <v>12518</v>
      </c>
      <c r="B610" s="226" t="s">
        <v>6180</v>
      </c>
      <c r="C610" s="227" t="s">
        <v>6182</v>
      </c>
      <c r="D610" s="228" t="s">
        <v>12519</v>
      </c>
      <c r="E610" s="229" t="s">
        <v>12520</v>
      </c>
      <c r="F610" s="228" t="s">
        <v>10367</v>
      </c>
      <c r="G610" s="228">
        <v>4</v>
      </c>
      <c r="H610" s="164" t="s">
        <v>12521</v>
      </c>
      <c r="I610" s="79"/>
    </row>
    <row r="611" spans="1:9" ht="70.900000000000006" customHeight="1">
      <c r="A611" s="74" t="s">
        <v>12522</v>
      </c>
      <c r="B611" s="75" t="s">
        <v>6228</v>
      </c>
      <c r="C611" s="78" t="s">
        <v>6230</v>
      </c>
      <c r="D611" s="76" t="s">
        <v>12523</v>
      </c>
      <c r="E611" s="77" t="s">
        <v>12524</v>
      </c>
      <c r="F611" s="76" t="s">
        <v>10360</v>
      </c>
      <c r="G611" s="76">
        <v>3</v>
      </c>
      <c r="H611" s="164" t="s">
        <v>12525</v>
      </c>
      <c r="I611" s="79"/>
    </row>
    <row r="612" spans="1:9" ht="70.900000000000006" customHeight="1">
      <c r="A612" s="92" t="s">
        <v>12526</v>
      </c>
      <c r="B612" s="82" t="s">
        <v>6216</v>
      </c>
      <c r="C612" s="93" t="s">
        <v>6218</v>
      </c>
      <c r="D612" s="94" t="s">
        <v>12527</v>
      </c>
      <c r="E612" s="84" t="s">
        <v>12528</v>
      </c>
      <c r="F612" s="94" t="s">
        <v>10363</v>
      </c>
      <c r="G612" s="94">
        <v>5</v>
      </c>
      <c r="H612" s="164" t="s">
        <v>12529</v>
      </c>
      <c r="I612" s="79"/>
    </row>
    <row r="613" spans="1:9" ht="54" customHeight="1">
      <c r="A613" s="719" t="s">
        <v>12530</v>
      </c>
      <c r="B613" s="144" t="s">
        <v>12531</v>
      </c>
      <c r="C613" s="88" t="s">
        <v>6206</v>
      </c>
      <c r="D613" s="147" t="s">
        <v>12532</v>
      </c>
      <c r="E613" s="91" t="s">
        <v>12533</v>
      </c>
      <c r="F613" s="694" t="s">
        <v>10370</v>
      </c>
      <c r="G613" s="145">
        <v>5</v>
      </c>
      <c r="H613" s="164" t="s">
        <v>12534</v>
      </c>
      <c r="I613" s="146"/>
    </row>
    <row r="614" spans="1:9" ht="43.15" customHeight="1">
      <c r="A614" s="719"/>
      <c r="B614" s="144" t="s">
        <v>12531</v>
      </c>
      <c r="C614" s="88" t="s">
        <v>6257</v>
      </c>
      <c r="D614" s="253" t="str">
        <f t="shared" ref="D614:D615" si="81">D613</f>
        <v>Thuế cơ sở 28 Thành phố Hồ Chí Minh</v>
      </c>
      <c r="E614" s="91" t="s">
        <v>12535</v>
      </c>
      <c r="F614" s="705"/>
      <c r="G614" s="145">
        <v>2</v>
      </c>
      <c r="H614" s="164" t="s">
        <v>12536</v>
      </c>
      <c r="I614" s="146"/>
    </row>
    <row r="615" spans="1:9" ht="43.15" customHeight="1">
      <c r="A615" s="719"/>
      <c r="B615" s="144" t="s">
        <v>12531</v>
      </c>
      <c r="C615" s="88" t="s">
        <v>6237</v>
      </c>
      <c r="D615" s="148" t="str">
        <f t="shared" si="81"/>
        <v>Thuế cơ sở 28 Thành phố Hồ Chí Minh</v>
      </c>
      <c r="E615" s="91" t="s">
        <v>12537</v>
      </c>
      <c r="F615" s="703"/>
      <c r="G615" s="145">
        <v>4</v>
      </c>
      <c r="H615" s="164" t="s">
        <v>12538</v>
      </c>
      <c r="I615" s="146"/>
    </row>
    <row r="616" spans="1:9" ht="51" customHeight="1">
      <c r="A616" s="718" t="s">
        <v>12539</v>
      </c>
      <c r="B616" s="140" t="s">
        <v>12540</v>
      </c>
      <c r="C616" s="85" t="s">
        <v>6192</v>
      </c>
      <c r="D616" s="141" t="s">
        <v>12541</v>
      </c>
      <c r="E616" s="90" t="s">
        <v>12542</v>
      </c>
      <c r="F616" s="698" t="s">
        <v>10376</v>
      </c>
      <c r="G616" s="102">
        <v>7</v>
      </c>
      <c r="H616" s="164" t="s">
        <v>12543</v>
      </c>
      <c r="I616" s="146"/>
    </row>
    <row r="617" spans="1:9" ht="33" customHeight="1">
      <c r="A617" s="718"/>
      <c r="B617" s="140" t="s">
        <v>12540</v>
      </c>
      <c r="C617" s="85" t="s">
        <v>6251</v>
      </c>
      <c r="D617" s="142" t="str">
        <f t="shared" ref="D617:D618" si="82">D616</f>
        <v>Thuế cơ sở 29 Thành phố Hồ Chí Minh</v>
      </c>
      <c r="E617" s="90" t="s">
        <v>12544</v>
      </c>
      <c r="F617" s="701"/>
      <c r="G617" s="102">
        <v>2</v>
      </c>
      <c r="H617" s="164" t="s">
        <v>12545</v>
      </c>
      <c r="I617" s="146"/>
    </row>
    <row r="618" spans="1:9" ht="33" customHeight="1">
      <c r="A618" s="723"/>
      <c r="B618" s="343" t="s">
        <v>12540</v>
      </c>
      <c r="C618" s="105" t="s">
        <v>6244</v>
      </c>
      <c r="D618" s="234" t="str">
        <f t="shared" si="82"/>
        <v>Thuế cơ sở 29 Thành phố Hồ Chí Minh</v>
      </c>
      <c r="E618" s="106" t="s">
        <v>12546</v>
      </c>
      <c r="F618" s="724"/>
      <c r="G618" s="325">
        <v>4</v>
      </c>
      <c r="H618" s="164" t="s">
        <v>12547</v>
      </c>
      <c r="I618" s="146"/>
    </row>
    <row r="619" spans="1:9" s="104" customFormat="1" ht="45.6" customHeight="1">
      <c r="A619" s="95">
        <v>2</v>
      </c>
      <c r="B619" s="230" t="s">
        <v>12548</v>
      </c>
      <c r="C619" s="98"/>
      <c r="D619" s="230"/>
      <c r="E619" s="231"/>
      <c r="F619" s="98"/>
      <c r="G619" s="344">
        <v>40</v>
      </c>
      <c r="H619" s="115"/>
      <c r="I619" s="70"/>
    </row>
    <row r="620" spans="1:9" ht="39" customHeight="1">
      <c r="A620" s="721" t="s">
        <v>12549</v>
      </c>
      <c r="B620" s="266" t="s">
        <v>6338</v>
      </c>
      <c r="C620" s="227" t="s">
        <v>6342</v>
      </c>
      <c r="D620" s="265" t="s">
        <v>12550</v>
      </c>
      <c r="E620" s="229" t="s">
        <v>12551</v>
      </c>
      <c r="F620" s="722" t="s">
        <v>12552</v>
      </c>
      <c r="G620" s="228">
        <v>2</v>
      </c>
      <c r="H620" s="164" t="s">
        <v>12553</v>
      </c>
      <c r="I620" s="72"/>
    </row>
    <row r="621" spans="1:9" ht="39" customHeight="1">
      <c r="A621" s="718"/>
      <c r="B621" s="206" t="s">
        <v>6338</v>
      </c>
      <c r="C621" s="93" t="s">
        <v>6341</v>
      </c>
      <c r="D621" s="254" t="str">
        <f t="shared" ref="D621:D622" si="83">D620</f>
        <v>Thuế cơ sở 7 tỉnh Đồng Nai</v>
      </c>
      <c r="E621" s="84" t="s">
        <v>12554</v>
      </c>
      <c r="F621" s="714"/>
      <c r="G621" s="94">
        <v>4</v>
      </c>
      <c r="H621" s="164" t="s">
        <v>12555</v>
      </c>
      <c r="I621" s="72"/>
    </row>
    <row r="622" spans="1:9" ht="39" customHeight="1">
      <c r="A622" s="718"/>
      <c r="B622" s="206" t="s">
        <v>6338</v>
      </c>
      <c r="C622" s="93" t="s">
        <v>6353</v>
      </c>
      <c r="D622" s="249" t="str">
        <f t="shared" si="83"/>
        <v>Thuế cơ sở 7 tỉnh Đồng Nai</v>
      </c>
      <c r="E622" s="84" t="s">
        <v>12556</v>
      </c>
      <c r="F622" s="709"/>
      <c r="G622" s="94">
        <v>3</v>
      </c>
      <c r="H622" s="164" t="s">
        <v>12557</v>
      </c>
      <c r="I622" s="72"/>
    </row>
    <row r="623" spans="1:9" s="185" customFormat="1" ht="39" customHeight="1">
      <c r="A623" s="719" t="s">
        <v>12558</v>
      </c>
      <c r="B623" s="168" t="s">
        <v>6293</v>
      </c>
      <c r="C623" s="144" t="s">
        <v>6296</v>
      </c>
      <c r="D623" s="251" t="s">
        <v>12559</v>
      </c>
      <c r="E623" s="91" t="s">
        <v>12560</v>
      </c>
      <c r="F623" s="694" t="s">
        <v>10256</v>
      </c>
      <c r="G623" s="145">
        <v>2</v>
      </c>
      <c r="H623" s="164" t="s">
        <v>12561</v>
      </c>
      <c r="I623" s="87"/>
    </row>
    <row r="624" spans="1:9" s="185" customFormat="1" ht="39" customHeight="1">
      <c r="A624" s="719"/>
      <c r="B624" s="168" t="s">
        <v>6293</v>
      </c>
      <c r="C624" s="144" t="s">
        <v>6370</v>
      </c>
      <c r="D624" s="259" t="str">
        <f t="shared" ref="D624:D625" si="84">D623</f>
        <v>Thuế cơ sở 8 tỉnh Đồng Nai</v>
      </c>
      <c r="E624" s="91" t="s">
        <v>12562</v>
      </c>
      <c r="F624" s="705"/>
      <c r="G624" s="145">
        <v>4</v>
      </c>
      <c r="H624" s="164" t="s">
        <v>12563</v>
      </c>
      <c r="I624" s="87"/>
    </row>
    <row r="625" spans="1:9" s="185" customFormat="1" ht="39" customHeight="1">
      <c r="A625" s="719"/>
      <c r="B625" s="168" t="s">
        <v>6293</v>
      </c>
      <c r="C625" s="144" t="s">
        <v>6378</v>
      </c>
      <c r="D625" s="252" t="str">
        <f t="shared" si="84"/>
        <v>Thuế cơ sở 8 tỉnh Đồng Nai</v>
      </c>
      <c r="E625" s="91" t="s">
        <v>13723</v>
      </c>
      <c r="F625" s="703"/>
      <c r="G625" s="145">
        <v>4</v>
      </c>
      <c r="H625" s="164" t="s">
        <v>12564</v>
      </c>
      <c r="I625" s="87"/>
    </row>
    <row r="626" spans="1:9" s="185" customFormat="1" ht="39" customHeight="1">
      <c r="A626" s="718" t="s">
        <v>12565</v>
      </c>
      <c r="B626" s="206" t="s">
        <v>6307</v>
      </c>
      <c r="C626" s="85" t="s">
        <v>6310</v>
      </c>
      <c r="D626" s="248" t="s">
        <v>12566</v>
      </c>
      <c r="E626" s="90" t="s">
        <v>12567</v>
      </c>
      <c r="F626" s="698" t="s">
        <v>10184</v>
      </c>
      <c r="G626" s="102">
        <v>6</v>
      </c>
      <c r="H626" s="164" t="s">
        <v>12568</v>
      </c>
      <c r="I626" s="87"/>
    </row>
    <row r="627" spans="1:9" s="185" customFormat="1" ht="39" customHeight="1">
      <c r="A627" s="718"/>
      <c r="B627" s="206" t="s">
        <v>6307</v>
      </c>
      <c r="C627" s="85" t="s">
        <v>6320</v>
      </c>
      <c r="D627" s="249" t="str">
        <f>D626</f>
        <v>Thuế cơ sở 9 tỉnh Đồng Nai</v>
      </c>
      <c r="E627" s="90" t="s">
        <v>12569</v>
      </c>
      <c r="F627" s="699"/>
      <c r="G627" s="102">
        <v>3</v>
      </c>
      <c r="H627" s="164" t="s">
        <v>12570</v>
      </c>
      <c r="I627" s="87"/>
    </row>
    <row r="628" spans="1:9" s="236" customFormat="1" ht="39" customHeight="1">
      <c r="A628" s="719" t="s">
        <v>12571</v>
      </c>
      <c r="B628" s="168" t="s">
        <v>6279</v>
      </c>
      <c r="C628" s="144" t="s">
        <v>6282</v>
      </c>
      <c r="D628" s="251" t="s">
        <v>12572</v>
      </c>
      <c r="E628" s="91" t="s">
        <v>12573</v>
      </c>
      <c r="F628" s="694" t="s">
        <v>10263</v>
      </c>
      <c r="G628" s="145">
        <v>2</v>
      </c>
      <c r="H628" s="164" t="s">
        <v>12574</v>
      </c>
      <c r="I628" s="235"/>
    </row>
    <row r="629" spans="1:9" s="236" customFormat="1" ht="39" customHeight="1">
      <c r="A629" s="719"/>
      <c r="B629" s="168" t="s">
        <v>6279</v>
      </c>
      <c r="C629" s="144" t="s">
        <v>6283</v>
      </c>
      <c r="D629" s="259" t="str">
        <f t="shared" ref="D629:D630" si="85">D628</f>
        <v>Thuế cơ sở 10 tỉnh Đồng Nai</v>
      </c>
      <c r="E629" s="91" t="s">
        <v>12575</v>
      </c>
      <c r="F629" s="705"/>
      <c r="G629" s="145">
        <v>4</v>
      </c>
      <c r="H629" s="164" t="s">
        <v>12576</v>
      </c>
      <c r="I629" s="235"/>
    </row>
    <row r="630" spans="1:9" s="236" customFormat="1" ht="60.75" customHeight="1">
      <c r="A630" s="720"/>
      <c r="B630" s="263" t="s">
        <v>6279</v>
      </c>
      <c r="C630" s="237" t="s">
        <v>12577</v>
      </c>
      <c r="D630" s="264" t="str">
        <f t="shared" si="85"/>
        <v>Thuế cơ sở 10 tỉnh Đồng Nai</v>
      </c>
      <c r="E630" s="238" t="s">
        <v>12578</v>
      </c>
      <c r="F630" s="695"/>
      <c r="G630" s="313">
        <v>6</v>
      </c>
      <c r="H630" s="164" t="s">
        <v>12579</v>
      </c>
      <c r="I630" s="235"/>
    </row>
    <row r="631" spans="1:9" ht="35.450000000000003" customHeight="1">
      <c r="A631" s="150">
        <v>3</v>
      </c>
      <c r="B631" s="151" t="s">
        <v>12580</v>
      </c>
      <c r="C631" s="152"/>
      <c r="D631" s="151"/>
      <c r="E631" s="153"/>
      <c r="F631" s="152"/>
      <c r="G631" s="326">
        <v>36</v>
      </c>
      <c r="H631" s="115"/>
      <c r="I631" s="70"/>
    </row>
    <row r="632" spans="1:9" ht="66" customHeight="1">
      <c r="A632" s="696" t="s">
        <v>12581</v>
      </c>
      <c r="B632" s="248" t="s">
        <v>6432</v>
      </c>
      <c r="C632" s="140" t="s">
        <v>6435</v>
      </c>
      <c r="D632" s="265" t="s">
        <v>12582</v>
      </c>
      <c r="E632" s="90" t="s">
        <v>12583</v>
      </c>
      <c r="F632" s="698" t="s">
        <v>10173</v>
      </c>
      <c r="G632" s="102">
        <v>4</v>
      </c>
      <c r="H632" s="90" t="s">
        <v>12584</v>
      </c>
      <c r="I632" s="146"/>
    </row>
    <row r="633" spans="1:9" ht="66" customHeight="1">
      <c r="A633" s="697"/>
      <c r="B633" s="249" t="s">
        <v>6432</v>
      </c>
      <c r="C633" s="140" t="s">
        <v>6436</v>
      </c>
      <c r="D633" s="249" t="s">
        <v>12585</v>
      </c>
      <c r="E633" s="90" t="s">
        <v>12586</v>
      </c>
      <c r="F633" s="699"/>
      <c r="G633" s="102">
        <v>4</v>
      </c>
      <c r="H633" s="90" t="s">
        <v>12587</v>
      </c>
      <c r="I633" s="146"/>
    </row>
    <row r="634" spans="1:9" ht="66" customHeight="1">
      <c r="A634" s="692" t="s">
        <v>12588</v>
      </c>
      <c r="B634" s="251" t="s">
        <v>6401</v>
      </c>
      <c r="C634" s="144" t="s">
        <v>6404</v>
      </c>
      <c r="D634" s="251" t="s">
        <v>12589</v>
      </c>
      <c r="E634" s="91" t="s">
        <v>12590</v>
      </c>
      <c r="F634" s="694" t="s">
        <v>12591</v>
      </c>
      <c r="G634" s="145">
        <v>2</v>
      </c>
      <c r="H634" s="91" t="s">
        <v>12592</v>
      </c>
      <c r="I634" s="146"/>
    </row>
    <row r="635" spans="1:9" ht="66" customHeight="1">
      <c r="A635" s="702"/>
      <c r="B635" s="252" t="s">
        <v>6401</v>
      </c>
      <c r="C635" s="144" t="s">
        <v>6444</v>
      </c>
      <c r="D635" s="252" t="str">
        <f>D634</f>
        <v>Thuế cơ sở 8 tỉnh Tây Ninh</v>
      </c>
      <c r="E635" s="91" t="s">
        <v>12593</v>
      </c>
      <c r="F635" s="703"/>
      <c r="G635" s="145">
        <v>5</v>
      </c>
      <c r="H635" s="91" t="s">
        <v>12594</v>
      </c>
      <c r="I635" s="146"/>
    </row>
    <row r="636" spans="1:9" ht="66" customHeight="1">
      <c r="A636" s="696" t="s">
        <v>12595</v>
      </c>
      <c r="B636" s="248" t="s">
        <v>6454</v>
      </c>
      <c r="C636" s="85" t="s">
        <v>6457</v>
      </c>
      <c r="D636" s="260" t="s">
        <v>12596</v>
      </c>
      <c r="E636" s="90" t="s">
        <v>12597</v>
      </c>
      <c r="F636" s="698" t="s">
        <v>10177</v>
      </c>
      <c r="G636" s="102">
        <v>3</v>
      </c>
      <c r="H636" s="90" t="s">
        <v>12598</v>
      </c>
      <c r="I636" s="146"/>
    </row>
    <row r="637" spans="1:9" ht="66" customHeight="1">
      <c r="A637" s="700"/>
      <c r="B637" s="254" t="s">
        <v>6454</v>
      </c>
      <c r="C637" s="85" t="s">
        <v>6473</v>
      </c>
      <c r="D637" s="262" t="str">
        <f t="shared" ref="D637:D638" si="86">D636</f>
        <v>Thuế cơ sở 7 tỉnh Tây Ninh</v>
      </c>
      <c r="E637" s="90" t="s">
        <v>12599</v>
      </c>
      <c r="F637" s="701"/>
      <c r="G637" s="102">
        <v>5</v>
      </c>
      <c r="H637" s="90" t="s">
        <v>12600</v>
      </c>
      <c r="I637" s="146"/>
    </row>
    <row r="638" spans="1:9" ht="66" customHeight="1">
      <c r="A638" s="697"/>
      <c r="B638" s="249" t="s">
        <v>6454</v>
      </c>
      <c r="C638" s="85" t="s">
        <v>6458</v>
      </c>
      <c r="D638" s="261" t="str">
        <f t="shared" si="86"/>
        <v>Thuế cơ sở 7 tỉnh Tây Ninh</v>
      </c>
      <c r="E638" s="90" t="s">
        <v>12601</v>
      </c>
      <c r="F638" s="699"/>
      <c r="G638" s="102">
        <v>3</v>
      </c>
      <c r="H638" s="90" t="s">
        <v>12602</v>
      </c>
      <c r="I638" s="146"/>
    </row>
    <row r="639" spans="1:9" ht="45.6" customHeight="1">
      <c r="A639" s="692" t="s">
        <v>12603</v>
      </c>
      <c r="B639" s="251" t="s">
        <v>6410</v>
      </c>
      <c r="C639" s="88" t="s">
        <v>6413</v>
      </c>
      <c r="D639" s="251" t="s">
        <v>12604</v>
      </c>
      <c r="E639" s="91" t="s">
        <v>12605</v>
      </c>
      <c r="F639" s="694" t="s">
        <v>10188</v>
      </c>
      <c r="G639" s="145">
        <v>4</v>
      </c>
      <c r="H639" s="91" t="s">
        <v>12606</v>
      </c>
      <c r="I639" s="146"/>
    </row>
    <row r="640" spans="1:9" ht="45.6" customHeight="1">
      <c r="A640" s="702"/>
      <c r="B640" s="252" t="s">
        <v>6410</v>
      </c>
      <c r="C640" s="88" t="s">
        <v>6423</v>
      </c>
      <c r="D640" s="252" t="s">
        <v>12607</v>
      </c>
      <c r="E640" s="91" t="s">
        <v>12608</v>
      </c>
      <c r="F640" s="703"/>
      <c r="G640" s="145">
        <v>6</v>
      </c>
      <c r="H640" s="91" t="s">
        <v>12609</v>
      </c>
      <c r="I640" s="146"/>
    </row>
    <row r="641" spans="1:9" ht="53.45" customHeight="1">
      <c r="A641" s="159" t="s">
        <v>12610</v>
      </c>
      <c r="B641" s="160" t="s">
        <v>12611</v>
      </c>
      <c r="C641" s="138" t="s">
        <v>12612</v>
      </c>
      <c r="D641" s="160" t="str">
        <f t="shared" ref="D641" si="87">D640</f>
        <v>Thuế cơ sở 4 tỉnh Tây Ninh</v>
      </c>
      <c r="E641" s="137"/>
      <c r="F641" s="138"/>
      <c r="G641" s="138"/>
      <c r="H641" s="137"/>
      <c r="I641" s="66"/>
    </row>
    <row r="642" spans="1:9" ht="33.6" customHeight="1">
      <c r="A642" s="67">
        <v>1</v>
      </c>
      <c r="B642" s="68" t="s">
        <v>12613</v>
      </c>
      <c r="C642" s="139"/>
      <c r="D642" s="68"/>
      <c r="E642" s="167"/>
      <c r="F642" s="139"/>
      <c r="G642" s="155">
        <v>60</v>
      </c>
      <c r="H642" s="154"/>
      <c r="I642" s="70"/>
    </row>
    <row r="643" spans="1:9" ht="51" customHeight="1">
      <c r="A643" s="696" t="s">
        <v>12614</v>
      </c>
      <c r="B643" s="248" t="s">
        <v>6498</v>
      </c>
      <c r="C643" s="85" t="s">
        <v>6501</v>
      </c>
      <c r="D643" s="260" t="s">
        <v>12615</v>
      </c>
      <c r="E643" s="90" t="s">
        <v>12616</v>
      </c>
      <c r="F643" s="715" t="s">
        <v>10168</v>
      </c>
      <c r="G643" s="102">
        <v>3</v>
      </c>
      <c r="H643" s="90" t="s">
        <v>12617</v>
      </c>
      <c r="I643" s="146"/>
    </row>
    <row r="644" spans="1:9" ht="51" customHeight="1">
      <c r="A644" s="700"/>
      <c r="B644" s="254" t="s">
        <v>6498</v>
      </c>
      <c r="C644" s="85" t="s">
        <v>6444</v>
      </c>
      <c r="D644" s="262" t="str">
        <f t="shared" ref="D644:D645" si="88">D643</f>
        <v>Thuế cơ sở 1 tỉnh Tây Ninh</v>
      </c>
      <c r="E644" s="90" t="s">
        <v>12618</v>
      </c>
      <c r="F644" s="717"/>
      <c r="G644" s="102">
        <v>4</v>
      </c>
      <c r="H644" s="90" t="s">
        <v>12594</v>
      </c>
      <c r="I644" s="146"/>
    </row>
    <row r="645" spans="1:9" ht="51" customHeight="1">
      <c r="A645" s="697"/>
      <c r="B645" s="249" t="s">
        <v>6498</v>
      </c>
      <c r="C645" s="85" t="s">
        <v>6611</v>
      </c>
      <c r="D645" s="261" t="str">
        <f t="shared" si="88"/>
        <v>Thuế cơ sở 1 tỉnh Tây Ninh</v>
      </c>
      <c r="E645" s="90" t="s">
        <v>12619</v>
      </c>
      <c r="F645" s="716"/>
      <c r="G645" s="102">
        <v>3</v>
      </c>
      <c r="H645" s="90" t="s">
        <v>12620</v>
      </c>
      <c r="I645" s="146"/>
    </row>
    <row r="646" spans="1:9" ht="51" customHeight="1">
      <c r="A646" s="692" t="s">
        <v>12621</v>
      </c>
      <c r="B646" s="251" t="s">
        <v>6582</v>
      </c>
      <c r="C646" s="75" t="s">
        <v>6585</v>
      </c>
      <c r="D646" s="251" t="s">
        <v>12622</v>
      </c>
      <c r="E646" s="77" t="s">
        <v>12623</v>
      </c>
      <c r="F646" s="706" t="s">
        <v>10139</v>
      </c>
      <c r="G646" s="76">
        <v>5</v>
      </c>
      <c r="H646" s="77" t="s">
        <v>12624</v>
      </c>
      <c r="I646" s="72"/>
    </row>
    <row r="647" spans="1:9" ht="51" customHeight="1">
      <c r="A647" s="702"/>
      <c r="B647" s="252" t="s">
        <v>6582</v>
      </c>
      <c r="C647" s="75" t="s">
        <v>6595</v>
      </c>
      <c r="D647" s="252" t="str">
        <f>D646</f>
        <v>Thuế cơ sở 2 tỉnh Tây Ninh</v>
      </c>
      <c r="E647" s="77" t="s">
        <v>12625</v>
      </c>
      <c r="F647" s="707"/>
      <c r="G647" s="76">
        <v>4</v>
      </c>
      <c r="H647" s="77" t="s">
        <v>12626</v>
      </c>
      <c r="I647" s="72"/>
    </row>
    <row r="648" spans="1:9" ht="67.150000000000006" customHeight="1">
      <c r="A648" s="696" t="s">
        <v>12627</v>
      </c>
      <c r="B648" s="248" t="s">
        <v>6531</v>
      </c>
      <c r="C648" s="85" t="s">
        <v>6534</v>
      </c>
      <c r="D648" s="248" t="s">
        <v>12628</v>
      </c>
      <c r="E648" s="90" t="s">
        <v>12629</v>
      </c>
      <c r="F648" s="698" t="s">
        <v>10135</v>
      </c>
      <c r="G648" s="102">
        <v>4</v>
      </c>
      <c r="H648" s="90" t="s">
        <v>12630</v>
      </c>
      <c r="I648" s="235"/>
    </row>
    <row r="649" spans="1:9" ht="67.150000000000006" customHeight="1">
      <c r="A649" s="700"/>
      <c r="B649" s="254" t="s">
        <v>6531</v>
      </c>
      <c r="C649" s="85" t="s">
        <v>6556</v>
      </c>
      <c r="D649" s="254" t="str">
        <f t="shared" ref="D649:D650" si="89">D648</f>
        <v>Thuế cơ sở 5 tỉnh Tây Ninh</v>
      </c>
      <c r="E649" s="90" t="s">
        <v>12631</v>
      </c>
      <c r="F649" s="701"/>
      <c r="G649" s="102">
        <v>4</v>
      </c>
      <c r="H649" s="90" t="s">
        <v>12632</v>
      </c>
      <c r="I649" s="235"/>
    </row>
    <row r="650" spans="1:9" ht="67.150000000000006" customHeight="1">
      <c r="A650" s="697"/>
      <c r="B650" s="249" t="s">
        <v>6531</v>
      </c>
      <c r="C650" s="85" t="s">
        <v>6535</v>
      </c>
      <c r="D650" s="249" t="str">
        <f t="shared" si="89"/>
        <v>Thuế cơ sở 5 tỉnh Tây Ninh</v>
      </c>
      <c r="E650" s="90" t="s">
        <v>12633</v>
      </c>
      <c r="F650" s="699"/>
      <c r="G650" s="102">
        <v>2</v>
      </c>
      <c r="H650" s="90" t="s">
        <v>12634</v>
      </c>
      <c r="I650" s="235"/>
    </row>
    <row r="651" spans="1:9" ht="49.15" customHeight="1">
      <c r="A651" s="692" t="s">
        <v>12635</v>
      </c>
      <c r="B651" s="251" t="s">
        <v>6509</v>
      </c>
      <c r="C651" s="88" t="s">
        <v>6512</v>
      </c>
      <c r="D651" s="251" t="s">
        <v>12636</v>
      </c>
      <c r="E651" s="91" t="s">
        <v>12637</v>
      </c>
      <c r="F651" s="694" t="s">
        <v>10132</v>
      </c>
      <c r="G651" s="145">
        <v>3</v>
      </c>
      <c r="H651" s="91" t="s">
        <v>12638</v>
      </c>
      <c r="I651" s="235"/>
    </row>
    <row r="652" spans="1:9" ht="49.15" customHeight="1">
      <c r="A652" s="704"/>
      <c r="B652" s="259" t="s">
        <v>6509</v>
      </c>
      <c r="C652" s="88" t="s">
        <v>6522</v>
      </c>
      <c r="D652" s="259" t="str">
        <f t="shared" ref="D652:D653" si="90">D651</f>
        <v>Thuế cơ sở 6 tỉnh Tây Ninh</v>
      </c>
      <c r="E652" s="91" t="s">
        <v>12639</v>
      </c>
      <c r="F652" s="705"/>
      <c r="G652" s="145">
        <v>3</v>
      </c>
      <c r="H652" s="91" t="s">
        <v>12640</v>
      </c>
      <c r="I652" s="235"/>
    </row>
    <row r="653" spans="1:9" ht="49.15" customHeight="1">
      <c r="A653" s="702"/>
      <c r="B653" s="252" t="s">
        <v>6509</v>
      </c>
      <c r="C653" s="88" t="s">
        <v>6513</v>
      </c>
      <c r="D653" s="252" t="str">
        <f t="shared" si="90"/>
        <v>Thuế cơ sở 6 tỉnh Tây Ninh</v>
      </c>
      <c r="E653" s="91" t="s">
        <v>12641</v>
      </c>
      <c r="F653" s="703"/>
      <c r="G653" s="145">
        <v>4</v>
      </c>
      <c r="H653" s="91" t="s">
        <v>12642</v>
      </c>
      <c r="I653" s="235"/>
    </row>
    <row r="654" spans="1:9" ht="70.150000000000006" customHeight="1">
      <c r="A654" s="696" t="s">
        <v>12643</v>
      </c>
      <c r="B654" s="248" t="s">
        <v>6563</v>
      </c>
      <c r="C654" s="85" t="s">
        <v>6566</v>
      </c>
      <c r="D654" s="260" t="s">
        <v>12607</v>
      </c>
      <c r="E654" s="90" t="s">
        <v>12644</v>
      </c>
      <c r="F654" s="698" t="s">
        <v>10145</v>
      </c>
      <c r="G654" s="102">
        <v>7</v>
      </c>
      <c r="H654" s="90" t="s">
        <v>12645</v>
      </c>
      <c r="I654" s="87"/>
    </row>
    <row r="655" spans="1:9" ht="63" customHeight="1">
      <c r="A655" s="697"/>
      <c r="B655" s="249" t="s">
        <v>6563</v>
      </c>
      <c r="C655" s="85" t="s">
        <v>6567</v>
      </c>
      <c r="D655" s="261" t="str">
        <f>D654</f>
        <v>Thuế cơ sở 4 tỉnh Tây Ninh</v>
      </c>
      <c r="E655" s="90" t="s">
        <v>12646</v>
      </c>
      <c r="F655" s="699"/>
      <c r="G655" s="102">
        <v>3</v>
      </c>
      <c r="H655" s="90" t="s">
        <v>12647</v>
      </c>
      <c r="I655" s="87"/>
    </row>
    <row r="656" spans="1:9" ht="63" customHeight="1">
      <c r="A656" s="692" t="s">
        <v>12648</v>
      </c>
      <c r="B656" s="251" t="s">
        <v>6619</v>
      </c>
      <c r="C656" s="88" t="s">
        <v>6622</v>
      </c>
      <c r="D656" s="251" t="s">
        <v>12585</v>
      </c>
      <c r="E656" s="91" t="s">
        <v>12649</v>
      </c>
      <c r="F656" s="694" t="s">
        <v>10159</v>
      </c>
      <c r="G656" s="145">
        <v>5</v>
      </c>
      <c r="H656" s="91" t="s">
        <v>12650</v>
      </c>
      <c r="I656" s="87"/>
    </row>
    <row r="657" spans="1:9" ht="63" customHeight="1">
      <c r="A657" s="702"/>
      <c r="B657" s="252" t="s">
        <v>6619</v>
      </c>
      <c r="C657" s="88" t="s">
        <v>6623</v>
      </c>
      <c r="D657" s="252" t="str">
        <f t="shared" ref="D657" si="91">D656</f>
        <v>Thuế cơ sở 3 tỉnh Tây Ninh</v>
      </c>
      <c r="E657" s="91" t="s">
        <v>12651</v>
      </c>
      <c r="F657" s="703"/>
      <c r="G657" s="145">
        <v>6</v>
      </c>
      <c r="H657" s="91" t="s">
        <v>12652</v>
      </c>
      <c r="I657" s="87"/>
    </row>
    <row r="658" spans="1:9" ht="37.9" customHeight="1">
      <c r="A658" s="67">
        <v>2</v>
      </c>
      <c r="B658" s="68" t="s">
        <v>12653</v>
      </c>
      <c r="C658" s="139"/>
      <c r="D658" s="68"/>
      <c r="E658" s="167"/>
      <c r="F658" s="139"/>
      <c r="G658" s="116">
        <v>57</v>
      </c>
      <c r="H658" s="115"/>
      <c r="I658" s="70"/>
    </row>
    <row r="659" spans="1:9" ht="52.9" customHeight="1">
      <c r="A659" s="696" t="s">
        <v>12654</v>
      </c>
      <c r="B659" s="141" t="s">
        <v>6684</v>
      </c>
      <c r="C659" s="140" t="s">
        <v>6687</v>
      </c>
      <c r="D659" s="260" t="s">
        <v>12655</v>
      </c>
      <c r="E659" s="90" t="s">
        <v>12656</v>
      </c>
      <c r="F659" s="698" t="s">
        <v>10533</v>
      </c>
      <c r="G659" s="102">
        <v>5</v>
      </c>
      <c r="H659" s="90" t="s">
        <v>12657</v>
      </c>
      <c r="I659" s="146"/>
    </row>
    <row r="660" spans="1:9" ht="52.9" customHeight="1">
      <c r="A660" s="700"/>
      <c r="B660" s="142" t="s">
        <v>6684</v>
      </c>
      <c r="C660" s="140" t="s">
        <v>6711</v>
      </c>
      <c r="D660" s="262" t="str">
        <f t="shared" ref="D660:D662" si="92">D659</f>
        <v>Thuế cơ sở 4 tỉnh Đồng Tháp</v>
      </c>
      <c r="E660" s="90" t="s">
        <v>12658</v>
      </c>
      <c r="F660" s="701"/>
      <c r="G660" s="102">
        <v>6</v>
      </c>
      <c r="H660" s="90" t="s">
        <v>12659</v>
      </c>
      <c r="I660" s="146"/>
    </row>
    <row r="661" spans="1:9" ht="52.9" customHeight="1">
      <c r="A661" s="700"/>
      <c r="B661" s="142" t="s">
        <v>6684</v>
      </c>
      <c r="C661" s="140" t="s">
        <v>6688</v>
      </c>
      <c r="D661" s="262" t="str">
        <f t="shared" si="92"/>
        <v>Thuế cơ sở 4 tỉnh Đồng Tháp</v>
      </c>
      <c r="E661" s="90" t="s">
        <v>12660</v>
      </c>
      <c r="F661" s="701"/>
      <c r="G661" s="102">
        <v>4</v>
      </c>
      <c r="H661" s="90" t="s">
        <v>12661</v>
      </c>
      <c r="I661" s="146"/>
    </row>
    <row r="662" spans="1:9" ht="92.45" customHeight="1">
      <c r="A662" s="697"/>
      <c r="B662" s="143" t="s">
        <v>6684</v>
      </c>
      <c r="C662" s="140" t="s">
        <v>6732</v>
      </c>
      <c r="D662" s="261" t="str">
        <f t="shared" si="92"/>
        <v>Thuế cơ sở 4 tỉnh Đồng Tháp</v>
      </c>
      <c r="E662" s="90" t="s">
        <v>12662</v>
      </c>
      <c r="F662" s="699"/>
      <c r="G662" s="102">
        <v>8</v>
      </c>
      <c r="H662" s="90" t="s">
        <v>12663</v>
      </c>
      <c r="I662" s="146"/>
    </row>
    <row r="663" spans="1:9" ht="92.45" customHeight="1">
      <c r="A663" s="692" t="s">
        <v>12664</v>
      </c>
      <c r="B663" s="147" t="s">
        <v>6698</v>
      </c>
      <c r="C663" s="88" t="s">
        <v>6701</v>
      </c>
      <c r="D663" s="147" t="s">
        <v>12665</v>
      </c>
      <c r="E663" s="91" t="s">
        <v>12666</v>
      </c>
      <c r="F663" s="694" t="s">
        <v>10556</v>
      </c>
      <c r="G663" s="145">
        <v>6</v>
      </c>
      <c r="H663" s="91" t="s">
        <v>12667</v>
      </c>
      <c r="I663" s="87"/>
    </row>
    <row r="664" spans="1:9" ht="52.9" customHeight="1">
      <c r="A664" s="704"/>
      <c r="B664" s="253" t="s">
        <v>6698</v>
      </c>
      <c r="C664" s="88" t="s">
        <v>6444</v>
      </c>
      <c r="D664" s="253" t="str">
        <f t="shared" ref="D664:D665" si="93">D663</f>
        <v>Thuế cơ sở 2 tỉnh Đồng Tháp</v>
      </c>
      <c r="E664" s="91" t="s">
        <v>12668</v>
      </c>
      <c r="F664" s="705"/>
      <c r="G664" s="145">
        <v>7</v>
      </c>
      <c r="H664" s="91" t="s">
        <v>12594</v>
      </c>
      <c r="I664" s="87"/>
    </row>
    <row r="665" spans="1:9" ht="52.9" customHeight="1">
      <c r="A665" s="702"/>
      <c r="B665" s="148" t="s">
        <v>6698</v>
      </c>
      <c r="C665" s="88" t="s">
        <v>6740</v>
      </c>
      <c r="D665" s="148" t="str">
        <f t="shared" si="93"/>
        <v>Thuế cơ sở 2 tỉnh Đồng Tháp</v>
      </c>
      <c r="E665" s="91" t="s">
        <v>12669</v>
      </c>
      <c r="F665" s="703"/>
      <c r="G665" s="145">
        <v>5</v>
      </c>
      <c r="H665" s="91" t="s">
        <v>12670</v>
      </c>
      <c r="I665" s="87"/>
    </row>
    <row r="666" spans="1:9" ht="52.9" customHeight="1">
      <c r="A666" s="92" t="s">
        <v>12671</v>
      </c>
      <c r="B666" s="82" t="s">
        <v>6661</v>
      </c>
      <c r="C666" s="82" t="s">
        <v>6663</v>
      </c>
      <c r="D666" s="94" t="s">
        <v>12672</v>
      </c>
      <c r="E666" s="84" t="s">
        <v>12673</v>
      </c>
      <c r="F666" s="94" t="s">
        <v>10523</v>
      </c>
      <c r="G666" s="94">
        <v>5</v>
      </c>
      <c r="H666" s="84" t="s">
        <v>12674</v>
      </c>
      <c r="I666" s="66"/>
    </row>
    <row r="667" spans="1:9" ht="81" customHeight="1">
      <c r="A667" s="692" t="s">
        <v>12675</v>
      </c>
      <c r="B667" s="251" t="s">
        <v>6670</v>
      </c>
      <c r="C667" s="88" t="s">
        <v>6673</v>
      </c>
      <c r="D667" s="251" t="s">
        <v>12676</v>
      </c>
      <c r="E667" s="91" t="s">
        <v>12677</v>
      </c>
      <c r="F667" s="694" t="s">
        <v>10529</v>
      </c>
      <c r="G667" s="145">
        <v>4</v>
      </c>
      <c r="H667" s="91" t="s">
        <v>12678</v>
      </c>
      <c r="I667" s="146"/>
    </row>
    <row r="668" spans="1:9" ht="81" customHeight="1">
      <c r="A668" s="704"/>
      <c r="B668" s="259" t="s">
        <v>6670</v>
      </c>
      <c r="C668" s="88" t="s">
        <v>6748</v>
      </c>
      <c r="D668" s="259" t="str">
        <f t="shared" ref="D668:D669" si="94">D667</f>
        <v>Thuế cơ sở 3 tỉnh Đồng Tháp</v>
      </c>
      <c r="E668" s="91" t="s">
        <v>12679</v>
      </c>
      <c r="F668" s="705"/>
      <c r="G668" s="145">
        <v>5</v>
      </c>
      <c r="H668" s="91" t="s">
        <v>12680</v>
      </c>
      <c r="I668" s="146"/>
    </row>
    <row r="669" spans="1:9" ht="81" customHeight="1">
      <c r="A669" s="702"/>
      <c r="B669" s="252" t="s">
        <v>6670</v>
      </c>
      <c r="C669" s="88" t="s">
        <v>6756</v>
      </c>
      <c r="D669" s="252" t="str">
        <f t="shared" si="94"/>
        <v>Thuế cơ sở 3 tỉnh Đồng Tháp</v>
      </c>
      <c r="E669" s="91" t="s">
        <v>12681</v>
      </c>
      <c r="F669" s="703"/>
      <c r="G669" s="145">
        <v>2</v>
      </c>
      <c r="H669" s="91" t="s">
        <v>12682</v>
      </c>
      <c r="I669" s="146"/>
    </row>
    <row r="670" spans="1:9" ht="81" customHeight="1">
      <c r="A670" s="67">
        <v>3</v>
      </c>
      <c r="B670" s="68" t="s">
        <v>12683</v>
      </c>
      <c r="C670" s="139"/>
      <c r="D670" s="68"/>
      <c r="E670" s="167"/>
      <c r="F670" s="139"/>
      <c r="G670" s="155">
        <v>35</v>
      </c>
      <c r="H670" s="154"/>
      <c r="I670" s="70"/>
    </row>
    <row r="671" spans="1:9" ht="81" customHeight="1">
      <c r="A671" s="696" t="s">
        <v>12684</v>
      </c>
      <c r="B671" s="141" t="s">
        <v>7887</v>
      </c>
      <c r="C671" s="85" t="s">
        <v>6785</v>
      </c>
      <c r="D671" s="260" t="s">
        <v>12685</v>
      </c>
      <c r="E671" s="90" t="s">
        <v>12686</v>
      </c>
      <c r="F671" s="715" t="s">
        <v>10421</v>
      </c>
      <c r="G671" s="102">
        <v>5</v>
      </c>
      <c r="H671" s="90" t="s">
        <v>12687</v>
      </c>
      <c r="I671" s="87"/>
    </row>
    <row r="672" spans="1:9" ht="81" customHeight="1">
      <c r="A672" s="697"/>
      <c r="B672" s="143" t="s">
        <v>7887</v>
      </c>
      <c r="C672" s="85" t="s">
        <v>6790</v>
      </c>
      <c r="D672" s="261" t="str">
        <f>D671</f>
        <v>Thuế cơ sở 1 tỉnh Vĩnh Long</v>
      </c>
      <c r="E672" s="90" t="s">
        <v>12688</v>
      </c>
      <c r="F672" s="716"/>
      <c r="G672" s="102">
        <v>3</v>
      </c>
      <c r="H672" s="90" t="s">
        <v>12689</v>
      </c>
      <c r="I672" s="87"/>
    </row>
    <row r="673" spans="1:9" ht="81" customHeight="1">
      <c r="A673" s="692" t="s">
        <v>12690</v>
      </c>
      <c r="B673" s="147" t="s">
        <v>2070</v>
      </c>
      <c r="C673" s="88" t="s">
        <v>6812</v>
      </c>
      <c r="D673" s="147" t="s">
        <v>12691</v>
      </c>
      <c r="E673" s="91" t="s">
        <v>12692</v>
      </c>
      <c r="F673" s="694" t="s">
        <v>10171</v>
      </c>
      <c r="G673" s="145">
        <v>3</v>
      </c>
      <c r="H673" s="91" t="s">
        <v>12693</v>
      </c>
      <c r="I673" s="87"/>
    </row>
    <row r="674" spans="1:9" ht="81" customHeight="1">
      <c r="A674" s="702"/>
      <c r="B674" s="148" t="s">
        <v>2070</v>
      </c>
      <c r="C674" s="88" t="s">
        <v>6820</v>
      </c>
      <c r="D674" s="148" t="str">
        <f>D673</f>
        <v>Thuế cơ sở 2 tỉnh Vĩnh Long</v>
      </c>
      <c r="E674" s="91" t="s">
        <v>12694</v>
      </c>
      <c r="F674" s="703"/>
      <c r="G674" s="145">
        <v>3</v>
      </c>
      <c r="H674" s="91" t="s">
        <v>12695</v>
      </c>
      <c r="I674" s="87"/>
    </row>
    <row r="675" spans="1:9" ht="81" customHeight="1">
      <c r="A675" s="696" t="s">
        <v>12696</v>
      </c>
      <c r="B675" s="141" t="s">
        <v>2014</v>
      </c>
      <c r="C675" s="85" t="s">
        <v>6836</v>
      </c>
      <c r="D675" s="141" t="s">
        <v>12697</v>
      </c>
      <c r="E675" s="90" t="s">
        <v>12698</v>
      </c>
      <c r="F675" s="698" t="s">
        <v>10436</v>
      </c>
      <c r="G675" s="102">
        <v>5</v>
      </c>
      <c r="H675" s="90" t="s">
        <v>12699</v>
      </c>
      <c r="I675" s="87"/>
    </row>
    <row r="676" spans="1:9" ht="81" customHeight="1">
      <c r="A676" s="697"/>
      <c r="B676" s="143" t="s">
        <v>2014</v>
      </c>
      <c r="C676" s="85" t="s">
        <v>6829</v>
      </c>
      <c r="D676" s="143" t="str">
        <f>D675</f>
        <v>Thuế cơ sở 3 tỉnh Vĩnh Long</v>
      </c>
      <c r="E676" s="90" t="s">
        <v>12700</v>
      </c>
      <c r="F676" s="699"/>
      <c r="G676" s="102">
        <v>5</v>
      </c>
      <c r="H676" s="90" t="s">
        <v>12701</v>
      </c>
      <c r="I676" s="87"/>
    </row>
    <row r="677" spans="1:9" ht="81" customHeight="1">
      <c r="A677" s="692" t="s">
        <v>12702</v>
      </c>
      <c r="B677" s="147" t="s">
        <v>2033</v>
      </c>
      <c r="C677" s="88" t="s">
        <v>6800</v>
      </c>
      <c r="D677" s="147" t="s">
        <v>12703</v>
      </c>
      <c r="E677" s="91" t="s">
        <v>12704</v>
      </c>
      <c r="F677" s="694" t="s">
        <v>9258</v>
      </c>
      <c r="G677" s="145">
        <v>7</v>
      </c>
      <c r="H677" s="91" t="s">
        <v>12705</v>
      </c>
      <c r="I677" s="87"/>
    </row>
    <row r="678" spans="1:9" ht="81" customHeight="1">
      <c r="A678" s="702"/>
      <c r="B678" s="148" t="s">
        <v>2033</v>
      </c>
      <c r="C678" s="88" t="s">
        <v>6801</v>
      </c>
      <c r="D678" s="148" t="str">
        <f t="shared" ref="D678:D679" si="95">D677</f>
        <v>Thuế cơ sở 4 tỉnh Vĩnh Long</v>
      </c>
      <c r="E678" s="91" t="s">
        <v>12706</v>
      </c>
      <c r="F678" s="703"/>
      <c r="G678" s="145">
        <v>4</v>
      </c>
      <c r="H678" s="91" t="s">
        <v>12707</v>
      </c>
      <c r="I678" s="87"/>
    </row>
    <row r="679" spans="1:9" ht="47.45" customHeight="1">
      <c r="A679" s="159" t="s">
        <v>12708</v>
      </c>
      <c r="B679" s="160" t="s">
        <v>12709</v>
      </c>
      <c r="C679" s="138" t="s">
        <v>12710</v>
      </c>
      <c r="D679" s="160" t="str">
        <f t="shared" si="95"/>
        <v>Thuế cơ sở 4 tỉnh Vĩnh Long</v>
      </c>
      <c r="E679" s="137"/>
      <c r="F679" s="138"/>
      <c r="G679" s="137"/>
      <c r="H679" s="137"/>
      <c r="I679" s="66"/>
    </row>
    <row r="680" spans="1:9" ht="25.15" customHeight="1">
      <c r="A680" s="67">
        <v>1</v>
      </c>
      <c r="B680" s="68" t="s">
        <v>12711</v>
      </c>
      <c r="C680" s="139"/>
      <c r="D680" s="68"/>
      <c r="E680" s="167"/>
      <c r="F680" s="139"/>
      <c r="G680" s="116">
        <f>SUM(G681:G690)</f>
        <v>44</v>
      </c>
      <c r="H680" s="115"/>
      <c r="I680" s="70"/>
    </row>
    <row r="681" spans="1:9" ht="80.45" customHeight="1">
      <c r="A681" s="696" t="s">
        <v>12712</v>
      </c>
      <c r="B681" s="345" t="s">
        <v>6977</v>
      </c>
      <c r="C681" s="93" t="s">
        <v>6979</v>
      </c>
      <c r="D681" s="248" t="s">
        <v>12713</v>
      </c>
      <c r="E681" s="84" t="s">
        <v>13724</v>
      </c>
      <c r="F681" s="708" t="s">
        <v>10491</v>
      </c>
      <c r="G681" s="94">
        <v>9</v>
      </c>
      <c r="H681" s="84" t="s">
        <v>12714</v>
      </c>
      <c r="I681" s="93"/>
    </row>
    <row r="682" spans="1:9" ht="80.45" customHeight="1">
      <c r="A682" s="697"/>
      <c r="B682" s="401"/>
      <c r="C682" s="384" t="s">
        <v>6998</v>
      </c>
      <c r="D682" s="249" t="str">
        <f>D681</f>
        <v>Thuế cơ sở 8 tỉnh Vĩnh Long</v>
      </c>
      <c r="E682" s="378" t="s">
        <v>13725</v>
      </c>
      <c r="F682" s="709"/>
      <c r="G682" s="379">
        <v>4</v>
      </c>
      <c r="H682" s="381" t="s">
        <v>13726</v>
      </c>
      <c r="I682" s="93"/>
    </row>
    <row r="683" spans="1:9" ht="80.45" customHeight="1">
      <c r="A683" s="692" t="s">
        <v>12715</v>
      </c>
      <c r="B683" s="147" t="s">
        <v>6968</v>
      </c>
      <c r="C683" s="78" t="s">
        <v>6971</v>
      </c>
      <c r="D683" s="251" t="s">
        <v>12716</v>
      </c>
      <c r="E683" s="77" t="s">
        <v>12717</v>
      </c>
      <c r="F683" s="706" t="s">
        <v>10488</v>
      </c>
      <c r="G683" s="76">
        <v>4</v>
      </c>
      <c r="H683" s="77" t="s">
        <v>12718</v>
      </c>
      <c r="I683" s="79"/>
    </row>
    <row r="684" spans="1:9" ht="80.45" customHeight="1">
      <c r="A684" s="702"/>
      <c r="B684" s="148" t="s">
        <v>6968</v>
      </c>
      <c r="C684" s="78" t="s">
        <v>6444</v>
      </c>
      <c r="D684" s="251" t="s">
        <v>12716</v>
      </c>
      <c r="E684" s="77" t="s">
        <v>12719</v>
      </c>
      <c r="F684" s="707"/>
      <c r="G684" s="76">
        <v>5</v>
      </c>
      <c r="H684" s="77" t="s">
        <v>12594</v>
      </c>
      <c r="I684" s="79"/>
    </row>
    <row r="685" spans="1:9" ht="80.45" customHeight="1">
      <c r="A685" s="696" t="s">
        <v>12720</v>
      </c>
      <c r="B685" s="248" t="s">
        <v>6994</v>
      </c>
      <c r="C685" s="85" t="s">
        <v>6997</v>
      </c>
      <c r="D685" s="248" t="s">
        <v>12721</v>
      </c>
      <c r="E685" s="90" t="s">
        <v>12722</v>
      </c>
      <c r="F685" s="698" t="s">
        <v>10510</v>
      </c>
      <c r="G685" s="102">
        <v>4</v>
      </c>
      <c r="H685" s="90" t="s">
        <v>12723</v>
      </c>
      <c r="I685" s="146"/>
    </row>
    <row r="686" spans="1:9" ht="36.6" customHeight="1">
      <c r="A686" s="700"/>
      <c r="B686" s="254" t="s">
        <v>6994</v>
      </c>
      <c r="C686" s="377" t="s">
        <v>6998</v>
      </c>
      <c r="D686" s="254" t="str">
        <f t="shared" ref="D686:D687" si="96">D685</f>
        <v>Thuế cơ sở 6 tỉnh Vĩnh Long</v>
      </c>
      <c r="E686" s="381" t="s">
        <v>13727</v>
      </c>
      <c r="F686" s="701"/>
      <c r="G686" s="102"/>
      <c r="H686" s="58"/>
      <c r="I686" s="146"/>
    </row>
    <row r="687" spans="1:9" ht="108.6" customHeight="1">
      <c r="A687" s="697"/>
      <c r="B687" s="249" t="s">
        <v>6994</v>
      </c>
      <c r="C687" s="85" t="s">
        <v>7028</v>
      </c>
      <c r="D687" s="249" t="str">
        <f t="shared" si="96"/>
        <v>Thuế cơ sở 6 tỉnh Vĩnh Long</v>
      </c>
      <c r="E687" s="90" t="s">
        <v>13728</v>
      </c>
      <c r="F687" s="699"/>
      <c r="G687" s="102">
        <v>6</v>
      </c>
      <c r="H687" s="90" t="s">
        <v>12724</v>
      </c>
      <c r="I687" s="146"/>
    </row>
    <row r="688" spans="1:9" ht="108.6" customHeight="1">
      <c r="A688" s="692" t="s">
        <v>12725</v>
      </c>
      <c r="B688" s="251" t="s">
        <v>7015</v>
      </c>
      <c r="C688" s="144" t="s">
        <v>7018</v>
      </c>
      <c r="D688" s="251" t="s">
        <v>12726</v>
      </c>
      <c r="E688" s="91" t="s">
        <v>12727</v>
      </c>
      <c r="F688" s="694" t="s">
        <v>10516</v>
      </c>
      <c r="G688" s="145">
        <v>3</v>
      </c>
      <c r="H688" s="91" t="s">
        <v>12728</v>
      </c>
      <c r="I688" s="146"/>
    </row>
    <row r="689" spans="1:9" ht="108.6" customHeight="1">
      <c r="A689" s="704"/>
      <c r="B689" s="259" t="s">
        <v>7015</v>
      </c>
      <c r="C689" s="144" t="s">
        <v>7037</v>
      </c>
      <c r="D689" s="259" t="str">
        <f t="shared" ref="D689:D690" si="97">D688</f>
        <v>Thuế cơ sở 7 tỉnh Vĩnh Long</v>
      </c>
      <c r="E689" s="91" t="s">
        <v>13729</v>
      </c>
      <c r="F689" s="705"/>
      <c r="G689" s="145">
        <v>4</v>
      </c>
      <c r="H689" s="91" t="s">
        <v>12729</v>
      </c>
      <c r="I689" s="146"/>
    </row>
    <row r="690" spans="1:9" ht="108.6" customHeight="1">
      <c r="A690" s="702"/>
      <c r="B690" s="252" t="s">
        <v>7015</v>
      </c>
      <c r="C690" s="144" t="s">
        <v>7019</v>
      </c>
      <c r="D690" s="252" t="str">
        <f t="shared" si="97"/>
        <v>Thuế cơ sở 7 tỉnh Vĩnh Long</v>
      </c>
      <c r="E690" s="91" t="s">
        <v>12730</v>
      </c>
      <c r="F690" s="703"/>
      <c r="G690" s="145">
        <v>5</v>
      </c>
      <c r="H690" s="91" t="s">
        <v>12731</v>
      </c>
      <c r="I690" s="146"/>
    </row>
    <row r="691" spans="1:9" ht="48.6" customHeight="1">
      <c r="A691" s="67">
        <v>2</v>
      </c>
      <c r="B691" s="68" t="s">
        <v>12732</v>
      </c>
      <c r="C691" s="139"/>
      <c r="D691" s="68"/>
      <c r="E691" s="167"/>
      <c r="F691" s="139"/>
      <c r="G691" s="116">
        <v>48</v>
      </c>
      <c r="H691" s="115"/>
      <c r="I691" s="70"/>
    </row>
    <row r="692" spans="1:9" ht="108" customHeight="1">
      <c r="A692" s="696" t="s">
        <v>12733</v>
      </c>
      <c r="B692" s="188" t="s">
        <v>6911</v>
      </c>
      <c r="C692" s="93" t="s">
        <v>6914</v>
      </c>
      <c r="D692" s="248" t="s">
        <v>12734</v>
      </c>
      <c r="E692" s="84" t="s">
        <v>12735</v>
      </c>
      <c r="F692" s="708" t="s">
        <v>10483</v>
      </c>
      <c r="G692" s="94">
        <v>7</v>
      </c>
      <c r="H692" s="84" t="s">
        <v>12736</v>
      </c>
      <c r="I692" s="79"/>
    </row>
    <row r="693" spans="1:9" ht="108" customHeight="1">
      <c r="A693" s="700"/>
      <c r="B693" s="189" t="s">
        <v>6911</v>
      </c>
      <c r="C693" s="93" t="s">
        <v>6934</v>
      </c>
      <c r="D693" s="254" t="str">
        <f t="shared" ref="D693:D694" si="98">D692</f>
        <v>Thuế cơ sở 10 tỉnh Vĩnh Long</v>
      </c>
      <c r="E693" s="84" t="s">
        <v>12737</v>
      </c>
      <c r="F693" s="714"/>
      <c r="G693" s="94">
        <v>7</v>
      </c>
      <c r="H693" s="84" t="s">
        <v>12738</v>
      </c>
      <c r="I693" s="79"/>
    </row>
    <row r="694" spans="1:9" ht="108" customHeight="1">
      <c r="A694" s="697"/>
      <c r="B694" s="258" t="s">
        <v>6911</v>
      </c>
      <c r="C694" s="93" t="s">
        <v>6915</v>
      </c>
      <c r="D694" s="249" t="str">
        <f t="shared" si="98"/>
        <v>Thuế cơ sở 10 tỉnh Vĩnh Long</v>
      </c>
      <c r="E694" s="84" t="s">
        <v>12739</v>
      </c>
      <c r="F694" s="709"/>
      <c r="G694" s="94">
        <v>7</v>
      </c>
      <c r="H694" s="84" t="s">
        <v>12740</v>
      </c>
      <c r="I694" s="79"/>
    </row>
    <row r="695" spans="1:9" ht="94.9" customHeight="1">
      <c r="A695" s="692" t="s">
        <v>12741</v>
      </c>
      <c r="B695" s="147" t="s">
        <v>6868</v>
      </c>
      <c r="C695" s="144" t="s">
        <v>6871</v>
      </c>
      <c r="D695" s="147" t="s">
        <v>12742</v>
      </c>
      <c r="E695" s="91" t="s">
        <v>12743</v>
      </c>
      <c r="F695" s="694" t="s">
        <v>10446</v>
      </c>
      <c r="G695" s="145">
        <v>5</v>
      </c>
      <c r="H695" s="91" t="s">
        <v>12744</v>
      </c>
      <c r="I695" s="87"/>
    </row>
    <row r="696" spans="1:9" ht="94.9" customHeight="1">
      <c r="A696" s="702"/>
      <c r="B696" s="148" t="s">
        <v>6868</v>
      </c>
      <c r="C696" s="144" t="s">
        <v>6444</v>
      </c>
      <c r="D696" s="148" t="str">
        <f>D695</f>
        <v>Thuế cơ sở 9 tỉnh Vĩnh Long</v>
      </c>
      <c r="E696" s="91" t="s">
        <v>12745</v>
      </c>
      <c r="F696" s="703"/>
      <c r="G696" s="145">
        <v>4</v>
      </c>
      <c r="H696" s="91" t="s">
        <v>12594</v>
      </c>
      <c r="I696" s="87"/>
    </row>
    <row r="697" spans="1:9" ht="94.9" customHeight="1">
      <c r="A697" s="696" t="s">
        <v>12746</v>
      </c>
      <c r="B697" s="248" t="s">
        <v>6885</v>
      </c>
      <c r="C697" s="85" t="s">
        <v>6888</v>
      </c>
      <c r="D697" s="248" t="s">
        <v>12747</v>
      </c>
      <c r="E697" s="90" t="s">
        <v>12748</v>
      </c>
      <c r="F697" s="698" t="s">
        <v>10453</v>
      </c>
      <c r="G697" s="102">
        <v>4</v>
      </c>
      <c r="H697" s="90" t="s">
        <v>12749</v>
      </c>
      <c r="I697" s="146"/>
    </row>
    <row r="698" spans="1:9" ht="94.9" customHeight="1">
      <c r="A698" s="697"/>
      <c r="B698" s="249" t="s">
        <v>6885</v>
      </c>
      <c r="C698" s="85" t="s">
        <v>6947</v>
      </c>
      <c r="D698" s="249" t="str">
        <f>D697</f>
        <v>Thuế cơ sở 11 tỉnh Vĩnh Long</v>
      </c>
      <c r="E698" s="90" t="s">
        <v>12750</v>
      </c>
      <c r="F698" s="699"/>
      <c r="G698" s="102">
        <v>3</v>
      </c>
      <c r="H698" s="90" t="s">
        <v>12751</v>
      </c>
      <c r="I698" s="146"/>
    </row>
    <row r="699" spans="1:9" ht="105.6" customHeight="1">
      <c r="A699" s="692" t="s">
        <v>12752</v>
      </c>
      <c r="B699" s="251" t="s">
        <v>6898</v>
      </c>
      <c r="C699" s="88" t="s">
        <v>6901</v>
      </c>
      <c r="D699" s="251" t="s">
        <v>12753</v>
      </c>
      <c r="E699" s="91" t="s">
        <v>12754</v>
      </c>
      <c r="F699" s="694" t="s">
        <v>12755</v>
      </c>
      <c r="G699" s="145">
        <v>5</v>
      </c>
      <c r="H699" s="91" t="s">
        <v>12756</v>
      </c>
      <c r="I699" s="146"/>
    </row>
    <row r="700" spans="1:9" ht="105.6" customHeight="1">
      <c r="A700" s="702"/>
      <c r="B700" s="252" t="s">
        <v>6898</v>
      </c>
      <c r="C700" s="88" t="s">
        <v>6940</v>
      </c>
      <c r="D700" s="252" t="str">
        <f t="shared" ref="D700" si="99">D699</f>
        <v>Thuế cơ sở 12 tỉnh Vĩnh Long</v>
      </c>
      <c r="E700" s="91" t="s">
        <v>12757</v>
      </c>
      <c r="F700" s="703"/>
      <c r="G700" s="145">
        <v>6</v>
      </c>
      <c r="H700" s="91" t="s">
        <v>12758</v>
      </c>
      <c r="I700" s="146"/>
    </row>
    <row r="701" spans="1:9" ht="44.45" customHeight="1">
      <c r="A701" s="67">
        <v>3</v>
      </c>
      <c r="B701" s="68" t="s">
        <v>12759</v>
      </c>
      <c r="C701" s="139"/>
      <c r="D701" s="68"/>
      <c r="E701" s="167"/>
      <c r="F701" s="139"/>
      <c r="G701" s="116">
        <v>43</v>
      </c>
      <c r="H701" s="115"/>
      <c r="I701" s="70"/>
    </row>
    <row r="702" spans="1:9" ht="82.15" customHeight="1">
      <c r="A702" s="696" t="s">
        <v>12760</v>
      </c>
      <c r="B702" s="188" t="s">
        <v>12761</v>
      </c>
      <c r="C702" s="93" t="s">
        <v>6444</v>
      </c>
      <c r="D702" s="248" t="s">
        <v>12762</v>
      </c>
      <c r="E702" s="84" t="s">
        <v>12763</v>
      </c>
      <c r="F702" s="708" t="s">
        <v>10706</v>
      </c>
      <c r="G702" s="94">
        <v>4</v>
      </c>
      <c r="H702" s="84" t="s">
        <v>12594</v>
      </c>
      <c r="I702" s="72"/>
    </row>
    <row r="703" spans="1:9" ht="82.15" customHeight="1">
      <c r="A703" s="700"/>
      <c r="B703" s="189" t="s">
        <v>12761</v>
      </c>
      <c r="C703" s="93" t="s">
        <v>7111</v>
      </c>
      <c r="D703" s="254" t="str">
        <f t="shared" ref="D703:D704" si="100">D702</f>
        <v>Thuế cơ sở 11 thành phố Cần Thơ</v>
      </c>
      <c r="E703" s="84" t="s">
        <v>12764</v>
      </c>
      <c r="F703" s="714"/>
      <c r="G703" s="94">
        <v>4</v>
      </c>
      <c r="H703" s="84" t="s">
        <v>12765</v>
      </c>
      <c r="I703" s="72"/>
    </row>
    <row r="704" spans="1:9" ht="82.15" customHeight="1">
      <c r="A704" s="697"/>
      <c r="B704" s="258" t="s">
        <v>12761</v>
      </c>
      <c r="C704" s="93" t="s">
        <v>7079</v>
      </c>
      <c r="D704" s="249" t="str">
        <f t="shared" si="100"/>
        <v>Thuế cơ sở 11 thành phố Cần Thơ</v>
      </c>
      <c r="E704" s="84" t="s">
        <v>12766</v>
      </c>
      <c r="F704" s="709"/>
      <c r="G704" s="94">
        <v>6</v>
      </c>
      <c r="H704" s="84" t="s">
        <v>12767</v>
      </c>
      <c r="I704" s="72"/>
    </row>
    <row r="705" spans="1:10" ht="82.15" customHeight="1">
      <c r="A705" s="692" t="s">
        <v>12768</v>
      </c>
      <c r="B705" s="147" t="s">
        <v>12769</v>
      </c>
      <c r="C705" s="144" t="s">
        <v>7093</v>
      </c>
      <c r="D705" s="147" t="s">
        <v>12770</v>
      </c>
      <c r="E705" s="91" t="s">
        <v>12771</v>
      </c>
      <c r="F705" s="694" t="s">
        <v>10700</v>
      </c>
      <c r="G705" s="145">
        <v>4</v>
      </c>
      <c r="H705" s="91" t="s">
        <v>12772</v>
      </c>
      <c r="I705" s="87"/>
    </row>
    <row r="706" spans="1:10" ht="82.15" customHeight="1">
      <c r="A706" s="704"/>
      <c r="B706" s="253" t="s">
        <v>12769</v>
      </c>
      <c r="C706" s="144" t="s">
        <v>7102</v>
      </c>
      <c r="D706" s="253" t="str">
        <f t="shared" ref="D706:D707" si="101">D705</f>
        <v>Thuế cơ sở 12 thành phố Cần Thơ</v>
      </c>
      <c r="E706" s="91" t="s">
        <v>12773</v>
      </c>
      <c r="F706" s="705"/>
      <c r="G706" s="145">
        <v>2</v>
      </c>
      <c r="H706" s="91" t="s">
        <v>12774</v>
      </c>
      <c r="I706" s="87"/>
    </row>
    <row r="707" spans="1:10" ht="82.15" customHeight="1">
      <c r="A707" s="702"/>
      <c r="B707" s="148" t="s">
        <v>12769</v>
      </c>
      <c r="C707" s="144" t="s">
        <v>7161</v>
      </c>
      <c r="D707" s="148" t="str">
        <f t="shared" si="101"/>
        <v>Thuế cơ sở 12 thành phố Cần Thơ</v>
      </c>
      <c r="E707" s="91" t="s">
        <v>12775</v>
      </c>
      <c r="F707" s="703"/>
      <c r="G707" s="145">
        <v>5</v>
      </c>
      <c r="H707" s="91" t="s">
        <v>12776</v>
      </c>
      <c r="I707" s="87"/>
    </row>
    <row r="708" spans="1:10" ht="82.15" customHeight="1">
      <c r="A708" s="696" t="s">
        <v>12777</v>
      </c>
      <c r="B708" s="141" t="s">
        <v>7128</v>
      </c>
      <c r="C708" s="85" t="s">
        <v>7131</v>
      </c>
      <c r="D708" s="141" t="s">
        <v>12778</v>
      </c>
      <c r="E708" s="90" t="s">
        <v>12779</v>
      </c>
      <c r="F708" s="698" t="s">
        <v>9584</v>
      </c>
      <c r="G708" s="102">
        <v>4</v>
      </c>
      <c r="H708" s="90" t="s">
        <v>12780</v>
      </c>
      <c r="I708" s="87"/>
    </row>
    <row r="709" spans="1:10" ht="82.15" customHeight="1">
      <c r="A709" s="697"/>
      <c r="B709" s="143" t="s">
        <v>7128</v>
      </c>
      <c r="C709" s="85" t="s">
        <v>7140</v>
      </c>
      <c r="D709" s="143" t="str">
        <f>D708</f>
        <v>Thuế cơ sở 13 thành phố Cần Thơ</v>
      </c>
      <c r="E709" s="90" t="s">
        <v>12781</v>
      </c>
      <c r="F709" s="699"/>
      <c r="G709" s="102">
        <v>2</v>
      </c>
      <c r="H709" s="90" t="s">
        <v>12782</v>
      </c>
      <c r="I709" s="87"/>
    </row>
    <row r="710" spans="1:10" ht="82.15" customHeight="1">
      <c r="A710" s="692" t="s">
        <v>12783</v>
      </c>
      <c r="B710" s="251" t="s">
        <v>7067</v>
      </c>
      <c r="C710" s="144" t="s">
        <v>7070</v>
      </c>
      <c r="D710" s="251" t="s">
        <v>12784</v>
      </c>
      <c r="E710" s="91" t="s">
        <v>12785</v>
      </c>
      <c r="F710" s="694" t="s">
        <v>10694</v>
      </c>
      <c r="G710" s="145">
        <v>2</v>
      </c>
      <c r="H710" s="91" t="s">
        <v>12786</v>
      </c>
      <c r="I710" s="87"/>
    </row>
    <row r="711" spans="1:10" ht="82.15" customHeight="1">
      <c r="A711" s="704"/>
      <c r="B711" s="259" t="s">
        <v>7067</v>
      </c>
      <c r="C711" s="144" t="s">
        <v>7119</v>
      </c>
      <c r="D711" s="259" t="str">
        <f t="shared" ref="D711:D713" si="102">D710</f>
        <v>Thuế cơ sở 10 thành phố Cần Thơ</v>
      </c>
      <c r="E711" s="91" t="s">
        <v>12787</v>
      </c>
      <c r="F711" s="705"/>
      <c r="G711" s="145">
        <v>5</v>
      </c>
      <c r="H711" s="91" t="s">
        <v>12788</v>
      </c>
      <c r="I711" s="87"/>
    </row>
    <row r="712" spans="1:10" ht="82.15" customHeight="1">
      <c r="A712" s="702"/>
      <c r="B712" s="252" t="s">
        <v>7067</v>
      </c>
      <c r="C712" s="144" t="s">
        <v>7148</v>
      </c>
      <c r="D712" s="252" t="str">
        <f t="shared" si="102"/>
        <v>Thuế cơ sở 10 thành phố Cần Thơ</v>
      </c>
      <c r="E712" s="91" t="s">
        <v>12789</v>
      </c>
      <c r="F712" s="703"/>
      <c r="G712" s="145">
        <v>5</v>
      </c>
      <c r="H712" s="91" t="s">
        <v>12790</v>
      </c>
      <c r="I712" s="87"/>
    </row>
    <row r="713" spans="1:10" ht="70.900000000000006" customHeight="1">
      <c r="A713" s="159" t="s">
        <v>12791</v>
      </c>
      <c r="B713" s="160" t="s">
        <v>12792</v>
      </c>
      <c r="C713" s="138" t="s">
        <v>12793</v>
      </c>
      <c r="D713" s="160" t="str">
        <f t="shared" si="102"/>
        <v>Thuế cơ sở 10 thành phố Cần Thơ</v>
      </c>
      <c r="E713" s="137"/>
      <c r="F713" s="138"/>
      <c r="G713" s="137"/>
      <c r="H713" s="137"/>
      <c r="I713" s="66"/>
    </row>
    <row r="714" spans="1:10" ht="37.9" customHeight="1">
      <c r="A714" s="67">
        <v>1</v>
      </c>
      <c r="B714" s="68" t="s">
        <v>15443</v>
      </c>
      <c r="C714" s="139"/>
      <c r="D714" s="68"/>
      <c r="E714" s="167"/>
      <c r="F714" s="139"/>
      <c r="G714" s="116">
        <v>54</v>
      </c>
      <c r="H714" s="115"/>
      <c r="I714" s="70"/>
    </row>
    <row r="715" spans="1:10" s="104" customFormat="1" ht="87.6" customHeight="1">
      <c r="A715" s="696" t="s">
        <v>12794</v>
      </c>
      <c r="B715" s="188" t="s">
        <v>7346</v>
      </c>
      <c r="C715" s="93" t="s">
        <v>7349</v>
      </c>
      <c r="D715" s="188" t="s">
        <v>12795</v>
      </c>
      <c r="E715" s="84" t="s">
        <v>12796</v>
      </c>
      <c r="F715" s="708" t="s">
        <v>10629</v>
      </c>
      <c r="G715" s="94">
        <v>4</v>
      </c>
      <c r="H715" s="84" t="s">
        <v>12797</v>
      </c>
      <c r="I715" s="79"/>
      <c r="J715" s="58"/>
    </row>
    <row r="716" spans="1:10" s="104" customFormat="1" ht="87.6" customHeight="1">
      <c r="A716" s="700"/>
      <c r="B716" s="189" t="s">
        <v>7346</v>
      </c>
      <c r="C716" s="93" t="s">
        <v>6444</v>
      </c>
      <c r="D716" s="189" t="str">
        <f t="shared" ref="D716:D717" si="103">D715</f>
        <v>Thuế cơ sở 7 tỉnh An Giang</v>
      </c>
      <c r="E716" s="84" t="s">
        <v>12798</v>
      </c>
      <c r="F716" s="714"/>
      <c r="G716" s="94">
        <v>5</v>
      </c>
      <c r="H716" s="84" t="s">
        <v>12594</v>
      </c>
      <c r="I716" s="79"/>
      <c r="J716" s="58"/>
    </row>
    <row r="717" spans="1:10" s="104" customFormat="1" ht="87.6" customHeight="1">
      <c r="A717" s="697"/>
      <c r="B717" s="258" t="s">
        <v>7346</v>
      </c>
      <c r="C717" s="93" t="s">
        <v>7447</v>
      </c>
      <c r="D717" s="258" t="str">
        <f t="shared" si="103"/>
        <v>Thuế cơ sở 7 tỉnh An Giang</v>
      </c>
      <c r="E717" s="84" t="s">
        <v>12799</v>
      </c>
      <c r="F717" s="709"/>
      <c r="G717" s="94">
        <v>6</v>
      </c>
      <c r="H717" s="84" t="s">
        <v>12800</v>
      </c>
      <c r="I717" s="79"/>
      <c r="J717" s="58"/>
    </row>
    <row r="718" spans="1:10" ht="87.6" customHeight="1">
      <c r="A718" s="692" t="s">
        <v>12801</v>
      </c>
      <c r="B718" s="147" t="s">
        <v>7357</v>
      </c>
      <c r="C718" s="144" t="s">
        <v>7360</v>
      </c>
      <c r="D718" s="147" t="s">
        <v>12802</v>
      </c>
      <c r="E718" s="91" t="s">
        <v>12803</v>
      </c>
      <c r="F718" s="694" t="s">
        <v>10632</v>
      </c>
      <c r="G718" s="145">
        <v>2</v>
      </c>
      <c r="H718" s="91" t="s">
        <v>12804</v>
      </c>
      <c r="I718" s="146"/>
    </row>
    <row r="719" spans="1:10" ht="87.6" customHeight="1">
      <c r="A719" s="702"/>
      <c r="B719" s="148" t="s">
        <v>7357</v>
      </c>
      <c r="C719" s="144" t="s">
        <v>7404</v>
      </c>
      <c r="D719" s="148" t="str">
        <f>D718</f>
        <v>Thuế cơ sở 8 tỉnh An Giang</v>
      </c>
      <c r="E719" s="91" t="s">
        <v>12805</v>
      </c>
      <c r="F719" s="703"/>
      <c r="G719" s="145">
        <v>5</v>
      </c>
      <c r="H719" s="91" t="s">
        <v>12806</v>
      </c>
      <c r="I719" s="146"/>
    </row>
    <row r="720" spans="1:10" ht="87.6" customHeight="1">
      <c r="A720" s="696" t="s">
        <v>12807</v>
      </c>
      <c r="B720" s="141" t="s">
        <v>15444</v>
      </c>
      <c r="C720" s="85" t="s">
        <v>2302</v>
      </c>
      <c r="D720" s="141" t="s">
        <v>12808</v>
      </c>
      <c r="E720" s="90" t="s">
        <v>12809</v>
      </c>
      <c r="F720" s="698" t="s">
        <v>8283</v>
      </c>
      <c r="G720" s="102">
        <v>6</v>
      </c>
      <c r="H720" s="90" t="s">
        <v>11405</v>
      </c>
      <c r="I720" s="87"/>
    </row>
    <row r="721" spans="1:10" ht="87.6" customHeight="1">
      <c r="A721" s="697"/>
      <c r="B721" s="143" t="s">
        <v>15444</v>
      </c>
      <c r="C721" s="85" t="s">
        <v>7394</v>
      </c>
      <c r="D721" s="143" t="str">
        <f>D720</f>
        <v>Thuế cơ sở 9 tỉnh An Giang</v>
      </c>
      <c r="E721" s="90" t="s">
        <v>12810</v>
      </c>
      <c r="F721" s="699"/>
      <c r="G721" s="102">
        <v>6</v>
      </c>
      <c r="H721" s="90" t="s">
        <v>12811</v>
      </c>
      <c r="I721" s="87"/>
    </row>
    <row r="722" spans="1:10" s="223" customFormat="1" ht="87.6" customHeight="1">
      <c r="A722" s="692" t="s">
        <v>12812</v>
      </c>
      <c r="B722" s="251" t="s">
        <v>7370</v>
      </c>
      <c r="C722" s="88" t="s">
        <v>7373</v>
      </c>
      <c r="D722" s="251" t="s">
        <v>12813</v>
      </c>
      <c r="E722" s="91" t="s">
        <v>12814</v>
      </c>
      <c r="F722" s="694" t="s">
        <v>10641</v>
      </c>
      <c r="G722" s="145">
        <v>5</v>
      </c>
      <c r="H722" s="91" t="s">
        <v>12815</v>
      </c>
      <c r="I722" s="87"/>
      <c r="J722" s="58"/>
    </row>
    <row r="723" spans="1:10" s="223" customFormat="1" ht="87.6" customHeight="1">
      <c r="A723" s="702"/>
      <c r="B723" s="252" t="s">
        <v>7370</v>
      </c>
      <c r="C723" s="88" t="s">
        <v>7374</v>
      </c>
      <c r="D723" s="252" t="str">
        <f>D722</f>
        <v>Thuế cơ sở 10 tỉnh An Giang</v>
      </c>
      <c r="E723" s="91" t="s">
        <v>12816</v>
      </c>
      <c r="F723" s="703"/>
      <c r="G723" s="145">
        <v>5</v>
      </c>
      <c r="H723" s="91" t="s">
        <v>12817</v>
      </c>
      <c r="I723" s="87"/>
      <c r="J723" s="58"/>
    </row>
    <row r="724" spans="1:10" ht="81.599999999999994" customHeight="1">
      <c r="A724" s="696" t="s">
        <v>12818</v>
      </c>
      <c r="B724" s="248" t="s">
        <v>7411</v>
      </c>
      <c r="C724" s="85" t="s">
        <v>7414</v>
      </c>
      <c r="D724" s="141" t="s">
        <v>12819</v>
      </c>
      <c r="E724" s="90" t="s">
        <v>12820</v>
      </c>
      <c r="F724" s="698" t="s">
        <v>12821</v>
      </c>
      <c r="G724" s="102">
        <v>5</v>
      </c>
      <c r="H724" s="90" t="s">
        <v>12822</v>
      </c>
      <c r="I724" s="87"/>
      <c r="J724" s="223"/>
    </row>
    <row r="725" spans="1:10" ht="81.599999999999994" customHeight="1">
      <c r="A725" s="697"/>
      <c r="B725" s="249" t="s">
        <v>7411</v>
      </c>
      <c r="C725" s="85" t="s">
        <v>7424</v>
      </c>
      <c r="D725" s="143" t="str">
        <f t="shared" ref="D725" si="104">D724</f>
        <v>Thuế cơ sở 11 tỉnh An Giang</v>
      </c>
      <c r="E725" s="90" t="s">
        <v>12823</v>
      </c>
      <c r="F725" s="699"/>
      <c r="G725" s="102">
        <v>5</v>
      </c>
      <c r="H725" s="90" t="s">
        <v>12824</v>
      </c>
      <c r="I725" s="87"/>
      <c r="J725" s="223"/>
    </row>
    <row r="726" spans="1:10" ht="39" customHeight="1">
      <c r="A726" s="67">
        <v>2</v>
      </c>
      <c r="B726" s="68" t="s">
        <v>12825</v>
      </c>
      <c r="C726" s="139"/>
      <c r="D726" s="68"/>
      <c r="E726" s="167"/>
      <c r="F726" s="139"/>
      <c r="G726" s="116">
        <v>45</v>
      </c>
      <c r="H726" s="115"/>
      <c r="I726" s="70"/>
    </row>
    <row r="727" spans="1:10" ht="70.900000000000006" customHeight="1">
      <c r="A727" s="696" t="s">
        <v>12826</v>
      </c>
      <c r="B727" s="248" t="s">
        <v>7471</v>
      </c>
      <c r="C727" s="140" t="s">
        <v>7474</v>
      </c>
      <c r="D727" s="248" t="s">
        <v>12827</v>
      </c>
      <c r="E727" s="90" t="s">
        <v>12828</v>
      </c>
      <c r="F727" s="698" t="s">
        <v>10591</v>
      </c>
      <c r="G727" s="102">
        <v>3</v>
      </c>
      <c r="H727" s="90" t="s">
        <v>12829</v>
      </c>
      <c r="I727" s="87"/>
    </row>
    <row r="728" spans="1:10" ht="70.900000000000006" customHeight="1">
      <c r="A728" s="697"/>
      <c r="B728" s="249" t="s">
        <v>7471</v>
      </c>
      <c r="C728" s="140" t="s">
        <v>7520</v>
      </c>
      <c r="D728" s="249" t="str">
        <f>D727</f>
        <v>Thuế cơ sở 5 tỉnh Đồng Tháp</v>
      </c>
      <c r="E728" s="90" t="s">
        <v>12830</v>
      </c>
      <c r="F728" s="699"/>
      <c r="G728" s="102">
        <v>5</v>
      </c>
      <c r="H728" s="90" t="s">
        <v>12831</v>
      </c>
      <c r="I728" s="87"/>
    </row>
    <row r="729" spans="1:10" ht="70.900000000000006" customHeight="1">
      <c r="A729" s="692" t="s">
        <v>12832</v>
      </c>
      <c r="B729" s="251" t="s">
        <v>12833</v>
      </c>
      <c r="C729" s="144" t="s">
        <v>7483</v>
      </c>
      <c r="D729" s="251" t="s">
        <v>12834</v>
      </c>
      <c r="E729" s="91" t="s">
        <v>12835</v>
      </c>
      <c r="F729" s="694" t="s">
        <v>10596</v>
      </c>
      <c r="G729" s="145">
        <v>2</v>
      </c>
      <c r="H729" s="91" t="s">
        <v>12836</v>
      </c>
      <c r="I729" s="146"/>
    </row>
    <row r="730" spans="1:10" ht="70.900000000000006" customHeight="1">
      <c r="A730" s="702"/>
      <c r="B730" s="252" t="s">
        <v>12833</v>
      </c>
      <c r="C730" s="144" t="s">
        <v>6444</v>
      </c>
      <c r="D730" s="252" t="str">
        <f>D729</f>
        <v>Thuế cơ sở 6 tỉnh Đồng Tháp</v>
      </c>
      <c r="E730" s="91" t="s">
        <v>12837</v>
      </c>
      <c r="F730" s="703"/>
      <c r="G730" s="145">
        <v>3</v>
      </c>
      <c r="H730" s="91" t="s">
        <v>12594</v>
      </c>
      <c r="I730" s="146"/>
    </row>
    <row r="731" spans="1:10" ht="70.900000000000006" customHeight="1">
      <c r="A731" s="696" t="s">
        <v>12838</v>
      </c>
      <c r="B731" s="248" t="s">
        <v>7491</v>
      </c>
      <c r="C731" s="140" t="s">
        <v>7494</v>
      </c>
      <c r="D731" s="248" t="s">
        <v>12839</v>
      </c>
      <c r="E731" s="90" t="s">
        <v>12840</v>
      </c>
      <c r="F731" s="698" t="s">
        <v>9837</v>
      </c>
      <c r="G731" s="102">
        <v>3</v>
      </c>
      <c r="H731" s="90" t="s">
        <v>12841</v>
      </c>
      <c r="I731" s="87"/>
    </row>
    <row r="732" spans="1:10" ht="70.900000000000006" customHeight="1">
      <c r="A732" s="700"/>
      <c r="B732" s="254" t="s">
        <v>7491</v>
      </c>
      <c r="C732" s="140" t="s">
        <v>7507</v>
      </c>
      <c r="D732" s="254" t="str">
        <f t="shared" ref="D732:D734" si="105">D731</f>
        <v>Thuế cơ sở 7 tỉnh Đồng Tháp</v>
      </c>
      <c r="E732" s="90" t="s">
        <v>12842</v>
      </c>
      <c r="F732" s="701"/>
      <c r="G732" s="102">
        <v>3</v>
      </c>
      <c r="H732" s="90" t="s">
        <v>12843</v>
      </c>
      <c r="I732" s="87"/>
    </row>
    <row r="733" spans="1:10" ht="70.900000000000006" customHeight="1">
      <c r="A733" s="700"/>
      <c r="B733" s="254" t="s">
        <v>7491</v>
      </c>
      <c r="C733" s="140" t="s">
        <v>2745</v>
      </c>
      <c r="D733" s="254" t="str">
        <f t="shared" si="105"/>
        <v>Thuế cơ sở 7 tỉnh Đồng Tháp</v>
      </c>
      <c r="E733" s="90" t="s">
        <v>12844</v>
      </c>
      <c r="F733" s="701"/>
      <c r="G733" s="102">
        <v>5</v>
      </c>
      <c r="H733" s="90" t="s">
        <v>11577</v>
      </c>
      <c r="I733" s="87"/>
    </row>
    <row r="734" spans="1:10" ht="70.900000000000006" customHeight="1">
      <c r="A734" s="697"/>
      <c r="B734" s="249" t="s">
        <v>7491</v>
      </c>
      <c r="C734" s="140" t="s">
        <v>7495</v>
      </c>
      <c r="D734" s="249" t="str">
        <f t="shared" si="105"/>
        <v>Thuế cơ sở 7 tỉnh Đồng Tháp</v>
      </c>
      <c r="E734" s="90" t="s">
        <v>12845</v>
      </c>
      <c r="F734" s="699"/>
      <c r="G734" s="102">
        <v>4</v>
      </c>
      <c r="H734" s="90" t="s">
        <v>12846</v>
      </c>
      <c r="I734" s="87"/>
    </row>
    <row r="735" spans="1:10" ht="70.900000000000006" customHeight="1">
      <c r="A735" s="692" t="s">
        <v>12847</v>
      </c>
      <c r="B735" s="147" t="s">
        <v>12848</v>
      </c>
      <c r="C735" s="88" t="s">
        <v>7531</v>
      </c>
      <c r="D735" s="147" t="s">
        <v>12849</v>
      </c>
      <c r="E735" s="91" t="s">
        <v>12850</v>
      </c>
      <c r="F735" s="694" t="s">
        <v>10579</v>
      </c>
      <c r="G735" s="145">
        <v>5</v>
      </c>
      <c r="H735" s="91" t="s">
        <v>12851</v>
      </c>
      <c r="I735" s="146"/>
    </row>
    <row r="736" spans="1:10" ht="70.900000000000006" customHeight="1">
      <c r="A736" s="702"/>
      <c r="B736" s="148" t="s">
        <v>12848</v>
      </c>
      <c r="C736" s="88" t="s">
        <v>7540</v>
      </c>
      <c r="D736" s="148" t="str">
        <f>D735</f>
        <v>Thuế cơ sở 8 tỉnh Đồng Tháp</v>
      </c>
      <c r="E736" s="91" t="s">
        <v>12852</v>
      </c>
      <c r="F736" s="703"/>
      <c r="G736" s="145">
        <v>6</v>
      </c>
      <c r="H736" s="91" t="s">
        <v>12853</v>
      </c>
      <c r="I736" s="146"/>
    </row>
    <row r="737" spans="1:9" ht="70.900000000000006" customHeight="1">
      <c r="A737" s="696" t="s">
        <v>12854</v>
      </c>
      <c r="B737" s="141" t="s">
        <v>7547</v>
      </c>
      <c r="C737" s="140" t="s">
        <v>7550</v>
      </c>
      <c r="D737" s="141" t="s">
        <v>12855</v>
      </c>
      <c r="E737" s="90" t="s">
        <v>12856</v>
      </c>
      <c r="F737" s="698" t="s">
        <v>10594</v>
      </c>
      <c r="G737" s="102">
        <v>3</v>
      </c>
      <c r="H737" s="90" t="s">
        <v>12857</v>
      </c>
      <c r="I737" s="146"/>
    </row>
    <row r="738" spans="1:9" ht="70.900000000000006" customHeight="1">
      <c r="A738" s="697"/>
      <c r="B738" s="143" t="s">
        <v>7547</v>
      </c>
      <c r="C738" s="140" t="s">
        <v>7559</v>
      </c>
      <c r="D738" s="143" t="str">
        <f t="shared" ref="D738" si="106">D737</f>
        <v>Thuế cơ sở 9 tỉnh Đồng Tháp</v>
      </c>
      <c r="E738" s="90" t="s">
        <v>12858</v>
      </c>
      <c r="F738" s="699"/>
      <c r="G738" s="102">
        <v>3</v>
      </c>
      <c r="H738" s="90" t="s">
        <v>12859</v>
      </c>
      <c r="I738" s="146"/>
    </row>
    <row r="739" spans="1:9" ht="34.9" customHeight="1">
      <c r="A739" s="67">
        <v>3</v>
      </c>
      <c r="B739" s="68" t="s">
        <v>12860</v>
      </c>
      <c r="C739" s="139"/>
      <c r="D739" s="68"/>
      <c r="E739" s="167"/>
      <c r="F739" s="139"/>
      <c r="G739" s="116">
        <v>32</v>
      </c>
      <c r="H739" s="115"/>
      <c r="I739" s="70"/>
    </row>
    <row r="740" spans="1:9" s="185" customFormat="1" ht="62.45" customHeight="1">
      <c r="A740" s="710" t="s">
        <v>12861</v>
      </c>
      <c r="B740" s="248" t="s">
        <v>7242</v>
      </c>
      <c r="C740" s="140" t="s">
        <v>7245</v>
      </c>
      <c r="D740" s="248" t="s">
        <v>12862</v>
      </c>
      <c r="E740" s="90" t="s">
        <v>12863</v>
      </c>
      <c r="F740" s="698" t="s">
        <v>12864</v>
      </c>
      <c r="G740" s="102">
        <v>5</v>
      </c>
      <c r="H740" s="90" t="s">
        <v>12865</v>
      </c>
      <c r="I740" s="146"/>
    </row>
    <row r="741" spans="1:9" s="185" customFormat="1" ht="62.45" customHeight="1">
      <c r="A741" s="711"/>
      <c r="B741" s="249" t="s">
        <v>7242</v>
      </c>
      <c r="C741" s="140" t="s">
        <v>7260</v>
      </c>
      <c r="D741" s="249" t="str">
        <f>D740</f>
        <v>Thuế cơ sở 5 thành phố Cần Thơ</v>
      </c>
      <c r="E741" s="90" t="s">
        <v>12866</v>
      </c>
      <c r="F741" s="699"/>
      <c r="G741" s="102">
        <v>4</v>
      </c>
      <c r="H741" s="90" t="s">
        <v>12867</v>
      </c>
      <c r="I741" s="146"/>
    </row>
    <row r="742" spans="1:9" s="236" customFormat="1" ht="62.45" customHeight="1">
      <c r="A742" s="712" t="s">
        <v>12868</v>
      </c>
      <c r="B742" s="251" t="s">
        <v>7185</v>
      </c>
      <c r="C742" s="144" t="s">
        <v>7188</v>
      </c>
      <c r="D742" s="251" t="s">
        <v>12869</v>
      </c>
      <c r="E742" s="91" t="s">
        <v>12870</v>
      </c>
      <c r="F742" s="694" t="s">
        <v>10681</v>
      </c>
      <c r="G742" s="145">
        <v>4</v>
      </c>
      <c r="H742" s="91" t="s">
        <v>12871</v>
      </c>
      <c r="I742" s="146"/>
    </row>
    <row r="743" spans="1:9" s="236" customFormat="1" ht="62.45" customHeight="1">
      <c r="A743" s="713"/>
      <c r="B743" s="252" t="s">
        <v>7185</v>
      </c>
      <c r="C743" s="144" t="s">
        <v>4942</v>
      </c>
      <c r="D743" s="252" t="str">
        <f>D742</f>
        <v>Thuế cơ sở 4 thành phố Cần Thơ</v>
      </c>
      <c r="E743" s="91" t="s">
        <v>12872</v>
      </c>
      <c r="F743" s="703"/>
      <c r="G743" s="145">
        <v>4</v>
      </c>
      <c r="H743" s="91" t="s">
        <v>12141</v>
      </c>
      <c r="I743" s="146"/>
    </row>
    <row r="744" spans="1:9" s="185" customFormat="1" ht="62.45" customHeight="1">
      <c r="A744" s="710" t="s">
        <v>12873</v>
      </c>
      <c r="B744" s="248" t="s">
        <v>7226</v>
      </c>
      <c r="C744" s="85" t="s">
        <v>7229</v>
      </c>
      <c r="D744" s="248" t="s">
        <v>12874</v>
      </c>
      <c r="E744" s="90" t="s">
        <v>12875</v>
      </c>
      <c r="F744" s="698" t="s">
        <v>10674</v>
      </c>
      <c r="G744" s="102">
        <v>2</v>
      </c>
      <c r="H744" s="90" t="s">
        <v>12876</v>
      </c>
      <c r="I744" s="87"/>
    </row>
    <row r="745" spans="1:9" s="185" customFormat="1" ht="62.45" customHeight="1">
      <c r="A745" s="711"/>
      <c r="B745" s="249" t="s">
        <v>7226</v>
      </c>
      <c r="C745" s="85" t="s">
        <v>7253</v>
      </c>
      <c r="D745" s="249" t="str">
        <f>D744</f>
        <v>Thuế cơ sở 2 thành phố Cần Thơ</v>
      </c>
      <c r="E745" s="90" t="s">
        <v>12877</v>
      </c>
      <c r="F745" s="699"/>
      <c r="G745" s="102">
        <v>3</v>
      </c>
      <c r="H745" s="90" t="s">
        <v>12878</v>
      </c>
      <c r="I745" s="87"/>
    </row>
    <row r="746" spans="1:9" s="185" customFormat="1" ht="62.45" customHeight="1">
      <c r="A746" s="214" t="s">
        <v>12879</v>
      </c>
      <c r="B746" s="78" t="s">
        <v>7210</v>
      </c>
      <c r="C746" s="88" t="s">
        <v>7212</v>
      </c>
      <c r="D746" s="76" t="s">
        <v>12880</v>
      </c>
      <c r="E746" s="91" t="s">
        <v>12881</v>
      </c>
      <c r="F746" s="145" t="s">
        <v>10669</v>
      </c>
      <c r="G746" s="145">
        <v>4</v>
      </c>
      <c r="H746" s="91" t="s">
        <v>12882</v>
      </c>
      <c r="I746" s="146"/>
    </row>
    <row r="747" spans="1:9" s="185" customFormat="1" ht="62.45" customHeight="1">
      <c r="A747" s="710" t="s">
        <v>12883</v>
      </c>
      <c r="B747" s="248" t="s">
        <v>7196</v>
      </c>
      <c r="C747" s="85" t="s">
        <v>7199</v>
      </c>
      <c r="D747" s="248" t="s">
        <v>12884</v>
      </c>
      <c r="E747" s="90" t="s">
        <v>12885</v>
      </c>
      <c r="F747" s="698" t="s">
        <v>10672</v>
      </c>
      <c r="G747" s="102">
        <v>3</v>
      </c>
      <c r="H747" s="90" t="s">
        <v>12886</v>
      </c>
      <c r="I747" s="146"/>
    </row>
    <row r="748" spans="1:9" s="185" customFormat="1" ht="62.45" customHeight="1">
      <c r="A748" s="711"/>
      <c r="B748" s="249" t="s">
        <v>7196</v>
      </c>
      <c r="C748" s="85" t="s">
        <v>7200</v>
      </c>
      <c r="D748" s="249" t="str">
        <f t="shared" ref="D748" si="107">D747</f>
        <v>Thuế cơ sở 3 thành phố Cần Thơ</v>
      </c>
      <c r="E748" s="90" t="s">
        <v>12887</v>
      </c>
      <c r="F748" s="699"/>
      <c r="G748" s="102">
        <v>3</v>
      </c>
      <c r="H748" s="90" t="s">
        <v>12888</v>
      </c>
      <c r="I748" s="146"/>
    </row>
    <row r="749" spans="1:9" s="104" customFormat="1" ht="62.45" customHeight="1">
      <c r="A749" s="67">
        <v>4</v>
      </c>
      <c r="B749" s="68" t="s">
        <v>12889</v>
      </c>
      <c r="C749" s="139"/>
      <c r="D749" s="68"/>
      <c r="E749" s="167"/>
      <c r="F749" s="139"/>
      <c r="G749" s="116">
        <v>28</v>
      </c>
      <c r="H749" s="115"/>
      <c r="I749" s="70"/>
    </row>
    <row r="750" spans="1:9" s="104" customFormat="1" ht="62.45" customHeight="1">
      <c r="A750" s="696" t="s">
        <v>12890</v>
      </c>
      <c r="B750" s="248" t="s">
        <v>7887</v>
      </c>
      <c r="C750" s="85" t="s">
        <v>7279</v>
      </c>
      <c r="D750" s="248" t="s">
        <v>12891</v>
      </c>
      <c r="E750" s="90" t="s">
        <v>12892</v>
      </c>
      <c r="F750" s="698" t="s">
        <v>10724</v>
      </c>
      <c r="G750" s="102">
        <v>3</v>
      </c>
      <c r="H750" s="90" t="s">
        <v>12893</v>
      </c>
      <c r="I750" s="87"/>
    </row>
    <row r="751" spans="1:9" s="104" customFormat="1" ht="62.45" customHeight="1">
      <c r="A751" s="697"/>
      <c r="B751" s="249" t="s">
        <v>7887</v>
      </c>
      <c r="C751" s="85" t="s">
        <v>7304</v>
      </c>
      <c r="D751" s="249" t="str">
        <f>D750</f>
        <v>Thuế cơ sở 6 thành phố Cần Thơ</v>
      </c>
      <c r="E751" s="90" t="s">
        <v>12894</v>
      </c>
      <c r="F751" s="699"/>
      <c r="G751" s="102">
        <v>4</v>
      </c>
      <c r="H751" s="90" t="s">
        <v>12895</v>
      </c>
      <c r="I751" s="87"/>
    </row>
    <row r="752" spans="1:9" s="104" customFormat="1" ht="62.45" customHeight="1">
      <c r="A752" s="692" t="s">
        <v>12896</v>
      </c>
      <c r="B752" s="251" t="s">
        <v>2070</v>
      </c>
      <c r="C752" s="88" t="s">
        <v>7310</v>
      </c>
      <c r="D752" s="251" t="s">
        <v>12897</v>
      </c>
      <c r="E752" s="91" t="s">
        <v>12898</v>
      </c>
      <c r="F752" s="694" t="s">
        <v>10732</v>
      </c>
      <c r="G752" s="145">
        <v>3</v>
      </c>
      <c r="H752" s="91" t="s">
        <v>12899</v>
      </c>
      <c r="I752" s="87"/>
    </row>
    <row r="753" spans="1:9" s="104" customFormat="1" ht="62.45" customHeight="1">
      <c r="A753" s="702"/>
      <c r="B753" s="252" t="s">
        <v>2070</v>
      </c>
      <c r="C753" s="88" t="s">
        <v>7311</v>
      </c>
      <c r="D753" s="252" t="str">
        <f>D752</f>
        <v>Thuế cơ sở 7 thành phố Cần Thơ</v>
      </c>
      <c r="E753" s="91" t="s">
        <v>12900</v>
      </c>
      <c r="F753" s="703"/>
      <c r="G753" s="145">
        <v>3</v>
      </c>
      <c r="H753" s="91" t="s">
        <v>12901</v>
      </c>
      <c r="I753" s="87"/>
    </row>
    <row r="754" spans="1:9" s="104" customFormat="1" ht="63.6" customHeight="1">
      <c r="A754" s="696" t="s">
        <v>12902</v>
      </c>
      <c r="B754" s="248" t="s">
        <v>2014</v>
      </c>
      <c r="C754" s="85" t="s">
        <v>7296</v>
      </c>
      <c r="D754" s="248" t="s">
        <v>12903</v>
      </c>
      <c r="E754" s="90" t="s">
        <v>12904</v>
      </c>
      <c r="F754" s="698" t="s">
        <v>10738</v>
      </c>
      <c r="G754" s="102">
        <v>2</v>
      </c>
      <c r="H754" s="90" t="s">
        <v>12905</v>
      </c>
      <c r="I754" s="87"/>
    </row>
    <row r="755" spans="1:9" s="104" customFormat="1" ht="75" customHeight="1">
      <c r="A755" s="697"/>
      <c r="B755" s="249" t="s">
        <v>2014</v>
      </c>
      <c r="C755" s="85" t="s">
        <v>7319</v>
      </c>
      <c r="D755" s="249" t="str">
        <f>D754</f>
        <v>Thuế cơ sở 8 thành phố Cần Thơ</v>
      </c>
      <c r="E755" s="90" t="s">
        <v>12906</v>
      </c>
      <c r="F755" s="699"/>
      <c r="G755" s="102">
        <v>7</v>
      </c>
      <c r="H755" s="90" t="s">
        <v>12907</v>
      </c>
      <c r="I755" s="87"/>
    </row>
    <row r="756" spans="1:9" s="104" customFormat="1" ht="100.15" customHeight="1">
      <c r="A756" s="692" t="s">
        <v>12908</v>
      </c>
      <c r="B756" s="251" t="s">
        <v>2033</v>
      </c>
      <c r="C756" s="88" t="s">
        <v>7284</v>
      </c>
      <c r="D756" s="251" t="s">
        <v>12909</v>
      </c>
      <c r="E756" s="91" t="s">
        <v>12910</v>
      </c>
      <c r="F756" s="694" t="s">
        <v>10502</v>
      </c>
      <c r="G756" s="145">
        <v>3</v>
      </c>
      <c r="H756" s="91" t="s">
        <v>12911</v>
      </c>
      <c r="I756" s="87"/>
    </row>
    <row r="757" spans="1:9" s="104" customFormat="1" ht="100.15" customHeight="1">
      <c r="A757" s="702"/>
      <c r="B757" s="252" t="s">
        <v>2033</v>
      </c>
      <c r="C757" s="88" t="s">
        <v>6444</v>
      </c>
      <c r="D757" s="252" t="str">
        <f t="shared" ref="D757:D758" si="108">D756</f>
        <v>Thuế cơ sở 9 thành phố Cần Thơ</v>
      </c>
      <c r="E757" s="91" t="s">
        <v>12912</v>
      </c>
      <c r="F757" s="703"/>
      <c r="G757" s="145">
        <v>3</v>
      </c>
      <c r="H757" s="91" t="s">
        <v>12594</v>
      </c>
      <c r="I757" s="87"/>
    </row>
    <row r="758" spans="1:9" ht="52.15" customHeight="1">
      <c r="A758" s="159" t="s">
        <v>12913</v>
      </c>
      <c r="B758" s="160" t="s">
        <v>12914</v>
      </c>
      <c r="C758" s="138" t="s">
        <v>12915</v>
      </c>
      <c r="D758" s="160" t="str">
        <f t="shared" si="108"/>
        <v>Thuế cơ sở 9 thành phố Cần Thơ</v>
      </c>
      <c r="E758" s="137"/>
      <c r="F758" s="138"/>
      <c r="G758" s="137"/>
      <c r="H758" s="137"/>
      <c r="I758" s="66"/>
    </row>
    <row r="759" spans="1:9" ht="37.15" customHeight="1">
      <c r="A759" s="67">
        <v>1</v>
      </c>
      <c r="B759" s="68" t="s">
        <v>12916</v>
      </c>
      <c r="C759" s="139"/>
      <c r="D759" s="68"/>
      <c r="E759" s="167"/>
      <c r="F759" s="139"/>
      <c r="G759" s="116">
        <v>48</v>
      </c>
      <c r="H759" s="115"/>
      <c r="I759" s="70"/>
    </row>
    <row r="760" spans="1:9" s="104" customFormat="1" ht="61.15" customHeight="1">
      <c r="A760" s="696" t="s">
        <v>12917</v>
      </c>
      <c r="B760" s="188" t="s">
        <v>7717</v>
      </c>
      <c r="C760" s="93" t="s">
        <v>7720</v>
      </c>
      <c r="D760" s="188" t="s">
        <v>12918</v>
      </c>
      <c r="E760" s="84" t="s">
        <v>12919</v>
      </c>
      <c r="F760" s="708" t="s">
        <v>10624</v>
      </c>
      <c r="G760" s="94">
        <v>3</v>
      </c>
      <c r="H760" s="84" t="s">
        <v>12920</v>
      </c>
      <c r="I760" s="72"/>
    </row>
    <row r="761" spans="1:9" s="104" customFormat="1" ht="61.15" customHeight="1">
      <c r="A761" s="697"/>
      <c r="B761" s="258" t="s">
        <v>7717</v>
      </c>
      <c r="C761" s="93" t="s">
        <v>7735</v>
      </c>
      <c r="D761" s="258" t="str">
        <f>D760</f>
        <v>Thuế cơ sở 3 tỉnh An Giang</v>
      </c>
      <c r="E761" s="84" t="s">
        <v>12921</v>
      </c>
      <c r="F761" s="709"/>
      <c r="G761" s="94">
        <v>2</v>
      </c>
      <c r="H761" s="84" t="s">
        <v>12922</v>
      </c>
      <c r="I761" s="72"/>
    </row>
    <row r="762" spans="1:9" ht="61.15" customHeight="1">
      <c r="A762" s="692" t="s">
        <v>12923</v>
      </c>
      <c r="B762" s="157" t="s">
        <v>7591</v>
      </c>
      <c r="C762" s="78" t="s">
        <v>7594</v>
      </c>
      <c r="D762" s="157" t="s">
        <v>12924</v>
      </c>
      <c r="E762" s="77" t="s">
        <v>12925</v>
      </c>
      <c r="F762" s="706" t="s">
        <v>10623</v>
      </c>
      <c r="G762" s="76">
        <v>2</v>
      </c>
      <c r="H762" s="77" t="s">
        <v>12926</v>
      </c>
      <c r="I762" s="72"/>
    </row>
    <row r="763" spans="1:9" ht="47.45" customHeight="1">
      <c r="A763" s="702"/>
      <c r="B763" s="239" t="s">
        <v>7591</v>
      </c>
      <c r="C763" s="78" t="s">
        <v>7709</v>
      </c>
      <c r="D763" s="239" t="str">
        <f>D762</f>
        <v>Thuế cơ sở 1 tỉnh An Giang</v>
      </c>
      <c r="E763" s="77" t="s">
        <v>12927</v>
      </c>
      <c r="F763" s="707"/>
      <c r="G763" s="76">
        <v>1</v>
      </c>
      <c r="H763" s="77" t="s">
        <v>12928</v>
      </c>
      <c r="I763" s="72"/>
    </row>
    <row r="764" spans="1:9" ht="61.15" customHeight="1">
      <c r="A764" s="92" t="s">
        <v>12929</v>
      </c>
      <c r="B764" s="199" t="s">
        <v>7697</v>
      </c>
      <c r="C764" s="140" t="s">
        <v>7699</v>
      </c>
      <c r="D764" s="240" t="s">
        <v>12930</v>
      </c>
      <c r="E764" s="90" t="s">
        <v>12931</v>
      </c>
      <c r="F764" s="102" t="s">
        <v>10627</v>
      </c>
      <c r="G764" s="102">
        <v>2</v>
      </c>
      <c r="H764" s="90" t="s">
        <v>12932</v>
      </c>
      <c r="I764" s="87"/>
    </row>
    <row r="765" spans="1:9" s="104" customFormat="1" ht="61.15" customHeight="1">
      <c r="A765" s="692" t="s">
        <v>12933</v>
      </c>
      <c r="B765" s="251" t="s">
        <v>7602</v>
      </c>
      <c r="C765" s="144" t="s">
        <v>7605</v>
      </c>
      <c r="D765" s="157" t="s">
        <v>12934</v>
      </c>
      <c r="E765" s="91" t="s">
        <v>12935</v>
      </c>
      <c r="F765" s="694" t="s">
        <v>10615</v>
      </c>
      <c r="G765" s="145">
        <v>5</v>
      </c>
      <c r="H765" s="91" t="s">
        <v>12936</v>
      </c>
      <c r="I765" s="87"/>
    </row>
    <row r="766" spans="1:9" s="104" customFormat="1" ht="61.15" customHeight="1">
      <c r="A766" s="702"/>
      <c r="B766" s="252" t="s">
        <v>7602</v>
      </c>
      <c r="C766" s="144" t="s">
        <v>7606</v>
      </c>
      <c r="D766" s="239" t="str">
        <f>D765</f>
        <v>Thuế cơ sở 4 tỉnh An Giang</v>
      </c>
      <c r="E766" s="91" t="s">
        <v>12937</v>
      </c>
      <c r="F766" s="703"/>
      <c r="G766" s="145">
        <v>4</v>
      </c>
      <c r="H766" s="91" t="s">
        <v>12938</v>
      </c>
      <c r="I766" s="87"/>
    </row>
    <row r="767" spans="1:9" ht="81" customHeight="1">
      <c r="A767" s="696" t="s">
        <v>12939</v>
      </c>
      <c r="B767" s="248" t="s">
        <v>7624</v>
      </c>
      <c r="C767" s="140" t="s">
        <v>6444</v>
      </c>
      <c r="D767" s="255" t="s">
        <v>12940</v>
      </c>
      <c r="E767" s="90" t="s">
        <v>12941</v>
      </c>
      <c r="F767" s="698" t="s">
        <v>10609</v>
      </c>
      <c r="G767" s="102">
        <v>3</v>
      </c>
      <c r="H767" s="90" t="s">
        <v>12594</v>
      </c>
      <c r="I767" s="235"/>
    </row>
    <row r="768" spans="1:9" ht="81" customHeight="1">
      <c r="A768" s="700"/>
      <c r="B768" s="254" t="s">
        <v>7624</v>
      </c>
      <c r="C768" s="140" t="s">
        <v>7628</v>
      </c>
      <c r="D768" s="256" t="str">
        <f t="shared" ref="D768:D770" si="109">D767</f>
        <v>Thuế cơ sở 5 tỉnh An Giang</v>
      </c>
      <c r="E768" s="90" t="s">
        <v>12942</v>
      </c>
      <c r="F768" s="701"/>
      <c r="G768" s="102">
        <v>3</v>
      </c>
      <c r="H768" s="90" t="s">
        <v>12943</v>
      </c>
      <c r="I768" s="235"/>
    </row>
    <row r="769" spans="1:9" ht="81" customHeight="1">
      <c r="A769" s="700"/>
      <c r="B769" s="254" t="s">
        <v>7624</v>
      </c>
      <c r="C769" s="140" t="s">
        <v>7627</v>
      </c>
      <c r="D769" s="256" t="str">
        <f t="shared" si="109"/>
        <v>Thuế cơ sở 5 tỉnh An Giang</v>
      </c>
      <c r="E769" s="90" t="s">
        <v>12944</v>
      </c>
      <c r="F769" s="701"/>
      <c r="G769" s="102">
        <v>6</v>
      </c>
      <c r="H769" s="90" t="s">
        <v>12945</v>
      </c>
      <c r="I769" s="235"/>
    </row>
    <row r="770" spans="1:9" ht="81" customHeight="1">
      <c r="A770" s="697"/>
      <c r="B770" s="249" t="s">
        <v>7624</v>
      </c>
      <c r="C770" s="140" t="s">
        <v>7656</v>
      </c>
      <c r="D770" s="257" t="str">
        <f t="shared" si="109"/>
        <v>Thuế cơ sở 5 tỉnh An Giang</v>
      </c>
      <c r="E770" s="90" t="s">
        <v>12946</v>
      </c>
      <c r="F770" s="699"/>
      <c r="G770" s="102">
        <v>4</v>
      </c>
      <c r="H770" s="90" t="s">
        <v>12947</v>
      </c>
      <c r="I770" s="235"/>
    </row>
    <row r="771" spans="1:9" s="104" customFormat="1" ht="81" customHeight="1">
      <c r="A771" s="692" t="s">
        <v>12948</v>
      </c>
      <c r="B771" s="147" t="s">
        <v>7665</v>
      </c>
      <c r="C771" s="144" t="s">
        <v>7669</v>
      </c>
      <c r="D771" s="147" t="s">
        <v>12949</v>
      </c>
      <c r="E771" s="91" t="s">
        <v>12950</v>
      </c>
      <c r="F771" s="694" t="s">
        <v>10603</v>
      </c>
      <c r="G771" s="145">
        <v>3</v>
      </c>
      <c r="H771" s="91" t="s">
        <v>12951</v>
      </c>
      <c r="I771" s="235"/>
    </row>
    <row r="772" spans="1:9" s="104" customFormat="1" ht="81" customHeight="1">
      <c r="A772" s="704"/>
      <c r="B772" s="253" t="s">
        <v>7665</v>
      </c>
      <c r="C772" s="144" t="s">
        <v>7668</v>
      </c>
      <c r="D772" s="253" t="str">
        <f t="shared" ref="D772:D774" si="110">D771</f>
        <v>Thuế cơ sở 6 tỉnh An Giang</v>
      </c>
      <c r="E772" s="91" t="s">
        <v>12952</v>
      </c>
      <c r="F772" s="705"/>
      <c r="G772" s="145">
        <v>5</v>
      </c>
      <c r="H772" s="91" t="s">
        <v>12953</v>
      </c>
      <c r="I772" s="235"/>
    </row>
    <row r="773" spans="1:9" s="104" customFormat="1" ht="81" customHeight="1">
      <c r="A773" s="704"/>
      <c r="B773" s="253" t="s">
        <v>7665</v>
      </c>
      <c r="C773" s="144" t="s">
        <v>7688</v>
      </c>
      <c r="D773" s="253" t="str">
        <f t="shared" si="110"/>
        <v>Thuế cơ sở 6 tỉnh An Giang</v>
      </c>
      <c r="E773" s="91" t="s">
        <v>12954</v>
      </c>
      <c r="F773" s="705"/>
      <c r="G773" s="145">
        <v>3</v>
      </c>
      <c r="H773" s="91" t="s">
        <v>12955</v>
      </c>
      <c r="I773" s="235"/>
    </row>
    <row r="774" spans="1:9" s="104" customFormat="1" ht="81" customHeight="1">
      <c r="A774" s="702"/>
      <c r="B774" s="148" t="s">
        <v>7665</v>
      </c>
      <c r="C774" s="144" t="s">
        <v>7727</v>
      </c>
      <c r="D774" s="148" t="str">
        <f t="shared" si="110"/>
        <v>Thuế cơ sở 6 tỉnh An Giang</v>
      </c>
      <c r="E774" s="91" t="s">
        <v>15425</v>
      </c>
      <c r="F774" s="703"/>
      <c r="G774" s="145">
        <v>2</v>
      </c>
      <c r="H774" s="91" t="s">
        <v>12956</v>
      </c>
      <c r="I774" s="235"/>
    </row>
    <row r="775" spans="1:9" ht="32.450000000000003" customHeight="1">
      <c r="A775" s="67">
        <v>2</v>
      </c>
      <c r="B775" s="68" t="s">
        <v>12957</v>
      </c>
      <c r="C775" s="116"/>
      <c r="D775" s="68"/>
      <c r="E775" s="115"/>
      <c r="F775" s="116"/>
      <c r="G775" s="116">
        <v>39</v>
      </c>
      <c r="H775" s="115"/>
      <c r="I775" s="241"/>
    </row>
    <row r="776" spans="1:9" ht="60" customHeight="1">
      <c r="A776" s="696" t="s">
        <v>12958</v>
      </c>
      <c r="B776" s="141" t="s">
        <v>7887</v>
      </c>
      <c r="C776" s="85" t="s">
        <v>7890</v>
      </c>
      <c r="D776" s="141" t="s">
        <v>12959</v>
      </c>
      <c r="E776" s="90" t="s">
        <v>12960</v>
      </c>
      <c r="F776" s="698" t="s">
        <v>10768</v>
      </c>
      <c r="G776" s="102">
        <v>3</v>
      </c>
      <c r="H776" s="90" t="s">
        <v>12961</v>
      </c>
      <c r="I776" s="87"/>
    </row>
    <row r="777" spans="1:9" ht="60" customHeight="1">
      <c r="A777" s="697"/>
      <c r="B777" s="143" t="s">
        <v>7887</v>
      </c>
      <c r="C777" s="85" t="s">
        <v>7898</v>
      </c>
      <c r="D777" s="143" t="str">
        <f>D776</f>
        <v>Thuế cơ sở 3 tỉnh Cà Mau</v>
      </c>
      <c r="E777" s="90" t="s">
        <v>12962</v>
      </c>
      <c r="F777" s="699"/>
      <c r="G777" s="102">
        <v>3</v>
      </c>
      <c r="H777" s="90" t="s">
        <v>12963</v>
      </c>
      <c r="I777" s="87"/>
    </row>
    <row r="778" spans="1:9" ht="60" customHeight="1">
      <c r="A778" s="692" t="s">
        <v>12964</v>
      </c>
      <c r="B778" s="251" t="s">
        <v>2070</v>
      </c>
      <c r="C778" s="88" t="s">
        <v>7840</v>
      </c>
      <c r="D778" s="251" t="s">
        <v>12965</v>
      </c>
      <c r="E778" s="91" t="s">
        <v>12966</v>
      </c>
      <c r="F778" s="694" t="s">
        <v>10393</v>
      </c>
      <c r="G778" s="145">
        <v>4</v>
      </c>
      <c r="H778" s="91" t="s">
        <v>12967</v>
      </c>
      <c r="I778" s="146"/>
    </row>
    <row r="779" spans="1:9" ht="60" customHeight="1">
      <c r="A779" s="702"/>
      <c r="B779" s="252" t="s">
        <v>2070</v>
      </c>
      <c r="C779" s="88" t="s">
        <v>7881</v>
      </c>
      <c r="D779" s="252" t="str">
        <f>D778</f>
        <v>Thuế cơ sở 1 tỉnh Cà Mau</v>
      </c>
      <c r="E779" s="91" t="s">
        <v>12968</v>
      </c>
      <c r="F779" s="703"/>
      <c r="G779" s="145">
        <v>7</v>
      </c>
      <c r="H779" s="91" t="s">
        <v>12969</v>
      </c>
      <c r="I779" s="146"/>
    </row>
    <row r="780" spans="1:9" ht="60" customHeight="1">
      <c r="A780" s="696" t="s">
        <v>12970</v>
      </c>
      <c r="B780" s="141" t="s">
        <v>2014</v>
      </c>
      <c r="C780" s="85" t="s">
        <v>7860</v>
      </c>
      <c r="D780" s="141" t="s">
        <v>12971</v>
      </c>
      <c r="E780" s="90" t="s">
        <v>12972</v>
      </c>
      <c r="F780" s="698" t="s">
        <v>10772</v>
      </c>
      <c r="G780" s="102">
        <v>4</v>
      </c>
      <c r="H780" s="90" t="s">
        <v>12973</v>
      </c>
      <c r="I780" s="146"/>
    </row>
    <row r="781" spans="1:9" ht="60" customHeight="1">
      <c r="A781" s="700"/>
      <c r="B781" s="142" t="s">
        <v>2014</v>
      </c>
      <c r="C781" s="85" t="s">
        <v>7394</v>
      </c>
      <c r="D781" s="142" t="str">
        <f t="shared" ref="D781:D782" si="111">D780</f>
        <v>Thuế cơ sở 4 tỉnh Cà Mau</v>
      </c>
      <c r="E781" s="90" t="s">
        <v>12974</v>
      </c>
      <c r="F781" s="701"/>
      <c r="G781" s="102">
        <v>4</v>
      </c>
      <c r="H781" s="90" t="s">
        <v>12811</v>
      </c>
      <c r="I781" s="346"/>
    </row>
    <row r="782" spans="1:9" ht="60" customHeight="1">
      <c r="A782" s="697"/>
      <c r="B782" s="143" t="s">
        <v>2014</v>
      </c>
      <c r="C782" s="85" t="s">
        <v>7861</v>
      </c>
      <c r="D782" s="143" t="str">
        <f t="shared" si="111"/>
        <v>Thuế cơ sở 4 tỉnh Cà Mau</v>
      </c>
      <c r="E782" s="90" t="s">
        <v>12975</v>
      </c>
      <c r="F782" s="699"/>
      <c r="G782" s="102">
        <v>5</v>
      </c>
      <c r="H782" s="90" t="s">
        <v>12976</v>
      </c>
      <c r="I782" s="346"/>
    </row>
    <row r="783" spans="1:9" ht="60" customHeight="1">
      <c r="A783" s="692" t="s">
        <v>12977</v>
      </c>
      <c r="B783" s="147" t="s">
        <v>2033</v>
      </c>
      <c r="C783" s="88" t="s">
        <v>7845</v>
      </c>
      <c r="D783" s="147" t="s">
        <v>12978</v>
      </c>
      <c r="E783" s="91" t="s">
        <v>12979</v>
      </c>
      <c r="F783" s="694" t="s">
        <v>10762</v>
      </c>
      <c r="G783" s="145">
        <v>5</v>
      </c>
      <c r="H783" s="91" t="s">
        <v>12980</v>
      </c>
      <c r="I783" s="347"/>
    </row>
    <row r="784" spans="1:9" ht="60" customHeight="1">
      <c r="A784" s="702"/>
      <c r="B784" s="148" t="s">
        <v>2033</v>
      </c>
      <c r="C784" s="88" t="s">
        <v>7853</v>
      </c>
      <c r="D784" s="148" t="str">
        <f t="shared" ref="D784" si="112">D783</f>
        <v>Thuế cơ sở 5 tỉnh Cà Mau</v>
      </c>
      <c r="E784" s="91" t="s">
        <v>12981</v>
      </c>
      <c r="F784" s="703"/>
      <c r="G784" s="145">
        <v>4</v>
      </c>
      <c r="H784" s="91" t="s">
        <v>12982</v>
      </c>
      <c r="I784" s="348"/>
    </row>
    <row r="785" spans="1:9">
      <c r="A785" s="67">
        <v>3</v>
      </c>
      <c r="B785" s="68" t="s">
        <v>12983</v>
      </c>
      <c r="C785" s="139"/>
      <c r="D785" s="68"/>
      <c r="E785" s="167"/>
      <c r="F785" s="139"/>
      <c r="G785" s="116">
        <v>25</v>
      </c>
      <c r="H785" s="115"/>
      <c r="I785" s="70"/>
    </row>
    <row r="786" spans="1:9" ht="48" customHeight="1">
      <c r="A786" s="696" t="s">
        <v>12984</v>
      </c>
      <c r="B786" s="248" t="s">
        <v>7782</v>
      </c>
      <c r="C786" s="140" t="s">
        <v>545</v>
      </c>
      <c r="D786" s="248" t="s">
        <v>12985</v>
      </c>
      <c r="E786" s="90" t="s">
        <v>12986</v>
      </c>
      <c r="F786" s="698" t="s">
        <v>10435</v>
      </c>
      <c r="G786" s="102">
        <v>3</v>
      </c>
      <c r="H786" s="90" t="s">
        <v>12987</v>
      </c>
      <c r="I786" s="146"/>
    </row>
    <row r="787" spans="1:9" ht="48" customHeight="1">
      <c r="A787" s="697"/>
      <c r="B787" s="249" t="s">
        <v>7782</v>
      </c>
      <c r="C787" s="140" t="s">
        <v>7785</v>
      </c>
      <c r="D787" s="249" t="str">
        <f>D786</f>
        <v>Thuế cơ sở 6 tỉnh Cà Mau</v>
      </c>
      <c r="E787" s="90" t="s">
        <v>12988</v>
      </c>
      <c r="F787" s="699"/>
      <c r="G787" s="102">
        <v>3</v>
      </c>
      <c r="H787" s="90" t="s">
        <v>12989</v>
      </c>
      <c r="I787" s="146"/>
    </row>
    <row r="788" spans="1:9" ht="48" customHeight="1">
      <c r="A788" s="74" t="s">
        <v>12990</v>
      </c>
      <c r="B788" s="78" t="s">
        <v>7760</v>
      </c>
      <c r="C788" s="144" t="s">
        <v>7762</v>
      </c>
      <c r="D788" s="76" t="s">
        <v>12991</v>
      </c>
      <c r="E788" s="91" t="s">
        <v>12992</v>
      </c>
      <c r="F788" s="145" t="s">
        <v>10773</v>
      </c>
      <c r="G788" s="145">
        <v>3</v>
      </c>
      <c r="H788" s="91" t="s">
        <v>12993</v>
      </c>
      <c r="I788" s="146"/>
    </row>
    <row r="789" spans="1:9" ht="48" customHeight="1">
      <c r="A789" s="696" t="s">
        <v>12994</v>
      </c>
      <c r="B789" s="248" t="s">
        <v>7800</v>
      </c>
      <c r="C789" s="85" t="s">
        <v>7803</v>
      </c>
      <c r="D789" s="248" t="s">
        <v>12995</v>
      </c>
      <c r="E789" s="90" t="s">
        <v>12996</v>
      </c>
      <c r="F789" s="698" t="s">
        <v>10776</v>
      </c>
      <c r="G789" s="102">
        <v>3</v>
      </c>
      <c r="H789" s="90" t="s">
        <v>12997</v>
      </c>
      <c r="I789" s="146"/>
    </row>
    <row r="790" spans="1:9" ht="48" customHeight="1">
      <c r="A790" s="697"/>
      <c r="B790" s="249" t="s">
        <v>7800</v>
      </c>
      <c r="C790" s="174" t="s">
        <v>7817</v>
      </c>
      <c r="D790" s="249" t="str">
        <f>D789</f>
        <v>Thuế cơ sở 7 tỉnh Cà Mau</v>
      </c>
      <c r="E790" s="175" t="s">
        <v>12998</v>
      </c>
      <c r="F790" s="699"/>
      <c r="G790" s="327">
        <v>5</v>
      </c>
      <c r="H790" s="175" t="s">
        <v>12999</v>
      </c>
      <c r="I790" s="146"/>
    </row>
    <row r="791" spans="1:9" ht="48" customHeight="1">
      <c r="A791" s="692" t="s">
        <v>13000</v>
      </c>
      <c r="B791" s="147" t="s">
        <v>7768</v>
      </c>
      <c r="C791" s="242" t="s">
        <v>7771</v>
      </c>
      <c r="D791" s="147" t="s">
        <v>13001</v>
      </c>
      <c r="E791" s="158" t="s">
        <v>13002</v>
      </c>
      <c r="F791" s="694" t="s">
        <v>10478</v>
      </c>
      <c r="G791" s="349">
        <v>4</v>
      </c>
      <c r="H791" s="158" t="s">
        <v>13003</v>
      </c>
      <c r="I791" s="146"/>
    </row>
    <row r="792" spans="1:9" ht="48" customHeight="1">
      <c r="A792" s="693"/>
      <c r="B792" s="250" t="s">
        <v>7768</v>
      </c>
      <c r="C792" s="149" t="s">
        <v>7772</v>
      </c>
      <c r="D792" s="250" t="str">
        <f>D791</f>
        <v>Thuế cơ sở 8 tỉnh Cà Mau</v>
      </c>
      <c r="E792" s="238" t="s">
        <v>13004</v>
      </c>
      <c r="F792" s="695"/>
      <c r="G792" s="313">
        <v>4</v>
      </c>
      <c r="H792" s="238" t="s">
        <v>13005</v>
      </c>
      <c r="I792" s="87"/>
    </row>
  </sheetData>
  <autoFilter ref="A4:WSK792"/>
  <mergeCells count="536">
    <mergeCell ref="A23:A24"/>
    <mergeCell ref="F23:F24"/>
    <mergeCell ref="A38:A40"/>
    <mergeCell ref="F38:F40"/>
    <mergeCell ref="A19:A20"/>
    <mergeCell ref="F19:F20"/>
    <mergeCell ref="A21:A22"/>
    <mergeCell ref="F21:F22"/>
    <mergeCell ref="A15:A16"/>
    <mergeCell ref="F15:F16"/>
    <mergeCell ref="A17:A18"/>
    <mergeCell ref="F17:F18"/>
    <mergeCell ref="A70:A71"/>
    <mergeCell ref="F70:F71"/>
    <mergeCell ref="A74:A76"/>
    <mergeCell ref="F74:F76"/>
    <mergeCell ref="A46:A47"/>
    <mergeCell ref="F46:F47"/>
    <mergeCell ref="A50:A51"/>
    <mergeCell ref="F50:F51"/>
    <mergeCell ref="A41:A42"/>
    <mergeCell ref="F41:F42"/>
    <mergeCell ref="A44:A45"/>
    <mergeCell ref="F44:F45"/>
    <mergeCell ref="A87:A88"/>
    <mergeCell ref="F87:F88"/>
    <mergeCell ref="A90:A91"/>
    <mergeCell ref="F90:F91"/>
    <mergeCell ref="A83:A84"/>
    <mergeCell ref="F83:F84"/>
    <mergeCell ref="A85:A86"/>
    <mergeCell ref="F85:F86"/>
    <mergeCell ref="A78:A79"/>
    <mergeCell ref="F78:F79"/>
    <mergeCell ref="A81:A82"/>
    <mergeCell ref="F81:F82"/>
    <mergeCell ref="I105:I106"/>
    <mergeCell ref="A107:A108"/>
    <mergeCell ref="F107:F108"/>
    <mergeCell ref="I107:I108"/>
    <mergeCell ref="A100:A102"/>
    <mergeCell ref="F100:F102"/>
    <mergeCell ref="A105:A106"/>
    <mergeCell ref="F105:F106"/>
    <mergeCell ref="A94:A95"/>
    <mergeCell ref="F94:F95"/>
    <mergeCell ref="A97:A99"/>
    <mergeCell ref="F97:F99"/>
    <mergeCell ref="A113:A114"/>
    <mergeCell ref="F113:F114"/>
    <mergeCell ref="I113:I114"/>
    <mergeCell ref="A116:A117"/>
    <mergeCell ref="F116:F117"/>
    <mergeCell ref="A109:A110"/>
    <mergeCell ref="F109:F110"/>
    <mergeCell ref="I109:I110"/>
    <mergeCell ref="A111:A112"/>
    <mergeCell ref="F111:F112"/>
    <mergeCell ref="I111:I112"/>
    <mergeCell ref="A128:A129"/>
    <mergeCell ref="F128:F129"/>
    <mergeCell ref="A130:A131"/>
    <mergeCell ref="F130:F131"/>
    <mergeCell ref="A123:A124"/>
    <mergeCell ref="F123:F124"/>
    <mergeCell ref="A126:A127"/>
    <mergeCell ref="F126:F127"/>
    <mergeCell ref="A118:A119"/>
    <mergeCell ref="F118:F119"/>
    <mergeCell ref="A120:A121"/>
    <mergeCell ref="F120:F121"/>
    <mergeCell ref="A145:A146"/>
    <mergeCell ref="F145:F146"/>
    <mergeCell ref="A148:A149"/>
    <mergeCell ref="F148:F149"/>
    <mergeCell ref="A138:A139"/>
    <mergeCell ref="F138:F139"/>
    <mergeCell ref="A142:A143"/>
    <mergeCell ref="F142:F143"/>
    <mergeCell ref="A134:A135"/>
    <mergeCell ref="F134:F135"/>
    <mergeCell ref="A136:A137"/>
    <mergeCell ref="F136:F137"/>
    <mergeCell ref="A164:A165"/>
    <mergeCell ref="F164:F165"/>
    <mergeCell ref="A166:A167"/>
    <mergeCell ref="F166:F167"/>
    <mergeCell ref="A158:A159"/>
    <mergeCell ref="F158:F159"/>
    <mergeCell ref="A161:A162"/>
    <mergeCell ref="F161:F162"/>
    <mergeCell ref="A151:A153"/>
    <mergeCell ref="F151:F153"/>
    <mergeCell ref="A154:A156"/>
    <mergeCell ref="F154:F156"/>
    <mergeCell ref="A179:A180"/>
    <mergeCell ref="F179:F180"/>
    <mergeCell ref="A181:A183"/>
    <mergeCell ref="F181:F183"/>
    <mergeCell ref="A174:A175"/>
    <mergeCell ref="F174:F175"/>
    <mergeCell ref="A176:A177"/>
    <mergeCell ref="F176:F177"/>
    <mergeCell ref="A168:A169"/>
    <mergeCell ref="F168:F169"/>
    <mergeCell ref="A170:A171"/>
    <mergeCell ref="F170:F171"/>
    <mergeCell ref="A194:A195"/>
    <mergeCell ref="F194:F195"/>
    <mergeCell ref="A197:A198"/>
    <mergeCell ref="F197:F198"/>
    <mergeCell ref="A189:A190"/>
    <mergeCell ref="F189:F190"/>
    <mergeCell ref="A191:A193"/>
    <mergeCell ref="F191:F193"/>
    <mergeCell ref="A185:A186"/>
    <mergeCell ref="F185:F186"/>
    <mergeCell ref="A187:A188"/>
    <mergeCell ref="F187:F188"/>
    <mergeCell ref="A210:A212"/>
    <mergeCell ref="F210:F212"/>
    <mergeCell ref="A213:A215"/>
    <mergeCell ref="F213:F215"/>
    <mergeCell ref="A206:A207"/>
    <mergeCell ref="F206:F207"/>
    <mergeCell ref="A208:A209"/>
    <mergeCell ref="F208:F209"/>
    <mergeCell ref="A199:A201"/>
    <mergeCell ref="F199:F201"/>
    <mergeCell ref="A202:A204"/>
    <mergeCell ref="F202:F204"/>
    <mergeCell ref="A227:A228"/>
    <mergeCell ref="A231:A232"/>
    <mergeCell ref="A222:A224"/>
    <mergeCell ref="F222:F224"/>
    <mergeCell ref="A225:A226"/>
    <mergeCell ref="F225:F226"/>
    <mergeCell ref="A218:A219"/>
    <mergeCell ref="F218:F219"/>
    <mergeCell ref="A220:A221"/>
    <mergeCell ref="F220:F221"/>
    <mergeCell ref="A243:A246"/>
    <mergeCell ref="F243:F246"/>
    <mergeCell ref="A247:A250"/>
    <mergeCell ref="F247:F250"/>
    <mergeCell ref="A238:A240"/>
    <mergeCell ref="F238:F240"/>
    <mergeCell ref="A241:A242"/>
    <mergeCell ref="F241:F242"/>
    <mergeCell ref="F231:F232"/>
    <mergeCell ref="A233:A234"/>
    <mergeCell ref="F233:F234"/>
    <mergeCell ref="A235:A236"/>
    <mergeCell ref="F235:F236"/>
    <mergeCell ref="A263:A264"/>
    <mergeCell ref="F263:F264"/>
    <mergeCell ref="A265:A266"/>
    <mergeCell ref="F265:F266"/>
    <mergeCell ref="A258:A259"/>
    <mergeCell ref="F258:F259"/>
    <mergeCell ref="A260:A261"/>
    <mergeCell ref="F260:F261"/>
    <mergeCell ref="A253:A254"/>
    <mergeCell ref="F253:F254"/>
    <mergeCell ref="A256:A257"/>
    <mergeCell ref="F256:F257"/>
    <mergeCell ref="A277:A278"/>
    <mergeCell ref="F277:F278"/>
    <mergeCell ref="A279:A282"/>
    <mergeCell ref="F279:F282"/>
    <mergeCell ref="A271:A272"/>
    <mergeCell ref="F271:F272"/>
    <mergeCell ref="A273:A275"/>
    <mergeCell ref="F273:F275"/>
    <mergeCell ref="A267:A268"/>
    <mergeCell ref="F267:F268"/>
    <mergeCell ref="A269:A270"/>
    <mergeCell ref="F269:F270"/>
    <mergeCell ref="A298:A301"/>
    <mergeCell ref="F298:F301"/>
    <mergeCell ref="A302:A303"/>
    <mergeCell ref="F302:F303"/>
    <mergeCell ref="A290:A291"/>
    <mergeCell ref="F290:F291"/>
    <mergeCell ref="A292:A293"/>
    <mergeCell ref="F292:F293"/>
    <mergeCell ref="A284:A285"/>
    <mergeCell ref="F284:F285"/>
    <mergeCell ref="A287:A289"/>
    <mergeCell ref="F287:F289"/>
    <mergeCell ref="A313:A314"/>
    <mergeCell ref="F313:F314"/>
    <mergeCell ref="A315:A316"/>
    <mergeCell ref="F315:F316"/>
    <mergeCell ref="A308:A309"/>
    <mergeCell ref="F308:F309"/>
    <mergeCell ref="A311:A312"/>
    <mergeCell ref="F311:F312"/>
    <mergeCell ref="A304:A305"/>
    <mergeCell ref="F304:F305"/>
    <mergeCell ref="A306:A307"/>
    <mergeCell ref="F306:F307"/>
    <mergeCell ref="A327:A328"/>
    <mergeCell ref="F327:F328"/>
    <mergeCell ref="A329:A330"/>
    <mergeCell ref="F329:F330"/>
    <mergeCell ref="A323:A324"/>
    <mergeCell ref="F323:F324"/>
    <mergeCell ref="A325:A326"/>
    <mergeCell ref="F325:F326"/>
    <mergeCell ref="A317:A318"/>
    <mergeCell ref="F317:F318"/>
    <mergeCell ref="A319:A321"/>
    <mergeCell ref="F319:F321"/>
    <mergeCell ref="A344:A346"/>
    <mergeCell ref="F344:F346"/>
    <mergeCell ref="A347:A348"/>
    <mergeCell ref="F347:F348"/>
    <mergeCell ref="A340:A341"/>
    <mergeCell ref="F340:F341"/>
    <mergeCell ref="A342:A343"/>
    <mergeCell ref="F342:F343"/>
    <mergeCell ref="A333:A335"/>
    <mergeCell ref="F333:F335"/>
    <mergeCell ref="A337:A338"/>
    <mergeCell ref="F337:F338"/>
    <mergeCell ref="A357:A358"/>
    <mergeCell ref="F357:F358"/>
    <mergeCell ref="A360:A363"/>
    <mergeCell ref="F360:F363"/>
    <mergeCell ref="A353:A354"/>
    <mergeCell ref="F353:F354"/>
    <mergeCell ref="A355:A356"/>
    <mergeCell ref="F355:F356"/>
    <mergeCell ref="A349:A350"/>
    <mergeCell ref="F349:F350"/>
    <mergeCell ref="A351:A352"/>
    <mergeCell ref="F351:F352"/>
    <mergeCell ref="A372:A374"/>
    <mergeCell ref="F372:F374"/>
    <mergeCell ref="A375:A376"/>
    <mergeCell ref="F375:F376"/>
    <mergeCell ref="A368:A369"/>
    <mergeCell ref="F368:F369"/>
    <mergeCell ref="A370:A371"/>
    <mergeCell ref="F370:F371"/>
    <mergeCell ref="A364:A365"/>
    <mergeCell ref="F364:F365"/>
    <mergeCell ref="A366:A367"/>
    <mergeCell ref="F366:F367"/>
    <mergeCell ref="A388:A389"/>
    <mergeCell ref="F388:F389"/>
    <mergeCell ref="A390:A391"/>
    <mergeCell ref="F390:F391"/>
    <mergeCell ref="A384:A385"/>
    <mergeCell ref="F384:F385"/>
    <mergeCell ref="A386:A387"/>
    <mergeCell ref="F386:F387"/>
    <mergeCell ref="A377:A379"/>
    <mergeCell ref="F377:F379"/>
    <mergeCell ref="A380:A381"/>
    <mergeCell ref="F380:F381"/>
    <mergeCell ref="A403:A404"/>
    <mergeCell ref="F403:F404"/>
    <mergeCell ref="A406:A407"/>
    <mergeCell ref="F406:F407"/>
    <mergeCell ref="A398:A399"/>
    <mergeCell ref="F398:F399"/>
    <mergeCell ref="A401:A402"/>
    <mergeCell ref="F401:F402"/>
    <mergeCell ref="A392:A393"/>
    <mergeCell ref="F392:F393"/>
    <mergeCell ref="A394:A395"/>
    <mergeCell ref="F394:F395"/>
    <mergeCell ref="A423:A425"/>
    <mergeCell ref="F423:F425"/>
    <mergeCell ref="A426:A427"/>
    <mergeCell ref="F426:F427"/>
    <mergeCell ref="A413:A415"/>
    <mergeCell ref="F413:F415"/>
    <mergeCell ref="A418:A420"/>
    <mergeCell ref="F418:F420"/>
    <mergeCell ref="A409:A410"/>
    <mergeCell ref="F409:F410"/>
    <mergeCell ref="A411:A412"/>
    <mergeCell ref="F411:F412"/>
    <mergeCell ref="A441:A442"/>
    <mergeCell ref="F441:F442"/>
    <mergeCell ref="A443:A445"/>
    <mergeCell ref="F443:F445"/>
    <mergeCell ref="A435:A436"/>
    <mergeCell ref="F435:F436"/>
    <mergeCell ref="A438:A440"/>
    <mergeCell ref="F438:F440"/>
    <mergeCell ref="A429:A430"/>
    <mergeCell ref="F429:F430"/>
    <mergeCell ref="A432:A434"/>
    <mergeCell ref="F432:F434"/>
    <mergeCell ref="A459:A460"/>
    <mergeCell ref="F459:F460"/>
    <mergeCell ref="A461:A465"/>
    <mergeCell ref="F461:F465"/>
    <mergeCell ref="A452:A454"/>
    <mergeCell ref="F452:F454"/>
    <mergeCell ref="A456:A457"/>
    <mergeCell ref="F456:F457"/>
    <mergeCell ref="A446:A448"/>
    <mergeCell ref="F446:F448"/>
    <mergeCell ref="A449:A451"/>
    <mergeCell ref="F449:F451"/>
    <mergeCell ref="A480:A481"/>
    <mergeCell ref="F480:F481"/>
    <mergeCell ref="A483:A486"/>
    <mergeCell ref="F483:F486"/>
    <mergeCell ref="A474:A475"/>
    <mergeCell ref="F474:F475"/>
    <mergeCell ref="A477:A479"/>
    <mergeCell ref="F477:F479"/>
    <mergeCell ref="A466:A468"/>
    <mergeCell ref="F466:F468"/>
    <mergeCell ref="A471:A473"/>
    <mergeCell ref="F471:F473"/>
    <mergeCell ref="A499:A501"/>
    <mergeCell ref="F499:F501"/>
    <mergeCell ref="A503:A505"/>
    <mergeCell ref="F503:F505"/>
    <mergeCell ref="A495:A496"/>
    <mergeCell ref="F495:F496"/>
    <mergeCell ref="A497:A498"/>
    <mergeCell ref="F497:F498"/>
    <mergeCell ref="A489:A490"/>
    <mergeCell ref="F489:F490"/>
    <mergeCell ref="A493:A494"/>
    <mergeCell ref="F493:F494"/>
    <mergeCell ref="A518:A520"/>
    <mergeCell ref="F518:F520"/>
    <mergeCell ref="A521:A522"/>
    <mergeCell ref="F521:F522"/>
    <mergeCell ref="A511:A512"/>
    <mergeCell ref="F511:F512"/>
    <mergeCell ref="A516:A517"/>
    <mergeCell ref="F516:F517"/>
    <mergeCell ref="A507:A508"/>
    <mergeCell ref="F507:F508"/>
    <mergeCell ref="A509:A510"/>
    <mergeCell ref="F509:F510"/>
    <mergeCell ref="A538:A539"/>
    <mergeCell ref="F538:F539"/>
    <mergeCell ref="A540:A542"/>
    <mergeCell ref="F540:F542"/>
    <mergeCell ref="A534:A535"/>
    <mergeCell ref="F534:F535"/>
    <mergeCell ref="A536:A537"/>
    <mergeCell ref="F536:F537"/>
    <mergeCell ref="A526:A529"/>
    <mergeCell ref="F526:F529"/>
    <mergeCell ref="A530:A533"/>
    <mergeCell ref="F530:F533"/>
    <mergeCell ref="A553:A555"/>
    <mergeCell ref="F553:F555"/>
    <mergeCell ref="A556:A558"/>
    <mergeCell ref="F556:F558"/>
    <mergeCell ref="A549:A550"/>
    <mergeCell ref="F549:F550"/>
    <mergeCell ref="A551:A552"/>
    <mergeCell ref="F551:F552"/>
    <mergeCell ref="A544:A546"/>
    <mergeCell ref="F544:F546"/>
    <mergeCell ref="A547:A548"/>
    <mergeCell ref="F547:F548"/>
    <mergeCell ref="A570:A571"/>
    <mergeCell ref="F570:F571"/>
    <mergeCell ref="A573:A574"/>
    <mergeCell ref="F573:F574"/>
    <mergeCell ref="A564:A565"/>
    <mergeCell ref="F564:F565"/>
    <mergeCell ref="A566:A567"/>
    <mergeCell ref="F566:F567"/>
    <mergeCell ref="A560:A561"/>
    <mergeCell ref="F560:F561"/>
    <mergeCell ref="A562:A563"/>
    <mergeCell ref="F562:F563"/>
    <mergeCell ref="A590:A591"/>
    <mergeCell ref="F590:F591"/>
    <mergeCell ref="A592:A593"/>
    <mergeCell ref="F592:F593"/>
    <mergeCell ref="A582:A583"/>
    <mergeCell ref="F582:F583"/>
    <mergeCell ref="A584:A587"/>
    <mergeCell ref="F584:F587"/>
    <mergeCell ref="A575:A576"/>
    <mergeCell ref="F575:F576"/>
    <mergeCell ref="A578:A580"/>
    <mergeCell ref="F578:F580"/>
    <mergeCell ref="A604:A605"/>
    <mergeCell ref="F604:F605"/>
    <mergeCell ref="A606:A607"/>
    <mergeCell ref="F606:F607"/>
    <mergeCell ref="A598:A599"/>
    <mergeCell ref="F598:F599"/>
    <mergeCell ref="A601:A602"/>
    <mergeCell ref="F601:F602"/>
    <mergeCell ref="A594:A595"/>
    <mergeCell ref="F594:F595"/>
    <mergeCell ref="A596:A597"/>
    <mergeCell ref="F596:F597"/>
    <mergeCell ref="A626:A627"/>
    <mergeCell ref="F626:F627"/>
    <mergeCell ref="A628:A630"/>
    <mergeCell ref="F628:F630"/>
    <mergeCell ref="A620:A622"/>
    <mergeCell ref="F620:F622"/>
    <mergeCell ref="A623:A625"/>
    <mergeCell ref="F623:F625"/>
    <mergeCell ref="A613:A615"/>
    <mergeCell ref="F613:F615"/>
    <mergeCell ref="A616:A618"/>
    <mergeCell ref="F616:F618"/>
    <mergeCell ref="A643:A645"/>
    <mergeCell ref="F643:F645"/>
    <mergeCell ref="A646:A647"/>
    <mergeCell ref="F646:F647"/>
    <mergeCell ref="A636:A638"/>
    <mergeCell ref="F636:F638"/>
    <mergeCell ref="A639:A640"/>
    <mergeCell ref="F639:F640"/>
    <mergeCell ref="A632:A633"/>
    <mergeCell ref="F632:F633"/>
    <mergeCell ref="A634:A635"/>
    <mergeCell ref="F634:F635"/>
    <mergeCell ref="A659:A662"/>
    <mergeCell ref="F659:F662"/>
    <mergeCell ref="A663:A665"/>
    <mergeCell ref="F663:F665"/>
    <mergeCell ref="A654:A655"/>
    <mergeCell ref="F654:F655"/>
    <mergeCell ref="A656:A657"/>
    <mergeCell ref="F656:F657"/>
    <mergeCell ref="A648:A650"/>
    <mergeCell ref="F648:F650"/>
    <mergeCell ref="A651:A653"/>
    <mergeCell ref="F651:F653"/>
    <mergeCell ref="A677:A678"/>
    <mergeCell ref="F677:F678"/>
    <mergeCell ref="A681:A682"/>
    <mergeCell ref="F681:F682"/>
    <mergeCell ref="A673:A674"/>
    <mergeCell ref="F673:F674"/>
    <mergeCell ref="A675:A676"/>
    <mergeCell ref="F675:F676"/>
    <mergeCell ref="A667:A669"/>
    <mergeCell ref="F667:F669"/>
    <mergeCell ref="A671:A672"/>
    <mergeCell ref="F671:F672"/>
    <mergeCell ref="A695:A696"/>
    <mergeCell ref="F695:F696"/>
    <mergeCell ref="A697:A698"/>
    <mergeCell ref="F697:F698"/>
    <mergeCell ref="A688:A690"/>
    <mergeCell ref="F688:F690"/>
    <mergeCell ref="A692:A694"/>
    <mergeCell ref="F692:F694"/>
    <mergeCell ref="A683:A684"/>
    <mergeCell ref="F683:F684"/>
    <mergeCell ref="A685:A687"/>
    <mergeCell ref="F685:F687"/>
    <mergeCell ref="A710:A712"/>
    <mergeCell ref="F710:F712"/>
    <mergeCell ref="A715:A717"/>
    <mergeCell ref="F715:F717"/>
    <mergeCell ref="A705:A707"/>
    <mergeCell ref="F705:F707"/>
    <mergeCell ref="A708:A709"/>
    <mergeCell ref="F708:F709"/>
    <mergeCell ref="A699:A700"/>
    <mergeCell ref="F699:F700"/>
    <mergeCell ref="A702:A704"/>
    <mergeCell ref="F702:F704"/>
    <mergeCell ref="A727:A728"/>
    <mergeCell ref="F727:F728"/>
    <mergeCell ref="A729:A730"/>
    <mergeCell ref="F729:F730"/>
    <mergeCell ref="A722:A723"/>
    <mergeCell ref="F722:F723"/>
    <mergeCell ref="A724:A725"/>
    <mergeCell ref="F724:F725"/>
    <mergeCell ref="A718:A719"/>
    <mergeCell ref="F718:F719"/>
    <mergeCell ref="A720:A721"/>
    <mergeCell ref="F720:F721"/>
    <mergeCell ref="A742:A743"/>
    <mergeCell ref="F742:F743"/>
    <mergeCell ref="A744:A745"/>
    <mergeCell ref="F744:F745"/>
    <mergeCell ref="A737:A738"/>
    <mergeCell ref="F737:F738"/>
    <mergeCell ref="A740:A741"/>
    <mergeCell ref="F740:F741"/>
    <mergeCell ref="A731:A734"/>
    <mergeCell ref="F731:F734"/>
    <mergeCell ref="A735:A736"/>
    <mergeCell ref="F735:F736"/>
    <mergeCell ref="A756:A757"/>
    <mergeCell ref="F756:F757"/>
    <mergeCell ref="A760:A761"/>
    <mergeCell ref="F760:F761"/>
    <mergeCell ref="A752:A753"/>
    <mergeCell ref="F752:F753"/>
    <mergeCell ref="A754:A755"/>
    <mergeCell ref="F754:F755"/>
    <mergeCell ref="A747:A748"/>
    <mergeCell ref="F747:F748"/>
    <mergeCell ref="A750:A751"/>
    <mergeCell ref="F750:F751"/>
    <mergeCell ref="A776:A777"/>
    <mergeCell ref="F776:F777"/>
    <mergeCell ref="A778:A779"/>
    <mergeCell ref="F778:F779"/>
    <mergeCell ref="A767:A770"/>
    <mergeCell ref="F767:F770"/>
    <mergeCell ref="A771:A774"/>
    <mergeCell ref="F771:F774"/>
    <mergeCell ref="A762:A763"/>
    <mergeCell ref="F762:F763"/>
    <mergeCell ref="A765:A766"/>
    <mergeCell ref="F765:F766"/>
    <mergeCell ref="A791:A792"/>
    <mergeCell ref="F791:F792"/>
    <mergeCell ref="A786:A787"/>
    <mergeCell ref="F786:F787"/>
    <mergeCell ref="A789:A790"/>
    <mergeCell ref="F789:F790"/>
    <mergeCell ref="A780:A782"/>
    <mergeCell ref="F780:F782"/>
    <mergeCell ref="A783:A784"/>
    <mergeCell ref="F783:F78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filterMode="1"/>
  <dimension ref="A1:AD848"/>
  <sheetViews>
    <sheetView topLeftCell="F1" zoomScale="85" zoomScaleNormal="85" workbookViewId="0">
      <pane ySplit="1" topLeftCell="A809" activePane="bottomLeft" state="frozen"/>
      <selection activeCell="A819" sqref="A819"/>
      <selection pane="bottomLeft" activeCell="A819" sqref="A819"/>
    </sheetView>
  </sheetViews>
  <sheetFormatPr defaultColWidth="8.875" defaultRowHeight="14.25"/>
  <cols>
    <col min="1" max="1" width="5" style="13" bestFit="1" customWidth="1"/>
    <col min="2" max="2" width="5.625" style="13" customWidth="1"/>
    <col min="3" max="3" width="8.875" style="13"/>
    <col min="4" max="4" width="7.5" style="13" customWidth="1"/>
    <col min="5" max="5" width="29.25" style="13" customWidth="1"/>
    <col min="6" max="6" width="5.5" style="13" customWidth="1"/>
    <col min="7" max="7" width="9.75" style="13" customWidth="1"/>
    <col min="8" max="8" width="5" style="13" bestFit="1" customWidth="1"/>
    <col min="9" max="9" width="11.25" style="13" customWidth="1"/>
    <col min="10" max="11" width="32.125" style="13" customWidth="1"/>
    <col min="12" max="12" width="40.25" style="13" customWidth="1"/>
    <col min="13" max="13" width="24.5" style="13" hidden="1" customWidth="1"/>
    <col min="14" max="14" width="49.5" style="13" hidden="1" customWidth="1"/>
    <col min="15" max="15" width="17.875" style="13" hidden="1" customWidth="1"/>
    <col min="16" max="16" width="17.875" style="13" customWidth="1"/>
    <col min="17" max="17" width="38.75" style="13" customWidth="1"/>
    <col min="18" max="18" width="8.875" style="13"/>
    <col min="19" max="19" width="57.125" style="13" customWidth="1"/>
    <col min="20" max="20" width="57.125" style="34" customWidth="1"/>
    <col min="21" max="21" width="8.25" style="13" bestFit="1" customWidth="1"/>
    <col min="22" max="22" width="24.5" style="13" customWidth="1"/>
    <col min="23" max="23" width="6.375" style="17" customWidth="1"/>
    <col min="24" max="24" width="52.5" style="18" customWidth="1"/>
    <col min="25" max="25" width="68.625" style="13" customWidth="1"/>
    <col min="26" max="26" width="41.625" style="13" hidden="1" customWidth="1"/>
    <col min="27" max="28" width="8.875" style="13" hidden="1" customWidth="1"/>
    <col min="29" max="16384" width="8.875" style="13"/>
  </cols>
  <sheetData>
    <row r="1" spans="1:28" s="5" customFormat="1" ht="114.75">
      <c r="A1" s="1" t="s">
        <v>130</v>
      </c>
      <c r="B1" s="1" t="s">
        <v>131</v>
      </c>
      <c r="C1" s="1" t="s">
        <v>132</v>
      </c>
      <c r="D1" s="1" t="s">
        <v>133</v>
      </c>
      <c r="E1" s="1" t="s">
        <v>134</v>
      </c>
      <c r="F1" s="1" t="s">
        <v>135</v>
      </c>
      <c r="G1" s="1" t="s">
        <v>136</v>
      </c>
      <c r="H1" s="1" t="s">
        <v>130</v>
      </c>
      <c r="I1" s="1" t="s">
        <v>137</v>
      </c>
      <c r="J1" s="1" t="s">
        <v>138</v>
      </c>
      <c r="K1" s="1" t="s">
        <v>13006</v>
      </c>
      <c r="L1" s="1" t="s">
        <v>13007</v>
      </c>
      <c r="M1" s="1" t="s">
        <v>139</v>
      </c>
      <c r="N1" s="1" t="s">
        <v>140</v>
      </c>
      <c r="O1" s="1" t="s">
        <v>141</v>
      </c>
      <c r="P1" s="1" t="s">
        <v>142</v>
      </c>
      <c r="Q1" s="1"/>
      <c r="R1" s="1" t="s">
        <v>143</v>
      </c>
      <c r="S1" s="1" t="s">
        <v>144</v>
      </c>
      <c r="T1" s="2" t="s">
        <v>145</v>
      </c>
      <c r="U1" s="1" t="s">
        <v>146</v>
      </c>
      <c r="V1" s="3" t="s">
        <v>147</v>
      </c>
      <c r="W1" s="4" t="s">
        <v>148</v>
      </c>
      <c r="X1" s="5" t="s">
        <v>149</v>
      </c>
      <c r="Y1" s="6" t="s">
        <v>150</v>
      </c>
      <c r="Z1" s="1" t="s">
        <v>151</v>
      </c>
      <c r="AA1" s="1" t="s">
        <v>152</v>
      </c>
      <c r="AB1" s="1" t="s">
        <v>152</v>
      </c>
    </row>
    <row r="2" spans="1:28" s="7" customFormat="1" ht="12.75" hidden="1">
      <c r="A2" s="7" t="s">
        <v>153</v>
      </c>
      <c r="E2" s="7" t="s">
        <v>154</v>
      </c>
      <c r="G2" s="7" t="s">
        <v>155</v>
      </c>
      <c r="H2" s="7" t="s">
        <v>153</v>
      </c>
      <c r="J2" s="7" t="s">
        <v>156</v>
      </c>
      <c r="M2" s="7" t="s">
        <v>156</v>
      </c>
      <c r="N2" s="7" t="s">
        <v>156</v>
      </c>
      <c r="O2" s="7" t="s">
        <v>157</v>
      </c>
      <c r="P2" s="7" t="s">
        <v>158</v>
      </c>
      <c r="R2" s="7" t="s">
        <v>159</v>
      </c>
      <c r="S2" s="7" t="s">
        <v>156</v>
      </c>
      <c r="T2" s="8" t="s">
        <v>156</v>
      </c>
      <c r="U2" s="7" t="s">
        <v>160</v>
      </c>
      <c r="V2" s="7" t="s">
        <v>161</v>
      </c>
      <c r="W2" s="7" t="s">
        <v>160</v>
      </c>
      <c r="X2" s="9"/>
      <c r="Z2" s="7" t="s">
        <v>154</v>
      </c>
      <c r="AA2" s="7" t="s">
        <v>153</v>
      </c>
      <c r="AB2" s="7" t="s">
        <v>162</v>
      </c>
    </row>
    <row r="3" spans="1:28" s="7" customFormat="1" ht="12.75" hidden="1">
      <c r="A3" s="7" t="s">
        <v>163</v>
      </c>
      <c r="E3" s="7" t="s">
        <v>154</v>
      </c>
      <c r="G3" s="7" t="s">
        <v>164</v>
      </c>
      <c r="H3" s="7" t="s">
        <v>163</v>
      </c>
      <c r="J3" s="7" t="s">
        <v>156</v>
      </c>
      <c r="M3" s="10" t="s">
        <v>156</v>
      </c>
      <c r="N3" s="7" t="s">
        <v>156</v>
      </c>
      <c r="O3" s="7" t="s">
        <v>157</v>
      </c>
      <c r="P3" s="7" t="s">
        <v>158</v>
      </c>
      <c r="R3" s="7" t="s">
        <v>159</v>
      </c>
      <c r="S3" s="7" t="s">
        <v>156</v>
      </c>
      <c r="T3" s="8" t="s">
        <v>156</v>
      </c>
      <c r="U3" s="7" t="s">
        <v>165</v>
      </c>
      <c r="V3" s="7" t="s">
        <v>166</v>
      </c>
      <c r="W3" s="11" t="s">
        <v>165</v>
      </c>
      <c r="X3" s="9" t="s">
        <v>167</v>
      </c>
      <c r="Z3" s="7" t="s">
        <v>168</v>
      </c>
      <c r="AA3" s="7" t="s">
        <v>153</v>
      </c>
      <c r="AB3" s="7" t="s">
        <v>159</v>
      </c>
    </row>
    <row r="4" spans="1:28" s="7" customFormat="1" hidden="1">
      <c r="A4" s="7" t="s">
        <v>169</v>
      </c>
      <c r="B4" s="12" t="s">
        <v>170</v>
      </c>
      <c r="E4" s="7" t="s">
        <v>171</v>
      </c>
      <c r="G4" s="7" t="s">
        <v>155</v>
      </c>
      <c r="H4" s="7" t="s">
        <v>169</v>
      </c>
      <c r="I4" s="7" t="s">
        <v>172</v>
      </c>
      <c r="J4" s="7" t="s">
        <v>172</v>
      </c>
      <c r="M4" s="10" t="s">
        <v>172</v>
      </c>
      <c r="N4" s="7" t="s">
        <v>173</v>
      </c>
      <c r="O4" s="7" t="s">
        <v>157</v>
      </c>
      <c r="P4" s="7" t="s">
        <v>157</v>
      </c>
      <c r="Q4" s="13" t="str">
        <f>P4&amp;" - "&amp;J4</f>
        <v>Thành Phố Hà Nội - Chi cục Thuế khu vực I</v>
      </c>
      <c r="R4" s="7">
        <v>1054449</v>
      </c>
      <c r="S4" s="7" t="s">
        <v>173</v>
      </c>
      <c r="T4" s="8" t="s">
        <v>173</v>
      </c>
      <c r="U4" s="7" t="s">
        <v>163</v>
      </c>
      <c r="V4" s="7" t="s">
        <v>174</v>
      </c>
      <c r="W4" s="11"/>
      <c r="X4" s="9"/>
      <c r="Z4" s="7" t="s">
        <v>171</v>
      </c>
      <c r="AA4" s="7" t="s">
        <v>153</v>
      </c>
      <c r="AB4" s="7" t="s">
        <v>159</v>
      </c>
    </row>
    <row r="5" spans="1:28" s="7" customFormat="1" hidden="1">
      <c r="A5" s="7" t="s">
        <v>175</v>
      </c>
      <c r="B5" s="12" t="s">
        <v>176</v>
      </c>
      <c r="C5" s="13" t="s">
        <v>155</v>
      </c>
      <c r="D5" s="13"/>
      <c r="E5" s="7" t="s">
        <v>171</v>
      </c>
      <c r="F5" s="12" t="s">
        <v>170</v>
      </c>
      <c r="G5" s="7" t="s">
        <v>177</v>
      </c>
      <c r="H5" s="7" t="s">
        <v>175</v>
      </c>
      <c r="I5" s="7" t="s">
        <v>172</v>
      </c>
      <c r="J5" s="7" t="s">
        <v>172</v>
      </c>
      <c r="M5" s="10" t="s">
        <v>172</v>
      </c>
      <c r="N5" s="7" t="s">
        <v>178</v>
      </c>
      <c r="O5" s="7" t="s">
        <v>157</v>
      </c>
      <c r="P5" s="7" t="s">
        <v>157</v>
      </c>
      <c r="Q5" s="13" t="str">
        <f>P5&amp;" - "&amp;J5</f>
        <v>Thành Phố Hà Nội - Chi cục Thuế khu vực I</v>
      </c>
      <c r="R5" s="7">
        <v>1054557</v>
      </c>
      <c r="S5" s="7" t="s">
        <v>178</v>
      </c>
      <c r="T5" s="8" t="s">
        <v>178</v>
      </c>
      <c r="U5" s="7" t="s">
        <v>179</v>
      </c>
      <c r="V5" s="7" t="s">
        <v>180</v>
      </c>
      <c r="W5" s="11" t="s">
        <v>179</v>
      </c>
      <c r="X5" s="9" t="s">
        <v>181</v>
      </c>
      <c r="Z5" s="7" t="s">
        <v>171</v>
      </c>
      <c r="AA5" s="7" t="s">
        <v>169</v>
      </c>
      <c r="AB5" s="7" t="s">
        <v>182</v>
      </c>
    </row>
    <row r="6" spans="1:28" hidden="1">
      <c r="A6" s="13" t="s">
        <v>183</v>
      </c>
      <c r="C6" s="13" t="s">
        <v>155</v>
      </c>
      <c r="E6" s="13" t="s">
        <v>184</v>
      </c>
      <c r="F6" s="14" t="s">
        <v>170</v>
      </c>
      <c r="G6" s="13" t="s">
        <v>185</v>
      </c>
      <c r="H6" s="13" t="s">
        <v>183</v>
      </c>
      <c r="I6" s="14"/>
      <c r="J6" s="13" t="s">
        <v>186</v>
      </c>
      <c r="K6" s="13" t="str">
        <f>VLOOKUP(J6,'DM Thue co so-TCCB'!$B$5:$D$781,3,)</f>
        <v>Thuế cơ sở 2 Thành phố Hà Nội</v>
      </c>
      <c r="L6" s="13" t="str">
        <f>VLOOKUP(J6,'DM Thue co so-TCCB'!$B$5:$F$781,5,)</f>
        <v>Phường Giảng Võ</v>
      </c>
      <c r="M6" s="10" t="s">
        <v>187</v>
      </c>
      <c r="N6" s="13" t="s">
        <v>186</v>
      </c>
      <c r="O6" s="13" t="s">
        <v>188</v>
      </c>
      <c r="P6" s="13" t="s">
        <v>188</v>
      </c>
      <c r="R6" s="13" t="s">
        <v>189</v>
      </c>
      <c r="S6" s="13" t="s">
        <v>186</v>
      </c>
      <c r="T6" s="8" t="s">
        <v>186</v>
      </c>
      <c r="U6" s="13" t="s">
        <v>190</v>
      </c>
      <c r="V6" s="13" t="s">
        <v>191</v>
      </c>
      <c r="W6" s="15" t="s">
        <v>190</v>
      </c>
      <c r="X6" s="16" t="s">
        <v>192</v>
      </c>
      <c r="Z6" s="13" t="s">
        <v>184</v>
      </c>
      <c r="AA6" s="13" t="s">
        <v>169</v>
      </c>
      <c r="AB6" s="13" t="s">
        <v>182</v>
      </c>
    </row>
    <row r="7" spans="1:28" hidden="1">
      <c r="A7" s="13" t="s">
        <v>193</v>
      </c>
      <c r="C7" s="13" t="s">
        <v>155</v>
      </c>
      <c r="E7" s="13" t="s">
        <v>194</v>
      </c>
      <c r="F7" s="14" t="s">
        <v>170</v>
      </c>
      <c r="G7" s="13" t="s">
        <v>195</v>
      </c>
      <c r="H7" s="13" t="s">
        <v>193</v>
      </c>
      <c r="I7" s="14"/>
      <c r="J7" s="13" t="s">
        <v>196</v>
      </c>
      <c r="K7" s="13" t="str">
        <f>VLOOKUP(J7,'DM Thue co so-TCCB'!$B$5:$D$781,3,)</f>
        <v>Thuế cơ sở 7 Thành phố Hà Nội</v>
      </c>
      <c r="L7" s="13" t="str">
        <f>VLOOKUP(J7,'DM Thue co so-TCCB'!$B$5:$F$781,5,)</f>
        <v>Phường Tây Hồ</v>
      </c>
      <c r="M7" s="10" t="s">
        <v>197</v>
      </c>
      <c r="N7" s="13" t="s">
        <v>196</v>
      </c>
      <c r="O7" s="13" t="s">
        <v>198</v>
      </c>
      <c r="P7" s="13" t="s">
        <v>198</v>
      </c>
      <c r="R7" s="13" t="s">
        <v>199</v>
      </c>
      <c r="S7" s="13" t="s">
        <v>196</v>
      </c>
      <c r="T7" s="8" t="s">
        <v>196</v>
      </c>
      <c r="U7" s="13" t="s">
        <v>6</v>
      </c>
      <c r="V7" s="13" t="s">
        <v>200</v>
      </c>
      <c r="W7" s="17" t="s">
        <v>201</v>
      </c>
      <c r="X7" s="18" t="s">
        <v>202</v>
      </c>
      <c r="Z7" s="13" t="s">
        <v>194</v>
      </c>
      <c r="AA7" s="13" t="s">
        <v>169</v>
      </c>
      <c r="AB7" s="13" t="s">
        <v>182</v>
      </c>
    </row>
    <row r="8" spans="1:28" hidden="1">
      <c r="A8" s="13" t="s">
        <v>203</v>
      </c>
      <c r="C8" s="13" t="s">
        <v>155</v>
      </c>
      <c r="E8" s="13" t="s">
        <v>204</v>
      </c>
      <c r="F8" s="14" t="s">
        <v>170</v>
      </c>
      <c r="G8" s="13" t="s">
        <v>205</v>
      </c>
      <c r="H8" s="13" t="s">
        <v>203</v>
      </c>
      <c r="I8" s="14"/>
      <c r="J8" s="13" t="s">
        <v>206</v>
      </c>
      <c r="K8" s="13" t="str">
        <f>VLOOKUP(J8,'DM Thue co so-TCCB'!$B$5:$D$781,3,)</f>
        <v>Thuế cơ sở 1 Thành phố Hà Nội</v>
      </c>
      <c r="L8" s="13" t="str">
        <f>VLOOKUP(J8,'DM Thue co so-TCCB'!$B$5:$F$781,5,)</f>
        <v>Phường Hoàn Kiếm</v>
      </c>
      <c r="M8" s="10" t="s">
        <v>207</v>
      </c>
      <c r="N8" s="13" t="s">
        <v>206</v>
      </c>
      <c r="O8" s="13" t="s">
        <v>208</v>
      </c>
      <c r="P8" s="13" t="s">
        <v>208</v>
      </c>
      <c r="R8" s="13" t="s">
        <v>209</v>
      </c>
      <c r="S8" s="13" t="s">
        <v>206</v>
      </c>
      <c r="T8" s="8" t="s">
        <v>206</v>
      </c>
      <c r="U8" s="13" t="s">
        <v>210</v>
      </c>
      <c r="V8" s="13" t="s">
        <v>211</v>
      </c>
      <c r="W8" s="15" t="s">
        <v>210</v>
      </c>
      <c r="X8" s="16" t="s">
        <v>212</v>
      </c>
      <c r="Z8" s="13" t="s">
        <v>213</v>
      </c>
      <c r="AA8" s="13" t="s">
        <v>169</v>
      </c>
      <c r="AB8" s="13" t="s">
        <v>182</v>
      </c>
    </row>
    <row r="9" spans="1:28" hidden="1">
      <c r="A9" s="13" t="s">
        <v>214</v>
      </c>
      <c r="C9" s="13" t="s">
        <v>155</v>
      </c>
      <c r="E9" s="13" t="s">
        <v>215</v>
      </c>
      <c r="F9" s="14" t="s">
        <v>170</v>
      </c>
      <c r="G9" s="13" t="s">
        <v>216</v>
      </c>
      <c r="H9" s="13" t="s">
        <v>214</v>
      </c>
      <c r="I9" s="14"/>
      <c r="J9" s="13" t="s">
        <v>217</v>
      </c>
      <c r="K9" s="13" t="str">
        <f>VLOOKUP(J9,'DM Thue co so-TCCB'!$B$5:$D$781,3,)</f>
        <v>Thuế cơ sở 11 Thành phố Hà Nội</v>
      </c>
      <c r="L9" s="13" t="str">
        <f>VLOOKUP(J9,'DM Thue co so-TCCB'!$B$5:$F$781,5,)</f>
        <v>Phường Việt Hưng</v>
      </c>
      <c r="M9" s="10" t="s">
        <v>218</v>
      </c>
      <c r="N9" s="13" t="s">
        <v>217</v>
      </c>
      <c r="O9" s="13" t="s">
        <v>219</v>
      </c>
      <c r="P9" s="13" t="s">
        <v>219</v>
      </c>
      <c r="R9" s="13" t="s">
        <v>220</v>
      </c>
      <c r="S9" s="13" t="s">
        <v>217</v>
      </c>
      <c r="T9" s="8" t="s">
        <v>217</v>
      </c>
      <c r="U9" s="13" t="s">
        <v>221</v>
      </c>
      <c r="V9" s="13" t="s">
        <v>222</v>
      </c>
      <c r="W9" s="15" t="s">
        <v>221</v>
      </c>
      <c r="X9" s="16" t="s">
        <v>223</v>
      </c>
      <c r="Z9" s="13" t="s">
        <v>215</v>
      </c>
      <c r="AA9" s="13" t="s">
        <v>169</v>
      </c>
      <c r="AB9" s="13" t="s">
        <v>182</v>
      </c>
    </row>
    <row r="10" spans="1:28" hidden="1">
      <c r="A10" s="13" t="s">
        <v>224</v>
      </c>
      <c r="C10" s="13" t="s">
        <v>155</v>
      </c>
      <c r="E10" s="13" t="s">
        <v>225</v>
      </c>
      <c r="F10" s="14" t="s">
        <v>170</v>
      </c>
      <c r="G10" s="13" t="s">
        <v>226</v>
      </c>
      <c r="H10" s="13" t="s">
        <v>224</v>
      </c>
      <c r="I10" s="14"/>
      <c r="J10" s="13" t="s">
        <v>227</v>
      </c>
      <c r="K10" s="13" t="str">
        <f>VLOOKUP(J10,'DM Thue co so-TCCB'!$B$5:$D$781,3,)</f>
        <v>Thuế cơ sở 4 Thành phố Hà Nội</v>
      </c>
      <c r="L10" s="13" t="str">
        <f>VLOOKUP(J10,'DM Thue co so-TCCB'!$B$5:$F$781,5,)</f>
        <v>Phường Hai Bà Trưng</v>
      </c>
      <c r="M10" s="13" t="s">
        <v>228</v>
      </c>
      <c r="N10" s="13" t="s">
        <v>227</v>
      </c>
      <c r="O10" s="13" t="s">
        <v>229</v>
      </c>
      <c r="P10" s="13" t="s">
        <v>229</v>
      </c>
      <c r="R10" s="13" t="s">
        <v>230</v>
      </c>
      <c r="S10" s="13" t="s">
        <v>227</v>
      </c>
      <c r="T10" s="8" t="s">
        <v>227</v>
      </c>
      <c r="U10" s="13" t="s">
        <v>231</v>
      </c>
      <c r="V10" s="13" t="s">
        <v>232</v>
      </c>
      <c r="W10" s="15" t="s">
        <v>231</v>
      </c>
      <c r="X10" s="16" t="s">
        <v>233</v>
      </c>
      <c r="Z10" s="13" t="s">
        <v>234</v>
      </c>
      <c r="AA10" s="13" t="s">
        <v>169</v>
      </c>
      <c r="AB10" s="13" t="s">
        <v>182</v>
      </c>
    </row>
    <row r="11" spans="1:28" hidden="1">
      <c r="A11" s="13" t="s">
        <v>235</v>
      </c>
      <c r="C11" s="13" t="s">
        <v>155</v>
      </c>
      <c r="E11" s="13" t="s">
        <v>236</v>
      </c>
      <c r="F11" s="14" t="s">
        <v>170</v>
      </c>
      <c r="G11" s="13" t="s">
        <v>237</v>
      </c>
      <c r="H11" s="13" t="s">
        <v>235</v>
      </c>
      <c r="I11" s="14"/>
      <c r="J11" s="13" t="s">
        <v>238</v>
      </c>
      <c r="K11" s="13" t="str">
        <f>VLOOKUP(J11,'DM Thue co so-TCCB'!$B$5:$D$781,3,)</f>
        <v>Thuế cơ sở 13 Thành phố Hà Nội</v>
      </c>
      <c r="L11" s="13" t="str">
        <f>VLOOKUP(J11,'DM Thue co so-TCCB'!$B$5:$F$781,5,)</f>
        <v>Phường Hoàng Mai</v>
      </c>
      <c r="M11" s="10" t="s">
        <v>239</v>
      </c>
      <c r="N11" s="13" t="s">
        <v>238</v>
      </c>
      <c r="O11" s="13" t="s">
        <v>240</v>
      </c>
      <c r="P11" s="13" t="s">
        <v>240</v>
      </c>
      <c r="R11" s="13" t="s">
        <v>241</v>
      </c>
      <c r="S11" s="13" t="s">
        <v>238</v>
      </c>
      <c r="T11" s="8" t="s">
        <v>238</v>
      </c>
      <c r="U11" s="13" t="s">
        <v>242</v>
      </c>
      <c r="V11" s="13" t="s">
        <v>243</v>
      </c>
      <c r="W11" s="17" t="s">
        <v>242</v>
      </c>
      <c r="X11" s="18" t="s">
        <v>244</v>
      </c>
      <c r="Z11" s="13" t="s">
        <v>236</v>
      </c>
      <c r="AA11" s="13" t="s">
        <v>169</v>
      </c>
      <c r="AB11" s="13" t="s">
        <v>182</v>
      </c>
    </row>
    <row r="12" spans="1:28" hidden="1">
      <c r="A12" s="13" t="s">
        <v>245</v>
      </c>
      <c r="C12" s="13" t="s">
        <v>155</v>
      </c>
      <c r="E12" s="13" t="s">
        <v>246</v>
      </c>
      <c r="F12" s="14" t="s">
        <v>170</v>
      </c>
      <c r="G12" s="13" t="s">
        <v>247</v>
      </c>
      <c r="H12" s="13" t="s">
        <v>245</v>
      </c>
      <c r="I12" s="14"/>
      <c r="J12" s="13" t="s">
        <v>248</v>
      </c>
      <c r="K12" s="13" t="str">
        <f>VLOOKUP(J12,'DM Thue co so-TCCB'!$B$5:$D$781,3,)</f>
        <v>Thuế cơ sở 3 Thành phố Hà Nội</v>
      </c>
      <c r="L12" s="13" t="str">
        <f>VLOOKUP(J12,'DM Thue co so-TCCB'!$B$5:$F$781,5,)</f>
        <v>Phường Đống Đa</v>
      </c>
      <c r="M12" s="10" t="s">
        <v>249</v>
      </c>
      <c r="N12" s="13" t="s">
        <v>248</v>
      </c>
      <c r="O12" s="13" t="s">
        <v>250</v>
      </c>
      <c r="P12" s="13" t="s">
        <v>250</v>
      </c>
      <c r="R12" s="13" t="s">
        <v>251</v>
      </c>
      <c r="S12" s="13" t="s">
        <v>248</v>
      </c>
      <c r="T12" s="8" t="s">
        <v>248</v>
      </c>
      <c r="U12" s="13" t="s">
        <v>252</v>
      </c>
      <c r="V12" s="13" t="s">
        <v>253</v>
      </c>
      <c r="W12" s="19" t="s">
        <v>179</v>
      </c>
      <c r="X12" s="20" t="s">
        <v>181</v>
      </c>
      <c r="Z12" s="13" t="s">
        <v>246</v>
      </c>
      <c r="AA12" s="13" t="s">
        <v>169</v>
      </c>
      <c r="AB12" s="13" t="s">
        <v>182</v>
      </c>
    </row>
    <row r="13" spans="1:28" hidden="1">
      <c r="A13" s="13" t="s">
        <v>254</v>
      </c>
      <c r="C13" s="13" t="s">
        <v>155</v>
      </c>
      <c r="E13" s="13" t="s">
        <v>255</v>
      </c>
      <c r="F13" s="14" t="s">
        <v>170</v>
      </c>
      <c r="G13" s="13" t="s">
        <v>256</v>
      </c>
      <c r="H13" s="13" t="s">
        <v>254</v>
      </c>
      <c r="I13" s="14"/>
      <c r="J13" s="13" t="s">
        <v>257</v>
      </c>
      <c r="K13" s="13" t="str">
        <f>VLOOKUP(J13,'DM Thue co so-TCCB'!$B$5:$D$781,3,)</f>
        <v>Thuế cơ sở 6 Thành phố Hà Nội</v>
      </c>
      <c r="L13" s="13" t="str">
        <f>VLOOKUP(J13,'DM Thue co so-TCCB'!$B$5:$F$781,5,)</f>
        <v>Phường Thanh Xuân</v>
      </c>
      <c r="M13" s="10" t="s">
        <v>258</v>
      </c>
      <c r="N13" s="13" t="s">
        <v>257</v>
      </c>
      <c r="O13" s="13" t="s">
        <v>259</v>
      </c>
      <c r="P13" s="13" t="s">
        <v>259</v>
      </c>
      <c r="R13" s="13" t="s">
        <v>260</v>
      </c>
      <c r="S13" s="13" t="s">
        <v>257</v>
      </c>
      <c r="T13" s="8" t="s">
        <v>257</v>
      </c>
      <c r="U13" s="13" t="s">
        <v>261</v>
      </c>
      <c r="V13" s="13" t="s">
        <v>262</v>
      </c>
      <c r="W13" s="15" t="s">
        <v>261</v>
      </c>
      <c r="X13" s="16" t="s">
        <v>263</v>
      </c>
      <c r="Z13" s="13" t="s">
        <v>255</v>
      </c>
      <c r="AA13" s="13" t="s">
        <v>169</v>
      </c>
      <c r="AB13" s="13" t="s">
        <v>182</v>
      </c>
    </row>
    <row r="14" spans="1:28" hidden="1">
      <c r="A14" s="13" t="s">
        <v>264</v>
      </c>
      <c r="C14" s="13" t="s">
        <v>155</v>
      </c>
      <c r="E14" s="13" t="s">
        <v>265</v>
      </c>
      <c r="F14" s="14" t="s">
        <v>170</v>
      </c>
      <c r="G14" s="13" t="s">
        <v>266</v>
      </c>
      <c r="H14" s="13" t="s">
        <v>264</v>
      </c>
      <c r="I14" s="14"/>
      <c r="J14" s="13" t="s">
        <v>267</v>
      </c>
      <c r="K14" s="13" t="str">
        <f>VLOOKUP(J14,'DM Thue co so-TCCB'!$B$5:$D$781,3,)</f>
        <v>Thuế cơ sở 5 Thành phố Hà Nội</v>
      </c>
      <c r="L14" s="13" t="str">
        <f>VLOOKUP(J14,'DM Thue co so-TCCB'!$B$5:$F$781,5,)</f>
        <v>Phường Cầu Giấy</v>
      </c>
      <c r="M14" s="10" t="s">
        <v>268</v>
      </c>
      <c r="N14" s="13" t="s">
        <v>267</v>
      </c>
      <c r="O14" s="13" t="s">
        <v>269</v>
      </c>
      <c r="P14" s="13" t="s">
        <v>269</v>
      </c>
      <c r="R14" s="13" t="s">
        <v>270</v>
      </c>
      <c r="S14" s="13" t="s">
        <v>267</v>
      </c>
      <c r="T14" s="8" t="s">
        <v>267</v>
      </c>
      <c r="U14" s="13" t="s">
        <v>201</v>
      </c>
      <c r="V14" s="13" t="s">
        <v>271</v>
      </c>
      <c r="W14" s="17" t="s">
        <v>201</v>
      </c>
      <c r="X14" s="18" t="s">
        <v>202</v>
      </c>
      <c r="Z14" s="13" t="s">
        <v>265</v>
      </c>
      <c r="AA14" s="13" t="s">
        <v>169</v>
      </c>
      <c r="AB14" s="13" t="s">
        <v>182</v>
      </c>
    </row>
    <row r="15" spans="1:28" hidden="1">
      <c r="A15" s="13" t="s">
        <v>272</v>
      </c>
      <c r="C15" s="13" t="s">
        <v>273</v>
      </c>
      <c r="D15" s="13" t="s">
        <v>273</v>
      </c>
      <c r="E15" s="13" t="s">
        <v>274</v>
      </c>
      <c r="F15" s="14" t="s">
        <v>170</v>
      </c>
      <c r="G15" s="13" t="s">
        <v>275</v>
      </c>
      <c r="H15" s="13" t="s">
        <v>272</v>
      </c>
      <c r="I15" s="14"/>
      <c r="J15" s="13" t="s">
        <v>276</v>
      </c>
      <c r="K15" s="13" t="str">
        <f>VLOOKUP(J15,'DM Thue co so-TCCB'!$B$5:$D$781,3,)</f>
        <v>Thuế cơ sở 18 thành phố Hà Nội</v>
      </c>
      <c r="L15" s="13" t="str">
        <f>VLOOKUP(J15,'DM Thue co so-TCCB'!$B$5:$F$781,5,)</f>
        <v>Xã Sóc Sơn</v>
      </c>
      <c r="M15" s="13" t="s">
        <v>277</v>
      </c>
      <c r="N15" s="13" t="s">
        <v>278</v>
      </c>
      <c r="O15" s="13" t="s">
        <v>279</v>
      </c>
      <c r="P15" s="10" t="s">
        <v>279</v>
      </c>
      <c r="Q15" s="13" t="str">
        <f>P15&amp;" - "&amp;J15</f>
        <v>Huyện Sóc Sơn - Đội thuế liên huyện Sóc Sơn - Mê Linh</v>
      </c>
      <c r="R15" s="13" t="s">
        <v>280</v>
      </c>
      <c r="S15" s="13" t="s">
        <v>278</v>
      </c>
      <c r="T15" s="8" t="s">
        <v>278</v>
      </c>
      <c r="U15" s="13" t="s">
        <v>281</v>
      </c>
      <c r="V15" s="13" t="s">
        <v>282</v>
      </c>
      <c r="W15" s="17" t="s">
        <v>283</v>
      </c>
      <c r="X15" s="18" t="s">
        <v>284</v>
      </c>
      <c r="Y15" s="10" t="s">
        <v>285</v>
      </c>
      <c r="Z15" s="13" t="s">
        <v>286</v>
      </c>
      <c r="AA15" s="13" t="s">
        <v>169</v>
      </c>
      <c r="AB15" s="13" t="s">
        <v>182</v>
      </c>
    </row>
    <row r="16" spans="1:28" hidden="1">
      <c r="A16" s="13" t="s">
        <v>287</v>
      </c>
      <c r="C16" s="13" t="s">
        <v>155</v>
      </c>
      <c r="E16" s="13" t="s">
        <v>288</v>
      </c>
      <c r="F16" s="14" t="s">
        <v>170</v>
      </c>
      <c r="G16" s="13" t="s">
        <v>289</v>
      </c>
      <c r="H16" s="13" t="s">
        <v>287</v>
      </c>
      <c r="I16" s="14"/>
      <c r="J16" s="13" t="s">
        <v>290</v>
      </c>
      <c r="K16" s="13" t="str">
        <f>VLOOKUP(J16,'DM Thue co so-TCCB'!$B$5:$D$781,3,)</f>
        <v>Thuế cơ sở 10 Thành phố Hà Nội</v>
      </c>
      <c r="L16" s="13" t="str">
        <f>VLOOKUP(J16,'DM Thue co so-TCCB'!$B$5:$F$781,5,)</f>
        <v>Xã Phúc Thịnh</v>
      </c>
      <c r="M16" s="10" t="s">
        <v>291</v>
      </c>
      <c r="N16" s="13" t="s">
        <v>290</v>
      </c>
      <c r="O16" s="13" t="s">
        <v>292</v>
      </c>
      <c r="P16" s="13" t="s">
        <v>292</v>
      </c>
      <c r="R16" s="13" t="s">
        <v>293</v>
      </c>
      <c r="S16" s="13" t="s">
        <v>290</v>
      </c>
      <c r="T16" s="8" t="s">
        <v>290</v>
      </c>
      <c r="U16" s="13" t="s">
        <v>283</v>
      </c>
      <c r="V16" s="13" t="s">
        <v>294</v>
      </c>
      <c r="W16" s="17" t="s">
        <v>283</v>
      </c>
      <c r="X16" s="18" t="s">
        <v>284</v>
      </c>
      <c r="Z16" s="13" t="s">
        <v>295</v>
      </c>
      <c r="AA16" s="13" t="s">
        <v>169</v>
      </c>
      <c r="AB16" s="13" t="s">
        <v>182</v>
      </c>
    </row>
    <row r="17" spans="1:28" hidden="1">
      <c r="A17" s="13" t="s">
        <v>296</v>
      </c>
      <c r="C17" s="13" t="s">
        <v>155</v>
      </c>
      <c r="E17" s="13" t="s">
        <v>297</v>
      </c>
      <c r="F17" s="14" t="s">
        <v>170</v>
      </c>
      <c r="G17" s="13" t="s">
        <v>298</v>
      </c>
      <c r="H17" s="13" t="s">
        <v>296</v>
      </c>
      <c r="I17" s="14"/>
      <c r="J17" s="13" t="s">
        <v>299</v>
      </c>
      <c r="K17" s="13" t="str">
        <f>VLOOKUP(J17,'DM Thue co so-TCCB'!$B$5:$D$781,3,)</f>
        <v>Thuế cơ sở 12 Thành phố Hà Nội</v>
      </c>
      <c r="L17" s="13" t="str">
        <f>VLOOKUP(J17,'DM Thue co so-TCCB'!$B$5:$F$781,5,)</f>
        <v>Xã Gia Lâm</v>
      </c>
      <c r="M17" s="10" t="s">
        <v>300</v>
      </c>
      <c r="N17" s="13" t="s">
        <v>299</v>
      </c>
      <c r="O17" s="13" t="s">
        <v>301</v>
      </c>
      <c r="P17" s="13" t="s">
        <v>301</v>
      </c>
      <c r="R17" s="13" t="s">
        <v>302</v>
      </c>
      <c r="S17" s="13" t="s">
        <v>299</v>
      </c>
      <c r="T17" s="8" t="s">
        <v>299</v>
      </c>
      <c r="U17" s="13" t="s">
        <v>303</v>
      </c>
      <c r="V17" s="13" t="s">
        <v>304</v>
      </c>
      <c r="W17" s="15" t="s">
        <v>303</v>
      </c>
      <c r="X17" s="16" t="s">
        <v>305</v>
      </c>
      <c r="Z17" s="13" t="s">
        <v>306</v>
      </c>
      <c r="AA17" s="13" t="s">
        <v>169</v>
      </c>
      <c r="AB17" s="13" t="s">
        <v>182</v>
      </c>
    </row>
    <row r="18" spans="1:28" s="21" customFormat="1" hidden="1">
      <c r="A18" s="21" t="s">
        <v>307</v>
      </c>
      <c r="C18" s="21" t="s">
        <v>155</v>
      </c>
      <c r="E18" s="21" t="s">
        <v>308</v>
      </c>
      <c r="F18" s="22" t="s">
        <v>170</v>
      </c>
      <c r="G18" s="21" t="s">
        <v>309</v>
      </c>
      <c r="H18" s="21" t="s">
        <v>307</v>
      </c>
      <c r="I18" s="22"/>
      <c r="K18" s="13"/>
      <c r="L18" s="13"/>
      <c r="M18" s="10"/>
      <c r="Q18" s="23" t="str">
        <f>P18&amp;" - "&amp;J18</f>
        <v xml:space="preserve"> - </v>
      </c>
      <c r="R18" s="21" t="s">
        <v>310</v>
      </c>
      <c r="T18" s="8">
        <v>0</v>
      </c>
      <c r="U18" s="21" t="s">
        <v>311</v>
      </c>
      <c r="V18" s="21" t="s">
        <v>312</v>
      </c>
      <c r="W18" s="24"/>
      <c r="X18" s="25"/>
      <c r="Z18" s="21" t="s">
        <v>313</v>
      </c>
      <c r="AA18" s="21" t="s">
        <v>169</v>
      </c>
      <c r="AB18" s="21" t="s">
        <v>182</v>
      </c>
    </row>
    <row r="19" spans="1:28" hidden="1">
      <c r="A19" s="13" t="s">
        <v>314</v>
      </c>
      <c r="C19" s="13" t="s">
        <v>155</v>
      </c>
      <c r="E19" s="13" t="s">
        <v>315</v>
      </c>
      <c r="F19" s="14" t="s">
        <v>170</v>
      </c>
      <c r="G19" s="13" t="s">
        <v>316</v>
      </c>
      <c r="H19" s="13" t="s">
        <v>314</v>
      </c>
      <c r="I19" s="14"/>
      <c r="J19" s="13" t="s">
        <v>317</v>
      </c>
      <c r="K19" s="13" t="str">
        <f>VLOOKUP(J19,'DM Thue co so-TCCB'!$B$5:$D$781,3,)</f>
        <v>Thuế cơ sở 14 Thành phố Hà Nội</v>
      </c>
      <c r="L19" s="13" t="str">
        <f>VLOOKUP(J19,'DM Thue co so-TCCB'!$B$5:$F$781,5,)</f>
        <v>Xã Thanh Trì</v>
      </c>
      <c r="M19" s="10" t="s">
        <v>318</v>
      </c>
      <c r="N19" s="13" t="s">
        <v>317</v>
      </c>
      <c r="O19" s="13" t="s">
        <v>319</v>
      </c>
      <c r="P19" s="13" t="s">
        <v>319</v>
      </c>
      <c r="R19" s="13" t="s">
        <v>320</v>
      </c>
      <c r="S19" s="13" t="s">
        <v>317</v>
      </c>
      <c r="T19" s="8" t="s">
        <v>317</v>
      </c>
      <c r="U19" s="13" t="s">
        <v>321</v>
      </c>
      <c r="V19" s="13" t="s">
        <v>322</v>
      </c>
      <c r="W19" s="17" t="s">
        <v>242</v>
      </c>
      <c r="X19" s="18" t="s">
        <v>244</v>
      </c>
      <c r="Z19" s="13" t="s">
        <v>323</v>
      </c>
      <c r="AA19" s="13" t="s">
        <v>169</v>
      </c>
      <c r="AB19" s="13" t="s">
        <v>182</v>
      </c>
    </row>
    <row r="20" spans="1:28" hidden="1">
      <c r="A20" s="13" t="s">
        <v>324</v>
      </c>
      <c r="C20" s="13" t="s">
        <v>273</v>
      </c>
      <c r="D20" s="13" t="s">
        <v>273</v>
      </c>
      <c r="E20" s="13" t="s">
        <v>274</v>
      </c>
      <c r="F20" s="14" t="s">
        <v>170</v>
      </c>
      <c r="G20" s="13" t="s">
        <v>325</v>
      </c>
      <c r="H20" s="13" t="s">
        <v>324</v>
      </c>
      <c r="I20" s="14"/>
      <c r="J20" s="13" t="s">
        <v>276</v>
      </c>
      <c r="K20" s="13" t="str">
        <f>VLOOKUP(J20,'DM Thue co so-TCCB'!$B$5:$D$781,3,)</f>
        <v>Thuế cơ sở 18 thành phố Hà Nội</v>
      </c>
      <c r="L20" s="13" t="str">
        <f>VLOOKUP(J20,'DM Thue co so-TCCB'!$B$5:$F$781,5,)</f>
        <v>Xã Sóc Sơn</v>
      </c>
      <c r="M20" s="13" t="s">
        <v>277</v>
      </c>
      <c r="N20" s="13" t="s">
        <v>326</v>
      </c>
      <c r="O20" s="13" t="s">
        <v>279</v>
      </c>
      <c r="P20" s="10" t="s">
        <v>327</v>
      </c>
      <c r="Q20" s="13" t="str">
        <f>P20&amp;" - "&amp;J20</f>
        <v>Huyện Mê Linh - Đội thuế liên huyện Sóc Sơn - Mê Linh</v>
      </c>
      <c r="R20" s="13" t="s">
        <v>328</v>
      </c>
      <c r="S20" s="13" t="s">
        <v>326</v>
      </c>
      <c r="T20" s="8" t="s">
        <v>326</v>
      </c>
      <c r="U20" s="13" t="s">
        <v>329</v>
      </c>
      <c r="V20" s="13" t="s">
        <v>330</v>
      </c>
      <c r="W20" s="17" t="s">
        <v>283</v>
      </c>
      <c r="X20" s="18" t="s">
        <v>284</v>
      </c>
      <c r="Y20" s="10" t="s">
        <v>285</v>
      </c>
      <c r="Z20" s="13" t="s">
        <v>286</v>
      </c>
      <c r="AA20" s="13" t="s">
        <v>169</v>
      </c>
      <c r="AB20" s="13" t="s">
        <v>182</v>
      </c>
    </row>
    <row r="21" spans="1:28" hidden="1">
      <c r="A21" s="13" t="s">
        <v>331</v>
      </c>
      <c r="C21" s="13" t="s">
        <v>155</v>
      </c>
      <c r="E21" s="13" t="s">
        <v>332</v>
      </c>
      <c r="F21" s="14" t="s">
        <v>170</v>
      </c>
      <c r="G21" s="13" t="s">
        <v>333</v>
      </c>
      <c r="H21" s="13" t="s">
        <v>331</v>
      </c>
      <c r="I21" s="14"/>
      <c r="J21" s="13" t="s">
        <v>334</v>
      </c>
      <c r="K21" s="13" t="str">
        <f>VLOOKUP(J21,'DM Thue co so-TCCB'!$B$5:$D$781,3,)</f>
        <v>Thuế cơ sở 15 Thành phố Hà Nội</v>
      </c>
      <c r="L21" s="13" t="str">
        <f>VLOOKUP(J21,'DM Thue co so-TCCB'!$B$5:$F$781,5,)</f>
        <v>Phường Hà Đông</v>
      </c>
      <c r="M21" s="10" t="s">
        <v>335</v>
      </c>
      <c r="N21" s="13" t="s">
        <v>334</v>
      </c>
      <c r="O21" s="13" t="s">
        <v>336</v>
      </c>
      <c r="P21" s="13" t="s">
        <v>336</v>
      </c>
      <c r="R21" s="13" t="s">
        <v>337</v>
      </c>
      <c r="S21" s="13" t="s">
        <v>334</v>
      </c>
      <c r="T21" s="8" t="s">
        <v>334</v>
      </c>
      <c r="U21" s="13" t="s">
        <v>338</v>
      </c>
      <c r="V21" s="13" t="s">
        <v>339</v>
      </c>
      <c r="W21" s="15" t="s">
        <v>338</v>
      </c>
      <c r="X21" s="16" t="s">
        <v>340</v>
      </c>
      <c r="Z21" s="13" t="s">
        <v>341</v>
      </c>
      <c r="AA21" s="13" t="s">
        <v>169</v>
      </c>
      <c r="AB21" s="13" t="s">
        <v>182</v>
      </c>
    </row>
    <row r="22" spans="1:28" hidden="1">
      <c r="A22" s="13" t="s">
        <v>342</v>
      </c>
      <c r="C22" s="13" t="s">
        <v>155</v>
      </c>
      <c r="E22" s="13" t="s">
        <v>343</v>
      </c>
      <c r="F22" s="14" t="s">
        <v>170</v>
      </c>
      <c r="G22" s="13" t="s">
        <v>344</v>
      </c>
      <c r="H22" s="13" t="s">
        <v>342</v>
      </c>
      <c r="I22" s="14"/>
      <c r="J22" s="13" t="s">
        <v>345</v>
      </c>
      <c r="K22" s="13" t="str">
        <f>VLOOKUP(J22,'DM Thue co so-TCCB'!$B$5:$D$781,3,)</f>
        <v>Thuế cơ sở 16 Thành phố Hà Nội</v>
      </c>
      <c r="L22" s="13" t="str">
        <f>VLOOKUP(J22,'DM Thue co so-TCCB'!$B$5:$F$781,5,)</f>
        <v>Phường Sơn Tây</v>
      </c>
      <c r="M22" s="10" t="s">
        <v>346</v>
      </c>
      <c r="N22" s="13" t="s">
        <v>345</v>
      </c>
      <c r="O22" s="13" t="s">
        <v>347</v>
      </c>
      <c r="P22" s="13" t="s">
        <v>347</v>
      </c>
      <c r="R22" s="13" t="s">
        <v>348</v>
      </c>
      <c r="S22" s="13" t="s">
        <v>345</v>
      </c>
      <c r="T22" s="8" t="s">
        <v>345</v>
      </c>
      <c r="U22" s="13" t="s">
        <v>349</v>
      </c>
      <c r="V22" s="13" t="s">
        <v>350</v>
      </c>
      <c r="W22" s="17" t="s">
        <v>349</v>
      </c>
      <c r="X22" s="18" t="s">
        <v>351</v>
      </c>
      <c r="Z22" s="13" t="s">
        <v>352</v>
      </c>
      <c r="AA22" s="13" t="s">
        <v>169</v>
      </c>
      <c r="AB22" s="13" t="s">
        <v>182</v>
      </c>
    </row>
    <row r="23" spans="1:28" hidden="1">
      <c r="A23" s="13" t="s">
        <v>353</v>
      </c>
      <c r="C23" s="13" t="s">
        <v>155</v>
      </c>
      <c r="E23" s="13" t="s">
        <v>354</v>
      </c>
      <c r="F23" s="14" t="s">
        <v>170</v>
      </c>
      <c r="G23" s="13" t="s">
        <v>355</v>
      </c>
      <c r="H23" s="13" t="s">
        <v>353</v>
      </c>
      <c r="I23" s="14"/>
      <c r="J23" s="13" t="s">
        <v>356</v>
      </c>
      <c r="K23" s="13" t="str">
        <f>VLOOKUP(J23,'DM Thue co so-TCCB'!$B$5:$D$781,3,)</f>
        <v>Thuế cơ sở 25 Thành phố Hà Nội</v>
      </c>
      <c r="L23" s="13" t="str">
        <f>VLOOKUP(J23,'DM Thue co so-TCCB'!$B$5:$F$781,5,)</f>
        <v>Xã Phúc Thọ</v>
      </c>
      <c r="M23" s="10" t="s">
        <v>357</v>
      </c>
      <c r="N23" s="13" t="s">
        <v>356</v>
      </c>
      <c r="O23" s="13" t="s">
        <v>358</v>
      </c>
      <c r="P23" s="13" t="s">
        <v>358</v>
      </c>
      <c r="R23" s="13" t="s">
        <v>359</v>
      </c>
      <c r="S23" s="13" t="s">
        <v>356</v>
      </c>
      <c r="T23" s="8" t="s">
        <v>356</v>
      </c>
      <c r="U23" s="13" t="s">
        <v>360</v>
      </c>
      <c r="V23" s="13" t="s">
        <v>361</v>
      </c>
      <c r="W23" s="17" t="s">
        <v>362</v>
      </c>
      <c r="X23" s="18" t="s">
        <v>363</v>
      </c>
      <c r="Z23" s="13" t="s">
        <v>364</v>
      </c>
      <c r="AA23" s="13" t="s">
        <v>169</v>
      </c>
      <c r="AB23" s="13" t="s">
        <v>182</v>
      </c>
    </row>
    <row r="24" spans="1:28" hidden="1">
      <c r="A24" s="13" t="s">
        <v>365</v>
      </c>
      <c r="C24" s="13" t="s">
        <v>155</v>
      </c>
      <c r="E24" s="13" t="s">
        <v>366</v>
      </c>
      <c r="F24" s="14" t="s">
        <v>170</v>
      </c>
      <c r="G24" s="13" t="s">
        <v>367</v>
      </c>
      <c r="H24" s="13" t="s">
        <v>365</v>
      </c>
      <c r="I24" s="14"/>
      <c r="J24" s="13" t="s">
        <v>368</v>
      </c>
      <c r="K24" s="13" t="str">
        <f>VLOOKUP(J24,'DM Thue co so-TCCB'!$B$5:$D$781,3,)</f>
        <v>Thuế cơ sở 24 Thành phố Hà Nội</v>
      </c>
      <c r="L24" s="13" t="str">
        <f>VLOOKUP(J24,'DM Thue co so-TCCB'!$B$5:$F$781,5,)</f>
        <v>Xã Đan Phượng</v>
      </c>
      <c r="M24" s="10" t="s">
        <v>369</v>
      </c>
      <c r="N24" s="13" t="s">
        <v>368</v>
      </c>
      <c r="O24" s="13" t="s">
        <v>370</v>
      </c>
      <c r="P24" s="13" t="s">
        <v>370</v>
      </c>
      <c r="R24" s="13" t="s">
        <v>371</v>
      </c>
      <c r="S24" s="13" t="s">
        <v>368</v>
      </c>
      <c r="T24" s="8" t="s">
        <v>368</v>
      </c>
      <c r="U24" s="13" t="s">
        <v>372</v>
      </c>
      <c r="V24" s="13" t="s">
        <v>373</v>
      </c>
      <c r="W24" s="17" t="s">
        <v>372</v>
      </c>
      <c r="X24" s="18" t="s">
        <v>374</v>
      </c>
      <c r="Z24" s="13" t="s">
        <v>375</v>
      </c>
      <c r="AA24" s="13" t="s">
        <v>169</v>
      </c>
      <c r="AB24" s="13" t="s">
        <v>182</v>
      </c>
    </row>
    <row r="25" spans="1:28" hidden="1">
      <c r="A25" s="13" t="s">
        <v>376</v>
      </c>
      <c r="C25" s="13" t="s">
        <v>377</v>
      </c>
      <c r="D25" s="13" t="s">
        <v>377</v>
      </c>
      <c r="E25" s="13" t="s">
        <v>378</v>
      </c>
      <c r="F25" s="14" t="s">
        <v>170</v>
      </c>
      <c r="G25" s="13" t="s">
        <v>379</v>
      </c>
      <c r="H25" s="13" t="s">
        <v>376</v>
      </c>
      <c r="I25" s="14"/>
      <c r="J25" s="13" t="s">
        <v>380</v>
      </c>
      <c r="K25" s="13" t="str">
        <f>VLOOKUP(J25,'DM Thue co so-TCCB'!$B$5:$D$781,3,)</f>
        <v>Thuế cơ sở 22 Thành phố Hà Nội</v>
      </c>
      <c r="L25" s="13" t="str">
        <f>VLOOKUP(J25,'DM Thue co so-TCCB'!$B$5:$F$781,5,)</f>
        <v>Xã Thạch Thất</v>
      </c>
      <c r="M25" s="13" t="s">
        <v>381</v>
      </c>
      <c r="N25" s="13" t="s">
        <v>382</v>
      </c>
      <c r="O25" s="13" t="s">
        <v>383</v>
      </c>
      <c r="P25" s="10" t="s">
        <v>383</v>
      </c>
      <c r="Q25" s="13" t="str">
        <f>P25&amp;" - "&amp;J25</f>
        <v>Huyện Thạch Thất - Đội thuế liên huyện Thạch Thất - Quốc Oai</v>
      </c>
      <c r="R25" s="13" t="s">
        <v>384</v>
      </c>
      <c r="S25" s="13" t="s">
        <v>382</v>
      </c>
      <c r="T25" s="8" t="s">
        <v>382</v>
      </c>
      <c r="U25" s="13" t="s">
        <v>362</v>
      </c>
      <c r="V25" s="13" t="s">
        <v>385</v>
      </c>
      <c r="W25" s="17" t="s">
        <v>362</v>
      </c>
      <c r="X25" s="18" t="s">
        <v>363</v>
      </c>
      <c r="Y25" s="10" t="s">
        <v>285</v>
      </c>
      <c r="Z25" s="13" t="s">
        <v>386</v>
      </c>
      <c r="AA25" s="13" t="s">
        <v>169</v>
      </c>
      <c r="AB25" s="13" t="s">
        <v>182</v>
      </c>
    </row>
    <row r="26" spans="1:28" hidden="1">
      <c r="A26" s="13" t="s">
        <v>387</v>
      </c>
      <c r="C26" s="13" t="s">
        <v>155</v>
      </c>
      <c r="D26" s="13" t="s">
        <v>155</v>
      </c>
      <c r="E26" s="13" t="s">
        <v>388</v>
      </c>
      <c r="F26" s="14" t="s">
        <v>170</v>
      </c>
      <c r="G26" s="13" t="s">
        <v>389</v>
      </c>
      <c r="H26" s="13" t="s">
        <v>387</v>
      </c>
      <c r="I26" s="14"/>
      <c r="J26" s="13" t="s">
        <v>390</v>
      </c>
      <c r="K26" s="13" t="str">
        <f>VLOOKUP(J26,'DM Thue co so-TCCB'!$B$5:$D$781,3,)</f>
        <v>Thuế cơ sở 23 Thành phố Hà Nội</v>
      </c>
      <c r="L26" s="13" t="str">
        <f>VLOOKUP(J26,'DM Thue co so-TCCB'!$B$5:$F$781,5,)</f>
        <v>Xã Hoài Đức</v>
      </c>
      <c r="M26" s="10" t="s">
        <v>391</v>
      </c>
      <c r="N26" s="13" t="s">
        <v>390</v>
      </c>
      <c r="O26" s="13" t="s">
        <v>392</v>
      </c>
      <c r="P26" s="13" t="s">
        <v>392</v>
      </c>
      <c r="R26" s="13" t="s">
        <v>393</v>
      </c>
      <c r="S26" s="13" t="s">
        <v>390</v>
      </c>
      <c r="T26" s="8" t="s">
        <v>390</v>
      </c>
      <c r="U26" s="13" t="s">
        <v>394</v>
      </c>
      <c r="V26" s="13" t="s">
        <v>395</v>
      </c>
      <c r="W26" s="17" t="s">
        <v>372</v>
      </c>
      <c r="X26" s="18" t="s">
        <v>374</v>
      </c>
      <c r="Z26" s="13" t="s">
        <v>396</v>
      </c>
      <c r="AA26" s="13" t="s">
        <v>169</v>
      </c>
      <c r="AB26" s="13" t="s">
        <v>182</v>
      </c>
    </row>
    <row r="27" spans="1:28" hidden="1">
      <c r="A27" s="13" t="s">
        <v>397</v>
      </c>
      <c r="C27" s="13" t="s">
        <v>377</v>
      </c>
      <c r="D27" s="13" t="s">
        <v>377</v>
      </c>
      <c r="E27" s="13" t="s">
        <v>378</v>
      </c>
      <c r="F27" s="14" t="s">
        <v>170</v>
      </c>
      <c r="G27" s="13" t="s">
        <v>398</v>
      </c>
      <c r="H27" s="13" t="s">
        <v>397</v>
      </c>
      <c r="I27" s="14"/>
      <c r="J27" s="13" t="s">
        <v>380</v>
      </c>
      <c r="K27" s="13" t="str">
        <f>VLOOKUP(J27,'DM Thue co so-TCCB'!$B$5:$D$781,3,)</f>
        <v>Thuế cơ sở 22 Thành phố Hà Nội</v>
      </c>
      <c r="L27" s="13" t="str">
        <f>VLOOKUP(J27,'DM Thue co so-TCCB'!$B$5:$F$781,5,)</f>
        <v>Xã Thạch Thất</v>
      </c>
      <c r="M27" s="13" t="s">
        <v>381</v>
      </c>
      <c r="N27" s="13" t="s">
        <v>399</v>
      </c>
      <c r="O27" s="13" t="s">
        <v>383</v>
      </c>
      <c r="P27" s="10" t="s">
        <v>400</v>
      </c>
      <c r="Q27" s="13" t="str">
        <f t="shared" ref="Q27:Q32" si="0">P27&amp;" - "&amp;J27</f>
        <v>Huyện Quốc Oai - Đội thuế liên huyện Thạch Thất - Quốc Oai</v>
      </c>
      <c r="R27" s="13" t="s">
        <v>401</v>
      </c>
      <c r="S27" s="13" t="s">
        <v>399</v>
      </c>
      <c r="T27" s="8" t="s">
        <v>399</v>
      </c>
      <c r="U27" s="13" t="s">
        <v>402</v>
      </c>
      <c r="V27" s="13" t="s">
        <v>403</v>
      </c>
      <c r="W27" s="17" t="s">
        <v>362</v>
      </c>
      <c r="X27" s="18" t="s">
        <v>363</v>
      </c>
      <c r="Y27" s="10" t="s">
        <v>285</v>
      </c>
      <c r="Z27" s="13" t="s">
        <v>386</v>
      </c>
      <c r="AA27" s="13" t="s">
        <v>169</v>
      </c>
      <c r="AB27" s="13" t="s">
        <v>182</v>
      </c>
    </row>
    <row r="28" spans="1:28" hidden="1">
      <c r="A28" s="13" t="s">
        <v>404</v>
      </c>
      <c r="C28" s="13" t="s">
        <v>405</v>
      </c>
      <c r="D28" s="13" t="s">
        <v>405</v>
      </c>
      <c r="E28" s="13" t="s">
        <v>406</v>
      </c>
      <c r="F28" s="14" t="s">
        <v>170</v>
      </c>
      <c r="G28" s="13" t="s">
        <v>407</v>
      </c>
      <c r="H28" s="13" t="s">
        <v>404</v>
      </c>
      <c r="I28" s="14"/>
      <c r="J28" s="13" t="s">
        <v>408</v>
      </c>
      <c r="K28" s="13" t="str">
        <f>VLOOKUP(J28,'DM Thue co so-TCCB'!$B$5:$D$781,3,)</f>
        <v>Thuế cơ sở 21 Thành phố Hà Nội</v>
      </c>
      <c r="L28" s="13" t="str">
        <f>VLOOKUP(J28,'DM Thue co so-TCCB'!$B$5:$F$781,5,)</f>
        <v>Xã Thanh Oai</v>
      </c>
      <c r="M28" s="13" t="s">
        <v>409</v>
      </c>
      <c r="N28" s="13" t="s">
        <v>410</v>
      </c>
      <c r="O28" s="13" t="s">
        <v>411</v>
      </c>
      <c r="P28" s="10" t="s">
        <v>411</v>
      </c>
      <c r="Q28" s="13" t="str">
        <f t="shared" si="0"/>
        <v>Huyện Thanh Oai - Đội thuế liên huyện Thanh Oai - Chương Mỹ</v>
      </c>
      <c r="R28" s="13" t="s">
        <v>412</v>
      </c>
      <c r="S28" s="13" t="s">
        <v>410</v>
      </c>
      <c r="T28" s="8" t="s">
        <v>410</v>
      </c>
      <c r="U28" s="13" t="s">
        <v>413</v>
      </c>
      <c r="V28" s="13" t="s">
        <v>414</v>
      </c>
      <c r="W28" s="17" t="s">
        <v>413</v>
      </c>
      <c r="X28" s="18" t="s">
        <v>415</v>
      </c>
      <c r="Y28" s="10" t="s">
        <v>285</v>
      </c>
      <c r="Z28" s="13" t="s">
        <v>416</v>
      </c>
      <c r="AA28" s="13" t="s">
        <v>169</v>
      </c>
      <c r="AB28" s="13" t="s">
        <v>182</v>
      </c>
    </row>
    <row r="29" spans="1:28" hidden="1">
      <c r="A29" s="13" t="s">
        <v>417</v>
      </c>
      <c r="C29" s="13" t="s">
        <v>418</v>
      </c>
      <c r="D29" s="13" t="s">
        <v>418</v>
      </c>
      <c r="E29" s="13" t="s">
        <v>419</v>
      </c>
      <c r="F29" s="14" t="s">
        <v>170</v>
      </c>
      <c r="G29" s="13" t="s">
        <v>420</v>
      </c>
      <c r="H29" s="13" t="s">
        <v>417</v>
      </c>
      <c r="I29" s="14"/>
      <c r="J29" s="13" t="s">
        <v>421</v>
      </c>
      <c r="K29" s="13" t="str">
        <f>VLOOKUP(J29,'DM Thue co so-TCCB'!$B$5:$D$781,3,)</f>
        <v>Thuế cơ sở 19 Thành phố Hà Nội</v>
      </c>
      <c r="L29" s="13" t="str">
        <f>VLOOKUP(J29,'DM Thue co so-TCCB'!$B$5:$F$781,5,)</f>
        <v>Xã Thường Tín</v>
      </c>
      <c r="M29" s="13" t="s">
        <v>422</v>
      </c>
      <c r="N29" s="13" t="s">
        <v>423</v>
      </c>
      <c r="O29" s="13" t="s">
        <v>424</v>
      </c>
      <c r="P29" s="10" t="s">
        <v>424</v>
      </c>
      <c r="Q29" s="13" t="str">
        <f t="shared" si="0"/>
        <v>Huyện Thường Tín - Đội thuế liên huyện Thường Tín - Phú Xuyên</v>
      </c>
      <c r="R29" s="13" t="s">
        <v>425</v>
      </c>
      <c r="S29" s="13" t="s">
        <v>423</v>
      </c>
      <c r="T29" s="8" t="s">
        <v>423</v>
      </c>
      <c r="U29" s="13" t="s">
        <v>426</v>
      </c>
      <c r="V29" s="13" t="s">
        <v>427</v>
      </c>
      <c r="W29" s="17" t="s">
        <v>428</v>
      </c>
      <c r="X29" s="18" t="s">
        <v>429</v>
      </c>
      <c r="Y29" s="10" t="s">
        <v>285</v>
      </c>
      <c r="Z29" s="13" t="s">
        <v>430</v>
      </c>
      <c r="AA29" s="13" t="s">
        <v>169</v>
      </c>
      <c r="AB29" s="13" t="s">
        <v>182</v>
      </c>
    </row>
    <row r="30" spans="1:28" hidden="1">
      <c r="A30" s="13" t="s">
        <v>431</v>
      </c>
      <c r="C30" s="13" t="s">
        <v>432</v>
      </c>
      <c r="D30" s="13" t="s">
        <v>432</v>
      </c>
      <c r="E30" s="13" t="s">
        <v>433</v>
      </c>
      <c r="F30" s="14" t="s">
        <v>170</v>
      </c>
      <c r="G30" s="13" t="s">
        <v>434</v>
      </c>
      <c r="H30" s="13" t="s">
        <v>431</v>
      </c>
      <c r="I30" s="14"/>
      <c r="J30" s="13" t="s">
        <v>435</v>
      </c>
      <c r="K30" s="13" t="str">
        <f>VLOOKUP(J30,'DM Thue co so-TCCB'!$B$5:$D$781,3,)</f>
        <v>Thuế cơ sở 20 Thành phố Hà Nội</v>
      </c>
      <c r="L30" s="13" t="str">
        <f>VLOOKUP(J30,'DM Thue co so-TCCB'!$B$5:$F$781,5,)</f>
        <v>Xã Vân Đình</v>
      </c>
      <c r="M30" s="13" t="s">
        <v>436</v>
      </c>
      <c r="N30" s="13" t="s">
        <v>437</v>
      </c>
      <c r="O30" s="13" t="s">
        <v>438</v>
      </c>
      <c r="P30" s="10" t="s">
        <v>439</v>
      </c>
      <c r="Q30" s="13" t="str">
        <f t="shared" si="0"/>
        <v>Huyện Mỹ Đức - Đội thuế liên huyện Ứng Hòa - Mỹ Đức</v>
      </c>
      <c r="R30" s="13" t="s">
        <v>440</v>
      </c>
      <c r="S30" s="13" t="s">
        <v>437</v>
      </c>
      <c r="T30" s="8" t="s">
        <v>437</v>
      </c>
      <c r="U30" s="13" t="s">
        <v>441</v>
      </c>
      <c r="V30" s="13" t="s">
        <v>442</v>
      </c>
      <c r="W30" s="17" t="s">
        <v>441</v>
      </c>
      <c r="X30" s="18" t="s">
        <v>443</v>
      </c>
      <c r="Y30" s="10" t="s">
        <v>285</v>
      </c>
      <c r="Z30" s="13" t="s">
        <v>444</v>
      </c>
      <c r="AA30" s="13" t="s">
        <v>169</v>
      </c>
      <c r="AB30" s="13" t="s">
        <v>182</v>
      </c>
    </row>
    <row r="31" spans="1:28" hidden="1">
      <c r="A31" s="13" t="s">
        <v>445</v>
      </c>
      <c r="C31" s="13" t="s">
        <v>432</v>
      </c>
      <c r="D31" s="13" t="s">
        <v>432</v>
      </c>
      <c r="E31" s="13" t="s">
        <v>433</v>
      </c>
      <c r="F31" s="14" t="s">
        <v>170</v>
      </c>
      <c r="G31" s="13" t="s">
        <v>446</v>
      </c>
      <c r="H31" s="13" t="s">
        <v>445</v>
      </c>
      <c r="I31" s="14"/>
      <c r="J31" s="13" t="s">
        <v>435</v>
      </c>
      <c r="K31" s="13" t="str">
        <f>VLOOKUP(J31,'DM Thue co so-TCCB'!$B$5:$D$781,3,)</f>
        <v>Thuế cơ sở 20 Thành phố Hà Nội</v>
      </c>
      <c r="L31" s="13" t="str">
        <f>VLOOKUP(J31,'DM Thue co so-TCCB'!$B$5:$F$781,5,)</f>
        <v>Xã Vân Đình</v>
      </c>
      <c r="M31" s="10" t="s">
        <v>447</v>
      </c>
      <c r="N31" s="13" t="s">
        <v>448</v>
      </c>
      <c r="O31" s="13" t="s">
        <v>438</v>
      </c>
      <c r="P31" s="10" t="s">
        <v>438</v>
      </c>
      <c r="Q31" s="13" t="str">
        <f t="shared" si="0"/>
        <v>Huyện Ứng Hòa - Đội thuế liên huyện Ứng Hòa - Mỹ Đức</v>
      </c>
      <c r="R31" s="13" t="s">
        <v>449</v>
      </c>
      <c r="S31" s="13" t="s">
        <v>448</v>
      </c>
      <c r="T31" s="8" t="s">
        <v>448</v>
      </c>
      <c r="U31" s="13" t="s">
        <v>450</v>
      </c>
      <c r="V31" s="13" t="s">
        <v>451</v>
      </c>
      <c r="W31" s="17" t="s">
        <v>441</v>
      </c>
      <c r="X31" s="18" t="s">
        <v>443</v>
      </c>
      <c r="Y31" s="10" t="s">
        <v>285</v>
      </c>
      <c r="Z31" s="13" t="s">
        <v>444</v>
      </c>
      <c r="AA31" s="13" t="s">
        <v>169</v>
      </c>
      <c r="AB31" s="13" t="s">
        <v>182</v>
      </c>
    </row>
    <row r="32" spans="1:28" hidden="1">
      <c r="A32" s="13" t="s">
        <v>452</v>
      </c>
      <c r="C32" s="13" t="s">
        <v>418</v>
      </c>
      <c r="D32" s="13" t="s">
        <v>418</v>
      </c>
      <c r="E32" s="13" t="s">
        <v>419</v>
      </c>
      <c r="F32" s="14" t="s">
        <v>170</v>
      </c>
      <c r="G32" s="13" t="s">
        <v>453</v>
      </c>
      <c r="H32" s="13" t="s">
        <v>452</v>
      </c>
      <c r="I32" s="14"/>
      <c r="J32" s="13" t="s">
        <v>421</v>
      </c>
      <c r="K32" s="13" t="str">
        <f>VLOOKUP(J32,'DM Thue co so-TCCB'!$B$5:$D$781,3,)</f>
        <v>Thuế cơ sở 19 Thành phố Hà Nội</v>
      </c>
      <c r="L32" s="13" t="str">
        <f>VLOOKUP(J32,'DM Thue co so-TCCB'!$B$5:$F$781,5,)</f>
        <v>Xã Thường Tín</v>
      </c>
      <c r="M32" s="13" t="s">
        <v>422</v>
      </c>
      <c r="N32" s="13" t="s">
        <v>454</v>
      </c>
      <c r="O32" s="13" t="s">
        <v>424</v>
      </c>
      <c r="P32" s="10" t="s">
        <v>455</v>
      </c>
      <c r="Q32" s="13" t="str">
        <f t="shared" si="0"/>
        <v>Huyện Phú Xuyên - Đội thuế liên huyện Thường Tín - Phú Xuyên</v>
      </c>
      <c r="R32" s="13" t="s">
        <v>456</v>
      </c>
      <c r="S32" s="13" t="s">
        <v>454</v>
      </c>
      <c r="T32" s="8" t="s">
        <v>454</v>
      </c>
      <c r="U32" s="13" t="s">
        <v>428</v>
      </c>
      <c r="V32" s="13" t="s">
        <v>457</v>
      </c>
      <c r="W32" s="17" t="s">
        <v>428</v>
      </c>
      <c r="X32" s="18" t="s">
        <v>429</v>
      </c>
      <c r="Y32" s="10" t="s">
        <v>285</v>
      </c>
      <c r="Z32" s="13" t="s">
        <v>430</v>
      </c>
      <c r="AA32" s="13" t="s">
        <v>169</v>
      </c>
      <c r="AB32" s="13" t="s">
        <v>182</v>
      </c>
    </row>
    <row r="33" spans="1:28" hidden="1">
      <c r="A33" s="13" t="s">
        <v>458</v>
      </c>
      <c r="C33" s="13" t="s">
        <v>155</v>
      </c>
      <c r="D33" s="13" t="s">
        <v>155</v>
      </c>
      <c r="E33" s="13" t="s">
        <v>459</v>
      </c>
      <c r="F33" s="14" t="s">
        <v>170</v>
      </c>
      <c r="G33" s="13" t="s">
        <v>460</v>
      </c>
      <c r="H33" s="13" t="s">
        <v>458</v>
      </c>
      <c r="I33" s="14"/>
      <c r="J33" s="13" t="s">
        <v>461</v>
      </c>
      <c r="K33" s="13" t="str">
        <f>VLOOKUP(J33,'DM Thue co so-TCCB'!$B$5:$D$781,3,)</f>
        <v>Thuế cơ sở 17 Thành phố Hà Nội</v>
      </c>
      <c r="L33" s="13" t="str">
        <f>VLOOKUP(J33,'DM Thue co so-TCCB'!$B$5:$F$781,5,)</f>
        <v>Xã Vật Lại</v>
      </c>
      <c r="M33" s="10" t="s">
        <v>462</v>
      </c>
      <c r="N33" s="13" t="s">
        <v>461</v>
      </c>
      <c r="O33" s="13" t="s">
        <v>463</v>
      </c>
      <c r="P33" s="13" t="s">
        <v>463</v>
      </c>
      <c r="R33" s="13" t="s">
        <v>464</v>
      </c>
      <c r="S33" s="13" t="s">
        <v>461</v>
      </c>
      <c r="T33" s="8" t="s">
        <v>461</v>
      </c>
      <c r="U33" s="13" t="s">
        <v>465</v>
      </c>
      <c r="V33" s="13" t="s">
        <v>466</v>
      </c>
      <c r="W33" s="17" t="s">
        <v>349</v>
      </c>
      <c r="X33" s="18" t="s">
        <v>351</v>
      </c>
      <c r="Y33" s="10"/>
      <c r="Z33" s="13" t="s">
        <v>467</v>
      </c>
      <c r="AA33" s="13" t="s">
        <v>169</v>
      </c>
      <c r="AB33" s="13" t="s">
        <v>182</v>
      </c>
    </row>
    <row r="34" spans="1:28" hidden="1">
      <c r="A34" s="13" t="s">
        <v>468</v>
      </c>
      <c r="C34" s="13" t="s">
        <v>405</v>
      </c>
      <c r="D34" s="13" t="s">
        <v>405</v>
      </c>
      <c r="E34" s="13" t="s">
        <v>406</v>
      </c>
      <c r="F34" s="14" t="s">
        <v>170</v>
      </c>
      <c r="G34" s="13" t="s">
        <v>469</v>
      </c>
      <c r="H34" s="13" t="s">
        <v>468</v>
      </c>
      <c r="I34" s="14"/>
      <c r="J34" s="13" t="s">
        <v>408</v>
      </c>
      <c r="K34" s="13" t="str">
        <f>VLOOKUP(J34,'DM Thue co so-TCCB'!$B$5:$D$781,3,)</f>
        <v>Thuế cơ sở 21 Thành phố Hà Nội</v>
      </c>
      <c r="L34" s="13" t="str">
        <f>VLOOKUP(J34,'DM Thue co so-TCCB'!$B$5:$F$781,5,)</f>
        <v>Xã Thanh Oai</v>
      </c>
      <c r="M34" s="13" t="s">
        <v>409</v>
      </c>
      <c r="N34" s="13" t="s">
        <v>470</v>
      </c>
      <c r="O34" s="13" t="s">
        <v>411</v>
      </c>
      <c r="P34" s="10" t="s">
        <v>471</v>
      </c>
      <c r="Q34" s="13" t="str">
        <f>P34&amp;" - "&amp;J34</f>
        <v>Huyện Chương Mỹ - Đội thuế liên huyện Thanh Oai - Chương Mỹ</v>
      </c>
      <c r="R34" s="13" t="s">
        <v>472</v>
      </c>
      <c r="S34" s="13" t="s">
        <v>470</v>
      </c>
      <c r="T34" s="8" t="s">
        <v>470</v>
      </c>
      <c r="U34" s="13" t="s">
        <v>473</v>
      </c>
      <c r="V34" s="13" t="s">
        <v>474</v>
      </c>
      <c r="W34" s="17" t="s">
        <v>413</v>
      </c>
      <c r="X34" s="18" t="s">
        <v>415</v>
      </c>
      <c r="Y34" s="10" t="s">
        <v>285</v>
      </c>
      <c r="Z34" s="13" t="s">
        <v>416</v>
      </c>
      <c r="AA34" s="13" t="s">
        <v>169</v>
      </c>
      <c r="AB34" s="13" t="s">
        <v>182</v>
      </c>
    </row>
    <row r="35" spans="1:28" hidden="1">
      <c r="A35" s="13" t="s">
        <v>475</v>
      </c>
      <c r="C35" s="13" t="s">
        <v>155</v>
      </c>
      <c r="E35" s="13" t="s">
        <v>476</v>
      </c>
      <c r="F35" s="14" t="s">
        <v>170</v>
      </c>
      <c r="G35" s="13" t="s">
        <v>477</v>
      </c>
      <c r="H35" s="13" t="s">
        <v>475</v>
      </c>
      <c r="I35" s="14"/>
      <c r="J35" s="13" t="s">
        <v>478</v>
      </c>
      <c r="K35" s="13" t="str">
        <f>VLOOKUP(J35,'DM Thue co so-TCCB'!$B$5:$D$781,3,)</f>
        <v>Thuế cơ sở 8 Thành phố Hà Nội</v>
      </c>
      <c r="L35" s="13" t="str">
        <f>VLOOKUP(J35,'DM Thue co so-TCCB'!$B$5:$F$781,5,)</f>
        <v>Phường Từ Liêm</v>
      </c>
      <c r="M35" s="10" t="s">
        <v>479</v>
      </c>
      <c r="N35" s="13" t="s">
        <v>478</v>
      </c>
      <c r="O35" s="13" t="s">
        <v>480</v>
      </c>
      <c r="P35" s="13" t="s">
        <v>480</v>
      </c>
      <c r="R35" s="13" t="s">
        <v>481</v>
      </c>
      <c r="S35" s="13" t="s">
        <v>478</v>
      </c>
      <c r="T35" s="8" t="s">
        <v>478</v>
      </c>
      <c r="U35" s="13" t="s">
        <v>311</v>
      </c>
      <c r="V35" s="13" t="s">
        <v>482</v>
      </c>
      <c r="W35" s="17" t="s">
        <v>311</v>
      </c>
      <c r="X35" s="18" t="s">
        <v>483</v>
      </c>
      <c r="Z35" s="13" t="s">
        <v>484</v>
      </c>
      <c r="AA35" s="13" t="s">
        <v>169</v>
      </c>
      <c r="AB35" s="13" t="s">
        <v>182</v>
      </c>
    </row>
    <row r="36" spans="1:28" hidden="1">
      <c r="A36" s="13" t="s">
        <v>485</v>
      </c>
      <c r="C36" s="13" t="s">
        <v>155</v>
      </c>
      <c r="E36" s="13" t="s">
        <v>486</v>
      </c>
      <c r="F36" s="14" t="s">
        <v>170</v>
      </c>
      <c r="G36" s="13" t="s">
        <v>487</v>
      </c>
      <c r="H36" s="13" t="s">
        <v>485</v>
      </c>
      <c r="I36" s="14"/>
      <c r="J36" s="13" t="s">
        <v>488</v>
      </c>
      <c r="K36" s="13" t="str">
        <f>VLOOKUP(J36,'DM Thue co so-TCCB'!$B$5:$D$781,3,)</f>
        <v>Thuế cơ sở 9 Thành phố Hà Nội</v>
      </c>
      <c r="L36" s="13" t="str">
        <f>VLOOKUP(J36,'DM Thue co so-TCCB'!$B$5:$F$781,5,)</f>
        <v>Phường Tây Tựu</v>
      </c>
      <c r="M36" s="10" t="s">
        <v>489</v>
      </c>
      <c r="N36" s="13" t="s">
        <v>488</v>
      </c>
      <c r="O36" s="13" t="s">
        <v>490</v>
      </c>
      <c r="P36" s="13" t="s">
        <v>490</v>
      </c>
      <c r="R36" s="13" t="s">
        <v>491</v>
      </c>
      <c r="S36" s="13" t="s">
        <v>488</v>
      </c>
      <c r="T36" s="8" t="s">
        <v>488</v>
      </c>
      <c r="U36" s="13" t="s">
        <v>492</v>
      </c>
      <c r="V36" s="13" t="s">
        <v>493</v>
      </c>
      <c r="W36" s="17" t="s">
        <v>311</v>
      </c>
      <c r="X36" s="18" t="s">
        <v>483</v>
      </c>
      <c r="Z36" s="13" t="s">
        <v>494</v>
      </c>
      <c r="AA36" s="13" t="s">
        <v>169</v>
      </c>
      <c r="AB36" s="13" t="s">
        <v>182</v>
      </c>
    </row>
    <row r="37" spans="1:28" s="7" customFormat="1" ht="15" hidden="1">
      <c r="A37" s="7" t="s">
        <v>495</v>
      </c>
      <c r="B37" s="12" t="s">
        <v>170</v>
      </c>
      <c r="E37" s="7" t="s">
        <v>496</v>
      </c>
      <c r="F37" s="12"/>
      <c r="G37" s="7" t="s">
        <v>155</v>
      </c>
      <c r="H37" s="7" t="s">
        <v>495</v>
      </c>
      <c r="I37" s="7" t="s">
        <v>172</v>
      </c>
      <c r="J37" s="7" t="s">
        <v>172</v>
      </c>
      <c r="K37" s="13"/>
      <c r="L37" s="13"/>
      <c r="M37" s="10" t="s">
        <v>172</v>
      </c>
      <c r="N37" s="26" t="s">
        <v>497</v>
      </c>
      <c r="P37" s="7" t="s">
        <v>498</v>
      </c>
      <c r="R37" s="7">
        <v>1055797</v>
      </c>
      <c r="S37" s="7" t="s">
        <v>497</v>
      </c>
      <c r="T37" s="8" t="s">
        <v>497</v>
      </c>
      <c r="U37" s="7" t="s">
        <v>499</v>
      </c>
      <c r="V37" s="7" t="s">
        <v>500</v>
      </c>
      <c r="W37" s="15"/>
      <c r="X37" s="16"/>
      <c r="Z37" s="7" t="s">
        <v>496</v>
      </c>
      <c r="AA37" s="7" t="s">
        <v>153</v>
      </c>
      <c r="AB37" s="7" t="s">
        <v>159</v>
      </c>
    </row>
    <row r="38" spans="1:28" s="7" customFormat="1" hidden="1">
      <c r="A38" s="7" t="s">
        <v>501</v>
      </c>
      <c r="B38" s="12" t="s">
        <v>176</v>
      </c>
      <c r="E38" s="7" t="s">
        <v>496</v>
      </c>
      <c r="F38" s="12" t="s">
        <v>170</v>
      </c>
      <c r="G38" s="7" t="s">
        <v>502</v>
      </c>
      <c r="H38" s="7" t="s">
        <v>501</v>
      </c>
      <c r="I38" s="7" t="s">
        <v>172</v>
      </c>
      <c r="J38" s="7" t="s">
        <v>172</v>
      </c>
      <c r="K38" s="13"/>
      <c r="L38" s="13"/>
      <c r="M38" s="10" t="s">
        <v>172</v>
      </c>
      <c r="N38" s="7" t="s">
        <v>503</v>
      </c>
      <c r="O38" s="7" t="s">
        <v>504</v>
      </c>
      <c r="P38" s="7" t="s">
        <v>498</v>
      </c>
      <c r="Q38" s="13" t="str">
        <f>P38&amp;" - "&amp;J38</f>
        <v>Tỉnh Hòa Bình - Chi cục Thuế khu vực I</v>
      </c>
      <c r="R38" s="7" t="s">
        <v>505</v>
      </c>
      <c r="S38" s="7" t="s">
        <v>503</v>
      </c>
      <c r="T38" s="8" t="s">
        <v>503</v>
      </c>
      <c r="U38" s="7" t="s">
        <v>506</v>
      </c>
      <c r="V38" s="7" t="s">
        <v>507</v>
      </c>
      <c r="W38" s="15">
        <v>2673</v>
      </c>
      <c r="X38" s="16" t="s">
        <v>508</v>
      </c>
      <c r="Z38" s="7" t="s">
        <v>496</v>
      </c>
      <c r="AA38" s="7" t="s">
        <v>495</v>
      </c>
      <c r="AB38" s="7" t="s">
        <v>509</v>
      </c>
    </row>
    <row r="39" spans="1:28" hidden="1">
      <c r="A39" s="13" t="s">
        <v>510</v>
      </c>
      <c r="C39" s="13" t="s">
        <v>511</v>
      </c>
      <c r="D39" s="13" t="s">
        <v>511</v>
      </c>
      <c r="E39" s="13" t="s">
        <v>512</v>
      </c>
      <c r="F39" s="14" t="s">
        <v>170</v>
      </c>
      <c r="G39" s="13" t="s">
        <v>513</v>
      </c>
      <c r="H39" s="13" t="s">
        <v>510</v>
      </c>
      <c r="I39" s="14"/>
      <c r="J39" s="10" t="s">
        <v>514</v>
      </c>
      <c r="K39" s="13" t="str">
        <f>VLOOKUP(J39,'DM Thue co so-TCCB'!$B$5:$D$781,3,)</f>
        <v>Thuế cơ sở 12 tỉnh Phú Thọ</v>
      </c>
      <c r="L39" s="13" t="str">
        <f>VLOOKUP(J39,'DM Thue co so-TCCB'!$B$5:$F$781,5,)</f>
        <v>Phường Hòa Bình</v>
      </c>
      <c r="M39" s="10" t="s">
        <v>515</v>
      </c>
      <c r="N39" s="10" t="s">
        <v>516</v>
      </c>
      <c r="O39" s="10" t="s">
        <v>517</v>
      </c>
      <c r="P39" s="10" t="s">
        <v>518</v>
      </c>
      <c r="Q39" s="13" t="str">
        <f>P39&amp;" - "&amp;J39</f>
        <v>Tp. Hòa Bình - Đội Thuế liên huyện Hòa Bình - Đà Bắc</v>
      </c>
      <c r="R39" s="13" t="s">
        <v>519</v>
      </c>
      <c r="S39" s="10" t="s">
        <v>516</v>
      </c>
      <c r="T39" s="8" t="s">
        <v>516</v>
      </c>
      <c r="U39" s="13" t="s">
        <v>506</v>
      </c>
      <c r="V39" s="13" t="s">
        <v>507</v>
      </c>
      <c r="W39" s="15">
        <v>2673</v>
      </c>
      <c r="X39" s="16" t="s">
        <v>508</v>
      </c>
      <c r="Y39" s="10" t="s">
        <v>285</v>
      </c>
      <c r="Z39" s="13" t="s">
        <v>520</v>
      </c>
      <c r="AA39" s="13" t="s">
        <v>495</v>
      </c>
      <c r="AB39" s="13" t="s">
        <v>509</v>
      </c>
    </row>
    <row r="40" spans="1:28" s="10" customFormat="1" hidden="1">
      <c r="A40" s="10" t="s">
        <v>521</v>
      </c>
      <c r="C40" s="10" t="s">
        <v>511</v>
      </c>
      <c r="D40" s="10" t="s">
        <v>511</v>
      </c>
      <c r="E40" s="10" t="s">
        <v>512</v>
      </c>
      <c r="F40" s="14" t="s">
        <v>170</v>
      </c>
      <c r="G40" s="10" t="s">
        <v>522</v>
      </c>
      <c r="H40" s="10" t="s">
        <v>521</v>
      </c>
      <c r="I40" s="14"/>
      <c r="J40" s="10" t="s">
        <v>514</v>
      </c>
      <c r="K40" s="13" t="str">
        <f>VLOOKUP(J40,'DM Thue co so-TCCB'!$B$5:$D$781,3,)</f>
        <v>Thuế cơ sở 12 tỉnh Phú Thọ</v>
      </c>
      <c r="L40" s="13" t="str">
        <f>VLOOKUP(J40,'DM Thue co so-TCCB'!$B$5:$F$781,5,)</f>
        <v>Phường Hòa Bình</v>
      </c>
      <c r="M40" s="10" t="s">
        <v>515</v>
      </c>
      <c r="N40" s="10" t="s">
        <v>523</v>
      </c>
      <c r="O40" s="10" t="s">
        <v>517</v>
      </c>
      <c r="P40" s="10" t="s">
        <v>524</v>
      </c>
      <c r="Q40" s="13" t="str">
        <f>P40&amp;" - "&amp;J40</f>
        <v>Huyện Đà Bắc - Đội Thuế liên huyện Hòa Bình - Đà Bắc</v>
      </c>
      <c r="R40" s="10" t="s">
        <v>525</v>
      </c>
      <c r="S40" s="10" t="s">
        <v>523</v>
      </c>
      <c r="T40" s="8" t="s">
        <v>523</v>
      </c>
      <c r="U40" s="10" t="s">
        <v>526</v>
      </c>
      <c r="V40" s="10" t="s">
        <v>527</v>
      </c>
      <c r="W40" s="19" t="s">
        <v>526</v>
      </c>
      <c r="X40" s="20" t="s">
        <v>528</v>
      </c>
      <c r="Y40" s="10" t="s">
        <v>285</v>
      </c>
      <c r="Z40" s="10" t="s">
        <v>520</v>
      </c>
      <c r="AA40" s="10" t="s">
        <v>495</v>
      </c>
      <c r="AB40" s="10" t="s">
        <v>509</v>
      </c>
    </row>
    <row r="41" spans="1:28" hidden="1">
      <c r="A41" s="13" t="s">
        <v>529</v>
      </c>
      <c r="C41" s="13" t="s">
        <v>155</v>
      </c>
      <c r="D41" s="13">
        <v>1761</v>
      </c>
      <c r="E41" s="13" t="s">
        <v>530</v>
      </c>
      <c r="F41" s="14" t="s">
        <v>170</v>
      </c>
      <c r="G41" s="13" t="s">
        <v>531</v>
      </c>
      <c r="H41" s="13" t="s">
        <v>529</v>
      </c>
      <c r="I41" s="14"/>
      <c r="J41" s="13" t="s">
        <v>532</v>
      </c>
      <c r="K41" s="13" t="str">
        <f>VLOOKUP(J41,'DM Thue co so-TCCB'!$B$5:$D$781,3,)</f>
        <v>Thuế cơ sở 13 tỉnh Phú Thọ</v>
      </c>
      <c r="L41" s="13" t="str">
        <f>VLOOKUP(J41,'DM Thue co so-TCCB'!$B$5:$F$781,5,)</f>
        <v>Xã Tân Lạc</v>
      </c>
      <c r="M41" s="13" t="s">
        <v>533</v>
      </c>
      <c r="N41" s="13" t="s">
        <v>534</v>
      </c>
      <c r="O41" s="10" t="s">
        <v>535</v>
      </c>
      <c r="P41" s="10" t="s">
        <v>536</v>
      </c>
      <c r="Q41" s="13" t="str">
        <f>P41&amp;" - "&amp;J41</f>
        <v>Huyện Mai Châu - Đội Thuế liên huyện Cao Phong - Tân Lạc - Mai Châu</v>
      </c>
      <c r="R41" s="13" t="s">
        <v>537</v>
      </c>
      <c r="S41" s="13" t="s">
        <v>534</v>
      </c>
      <c r="T41" s="8" t="s">
        <v>534</v>
      </c>
      <c r="U41" s="13" t="s">
        <v>538</v>
      </c>
      <c r="V41" s="13" t="s">
        <v>539</v>
      </c>
      <c r="W41" s="17" t="s">
        <v>540</v>
      </c>
      <c r="X41" s="18" t="s">
        <v>541</v>
      </c>
      <c r="Y41" s="10" t="s">
        <v>285</v>
      </c>
      <c r="Z41" s="13" t="s">
        <v>542</v>
      </c>
      <c r="AA41" s="13" t="s">
        <v>495</v>
      </c>
      <c r="AB41" s="13" t="s">
        <v>509</v>
      </c>
    </row>
    <row r="42" spans="1:28" s="21" customFormat="1" hidden="1">
      <c r="A42" s="21" t="s">
        <v>543</v>
      </c>
      <c r="C42" s="21" t="s">
        <v>511</v>
      </c>
      <c r="E42" s="21" t="s">
        <v>512</v>
      </c>
      <c r="F42" s="22" t="s">
        <v>170</v>
      </c>
      <c r="G42" s="21" t="s">
        <v>544</v>
      </c>
      <c r="H42" s="21" t="s">
        <v>543</v>
      </c>
      <c r="I42" s="22"/>
      <c r="J42" s="21" t="s">
        <v>514</v>
      </c>
      <c r="K42" s="13" t="str">
        <f>VLOOKUP(J42,'DM Thue co so-TCCB'!$B$5:$D$781,3,)</f>
        <v>Thuế cơ sở 12 tỉnh Phú Thọ</v>
      </c>
      <c r="L42" s="13" t="str">
        <f>VLOOKUP(J42,'DM Thue co so-TCCB'!$B$5:$F$781,5,)</f>
        <v>Phường Hòa Bình</v>
      </c>
      <c r="M42" s="10" t="s">
        <v>515</v>
      </c>
      <c r="O42" s="23" t="s">
        <v>545</v>
      </c>
      <c r="R42" s="21" t="s">
        <v>546</v>
      </c>
      <c r="T42" s="8">
        <v>0</v>
      </c>
      <c r="U42" s="21" t="s">
        <v>506</v>
      </c>
      <c r="V42" s="21" t="s">
        <v>507</v>
      </c>
      <c r="W42" s="24"/>
      <c r="X42" s="25"/>
      <c r="Z42" s="21" t="s">
        <v>520</v>
      </c>
      <c r="AA42" s="21" t="s">
        <v>495</v>
      </c>
      <c r="AB42" s="21" t="s">
        <v>509</v>
      </c>
    </row>
    <row r="43" spans="1:28" hidden="1">
      <c r="A43" s="13" t="s">
        <v>547</v>
      </c>
      <c r="C43" s="13" t="s">
        <v>155</v>
      </c>
      <c r="E43" s="13" t="s">
        <v>548</v>
      </c>
      <c r="F43" s="14" t="s">
        <v>170</v>
      </c>
      <c r="G43" s="13" t="s">
        <v>549</v>
      </c>
      <c r="H43" s="13" t="s">
        <v>547</v>
      </c>
      <c r="I43" s="14"/>
      <c r="J43" s="10" t="s">
        <v>550</v>
      </c>
      <c r="K43" s="13" t="str">
        <f>VLOOKUP(J43,'DM Thue co so-TCCB'!$B$5:$D$781,3,)</f>
        <v>Thuế cơ sở 14 tỉnh Phú Thọ</v>
      </c>
      <c r="L43" s="13" t="str">
        <f>VLOOKUP(J43,'DM Thue co so-TCCB'!$B$5:$F$781,5,)</f>
        <v>Xã Lương Sơn</v>
      </c>
      <c r="M43" s="10" t="s">
        <v>551</v>
      </c>
      <c r="N43" s="10" t="s">
        <v>550</v>
      </c>
      <c r="O43" s="13" t="s">
        <v>552</v>
      </c>
      <c r="P43" s="13" t="s">
        <v>552</v>
      </c>
      <c r="Q43" s="13" t="str">
        <f t="shared" ref="Q43:Q49" si="1">P43&amp;" - "&amp;J43</f>
        <v>Huyện Lương Sơn - Đội Thuế huyện Lương Sơn</v>
      </c>
      <c r="R43" s="13" t="s">
        <v>553</v>
      </c>
      <c r="S43" s="10" t="s">
        <v>550</v>
      </c>
      <c r="T43" s="8" t="s">
        <v>550</v>
      </c>
      <c r="U43" s="13" t="s">
        <v>554</v>
      </c>
      <c r="V43" s="13" t="s">
        <v>555</v>
      </c>
      <c r="W43" s="15" t="s">
        <v>554</v>
      </c>
      <c r="X43" s="16" t="s">
        <v>556</v>
      </c>
      <c r="Z43" s="13" t="s">
        <v>557</v>
      </c>
      <c r="AA43" s="13" t="s">
        <v>495</v>
      </c>
      <c r="AB43" s="13" t="s">
        <v>509</v>
      </c>
    </row>
    <row r="44" spans="1:28" hidden="1">
      <c r="A44" s="13" t="s">
        <v>558</v>
      </c>
      <c r="C44" s="13" t="s">
        <v>559</v>
      </c>
      <c r="D44" s="13">
        <v>1761</v>
      </c>
      <c r="E44" s="13" t="s">
        <v>560</v>
      </c>
      <c r="F44" s="14" t="s">
        <v>170</v>
      </c>
      <c r="G44" s="13" t="s">
        <v>561</v>
      </c>
      <c r="H44" s="13" t="s">
        <v>558</v>
      </c>
      <c r="I44" s="14"/>
      <c r="J44" s="13" t="s">
        <v>532</v>
      </c>
      <c r="K44" s="13" t="str">
        <f>VLOOKUP(J44,'DM Thue co so-TCCB'!$B$5:$D$781,3,)</f>
        <v>Thuế cơ sở 13 tỉnh Phú Thọ</v>
      </c>
      <c r="L44" s="13" t="str">
        <f>VLOOKUP(J44,'DM Thue co so-TCCB'!$B$5:$F$781,5,)</f>
        <v>Xã Tân Lạc</v>
      </c>
      <c r="M44" s="13" t="s">
        <v>533</v>
      </c>
      <c r="N44" s="13" t="s">
        <v>562</v>
      </c>
      <c r="O44" s="10" t="s">
        <v>535</v>
      </c>
      <c r="P44" s="10" t="s">
        <v>563</v>
      </c>
      <c r="Q44" s="13" t="str">
        <f t="shared" si="1"/>
        <v>Huyện Cao Phong - Đội Thuế liên huyện Cao Phong - Tân Lạc - Mai Châu</v>
      </c>
      <c r="R44" s="13" t="s">
        <v>564</v>
      </c>
      <c r="S44" s="13" t="s">
        <v>562</v>
      </c>
      <c r="T44" s="8" t="s">
        <v>562</v>
      </c>
      <c r="U44" s="13" t="s">
        <v>565</v>
      </c>
      <c r="V44" s="13" t="s">
        <v>566</v>
      </c>
      <c r="W44" s="19" t="s">
        <v>526</v>
      </c>
      <c r="X44" s="20" t="s">
        <v>528</v>
      </c>
      <c r="Y44" s="10" t="s">
        <v>285</v>
      </c>
      <c r="Z44" s="13" t="s">
        <v>567</v>
      </c>
      <c r="AA44" s="13" t="s">
        <v>495</v>
      </c>
      <c r="AB44" s="13" t="s">
        <v>509</v>
      </c>
    </row>
    <row r="45" spans="1:28" hidden="1">
      <c r="A45" s="13" t="s">
        <v>568</v>
      </c>
      <c r="C45" s="13" t="s">
        <v>569</v>
      </c>
      <c r="D45" s="13" t="s">
        <v>569</v>
      </c>
      <c r="E45" s="13" t="s">
        <v>570</v>
      </c>
      <c r="F45" s="14" t="s">
        <v>170</v>
      </c>
      <c r="G45" s="13" t="s">
        <v>571</v>
      </c>
      <c r="H45" s="13" t="s">
        <v>568</v>
      </c>
      <c r="I45" s="14"/>
      <c r="J45" s="10" t="s">
        <v>572</v>
      </c>
      <c r="K45" s="13" t="str">
        <f>VLOOKUP(J45,'DM Thue co so-TCCB'!$B$5:$D$781,3,)</f>
        <v>Thuế cơ sở 15 tỉnh Phú Thọ</v>
      </c>
      <c r="L45" s="13" t="str">
        <f>VLOOKUP(J45,'DM Thue co so-TCCB'!$B$5:$F$781,5,)</f>
        <v>Xã Kim Bôi</v>
      </c>
      <c r="M45" s="10" t="s">
        <v>573</v>
      </c>
      <c r="N45" s="10" t="s">
        <v>574</v>
      </c>
      <c r="O45" s="10" t="s">
        <v>575</v>
      </c>
      <c r="P45" s="10" t="s">
        <v>576</v>
      </c>
      <c r="Q45" s="13" t="str">
        <f t="shared" si="1"/>
        <v>Huyện Kim Bôi - Đội Thuế liên huyện Kim Bôi - Lạc Thủy</v>
      </c>
      <c r="R45" s="13" t="s">
        <v>577</v>
      </c>
      <c r="S45" s="10" t="s">
        <v>574</v>
      </c>
      <c r="T45" s="8" t="s">
        <v>574</v>
      </c>
      <c r="U45" s="13" t="s">
        <v>578</v>
      </c>
      <c r="V45" s="13" t="s">
        <v>579</v>
      </c>
      <c r="W45" s="17" t="s">
        <v>580</v>
      </c>
      <c r="X45" s="18" t="s">
        <v>581</v>
      </c>
      <c r="Y45" s="10" t="s">
        <v>285</v>
      </c>
      <c r="Z45" s="13" t="s">
        <v>582</v>
      </c>
      <c r="AA45" s="13" t="s">
        <v>495</v>
      </c>
      <c r="AB45" s="13" t="s">
        <v>509</v>
      </c>
    </row>
    <row r="46" spans="1:28" hidden="1">
      <c r="A46" s="13" t="s">
        <v>583</v>
      </c>
      <c r="C46" s="13" t="s">
        <v>559</v>
      </c>
      <c r="D46" s="13">
        <v>1761</v>
      </c>
      <c r="E46" s="13" t="s">
        <v>560</v>
      </c>
      <c r="F46" s="14" t="s">
        <v>170</v>
      </c>
      <c r="G46" s="13" t="s">
        <v>584</v>
      </c>
      <c r="H46" s="13" t="s">
        <v>583</v>
      </c>
      <c r="I46" s="14"/>
      <c r="J46" s="13" t="s">
        <v>532</v>
      </c>
      <c r="K46" s="13" t="str">
        <f>VLOOKUP(J46,'DM Thue co so-TCCB'!$B$5:$D$781,3,)</f>
        <v>Thuế cơ sở 13 tỉnh Phú Thọ</v>
      </c>
      <c r="L46" s="13" t="str">
        <f>VLOOKUP(J46,'DM Thue co so-TCCB'!$B$5:$F$781,5,)</f>
        <v>Xã Tân Lạc</v>
      </c>
      <c r="M46" s="13" t="s">
        <v>533</v>
      </c>
      <c r="N46" s="13" t="s">
        <v>585</v>
      </c>
      <c r="O46" s="10" t="s">
        <v>535</v>
      </c>
      <c r="P46" s="10" t="s">
        <v>535</v>
      </c>
      <c r="Q46" s="13" t="str">
        <f t="shared" si="1"/>
        <v>Huyện Tân Lạc - Đội Thuế liên huyện Cao Phong - Tân Lạc - Mai Châu</v>
      </c>
      <c r="R46" s="13" t="s">
        <v>586</v>
      </c>
      <c r="S46" s="13" t="s">
        <v>585</v>
      </c>
      <c r="T46" s="8" t="s">
        <v>585</v>
      </c>
      <c r="U46" s="13" t="s">
        <v>540</v>
      </c>
      <c r="V46" s="13" t="s">
        <v>587</v>
      </c>
      <c r="W46" s="17" t="s">
        <v>540</v>
      </c>
      <c r="X46" s="18" t="s">
        <v>541</v>
      </c>
      <c r="Z46" s="13" t="s">
        <v>567</v>
      </c>
      <c r="AA46" s="13" t="s">
        <v>495</v>
      </c>
      <c r="AB46" s="13" t="s">
        <v>509</v>
      </c>
    </row>
    <row r="47" spans="1:28" hidden="1">
      <c r="A47" s="13" t="s">
        <v>588</v>
      </c>
      <c r="C47" s="13" t="s">
        <v>589</v>
      </c>
      <c r="D47" s="13" t="s">
        <v>589</v>
      </c>
      <c r="E47" s="13" t="s">
        <v>590</v>
      </c>
      <c r="F47" s="14" t="s">
        <v>170</v>
      </c>
      <c r="G47" s="13" t="s">
        <v>591</v>
      </c>
      <c r="H47" s="13" t="s">
        <v>588</v>
      </c>
      <c r="I47" s="14"/>
      <c r="J47" s="10" t="s">
        <v>592</v>
      </c>
      <c r="K47" s="13" t="str">
        <f>VLOOKUP(J47,'DM Thue co so-TCCB'!$B$5:$D$781,3,)</f>
        <v>Thuế cơ sở 16 tỉnh Phú Thọ</v>
      </c>
      <c r="L47" s="13" t="str">
        <f>VLOOKUP(J47,'DM Thue co so-TCCB'!$B$5:$F$781,5,)</f>
        <v>Xã Yên Thủy</v>
      </c>
      <c r="M47" s="10" t="s">
        <v>593</v>
      </c>
      <c r="N47" s="10" t="s">
        <v>594</v>
      </c>
      <c r="O47" s="10" t="s">
        <v>595</v>
      </c>
      <c r="P47" s="10" t="s">
        <v>596</v>
      </c>
      <c r="Q47" s="13" t="str">
        <f t="shared" si="1"/>
        <v>Huyện Lạc Sơn - Đội Thuế liên huyện Lạc Sơn - Yên Thủy</v>
      </c>
      <c r="R47" s="13" t="s">
        <v>597</v>
      </c>
      <c r="S47" s="10" t="s">
        <v>594</v>
      </c>
      <c r="T47" s="8" t="s">
        <v>594</v>
      </c>
      <c r="U47" s="13" t="s">
        <v>598</v>
      </c>
      <c r="V47" s="13" t="s">
        <v>599</v>
      </c>
      <c r="W47" s="17" t="s">
        <v>598</v>
      </c>
      <c r="X47" s="18" t="s">
        <v>600</v>
      </c>
      <c r="Y47" s="10" t="s">
        <v>285</v>
      </c>
      <c r="Z47" s="13" t="s">
        <v>601</v>
      </c>
      <c r="AA47" s="13" t="s">
        <v>495</v>
      </c>
      <c r="AB47" s="13" t="s">
        <v>509</v>
      </c>
    </row>
    <row r="48" spans="1:28" hidden="1">
      <c r="A48" s="13" t="s">
        <v>602</v>
      </c>
      <c r="C48" s="13" t="s">
        <v>569</v>
      </c>
      <c r="D48" s="13" t="s">
        <v>569</v>
      </c>
      <c r="E48" s="13" t="s">
        <v>570</v>
      </c>
      <c r="F48" s="14" t="s">
        <v>170</v>
      </c>
      <c r="G48" s="13" t="s">
        <v>603</v>
      </c>
      <c r="H48" s="13" t="s">
        <v>602</v>
      </c>
      <c r="I48" s="14"/>
      <c r="J48" s="10" t="s">
        <v>572</v>
      </c>
      <c r="K48" s="13" t="str">
        <f>VLOOKUP(J48,'DM Thue co so-TCCB'!$B$5:$D$781,3,)</f>
        <v>Thuế cơ sở 15 tỉnh Phú Thọ</v>
      </c>
      <c r="L48" s="13" t="str">
        <f>VLOOKUP(J48,'DM Thue co so-TCCB'!$B$5:$F$781,5,)</f>
        <v>Xã Kim Bôi</v>
      </c>
      <c r="M48" s="10" t="s">
        <v>573</v>
      </c>
      <c r="N48" s="10" t="s">
        <v>604</v>
      </c>
      <c r="O48" s="10" t="s">
        <v>575</v>
      </c>
      <c r="P48" s="10" t="s">
        <v>575</v>
      </c>
      <c r="Q48" s="13" t="str">
        <f t="shared" si="1"/>
        <v>Huyện Lạc Thủy - Đội Thuế liên huyện Kim Bôi - Lạc Thủy</v>
      </c>
      <c r="R48" s="13" t="s">
        <v>605</v>
      </c>
      <c r="S48" s="10" t="s">
        <v>604</v>
      </c>
      <c r="T48" s="8" t="s">
        <v>604</v>
      </c>
      <c r="U48" s="13" t="s">
        <v>580</v>
      </c>
      <c r="V48" s="13" t="s">
        <v>606</v>
      </c>
      <c r="W48" s="17" t="s">
        <v>580</v>
      </c>
      <c r="X48" s="18" t="s">
        <v>581</v>
      </c>
      <c r="Y48" s="10" t="s">
        <v>285</v>
      </c>
      <c r="Z48" s="13" t="s">
        <v>582</v>
      </c>
      <c r="AA48" s="13" t="s">
        <v>495</v>
      </c>
      <c r="AB48" s="13" t="s">
        <v>509</v>
      </c>
    </row>
    <row r="49" spans="1:28" hidden="1">
      <c r="A49" s="13" t="s">
        <v>607</v>
      </c>
      <c r="C49" s="13" t="s">
        <v>589</v>
      </c>
      <c r="D49" s="13" t="s">
        <v>589</v>
      </c>
      <c r="E49" s="13" t="s">
        <v>590</v>
      </c>
      <c r="F49" s="14" t="s">
        <v>170</v>
      </c>
      <c r="G49" s="13" t="s">
        <v>608</v>
      </c>
      <c r="H49" s="13" t="s">
        <v>607</v>
      </c>
      <c r="I49" s="14"/>
      <c r="J49" s="10" t="s">
        <v>592</v>
      </c>
      <c r="K49" s="13" t="str">
        <f>VLOOKUP(J49,'DM Thue co so-TCCB'!$B$5:$D$781,3,)</f>
        <v>Thuế cơ sở 16 tỉnh Phú Thọ</v>
      </c>
      <c r="L49" s="13" t="str">
        <f>VLOOKUP(J49,'DM Thue co so-TCCB'!$B$5:$F$781,5,)</f>
        <v>Xã Yên Thủy</v>
      </c>
      <c r="M49" s="10" t="s">
        <v>593</v>
      </c>
      <c r="N49" s="10" t="s">
        <v>609</v>
      </c>
      <c r="O49" s="10" t="s">
        <v>595</v>
      </c>
      <c r="P49" s="10" t="s">
        <v>595</v>
      </c>
      <c r="Q49" s="13" t="str">
        <f t="shared" si="1"/>
        <v>Huyện Yên Thủy - Đội Thuế liên huyện Lạc Sơn - Yên Thủy</v>
      </c>
      <c r="R49" s="13" t="s">
        <v>610</v>
      </c>
      <c r="S49" s="10" t="s">
        <v>609</v>
      </c>
      <c r="T49" s="8" t="s">
        <v>609</v>
      </c>
      <c r="U49" s="13" t="s">
        <v>611</v>
      </c>
      <c r="V49" s="13" t="s">
        <v>612</v>
      </c>
      <c r="W49" s="17" t="s">
        <v>598</v>
      </c>
      <c r="X49" s="18" t="s">
        <v>600</v>
      </c>
      <c r="Y49" s="10" t="s">
        <v>285</v>
      </c>
      <c r="Z49" s="13" t="s">
        <v>601</v>
      </c>
      <c r="AA49" s="13" t="s">
        <v>495</v>
      </c>
      <c r="AB49" s="13" t="s">
        <v>509</v>
      </c>
    </row>
    <row r="50" spans="1:28" s="7" customFormat="1" hidden="1">
      <c r="A50" s="7" t="s">
        <v>613</v>
      </c>
      <c r="E50" s="7" t="s">
        <v>614</v>
      </c>
      <c r="G50" s="7" t="s">
        <v>155</v>
      </c>
      <c r="H50" s="7" t="s">
        <v>613</v>
      </c>
      <c r="I50" s="7" t="s">
        <v>615</v>
      </c>
      <c r="K50" s="13"/>
      <c r="L50" s="13"/>
      <c r="M50" s="10"/>
      <c r="N50" s="7" t="s">
        <v>616</v>
      </c>
      <c r="O50" s="7" t="s">
        <v>617</v>
      </c>
      <c r="R50" s="7" t="s">
        <v>618</v>
      </c>
      <c r="S50" s="7" t="s">
        <v>616</v>
      </c>
      <c r="T50" s="8" t="s">
        <v>616</v>
      </c>
      <c r="U50" s="7" t="s">
        <v>619</v>
      </c>
      <c r="V50" s="7" t="s">
        <v>620</v>
      </c>
      <c r="W50" s="11"/>
      <c r="X50" s="9"/>
      <c r="Z50" s="7" t="s">
        <v>621</v>
      </c>
      <c r="AA50" s="7" t="s">
        <v>153</v>
      </c>
      <c r="AB50" s="7" t="s">
        <v>159</v>
      </c>
    </row>
    <row r="51" spans="1:28" s="7" customFormat="1" hidden="1">
      <c r="A51" s="7" t="s">
        <v>622</v>
      </c>
      <c r="C51" s="13" t="s">
        <v>155</v>
      </c>
      <c r="D51" s="13"/>
      <c r="E51" s="7" t="s">
        <v>614</v>
      </c>
      <c r="F51" s="7">
        <v>7900</v>
      </c>
      <c r="G51" s="7" t="s">
        <v>623</v>
      </c>
      <c r="H51" s="7" t="s">
        <v>622</v>
      </c>
      <c r="I51" s="7" t="s">
        <v>615</v>
      </c>
      <c r="J51" s="7" t="s">
        <v>615</v>
      </c>
      <c r="K51" s="13"/>
      <c r="L51" s="13"/>
      <c r="M51" s="10" t="s">
        <v>615</v>
      </c>
      <c r="N51" s="7" t="s">
        <v>624</v>
      </c>
      <c r="O51" s="7" t="s">
        <v>617</v>
      </c>
      <c r="P51" s="7" t="s">
        <v>625</v>
      </c>
      <c r="Q51" s="13" t="str">
        <f>P51&amp;" - "&amp;J51</f>
        <v>TP Hồ Chí Minh - Chi cục Thuế khu vực II</v>
      </c>
      <c r="R51" s="7" t="s">
        <v>626</v>
      </c>
      <c r="S51" s="7" t="s">
        <v>624</v>
      </c>
      <c r="T51" s="8" t="s">
        <v>624</v>
      </c>
      <c r="U51" s="7" t="s">
        <v>245</v>
      </c>
      <c r="V51" s="7" t="s">
        <v>627</v>
      </c>
      <c r="W51" s="11" t="s">
        <v>245</v>
      </c>
      <c r="X51" s="9" t="s">
        <v>628</v>
      </c>
      <c r="Z51" s="7" t="s">
        <v>614</v>
      </c>
      <c r="AA51" s="7" t="s">
        <v>613</v>
      </c>
      <c r="AB51" s="7" t="s">
        <v>618</v>
      </c>
    </row>
    <row r="52" spans="1:28" hidden="1">
      <c r="A52" s="13" t="s">
        <v>629</v>
      </c>
      <c r="C52" s="13" t="s">
        <v>155</v>
      </c>
      <c r="E52" s="13" t="s">
        <v>630</v>
      </c>
      <c r="F52" s="10">
        <v>7900</v>
      </c>
      <c r="G52" s="13" t="s">
        <v>631</v>
      </c>
      <c r="H52" s="13" t="s">
        <v>629</v>
      </c>
      <c r="I52" s="10"/>
      <c r="J52" s="10" t="s">
        <v>632</v>
      </c>
      <c r="K52" s="13" t="str">
        <f>VLOOKUP(J52,'DM Thue co so-TCCB'!$B$5:$D$781,3,)</f>
        <v>Thuế cơ sở 1 Thành phố Hồ Chí Minh</v>
      </c>
      <c r="L52" s="13" t="str">
        <f>VLOOKUP(J52,'DM Thue co so-TCCB'!$B$5:$F$781,5,)</f>
        <v>Phường Tân Định</v>
      </c>
      <c r="M52" s="10" t="s">
        <v>633</v>
      </c>
      <c r="N52" s="10" t="s">
        <v>632</v>
      </c>
      <c r="O52" s="13" t="s">
        <v>634</v>
      </c>
      <c r="P52" s="13" t="s">
        <v>634</v>
      </c>
      <c r="Q52" s="10"/>
      <c r="R52" s="13" t="s">
        <v>635</v>
      </c>
      <c r="S52" s="10" t="s">
        <v>632</v>
      </c>
      <c r="T52" s="8" t="s">
        <v>632</v>
      </c>
      <c r="U52" s="13" t="s">
        <v>353</v>
      </c>
      <c r="V52" s="13" t="s">
        <v>636</v>
      </c>
      <c r="W52" s="19" t="s">
        <v>245</v>
      </c>
      <c r="X52" s="20" t="s">
        <v>628</v>
      </c>
      <c r="Z52" s="13" t="s">
        <v>630</v>
      </c>
      <c r="AA52" s="13" t="s">
        <v>613</v>
      </c>
      <c r="AB52" s="13" t="s">
        <v>618</v>
      </c>
    </row>
    <row r="53" spans="1:28" s="21" customFormat="1" hidden="1">
      <c r="A53" s="21" t="s">
        <v>637</v>
      </c>
      <c r="C53" s="21" t="s">
        <v>155</v>
      </c>
      <c r="E53" s="21" t="s">
        <v>638</v>
      </c>
      <c r="G53" s="21" t="s">
        <v>639</v>
      </c>
      <c r="H53" s="21" t="s">
        <v>637</v>
      </c>
      <c r="K53" s="13"/>
      <c r="L53" s="13"/>
      <c r="M53" s="10"/>
      <c r="O53" s="23"/>
      <c r="P53" s="23"/>
      <c r="R53" s="21" t="s">
        <v>640</v>
      </c>
      <c r="T53" s="8">
        <v>0</v>
      </c>
      <c r="U53" s="21" t="s">
        <v>641</v>
      </c>
      <c r="V53" s="21" t="s">
        <v>642</v>
      </c>
      <c r="W53" s="24"/>
      <c r="X53" s="25"/>
      <c r="Z53" s="21" t="s">
        <v>638</v>
      </c>
      <c r="AA53" s="21" t="s">
        <v>613</v>
      </c>
      <c r="AB53" s="21" t="s">
        <v>618</v>
      </c>
    </row>
    <row r="54" spans="1:28" hidden="1">
      <c r="A54" s="13" t="s">
        <v>643</v>
      </c>
      <c r="C54" s="13" t="s">
        <v>155</v>
      </c>
      <c r="E54" s="13" t="s">
        <v>644</v>
      </c>
      <c r="F54" s="10">
        <v>7900</v>
      </c>
      <c r="G54" s="13" t="s">
        <v>645</v>
      </c>
      <c r="H54" s="13" t="s">
        <v>643</v>
      </c>
      <c r="I54" s="10"/>
      <c r="J54" s="10" t="s">
        <v>646</v>
      </c>
      <c r="K54" s="13" t="str">
        <f>VLOOKUP(J54,'DM Thue co so-TCCB'!$B$5:$D$781,3,)</f>
        <v>Thuế cơ sở 3 Thành phố Hồ Chí Minh</v>
      </c>
      <c r="L54" s="13" t="str">
        <f>VLOOKUP(J54,'DM Thue co so-TCCB'!$B$5:$F$781,5,)</f>
        <v>Phường Xuân Hòa</v>
      </c>
      <c r="M54" s="10" t="s">
        <v>647</v>
      </c>
      <c r="N54" s="10" t="s">
        <v>646</v>
      </c>
      <c r="O54" s="13" t="s">
        <v>648</v>
      </c>
      <c r="P54" s="13" t="s">
        <v>648</v>
      </c>
      <c r="Q54" s="10"/>
      <c r="R54" s="13" t="s">
        <v>649</v>
      </c>
      <c r="S54" s="10" t="s">
        <v>646</v>
      </c>
      <c r="T54" s="8" t="s">
        <v>646</v>
      </c>
      <c r="U54" s="13" t="s">
        <v>650</v>
      </c>
      <c r="V54" s="13" t="s">
        <v>651</v>
      </c>
      <c r="W54" s="17" t="s">
        <v>650</v>
      </c>
      <c r="X54" s="18" t="s">
        <v>652</v>
      </c>
      <c r="Z54" s="13" t="s">
        <v>644</v>
      </c>
      <c r="AA54" s="13" t="s">
        <v>613</v>
      </c>
      <c r="AB54" s="13" t="s">
        <v>618</v>
      </c>
    </row>
    <row r="55" spans="1:28" hidden="1">
      <c r="A55" s="13" t="s">
        <v>653</v>
      </c>
      <c r="C55" s="13" t="s">
        <v>155</v>
      </c>
      <c r="E55" s="13" t="s">
        <v>654</v>
      </c>
      <c r="F55" s="10">
        <v>7900</v>
      </c>
      <c r="G55" s="13" t="s">
        <v>655</v>
      </c>
      <c r="H55" s="13" t="s">
        <v>653</v>
      </c>
      <c r="I55" s="10"/>
      <c r="J55" s="10" t="s">
        <v>656</v>
      </c>
      <c r="K55" s="13" t="str">
        <f>VLOOKUP(J55,'DM Thue co so-TCCB'!$B$5:$D$781,3,)</f>
        <v>Thuế cơ sở 4 Thành phố Hồ Chí Minh</v>
      </c>
      <c r="L55" s="13" t="str">
        <f>VLOOKUP(J55,'DM Thue co so-TCCB'!$B$5:$F$781,5,)</f>
        <v>Phường Xóm Chiếu</v>
      </c>
      <c r="M55" s="10" t="s">
        <v>657</v>
      </c>
      <c r="N55" s="10" t="s">
        <v>656</v>
      </c>
      <c r="O55" s="13" t="s">
        <v>658</v>
      </c>
      <c r="P55" s="13" t="s">
        <v>658</v>
      </c>
      <c r="Q55" s="10"/>
      <c r="R55" s="13" t="s">
        <v>659</v>
      </c>
      <c r="S55" s="10" t="s">
        <v>656</v>
      </c>
      <c r="T55" s="8" t="s">
        <v>656</v>
      </c>
      <c r="U55" s="13" t="s">
        <v>254</v>
      </c>
      <c r="V55" s="13" t="s">
        <v>660</v>
      </c>
      <c r="W55" s="19" t="s">
        <v>245</v>
      </c>
      <c r="X55" s="20" t="s">
        <v>628</v>
      </c>
      <c r="Z55" s="13" t="s">
        <v>654</v>
      </c>
      <c r="AA55" s="13" t="s">
        <v>613</v>
      </c>
      <c r="AB55" s="13" t="s">
        <v>618</v>
      </c>
    </row>
    <row r="56" spans="1:28" hidden="1">
      <c r="A56" s="13" t="s">
        <v>661</v>
      </c>
      <c r="C56" s="13" t="s">
        <v>155</v>
      </c>
      <c r="E56" s="13" t="s">
        <v>662</v>
      </c>
      <c r="F56" s="10">
        <v>7900</v>
      </c>
      <c r="G56" s="13" t="s">
        <v>663</v>
      </c>
      <c r="H56" s="13" t="s">
        <v>661</v>
      </c>
      <c r="I56" s="10"/>
      <c r="J56" s="10" t="s">
        <v>664</v>
      </c>
      <c r="K56" s="13" t="str">
        <f>VLOOKUP(J56,'DM Thue co so-TCCB'!$B$5:$D$781,3,)</f>
        <v>Thuế cơ sở 5 Thành phố Hồ Chí Minh</v>
      </c>
      <c r="L56" s="13" t="str">
        <f>VLOOKUP(J56,'DM Thue co so-TCCB'!$B$5:$F$781,5,)</f>
        <v>Phường Chợ Lớn</v>
      </c>
      <c r="M56" s="10" t="s">
        <v>665</v>
      </c>
      <c r="N56" s="10" t="s">
        <v>664</v>
      </c>
      <c r="O56" s="13" t="s">
        <v>666</v>
      </c>
      <c r="P56" s="13" t="s">
        <v>666</v>
      </c>
      <c r="Q56" s="10"/>
      <c r="R56" s="13" t="s">
        <v>667</v>
      </c>
      <c r="S56" s="10" t="s">
        <v>664</v>
      </c>
      <c r="T56" s="8" t="s">
        <v>664</v>
      </c>
      <c r="U56" s="13" t="s">
        <v>668</v>
      </c>
      <c r="V56" s="13" t="s">
        <v>669</v>
      </c>
      <c r="W56" s="17" t="s">
        <v>668</v>
      </c>
      <c r="X56" s="18" t="s">
        <v>670</v>
      </c>
      <c r="Z56" s="13" t="s">
        <v>662</v>
      </c>
      <c r="AA56" s="13" t="s">
        <v>613</v>
      </c>
      <c r="AB56" s="13" t="s">
        <v>618</v>
      </c>
    </row>
    <row r="57" spans="1:28" hidden="1">
      <c r="A57" s="13" t="s">
        <v>671</v>
      </c>
      <c r="C57" s="13" t="s">
        <v>155</v>
      </c>
      <c r="E57" s="13" t="s">
        <v>672</v>
      </c>
      <c r="F57" s="10">
        <v>7900</v>
      </c>
      <c r="G57" s="13" t="s">
        <v>673</v>
      </c>
      <c r="H57" s="13" t="s">
        <v>671</v>
      </c>
      <c r="I57" s="10"/>
      <c r="J57" s="10" t="s">
        <v>674</v>
      </c>
      <c r="K57" s="13" t="str">
        <f>VLOOKUP(J57,'DM Thue co so-TCCB'!$B$5:$D$781,3,)</f>
        <v>Thuế cơ sở 6 Thành phố Hồ Chí Minh</v>
      </c>
      <c r="L57" s="13" t="str">
        <f>VLOOKUP(J57,'DM Thue co so-TCCB'!$B$5:$F$781,5,)</f>
        <v>Phường Bình Tây</v>
      </c>
      <c r="M57" s="10" t="s">
        <v>675</v>
      </c>
      <c r="N57" s="10" t="s">
        <v>674</v>
      </c>
      <c r="O57" s="13" t="s">
        <v>676</v>
      </c>
      <c r="P57" s="13" t="s">
        <v>676</v>
      </c>
      <c r="Q57" s="10"/>
      <c r="R57" s="13" t="s">
        <v>677</v>
      </c>
      <c r="S57" s="10" t="s">
        <v>674</v>
      </c>
      <c r="T57" s="8" t="s">
        <v>674</v>
      </c>
      <c r="U57" s="13" t="s">
        <v>264</v>
      </c>
      <c r="V57" s="13" t="s">
        <v>678</v>
      </c>
      <c r="W57" s="17" t="s">
        <v>668</v>
      </c>
      <c r="X57" s="18" t="s">
        <v>670</v>
      </c>
      <c r="Z57" s="13" t="s">
        <v>672</v>
      </c>
      <c r="AA57" s="13" t="s">
        <v>613</v>
      </c>
      <c r="AB57" s="13" t="s">
        <v>618</v>
      </c>
    </row>
    <row r="58" spans="1:28" hidden="1">
      <c r="A58" s="13" t="s">
        <v>679</v>
      </c>
      <c r="C58" s="13" t="s">
        <v>680</v>
      </c>
      <c r="D58" s="13">
        <v>7961</v>
      </c>
      <c r="E58" s="13" t="s">
        <v>681</v>
      </c>
      <c r="F58" s="10">
        <v>7900</v>
      </c>
      <c r="G58" s="13" t="s">
        <v>682</v>
      </c>
      <c r="H58" s="13" t="s">
        <v>679</v>
      </c>
      <c r="I58" s="10"/>
      <c r="J58" s="10" t="s">
        <v>683</v>
      </c>
      <c r="K58" s="13" t="str">
        <f>VLOOKUP(J58,'DM Thue co so-TCCB'!$B$5:$D$781,3,)</f>
        <v>Thuế cơ sở 7 Thành phố Hồ Chí Minh</v>
      </c>
      <c r="L58" s="13" t="str">
        <f>VLOOKUP(J58,'DM Thue co so-TCCB'!$B$5:$F$781,5,)</f>
        <v>Phường Phú Thuận</v>
      </c>
      <c r="M58" s="10" t="s">
        <v>684</v>
      </c>
      <c r="N58" s="10" t="s">
        <v>685</v>
      </c>
      <c r="O58" s="10" t="s">
        <v>686</v>
      </c>
      <c r="P58" s="10" t="s">
        <v>686</v>
      </c>
      <c r="Q58" s="13" t="str">
        <f>P58&amp;" - "&amp;J58</f>
        <v>Quận 7 - Đội Thuế liên huyện Quận 7 - Nhà Bè</v>
      </c>
      <c r="R58" s="13" t="s">
        <v>687</v>
      </c>
      <c r="S58" s="10" t="s">
        <v>685</v>
      </c>
      <c r="T58" s="8" t="s">
        <v>685</v>
      </c>
      <c r="U58" s="13" t="s">
        <v>688</v>
      </c>
      <c r="V58" s="13" t="s">
        <v>689</v>
      </c>
      <c r="W58" s="17" t="s">
        <v>688</v>
      </c>
      <c r="X58" s="18" t="s">
        <v>690</v>
      </c>
      <c r="Y58" s="10" t="s">
        <v>285</v>
      </c>
      <c r="Z58" s="13" t="s">
        <v>691</v>
      </c>
      <c r="AA58" s="13" t="s">
        <v>613</v>
      </c>
      <c r="AB58" s="13" t="s">
        <v>618</v>
      </c>
    </row>
    <row r="59" spans="1:28" hidden="1">
      <c r="A59" s="13" t="s">
        <v>692</v>
      </c>
      <c r="C59" s="13" t="s">
        <v>155</v>
      </c>
      <c r="E59" s="13" t="s">
        <v>693</v>
      </c>
      <c r="F59" s="10">
        <v>7900</v>
      </c>
      <c r="G59" s="13" t="s">
        <v>694</v>
      </c>
      <c r="H59" s="13" t="s">
        <v>692</v>
      </c>
      <c r="I59" s="10"/>
      <c r="J59" s="10" t="s">
        <v>695</v>
      </c>
      <c r="K59" s="13" t="str">
        <f>VLOOKUP(J59,'DM Thue co so-TCCB'!$B$5:$D$781,3,)</f>
        <v>Thuế cơ sở 8 Thành phố Hồ Chí Minh</v>
      </c>
      <c r="L59" s="13" t="str">
        <f>VLOOKUP(J59,'DM Thue co so-TCCB'!$B$5:$F$781,5,)</f>
        <v>Phường Chánh Hưng</v>
      </c>
      <c r="M59" s="10" t="s">
        <v>696</v>
      </c>
      <c r="N59" s="10" t="s">
        <v>695</v>
      </c>
      <c r="O59" s="10" t="s">
        <v>697</v>
      </c>
      <c r="P59" s="10" t="s">
        <v>697</v>
      </c>
      <c r="Q59" s="10"/>
      <c r="R59" s="13" t="s">
        <v>698</v>
      </c>
      <c r="S59" s="10" t="s">
        <v>695</v>
      </c>
      <c r="T59" s="8" t="s">
        <v>695</v>
      </c>
      <c r="U59" s="13" t="s">
        <v>699</v>
      </c>
      <c r="V59" s="13" t="s">
        <v>700</v>
      </c>
      <c r="W59" s="17" t="s">
        <v>668</v>
      </c>
      <c r="X59" s="18" t="s">
        <v>670</v>
      </c>
      <c r="Z59" s="13" t="s">
        <v>693</v>
      </c>
      <c r="AA59" s="13" t="s">
        <v>613</v>
      </c>
      <c r="AB59" s="13" t="s">
        <v>618</v>
      </c>
    </row>
    <row r="60" spans="1:28" s="21" customFormat="1" hidden="1">
      <c r="A60" s="21" t="s">
        <v>701</v>
      </c>
      <c r="C60" s="21" t="s">
        <v>155</v>
      </c>
      <c r="E60" s="21" t="s">
        <v>702</v>
      </c>
      <c r="F60" s="21">
        <v>7900</v>
      </c>
      <c r="G60" s="21" t="s">
        <v>703</v>
      </c>
      <c r="H60" s="21" t="s">
        <v>701</v>
      </c>
      <c r="K60" s="13"/>
      <c r="L60" s="13"/>
      <c r="M60" s="10"/>
      <c r="R60" s="21" t="s">
        <v>704</v>
      </c>
      <c r="T60" s="8">
        <v>0</v>
      </c>
      <c r="U60" s="21" t="s">
        <v>342</v>
      </c>
      <c r="V60" s="21" t="s">
        <v>705</v>
      </c>
      <c r="W60" s="24"/>
      <c r="X60" s="25"/>
      <c r="Z60" s="21" t="s">
        <v>702</v>
      </c>
      <c r="AA60" s="21" t="s">
        <v>613</v>
      </c>
      <c r="AB60" s="21" t="s">
        <v>618</v>
      </c>
    </row>
    <row r="61" spans="1:28" hidden="1">
      <c r="A61" s="13" t="s">
        <v>706</v>
      </c>
      <c r="C61" s="13" t="s">
        <v>155</v>
      </c>
      <c r="E61" s="13" t="s">
        <v>707</v>
      </c>
      <c r="F61" s="10">
        <v>7900</v>
      </c>
      <c r="G61" s="13" t="s">
        <v>708</v>
      </c>
      <c r="H61" s="13" t="s">
        <v>706</v>
      </c>
      <c r="I61" s="10"/>
      <c r="J61" s="10" t="s">
        <v>709</v>
      </c>
      <c r="K61" s="13" t="str">
        <f>VLOOKUP(J61,'DM Thue co so-TCCB'!$B$5:$D$781,3,)</f>
        <v>Thuế cơ sở 10 Thành phố Hồ Chí Minh</v>
      </c>
      <c r="L61" s="13" t="str">
        <f>VLOOKUP(J61,'DM Thue co so-TCCB'!$B$5:$F$781,5,)</f>
        <v>Phường Diên Hồng</v>
      </c>
      <c r="M61" s="10" t="s">
        <v>710</v>
      </c>
      <c r="N61" s="10" t="s">
        <v>709</v>
      </c>
      <c r="O61" s="10" t="s">
        <v>711</v>
      </c>
      <c r="P61" s="10" t="s">
        <v>711</v>
      </c>
      <c r="Q61" s="10"/>
      <c r="R61" s="13" t="s">
        <v>712</v>
      </c>
      <c r="S61" s="10" t="s">
        <v>709</v>
      </c>
      <c r="T61" s="8" t="s">
        <v>709</v>
      </c>
      <c r="U61" s="13" t="s">
        <v>272</v>
      </c>
      <c r="V61" s="13" t="s">
        <v>713</v>
      </c>
      <c r="W61" s="17" t="s">
        <v>650</v>
      </c>
      <c r="X61" s="18" t="s">
        <v>652</v>
      </c>
      <c r="Z61" s="13" t="s">
        <v>707</v>
      </c>
      <c r="AA61" s="13" t="s">
        <v>613</v>
      </c>
      <c r="AB61" s="13" t="s">
        <v>618</v>
      </c>
    </row>
    <row r="62" spans="1:28" hidden="1">
      <c r="A62" s="13" t="s">
        <v>714</v>
      </c>
      <c r="C62" s="13" t="s">
        <v>155</v>
      </c>
      <c r="E62" s="13" t="s">
        <v>715</v>
      </c>
      <c r="F62" s="10">
        <v>7900</v>
      </c>
      <c r="G62" s="13" t="s">
        <v>716</v>
      </c>
      <c r="H62" s="13" t="s">
        <v>714</v>
      </c>
      <c r="I62" s="10"/>
      <c r="J62" s="10" t="s">
        <v>717</v>
      </c>
      <c r="K62" s="13" t="str">
        <f>VLOOKUP(J62,'DM Thue co so-TCCB'!$B$5:$D$781,3,)</f>
        <v>Thuế cơ sở 11 Thành phố Hồ Chí Minh</v>
      </c>
      <c r="L62" s="13" t="str">
        <f>VLOOKUP(J62,'DM Thue co so-TCCB'!$B$5:$F$781,5,)</f>
        <v>Phường Bình Thới</v>
      </c>
      <c r="M62" s="10" t="s">
        <v>718</v>
      </c>
      <c r="N62" s="10" t="s">
        <v>717</v>
      </c>
      <c r="O62" s="10" t="s">
        <v>719</v>
      </c>
      <c r="P62" s="10" t="s">
        <v>719</v>
      </c>
      <c r="Q62" s="10"/>
      <c r="R62" s="13" t="s">
        <v>720</v>
      </c>
      <c r="S62" s="10" t="s">
        <v>717</v>
      </c>
      <c r="T62" s="8" t="s">
        <v>717</v>
      </c>
      <c r="U62" s="13" t="s">
        <v>721</v>
      </c>
      <c r="V62" s="13" t="s">
        <v>722</v>
      </c>
      <c r="W62" s="17" t="s">
        <v>650</v>
      </c>
      <c r="X62" s="18" t="s">
        <v>652</v>
      </c>
      <c r="Z62" s="13" t="s">
        <v>715</v>
      </c>
      <c r="AA62" s="13" t="s">
        <v>613</v>
      </c>
      <c r="AB62" s="13" t="s">
        <v>618</v>
      </c>
    </row>
    <row r="63" spans="1:28" hidden="1">
      <c r="A63" s="13" t="s">
        <v>723</v>
      </c>
      <c r="C63" s="13" t="s">
        <v>724</v>
      </c>
      <c r="D63" s="13">
        <v>7962</v>
      </c>
      <c r="E63" s="13" t="s">
        <v>725</v>
      </c>
      <c r="F63" s="10">
        <v>7900</v>
      </c>
      <c r="G63" s="13" t="s">
        <v>726</v>
      </c>
      <c r="H63" s="13" t="s">
        <v>723</v>
      </c>
      <c r="I63" s="10"/>
      <c r="J63" s="10" t="s">
        <v>727</v>
      </c>
      <c r="K63" s="13" t="str">
        <f>VLOOKUP(J63,'DM Thue co so-TCCB'!$B$5:$D$781,3,)</f>
        <v>Thuế cơ sở 12 Thành phố Hồ Chí Minh</v>
      </c>
      <c r="L63" s="13" t="str">
        <f>VLOOKUP(J63,'DM Thue co so-TCCB'!$B$5:$F$781,5,)</f>
        <v>Phường Tân Thới Hiệp</v>
      </c>
      <c r="M63" s="10" t="s">
        <v>728</v>
      </c>
      <c r="N63" s="10" t="s">
        <v>729</v>
      </c>
      <c r="O63" s="10" t="s">
        <v>730</v>
      </c>
      <c r="P63" s="10" t="s">
        <v>730</v>
      </c>
      <c r="Q63" s="13" t="str">
        <f>P63&amp;" - "&amp;J63</f>
        <v>Quận 12 - Đội Thuế liên huyện Quận 12 - Hóc Môn</v>
      </c>
      <c r="R63" s="13" t="s">
        <v>731</v>
      </c>
      <c r="S63" s="10" t="s">
        <v>729</v>
      </c>
      <c r="T63" s="8" t="s">
        <v>729</v>
      </c>
      <c r="U63" s="13" t="s">
        <v>732</v>
      </c>
      <c r="V63" s="13" t="s">
        <v>733</v>
      </c>
      <c r="W63" s="17" t="s">
        <v>732</v>
      </c>
      <c r="X63" s="18" t="s">
        <v>734</v>
      </c>
      <c r="Y63" s="10" t="s">
        <v>285</v>
      </c>
      <c r="Z63" s="13" t="s">
        <v>735</v>
      </c>
      <c r="AA63" s="13" t="s">
        <v>613</v>
      </c>
      <c r="AB63" s="13" t="s">
        <v>618</v>
      </c>
    </row>
    <row r="64" spans="1:28" hidden="1">
      <c r="A64" s="13" t="s">
        <v>736</v>
      </c>
      <c r="C64" s="13" t="s">
        <v>155</v>
      </c>
      <c r="E64" s="13" t="s">
        <v>737</v>
      </c>
      <c r="F64" s="10">
        <v>7900</v>
      </c>
      <c r="G64" s="13" t="s">
        <v>738</v>
      </c>
      <c r="H64" s="13" t="s">
        <v>736</v>
      </c>
      <c r="I64" s="10"/>
      <c r="J64" s="10" t="s">
        <v>739</v>
      </c>
      <c r="K64" s="13" t="str">
        <f>VLOOKUP(J64,'DM Thue co so-TCCB'!$B$5:$D$781,3,)</f>
        <v>Thuế cơ sở 15 Thành phố Hồ Chí Minh</v>
      </c>
      <c r="L64" s="13" t="str">
        <f>VLOOKUP(J64,'DM Thue co so-TCCB'!$B$5:$F$781,5,)</f>
        <v>Phường An Hội Đông</v>
      </c>
      <c r="M64" s="10" t="s">
        <v>740</v>
      </c>
      <c r="N64" s="10" t="s">
        <v>739</v>
      </c>
      <c r="O64" s="13" t="s">
        <v>741</v>
      </c>
      <c r="P64" s="13" t="s">
        <v>741</v>
      </c>
      <c r="Q64" s="10"/>
      <c r="R64" s="13" t="s">
        <v>742</v>
      </c>
      <c r="S64" s="10" t="s">
        <v>739</v>
      </c>
      <c r="T64" s="8" t="s">
        <v>739</v>
      </c>
      <c r="U64" s="13" t="s">
        <v>296</v>
      </c>
      <c r="V64" s="13" t="s">
        <v>743</v>
      </c>
      <c r="W64" s="17" t="s">
        <v>744</v>
      </c>
      <c r="X64" s="18" t="s">
        <v>745</v>
      </c>
      <c r="Z64" s="13" t="s">
        <v>737</v>
      </c>
      <c r="AA64" s="13" t="s">
        <v>613</v>
      </c>
      <c r="AB64" s="13" t="s">
        <v>618</v>
      </c>
    </row>
    <row r="65" spans="1:28" hidden="1">
      <c r="A65" s="13" t="s">
        <v>746</v>
      </c>
      <c r="C65" s="13" t="s">
        <v>155</v>
      </c>
      <c r="E65" s="13" t="s">
        <v>747</v>
      </c>
      <c r="F65" s="10">
        <v>7900</v>
      </c>
      <c r="G65" s="13" t="s">
        <v>748</v>
      </c>
      <c r="H65" s="13" t="s">
        <v>746</v>
      </c>
      <c r="I65" s="10"/>
      <c r="J65" s="10" t="s">
        <v>749</v>
      </c>
      <c r="K65" s="13" t="str">
        <f>VLOOKUP(J65,'DM Thue co so-TCCB'!$B$5:$D$781,3,)</f>
        <v>Thuế cơ sở 16 Thành phố Hồ Chí Minh</v>
      </c>
      <c r="L65" s="13" t="str">
        <f>VLOOKUP(J65,'DM Thue co so-TCCB'!$B$5:$F$781,5,)</f>
        <v>Phường Tân Bình</v>
      </c>
      <c r="M65" s="10" t="s">
        <v>750</v>
      </c>
      <c r="N65" s="10" t="s">
        <v>749</v>
      </c>
      <c r="O65" s="13" t="s">
        <v>751</v>
      </c>
      <c r="P65" s="13" t="s">
        <v>751</v>
      </c>
      <c r="Q65" s="10"/>
      <c r="R65" s="13" t="s">
        <v>752</v>
      </c>
      <c r="S65" s="10" t="s">
        <v>749</v>
      </c>
      <c r="T65" s="8" t="s">
        <v>749</v>
      </c>
      <c r="U65" s="13" t="s">
        <v>753</v>
      </c>
      <c r="V65" s="13" t="s">
        <v>754</v>
      </c>
      <c r="W65" s="17" t="s">
        <v>753</v>
      </c>
      <c r="X65" s="18" t="s">
        <v>755</v>
      </c>
      <c r="Z65" s="13" t="s">
        <v>747</v>
      </c>
      <c r="AA65" s="13" t="s">
        <v>613</v>
      </c>
      <c r="AB65" s="13" t="s">
        <v>618</v>
      </c>
    </row>
    <row r="66" spans="1:28" hidden="1">
      <c r="A66" s="13" t="s">
        <v>756</v>
      </c>
      <c r="C66" s="13" t="s">
        <v>155</v>
      </c>
      <c r="E66" s="13" t="s">
        <v>757</v>
      </c>
      <c r="F66" s="10">
        <v>7900</v>
      </c>
      <c r="G66" s="13" t="s">
        <v>758</v>
      </c>
      <c r="H66" s="13" t="s">
        <v>756</v>
      </c>
      <c r="I66" s="10"/>
      <c r="J66" s="10" t="s">
        <v>759</v>
      </c>
      <c r="K66" s="13" t="str">
        <f>VLOOKUP(J66,'DM Thue co so-TCCB'!$B$5:$D$781,3,)</f>
        <v>Thuế cơ sở 17 Thành phố Hồ Chí Minh</v>
      </c>
      <c r="L66" s="13" t="str">
        <f>VLOOKUP(J66,'DM Thue co so-TCCB'!$B$5:$F$781,5,)</f>
        <v>Phường Tân Sơn Nhì</v>
      </c>
      <c r="M66" s="10" t="s">
        <v>760</v>
      </c>
      <c r="N66" s="10" t="s">
        <v>759</v>
      </c>
      <c r="O66" s="13" t="s">
        <v>761</v>
      </c>
      <c r="P66" s="13" t="s">
        <v>761</v>
      </c>
      <c r="Q66" s="10"/>
      <c r="R66" s="13" t="s">
        <v>762</v>
      </c>
      <c r="S66" s="10" t="s">
        <v>759</v>
      </c>
      <c r="T66" s="8" t="s">
        <v>759</v>
      </c>
      <c r="U66" s="13" t="s">
        <v>365</v>
      </c>
      <c r="V66" s="13" t="s">
        <v>763</v>
      </c>
      <c r="W66" s="17" t="s">
        <v>753</v>
      </c>
      <c r="X66" s="18" t="s">
        <v>755</v>
      </c>
      <c r="Z66" s="13" t="s">
        <v>757</v>
      </c>
      <c r="AA66" s="13" t="s">
        <v>613</v>
      </c>
      <c r="AB66" s="13" t="s">
        <v>618</v>
      </c>
    </row>
    <row r="67" spans="1:28" hidden="1">
      <c r="A67" s="13" t="s">
        <v>764</v>
      </c>
      <c r="C67" s="13" t="s">
        <v>155</v>
      </c>
      <c r="E67" s="13" t="s">
        <v>765</v>
      </c>
      <c r="F67" s="10">
        <v>7900</v>
      </c>
      <c r="G67" s="13" t="s">
        <v>766</v>
      </c>
      <c r="H67" s="13" t="s">
        <v>764</v>
      </c>
      <c r="I67" s="10"/>
      <c r="J67" s="10" t="s">
        <v>767</v>
      </c>
      <c r="K67" s="13" t="str">
        <f>VLOOKUP(J67,'DM Thue co so-TCCB'!$B$5:$D$781,3,)</f>
        <v>Thuế cơ sở 14 Thành phố Hồ Chí Minh</v>
      </c>
      <c r="L67" s="13" t="str">
        <f>VLOOKUP(J67,'DM Thue co so-TCCB'!$B$5:$F$781,5,)</f>
        <v>Phường Bình Thạnh</v>
      </c>
      <c r="M67" s="10" t="s">
        <v>768</v>
      </c>
      <c r="N67" s="10" t="s">
        <v>767</v>
      </c>
      <c r="O67" s="13" t="s">
        <v>769</v>
      </c>
      <c r="P67" s="13" t="s">
        <v>769</v>
      </c>
      <c r="Q67" s="10"/>
      <c r="R67" s="13" t="s">
        <v>770</v>
      </c>
      <c r="S67" s="10" t="s">
        <v>767</v>
      </c>
      <c r="T67" s="8" t="s">
        <v>767</v>
      </c>
      <c r="U67" s="13" t="s">
        <v>744</v>
      </c>
      <c r="V67" s="13" t="s">
        <v>771</v>
      </c>
      <c r="W67" s="17" t="s">
        <v>744</v>
      </c>
      <c r="X67" s="18" t="s">
        <v>745</v>
      </c>
      <c r="Z67" s="13" t="s">
        <v>765</v>
      </c>
      <c r="AA67" s="13" t="s">
        <v>613</v>
      </c>
      <c r="AB67" s="13" t="s">
        <v>618</v>
      </c>
    </row>
    <row r="68" spans="1:28" hidden="1">
      <c r="A68" s="13" t="s">
        <v>772</v>
      </c>
      <c r="C68" s="13" t="s">
        <v>155</v>
      </c>
      <c r="E68" s="13" t="s">
        <v>773</v>
      </c>
      <c r="F68" s="10">
        <v>7900</v>
      </c>
      <c r="G68" s="13" t="s">
        <v>774</v>
      </c>
      <c r="H68" s="13" t="s">
        <v>772</v>
      </c>
      <c r="I68" s="10"/>
      <c r="J68" s="10" t="s">
        <v>775</v>
      </c>
      <c r="K68" s="13" t="str">
        <f>VLOOKUP(J68,'DM Thue co so-TCCB'!$B$5:$D$781,3,)</f>
        <v>Thuế cơ sở 13 Thành phố Hồ Chí Minh</v>
      </c>
      <c r="L68" s="13" t="str">
        <f>VLOOKUP(J68,'DM Thue co so-TCCB'!$B$5:$F$781,5,)</f>
        <v>Phường Phú Nhuận</v>
      </c>
      <c r="M68" s="10" t="s">
        <v>776</v>
      </c>
      <c r="N68" s="10" t="s">
        <v>775</v>
      </c>
      <c r="O68" s="13" t="s">
        <v>777</v>
      </c>
      <c r="P68" s="13" t="s">
        <v>777</v>
      </c>
      <c r="Q68" s="10"/>
      <c r="R68" s="13" t="s">
        <v>778</v>
      </c>
      <c r="S68" s="10" t="s">
        <v>775</v>
      </c>
      <c r="T68" s="8" t="s">
        <v>775</v>
      </c>
      <c r="U68" s="13" t="s">
        <v>287</v>
      </c>
      <c r="V68" s="13" t="s">
        <v>779</v>
      </c>
      <c r="W68" s="17" t="s">
        <v>744</v>
      </c>
      <c r="X68" s="18" t="s">
        <v>745</v>
      </c>
      <c r="Z68" s="13" t="s">
        <v>773</v>
      </c>
      <c r="AA68" s="13" t="s">
        <v>613</v>
      </c>
      <c r="AB68" s="13" t="s">
        <v>618</v>
      </c>
    </row>
    <row r="69" spans="1:28" s="21" customFormat="1" hidden="1">
      <c r="A69" s="21" t="s">
        <v>780</v>
      </c>
      <c r="C69" s="21" t="s">
        <v>155</v>
      </c>
      <c r="E69" s="21" t="s">
        <v>781</v>
      </c>
      <c r="F69" s="21">
        <v>7900</v>
      </c>
      <c r="G69" s="21" t="s">
        <v>782</v>
      </c>
      <c r="H69" s="21" t="s">
        <v>780</v>
      </c>
      <c r="K69" s="13"/>
      <c r="L69" s="13"/>
      <c r="M69" s="10"/>
      <c r="O69" s="23"/>
      <c r="P69" s="23"/>
      <c r="R69" s="21" t="s">
        <v>783</v>
      </c>
      <c r="T69" s="8">
        <v>0</v>
      </c>
      <c r="U69" s="21" t="s">
        <v>307</v>
      </c>
      <c r="V69" s="21" t="s">
        <v>784</v>
      </c>
      <c r="W69" s="24"/>
      <c r="X69" s="25"/>
      <c r="Z69" s="21" t="s">
        <v>781</v>
      </c>
      <c r="AA69" s="21" t="s">
        <v>613</v>
      </c>
      <c r="AB69" s="21" t="s">
        <v>618</v>
      </c>
    </row>
    <row r="70" spans="1:28" hidden="1">
      <c r="A70" s="13" t="s">
        <v>785</v>
      </c>
      <c r="C70" s="13" t="s">
        <v>155</v>
      </c>
      <c r="E70" s="13" t="s">
        <v>786</v>
      </c>
      <c r="F70" s="10">
        <v>7900</v>
      </c>
      <c r="G70" s="13" t="s">
        <v>787</v>
      </c>
      <c r="H70" s="13" t="s">
        <v>785</v>
      </c>
      <c r="I70" s="10"/>
      <c r="J70" s="10" t="s">
        <v>788</v>
      </c>
      <c r="K70" s="13" t="str">
        <f>VLOOKUP(J70,'DM Thue co so-TCCB'!$B$5:$D$781,3,)</f>
        <v>Thuế cơ sở 9 Thành phố Hồ Chí Minh</v>
      </c>
      <c r="L70" s="13" t="str">
        <f>VLOOKUP(J70,'DM Thue co so-TCCB'!$B$5:$F$781,5,)</f>
        <v>Phường An Lạc</v>
      </c>
      <c r="M70" s="10" t="s">
        <v>789</v>
      </c>
      <c r="N70" s="10" t="s">
        <v>788</v>
      </c>
      <c r="O70" s="13" t="s">
        <v>790</v>
      </c>
      <c r="P70" s="13" t="s">
        <v>790</v>
      </c>
      <c r="Q70" s="10"/>
      <c r="R70" s="13" t="s">
        <v>791</v>
      </c>
      <c r="S70" s="10" t="s">
        <v>788</v>
      </c>
      <c r="T70" s="8" t="s">
        <v>788</v>
      </c>
      <c r="U70" s="13" t="s">
        <v>792</v>
      </c>
      <c r="V70" s="13" t="s">
        <v>793</v>
      </c>
      <c r="W70" s="17" t="s">
        <v>792</v>
      </c>
      <c r="X70" s="18" t="s">
        <v>794</v>
      </c>
      <c r="Z70" s="13" t="s">
        <v>786</v>
      </c>
      <c r="AA70" s="13" t="s">
        <v>613</v>
      </c>
      <c r="AB70" s="13" t="s">
        <v>618</v>
      </c>
    </row>
    <row r="71" spans="1:28" hidden="1">
      <c r="A71" s="13" t="s">
        <v>795</v>
      </c>
      <c r="C71" s="13" t="s">
        <v>155</v>
      </c>
      <c r="E71" s="13" t="s">
        <v>796</v>
      </c>
      <c r="F71" s="10">
        <v>7900</v>
      </c>
      <c r="G71" s="13" t="s">
        <v>797</v>
      </c>
      <c r="H71" s="13" t="s">
        <v>795</v>
      </c>
      <c r="I71" s="10"/>
      <c r="J71" s="10" t="s">
        <v>798</v>
      </c>
      <c r="K71" s="13" t="str">
        <f>VLOOKUP(J71,'DM Thue co so-TCCB'!$B$5:$D$781,3,)</f>
        <v>Thuế cơ sở 19 Thành phố Hồ Chí Minh</v>
      </c>
      <c r="L71" s="13" t="str">
        <f>VLOOKUP(J71,'DM Thue co so-TCCB'!$B$5:$F$781,5,)</f>
        <v>Xã Tân An Hội</v>
      </c>
      <c r="M71" s="10" t="s">
        <v>799</v>
      </c>
      <c r="N71" s="10" t="s">
        <v>798</v>
      </c>
      <c r="O71" s="13" t="s">
        <v>800</v>
      </c>
      <c r="P71" s="13" t="s">
        <v>800</v>
      </c>
      <c r="Q71" s="10"/>
      <c r="R71" s="13" t="s">
        <v>801</v>
      </c>
      <c r="S71" s="10" t="s">
        <v>798</v>
      </c>
      <c r="T71" s="8" t="s">
        <v>798</v>
      </c>
      <c r="U71" s="13" t="s">
        <v>324</v>
      </c>
      <c r="V71" s="13" t="s">
        <v>802</v>
      </c>
      <c r="W71" s="17" t="s">
        <v>324</v>
      </c>
      <c r="X71" s="18" t="s">
        <v>803</v>
      </c>
      <c r="Z71" s="13" t="s">
        <v>804</v>
      </c>
      <c r="AA71" s="13" t="s">
        <v>613</v>
      </c>
      <c r="AB71" s="13" t="s">
        <v>618</v>
      </c>
    </row>
    <row r="72" spans="1:28" hidden="1">
      <c r="A72" s="13" t="s">
        <v>805</v>
      </c>
      <c r="C72" s="13" t="s">
        <v>724</v>
      </c>
      <c r="D72" s="13">
        <v>7962</v>
      </c>
      <c r="E72" s="13" t="s">
        <v>725</v>
      </c>
      <c r="F72" s="10">
        <v>7900</v>
      </c>
      <c r="G72" s="13" t="s">
        <v>806</v>
      </c>
      <c r="H72" s="13" t="s">
        <v>805</v>
      </c>
      <c r="I72" s="10"/>
      <c r="J72" s="10" t="s">
        <v>727</v>
      </c>
      <c r="K72" s="13" t="str">
        <f>VLOOKUP(J72,'DM Thue co so-TCCB'!$B$5:$D$781,3,)</f>
        <v>Thuế cơ sở 12 Thành phố Hồ Chí Minh</v>
      </c>
      <c r="L72" s="13" t="str">
        <f>VLOOKUP(J72,'DM Thue co so-TCCB'!$B$5:$F$781,5,)</f>
        <v>Phường Tân Thới Hiệp</v>
      </c>
      <c r="M72" s="10" t="s">
        <v>728</v>
      </c>
      <c r="N72" s="10" t="s">
        <v>807</v>
      </c>
      <c r="O72" s="10" t="s">
        <v>730</v>
      </c>
      <c r="P72" s="10" t="s">
        <v>808</v>
      </c>
      <c r="Q72" s="13" t="str">
        <f>P72&amp;" - "&amp;J72</f>
        <v>Huyện Hóc Môn - Đội Thuế liên huyện Quận 12 - Hóc Môn</v>
      </c>
      <c r="R72" s="13" t="s">
        <v>809</v>
      </c>
      <c r="S72" s="10" t="s">
        <v>807</v>
      </c>
      <c r="T72" s="8" t="s">
        <v>807</v>
      </c>
      <c r="U72" s="13" t="s">
        <v>810</v>
      </c>
      <c r="V72" s="13" t="s">
        <v>811</v>
      </c>
      <c r="W72" s="17" t="s">
        <v>732</v>
      </c>
      <c r="X72" s="18" t="s">
        <v>734</v>
      </c>
      <c r="Y72" s="10" t="s">
        <v>285</v>
      </c>
      <c r="Z72" s="13" t="s">
        <v>735</v>
      </c>
      <c r="AA72" s="13" t="s">
        <v>613</v>
      </c>
      <c r="AB72" s="13" t="s">
        <v>618</v>
      </c>
    </row>
    <row r="73" spans="1:28" hidden="1">
      <c r="A73" s="13" t="s">
        <v>812</v>
      </c>
      <c r="C73" s="13" t="s">
        <v>155</v>
      </c>
      <c r="E73" s="13" t="s">
        <v>813</v>
      </c>
      <c r="F73" s="10">
        <v>7900</v>
      </c>
      <c r="G73" s="13" t="s">
        <v>814</v>
      </c>
      <c r="H73" s="13" t="s">
        <v>812</v>
      </c>
      <c r="I73" s="10"/>
      <c r="J73" s="10" t="s">
        <v>815</v>
      </c>
      <c r="K73" s="13" t="str">
        <f>VLOOKUP(J73,'DM Thue co so-TCCB'!$B$5:$D$781,3,)</f>
        <v>Thuế cơ sở 18 Thành phố Hồ Chí Minh</v>
      </c>
      <c r="L73" s="13" t="str">
        <f>VLOOKUP(J73,'DM Thue co so-TCCB'!$B$5:$F$781,5,)</f>
        <v>Xã Tân Nhựt</v>
      </c>
      <c r="M73" s="10" t="s">
        <v>816</v>
      </c>
      <c r="N73" s="10" t="s">
        <v>815</v>
      </c>
      <c r="O73" s="13" t="s">
        <v>817</v>
      </c>
      <c r="P73" s="13" t="s">
        <v>817</v>
      </c>
      <c r="Q73" s="10"/>
      <c r="R73" s="13" t="s">
        <v>818</v>
      </c>
      <c r="S73" s="10" t="s">
        <v>815</v>
      </c>
      <c r="T73" s="8" t="s">
        <v>815</v>
      </c>
      <c r="U73" s="13" t="s">
        <v>819</v>
      </c>
      <c r="V73" s="13" t="s">
        <v>820</v>
      </c>
      <c r="W73" s="17" t="s">
        <v>792</v>
      </c>
      <c r="X73" s="18" t="s">
        <v>794</v>
      </c>
      <c r="Z73" s="13" t="s">
        <v>821</v>
      </c>
      <c r="AA73" s="13" t="s">
        <v>613</v>
      </c>
      <c r="AB73" s="13" t="s">
        <v>618</v>
      </c>
    </row>
    <row r="74" spans="1:28" hidden="1">
      <c r="A74" s="13" t="s">
        <v>822</v>
      </c>
      <c r="C74" s="13" t="s">
        <v>680</v>
      </c>
      <c r="D74" s="13">
        <v>7961</v>
      </c>
      <c r="E74" s="13" t="s">
        <v>681</v>
      </c>
      <c r="F74" s="10">
        <v>7900</v>
      </c>
      <c r="G74" s="13" t="s">
        <v>823</v>
      </c>
      <c r="H74" s="13" t="s">
        <v>822</v>
      </c>
      <c r="I74" s="10"/>
      <c r="J74" s="10" t="s">
        <v>683</v>
      </c>
      <c r="K74" s="13" t="str">
        <f>VLOOKUP(J74,'DM Thue co so-TCCB'!$B$5:$D$781,3,)</f>
        <v>Thuế cơ sở 7 Thành phố Hồ Chí Minh</v>
      </c>
      <c r="L74" s="13" t="str">
        <f>VLOOKUP(J74,'DM Thue co so-TCCB'!$B$5:$F$781,5,)</f>
        <v>Phường Phú Thuận</v>
      </c>
      <c r="M74" s="10" t="s">
        <v>684</v>
      </c>
      <c r="N74" s="10" t="s">
        <v>824</v>
      </c>
      <c r="O74" s="10" t="s">
        <v>686</v>
      </c>
      <c r="P74" s="10" t="s">
        <v>825</v>
      </c>
      <c r="Q74" s="13" t="str">
        <f>P74&amp;" - "&amp;J74</f>
        <v>Huyện Nhà Bè - Đội Thuế liên huyện Quận 7 - Nhà Bè</v>
      </c>
      <c r="R74" s="13" t="s">
        <v>826</v>
      </c>
      <c r="S74" s="10" t="s">
        <v>824</v>
      </c>
      <c r="T74" s="8" t="s">
        <v>824</v>
      </c>
      <c r="U74" s="13" t="s">
        <v>314</v>
      </c>
      <c r="V74" s="13" t="s">
        <v>827</v>
      </c>
      <c r="W74" s="17" t="s">
        <v>688</v>
      </c>
      <c r="X74" s="18" t="s">
        <v>690</v>
      </c>
      <c r="Y74" s="10" t="s">
        <v>285</v>
      </c>
      <c r="Z74" s="13" t="s">
        <v>691</v>
      </c>
      <c r="AA74" s="13" t="s">
        <v>613</v>
      </c>
      <c r="AB74" s="13" t="s">
        <v>618</v>
      </c>
    </row>
    <row r="75" spans="1:28" hidden="1">
      <c r="A75" s="13" t="s">
        <v>828</v>
      </c>
      <c r="C75" s="13" t="s">
        <v>155</v>
      </c>
      <c r="E75" s="13" t="s">
        <v>829</v>
      </c>
      <c r="F75" s="10">
        <v>7900</v>
      </c>
      <c r="G75" s="13" t="s">
        <v>830</v>
      </c>
      <c r="H75" s="13" t="s">
        <v>828</v>
      </c>
      <c r="I75" s="10"/>
      <c r="J75" s="13" t="s">
        <v>831</v>
      </c>
      <c r="K75" s="13" t="str">
        <f>VLOOKUP(J75,'DM Thue co so-TCCB'!$B$5:$D$781,3,)</f>
        <v>Thuế cơ sở 20 Thành phố Hồ Chí Minh</v>
      </c>
      <c r="L75" s="13" t="str">
        <f>VLOOKUP(J75,'DM Thue co so-TCCB'!$B$5:$F$781,5,)</f>
        <v>Xã Cần Giờ</v>
      </c>
      <c r="M75" s="10" t="s">
        <v>832</v>
      </c>
      <c r="N75" s="13" t="s">
        <v>831</v>
      </c>
      <c r="O75" s="13" t="s">
        <v>833</v>
      </c>
      <c r="P75" s="13" t="s">
        <v>833</v>
      </c>
      <c r="R75" s="13" t="s">
        <v>834</v>
      </c>
      <c r="S75" s="13" t="s">
        <v>831</v>
      </c>
      <c r="T75" s="8" t="s">
        <v>831</v>
      </c>
      <c r="U75" s="13" t="s">
        <v>835</v>
      </c>
      <c r="V75" s="13" t="s">
        <v>836</v>
      </c>
      <c r="W75" s="17" t="s">
        <v>835</v>
      </c>
      <c r="X75" s="18" t="s">
        <v>837</v>
      </c>
      <c r="Z75" s="13" t="s">
        <v>838</v>
      </c>
      <c r="AA75" s="13" t="s">
        <v>613</v>
      </c>
      <c r="AB75" s="13" t="s">
        <v>618</v>
      </c>
    </row>
    <row r="76" spans="1:28" hidden="1">
      <c r="A76" s="13" t="s">
        <v>839</v>
      </c>
      <c r="C76" s="13" t="s">
        <v>155</v>
      </c>
      <c r="E76" s="13" t="s">
        <v>840</v>
      </c>
      <c r="F76" s="10">
        <v>7900</v>
      </c>
      <c r="G76" s="13" t="s">
        <v>841</v>
      </c>
      <c r="H76" s="13" t="s">
        <v>839</v>
      </c>
      <c r="I76" s="10"/>
      <c r="J76" s="10" t="s">
        <v>842</v>
      </c>
      <c r="K76" s="13" t="str">
        <f>VLOOKUP(J76,'DM Thue co so-TCCB'!$B$5:$D$781,3,)</f>
        <v>Thuế cơ sở 2 Thành phố Hồ Chí Minh</v>
      </c>
      <c r="L76" s="13" t="str">
        <f>VLOOKUP(J76,'DM Thue co so-TCCB'!$B$5:$F$781,5,)</f>
        <v>Phường Cát Lái</v>
      </c>
      <c r="M76" s="10" t="s">
        <v>843</v>
      </c>
      <c r="N76" s="10" t="s">
        <v>842</v>
      </c>
      <c r="O76" s="13" t="s">
        <v>844</v>
      </c>
      <c r="P76" s="13" t="s">
        <v>844</v>
      </c>
      <c r="Q76" s="10"/>
      <c r="R76" s="13" t="s">
        <v>845</v>
      </c>
      <c r="S76" s="10" t="s">
        <v>842</v>
      </c>
      <c r="T76" s="8" t="s">
        <v>842</v>
      </c>
      <c r="U76" s="13" t="s">
        <v>641</v>
      </c>
      <c r="V76" s="13" t="s">
        <v>846</v>
      </c>
      <c r="W76" s="17" t="s">
        <v>641</v>
      </c>
      <c r="X76" s="18" t="s">
        <v>847</v>
      </c>
      <c r="Z76" s="13" t="s">
        <v>848</v>
      </c>
      <c r="AA76" s="13" t="s">
        <v>613</v>
      </c>
      <c r="AB76" s="13" t="s">
        <v>618</v>
      </c>
    </row>
    <row r="77" spans="1:28" s="7" customFormat="1" hidden="1">
      <c r="A77" s="7" t="s">
        <v>849</v>
      </c>
      <c r="B77" s="7">
        <v>3180</v>
      </c>
      <c r="E77" s="7" t="s">
        <v>850</v>
      </c>
      <c r="G77" s="7" t="s">
        <v>155</v>
      </c>
      <c r="H77" s="7" t="s">
        <v>849</v>
      </c>
      <c r="I77" s="7" t="s">
        <v>851</v>
      </c>
      <c r="K77" s="13"/>
      <c r="L77" s="13"/>
      <c r="M77" s="10"/>
      <c r="N77" s="7" t="s">
        <v>852</v>
      </c>
      <c r="R77" s="7" t="s">
        <v>853</v>
      </c>
      <c r="S77" s="7" t="s">
        <v>852</v>
      </c>
      <c r="T77" s="8" t="s">
        <v>852</v>
      </c>
      <c r="U77" s="7" t="s">
        <v>854</v>
      </c>
      <c r="V77" s="7" t="s">
        <v>855</v>
      </c>
      <c r="W77" s="11" t="s">
        <v>155</v>
      </c>
      <c r="X77" s="9" t="s">
        <v>155</v>
      </c>
      <c r="Z77" s="7" t="s">
        <v>856</v>
      </c>
      <c r="AA77" s="7" t="s">
        <v>153</v>
      </c>
      <c r="AB77" s="7" t="s">
        <v>159</v>
      </c>
    </row>
    <row r="78" spans="1:28" s="7" customFormat="1" hidden="1">
      <c r="A78" s="7" t="s">
        <v>857</v>
      </c>
      <c r="B78" s="7">
        <v>3181</v>
      </c>
      <c r="E78" s="7" t="s">
        <v>858</v>
      </c>
      <c r="F78" s="7">
        <v>3180</v>
      </c>
      <c r="G78" s="7" t="s">
        <v>859</v>
      </c>
      <c r="H78" s="7" t="s">
        <v>857</v>
      </c>
      <c r="I78" s="7" t="s">
        <v>851</v>
      </c>
      <c r="J78" s="7" t="s">
        <v>851</v>
      </c>
      <c r="K78" s="13"/>
      <c r="L78" s="13"/>
      <c r="M78" s="10" t="s">
        <v>851</v>
      </c>
      <c r="N78" s="7" t="s">
        <v>860</v>
      </c>
      <c r="O78" s="7" t="s">
        <v>861</v>
      </c>
      <c r="P78" s="7" t="s">
        <v>862</v>
      </c>
      <c r="Q78" s="13" t="str">
        <f t="shared" ref="Q78:Q93" si="2">P78&amp;" - "&amp;J78</f>
        <v>Tp. Hải Phòng - Chi cục Thuế khu vực III</v>
      </c>
      <c r="R78" s="7" t="s">
        <v>863</v>
      </c>
      <c r="S78" s="7" t="s">
        <v>860</v>
      </c>
      <c r="T78" s="8" t="s">
        <v>860</v>
      </c>
      <c r="U78" s="7" t="s">
        <v>864</v>
      </c>
      <c r="V78" s="7" t="s">
        <v>865</v>
      </c>
      <c r="W78" s="11" t="s">
        <v>864</v>
      </c>
      <c r="X78" s="9" t="s">
        <v>866</v>
      </c>
      <c r="Z78" s="7" t="s">
        <v>856</v>
      </c>
      <c r="AA78" s="7" t="s">
        <v>849</v>
      </c>
      <c r="AB78" s="7" t="s">
        <v>853</v>
      </c>
    </row>
    <row r="79" spans="1:28" hidden="1">
      <c r="A79" s="13" t="s">
        <v>867</v>
      </c>
      <c r="C79" s="13" t="s">
        <v>868</v>
      </c>
      <c r="D79" s="13">
        <v>3164</v>
      </c>
      <c r="E79" s="13" t="s">
        <v>869</v>
      </c>
      <c r="F79" s="13">
        <v>3180</v>
      </c>
      <c r="G79" s="13" t="s">
        <v>870</v>
      </c>
      <c r="H79" s="13" t="s">
        <v>867</v>
      </c>
      <c r="J79" s="10" t="s">
        <v>871</v>
      </c>
      <c r="K79" s="13" t="str">
        <f>VLOOKUP(J79,'DM Thue co so-TCCB'!$B$5:$D$781,3,)</f>
        <v>Thuế cơ sở 2 Thành phố Hải Phòng</v>
      </c>
      <c r="L79" s="13" t="str">
        <f>VLOOKUP(J79,'DM Thue co so-TCCB'!$B$5:$F$781,5,)</f>
        <v>Phường Hồng Bàng</v>
      </c>
      <c r="M79" s="10" t="s">
        <v>872</v>
      </c>
      <c r="N79" s="10" t="s">
        <v>873</v>
      </c>
      <c r="O79" s="10" t="s">
        <v>874</v>
      </c>
      <c r="P79" s="10" t="s">
        <v>874</v>
      </c>
      <c r="Q79" s="13" t="str">
        <f t="shared" si="2"/>
        <v>Quận Hồng Bàng - Đội Thuế liên huyện Hồng Bàng - An Dương</v>
      </c>
      <c r="R79" s="13" t="s">
        <v>875</v>
      </c>
      <c r="S79" s="10" t="s">
        <v>873</v>
      </c>
      <c r="T79" s="8" t="s">
        <v>873</v>
      </c>
      <c r="U79" s="13" t="s">
        <v>876</v>
      </c>
      <c r="V79" s="13" t="s">
        <v>877</v>
      </c>
      <c r="W79" s="19" t="s">
        <v>864</v>
      </c>
      <c r="X79" s="20" t="s">
        <v>866</v>
      </c>
      <c r="Y79" s="10" t="s">
        <v>285</v>
      </c>
      <c r="Z79" s="13" t="s">
        <v>878</v>
      </c>
      <c r="AA79" s="13" t="s">
        <v>849</v>
      </c>
      <c r="AB79" s="13" t="s">
        <v>853</v>
      </c>
    </row>
    <row r="80" spans="1:28" hidden="1">
      <c r="A80" s="13" t="s">
        <v>879</v>
      </c>
      <c r="C80" s="13" t="s">
        <v>880</v>
      </c>
      <c r="D80" s="13">
        <v>3166</v>
      </c>
      <c r="E80" s="13" t="s">
        <v>881</v>
      </c>
      <c r="F80" s="13">
        <v>3180</v>
      </c>
      <c r="G80" s="13" t="s">
        <v>882</v>
      </c>
      <c r="H80" s="13" t="s">
        <v>879</v>
      </c>
      <c r="J80" s="10" t="s">
        <v>883</v>
      </c>
      <c r="K80" s="13" t="str">
        <f>VLOOKUP(J80,'DM Thue co so-TCCB'!$B$5:$D$781,3,)</f>
        <v>Thuế cơ sở 1 Thành phố Hải Phòng</v>
      </c>
      <c r="L80" s="13" t="str">
        <f>VLOOKUP(J80,'DM Thue co so-TCCB'!$B$5:$F$781,5,)</f>
        <v>Phường Gia Viên</v>
      </c>
      <c r="M80" s="10" t="s">
        <v>884</v>
      </c>
      <c r="N80" s="10" t="s">
        <v>885</v>
      </c>
      <c r="O80" s="10" t="s">
        <v>886</v>
      </c>
      <c r="P80" s="10" t="s">
        <v>886</v>
      </c>
      <c r="Q80" s="13" t="str">
        <f t="shared" si="2"/>
        <v>Quận Ngô Quyền - Đội Thuế liên huyện Ngô Quyền - Hải An</v>
      </c>
      <c r="R80" s="13" t="s">
        <v>887</v>
      </c>
      <c r="S80" s="10" t="s">
        <v>885</v>
      </c>
      <c r="T80" s="8" t="s">
        <v>885</v>
      </c>
      <c r="U80" s="13" t="s">
        <v>864</v>
      </c>
      <c r="V80" s="13" t="s">
        <v>888</v>
      </c>
      <c r="W80" s="19" t="s">
        <v>864</v>
      </c>
      <c r="X80" s="20" t="s">
        <v>866</v>
      </c>
      <c r="Y80" s="10" t="s">
        <v>285</v>
      </c>
      <c r="Z80" s="13" t="s">
        <v>889</v>
      </c>
      <c r="AA80" s="13" t="s">
        <v>849</v>
      </c>
      <c r="AB80" s="13" t="s">
        <v>853</v>
      </c>
    </row>
    <row r="81" spans="1:28" hidden="1">
      <c r="A81" s="13" t="s">
        <v>890</v>
      </c>
      <c r="C81" s="13" t="s">
        <v>880</v>
      </c>
      <c r="D81" s="13">
        <v>3166</v>
      </c>
      <c r="E81" s="13" t="s">
        <v>881</v>
      </c>
      <c r="F81" s="13">
        <v>3180</v>
      </c>
      <c r="G81" s="13" t="s">
        <v>891</v>
      </c>
      <c r="H81" s="13" t="s">
        <v>890</v>
      </c>
      <c r="J81" s="10" t="s">
        <v>883</v>
      </c>
      <c r="K81" s="13" t="str">
        <f>VLOOKUP(J81,'DM Thue co so-TCCB'!$B$5:$D$781,3,)</f>
        <v>Thuế cơ sở 1 Thành phố Hải Phòng</v>
      </c>
      <c r="L81" s="13" t="str">
        <f>VLOOKUP(J81,'DM Thue co so-TCCB'!$B$5:$F$781,5,)</f>
        <v>Phường Gia Viên</v>
      </c>
      <c r="M81" s="10" t="s">
        <v>884</v>
      </c>
      <c r="N81" s="10" t="s">
        <v>892</v>
      </c>
      <c r="O81" s="10" t="s">
        <v>886</v>
      </c>
      <c r="P81" s="10" t="s">
        <v>893</v>
      </c>
      <c r="Q81" s="13" t="str">
        <f t="shared" si="2"/>
        <v>Quận Hải An - Đội Thuế liên huyện Ngô Quyền - Hải An</v>
      </c>
      <c r="R81" s="13" t="s">
        <v>894</v>
      </c>
      <c r="S81" s="10" t="s">
        <v>892</v>
      </c>
      <c r="T81" s="8" t="s">
        <v>892</v>
      </c>
      <c r="U81" s="13" t="s">
        <v>895</v>
      </c>
      <c r="V81" s="13" t="s">
        <v>896</v>
      </c>
      <c r="W81" s="19" t="s">
        <v>864</v>
      </c>
      <c r="X81" s="20" t="s">
        <v>866</v>
      </c>
      <c r="Y81" s="10" t="s">
        <v>285</v>
      </c>
      <c r="Z81" s="13" t="s">
        <v>889</v>
      </c>
      <c r="AA81" s="13" t="s">
        <v>849</v>
      </c>
      <c r="AB81" s="13" t="s">
        <v>853</v>
      </c>
    </row>
    <row r="82" spans="1:28" hidden="1">
      <c r="A82" s="13" t="s">
        <v>897</v>
      </c>
      <c r="C82" s="13" t="s">
        <v>898</v>
      </c>
      <c r="D82" s="13">
        <v>3165</v>
      </c>
      <c r="E82" s="13" t="s">
        <v>899</v>
      </c>
      <c r="F82" s="13">
        <v>3180</v>
      </c>
      <c r="G82" s="13" t="s">
        <v>900</v>
      </c>
      <c r="H82" s="13" t="s">
        <v>897</v>
      </c>
      <c r="J82" s="10" t="s">
        <v>901</v>
      </c>
      <c r="K82" s="13" t="str">
        <f>VLOOKUP(J82,'DM Thue co so-TCCB'!$B$5:$D$781,3,)</f>
        <v>Thuế cơ sở 3 Thành phố Hải Phòng</v>
      </c>
      <c r="L82" s="13" t="str">
        <f>VLOOKUP(J82,'DM Thue co so-TCCB'!$B$5:$F$781,5,)</f>
        <v>Phường Lê Chân</v>
      </c>
      <c r="M82" s="10" t="s">
        <v>902</v>
      </c>
      <c r="N82" s="10" t="s">
        <v>903</v>
      </c>
      <c r="O82" s="10" t="s">
        <v>904</v>
      </c>
      <c r="P82" s="10" t="s">
        <v>904</v>
      </c>
      <c r="Q82" s="13" t="str">
        <f t="shared" si="2"/>
        <v>Quận Lê Chân - Đội Thuế liên huyện Lê Chân - Dương Kinh</v>
      </c>
      <c r="R82" s="13" t="s">
        <v>905</v>
      </c>
      <c r="S82" s="10" t="s">
        <v>903</v>
      </c>
      <c r="T82" s="8" t="s">
        <v>903</v>
      </c>
      <c r="U82" s="13" t="s">
        <v>906</v>
      </c>
      <c r="V82" s="13" t="s">
        <v>907</v>
      </c>
      <c r="W82" s="15" t="s">
        <v>906</v>
      </c>
      <c r="X82" s="16" t="s">
        <v>908</v>
      </c>
      <c r="Y82" s="10" t="s">
        <v>285</v>
      </c>
      <c r="Z82" s="13" t="s">
        <v>909</v>
      </c>
      <c r="AA82" s="13" t="s">
        <v>849</v>
      </c>
      <c r="AB82" s="13" t="s">
        <v>853</v>
      </c>
    </row>
    <row r="83" spans="1:28" hidden="1">
      <c r="A83" s="13" t="s">
        <v>910</v>
      </c>
      <c r="C83" s="13" t="s">
        <v>911</v>
      </c>
      <c r="D83" s="13">
        <v>3163</v>
      </c>
      <c r="E83" s="13" t="s">
        <v>912</v>
      </c>
      <c r="F83" s="13">
        <v>3180</v>
      </c>
      <c r="G83" s="13" t="s">
        <v>913</v>
      </c>
      <c r="H83" s="13" t="s">
        <v>910</v>
      </c>
      <c r="J83" s="10" t="s">
        <v>914</v>
      </c>
      <c r="K83" s="13" t="str">
        <f>VLOOKUP(J83,'DM Thue co so-TCCB'!$B$5:$D$781,3,)</f>
        <v>Thuế cơ sở 5 Thành phố Hải Phòng</v>
      </c>
      <c r="L83" s="13" t="str">
        <f>VLOOKUP(J83,'DM Thue co so-TCCB'!$B$5:$F$781,5,)</f>
        <v>Phường Kiến An</v>
      </c>
      <c r="M83" s="10" t="s">
        <v>915</v>
      </c>
      <c r="N83" s="10" t="s">
        <v>916</v>
      </c>
      <c r="O83" s="10" t="s">
        <v>917</v>
      </c>
      <c r="P83" s="10" t="s">
        <v>917</v>
      </c>
      <c r="Q83" s="13" t="str">
        <f t="shared" si="2"/>
        <v>Quận Kiến An - Đội Thuế liên huyện Kiến An - An Lão</v>
      </c>
      <c r="R83" s="13" t="s">
        <v>918</v>
      </c>
      <c r="S83" s="10" t="s">
        <v>916</v>
      </c>
      <c r="T83" s="8" t="s">
        <v>916</v>
      </c>
      <c r="U83" s="13" t="s">
        <v>919</v>
      </c>
      <c r="V83" s="13" t="s">
        <v>920</v>
      </c>
      <c r="W83" s="19" t="s">
        <v>864</v>
      </c>
      <c r="X83" s="20" t="s">
        <v>866</v>
      </c>
      <c r="Y83" s="10" t="s">
        <v>285</v>
      </c>
      <c r="Z83" s="13" t="s">
        <v>921</v>
      </c>
      <c r="AA83" s="13" t="s">
        <v>849</v>
      </c>
      <c r="AB83" s="13" t="s">
        <v>853</v>
      </c>
    </row>
    <row r="84" spans="1:28" hidden="1">
      <c r="A84" s="13" t="s">
        <v>922</v>
      </c>
      <c r="C84" s="13" t="s">
        <v>923</v>
      </c>
      <c r="D84" s="13">
        <v>3161</v>
      </c>
      <c r="E84" s="13" t="s">
        <v>924</v>
      </c>
      <c r="F84" s="13">
        <v>3180</v>
      </c>
      <c r="G84" s="13" t="s">
        <v>925</v>
      </c>
      <c r="H84" s="13" t="s">
        <v>922</v>
      </c>
      <c r="J84" s="10" t="s">
        <v>926</v>
      </c>
      <c r="K84" s="13" t="str">
        <f>VLOOKUP(J84,'DM Thue co so-TCCB'!$B$5:$D$781,3,)</f>
        <v>Thuế cơ sở 6 Thành phố Hải Phòng</v>
      </c>
      <c r="L84" s="13" t="str">
        <f>VLOOKUP(J84,'DM Thue co so-TCCB'!$B$5:$F$781,5,)</f>
        <v>Phường Đồ Sơn</v>
      </c>
      <c r="M84" s="10" t="s">
        <v>927</v>
      </c>
      <c r="N84" s="10" t="s">
        <v>928</v>
      </c>
      <c r="O84" s="10" t="s">
        <v>929</v>
      </c>
      <c r="P84" s="10" t="s">
        <v>929</v>
      </c>
      <c r="Q84" s="13" t="str">
        <f t="shared" si="2"/>
        <v>Quận Đồ Sơn - Đội Thuế liên huyện Đồ Sơn - Kiến Thụy - Bạch Long Vỹ</v>
      </c>
      <c r="R84" s="13" t="s">
        <v>930</v>
      </c>
      <c r="S84" s="10" t="s">
        <v>928</v>
      </c>
      <c r="T84" s="8" t="s">
        <v>928</v>
      </c>
      <c r="U84" s="13" t="s">
        <v>931</v>
      </c>
      <c r="V84" s="13" t="s">
        <v>932</v>
      </c>
      <c r="W84" s="17" t="s">
        <v>933</v>
      </c>
      <c r="X84" s="18" t="s">
        <v>934</v>
      </c>
      <c r="Y84" s="10" t="s">
        <v>285</v>
      </c>
      <c r="Z84" s="13" t="s">
        <v>935</v>
      </c>
      <c r="AA84" s="13" t="s">
        <v>849</v>
      </c>
      <c r="AB84" s="13" t="s">
        <v>853</v>
      </c>
    </row>
    <row r="85" spans="1:28" hidden="1">
      <c r="A85" s="13" t="s">
        <v>936</v>
      </c>
      <c r="C85" s="13" t="s">
        <v>155</v>
      </c>
      <c r="E85" s="13" t="s">
        <v>937</v>
      </c>
      <c r="F85" s="13">
        <v>3180</v>
      </c>
      <c r="G85" s="13" t="s">
        <v>938</v>
      </c>
      <c r="H85" s="13" t="s">
        <v>936</v>
      </c>
      <c r="J85" s="10" t="s">
        <v>939</v>
      </c>
      <c r="K85" s="13" t="str">
        <f>VLOOKUP(J85,'DM Thue co so-TCCB'!$B$5:$D$781,3,)</f>
        <v>Thuế cơ sở 4 Thành phố Hải Phòng</v>
      </c>
      <c r="L85" s="13" t="str">
        <f>VLOOKUP(J85,'DM Thue co so-TCCB'!$B$5:$F$781,5,)</f>
        <v>Phường Thủy Nguyên</v>
      </c>
      <c r="M85" s="10" t="s">
        <v>940</v>
      </c>
      <c r="N85" s="10" t="s">
        <v>939</v>
      </c>
      <c r="O85" s="10" t="s">
        <v>941</v>
      </c>
      <c r="P85" s="10" t="s">
        <v>942</v>
      </c>
      <c r="Q85" s="13" t="str">
        <f t="shared" si="2"/>
        <v>Tp. Thủy Nguyên - Đội Thuế thành phố Thủy Nguyên</v>
      </c>
      <c r="R85" s="13" t="s">
        <v>943</v>
      </c>
      <c r="S85" s="10" t="s">
        <v>939</v>
      </c>
      <c r="T85" s="8" t="s">
        <v>939</v>
      </c>
      <c r="U85" s="13" t="s">
        <v>944</v>
      </c>
      <c r="V85" s="13" t="s">
        <v>945</v>
      </c>
      <c r="W85" s="17" t="s">
        <v>944</v>
      </c>
      <c r="X85" s="18" t="s">
        <v>946</v>
      </c>
      <c r="Z85" s="13" t="s">
        <v>947</v>
      </c>
      <c r="AA85" s="13" t="s">
        <v>849</v>
      </c>
      <c r="AB85" s="13" t="s">
        <v>853</v>
      </c>
    </row>
    <row r="86" spans="1:28" hidden="1">
      <c r="A86" s="13" t="s">
        <v>948</v>
      </c>
      <c r="C86" s="13" t="s">
        <v>868</v>
      </c>
      <c r="D86" s="13">
        <v>3164</v>
      </c>
      <c r="E86" s="13" t="s">
        <v>869</v>
      </c>
      <c r="F86" s="13">
        <v>3180</v>
      </c>
      <c r="G86" s="13" t="s">
        <v>949</v>
      </c>
      <c r="H86" s="13" t="s">
        <v>948</v>
      </c>
      <c r="J86" s="10" t="s">
        <v>871</v>
      </c>
      <c r="K86" s="13" t="str">
        <f>VLOOKUP(J86,'DM Thue co so-TCCB'!$B$5:$D$781,3,)</f>
        <v>Thuế cơ sở 2 Thành phố Hải Phòng</v>
      </c>
      <c r="L86" s="13" t="str">
        <f>VLOOKUP(J86,'DM Thue co so-TCCB'!$B$5:$F$781,5,)</f>
        <v>Phường Hồng Bàng</v>
      </c>
      <c r="M86" s="10" t="s">
        <v>872</v>
      </c>
      <c r="N86" s="10" t="s">
        <v>950</v>
      </c>
      <c r="O86" s="10" t="s">
        <v>874</v>
      </c>
      <c r="P86" s="10" t="s">
        <v>951</v>
      </c>
      <c r="Q86" s="13" t="str">
        <f t="shared" si="2"/>
        <v>Quận An Dương - Đội Thuế liên huyện Hồng Bàng - An Dương</v>
      </c>
      <c r="R86" s="13" t="s">
        <v>952</v>
      </c>
      <c r="S86" s="10" t="s">
        <v>950</v>
      </c>
      <c r="T86" s="8" t="s">
        <v>950</v>
      </c>
      <c r="U86" s="13" t="s">
        <v>953</v>
      </c>
      <c r="V86" s="13" t="s">
        <v>954</v>
      </c>
      <c r="W86" s="19" t="s">
        <v>864</v>
      </c>
      <c r="X86" s="20" t="s">
        <v>866</v>
      </c>
      <c r="Y86" s="10" t="s">
        <v>285</v>
      </c>
      <c r="Z86" s="13" t="s">
        <v>878</v>
      </c>
      <c r="AA86" s="13" t="s">
        <v>849</v>
      </c>
      <c r="AB86" s="13" t="s">
        <v>853</v>
      </c>
    </row>
    <row r="87" spans="1:28" hidden="1">
      <c r="A87" s="13" t="s">
        <v>955</v>
      </c>
      <c r="C87" s="13" t="s">
        <v>911</v>
      </c>
      <c r="D87" s="13">
        <v>3163</v>
      </c>
      <c r="E87" s="13" t="s">
        <v>912</v>
      </c>
      <c r="F87" s="13">
        <v>3180</v>
      </c>
      <c r="G87" s="13" t="s">
        <v>956</v>
      </c>
      <c r="H87" s="13" t="s">
        <v>955</v>
      </c>
      <c r="J87" s="10" t="s">
        <v>914</v>
      </c>
      <c r="K87" s="13" t="str">
        <f>VLOOKUP(J87,'DM Thue co so-TCCB'!$B$5:$D$781,3,)</f>
        <v>Thuế cơ sở 5 Thành phố Hải Phòng</v>
      </c>
      <c r="L87" s="13" t="str">
        <f>VLOOKUP(J87,'DM Thue co so-TCCB'!$B$5:$F$781,5,)</f>
        <v>Phường Kiến An</v>
      </c>
      <c r="M87" s="10" t="s">
        <v>915</v>
      </c>
      <c r="N87" s="10" t="s">
        <v>957</v>
      </c>
      <c r="O87" s="10" t="s">
        <v>917</v>
      </c>
      <c r="P87" s="10" t="s">
        <v>958</v>
      </c>
      <c r="Q87" s="13" t="str">
        <f t="shared" si="2"/>
        <v>Huyện An Lão - Đội Thuế liên huyện Kiến An - An Lão</v>
      </c>
      <c r="R87" s="13" t="s">
        <v>959</v>
      </c>
      <c r="S87" s="10" t="s">
        <v>957</v>
      </c>
      <c r="T87" s="8" t="s">
        <v>957</v>
      </c>
      <c r="U87" s="13" t="s">
        <v>960</v>
      </c>
      <c r="V87" s="13" t="s">
        <v>961</v>
      </c>
      <c r="W87" s="17" t="s">
        <v>960</v>
      </c>
      <c r="X87" s="18" t="s">
        <v>962</v>
      </c>
      <c r="Y87" s="10" t="s">
        <v>285</v>
      </c>
      <c r="Z87" s="13" t="s">
        <v>921</v>
      </c>
      <c r="AA87" s="13" t="s">
        <v>849</v>
      </c>
      <c r="AB87" s="13" t="s">
        <v>853</v>
      </c>
    </row>
    <row r="88" spans="1:28" hidden="1">
      <c r="A88" s="13" t="s">
        <v>963</v>
      </c>
      <c r="C88" s="13" t="s">
        <v>923</v>
      </c>
      <c r="D88" s="13">
        <v>3161</v>
      </c>
      <c r="E88" s="13" t="s">
        <v>924</v>
      </c>
      <c r="F88" s="13">
        <v>3180</v>
      </c>
      <c r="G88" s="13" t="s">
        <v>964</v>
      </c>
      <c r="H88" s="13" t="s">
        <v>963</v>
      </c>
      <c r="J88" s="10" t="s">
        <v>926</v>
      </c>
      <c r="K88" s="13" t="str">
        <f>VLOOKUP(J88,'DM Thue co so-TCCB'!$B$5:$D$781,3,)</f>
        <v>Thuế cơ sở 6 Thành phố Hải Phòng</v>
      </c>
      <c r="L88" s="13" t="str">
        <f>VLOOKUP(J88,'DM Thue co so-TCCB'!$B$5:$F$781,5,)</f>
        <v>Phường Đồ Sơn</v>
      </c>
      <c r="M88" s="10" t="s">
        <v>927</v>
      </c>
      <c r="N88" s="10" t="s">
        <v>965</v>
      </c>
      <c r="O88" s="10" t="s">
        <v>929</v>
      </c>
      <c r="P88" s="10" t="s">
        <v>966</v>
      </c>
      <c r="Q88" s="13" t="str">
        <f t="shared" si="2"/>
        <v>Huyện Kiến Thụy - Đội Thuế liên huyện Đồ Sơn - Kiến Thụy - Bạch Long Vỹ</v>
      </c>
      <c r="R88" s="13" t="s">
        <v>967</v>
      </c>
      <c r="S88" s="10" t="s">
        <v>965</v>
      </c>
      <c r="T88" s="8" t="s">
        <v>968</v>
      </c>
      <c r="U88" s="13" t="s">
        <v>933</v>
      </c>
      <c r="V88" s="13" t="s">
        <v>969</v>
      </c>
      <c r="W88" s="17" t="s">
        <v>933</v>
      </c>
      <c r="X88" s="18" t="s">
        <v>934</v>
      </c>
      <c r="Y88" s="10" t="s">
        <v>285</v>
      </c>
      <c r="Z88" s="13" t="s">
        <v>935</v>
      </c>
      <c r="AA88" s="13" t="s">
        <v>849</v>
      </c>
      <c r="AB88" s="13" t="s">
        <v>853</v>
      </c>
    </row>
    <row r="89" spans="1:28" hidden="1">
      <c r="A89" s="13" t="s">
        <v>970</v>
      </c>
      <c r="C89" s="13" t="s">
        <v>971</v>
      </c>
      <c r="D89" s="13">
        <v>3162</v>
      </c>
      <c r="E89" s="13" t="s">
        <v>972</v>
      </c>
      <c r="F89" s="13">
        <v>3180</v>
      </c>
      <c r="G89" s="13" t="s">
        <v>973</v>
      </c>
      <c r="H89" s="13" t="s">
        <v>970</v>
      </c>
      <c r="J89" s="10" t="s">
        <v>974</v>
      </c>
      <c r="K89" s="13" t="str">
        <f>VLOOKUP(J89,'DM Thue co so-TCCB'!$B$5:$D$781,3,)</f>
        <v>Thuế cơ sở 8 Thành phố Hải Phòng</v>
      </c>
      <c r="L89" s="13" t="str">
        <f>VLOOKUP(J89,'DM Thue co so-TCCB'!$B$5:$F$781,5,)</f>
        <v>Xã Vĩnh Bảo</v>
      </c>
      <c r="M89" s="10" t="s">
        <v>975</v>
      </c>
      <c r="N89" s="10" t="s">
        <v>976</v>
      </c>
      <c r="O89" s="10" t="s">
        <v>977</v>
      </c>
      <c r="P89" s="10" t="s">
        <v>978</v>
      </c>
      <c r="Q89" s="13" t="str">
        <f t="shared" si="2"/>
        <v>Huyện Tiên Lãng - Đội Thuế liên huyện Vĩnh Bảo - Tiên Lãng</v>
      </c>
      <c r="R89" s="13" t="s">
        <v>979</v>
      </c>
      <c r="S89" s="10" t="s">
        <v>976</v>
      </c>
      <c r="T89" s="8" t="s">
        <v>976</v>
      </c>
      <c r="U89" s="13" t="s">
        <v>980</v>
      </c>
      <c r="V89" s="13" t="s">
        <v>981</v>
      </c>
      <c r="W89" s="17" t="s">
        <v>960</v>
      </c>
      <c r="X89" s="18" t="s">
        <v>962</v>
      </c>
      <c r="Y89" s="10" t="s">
        <v>285</v>
      </c>
      <c r="Z89" s="13" t="s">
        <v>982</v>
      </c>
      <c r="AA89" s="13" t="s">
        <v>849</v>
      </c>
      <c r="AB89" s="13" t="s">
        <v>853</v>
      </c>
    </row>
    <row r="90" spans="1:28" hidden="1">
      <c r="A90" s="13" t="s">
        <v>983</v>
      </c>
      <c r="C90" s="13" t="s">
        <v>971</v>
      </c>
      <c r="D90" s="13">
        <v>3162</v>
      </c>
      <c r="E90" s="13" t="s">
        <v>972</v>
      </c>
      <c r="F90" s="13">
        <v>3180</v>
      </c>
      <c r="G90" s="13" t="s">
        <v>984</v>
      </c>
      <c r="H90" s="13" t="s">
        <v>983</v>
      </c>
      <c r="J90" s="10" t="s">
        <v>974</v>
      </c>
      <c r="K90" s="13" t="str">
        <f>VLOOKUP(J90,'DM Thue co so-TCCB'!$B$5:$D$781,3,)</f>
        <v>Thuế cơ sở 8 Thành phố Hải Phòng</v>
      </c>
      <c r="L90" s="13" t="str">
        <f>VLOOKUP(J90,'DM Thue co so-TCCB'!$B$5:$F$781,5,)</f>
        <v>Xã Vĩnh Bảo</v>
      </c>
      <c r="M90" s="10" t="s">
        <v>975</v>
      </c>
      <c r="N90" s="10" t="s">
        <v>985</v>
      </c>
      <c r="O90" s="10" t="s">
        <v>977</v>
      </c>
      <c r="P90" s="10" t="s">
        <v>977</v>
      </c>
      <c r="Q90" s="13" t="str">
        <f t="shared" si="2"/>
        <v>Huyện Vĩnh Bảo - Đội Thuế liên huyện Vĩnh Bảo - Tiên Lãng</v>
      </c>
      <c r="R90" s="13" t="s">
        <v>986</v>
      </c>
      <c r="S90" s="10" t="s">
        <v>985</v>
      </c>
      <c r="T90" s="8" t="s">
        <v>985</v>
      </c>
      <c r="U90" s="13" t="s">
        <v>987</v>
      </c>
      <c r="V90" s="13" t="s">
        <v>988</v>
      </c>
      <c r="W90" s="17" t="s">
        <v>960</v>
      </c>
      <c r="X90" s="18" t="s">
        <v>962</v>
      </c>
      <c r="Y90" s="10" t="s">
        <v>285</v>
      </c>
      <c r="Z90" s="13" t="s">
        <v>982</v>
      </c>
      <c r="AA90" s="13" t="s">
        <v>849</v>
      </c>
      <c r="AB90" s="13" t="s">
        <v>853</v>
      </c>
    </row>
    <row r="91" spans="1:28" hidden="1">
      <c r="A91" s="13" t="s">
        <v>989</v>
      </c>
      <c r="C91" s="13" t="s">
        <v>155</v>
      </c>
      <c r="E91" s="13" t="s">
        <v>990</v>
      </c>
      <c r="F91" s="13">
        <v>3180</v>
      </c>
      <c r="G91" s="13" t="s">
        <v>991</v>
      </c>
      <c r="H91" s="13" t="s">
        <v>989</v>
      </c>
      <c r="J91" s="10" t="s">
        <v>992</v>
      </c>
      <c r="K91" s="13" t="str">
        <f>VLOOKUP(J91,'DM Thue co so-TCCB'!$B$5:$D$781,3,)</f>
        <v>Thuế cơ sở 7 Thành phố Hải Phòng</v>
      </c>
      <c r="L91" s="13" t="str">
        <f>VLOOKUP(J91,'DM Thue co so-TCCB'!$B$5:$F$781,5,)</f>
        <v>Đặc khu Cát Hải</v>
      </c>
      <c r="M91" s="10" t="s">
        <v>993</v>
      </c>
      <c r="N91" s="10" t="s">
        <v>992</v>
      </c>
      <c r="O91" s="13" t="s">
        <v>994</v>
      </c>
      <c r="P91" s="13" t="s">
        <v>994</v>
      </c>
      <c r="Q91" s="13" t="str">
        <f t="shared" si="2"/>
        <v>Huyện Cát Hải - Đội Thuế huyện Cát Hải</v>
      </c>
      <c r="R91" s="13" t="s">
        <v>995</v>
      </c>
      <c r="S91" s="10" t="s">
        <v>992</v>
      </c>
      <c r="T91" s="8" t="s">
        <v>992</v>
      </c>
      <c r="U91" s="13" t="s">
        <v>996</v>
      </c>
      <c r="V91" s="13" t="s">
        <v>997</v>
      </c>
      <c r="W91" s="17" t="s">
        <v>944</v>
      </c>
      <c r="X91" s="18" t="s">
        <v>946</v>
      </c>
      <c r="Z91" s="13" t="s">
        <v>998</v>
      </c>
      <c r="AA91" s="13" t="s">
        <v>849</v>
      </c>
      <c r="AB91" s="13" t="s">
        <v>853</v>
      </c>
    </row>
    <row r="92" spans="1:28" hidden="1">
      <c r="A92" s="13" t="s">
        <v>999</v>
      </c>
      <c r="C92" s="13" t="s">
        <v>898</v>
      </c>
      <c r="D92" s="13">
        <v>3165</v>
      </c>
      <c r="E92" s="13" t="s">
        <v>899</v>
      </c>
      <c r="F92" s="13">
        <v>3180</v>
      </c>
      <c r="G92" s="13" t="s">
        <v>1000</v>
      </c>
      <c r="H92" s="13" t="s">
        <v>999</v>
      </c>
      <c r="J92" s="10" t="s">
        <v>901</v>
      </c>
      <c r="K92" s="13" t="str">
        <f>VLOOKUP(J92,'DM Thue co so-TCCB'!$B$5:$D$781,3,)</f>
        <v>Thuế cơ sở 3 Thành phố Hải Phòng</v>
      </c>
      <c r="L92" s="13" t="str">
        <f>VLOOKUP(J92,'DM Thue co so-TCCB'!$B$5:$F$781,5,)</f>
        <v>Phường Lê Chân</v>
      </c>
      <c r="M92" s="10" t="s">
        <v>902</v>
      </c>
      <c r="N92" s="10" t="s">
        <v>1001</v>
      </c>
      <c r="O92" s="10" t="s">
        <v>904</v>
      </c>
      <c r="P92" s="10" t="s">
        <v>1002</v>
      </c>
      <c r="Q92" s="13" t="str">
        <f t="shared" si="2"/>
        <v>Quận Dương Kinh - Đội Thuế liên huyện Lê Chân - Dương Kinh</v>
      </c>
      <c r="R92" s="13" t="s">
        <v>1003</v>
      </c>
      <c r="S92" s="10" t="s">
        <v>1001</v>
      </c>
      <c r="T92" s="8" t="s">
        <v>1001</v>
      </c>
      <c r="U92" s="13" t="s">
        <v>1004</v>
      </c>
      <c r="V92" s="13" t="s">
        <v>1005</v>
      </c>
      <c r="W92" s="19" t="s">
        <v>864</v>
      </c>
      <c r="X92" s="20" t="s">
        <v>866</v>
      </c>
      <c r="Y92" s="10" t="s">
        <v>285</v>
      </c>
      <c r="Z92" s="13" t="s">
        <v>909</v>
      </c>
      <c r="AA92" s="13" t="s">
        <v>849</v>
      </c>
      <c r="AB92" s="13" t="s">
        <v>853</v>
      </c>
    </row>
    <row r="93" spans="1:28" hidden="1">
      <c r="A93" s="13" t="s">
        <v>1006</v>
      </c>
      <c r="C93" s="27"/>
      <c r="D93" s="13">
        <v>3161</v>
      </c>
      <c r="E93" s="13" t="s">
        <v>1007</v>
      </c>
      <c r="F93" s="13">
        <v>3180</v>
      </c>
      <c r="G93" s="13" t="s">
        <v>1008</v>
      </c>
      <c r="H93" s="13" t="s">
        <v>1006</v>
      </c>
      <c r="J93" s="10" t="s">
        <v>926</v>
      </c>
      <c r="K93" s="13" t="str">
        <f>VLOOKUP(J93,'DM Thue co so-TCCB'!$B$5:$D$781,3,)</f>
        <v>Thuế cơ sở 6 Thành phố Hải Phòng</v>
      </c>
      <c r="L93" s="13" t="str">
        <f>VLOOKUP(J93,'DM Thue co so-TCCB'!$B$5:$F$781,5,)</f>
        <v>Phường Đồ Sơn</v>
      </c>
      <c r="M93" s="10" t="s">
        <v>927</v>
      </c>
      <c r="N93" s="10" t="s">
        <v>1009</v>
      </c>
      <c r="O93" s="10" t="s">
        <v>929</v>
      </c>
      <c r="P93" s="10" t="s">
        <v>1010</v>
      </c>
      <c r="Q93" s="13" t="str">
        <f t="shared" si="2"/>
        <v>Huyện Bạch Long Vỹ - Đội Thuế liên huyện Đồ Sơn - Kiến Thụy - Bạch Long Vỹ</v>
      </c>
      <c r="R93" s="13" t="s">
        <v>1011</v>
      </c>
      <c r="S93" s="10" t="s">
        <v>1009</v>
      </c>
      <c r="T93" s="8" t="s">
        <v>1012</v>
      </c>
      <c r="U93" s="13" t="s">
        <v>864</v>
      </c>
      <c r="V93" s="13" t="s">
        <v>865</v>
      </c>
      <c r="W93" s="19" t="s">
        <v>864</v>
      </c>
      <c r="X93" s="20" t="s">
        <v>866</v>
      </c>
      <c r="Y93" s="10" t="s">
        <v>1013</v>
      </c>
      <c r="Z93" s="13" t="s">
        <v>1014</v>
      </c>
      <c r="AA93" s="13" t="s">
        <v>849</v>
      </c>
      <c r="AB93" s="13" t="s">
        <v>853</v>
      </c>
    </row>
    <row r="94" spans="1:28" s="7" customFormat="1" hidden="1">
      <c r="A94" s="7" t="s">
        <v>1015</v>
      </c>
      <c r="B94" s="7">
        <v>3180</v>
      </c>
      <c r="E94" s="7" t="s">
        <v>1016</v>
      </c>
      <c r="G94" s="7" t="s">
        <v>155</v>
      </c>
      <c r="H94" s="7" t="s">
        <v>1015</v>
      </c>
      <c r="I94" s="7" t="s">
        <v>851</v>
      </c>
      <c r="K94" s="13"/>
      <c r="L94" s="13"/>
      <c r="M94" s="10"/>
      <c r="N94" s="7" t="s">
        <v>1017</v>
      </c>
      <c r="O94" s="7" t="s">
        <v>861</v>
      </c>
      <c r="Q94" s="13"/>
      <c r="R94" s="7" t="s">
        <v>1018</v>
      </c>
      <c r="S94" s="7" t="s">
        <v>1017</v>
      </c>
      <c r="T94" s="8" t="s">
        <v>1017</v>
      </c>
      <c r="U94" s="7" t="s">
        <v>1019</v>
      </c>
      <c r="V94" s="7" t="s">
        <v>1020</v>
      </c>
      <c r="W94" s="11" t="s">
        <v>155</v>
      </c>
      <c r="X94" s="9" t="s">
        <v>155</v>
      </c>
      <c r="Z94" s="7" t="s">
        <v>1016</v>
      </c>
      <c r="AA94" s="7" t="s">
        <v>153</v>
      </c>
      <c r="AB94" s="7" t="s">
        <v>159</v>
      </c>
    </row>
    <row r="95" spans="1:28" s="7" customFormat="1" hidden="1">
      <c r="A95" s="7" t="s">
        <v>1021</v>
      </c>
      <c r="B95" s="7">
        <v>3181</v>
      </c>
      <c r="E95" s="7" t="s">
        <v>1016</v>
      </c>
      <c r="F95" s="7">
        <v>3180</v>
      </c>
      <c r="G95" s="7" t="s">
        <v>1022</v>
      </c>
      <c r="H95" s="7" t="s">
        <v>1021</v>
      </c>
      <c r="I95" s="7" t="s">
        <v>851</v>
      </c>
      <c r="J95" s="7" t="s">
        <v>851</v>
      </c>
      <c r="K95" s="13"/>
      <c r="L95" s="13"/>
      <c r="M95" s="10" t="s">
        <v>851</v>
      </c>
      <c r="N95" s="7" t="s">
        <v>1023</v>
      </c>
      <c r="O95" s="7" t="s">
        <v>861</v>
      </c>
      <c r="P95" s="7" t="s">
        <v>1024</v>
      </c>
      <c r="Q95" s="13" t="str">
        <f t="shared" ref="Q95:Q104" si="3">P95&amp;" - "&amp;J95</f>
        <v>Tỉnh Quảng Ninh - Chi cục Thuế khu vực III</v>
      </c>
      <c r="R95" s="7" t="s">
        <v>1025</v>
      </c>
      <c r="S95" s="7" t="s">
        <v>1023</v>
      </c>
      <c r="T95" s="8" t="s">
        <v>1023</v>
      </c>
      <c r="U95" s="7" t="s">
        <v>1026</v>
      </c>
      <c r="V95" s="7" t="s">
        <v>1027</v>
      </c>
      <c r="W95" s="15">
        <v>2826</v>
      </c>
      <c r="X95" s="16" t="s">
        <v>1028</v>
      </c>
      <c r="Z95" s="7" t="s">
        <v>1016</v>
      </c>
      <c r="AA95" s="7" t="s">
        <v>1015</v>
      </c>
      <c r="AB95" s="7" t="s">
        <v>1018</v>
      </c>
    </row>
    <row r="96" spans="1:28" hidden="1">
      <c r="A96" s="13" t="s">
        <v>1029</v>
      </c>
      <c r="E96" s="13" t="s">
        <v>1030</v>
      </c>
      <c r="F96" s="13">
        <v>3180</v>
      </c>
      <c r="G96" s="13" t="s">
        <v>1031</v>
      </c>
      <c r="H96" s="13" t="s">
        <v>1029</v>
      </c>
      <c r="J96" s="10" t="s">
        <v>1032</v>
      </c>
      <c r="K96" s="13" t="str">
        <f>VLOOKUP(J96,'DM Thue co so-TCCB'!$B$5:$D$781,3,)</f>
        <v>Thuế cơ sở 1 tỉnh Quảng Ninh</v>
      </c>
      <c r="L96" s="13" t="str">
        <f>VLOOKUP(J96,'DM Thue co so-TCCB'!$B$5:$F$781,5,)</f>
        <v>Phường Hạ Long</v>
      </c>
      <c r="M96" s="10" t="s">
        <v>1033</v>
      </c>
      <c r="N96" s="10" t="s">
        <v>1032</v>
      </c>
      <c r="O96" s="13" t="s">
        <v>1034</v>
      </c>
      <c r="P96" s="13" t="s">
        <v>1035</v>
      </c>
      <c r="Q96" s="13" t="str">
        <f t="shared" si="3"/>
        <v>Tp. Hạ Long - Đội Thuế thành phố Hạ Long</v>
      </c>
      <c r="R96" s="13" t="s">
        <v>1036</v>
      </c>
      <c r="S96" s="10" t="s">
        <v>1032</v>
      </c>
      <c r="T96" s="8" t="s">
        <v>1032</v>
      </c>
      <c r="U96" s="13" t="s">
        <v>1026</v>
      </c>
      <c r="V96" s="13" t="s">
        <v>1027</v>
      </c>
      <c r="W96" s="15">
        <v>2827</v>
      </c>
      <c r="X96" s="15" t="s">
        <v>1037</v>
      </c>
      <c r="Z96" s="13" t="s">
        <v>1038</v>
      </c>
      <c r="AA96" s="13" t="s">
        <v>1015</v>
      </c>
      <c r="AB96" s="13" t="s">
        <v>1018</v>
      </c>
    </row>
    <row r="97" spans="1:28" hidden="1">
      <c r="A97" s="13" t="s">
        <v>1039</v>
      </c>
      <c r="C97" s="13">
        <v>2264</v>
      </c>
      <c r="D97" s="13">
        <v>2264</v>
      </c>
      <c r="E97" s="13" t="s">
        <v>1040</v>
      </c>
      <c r="F97" s="13">
        <v>3180</v>
      </c>
      <c r="G97" s="13" t="s">
        <v>1041</v>
      </c>
      <c r="H97" s="13" t="s">
        <v>1039</v>
      </c>
      <c r="J97" s="10" t="s">
        <v>1042</v>
      </c>
      <c r="K97" s="13" t="str">
        <f>VLOOKUP(J97,'DM Thue co so-TCCB'!$B$5:$D$781,3,)</f>
        <v>Thuế cơ sở 3 tỉnh Quảng Ninh</v>
      </c>
      <c r="L97" s="13" t="str">
        <f>VLOOKUP(J97,'DM Thue co so-TCCB'!$B$5:$F$781,5,)</f>
        <v>Phường Cẩm Phả</v>
      </c>
      <c r="M97" s="10" t="s">
        <v>1043</v>
      </c>
      <c r="N97" s="10" t="s">
        <v>1044</v>
      </c>
      <c r="O97" s="10" t="s">
        <v>1045</v>
      </c>
      <c r="P97" s="10" t="s">
        <v>1046</v>
      </c>
      <c r="Q97" s="13" t="str">
        <f t="shared" si="3"/>
        <v>Tp. Cẩm Phả - Đội Thuế liên huyện Cẩm Phả - Vân Đồn - Cô Tô</v>
      </c>
      <c r="R97" s="13" t="s">
        <v>1047</v>
      </c>
      <c r="S97" s="10" t="s">
        <v>1044</v>
      </c>
      <c r="T97" s="8" t="s">
        <v>1044</v>
      </c>
      <c r="U97" s="13" t="s">
        <v>1048</v>
      </c>
      <c r="V97" s="13" t="s">
        <v>1049</v>
      </c>
      <c r="W97" s="17" t="s">
        <v>1048</v>
      </c>
      <c r="X97" s="18" t="s">
        <v>1050</v>
      </c>
      <c r="Y97" s="10" t="s">
        <v>285</v>
      </c>
      <c r="Z97" s="13" t="s">
        <v>1051</v>
      </c>
      <c r="AA97" s="13" t="s">
        <v>1015</v>
      </c>
      <c r="AB97" s="13" t="s">
        <v>1018</v>
      </c>
    </row>
    <row r="98" spans="1:28" hidden="1">
      <c r="A98" s="13" t="s">
        <v>1052</v>
      </c>
      <c r="C98" s="13">
        <v>2263</v>
      </c>
      <c r="D98" s="13">
        <v>2263</v>
      </c>
      <c r="E98" s="13" t="s">
        <v>1053</v>
      </c>
      <c r="F98" s="13">
        <v>3180</v>
      </c>
      <c r="G98" s="13" t="s">
        <v>1054</v>
      </c>
      <c r="H98" s="13" t="s">
        <v>1052</v>
      </c>
      <c r="J98" s="10" t="s">
        <v>1055</v>
      </c>
      <c r="K98" s="13" t="str">
        <f>VLOOKUP(J98,'DM Thue co so-TCCB'!$B$5:$D$781,3,)</f>
        <v>Thuế cơ sở 4 tỉnh Quảng Ninh</v>
      </c>
      <c r="L98" s="13" t="str">
        <f>VLOOKUP(J98,'DM Thue co so-TCCB'!$B$5:$F$781,5,)</f>
        <v>Phường Uông Bí</v>
      </c>
      <c r="M98" s="10" t="s">
        <v>1056</v>
      </c>
      <c r="N98" s="10" t="s">
        <v>1057</v>
      </c>
      <c r="O98" s="10" t="s">
        <v>1058</v>
      </c>
      <c r="P98" s="10" t="s">
        <v>1059</v>
      </c>
      <c r="Q98" s="13" t="str">
        <f t="shared" si="3"/>
        <v>Tp. Uông Bí - Đội Thuế liên huyện Uông Bí - Quảng Yên</v>
      </c>
      <c r="R98" s="13" t="s">
        <v>1060</v>
      </c>
      <c r="S98" s="10" t="s">
        <v>1057</v>
      </c>
      <c r="T98" s="8" t="s">
        <v>1057</v>
      </c>
      <c r="U98" s="13" t="s">
        <v>1061</v>
      </c>
      <c r="V98" s="13" t="s">
        <v>1062</v>
      </c>
      <c r="W98" s="17" t="s">
        <v>1061</v>
      </c>
      <c r="X98" s="18" t="s">
        <v>1063</v>
      </c>
      <c r="Y98" s="10" t="s">
        <v>285</v>
      </c>
      <c r="Z98" s="13" t="s">
        <v>1064</v>
      </c>
      <c r="AA98" s="13" t="s">
        <v>1015</v>
      </c>
      <c r="AB98" s="13" t="s">
        <v>1018</v>
      </c>
    </row>
    <row r="99" spans="1:28" hidden="1">
      <c r="A99" s="13" t="s">
        <v>1065</v>
      </c>
      <c r="C99" s="10">
        <v>2261</v>
      </c>
      <c r="D99" s="10">
        <v>2261</v>
      </c>
      <c r="E99" s="13" t="s">
        <v>1066</v>
      </c>
      <c r="F99" s="13">
        <v>3180</v>
      </c>
      <c r="G99" s="13" t="s">
        <v>1067</v>
      </c>
      <c r="H99" s="13" t="s">
        <v>1065</v>
      </c>
      <c r="J99" s="10" t="s">
        <v>1068</v>
      </c>
      <c r="K99" s="13" t="str">
        <f>VLOOKUP(J99,'DM Thue co so-TCCB'!$B$5:$D$781,3,)</f>
        <v>Thuế cơ sở 6 tỉnh Quảng Ninh</v>
      </c>
      <c r="L99" s="13" t="str">
        <f>VLOOKUP(J99,'DM Thue co so-TCCB'!$B$5:$F$781,5,)</f>
        <v>Xã Tiên Yên</v>
      </c>
      <c r="M99" s="10" t="s">
        <v>1069</v>
      </c>
      <c r="N99" s="10" t="s">
        <v>1070</v>
      </c>
      <c r="O99" s="10" t="s">
        <v>1071</v>
      </c>
      <c r="P99" s="10" t="s">
        <v>1072</v>
      </c>
      <c r="Q99" s="13" t="str">
        <f t="shared" si="3"/>
        <v>Huyện Bình Liêu - Đội Thuế liên huyện Tiên Yên - Bình Liêu - Ba Chẽ</v>
      </c>
      <c r="R99" s="13" t="s">
        <v>1073</v>
      </c>
      <c r="S99" s="10" t="s">
        <v>1070</v>
      </c>
      <c r="T99" s="8" t="s">
        <v>1070</v>
      </c>
      <c r="U99" s="13" t="s">
        <v>1074</v>
      </c>
      <c r="V99" s="13" t="s">
        <v>1075</v>
      </c>
      <c r="W99" s="17" t="s">
        <v>1076</v>
      </c>
      <c r="X99" s="18" t="s">
        <v>1077</v>
      </c>
      <c r="Y99" s="10" t="s">
        <v>285</v>
      </c>
      <c r="Z99" s="13" t="s">
        <v>1078</v>
      </c>
      <c r="AA99" s="13" t="s">
        <v>1015</v>
      </c>
      <c r="AB99" s="13" t="s">
        <v>1018</v>
      </c>
    </row>
    <row r="100" spans="1:28" hidden="1">
      <c r="A100" s="13" t="s">
        <v>1079</v>
      </c>
      <c r="E100" s="13" t="s">
        <v>1080</v>
      </c>
      <c r="F100" s="13">
        <v>3180</v>
      </c>
      <c r="G100" s="13" t="s">
        <v>1081</v>
      </c>
      <c r="H100" s="13" t="s">
        <v>1079</v>
      </c>
      <c r="J100" s="10" t="s">
        <v>1082</v>
      </c>
      <c r="K100" s="13" t="str">
        <f>VLOOKUP(J100,'DM Thue co so-TCCB'!$B$5:$D$781,3,)</f>
        <v>Thuế cơ sở 2 tỉnh Quảng Ninh</v>
      </c>
      <c r="L100" s="13" t="str">
        <f>VLOOKUP(J100,'DM Thue co so-TCCB'!$B$5:$F$781,5,)</f>
        <v>Phường Móng Cái 1</v>
      </c>
      <c r="M100" s="10" t="s">
        <v>1083</v>
      </c>
      <c r="N100" s="10" t="s">
        <v>1082</v>
      </c>
      <c r="O100" s="13" t="s">
        <v>1084</v>
      </c>
      <c r="P100" s="13" t="s">
        <v>1085</v>
      </c>
      <c r="Q100" s="13" t="str">
        <f t="shared" si="3"/>
        <v>Tp. Móng Cái - Đội Thuế thành phố Móng Cái</v>
      </c>
      <c r="R100" s="13" t="s">
        <v>1086</v>
      </c>
      <c r="S100" s="10" t="s">
        <v>1082</v>
      </c>
      <c r="T100" s="8" t="s">
        <v>1082</v>
      </c>
      <c r="U100" s="13" t="s">
        <v>1087</v>
      </c>
      <c r="V100" s="13" t="s">
        <v>1088</v>
      </c>
      <c r="W100" s="17" t="s">
        <v>1087</v>
      </c>
      <c r="X100" s="18" t="s">
        <v>1089</v>
      </c>
      <c r="Z100" s="13" t="s">
        <v>1090</v>
      </c>
      <c r="AA100" s="13" t="s">
        <v>1015</v>
      </c>
      <c r="AB100" s="13" t="s">
        <v>1018</v>
      </c>
    </row>
    <row r="101" spans="1:28" hidden="1">
      <c r="A101" s="13" t="s">
        <v>1091</v>
      </c>
      <c r="C101" s="13">
        <v>2262</v>
      </c>
      <c r="D101" s="13">
        <v>2262</v>
      </c>
      <c r="E101" s="13" t="s">
        <v>1092</v>
      </c>
      <c r="F101" s="13">
        <v>3180</v>
      </c>
      <c r="G101" s="13" t="s">
        <v>1093</v>
      </c>
      <c r="H101" s="13" t="s">
        <v>1091</v>
      </c>
      <c r="J101" s="10" t="s">
        <v>1094</v>
      </c>
      <c r="K101" s="13" t="str">
        <f>VLOOKUP(J101,'DM Thue co so-TCCB'!$B$5:$D$781,3,)</f>
        <v>Thuế cơ sở 7 tỉnh Quảng Ninh</v>
      </c>
      <c r="L101" s="13" t="str">
        <f>VLOOKUP(J101,'DM Thue co so-TCCB'!$B$5:$F$781,5,)</f>
        <v>Xã Quảng Hà</v>
      </c>
      <c r="M101" s="10" t="s">
        <v>1095</v>
      </c>
      <c r="N101" s="10" t="s">
        <v>1096</v>
      </c>
      <c r="O101" s="10" t="s">
        <v>1097</v>
      </c>
      <c r="P101" s="10" t="s">
        <v>1097</v>
      </c>
      <c r="Q101" s="13" t="str">
        <f t="shared" si="3"/>
        <v>Huyện Hải Hà - Đội Thuế liên huyện Hải Hà - Đầm Hà</v>
      </c>
      <c r="R101" s="13" t="s">
        <v>1098</v>
      </c>
      <c r="S101" s="10" t="s">
        <v>1096</v>
      </c>
      <c r="T101" s="8" t="s">
        <v>1096</v>
      </c>
      <c r="U101" s="13" t="s">
        <v>1099</v>
      </c>
      <c r="V101" s="13" t="s">
        <v>1100</v>
      </c>
      <c r="W101" s="17" t="s">
        <v>1087</v>
      </c>
      <c r="X101" s="18" t="s">
        <v>1089</v>
      </c>
      <c r="Y101" s="10" t="s">
        <v>285</v>
      </c>
      <c r="Z101" s="13" t="s">
        <v>1101</v>
      </c>
      <c r="AA101" s="13" t="s">
        <v>1015</v>
      </c>
      <c r="AB101" s="13" t="s">
        <v>1018</v>
      </c>
    </row>
    <row r="102" spans="1:28" hidden="1">
      <c r="A102" s="13" t="s">
        <v>1102</v>
      </c>
      <c r="C102" s="10">
        <v>2261</v>
      </c>
      <c r="D102" s="10">
        <v>2261</v>
      </c>
      <c r="E102" s="13" t="s">
        <v>1066</v>
      </c>
      <c r="F102" s="13">
        <v>3180</v>
      </c>
      <c r="G102" s="13" t="s">
        <v>1103</v>
      </c>
      <c r="H102" s="13" t="s">
        <v>1102</v>
      </c>
      <c r="J102" s="10" t="s">
        <v>1068</v>
      </c>
      <c r="K102" s="13" t="str">
        <f>VLOOKUP(J102,'DM Thue co so-TCCB'!$B$5:$D$781,3,)</f>
        <v>Thuế cơ sở 6 tỉnh Quảng Ninh</v>
      </c>
      <c r="L102" s="13" t="str">
        <f>VLOOKUP(J102,'DM Thue co so-TCCB'!$B$5:$F$781,5,)</f>
        <v>Xã Tiên Yên</v>
      </c>
      <c r="M102" s="10" t="s">
        <v>1069</v>
      </c>
      <c r="N102" s="10" t="s">
        <v>1104</v>
      </c>
      <c r="O102" s="10" t="s">
        <v>1071</v>
      </c>
      <c r="P102" s="10" t="s">
        <v>1071</v>
      </c>
      <c r="Q102" s="13" t="str">
        <f t="shared" si="3"/>
        <v>Huyện Tiên Yên - Đội Thuế liên huyện Tiên Yên - Bình Liêu - Ba Chẽ</v>
      </c>
      <c r="R102" s="13" t="s">
        <v>1105</v>
      </c>
      <c r="S102" s="10" t="s">
        <v>1104</v>
      </c>
      <c r="T102" s="8" t="s">
        <v>1104</v>
      </c>
      <c r="U102" s="13" t="s">
        <v>1076</v>
      </c>
      <c r="V102" s="13" t="s">
        <v>1106</v>
      </c>
      <c r="W102" s="17" t="s">
        <v>1076</v>
      </c>
      <c r="X102" s="18" t="s">
        <v>1077</v>
      </c>
      <c r="Y102" s="10" t="s">
        <v>285</v>
      </c>
      <c r="Z102" s="13" t="s">
        <v>1078</v>
      </c>
      <c r="AA102" s="13" t="s">
        <v>1015</v>
      </c>
      <c r="AB102" s="13" t="s">
        <v>1018</v>
      </c>
    </row>
    <row r="103" spans="1:28" hidden="1">
      <c r="A103" s="13" t="s">
        <v>1107</v>
      </c>
      <c r="C103" s="10">
        <v>2261</v>
      </c>
      <c r="D103" s="10">
        <v>2261</v>
      </c>
      <c r="E103" s="13" t="s">
        <v>1066</v>
      </c>
      <c r="F103" s="13">
        <v>3180</v>
      </c>
      <c r="G103" s="13" t="s">
        <v>1108</v>
      </c>
      <c r="H103" s="13" t="s">
        <v>1107</v>
      </c>
      <c r="J103" s="10" t="s">
        <v>1068</v>
      </c>
      <c r="K103" s="13" t="str">
        <f>VLOOKUP(J103,'DM Thue co so-TCCB'!$B$5:$D$781,3,)</f>
        <v>Thuế cơ sở 6 tỉnh Quảng Ninh</v>
      </c>
      <c r="L103" s="13" t="str">
        <f>VLOOKUP(J103,'DM Thue co so-TCCB'!$B$5:$F$781,5,)</f>
        <v>Xã Tiên Yên</v>
      </c>
      <c r="M103" s="10" t="s">
        <v>1069</v>
      </c>
      <c r="N103" s="10" t="s">
        <v>1109</v>
      </c>
      <c r="O103" s="10" t="s">
        <v>1071</v>
      </c>
      <c r="P103" s="10" t="s">
        <v>1110</v>
      </c>
      <c r="Q103" s="13" t="str">
        <f t="shared" si="3"/>
        <v>Huyện Ba Chẽ - Đội Thuế liên huyện Tiên Yên - Bình Liêu - Ba Chẽ</v>
      </c>
      <c r="R103" s="13" t="s">
        <v>1111</v>
      </c>
      <c r="S103" s="10" t="s">
        <v>1109</v>
      </c>
      <c r="T103" s="8" t="s">
        <v>1109</v>
      </c>
      <c r="U103" s="13" t="s">
        <v>1112</v>
      </c>
      <c r="V103" s="13" t="s">
        <v>1113</v>
      </c>
      <c r="W103" s="17" t="s">
        <v>1076</v>
      </c>
      <c r="X103" s="18" t="s">
        <v>1077</v>
      </c>
      <c r="Y103" s="10" t="s">
        <v>285</v>
      </c>
      <c r="Z103" s="13" t="s">
        <v>1078</v>
      </c>
      <c r="AA103" s="13" t="s">
        <v>1015</v>
      </c>
      <c r="AB103" s="13" t="s">
        <v>1018</v>
      </c>
    </row>
    <row r="104" spans="1:28" hidden="1">
      <c r="A104" s="13" t="s">
        <v>1114</v>
      </c>
      <c r="C104" s="13">
        <v>2264</v>
      </c>
      <c r="D104" s="13">
        <v>2264</v>
      </c>
      <c r="E104" s="13" t="s">
        <v>1040</v>
      </c>
      <c r="F104" s="13">
        <v>3180</v>
      </c>
      <c r="G104" s="13" t="s">
        <v>1115</v>
      </c>
      <c r="H104" s="13" t="s">
        <v>1114</v>
      </c>
      <c r="J104" s="10" t="s">
        <v>1042</v>
      </c>
      <c r="K104" s="13" t="str">
        <f>VLOOKUP(J104,'DM Thue co so-TCCB'!$B$5:$D$781,3,)</f>
        <v>Thuế cơ sở 3 tỉnh Quảng Ninh</v>
      </c>
      <c r="L104" s="13" t="str">
        <f>VLOOKUP(J104,'DM Thue co so-TCCB'!$B$5:$F$781,5,)</f>
        <v>Phường Cẩm Phả</v>
      </c>
      <c r="M104" s="10" t="s">
        <v>1043</v>
      </c>
      <c r="N104" s="10" t="s">
        <v>1116</v>
      </c>
      <c r="O104" s="10" t="s">
        <v>1045</v>
      </c>
      <c r="P104" s="10" t="s">
        <v>1117</v>
      </c>
      <c r="Q104" s="13" t="str">
        <f t="shared" si="3"/>
        <v>Huyện Vân Đồn - Đội Thuế liên huyện Cẩm Phả - Vân Đồn - Cô Tô</v>
      </c>
      <c r="R104" s="13" t="s">
        <v>1118</v>
      </c>
      <c r="S104" s="10" t="s">
        <v>1116</v>
      </c>
      <c r="T104" s="8" t="s">
        <v>1116</v>
      </c>
      <c r="U104" s="13" t="s">
        <v>1119</v>
      </c>
      <c r="V104" s="13" t="s">
        <v>1120</v>
      </c>
      <c r="W104" s="17" t="s">
        <v>1048</v>
      </c>
      <c r="X104" s="18" t="s">
        <v>1050</v>
      </c>
      <c r="Y104" s="10" t="s">
        <v>285</v>
      </c>
      <c r="Z104" s="13" t="s">
        <v>1051</v>
      </c>
      <c r="AA104" s="13" t="s">
        <v>1015</v>
      </c>
      <c r="AB104" s="13" t="s">
        <v>1018</v>
      </c>
    </row>
    <row r="105" spans="1:28" s="21" customFormat="1" hidden="1">
      <c r="A105" s="21" t="s">
        <v>1121</v>
      </c>
      <c r="E105" s="21" t="s">
        <v>1030</v>
      </c>
      <c r="F105" s="23">
        <v>3180</v>
      </c>
      <c r="G105" s="21" t="s">
        <v>1122</v>
      </c>
      <c r="H105" s="21" t="s">
        <v>1121</v>
      </c>
      <c r="I105" s="23"/>
      <c r="J105" s="21" t="s">
        <v>1032</v>
      </c>
      <c r="K105" s="13" t="str">
        <f>VLOOKUP(J105,'DM Thue co so-TCCB'!$B$5:$D$781,3,)</f>
        <v>Thuế cơ sở 1 tỉnh Quảng Ninh</v>
      </c>
      <c r="L105" s="13" t="str">
        <f>VLOOKUP(J105,'DM Thue co so-TCCB'!$B$5:$F$781,5,)</f>
        <v>Phường Hạ Long</v>
      </c>
      <c r="M105" s="10" t="s">
        <v>1033</v>
      </c>
      <c r="O105" s="23" t="s">
        <v>1123</v>
      </c>
      <c r="Q105" s="23"/>
      <c r="R105" s="21" t="s">
        <v>1124</v>
      </c>
      <c r="T105" s="8">
        <v>0</v>
      </c>
      <c r="U105" s="21" t="s">
        <v>1026</v>
      </c>
      <c r="V105" s="21" t="s">
        <v>1027</v>
      </c>
      <c r="W105" s="24" t="s">
        <v>155</v>
      </c>
      <c r="X105" s="25" t="s">
        <v>155</v>
      </c>
      <c r="Z105" s="21" t="s">
        <v>1038</v>
      </c>
      <c r="AA105" s="21" t="s">
        <v>1015</v>
      </c>
      <c r="AB105" s="21" t="s">
        <v>1018</v>
      </c>
    </row>
    <row r="106" spans="1:28" hidden="1">
      <c r="A106" s="13" t="s">
        <v>1125</v>
      </c>
      <c r="E106" s="13" t="s">
        <v>1126</v>
      </c>
      <c r="F106" s="13">
        <v>3180</v>
      </c>
      <c r="G106" s="13" t="s">
        <v>1127</v>
      </c>
      <c r="H106" s="13" t="s">
        <v>1125</v>
      </c>
      <c r="J106" s="10" t="s">
        <v>1128</v>
      </c>
      <c r="K106" s="13" t="str">
        <f>VLOOKUP(J106,'DM Thue co so-TCCB'!$B$5:$D$781,3,)</f>
        <v>Thuế cơ sở 5 tỉnh Quảng Ninh</v>
      </c>
      <c r="L106" s="13" t="str">
        <f>VLOOKUP(J106,'DM Thue co so-TCCB'!$B$5:$F$781,5,)</f>
        <v>Phường Đông Triều</v>
      </c>
      <c r="M106" s="10" t="s">
        <v>1129</v>
      </c>
      <c r="N106" s="10" t="s">
        <v>1128</v>
      </c>
      <c r="O106" s="13" t="s">
        <v>1130</v>
      </c>
      <c r="P106" s="13" t="s">
        <v>1131</v>
      </c>
      <c r="Q106" s="13" t="str">
        <f>P106&amp;" - "&amp;J106</f>
        <v>Tp. Đông Triều - Đội Thuế thành phố Đông Triều</v>
      </c>
      <c r="R106" s="13" t="s">
        <v>1132</v>
      </c>
      <c r="S106" s="10" t="s">
        <v>1128</v>
      </c>
      <c r="T106" s="8" t="s">
        <v>1128</v>
      </c>
      <c r="U106" s="13" t="s">
        <v>1133</v>
      </c>
      <c r="V106" s="13" t="s">
        <v>1134</v>
      </c>
      <c r="W106" s="15" t="s">
        <v>1133</v>
      </c>
      <c r="X106" s="16" t="s">
        <v>1135</v>
      </c>
      <c r="Z106" s="13" t="s">
        <v>1136</v>
      </c>
      <c r="AA106" s="13" t="s">
        <v>1015</v>
      </c>
      <c r="AB106" s="13" t="s">
        <v>1018</v>
      </c>
    </row>
    <row r="107" spans="1:28" hidden="1">
      <c r="A107" s="13" t="s">
        <v>1137</v>
      </c>
      <c r="C107" s="13">
        <v>2264</v>
      </c>
      <c r="D107" s="13">
        <v>2264</v>
      </c>
      <c r="E107" s="13" t="s">
        <v>1040</v>
      </c>
      <c r="F107" s="13">
        <v>3180</v>
      </c>
      <c r="G107" s="13" t="s">
        <v>1138</v>
      </c>
      <c r="H107" s="13" t="s">
        <v>1137</v>
      </c>
      <c r="J107" s="10" t="s">
        <v>1042</v>
      </c>
      <c r="K107" s="13" t="str">
        <f>VLOOKUP(J107,'DM Thue co so-TCCB'!$B$5:$D$781,3,)</f>
        <v>Thuế cơ sở 3 tỉnh Quảng Ninh</v>
      </c>
      <c r="L107" s="13" t="str">
        <f>VLOOKUP(J107,'DM Thue co so-TCCB'!$B$5:$F$781,5,)</f>
        <v>Phường Cẩm Phả</v>
      </c>
      <c r="M107" s="10" t="s">
        <v>1043</v>
      </c>
      <c r="N107" s="10" t="s">
        <v>1139</v>
      </c>
      <c r="O107" s="10" t="s">
        <v>1045</v>
      </c>
      <c r="P107" s="10" t="s">
        <v>1140</v>
      </c>
      <c r="Q107" s="13" t="str">
        <f>P107&amp;" - "&amp;J107</f>
        <v>Huyện Cô Tô - Đội Thuế liên huyện Cẩm Phả - Vân Đồn - Cô Tô</v>
      </c>
      <c r="R107" s="13" t="s">
        <v>1141</v>
      </c>
      <c r="S107" s="10" t="s">
        <v>1139</v>
      </c>
      <c r="T107" s="8" t="s">
        <v>1139</v>
      </c>
      <c r="U107" s="13" t="s">
        <v>1142</v>
      </c>
      <c r="V107" s="13" t="s">
        <v>1143</v>
      </c>
      <c r="W107" s="15" t="s">
        <v>1142</v>
      </c>
      <c r="X107" s="16" t="s">
        <v>1144</v>
      </c>
      <c r="Y107" s="10" t="s">
        <v>285</v>
      </c>
      <c r="Z107" s="13" t="s">
        <v>1051</v>
      </c>
      <c r="AA107" s="13" t="s">
        <v>1015</v>
      </c>
      <c r="AB107" s="13" t="s">
        <v>1018</v>
      </c>
    </row>
    <row r="108" spans="1:28" hidden="1">
      <c r="A108" s="13" t="s">
        <v>1145</v>
      </c>
      <c r="C108" s="13">
        <v>2263</v>
      </c>
      <c r="D108" s="13">
        <v>2263</v>
      </c>
      <c r="E108" s="13" t="s">
        <v>1053</v>
      </c>
      <c r="F108" s="13">
        <v>3180</v>
      </c>
      <c r="G108" s="13" t="s">
        <v>1146</v>
      </c>
      <c r="H108" s="13" t="s">
        <v>1145</v>
      </c>
      <c r="J108" s="10" t="s">
        <v>1055</v>
      </c>
      <c r="K108" s="13" t="str">
        <f>VLOOKUP(J108,'DM Thue co so-TCCB'!$B$5:$D$781,3,)</f>
        <v>Thuế cơ sở 4 tỉnh Quảng Ninh</v>
      </c>
      <c r="L108" s="13" t="str">
        <f>VLOOKUP(J108,'DM Thue co so-TCCB'!$B$5:$F$781,5,)</f>
        <v>Phường Uông Bí</v>
      </c>
      <c r="M108" s="10" t="s">
        <v>1056</v>
      </c>
      <c r="N108" s="10" t="s">
        <v>1147</v>
      </c>
      <c r="O108" s="10" t="s">
        <v>1058</v>
      </c>
      <c r="P108" s="10" t="s">
        <v>1148</v>
      </c>
      <c r="Q108" s="13" t="str">
        <f>P108&amp;" - "&amp;J108</f>
        <v>Thị xã Quảng Yên - Đội Thuế liên huyện Uông Bí - Quảng Yên</v>
      </c>
      <c r="R108" s="13" t="s">
        <v>1149</v>
      </c>
      <c r="S108" s="10" t="s">
        <v>1147</v>
      </c>
      <c r="T108" s="8" t="s">
        <v>1147</v>
      </c>
      <c r="U108" s="13" t="s">
        <v>1150</v>
      </c>
      <c r="V108" s="13" t="s">
        <v>1151</v>
      </c>
      <c r="W108" s="17" t="s">
        <v>1061</v>
      </c>
      <c r="X108" s="18" t="s">
        <v>1063</v>
      </c>
      <c r="Y108" s="10" t="s">
        <v>285</v>
      </c>
      <c r="Z108" s="13" t="s">
        <v>1064</v>
      </c>
      <c r="AA108" s="13" t="s">
        <v>1015</v>
      </c>
      <c r="AB108" s="13" t="s">
        <v>1018</v>
      </c>
    </row>
    <row r="109" spans="1:28" hidden="1">
      <c r="A109" s="13" t="s">
        <v>1152</v>
      </c>
      <c r="C109" s="13">
        <v>2262</v>
      </c>
      <c r="D109" s="13">
        <v>2262</v>
      </c>
      <c r="E109" s="13" t="s">
        <v>1092</v>
      </c>
      <c r="F109" s="13">
        <v>3180</v>
      </c>
      <c r="G109" s="13" t="s">
        <v>1153</v>
      </c>
      <c r="H109" s="13" t="s">
        <v>1152</v>
      </c>
      <c r="J109" s="10" t="s">
        <v>1094</v>
      </c>
      <c r="K109" s="13" t="str">
        <f>VLOOKUP(J109,'DM Thue co so-TCCB'!$B$5:$D$781,3,)</f>
        <v>Thuế cơ sở 7 tỉnh Quảng Ninh</v>
      </c>
      <c r="L109" s="13" t="str">
        <f>VLOOKUP(J109,'DM Thue co so-TCCB'!$B$5:$F$781,5,)</f>
        <v>Xã Quảng Hà</v>
      </c>
      <c r="M109" s="10" t="s">
        <v>1095</v>
      </c>
      <c r="N109" s="10" t="s">
        <v>1154</v>
      </c>
      <c r="O109" s="10" t="s">
        <v>1097</v>
      </c>
      <c r="P109" s="10" t="s">
        <v>1155</v>
      </c>
      <c r="Q109" s="13" t="str">
        <f>P109&amp;" - "&amp;J109</f>
        <v>Huyện Đầm Hà - Đội Thuế liên huyện Hải Hà - Đầm Hà</v>
      </c>
      <c r="R109" s="13" t="s">
        <v>1156</v>
      </c>
      <c r="S109" s="10" t="s">
        <v>1154</v>
      </c>
      <c r="T109" s="8" t="s">
        <v>1154</v>
      </c>
      <c r="U109" s="13" t="s">
        <v>1157</v>
      </c>
      <c r="V109" s="13" t="s">
        <v>1158</v>
      </c>
      <c r="W109" s="17" t="s">
        <v>1087</v>
      </c>
      <c r="X109" s="18" t="s">
        <v>1089</v>
      </c>
      <c r="Y109" s="10" t="s">
        <v>285</v>
      </c>
      <c r="Z109" s="13" t="s">
        <v>1101</v>
      </c>
      <c r="AA109" s="13" t="s">
        <v>1015</v>
      </c>
      <c r="AB109" s="13" t="s">
        <v>1018</v>
      </c>
    </row>
    <row r="110" spans="1:28" s="7" customFormat="1" hidden="1">
      <c r="A110" s="7" t="s">
        <v>1159</v>
      </c>
      <c r="B110" s="7">
        <v>3380</v>
      </c>
      <c r="E110" s="7" t="s">
        <v>1160</v>
      </c>
      <c r="G110" s="7" t="s">
        <v>155</v>
      </c>
      <c r="H110" s="7" t="s">
        <v>1159</v>
      </c>
      <c r="I110" s="7" t="s">
        <v>1161</v>
      </c>
      <c r="K110" s="13"/>
      <c r="L110" s="13"/>
      <c r="M110" s="10"/>
      <c r="N110" s="7" t="s">
        <v>1162</v>
      </c>
      <c r="O110" s="7" t="s">
        <v>1163</v>
      </c>
      <c r="R110" s="7" t="s">
        <v>1164</v>
      </c>
      <c r="S110" s="7" t="s">
        <v>1162</v>
      </c>
      <c r="T110" s="8" t="s">
        <v>1162</v>
      </c>
      <c r="U110" s="7" t="s">
        <v>1165</v>
      </c>
      <c r="V110" s="7" t="s">
        <v>1166</v>
      </c>
      <c r="W110" s="11" t="s">
        <v>155</v>
      </c>
      <c r="X110" s="9" t="s">
        <v>155</v>
      </c>
      <c r="Z110" s="7" t="s">
        <v>1167</v>
      </c>
      <c r="AA110" s="7" t="s">
        <v>153</v>
      </c>
      <c r="AB110" s="7" t="s">
        <v>159</v>
      </c>
    </row>
    <row r="111" spans="1:28" s="7" customFormat="1" hidden="1">
      <c r="A111" s="7" t="s">
        <v>1168</v>
      </c>
      <c r="B111" s="7">
        <v>3381</v>
      </c>
      <c r="E111" s="7" t="s">
        <v>1160</v>
      </c>
      <c r="F111" s="7">
        <v>3380</v>
      </c>
      <c r="G111" s="7" t="s">
        <v>1169</v>
      </c>
      <c r="H111" s="7" t="s">
        <v>1168</v>
      </c>
      <c r="I111" s="7" t="s">
        <v>1161</v>
      </c>
      <c r="J111" s="7" t="s">
        <v>1161</v>
      </c>
      <c r="K111" s="13"/>
      <c r="L111" s="13"/>
      <c r="M111" s="10" t="s">
        <v>1161</v>
      </c>
      <c r="N111" s="7" t="s">
        <v>1170</v>
      </c>
      <c r="O111" s="7" t="s">
        <v>1163</v>
      </c>
      <c r="P111" s="7" t="s">
        <v>1171</v>
      </c>
      <c r="Q111" s="13" t="str">
        <f t="shared" ref="Q111:Q141" si="4">P111&amp;" - "&amp;J111</f>
        <v>Tỉnh Hưng Yên - Chi cục Thuế khu vực IV</v>
      </c>
      <c r="R111" s="7" t="s">
        <v>1172</v>
      </c>
      <c r="S111" s="7" t="s">
        <v>1170</v>
      </c>
      <c r="T111" s="8" t="s">
        <v>1170</v>
      </c>
      <c r="U111" s="7" t="s">
        <v>1173</v>
      </c>
      <c r="V111" s="7" t="s">
        <v>1174</v>
      </c>
      <c r="W111" s="28" t="s">
        <v>1173</v>
      </c>
      <c r="X111" s="9" t="s">
        <v>1175</v>
      </c>
      <c r="Z111" s="7" t="s">
        <v>1167</v>
      </c>
      <c r="AA111" s="7" t="s">
        <v>1159</v>
      </c>
      <c r="AB111" s="7" t="s">
        <v>1164</v>
      </c>
    </row>
    <row r="112" spans="1:28" hidden="1">
      <c r="A112" s="13" t="s">
        <v>1176</v>
      </c>
      <c r="C112" s="13">
        <v>3361</v>
      </c>
      <c r="D112" s="13">
        <v>3361</v>
      </c>
      <c r="E112" s="13" t="s">
        <v>1177</v>
      </c>
      <c r="F112" s="13">
        <v>3380</v>
      </c>
      <c r="G112" s="13" t="s">
        <v>1178</v>
      </c>
      <c r="H112" s="13" t="s">
        <v>1176</v>
      </c>
      <c r="J112" s="10" t="s">
        <v>1179</v>
      </c>
      <c r="K112" s="13" t="str">
        <f>VLOOKUP(J112,'DM Thue co so-TCCB'!$B$5:$D$781,3,)</f>
        <v>Thuế cơ sở 1 tỉnh Hưng Yên</v>
      </c>
      <c r="L112" s="13" t="str">
        <f>VLOOKUP(J112,'DM Thue co so-TCCB'!$B$5:$F$781,5,)</f>
        <v>Phường Phố Hiến</v>
      </c>
      <c r="M112" s="10" t="s">
        <v>1180</v>
      </c>
      <c r="N112" s="10" t="s">
        <v>1181</v>
      </c>
      <c r="O112" s="10" t="s">
        <v>1182</v>
      </c>
      <c r="P112" s="10" t="s">
        <v>1183</v>
      </c>
      <c r="Q112" s="13" t="str">
        <f t="shared" si="4"/>
        <v>Tp. Hưng Yên - Đội Thuế liên huyện thành phố Hưng Yên - Kim Động</v>
      </c>
      <c r="R112" s="13" t="s">
        <v>1184</v>
      </c>
      <c r="S112" s="10" t="s">
        <v>1181</v>
      </c>
      <c r="T112" s="8" t="s">
        <v>1181</v>
      </c>
      <c r="U112" s="13" t="s">
        <v>1173</v>
      </c>
      <c r="V112" s="13" t="s">
        <v>1174</v>
      </c>
      <c r="W112" s="15" t="s">
        <v>1173</v>
      </c>
      <c r="X112" s="20" t="s">
        <v>1175</v>
      </c>
      <c r="Y112" s="10" t="s">
        <v>285</v>
      </c>
      <c r="Z112" s="13" t="s">
        <v>1185</v>
      </c>
      <c r="AA112" s="13" t="s">
        <v>1159</v>
      </c>
      <c r="AB112" s="13" t="s">
        <v>1164</v>
      </c>
    </row>
    <row r="113" spans="1:28" hidden="1">
      <c r="A113" s="13" t="s">
        <v>1186</v>
      </c>
      <c r="C113" s="13">
        <v>3365</v>
      </c>
      <c r="D113" s="13">
        <v>3365</v>
      </c>
      <c r="E113" s="13" t="s">
        <v>1187</v>
      </c>
      <c r="F113" s="13">
        <v>3380</v>
      </c>
      <c r="G113" s="13" t="s">
        <v>1188</v>
      </c>
      <c r="H113" s="13" t="s">
        <v>1186</v>
      </c>
      <c r="J113" s="10" t="s">
        <v>1189</v>
      </c>
      <c r="K113" s="13" t="str">
        <f>VLOOKUP(J113,'DM Thue co so-TCCB'!$B$5:$D$781,3,)</f>
        <v>Thuế cơ sở 2 tỉnh Hưng Yên</v>
      </c>
      <c r="L113" s="13" t="str">
        <f>VLOOKUP(J113,'DM Thue co so-TCCB'!$B$5:$F$781,5,)</f>
        <v xml:space="preserve"> Phường Mỹ Hào</v>
      </c>
      <c r="M113" s="10" t="s">
        <v>1190</v>
      </c>
      <c r="N113" s="10" t="s">
        <v>1191</v>
      </c>
      <c r="O113" s="10" t="s">
        <v>1192</v>
      </c>
      <c r="P113" s="10" t="s">
        <v>1192</v>
      </c>
      <c r="Q113" s="13" t="str">
        <f t="shared" si="4"/>
        <v>Thị xã Mỹ Hào - Đội Thuế liên huyện Mỹ Hào - Văn Lâm</v>
      </c>
      <c r="R113" s="13" t="s">
        <v>1193</v>
      </c>
      <c r="S113" s="10" t="s">
        <v>1191</v>
      </c>
      <c r="T113" s="8" t="s">
        <v>1191</v>
      </c>
      <c r="U113" s="13" t="s">
        <v>1194</v>
      </c>
      <c r="V113" s="13" t="s">
        <v>1195</v>
      </c>
      <c r="W113" s="15" t="s">
        <v>1194</v>
      </c>
      <c r="X113" s="18" t="s">
        <v>1196</v>
      </c>
      <c r="Y113" s="10" t="s">
        <v>285</v>
      </c>
      <c r="Z113" s="13" t="s">
        <v>1197</v>
      </c>
      <c r="AA113" s="13" t="s">
        <v>1159</v>
      </c>
      <c r="AB113" s="13" t="s">
        <v>1164</v>
      </c>
    </row>
    <row r="114" spans="1:28" hidden="1">
      <c r="A114" s="13" t="s">
        <v>1198</v>
      </c>
      <c r="C114" s="13">
        <v>3364</v>
      </c>
      <c r="D114" s="13">
        <v>3364</v>
      </c>
      <c r="E114" s="13" t="s">
        <v>1199</v>
      </c>
      <c r="F114" s="13">
        <v>3380</v>
      </c>
      <c r="G114" s="13" t="s">
        <v>1200</v>
      </c>
      <c r="H114" s="13" t="s">
        <v>1198</v>
      </c>
      <c r="J114" s="10" t="s">
        <v>1201</v>
      </c>
      <c r="K114" s="13" t="str">
        <f>VLOOKUP(J114,'DM Thue co so-TCCB'!$B$5:$D$781,3,)</f>
        <v>Thuế cơ sở 3 tỉnh Hưng Yên</v>
      </c>
      <c r="L114" s="13" t="str">
        <f>VLOOKUP(J114,'DM Thue co so-TCCB'!$B$5:$F$781,5,)</f>
        <v>Xã Văn Giang</v>
      </c>
      <c r="M114" s="10" t="s">
        <v>1202</v>
      </c>
      <c r="N114" s="10" t="s">
        <v>1203</v>
      </c>
      <c r="O114" s="10" t="s">
        <v>1204</v>
      </c>
      <c r="P114" s="10" t="s">
        <v>1205</v>
      </c>
      <c r="Q114" s="13" t="str">
        <f t="shared" si="4"/>
        <v>Huyện Khoái Châu - Đội Thuế liên huyện Văn Giang - Khoái Châu</v>
      </c>
      <c r="R114" s="13" t="s">
        <v>1206</v>
      </c>
      <c r="S114" s="10" t="s">
        <v>1203</v>
      </c>
      <c r="T114" s="8" t="s">
        <v>1203</v>
      </c>
      <c r="U114" s="13" t="s">
        <v>1207</v>
      </c>
      <c r="V114" s="13" t="s">
        <v>1208</v>
      </c>
      <c r="W114" s="15" t="s">
        <v>1207</v>
      </c>
      <c r="X114" s="18" t="s">
        <v>1209</v>
      </c>
      <c r="Y114" s="10" t="s">
        <v>285</v>
      </c>
      <c r="Z114" s="13" t="s">
        <v>1210</v>
      </c>
      <c r="AA114" s="13" t="s">
        <v>1159</v>
      </c>
      <c r="AB114" s="13" t="s">
        <v>1164</v>
      </c>
    </row>
    <row r="115" spans="1:28" hidden="1">
      <c r="A115" s="13" t="s">
        <v>1211</v>
      </c>
      <c r="C115" s="13">
        <v>3363</v>
      </c>
      <c r="D115" s="13">
        <v>3363</v>
      </c>
      <c r="E115" s="13" t="s">
        <v>1212</v>
      </c>
      <c r="F115" s="13">
        <v>3380</v>
      </c>
      <c r="G115" s="13" t="s">
        <v>1213</v>
      </c>
      <c r="H115" s="13" t="s">
        <v>1211</v>
      </c>
      <c r="J115" s="10" t="s">
        <v>1214</v>
      </c>
      <c r="K115" s="13" t="str">
        <f>VLOOKUP(J115,'DM Thue co so-TCCB'!$B$5:$D$781,3,)</f>
        <v>Thuế cơ sở 4 tỉnh Hưng Yên</v>
      </c>
      <c r="L115" s="13" t="str">
        <f>VLOOKUP(J115,'DM Thue co so-TCCB'!$B$5:$F$781,5,)</f>
        <v>Xã Yên Mỹ</v>
      </c>
      <c r="M115" s="10" t="s">
        <v>1215</v>
      </c>
      <c r="N115" s="10" t="s">
        <v>1216</v>
      </c>
      <c r="O115" s="10" t="s">
        <v>1217</v>
      </c>
      <c r="P115" s="10" t="s">
        <v>1218</v>
      </c>
      <c r="Q115" s="13" t="str">
        <f t="shared" si="4"/>
        <v>Huyện Ân Thi - Đội Thuế liên huyện Yên Mỹ - Ân Thi</v>
      </c>
      <c r="R115" s="13" t="s">
        <v>1219</v>
      </c>
      <c r="S115" s="10" t="s">
        <v>1216</v>
      </c>
      <c r="T115" s="8" t="s">
        <v>1216</v>
      </c>
      <c r="U115" s="13" t="s">
        <v>1220</v>
      </c>
      <c r="V115" s="13" t="s">
        <v>1221</v>
      </c>
      <c r="W115" s="15" t="s">
        <v>1173</v>
      </c>
      <c r="X115" s="20" t="s">
        <v>1175</v>
      </c>
      <c r="Y115" s="10" t="s">
        <v>285</v>
      </c>
      <c r="Z115" s="13" t="s">
        <v>1222</v>
      </c>
      <c r="AA115" s="13" t="s">
        <v>1159</v>
      </c>
      <c r="AB115" s="13" t="s">
        <v>1164</v>
      </c>
    </row>
    <row r="116" spans="1:28" hidden="1">
      <c r="A116" s="13" t="s">
        <v>1223</v>
      </c>
      <c r="C116" s="13">
        <v>3361</v>
      </c>
      <c r="D116" s="13">
        <v>3361</v>
      </c>
      <c r="E116" s="13" t="s">
        <v>1177</v>
      </c>
      <c r="F116" s="13">
        <v>3380</v>
      </c>
      <c r="G116" s="13" t="s">
        <v>1224</v>
      </c>
      <c r="H116" s="13" t="s">
        <v>1223</v>
      </c>
      <c r="J116" s="10" t="s">
        <v>1179</v>
      </c>
      <c r="K116" s="13" t="str">
        <f>VLOOKUP(J116,'DM Thue co so-TCCB'!$B$5:$D$781,3,)</f>
        <v>Thuế cơ sở 1 tỉnh Hưng Yên</v>
      </c>
      <c r="L116" s="13" t="str">
        <f>VLOOKUP(J116,'DM Thue co so-TCCB'!$B$5:$F$781,5,)</f>
        <v>Phường Phố Hiến</v>
      </c>
      <c r="M116" s="10" t="s">
        <v>1180</v>
      </c>
      <c r="N116" s="10" t="s">
        <v>1225</v>
      </c>
      <c r="O116" s="10" t="s">
        <v>1182</v>
      </c>
      <c r="P116" s="10" t="s">
        <v>1226</v>
      </c>
      <c r="Q116" s="13" t="str">
        <f t="shared" si="4"/>
        <v>Huyện Kim Động - Đội Thuế liên huyện thành phố Hưng Yên - Kim Động</v>
      </c>
      <c r="R116" s="13" t="s">
        <v>1227</v>
      </c>
      <c r="S116" s="10" t="s">
        <v>1225</v>
      </c>
      <c r="T116" s="8" t="s">
        <v>1225</v>
      </c>
      <c r="U116" s="13" t="s">
        <v>1228</v>
      </c>
      <c r="V116" s="13" t="s">
        <v>1229</v>
      </c>
      <c r="W116" s="15" t="s">
        <v>1173</v>
      </c>
      <c r="X116" s="20" t="s">
        <v>1175</v>
      </c>
      <c r="Y116" s="10" t="s">
        <v>285</v>
      </c>
      <c r="Z116" s="13" t="s">
        <v>1185</v>
      </c>
      <c r="AA116" s="13" t="s">
        <v>1159</v>
      </c>
      <c r="AB116" s="13" t="s">
        <v>1230</v>
      </c>
    </row>
    <row r="117" spans="1:28" hidden="1">
      <c r="A117" s="13" t="s">
        <v>1231</v>
      </c>
      <c r="C117" s="13">
        <v>3362</v>
      </c>
      <c r="D117" s="13">
        <v>3362</v>
      </c>
      <c r="E117" s="13" t="s">
        <v>1232</v>
      </c>
      <c r="F117" s="13">
        <v>3380</v>
      </c>
      <c r="G117" s="13" t="s">
        <v>1233</v>
      </c>
      <c r="H117" s="13" t="s">
        <v>1231</v>
      </c>
      <c r="J117" s="10" t="s">
        <v>1234</v>
      </c>
      <c r="K117" s="13" t="str">
        <f>VLOOKUP(J117,'DM Thue co so-TCCB'!$B$5:$D$781,3,)</f>
        <v>Thuế cơ sở 5 tỉnh Hưng Yên</v>
      </c>
      <c r="L117" s="13" t="str">
        <f>VLOOKUP(J117,'DM Thue co so-TCCB'!$B$5:$F$781,5,)</f>
        <v>Xã Hoàng Hoa Thám</v>
      </c>
      <c r="M117" s="10" t="s">
        <v>1235</v>
      </c>
      <c r="N117" s="10" t="s">
        <v>1236</v>
      </c>
      <c r="O117" s="10" t="s">
        <v>1237</v>
      </c>
      <c r="P117" s="10" t="s">
        <v>1238</v>
      </c>
      <c r="Q117" s="13" t="str">
        <f t="shared" si="4"/>
        <v>Huyện Phù Cừ - Đội Thuế liên huyện Tiên Lữ - Phù Cừ</v>
      </c>
      <c r="R117" s="13" t="s">
        <v>1239</v>
      </c>
      <c r="S117" s="10" t="s">
        <v>1236</v>
      </c>
      <c r="T117" s="8" t="s">
        <v>1236</v>
      </c>
      <c r="U117" s="13" t="s">
        <v>1240</v>
      </c>
      <c r="V117" s="13" t="s">
        <v>1241</v>
      </c>
      <c r="W117" s="15" t="s">
        <v>1173</v>
      </c>
      <c r="X117" s="20" t="s">
        <v>1175</v>
      </c>
      <c r="Y117" s="10" t="s">
        <v>285</v>
      </c>
      <c r="Z117" s="13" t="s">
        <v>1242</v>
      </c>
      <c r="AA117" s="13" t="s">
        <v>1159</v>
      </c>
      <c r="AB117" s="13" t="s">
        <v>1164</v>
      </c>
    </row>
    <row r="118" spans="1:28" hidden="1">
      <c r="A118" s="13" t="s">
        <v>1243</v>
      </c>
      <c r="C118" s="13">
        <v>3362</v>
      </c>
      <c r="D118" s="13">
        <v>3362</v>
      </c>
      <c r="E118" s="13" t="s">
        <v>1232</v>
      </c>
      <c r="F118" s="13">
        <v>3380</v>
      </c>
      <c r="G118" s="13" t="s">
        <v>1244</v>
      </c>
      <c r="H118" s="13" t="s">
        <v>1243</v>
      </c>
      <c r="J118" s="10" t="s">
        <v>1234</v>
      </c>
      <c r="K118" s="13" t="str">
        <f>VLOOKUP(J118,'DM Thue co so-TCCB'!$B$5:$D$781,3,)</f>
        <v>Thuế cơ sở 5 tỉnh Hưng Yên</v>
      </c>
      <c r="L118" s="13" t="str">
        <f>VLOOKUP(J118,'DM Thue co so-TCCB'!$B$5:$F$781,5,)</f>
        <v>Xã Hoàng Hoa Thám</v>
      </c>
      <c r="M118" s="10" t="s">
        <v>1235</v>
      </c>
      <c r="N118" s="10" t="s">
        <v>1245</v>
      </c>
      <c r="O118" s="10" t="s">
        <v>1237</v>
      </c>
      <c r="P118" s="10" t="s">
        <v>1237</v>
      </c>
      <c r="Q118" s="13" t="str">
        <f t="shared" si="4"/>
        <v>Huyện Tiên Lữ - Đội Thuế liên huyện Tiên Lữ - Phù Cừ</v>
      </c>
      <c r="R118" s="13" t="s">
        <v>1246</v>
      </c>
      <c r="S118" s="10" t="s">
        <v>1245</v>
      </c>
      <c r="T118" s="8" t="s">
        <v>1245</v>
      </c>
      <c r="U118" s="13" t="s">
        <v>1247</v>
      </c>
      <c r="V118" s="13" t="s">
        <v>1248</v>
      </c>
      <c r="W118" s="15" t="s">
        <v>1173</v>
      </c>
      <c r="X118" s="20" t="s">
        <v>1175</v>
      </c>
      <c r="Y118" s="10" t="s">
        <v>285</v>
      </c>
      <c r="Z118" s="13" t="s">
        <v>1242</v>
      </c>
      <c r="AA118" s="13" t="s">
        <v>1159</v>
      </c>
      <c r="AB118" s="13" t="s">
        <v>1164</v>
      </c>
    </row>
    <row r="119" spans="1:28" hidden="1">
      <c r="A119" s="13" t="s">
        <v>1249</v>
      </c>
      <c r="C119" s="13">
        <v>3364</v>
      </c>
      <c r="D119" s="13">
        <v>3364</v>
      </c>
      <c r="E119" s="13" t="s">
        <v>1199</v>
      </c>
      <c r="F119" s="13">
        <v>3380</v>
      </c>
      <c r="G119" s="13" t="s">
        <v>1250</v>
      </c>
      <c r="H119" s="13" t="s">
        <v>1249</v>
      </c>
      <c r="J119" s="10" t="s">
        <v>1201</v>
      </c>
      <c r="K119" s="13" t="str">
        <f>VLOOKUP(J119,'DM Thue co so-TCCB'!$B$5:$D$781,3,)</f>
        <v>Thuế cơ sở 3 tỉnh Hưng Yên</v>
      </c>
      <c r="L119" s="13" t="str">
        <f>VLOOKUP(J119,'DM Thue co so-TCCB'!$B$5:$F$781,5,)</f>
        <v>Xã Văn Giang</v>
      </c>
      <c r="M119" s="10" t="s">
        <v>1202</v>
      </c>
      <c r="N119" s="10" t="s">
        <v>1251</v>
      </c>
      <c r="O119" s="10" t="s">
        <v>1204</v>
      </c>
      <c r="P119" s="10" t="s">
        <v>1204</v>
      </c>
      <c r="Q119" s="13" t="str">
        <f t="shared" si="4"/>
        <v>Huyện Văn Giang - Đội Thuế liên huyện Văn Giang - Khoái Châu</v>
      </c>
      <c r="R119" s="13" t="s">
        <v>1252</v>
      </c>
      <c r="S119" s="10" t="s">
        <v>1251</v>
      </c>
      <c r="T119" s="8" t="s">
        <v>1251</v>
      </c>
      <c r="U119" s="13" t="s">
        <v>1253</v>
      </c>
      <c r="V119" s="13" t="s">
        <v>1254</v>
      </c>
      <c r="W119" s="15" t="s">
        <v>1207</v>
      </c>
      <c r="X119" s="18" t="s">
        <v>1209</v>
      </c>
      <c r="Y119" s="10" t="s">
        <v>285</v>
      </c>
      <c r="Z119" s="13" t="s">
        <v>1210</v>
      </c>
      <c r="AA119" s="13" t="s">
        <v>1159</v>
      </c>
      <c r="AB119" s="13" t="s">
        <v>1164</v>
      </c>
    </row>
    <row r="120" spans="1:28" hidden="1">
      <c r="A120" s="13" t="s">
        <v>1255</v>
      </c>
      <c r="C120" s="13">
        <v>3365</v>
      </c>
      <c r="D120" s="13">
        <v>3365</v>
      </c>
      <c r="E120" s="13" t="s">
        <v>1187</v>
      </c>
      <c r="F120" s="13">
        <v>3380</v>
      </c>
      <c r="G120" s="13" t="s">
        <v>1256</v>
      </c>
      <c r="H120" s="13" t="s">
        <v>1255</v>
      </c>
      <c r="J120" s="10" t="s">
        <v>1189</v>
      </c>
      <c r="K120" s="13" t="str">
        <f>VLOOKUP(J120,'DM Thue co so-TCCB'!$B$5:$D$781,3,)</f>
        <v>Thuế cơ sở 2 tỉnh Hưng Yên</v>
      </c>
      <c r="L120" s="13" t="str">
        <f>VLOOKUP(J120,'DM Thue co so-TCCB'!$B$5:$F$781,5,)</f>
        <v xml:space="preserve"> Phường Mỹ Hào</v>
      </c>
      <c r="M120" s="10" t="s">
        <v>1190</v>
      </c>
      <c r="N120" s="10" t="s">
        <v>1257</v>
      </c>
      <c r="O120" s="10" t="s">
        <v>1192</v>
      </c>
      <c r="P120" s="10" t="s">
        <v>1258</v>
      </c>
      <c r="Q120" s="13" t="str">
        <f t="shared" si="4"/>
        <v>Huyện Văn Lâm - Đội Thuế liên huyện Mỹ Hào - Văn Lâm</v>
      </c>
      <c r="R120" s="13" t="s">
        <v>1259</v>
      </c>
      <c r="S120" s="10" t="s">
        <v>1257</v>
      </c>
      <c r="T120" s="8" t="s">
        <v>1257</v>
      </c>
      <c r="U120" s="13" t="s">
        <v>1260</v>
      </c>
      <c r="V120" s="13" t="s">
        <v>1261</v>
      </c>
      <c r="W120" s="15" t="s">
        <v>1194</v>
      </c>
      <c r="X120" s="18" t="s">
        <v>1196</v>
      </c>
      <c r="Y120" s="10" t="s">
        <v>285</v>
      </c>
      <c r="Z120" s="13" t="s">
        <v>1197</v>
      </c>
      <c r="AA120" s="13" t="s">
        <v>1159</v>
      </c>
      <c r="AB120" s="13" t="s">
        <v>1164</v>
      </c>
    </row>
    <row r="121" spans="1:28" hidden="1">
      <c r="A121" s="13" t="s">
        <v>1262</v>
      </c>
      <c r="C121" s="13">
        <v>3363</v>
      </c>
      <c r="D121" s="13">
        <v>3363</v>
      </c>
      <c r="E121" s="13" t="s">
        <v>1212</v>
      </c>
      <c r="F121" s="13">
        <v>3380</v>
      </c>
      <c r="G121" s="13" t="s">
        <v>1263</v>
      </c>
      <c r="H121" s="13" t="s">
        <v>1262</v>
      </c>
      <c r="J121" s="10" t="s">
        <v>1214</v>
      </c>
      <c r="K121" s="13" t="str">
        <f>VLOOKUP(J121,'DM Thue co so-TCCB'!$B$5:$D$781,3,)</f>
        <v>Thuế cơ sở 4 tỉnh Hưng Yên</v>
      </c>
      <c r="L121" s="13" t="str">
        <f>VLOOKUP(J121,'DM Thue co so-TCCB'!$B$5:$F$781,5,)</f>
        <v>Xã Yên Mỹ</v>
      </c>
      <c r="M121" s="10" t="s">
        <v>1215</v>
      </c>
      <c r="N121" s="10" t="s">
        <v>1264</v>
      </c>
      <c r="O121" s="10" t="s">
        <v>1217</v>
      </c>
      <c r="P121" s="10" t="s">
        <v>1217</v>
      </c>
      <c r="Q121" s="13" t="str">
        <f t="shared" si="4"/>
        <v>Huyện Yên Mỹ - Đội Thuế liên huyện Yên Mỹ - Ân Thi</v>
      </c>
      <c r="R121" s="13" t="s">
        <v>1265</v>
      </c>
      <c r="S121" s="10" t="s">
        <v>1264</v>
      </c>
      <c r="T121" s="8" t="s">
        <v>1264</v>
      </c>
      <c r="U121" s="13" t="s">
        <v>1266</v>
      </c>
      <c r="V121" s="13" t="s">
        <v>1267</v>
      </c>
      <c r="W121" s="15" t="s">
        <v>1173</v>
      </c>
      <c r="X121" s="20" t="s">
        <v>1175</v>
      </c>
      <c r="Y121" s="10" t="s">
        <v>285</v>
      </c>
      <c r="Z121" s="13" t="s">
        <v>1222</v>
      </c>
      <c r="AA121" s="13" t="s">
        <v>1159</v>
      </c>
      <c r="AB121" s="13" t="s">
        <v>1164</v>
      </c>
    </row>
    <row r="122" spans="1:28" s="7" customFormat="1" hidden="1">
      <c r="A122" s="7" t="s">
        <v>1268</v>
      </c>
      <c r="B122" s="7">
        <v>3380</v>
      </c>
      <c r="E122" s="7" t="s">
        <v>1269</v>
      </c>
      <c r="G122" s="7" t="s">
        <v>155</v>
      </c>
      <c r="H122" s="7" t="s">
        <v>1268</v>
      </c>
      <c r="I122" s="7" t="s">
        <v>1161</v>
      </c>
      <c r="K122" s="13"/>
      <c r="L122" s="13"/>
      <c r="M122" s="10"/>
      <c r="N122" s="7" t="s">
        <v>1270</v>
      </c>
      <c r="O122" s="7" t="s">
        <v>1163</v>
      </c>
      <c r="P122" s="7" t="s">
        <v>1271</v>
      </c>
      <c r="Q122" s="13" t="str">
        <f t="shared" si="4"/>
        <v xml:space="preserve">Tỉnh Hà Nam - </v>
      </c>
      <c r="R122" s="7" t="s">
        <v>1272</v>
      </c>
      <c r="S122" s="7" t="s">
        <v>1270</v>
      </c>
      <c r="T122" s="8" t="s">
        <v>1270</v>
      </c>
      <c r="U122" s="7" t="s">
        <v>1273</v>
      </c>
      <c r="V122" s="7" t="s">
        <v>1274</v>
      </c>
      <c r="W122" s="11" t="s">
        <v>155</v>
      </c>
      <c r="X122" s="9" t="s">
        <v>155</v>
      </c>
      <c r="Z122" s="7" t="s">
        <v>1275</v>
      </c>
      <c r="AA122" s="7" t="s">
        <v>153</v>
      </c>
      <c r="AB122" s="7" t="s">
        <v>159</v>
      </c>
    </row>
    <row r="123" spans="1:28" s="7" customFormat="1" hidden="1">
      <c r="A123" s="7" t="s">
        <v>1276</v>
      </c>
      <c r="B123" s="7">
        <v>3381</v>
      </c>
      <c r="E123" s="7" t="s">
        <v>1269</v>
      </c>
      <c r="F123" s="7">
        <v>3380</v>
      </c>
      <c r="G123" s="7" t="s">
        <v>1277</v>
      </c>
      <c r="H123" s="7" t="s">
        <v>1276</v>
      </c>
      <c r="I123" s="7" t="s">
        <v>1161</v>
      </c>
      <c r="J123" s="7" t="s">
        <v>1161</v>
      </c>
      <c r="K123" s="13"/>
      <c r="L123" s="13"/>
      <c r="M123" s="10" t="s">
        <v>1161</v>
      </c>
      <c r="N123" s="7" t="s">
        <v>1278</v>
      </c>
      <c r="O123" s="7" t="s">
        <v>1163</v>
      </c>
      <c r="P123" s="7" t="s">
        <v>1271</v>
      </c>
      <c r="Q123" s="13" t="str">
        <f t="shared" si="4"/>
        <v>Tỉnh Hà Nam - Chi cục Thuế khu vực IV</v>
      </c>
      <c r="R123" s="7" t="s">
        <v>1279</v>
      </c>
      <c r="S123" s="7" t="s">
        <v>1278</v>
      </c>
      <c r="T123" s="8" t="s">
        <v>1278</v>
      </c>
      <c r="U123" s="7" t="s">
        <v>1280</v>
      </c>
      <c r="V123" s="7" t="s">
        <v>1281</v>
      </c>
      <c r="W123" s="29" t="s">
        <v>1282</v>
      </c>
      <c r="X123" s="16" t="s">
        <v>1283</v>
      </c>
      <c r="Z123" s="7" t="s">
        <v>1275</v>
      </c>
      <c r="AA123" s="7" t="s">
        <v>1268</v>
      </c>
      <c r="AB123" s="7" t="s">
        <v>1272</v>
      </c>
    </row>
    <row r="124" spans="1:28" hidden="1">
      <c r="A124" s="13" t="s">
        <v>1284</v>
      </c>
      <c r="C124" s="13">
        <v>3563</v>
      </c>
      <c r="D124" s="13">
        <v>3563</v>
      </c>
      <c r="E124" s="13" t="s">
        <v>1285</v>
      </c>
      <c r="F124" s="13">
        <v>3380</v>
      </c>
      <c r="G124" s="13" t="s">
        <v>1286</v>
      </c>
      <c r="H124" s="13" t="s">
        <v>1284</v>
      </c>
      <c r="J124" s="10" t="s">
        <v>1287</v>
      </c>
      <c r="K124" s="13" t="str">
        <f>VLOOKUP(J124,'DM Thue co so-TCCB'!$B$5:$D$781,3,)</f>
        <v>Thuế cơ sở 10 tỉnh Ninh Bình</v>
      </c>
      <c r="L124" s="13" t="str">
        <f>VLOOKUP(J124,'DM Thue co so-TCCB'!$B$5:$F$781,5,)</f>
        <v>Phường Phủ Lý</v>
      </c>
      <c r="M124" s="10" t="s">
        <v>1288</v>
      </c>
      <c r="N124" s="10" t="s">
        <v>1289</v>
      </c>
      <c r="O124" s="10" t="s">
        <v>1290</v>
      </c>
      <c r="P124" s="10" t="s">
        <v>1291</v>
      </c>
      <c r="Q124" s="13" t="str">
        <f t="shared" si="4"/>
        <v>Tp. Phủ Lý - Đội Thuế liên huyện Phủ Lý - Kim Bảng</v>
      </c>
      <c r="R124" s="13" t="s">
        <v>1292</v>
      </c>
      <c r="S124" s="10" t="s">
        <v>1289</v>
      </c>
      <c r="T124" s="8" t="s">
        <v>1289</v>
      </c>
      <c r="U124" s="13" t="s">
        <v>1280</v>
      </c>
      <c r="V124" s="13" t="s">
        <v>1281</v>
      </c>
      <c r="W124" s="29" t="s">
        <v>1282</v>
      </c>
      <c r="X124" s="16" t="s">
        <v>1283</v>
      </c>
      <c r="Y124" s="10" t="s">
        <v>285</v>
      </c>
      <c r="Z124" s="13" t="s">
        <v>1293</v>
      </c>
      <c r="AA124" s="13" t="s">
        <v>1268</v>
      </c>
      <c r="AB124" s="13" t="s">
        <v>1272</v>
      </c>
    </row>
    <row r="125" spans="1:28" hidden="1">
      <c r="A125" s="13" t="s">
        <v>1294</v>
      </c>
      <c r="C125" s="13">
        <v>3561</v>
      </c>
      <c r="D125" s="13">
        <v>3561</v>
      </c>
      <c r="E125" s="13" t="s">
        <v>1295</v>
      </c>
      <c r="F125" s="13">
        <v>3380</v>
      </c>
      <c r="G125" s="13" t="s">
        <v>1296</v>
      </c>
      <c r="H125" s="13" t="s">
        <v>1294</v>
      </c>
      <c r="J125" s="10" t="s">
        <v>1297</v>
      </c>
      <c r="K125" s="13" t="str">
        <f>VLOOKUP(J125,'DM Thue co so-TCCB'!$B$5:$D$781,3,)</f>
        <v>Thuế cơ sở 12 tỉnh Ninh Bình</v>
      </c>
      <c r="L125" s="13" t="str">
        <f>VLOOKUP(J125,'DM Thue co so-TCCB'!$B$5:$F$781,5,)</f>
        <v>Phường Duy Tiên</v>
      </c>
      <c r="M125" s="10" t="s">
        <v>1298</v>
      </c>
      <c r="N125" s="10" t="s">
        <v>1299</v>
      </c>
      <c r="O125" s="10" t="s">
        <v>1300</v>
      </c>
      <c r="P125" s="10" t="s">
        <v>1300</v>
      </c>
      <c r="Q125" s="13" t="str">
        <f t="shared" si="4"/>
        <v>Thị xã Duy Tiên - Đội Thuế liên huyện Duy Tiên - Lý Nhân</v>
      </c>
      <c r="R125" s="13" t="s">
        <v>1301</v>
      </c>
      <c r="S125" s="10" t="s">
        <v>1299</v>
      </c>
      <c r="T125" s="8" t="s">
        <v>1299</v>
      </c>
      <c r="U125" s="13" t="s">
        <v>1302</v>
      </c>
      <c r="V125" s="13" t="s">
        <v>1303</v>
      </c>
      <c r="W125" s="15" t="s">
        <v>1304</v>
      </c>
      <c r="X125" s="18" t="s">
        <v>1305</v>
      </c>
      <c r="Y125" s="10" t="s">
        <v>285</v>
      </c>
      <c r="Z125" s="13" t="s">
        <v>1306</v>
      </c>
      <c r="AA125" s="13" t="s">
        <v>1268</v>
      </c>
      <c r="AB125" s="13" t="s">
        <v>1272</v>
      </c>
    </row>
    <row r="126" spans="1:28" hidden="1">
      <c r="A126" s="13" t="s">
        <v>1307</v>
      </c>
      <c r="C126" s="13">
        <v>3563</v>
      </c>
      <c r="D126" s="13">
        <v>3563</v>
      </c>
      <c r="E126" s="13" t="s">
        <v>1285</v>
      </c>
      <c r="F126" s="13">
        <v>3380</v>
      </c>
      <c r="G126" s="13" t="s">
        <v>1308</v>
      </c>
      <c r="H126" s="13" t="s">
        <v>1307</v>
      </c>
      <c r="J126" s="10" t="s">
        <v>1287</v>
      </c>
      <c r="K126" s="13" t="str">
        <f>VLOOKUP(J126,'DM Thue co so-TCCB'!$B$5:$D$781,3,)</f>
        <v>Thuế cơ sở 10 tỉnh Ninh Bình</v>
      </c>
      <c r="L126" s="13" t="str">
        <f>VLOOKUP(J126,'DM Thue co so-TCCB'!$B$5:$F$781,5,)</f>
        <v>Phường Phủ Lý</v>
      </c>
      <c r="M126" s="10" t="s">
        <v>1288</v>
      </c>
      <c r="N126" s="10" t="s">
        <v>1309</v>
      </c>
      <c r="O126" s="10" t="s">
        <v>1290</v>
      </c>
      <c r="P126" s="10" t="s">
        <v>1310</v>
      </c>
      <c r="Q126" s="13" t="str">
        <f t="shared" si="4"/>
        <v>Thị xã Kim Bảng - Đội Thuế liên huyện Phủ Lý - Kim Bảng</v>
      </c>
      <c r="R126" s="13" t="s">
        <v>1311</v>
      </c>
      <c r="S126" s="10" t="s">
        <v>1309</v>
      </c>
      <c r="T126" s="8" t="s">
        <v>1309</v>
      </c>
      <c r="U126" s="13" t="s">
        <v>1304</v>
      </c>
      <c r="V126" s="13" t="s">
        <v>1312</v>
      </c>
      <c r="W126" s="15" t="s">
        <v>1304</v>
      </c>
      <c r="X126" s="18" t="s">
        <v>1305</v>
      </c>
      <c r="Y126" s="10" t="s">
        <v>285</v>
      </c>
      <c r="Z126" s="13" t="s">
        <v>1293</v>
      </c>
      <c r="AA126" s="13" t="s">
        <v>1268</v>
      </c>
      <c r="AB126" s="13" t="s">
        <v>1272</v>
      </c>
    </row>
    <row r="127" spans="1:28" hidden="1">
      <c r="A127" s="13" t="s">
        <v>1313</v>
      </c>
      <c r="C127" s="13">
        <v>3561</v>
      </c>
      <c r="D127" s="13">
        <v>3561</v>
      </c>
      <c r="E127" s="13" t="s">
        <v>1295</v>
      </c>
      <c r="F127" s="13">
        <v>3380</v>
      </c>
      <c r="G127" s="13" t="s">
        <v>1314</v>
      </c>
      <c r="H127" s="13" t="s">
        <v>1313</v>
      </c>
      <c r="J127" s="10" t="s">
        <v>1297</v>
      </c>
      <c r="K127" s="13" t="str">
        <f>VLOOKUP(J127,'DM Thue co so-TCCB'!$B$5:$D$781,3,)</f>
        <v>Thuế cơ sở 12 tỉnh Ninh Bình</v>
      </c>
      <c r="L127" s="13" t="str">
        <f>VLOOKUP(J127,'DM Thue co so-TCCB'!$B$5:$F$781,5,)</f>
        <v>Phường Duy Tiên</v>
      </c>
      <c r="M127" s="10" t="s">
        <v>1298</v>
      </c>
      <c r="N127" s="10" t="s">
        <v>1315</v>
      </c>
      <c r="O127" s="10" t="s">
        <v>1300</v>
      </c>
      <c r="P127" s="10" t="s">
        <v>1316</v>
      </c>
      <c r="Q127" s="13" t="str">
        <f t="shared" si="4"/>
        <v>Huyện Lý Nhân - Đội Thuế liên huyện Duy Tiên - Lý Nhân</v>
      </c>
      <c r="R127" s="13" t="s">
        <v>1317</v>
      </c>
      <c r="S127" s="10" t="s">
        <v>1315</v>
      </c>
      <c r="T127" s="8" t="s">
        <v>1315</v>
      </c>
      <c r="U127" s="13" t="s">
        <v>1318</v>
      </c>
      <c r="V127" s="13" t="s">
        <v>1319</v>
      </c>
      <c r="W127" s="17" t="s">
        <v>1320</v>
      </c>
      <c r="X127" s="18" t="s">
        <v>1321</v>
      </c>
      <c r="Y127" s="10" t="s">
        <v>285</v>
      </c>
      <c r="Z127" s="13" t="s">
        <v>1306</v>
      </c>
      <c r="AA127" s="13" t="s">
        <v>1268</v>
      </c>
      <c r="AB127" s="13" t="s">
        <v>1272</v>
      </c>
    </row>
    <row r="128" spans="1:28" hidden="1">
      <c r="A128" s="13" t="s">
        <v>1322</v>
      </c>
      <c r="C128" s="13">
        <v>3562</v>
      </c>
      <c r="D128" s="13">
        <v>3562</v>
      </c>
      <c r="E128" s="13" t="s">
        <v>1323</v>
      </c>
      <c r="F128" s="13">
        <v>3380</v>
      </c>
      <c r="G128" s="13" t="s">
        <v>1324</v>
      </c>
      <c r="H128" s="13" t="s">
        <v>1322</v>
      </c>
      <c r="J128" s="10" t="s">
        <v>1325</v>
      </c>
      <c r="K128" s="13" t="str">
        <f>VLOOKUP(J128,'DM Thue co so-TCCB'!$B$5:$D$781,3,)</f>
        <v>Thuế cơ sở 11 tỉnh Ninh Bình</v>
      </c>
      <c r="L128" s="13" t="str">
        <f>VLOOKUP(J128,'DM Thue co so-TCCB'!$B$5:$F$781,5,)</f>
        <v xml:space="preserve"> Xã Tân Thanh</v>
      </c>
      <c r="M128" s="10" t="s">
        <v>1326</v>
      </c>
      <c r="N128" s="10" t="s">
        <v>1327</v>
      </c>
      <c r="O128" s="10" t="s">
        <v>1328</v>
      </c>
      <c r="P128" s="10" t="s">
        <v>1328</v>
      </c>
      <c r="Q128" s="13" t="str">
        <f t="shared" si="4"/>
        <v>Huyện Thanh Liêm - Đội Thuế liên huyện Thanh Liêm - Bình Lục</v>
      </c>
      <c r="R128" s="13" t="s">
        <v>1329</v>
      </c>
      <c r="S128" s="10" t="s">
        <v>1327</v>
      </c>
      <c r="T128" s="8" t="s">
        <v>1327</v>
      </c>
      <c r="U128" s="13" t="s">
        <v>1330</v>
      </c>
      <c r="V128" s="13" t="s">
        <v>1331</v>
      </c>
      <c r="W128" s="17" t="s">
        <v>1320</v>
      </c>
      <c r="X128" s="18" t="s">
        <v>1321</v>
      </c>
      <c r="Y128" s="10" t="s">
        <v>285</v>
      </c>
      <c r="Z128" s="13" t="s">
        <v>1332</v>
      </c>
      <c r="AA128" s="13" t="s">
        <v>1268</v>
      </c>
      <c r="AB128" s="13" t="s">
        <v>1272</v>
      </c>
    </row>
    <row r="129" spans="1:28" hidden="1">
      <c r="A129" s="13" t="s">
        <v>1333</v>
      </c>
      <c r="C129" s="13">
        <v>3562</v>
      </c>
      <c r="D129" s="13">
        <v>3562</v>
      </c>
      <c r="E129" s="13" t="s">
        <v>1323</v>
      </c>
      <c r="F129" s="13">
        <v>3380</v>
      </c>
      <c r="G129" s="13" t="s">
        <v>1334</v>
      </c>
      <c r="H129" s="13" t="s">
        <v>1333</v>
      </c>
      <c r="J129" s="10" t="s">
        <v>1325</v>
      </c>
      <c r="K129" s="13" t="str">
        <f>VLOOKUP(J129,'DM Thue co so-TCCB'!$B$5:$D$781,3,)</f>
        <v>Thuế cơ sở 11 tỉnh Ninh Bình</v>
      </c>
      <c r="L129" s="13" t="str">
        <f>VLOOKUP(J129,'DM Thue co so-TCCB'!$B$5:$F$781,5,)</f>
        <v xml:space="preserve"> Xã Tân Thanh</v>
      </c>
      <c r="M129" s="10" t="s">
        <v>1326</v>
      </c>
      <c r="N129" s="10" t="s">
        <v>1335</v>
      </c>
      <c r="O129" s="10" t="s">
        <v>1328</v>
      </c>
      <c r="P129" s="10" t="s">
        <v>1336</v>
      </c>
      <c r="Q129" s="13" t="str">
        <f t="shared" si="4"/>
        <v>Huyện Bình Lục - Đội Thuế liên huyện Thanh Liêm - Bình Lục</v>
      </c>
      <c r="R129" s="13" t="s">
        <v>1337</v>
      </c>
      <c r="S129" s="10" t="s">
        <v>1335</v>
      </c>
      <c r="T129" s="8" t="s">
        <v>1335</v>
      </c>
      <c r="U129" s="13" t="s">
        <v>1320</v>
      </c>
      <c r="V129" s="13" t="s">
        <v>1338</v>
      </c>
      <c r="W129" s="17" t="s">
        <v>1320</v>
      </c>
      <c r="X129" s="18" t="s">
        <v>1321</v>
      </c>
      <c r="Y129" s="10" t="s">
        <v>285</v>
      </c>
      <c r="Z129" s="13" t="s">
        <v>1332</v>
      </c>
      <c r="AA129" s="13" t="s">
        <v>1268</v>
      </c>
      <c r="AB129" s="13" t="s">
        <v>1272</v>
      </c>
    </row>
    <row r="130" spans="1:28" s="7" customFormat="1" hidden="1">
      <c r="A130" s="7" t="s">
        <v>1339</v>
      </c>
      <c r="B130" s="7">
        <v>3380</v>
      </c>
      <c r="E130" s="7" t="s">
        <v>1340</v>
      </c>
      <c r="G130" s="7" t="s">
        <v>155</v>
      </c>
      <c r="H130" s="7" t="s">
        <v>1339</v>
      </c>
      <c r="I130" s="7" t="s">
        <v>1161</v>
      </c>
      <c r="K130" s="13"/>
      <c r="L130" s="13"/>
      <c r="M130" s="10"/>
      <c r="N130" s="7" t="s">
        <v>1341</v>
      </c>
      <c r="O130" s="7" t="s">
        <v>1163</v>
      </c>
      <c r="P130" s="7" t="s">
        <v>1342</v>
      </c>
      <c r="Q130" s="13" t="str">
        <f t="shared" si="4"/>
        <v xml:space="preserve">Tỉnh Nam Định - </v>
      </c>
      <c r="R130" s="7" t="s">
        <v>1343</v>
      </c>
      <c r="S130" s="7" t="s">
        <v>1341</v>
      </c>
      <c r="T130" s="8" t="s">
        <v>1341</v>
      </c>
      <c r="U130" s="7" t="s">
        <v>1344</v>
      </c>
      <c r="V130" s="7" t="s">
        <v>1345</v>
      </c>
      <c r="W130" s="11" t="s">
        <v>155</v>
      </c>
      <c r="X130" s="9" t="s">
        <v>155</v>
      </c>
      <c r="Z130" s="7" t="s">
        <v>1346</v>
      </c>
      <c r="AA130" s="7" t="s">
        <v>153</v>
      </c>
      <c r="AB130" s="7" t="s">
        <v>159</v>
      </c>
    </row>
    <row r="131" spans="1:28" s="7" customFormat="1" hidden="1">
      <c r="A131" s="7" t="s">
        <v>1347</v>
      </c>
      <c r="B131" s="7">
        <v>3381</v>
      </c>
      <c r="E131" s="7" t="s">
        <v>1340</v>
      </c>
      <c r="F131" s="7">
        <v>3380</v>
      </c>
      <c r="G131" s="7" t="s">
        <v>1348</v>
      </c>
      <c r="H131" s="7" t="s">
        <v>1347</v>
      </c>
      <c r="I131" s="7" t="s">
        <v>1161</v>
      </c>
      <c r="J131" s="7" t="s">
        <v>1161</v>
      </c>
      <c r="K131" s="13"/>
      <c r="L131" s="13"/>
      <c r="M131" s="10" t="s">
        <v>1161</v>
      </c>
      <c r="N131" s="7" t="s">
        <v>1349</v>
      </c>
      <c r="O131" s="7" t="s">
        <v>1163</v>
      </c>
      <c r="P131" s="7" t="s">
        <v>1342</v>
      </c>
      <c r="Q131" s="13" t="str">
        <f t="shared" si="4"/>
        <v>Tỉnh Nam Định - Chi cục Thuế khu vực IV</v>
      </c>
      <c r="R131" s="7" t="s">
        <v>1350</v>
      </c>
      <c r="S131" s="7" t="s">
        <v>1349</v>
      </c>
      <c r="T131" s="8" t="s">
        <v>1349</v>
      </c>
      <c r="U131" s="7" t="s">
        <v>1351</v>
      </c>
      <c r="V131" s="7" t="s">
        <v>1352</v>
      </c>
      <c r="W131" s="15" t="s">
        <v>1353</v>
      </c>
      <c r="X131" s="16" t="s">
        <v>1354</v>
      </c>
      <c r="Z131" s="7" t="s">
        <v>1346</v>
      </c>
      <c r="AA131" s="7" t="s">
        <v>1339</v>
      </c>
      <c r="AB131" s="7" t="s">
        <v>1343</v>
      </c>
    </row>
    <row r="132" spans="1:28" hidden="1">
      <c r="A132" s="13" t="s">
        <v>1355</v>
      </c>
      <c r="C132" s="13" t="s">
        <v>1356</v>
      </c>
      <c r="E132" s="13" t="s">
        <v>1357</v>
      </c>
      <c r="F132" s="13">
        <v>3380</v>
      </c>
      <c r="G132" s="13" t="s">
        <v>1358</v>
      </c>
      <c r="H132" s="13" t="s">
        <v>1355</v>
      </c>
      <c r="J132" s="10" t="s">
        <v>1359</v>
      </c>
      <c r="K132" s="13" t="str">
        <f>VLOOKUP(J132,'DM Thue co so-TCCB'!$B$5:$D$781,3,)</f>
        <v>Thuế cơ sở 5 tỉnh Ninh Bình</v>
      </c>
      <c r="L132" s="13" t="str">
        <f>VLOOKUP(J132,'DM Thue co so-TCCB'!$B$5:$F$781,5,)</f>
        <v>Phường Nam Định</v>
      </c>
      <c r="M132" s="10" t="s">
        <v>1360</v>
      </c>
      <c r="N132" s="10" t="s">
        <v>1361</v>
      </c>
      <c r="O132" s="10" t="s">
        <v>1362</v>
      </c>
      <c r="P132" s="10" t="s">
        <v>1363</v>
      </c>
      <c r="Q132" s="13" t="str">
        <f t="shared" si="4"/>
        <v>Tp Nam Định - Đội Thuế thành phố Nam Định</v>
      </c>
      <c r="R132" s="13" t="s">
        <v>1364</v>
      </c>
      <c r="S132" s="10" t="s">
        <v>1361</v>
      </c>
      <c r="T132" s="8" t="s">
        <v>1361</v>
      </c>
      <c r="U132" s="13" t="s">
        <v>1351</v>
      </c>
      <c r="V132" s="13" t="s">
        <v>1352</v>
      </c>
      <c r="W132" s="29" t="s">
        <v>1365</v>
      </c>
      <c r="X132" s="15" t="s">
        <v>1366</v>
      </c>
      <c r="Y132" s="10" t="s">
        <v>1367</v>
      </c>
      <c r="Z132" s="13" t="s">
        <v>1368</v>
      </c>
      <c r="AA132" s="13" t="s">
        <v>1339</v>
      </c>
      <c r="AB132" s="13" t="s">
        <v>1343</v>
      </c>
    </row>
    <row r="133" spans="1:28" hidden="1">
      <c r="A133" s="13" t="s">
        <v>1369</v>
      </c>
      <c r="C133" s="13" t="s">
        <v>1370</v>
      </c>
      <c r="D133" s="13">
        <v>3662</v>
      </c>
      <c r="E133" s="13" t="s">
        <v>1371</v>
      </c>
      <c r="F133" s="13">
        <v>3380</v>
      </c>
      <c r="G133" s="13" t="s">
        <v>1372</v>
      </c>
      <c r="H133" s="13" t="s">
        <v>1369</v>
      </c>
      <c r="J133" s="10" t="s">
        <v>1373</v>
      </c>
      <c r="K133" s="13" t="str">
        <f>VLOOKUP(J133,'DM Thue co so-TCCB'!$B$5:$D$781,3,)</f>
        <v>Thuế cơ sở 7 tỉnh Ninh Bình</v>
      </c>
      <c r="L133" s="13" t="str">
        <f>VLOOKUP(J133,'DM Thue co so-TCCB'!$B$5:$F$781,5,)</f>
        <v>Xã Ý Yên</v>
      </c>
      <c r="M133" s="10" t="s">
        <v>1374</v>
      </c>
      <c r="N133" s="10" t="s">
        <v>1375</v>
      </c>
      <c r="O133" s="10" t="s">
        <v>1376</v>
      </c>
      <c r="P133" s="10" t="s">
        <v>1377</v>
      </c>
      <c r="Q133" s="13" t="str">
        <f t="shared" si="4"/>
        <v>Huyện Vụ Bản - Đội Thuế liên huyện Ý Yên - Vụ Bản</v>
      </c>
      <c r="R133" s="13" t="s">
        <v>1378</v>
      </c>
      <c r="S133" s="10" t="s">
        <v>1375</v>
      </c>
      <c r="T133" s="8" t="s">
        <v>1375</v>
      </c>
      <c r="U133" s="13" t="s">
        <v>1379</v>
      </c>
      <c r="V133" s="13" t="s">
        <v>1380</v>
      </c>
      <c r="W133" s="17" t="s">
        <v>1381</v>
      </c>
      <c r="X133" s="18" t="s">
        <v>1382</v>
      </c>
      <c r="Y133" s="10" t="s">
        <v>285</v>
      </c>
      <c r="Z133" s="13" t="s">
        <v>1383</v>
      </c>
      <c r="AA133" s="13" t="s">
        <v>1339</v>
      </c>
      <c r="AB133" s="13" t="s">
        <v>1343</v>
      </c>
    </row>
    <row r="134" spans="1:28" s="21" customFormat="1" hidden="1">
      <c r="A134" s="21" t="s">
        <v>1384</v>
      </c>
      <c r="C134" s="21" t="s">
        <v>1356</v>
      </c>
      <c r="E134" s="21" t="s">
        <v>1357</v>
      </c>
      <c r="F134" s="23">
        <v>3380</v>
      </c>
      <c r="G134" s="21" t="s">
        <v>1385</v>
      </c>
      <c r="H134" s="21" t="s">
        <v>1384</v>
      </c>
      <c r="I134" s="23"/>
      <c r="J134" s="21" t="s">
        <v>1359</v>
      </c>
      <c r="K134" s="13" t="str">
        <f>VLOOKUP(J134,'DM Thue co so-TCCB'!$B$5:$D$781,3,)</f>
        <v>Thuế cơ sở 5 tỉnh Ninh Bình</v>
      </c>
      <c r="L134" s="13" t="str">
        <f>VLOOKUP(J134,'DM Thue co so-TCCB'!$B$5:$F$781,5,)</f>
        <v>Phường Nam Định</v>
      </c>
      <c r="M134" s="10" t="s">
        <v>1360</v>
      </c>
      <c r="N134" s="21" t="s">
        <v>1361</v>
      </c>
      <c r="O134" s="21" t="s">
        <v>1362</v>
      </c>
      <c r="P134" s="21" t="s">
        <v>1363</v>
      </c>
      <c r="Q134" s="23" t="str">
        <f t="shared" si="4"/>
        <v>Tp Nam Định - Đội Thuế thành phố Nam Định</v>
      </c>
      <c r="R134" s="21" t="s">
        <v>1386</v>
      </c>
      <c r="S134" s="21" t="s">
        <v>1361</v>
      </c>
      <c r="T134" s="8" t="s">
        <v>1361</v>
      </c>
      <c r="U134" s="21" t="s">
        <v>1351</v>
      </c>
      <c r="V134" s="21" t="s">
        <v>1387</v>
      </c>
      <c r="W134" s="24" t="s">
        <v>155</v>
      </c>
      <c r="X134" s="25" t="s">
        <v>155</v>
      </c>
      <c r="Z134" s="21" t="s">
        <v>1368</v>
      </c>
      <c r="AA134" s="21" t="s">
        <v>1339</v>
      </c>
      <c r="AB134" s="21" t="s">
        <v>1343</v>
      </c>
    </row>
    <row r="135" spans="1:28" hidden="1">
      <c r="A135" s="13" t="s">
        <v>1388</v>
      </c>
      <c r="C135" s="13" t="s">
        <v>1370</v>
      </c>
      <c r="D135" s="13">
        <v>3662</v>
      </c>
      <c r="E135" s="13" t="s">
        <v>1371</v>
      </c>
      <c r="F135" s="13">
        <v>3380</v>
      </c>
      <c r="G135" s="13" t="s">
        <v>1389</v>
      </c>
      <c r="H135" s="13" t="s">
        <v>1388</v>
      </c>
      <c r="J135" s="10" t="s">
        <v>1373</v>
      </c>
      <c r="K135" s="13" t="str">
        <f>VLOOKUP(J135,'DM Thue co so-TCCB'!$B$5:$D$781,3,)</f>
        <v>Thuế cơ sở 7 tỉnh Ninh Bình</v>
      </c>
      <c r="L135" s="13" t="str">
        <f>VLOOKUP(J135,'DM Thue co so-TCCB'!$B$5:$F$781,5,)</f>
        <v>Xã Ý Yên</v>
      </c>
      <c r="M135" s="10" t="s">
        <v>1374</v>
      </c>
      <c r="N135" s="10" t="s">
        <v>1390</v>
      </c>
      <c r="O135" s="10" t="s">
        <v>1376</v>
      </c>
      <c r="P135" s="10" t="s">
        <v>1376</v>
      </c>
      <c r="Q135" s="13" t="str">
        <f t="shared" si="4"/>
        <v>Huyện Ý Yên - Đội Thuế liên huyện Ý Yên - Vụ Bản</v>
      </c>
      <c r="R135" s="13" t="s">
        <v>1391</v>
      </c>
      <c r="S135" s="10" t="s">
        <v>1390</v>
      </c>
      <c r="T135" s="8" t="s">
        <v>1390</v>
      </c>
      <c r="U135" s="13" t="s">
        <v>1381</v>
      </c>
      <c r="V135" s="13" t="s">
        <v>1392</v>
      </c>
      <c r="W135" s="17" t="s">
        <v>1381</v>
      </c>
      <c r="X135" s="18" t="s">
        <v>1382</v>
      </c>
      <c r="Y135" s="10" t="s">
        <v>285</v>
      </c>
      <c r="Z135" s="13" t="s">
        <v>1383</v>
      </c>
      <c r="AA135" s="13" t="s">
        <v>1339</v>
      </c>
      <c r="AB135" s="13" t="s">
        <v>1343</v>
      </c>
    </row>
    <row r="136" spans="1:28" hidden="1">
      <c r="A136" s="13" t="s">
        <v>1393</v>
      </c>
      <c r="C136" s="13" t="s">
        <v>1394</v>
      </c>
      <c r="D136" s="13">
        <v>3663</v>
      </c>
      <c r="E136" s="13" t="s">
        <v>1395</v>
      </c>
      <c r="F136" s="13">
        <v>3380</v>
      </c>
      <c r="G136" s="13" t="s">
        <v>1396</v>
      </c>
      <c r="H136" s="13" t="s">
        <v>1393</v>
      </c>
      <c r="J136" s="10" t="s">
        <v>1397</v>
      </c>
      <c r="K136" s="13" t="str">
        <f>VLOOKUP(J136,'DM Thue co so-TCCB'!$B$5:$D$781,3,)</f>
        <v>Thuế cơ sở 6 tỉnh Ninh Bình</v>
      </c>
      <c r="L136" s="13" t="str">
        <f>VLOOKUP(J136,'DM Thue co so-TCCB'!$B$5:$F$781,5,)</f>
        <v>Xã Nam Trực</v>
      </c>
      <c r="M136" s="10" t="s">
        <v>1398</v>
      </c>
      <c r="N136" s="10" t="s">
        <v>1399</v>
      </c>
      <c r="O136" s="10" t="s">
        <v>1400</v>
      </c>
      <c r="P136" s="10" t="s">
        <v>1400</v>
      </c>
      <c r="Q136" s="13" t="str">
        <f t="shared" si="4"/>
        <v>Huyện Nam Trực - Đội Thuế liên huyện Nam Ninh</v>
      </c>
      <c r="R136" s="13" t="s">
        <v>1401</v>
      </c>
      <c r="S136" s="10" t="s">
        <v>1399</v>
      </c>
      <c r="T136" s="8" t="s">
        <v>1399</v>
      </c>
      <c r="U136" s="13" t="s">
        <v>1402</v>
      </c>
      <c r="V136" s="13" t="s">
        <v>1403</v>
      </c>
      <c r="W136" s="17" t="s">
        <v>1402</v>
      </c>
      <c r="X136" s="18" t="s">
        <v>1404</v>
      </c>
      <c r="Y136" s="10" t="s">
        <v>285</v>
      </c>
      <c r="Z136" s="13" t="s">
        <v>1405</v>
      </c>
      <c r="AA136" s="13" t="s">
        <v>1339</v>
      </c>
      <c r="AB136" s="13" t="s">
        <v>1343</v>
      </c>
    </row>
    <row r="137" spans="1:28" hidden="1">
      <c r="A137" s="13" t="s">
        <v>1406</v>
      </c>
      <c r="C137" s="13" t="s">
        <v>1394</v>
      </c>
      <c r="D137" s="13">
        <v>3663</v>
      </c>
      <c r="E137" s="13" t="s">
        <v>1395</v>
      </c>
      <c r="F137" s="13">
        <v>3380</v>
      </c>
      <c r="G137" s="13" t="s">
        <v>1407</v>
      </c>
      <c r="H137" s="13" t="s">
        <v>1406</v>
      </c>
      <c r="J137" s="10" t="s">
        <v>1397</v>
      </c>
      <c r="K137" s="13" t="str">
        <f>VLOOKUP(J137,'DM Thue co so-TCCB'!$B$5:$D$781,3,)</f>
        <v>Thuế cơ sở 6 tỉnh Ninh Bình</v>
      </c>
      <c r="L137" s="13" t="str">
        <f>VLOOKUP(J137,'DM Thue co so-TCCB'!$B$5:$F$781,5,)</f>
        <v>Xã Nam Trực</v>
      </c>
      <c r="M137" s="10" t="s">
        <v>1398</v>
      </c>
      <c r="N137" s="10" t="s">
        <v>1408</v>
      </c>
      <c r="O137" s="10" t="s">
        <v>1400</v>
      </c>
      <c r="P137" s="10" t="s">
        <v>1409</v>
      </c>
      <c r="Q137" s="13" t="str">
        <f t="shared" si="4"/>
        <v>Huyện Trực Ninh - Đội Thuế liên huyện Nam Ninh</v>
      </c>
      <c r="R137" s="13" t="s">
        <v>1410</v>
      </c>
      <c r="S137" s="10" t="s">
        <v>1408</v>
      </c>
      <c r="T137" s="8" t="s">
        <v>1408</v>
      </c>
      <c r="U137" s="13" t="s">
        <v>1411</v>
      </c>
      <c r="V137" s="13" t="s">
        <v>1412</v>
      </c>
      <c r="W137" s="17" t="s">
        <v>1402</v>
      </c>
      <c r="X137" s="18" t="s">
        <v>1404</v>
      </c>
      <c r="Y137" s="10" t="s">
        <v>285</v>
      </c>
      <c r="Z137" s="13" t="s">
        <v>1405</v>
      </c>
      <c r="AA137" s="13" t="s">
        <v>1339</v>
      </c>
      <c r="AB137" s="13" t="s">
        <v>1343</v>
      </c>
    </row>
    <row r="138" spans="1:28" hidden="1">
      <c r="A138" s="13" t="s">
        <v>1413</v>
      </c>
      <c r="C138" s="13" t="s">
        <v>1414</v>
      </c>
      <c r="D138" s="13" t="s">
        <v>1414</v>
      </c>
      <c r="E138" s="13" t="s">
        <v>1415</v>
      </c>
      <c r="F138" s="13">
        <v>3380</v>
      </c>
      <c r="G138" s="13" t="s">
        <v>1416</v>
      </c>
      <c r="H138" s="13" t="s">
        <v>1413</v>
      </c>
      <c r="J138" s="10" t="s">
        <v>1417</v>
      </c>
      <c r="K138" s="13" t="str">
        <f>VLOOKUP(J138,'DM Thue co so-TCCB'!$B$5:$D$781,3,)</f>
        <v>Thuế cơ sở 8 tỉnh Ninh Bình</v>
      </c>
      <c r="L138" s="13" t="str">
        <f>VLOOKUP(J138,'DM Thue co so-TCCB'!$B$5:$F$781,5,)</f>
        <v>Xã Xuân Trường</v>
      </c>
      <c r="M138" s="10" t="s">
        <v>1418</v>
      </c>
      <c r="N138" s="10" t="s">
        <v>1419</v>
      </c>
      <c r="O138" s="10" t="s">
        <v>1420</v>
      </c>
      <c r="P138" s="10" t="s">
        <v>1420</v>
      </c>
      <c r="Q138" s="13" t="str">
        <f t="shared" si="4"/>
        <v>Huyện Xuân Trường - Đội Thuế liên huyện Xuân Thủy</v>
      </c>
      <c r="R138" s="13" t="s">
        <v>1421</v>
      </c>
      <c r="S138" s="10" t="s">
        <v>1419</v>
      </c>
      <c r="T138" s="8" t="s">
        <v>1419</v>
      </c>
      <c r="U138" s="13" t="s">
        <v>1422</v>
      </c>
      <c r="V138" s="13" t="s">
        <v>1423</v>
      </c>
      <c r="W138" s="17" t="s">
        <v>1422</v>
      </c>
      <c r="X138" s="18" t="s">
        <v>1424</v>
      </c>
      <c r="Y138" s="10" t="s">
        <v>285</v>
      </c>
      <c r="Z138" s="13" t="s">
        <v>1425</v>
      </c>
      <c r="AA138" s="13" t="s">
        <v>1339</v>
      </c>
      <c r="AB138" s="13" t="s">
        <v>1343</v>
      </c>
    </row>
    <row r="139" spans="1:28" hidden="1">
      <c r="A139" s="13" t="s">
        <v>1426</v>
      </c>
      <c r="C139" s="13" t="s">
        <v>1414</v>
      </c>
      <c r="D139" s="13" t="s">
        <v>1414</v>
      </c>
      <c r="E139" s="13" t="s">
        <v>1415</v>
      </c>
      <c r="F139" s="13">
        <v>3380</v>
      </c>
      <c r="G139" s="13" t="s">
        <v>1427</v>
      </c>
      <c r="H139" s="13" t="s">
        <v>1426</v>
      </c>
      <c r="J139" s="10" t="s">
        <v>1417</v>
      </c>
      <c r="K139" s="13" t="str">
        <f>VLOOKUP(J139,'DM Thue co so-TCCB'!$B$5:$D$781,3,)</f>
        <v>Thuế cơ sở 8 tỉnh Ninh Bình</v>
      </c>
      <c r="L139" s="13" t="str">
        <f>VLOOKUP(J139,'DM Thue co so-TCCB'!$B$5:$F$781,5,)</f>
        <v>Xã Xuân Trường</v>
      </c>
      <c r="M139" s="10" t="s">
        <v>1418</v>
      </c>
      <c r="N139" s="10" t="s">
        <v>1428</v>
      </c>
      <c r="O139" s="10" t="s">
        <v>1420</v>
      </c>
      <c r="P139" s="10" t="s">
        <v>1429</v>
      </c>
      <c r="Q139" s="13" t="str">
        <f t="shared" si="4"/>
        <v>Huyện Giao Thủy - Đội Thuế liên huyện Xuân Thủy</v>
      </c>
      <c r="R139" s="13" t="s">
        <v>1430</v>
      </c>
      <c r="S139" s="10" t="s">
        <v>1428</v>
      </c>
      <c r="T139" s="8" t="s">
        <v>1428</v>
      </c>
      <c r="U139" s="13" t="s">
        <v>1431</v>
      </c>
      <c r="V139" s="13" t="s">
        <v>1432</v>
      </c>
      <c r="W139" s="17" t="s">
        <v>1422</v>
      </c>
      <c r="X139" s="18" t="s">
        <v>1424</v>
      </c>
      <c r="Y139" s="10" t="s">
        <v>285</v>
      </c>
      <c r="Z139" s="13" t="s">
        <v>1425</v>
      </c>
      <c r="AA139" s="13" t="s">
        <v>1339</v>
      </c>
      <c r="AB139" s="13" t="s">
        <v>1343</v>
      </c>
    </row>
    <row r="140" spans="1:28" hidden="1">
      <c r="A140" s="13" t="s">
        <v>1433</v>
      </c>
      <c r="C140" s="13" t="s">
        <v>155</v>
      </c>
      <c r="D140" s="13">
        <v>3665</v>
      </c>
      <c r="E140" s="13" t="s">
        <v>1434</v>
      </c>
      <c r="F140" s="13">
        <v>3380</v>
      </c>
      <c r="G140" s="13" t="s">
        <v>1435</v>
      </c>
      <c r="H140" s="13" t="s">
        <v>1433</v>
      </c>
      <c r="J140" s="10" t="s">
        <v>1436</v>
      </c>
      <c r="K140" s="13" t="str">
        <f>VLOOKUP(J140,'DM Thue co so-TCCB'!$B$5:$D$781,3,)</f>
        <v>Thuế cơ sở 9 tỉnh Ninh Bình</v>
      </c>
      <c r="L140" s="13" t="str">
        <f>VLOOKUP(J140,'DM Thue co so-TCCB'!$B$5:$F$781,5,)</f>
        <v>Xã Hải Hậu</v>
      </c>
      <c r="M140" s="10" t="s">
        <v>1437</v>
      </c>
      <c r="N140" s="10" t="s">
        <v>1438</v>
      </c>
      <c r="O140" s="10" t="s">
        <v>1439</v>
      </c>
      <c r="P140" s="10" t="s">
        <v>1440</v>
      </c>
      <c r="Q140" s="13" t="str">
        <f t="shared" si="4"/>
        <v>Huyện Nghĩa Hưng - Đội Thuế liên huyện Hải Hậu - Nghĩa Hưng</v>
      </c>
      <c r="R140" s="13" t="s">
        <v>1441</v>
      </c>
      <c r="S140" s="10" t="s">
        <v>1438</v>
      </c>
      <c r="T140" s="8" t="s">
        <v>1438</v>
      </c>
      <c r="U140" s="13" t="s">
        <v>1442</v>
      </c>
      <c r="V140" s="13" t="s">
        <v>1443</v>
      </c>
      <c r="W140" s="17" t="s">
        <v>1402</v>
      </c>
      <c r="X140" s="18" t="s">
        <v>1404</v>
      </c>
      <c r="Y140" s="30" t="s">
        <v>1444</v>
      </c>
      <c r="Z140" s="13" t="s">
        <v>1445</v>
      </c>
      <c r="AA140" s="13" t="s">
        <v>1339</v>
      </c>
      <c r="AB140" s="13" t="s">
        <v>1343</v>
      </c>
    </row>
    <row r="141" spans="1:28" hidden="1">
      <c r="A141" s="13" t="s">
        <v>1446</v>
      </c>
      <c r="C141" s="13" t="s">
        <v>155</v>
      </c>
      <c r="D141" s="13">
        <v>3665</v>
      </c>
      <c r="E141" s="13" t="s">
        <v>1447</v>
      </c>
      <c r="F141" s="13">
        <v>3380</v>
      </c>
      <c r="G141" s="13" t="s">
        <v>1448</v>
      </c>
      <c r="H141" s="13" t="s">
        <v>1446</v>
      </c>
      <c r="J141" s="10" t="s">
        <v>1436</v>
      </c>
      <c r="K141" s="13" t="str">
        <f>VLOOKUP(J141,'DM Thue co so-TCCB'!$B$5:$D$781,3,)</f>
        <v>Thuế cơ sở 9 tỉnh Ninh Bình</v>
      </c>
      <c r="L141" s="13" t="str">
        <f>VLOOKUP(J141,'DM Thue co so-TCCB'!$B$5:$F$781,5,)</f>
        <v>Xã Hải Hậu</v>
      </c>
      <c r="M141" s="10" t="s">
        <v>1437</v>
      </c>
      <c r="N141" s="10" t="s">
        <v>1449</v>
      </c>
      <c r="O141" s="10" t="s">
        <v>1439</v>
      </c>
      <c r="P141" s="10" t="s">
        <v>1439</v>
      </c>
      <c r="Q141" s="13" t="str">
        <f t="shared" si="4"/>
        <v>Huyện Hải Hậu - Đội Thuế liên huyện Hải Hậu - Nghĩa Hưng</v>
      </c>
      <c r="R141" s="13" t="s">
        <v>1450</v>
      </c>
      <c r="S141" s="10" t="s">
        <v>1449</v>
      </c>
      <c r="T141" s="8" t="s">
        <v>1449</v>
      </c>
      <c r="U141" s="13" t="s">
        <v>1451</v>
      </c>
      <c r="V141" s="13" t="s">
        <v>1452</v>
      </c>
      <c r="W141" s="17" t="s">
        <v>1422</v>
      </c>
      <c r="X141" s="18" t="s">
        <v>1424</v>
      </c>
      <c r="Y141" s="30" t="s">
        <v>1444</v>
      </c>
      <c r="Z141" s="13" t="s">
        <v>1453</v>
      </c>
      <c r="AA141" s="13" t="s">
        <v>1339</v>
      </c>
      <c r="AB141" s="13" t="s">
        <v>1343</v>
      </c>
    </row>
    <row r="142" spans="1:28" s="7" customFormat="1" hidden="1">
      <c r="A142" s="7" t="s">
        <v>1454</v>
      </c>
      <c r="B142" s="7">
        <v>3380</v>
      </c>
      <c r="E142" s="7" t="s">
        <v>1455</v>
      </c>
      <c r="G142" s="7" t="s">
        <v>155</v>
      </c>
      <c r="H142" s="7" t="s">
        <v>1454</v>
      </c>
      <c r="I142" s="7" t="s">
        <v>1161</v>
      </c>
      <c r="K142" s="13"/>
      <c r="L142" s="13"/>
      <c r="M142" s="10"/>
      <c r="N142" s="7" t="s">
        <v>1456</v>
      </c>
      <c r="O142" s="7" t="s">
        <v>1163</v>
      </c>
      <c r="Q142" s="13"/>
      <c r="R142" s="7" t="s">
        <v>1457</v>
      </c>
      <c r="S142" s="7" t="s">
        <v>1456</v>
      </c>
      <c r="T142" s="8" t="s">
        <v>1456</v>
      </c>
      <c r="U142" s="7" t="s">
        <v>1458</v>
      </c>
      <c r="V142" s="7" t="s">
        <v>1459</v>
      </c>
      <c r="W142" s="11" t="s">
        <v>155</v>
      </c>
      <c r="X142" s="9" t="s">
        <v>155</v>
      </c>
      <c r="Z142" s="7" t="s">
        <v>1460</v>
      </c>
      <c r="AA142" s="7" t="s">
        <v>153</v>
      </c>
      <c r="AB142" s="7" t="s">
        <v>159</v>
      </c>
    </row>
    <row r="143" spans="1:28" s="7" customFormat="1" hidden="1">
      <c r="A143" s="7" t="s">
        <v>1461</v>
      </c>
      <c r="B143" s="7">
        <v>3381</v>
      </c>
      <c r="E143" s="7" t="s">
        <v>1455</v>
      </c>
      <c r="F143" s="7">
        <v>3380</v>
      </c>
      <c r="G143" s="7" t="s">
        <v>1462</v>
      </c>
      <c r="H143" s="7" t="s">
        <v>1461</v>
      </c>
      <c r="I143" s="7" t="s">
        <v>1161</v>
      </c>
      <c r="J143" s="7" t="s">
        <v>1161</v>
      </c>
      <c r="K143" s="13"/>
      <c r="L143" s="13"/>
      <c r="M143" s="10" t="s">
        <v>1161</v>
      </c>
      <c r="N143" s="7" t="s">
        <v>1463</v>
      </c>
      <c r="O143" s="7" t="s">
        <v>1163</v>
      </c>
      <c r="P143" s="7" t="s">
        <v>1464</v>
      </c>
      <c r="Q143" s="13" t="str">
        <f t="shared" ref="Q143:Q151" si="5">P143&amp;" - "&amp;J143</f>
        <v>Tỉnh Ninh Bình - Chi cục Thuế khu vực IV</v>
      </c>
      <c r="R143" s="7" t="s">
        <v>1465</v>
      </c>
      <c r="S143" s="7" t="s">
        <v>1463</v>
      </c>
      <c r="T143" s="8" t="s">
        <v>1463</v>
      </c>
      <c r="U143" s="7" t="s">
        <v>1466</v>
      </c>
      <c r="V143" s="7" t="s">
        <v>1467</v>
      </c>
      <c r="W143" s="15">
        <v>1320</v>
      </c>
      <c r="X143" s="16" t="s">
        <v>1468</v>
      </c>
      <c r="Z143" s="7" t="s">
        <v>1469</v>
      </c>
      <c r="AA143" s="7" t="s">
        <v>1454</v>
      </c>
      <c r="AB143" s="7" t="s">
        <v>1457</v>
      </c>
    </row>
    <row r="144" spans="1:28" s="21" customFormat="1" hidden="1">
      <c r="A144" s="21" t="s">
        <v>1470</v>
      </c>
      <c r="C144" s="23" t="s">
        <v>1471</v>
      </c>
      <c r="E144" s="21" t="s">
        <v>1472</v>
      </c>
      <c r="F144" s="23">
        <v>3380</v>
      </c>
      <c r="G144" s="21" t="s">
        <v>1473</v>
      </c>
      <c r="H144" s="21" t="s">
        <v>1470</v>
      </c>
      <c r="I144" s="23"/>
      <c r="J144" s="21" t="s">
        <v>1474</v>
      </c>
      <c r="K144" s="13" t="str">
        <f>VLOOKUP(J144,'DM Thue co so-TCCB'!$B$5:$D$781,3,)</f>
        <v>Thuế cơ sở 1 tỉnh Ninh Bình</v>
      </c>
      <c r="L144" s="13" t="str">
        <f>VLOOKUP(J144,'DM Thue co so-TCCB'!$B$5:$F$781,5,)</f>
        <v>Phường Hoa Lư</v>
      </c>
      <c r="M144" s="21" t="s">
        <v>1475</v>
      </c>
      <c r="N144" s="21" t="s">
        <v>1476</v>
      </c>
      <c r="O144" s="21" t="s">
        <v>1477</v>
      </c>
      <c r="P144" s="21" t="s">
        <v>1478</v>
      </c>
      <c r="Q144" s="23" t="str">
        <f t="shared" si="5"/>
        <v>Tp. Hoa Lư - Đội Thuế thành phố Hoa Lư</v>
      </c>
      <c r="R144" s="21" t="s">
        <v>1479</v>
      </c>
      <c r="S144" s="21" t="s">
        <v>1476</v>
      </c>
      <c r="T144" s="8" t="s">
        <v>1476</v>
      </c>
      <c r="U144" s="21" t="s">
        <v>1466</v>
      </c>
      <c r="V144" s="21" t="s">
        <v>1467</v>
      </c>
      <c r="W144" s="24" t="s">
        <v>155</v>
      </c>
      <c r="X144" s="25" t="s">
        <v>155</v>
      </c>
      <c r="Z144" s="21" t="s">
        <v>1480</v>
      </c>
      <c r="AA144" s="21" t="s">
        <v>1454</v>
      </c>
      <c r="AB144" s="21" t="s">
        <v>1457</v>
      </c>
    </row>
    <row r="145" spans="1:28" hidden="1">
      <c r="A145" s="13" t="s">
        <v>1481</v>
      </c>
      <c r="C145" s="13" t="s">
        <v>1482</v>
      </c>
      <c r="D145" s="13">
        <v>3761</v>
      </c>
      <c r="E145" s="13" t="s">
        <v>1483</v>
      </c>
      <c r="F145" s="13">
        <v>3380</v>
      </c>
      <c r="G145" s="13" t="s">
        <v>1484</v>
      </c>
      <c r="H145" s="13" t="s">
        <v>1481</v>
      </c>
      <c r="J145" s="10" t="s">
        <v>1485</v>
      </c>
      <c r="K145" s="13" t="str">
        <f>VLOOKUP(J145,'DM Thue co so-TCCB'!$B$5:$D$781,3,)</f>
        <v>Thuế cơ sở 2 tỉnh Ninh Bình</v>
      </c>
      <c r="L145" s="13" t="str">
        <f>VLOOKUP(J145,'DM Thue co so-TCCB'!$B$5:$F$781,5,)</f>
        <v>Phường Tam Điệp</v>
      </c>
      <c r="M145" s="10" t="s">
        <v>1486</v>
      </c>
      <c r="N145" s="10" t="s">
        <v>1487</v>
      </c>
      <c r="O145" s="10" t="s">
        <v>1488</v>
      </c>
      <c r="P145" s="10" t="s">
        <v>1489</v>
      </c>
      <c r="Q145" s="13" t="str">
        <f t="shared" si="5"/>
        <v>Tp. Tam Điệp - Đội Thuế liên huyện Tam Điệp - Yên Mô</v>
      </c>
      <c r="R145" s="13" t="s">
        <v>1490</v>
      </c>
      <c r="S145" s="10" t="s">
        <v>1487</v>
      </c>
      <c r="T145" s="8" t="s">
        <v>1487</v>
      </c>
      <c r="U145" s="13" t="s">
        <v>1491</v>
      </c>
      <c r="V145" s="13" t="s">
        <v>1492</v>
      </c>
      <c r="W145" s="15" t="s">
        <v>1491</v>
      </c>
      <c r="X145" s="18" t="s">
        <v>1493</v>
      </c>
      <c r="Y145" s="10" t="s">
        <v>285</v>
      </c>
      <c r="Z145" s="13" t="s">
        <v>1494</v>
      </c>
      <c r="AA145" s="13" t="s">
        <v>1454</v>
      </c>
      <c r="AB145" s="13" t="s">
        <v>1457</v>
      </c>
    </row>
    <row r="146" spans="1:28" hidden="1">
      <c r="A146" s="13" t="s">
        <v>1495</v>
      </c>
      <c r="C146" s="13" t="s">
        <v>1496</v>
      </c>
      <c r="D146" s="13" t="s">
        <v>1496</v>
      </c>
      <c r="E146" s="13" t="s">
        <v>1497</v>
      </c>
      <c r="F146" s="13">
        <v>3380</v>
      </c>
      <c r="G146" s="13" t="s">
        <v>1498</v>
      </c>
      <c r="H146" s="13" t="s">
        <v>1495</v>
      </c>
      <c r="J146" s="10" t="s">
        <v>1499</v>
      </c>
      <c r="K146" s="13" t="str">
        <f>VLOOKUP(J146,'DM Thue co so-TCCB'!$B$5:$D$781,3,)</f>
        <v xml:space="preserve">Thuế cơ sở 4 tỉnh Ninh Bình </v>
      </c>
      <c r="L146" s="13" t="str">
        <f>VLOOKUP(J146,'DM Thue co so-TCCB'!$B$5:$F$781,5,)</f>
        <v>Xã Nho Quan</v>
      </c>
      <c r="M146" s="10" t="s">
        <v>1500</v>
      </c>
      <c r="N146" s="10" t="s">
        <v>1501</v>
      </c>
      <c r="O146" s="10" t="s">
        <v>1502</v>
      </c>
      <c r="P146" s="10" t="s">
        <v>1502</v>
      </c>
      <c r="Q146" s="13" t="str">
        <f t="shared" si="5"/>
        <v>Huyện Nho Quan - Đội Thuế liên huyện Nho Quan - Gia Viễn</v>
      </c>
      <c r="R146" s="13" t="s">
        <v>1503</v>
      </c>
      <c r="S146" s="10" t="s">
        <v>1501</v>
      </c>
      <c r="T146" s="8" t="s">
        <v>1501</v>
      </c>
      <c r="U146" s="13" t="s">
        <v>1504</v>
      </c>
      <c r="V146" s="13" t="s">
        <v>1505</v>
      </c>
      <c r="W146" s="15" t="s">
        <v>1504</v>
      </c>
      <c r="X146" s="18" t="s">
        <v>1506</v>
      </c>
      <c r="Y146" s="10" t="s">
        <v>285</v>
      </c>
      <c r="Z146" s="13" t="s">
        <v>1507</v>
      </c>
      <c r="AA146" s="13" t="s">
        <v>1454</v>
      </c>
      <c r="AB146" s="13" t="s">
        <v>1457</v>
      </c>
    </row>
    <row r="147" spans="1:28" hidden="1">
      <c r="A147" s="13" t="s">
        <v>1508</v>
      </c>
      <c r="C147" s="13" t="s">
        <v>1496</v>
      </c>
      <c r="D147" s="13" t="s">
        <v>1496</v>
      </c>
      <c r="E147" s="13" t="s">
        <v>1497</v>
      </c>
      <c r="F147" s="13">
        <v>3380</v>
      </c>
      <c r="G147" s="13" t="s">
        <v>1509</v>
      </c>
      <c r="H147" s="13" t="s">
        <v>1508</v>
      </c>
      <c r="J147" s="10" t="s">
        <v>1499</v>
      </c>
      <c r="K147" s="13" t="str">
        <f>VLOOKUP(J147,'DM Thue co so-TCCB'!$B$5:$D$781,3,)</f>
        <v xml:space="preserve">Thuế cơ sở 4 tỉnh Ninh Bình </v>
      </c>
      <c r="L147" s="13" t="str">
        <f>VLOOKUP(J147,'DM Thue co so-TCCB'!$B$5:$F$781,5,)</f>
        <v>Xã Nho Quan</v>
      </c>
      <c r="M147" s="10" t="s">
        <v>1500</v>
      </c>
      <c r="N147" s="10" t="s">
        <v>1510</v>
      </c>
      <c r="O147" s="10" t="s">
        <v>1502</v>
      </c>
      <c r="P147" s="10" t="s">
        <v>1511</v>
      </c>
      <c r="Q147" s="13" t="str">
        <f t="shared" si="5"/>
        <v>Huyện Gia Viễn - Đội Thuế liên huyện Nho Quan - Gia Viễn</v>
      </c>
      <c r="R147" s="13" t="s">
        <v>1512</v>
      </c>
      <c r="S147" s="10" t="s">
        <v>1510</v>
      </c>
      <c r="T147" s="8" t="s">
        <v>1510</v>
      </c>
      <c r="U147" s="13" t="s">
        <v>1513</v>
      </c>
      <c r="V147" s="13" t="s">
        <v>1514</v>
      </c>
      <c r="W147" s="15" t="s">
        <v>1504</v>
      </c>
      <c r="X147" s="18" t="s">
        <v>1506</v>
      </c>
      <c r="Y147" s="10" t="s">
        <v>285</v>
      </c>
      <c r="Z147" s="13" t="s">
        <v>1507</v>
      </c>
      <c r="AA147" s="13" t="s">
        <v>1454</v>
      </c>
      <c r="AB147" s="13" t="s">
        <v>1457</v>
      </c>
    </row>
    <row r="148" spans="1:28" hidden="1">
      <c r="A148" s="13" t="s">
        <v>1515</v>
      </c>
      <c r="C148" s="13" t="s">
        <v>1471</v>
      </c>
      <c r="E148" s="13" t="s">
        <v>1472</v>
      </c>
      <c r="F148" s="13">
        <v>3380</v>
      </c>
      <c r="G148" s="13" t="s">
        <v>1516</v>
      </c>
      <c r="H148" s="13" t="s">
        <v>1515</v>
      </c>
      <c r="J148" s="10" t="s">
        <v>1474</v>
      </c>
      <c r="K148" s="13" t="str">
        <f>VLOOKUP(J148,'DM Thue co so-TCCB'!$B$5:$D$781,3,)</f>
        <v>Thuế cơ sở 1 tỉnh Ninh Bình</v>
      </c>
      <c r="L148" s="13" t="str">
        <f>VLOOKUP(J148,'DM Thue co so-TCCB'!$B$5:$F$781,5,)</f>
        <v>Phường Hoa Lư</v>
      </c>
      <c r="M148" s="10" t="s">
        <v>1475</v>
      </c>
      <c r="N148" s="10" t="s">
        <v>1474</v>
      </c>
      <c r="O148" s="10" t="s">
        <v>1477</v>
      </c>
      <c r="P148" s="21" t="s">
        <v>1478</v>
      </c>
      <c r="Q148" s="13" t="str">
        <f t="shared" si="5"/>
        <v>Tp. Hoa Lư - Đội Thuế thành phố Hoa Lư</v>
      </c>
      <c r="R148" s="13" t="s">
        <v>1517</v>
      </c>
      <c r="S148" s="10" t="s">
        <v>1474</v>
      </c>
      <c r="T148" s="8" t="s">
        <v>1474</v>
      </c>
      <c r="U148" s="13" t="s">
        <v>1466</v>
      </c>
      <c r="V148" s="13" t="s">
        <v>1518</v>
      </c>
      <c r="W148" s="15">
        <v>1320</v>
      </c>
      <c r="X148" s="16" t="s">
        <v>1468</v>
      </c>
      <c r="Y148" s="10" t="s">
        <v>1367</v>
      </c>
      <c r="Z148" s="13" t="s">
        <v>1480</v>
      </c>
      <c r="AA148" s="13" t="s">
        <v>1454</v>
      </c>
      <c r="AB148" s="13" t="s">
        <v>1457</v>
      </c>
    </row>
    <row r="149" spans="1:28" hidden="1">
      <c r="A149" s="13" t="s">
        <v>1519</v>
      </c>
      <c r="C149" s="13" t="s">
        <v>1482</v>
      </c>
      <c r="D149" s="13">
        <v>3761</v>
      </c>
      <c r="E149" s="13" t="s">
        <v>1483</v>
      </c>
      <c r="F149" s="13">
        <v>3380</v>
      </c>
      <c r="G149" s="13" t="s">
        <v>1520</v>
      </c>
      <c r="H149" s="13" t="s">
        <v>1519</v>
      </c>
      <c r="J149" s="10" t="s">
        <v>1485</v>
      </c>
      <c r="K149" s="13" t="str">
        <f>VLOOKUP(J149,'DM Thue co so-TCCB'!$B$5:$D$781,3,)</f>
        <v>Thuế cơ sở 2 tỉnh Ninh Bình</v>
      </c>
      <c r="L149" s="13" t="str">
        <f>VLOOKUP(J149,'DM Thue co so-TCCB'!$B$5:$F$781,5,)</f>
        <v>Phường Tam Điệp</v>
      </c>
      <c r="M149" s="10" t="s">
        <v>1486</v>
      </c>
      <c r="N149" s="10" t="s">
        <v>1521</v>
      </c>
      <c r="O149" s="10" t="s">
        <v>1488</v>
      </c>
      <c r="P149" s="10" t="s">
        <v>1522</v>
      </c>
      <c r="Q149" s="13" t="str">
        <f t="shared" si="5"/>
        <v>Huyện Yên Mô - Đội Thuế liên huyện Tam Điệp - Yên Mô</v>
      </c>
      <c r="R149" s="13" t="s">
        <v>1523</v>
      </c>
      <c r="S149" s="10" t="s">
        <v>1521</v>
      </c>
      <c r="T149" s="8" t="s">
        <v>1521</v>
      </c>
      <c r="U149" s="13" t="s">
        <v>1524</v>
      </c>
      <c r="V149" s="13" t="s">
        <v>1525</v>
      </c>
      <c r="W149" s="15" t="s">
        <v>1491</v>
      </c>
      <c r="X149" s="18" t="s">
        <v>1493</v>
      </c>
      <c r="Y149" s="10" t="s">
        <v>285</v>
      </c>
      <c r="Z149" s="13" t="s">
        <v>1494</v>
      </c>
      <c r="AA149" s="13" t="s">
        <v>1454</v>
      </c>
      <c r="AB149" s="13" t="s">
        <v>1457</v>
      </c>
    </row>
    <row r="150" spans="1:28" hidden="1">
      <c r="A150" s="13" t="s">
        <v>1526</v>
      </c>
      <c r="C150" s="13" t="s">
        <v>1527</v>
      </c>
      <c r="D150" s="13">
        <v>3763</v>
      </c>
      <c r="E150" s="13" t="s">
        <v>1528</v>
      </c>
      <c r="F150" s="13">
        <v>3380</v>
      </c>
      <c r="G150" s="13" t="s">
        <v>1529</v>
      </c>
      <c r="H150" s="13" t="s">
        <v>1526</v>
      </c>
      <c r="J150" s="10" t="s">
        <v>1530</v>
      </c>
      <c r="K150" s="13" t="str">
        <f>VLOOKUP(J150,'DM Thue co so-TCCB'!$B$5:$D$781,3,)</f>
        <v>Thuế cơ sở 3 tỉnh Ninh Bình</v>
      </c>
      <c r="L150" s="13" t="str">
        <f>VLOOKUP(J150,'DM Thue co so-TCCB'!$B$5:$F$781,5,)</f>
        <v>Xã Phát Diệm</v>
      </c>
      <c r="M150" s="10" t="s">
        <v>1531</v>
      </c>
      <c r="N150" s="10" t="s">
        <v>1532</v>
      </c>
      <c r="O150" s="10" t="s">
        <v>1533</v>
      </c>
      <c r="P150" s="10" t="s">
        <v>1534</v>
      </c>
      <c r="Q150" s="13" t="str">
        <f t="shared" si="5"/>
        <v>Huyện Yên Khánh - Đội Thuế liên huyện Kim Sơn - Yên Khánh</v>
      </c>
      <c r="R150" s="13" t="s">
        <v>1535</v>
      </c>
      <c r="S150" s="10" t="s">
        <v>1532</v>
      </c>
      <c r="T150" s="8" t="s">
        <v>1532</v>
      </c>
      <c r="U150" s="13" t="s">
        <v>1536</v>
      </c>
      <c r="V150" s="13" t="s">
        <v>1537</v>
      </c>
      <c r="W150" s="17" t="s">
        <v>1538</v>
      </c>
      <c r="X150" s="18" t="s">
        <v>1539</v>
      </c>
      <c r="Y150" s="10" t="s">
        <v>285</v>
      </c>
      <c r="Z150" s="13" t="s">
        <v>1540</v>
      </c>
      <c r="AA150" s="13" t="s">
        <v>1454</v>
      </c>
      <c r="AB150" s="13" t="s">
        <v>1457</v>
      </c>
    </row>
    <row r="151" spans="1:28" hidden="1">
      <c r="A151" s="13" t="s">
        <v>1541</v>
      </c>
      <c r="C151" s="13" t="s">
        <v>1527</v>
      </c>
      <c r="D151" s="13">
        <v>3763</v>
      </c>
      <c r="E151" s="13" t="s">
        <v>1528</v>
      </c>
      <c r="F151" s="13">
        <v>3380</v>
      </c>
      <c r="G151" s="13" t="s">
        <v>1542</v>
      </c>
      <c r="H151" s="13" t="s">
        <v>1541</v>
      </c>
      <c r="J151" s="10" t="s">
        <v>1530</v>
      </c>
      <c r="K151" s="13" t="str">
        <f>VLOOKUP(J151,'DM Thue co so-TCCB'!$B$5:$D$781,3,)</f>
        <v>Thuế cơ sở 3 tỉnh Ninh Bình</v>
      </c>
      <c r="L151" s="13" t="str">
        <f>VLOOKUP(J151,'DM Thue co so-TCCB'!$B$5:$F$781,5,)</f>
        <v>Xã Phát Diệm</v>
      </c>
      <c r="M151" s="10" t="s">
        <v>1531</v>
      </c>
      <c r="N151" s="10" t="s">
        <v>1543</v>
      </c>
      <c r="O151" s="10" t="s">
        <v>1533</v>
      </c>
      <c r="P151" s="10" t="s">
        <v>1533</v>
      </c>
      <c r="Q151" s="13" t="str">
        <f t="shared" si="5"/>
        <v>Huyện Kim Sơn - Đội Thuế liên huyện Kim Sơn - Yên Khánh</v>
      </c>
      <c r="R151" s="13" t="s">
        <v>1544</v>
      </c>
      <c r="S151" s="10" t="s">
        <v>1543</v>
      </c>
      <c r="T151" s="8" t="s">
        <v>1543</v>
      </c>
      <c r="U151" s="13" t="s">
        <v>1538</v>
      </c>
      <c r="V151" s="13" t="s">
        <v>1545</v>
      </c>
      <c r="W151" s="17" t="s">
        <v>1538</v>
      </c>
      <c r="X151" s="18" t="s">
        <v>1539</v>
      </c>
      <c r="Y151" s="10" t="s">
        <v>285</v>
      </c>
      <c r="Z151" s="13" t="s">
        <v>1540</v>
      </c>
      <c r="AA151" s="13" t="s">
        <v>1454</v>
      </c>
      <c r="AB151" s="13" t="s">
        <v>1457</v>
      </c>
    </row>
    <row r="152" spans="1:28" s="7" customFormat="1" hidden="1">
      <c r="A152" s="7" t="s">
        <v>1546</v>
      </c>
      <c r="B152" s="7">
        <v>3080</v>
      </c>
      <c r="E152" s="7" t="s">
        <v>1547</v>
      </c>
      <c r="G152" s="7" t="s">
        <v>155</v>
      </c>
      <c r="H152" s="7" t="s">
        <v>1546</v>
      </c>
      <c r="I152" s="7" t="s">
        <v>1548</v>
      </c>
      <c r="K152" s="13"/>
      <c r="L152" s="13"/>
      <c r="M152" s="10"/>
      <c r="N152" s="7" t="s">
        <v>1549</v>
      </c>
      <c r="O152" s="7" t="s">
        <v>1550</v>
      </c>
      <c r="R152" s="7" t="s">
        <v>1230</v>
      </c>
      <c r="S152" s="7" t="s">
        <v>1549</v>
      </c>
      <c r="T152" s="8" t="s">
        <v>1549</v>
      </c>
      <c r="U152" s="7" t="s">
        <v>1551</v>
      </c>
      <c r="V152" s="7" t="s">
        <v>1552</v>
      </c>
      <c r="W152" s="11" t="s">
        <v>155</v>
      </c>
      <c r="X152" s="9" t="s">
        <v>155</v>
      </c>
      <c r="Z152" s="7" t="s">
        <v>1553</v>
      </c>
      <c r="AA152" s="7" t="s">
        <v>153</v>
      </c>
      <c r="AB152" s="7" t="s">
        <v>159</v>
      </c>
    </row>
    <row r="153" spans="1:28" s="7" customFormat="1" hidden="1">
      <c r="A153" s="7" t="s">
        <v>1554</v>
      </c>
      <c r="B153" s="7">
        <v>3081</v>
      </c>
      <c r="E153" s="7" t="s">
        <v>1547</v>
      </c>
      <c r="F153" s="7">
        <v>3080</v>
      </c>
      <c r="G153" s="7" t="s">
        <v>1555</v>
      </c>
      <c r="H153" s="7" t="s">
        <v>1554</v>
      </c>
      <c r="I153" s="7" t="s">
        <v>1548</v>
      </c>
      <c r="J153" s="7" t="s">
        <v>1548</v>
      </c>
      <c r="K153" s="13"/>
      <c r="L153" s="13"/>
      <c r="M153" s="10" t="s">
        <v>1548</v>
      </c>
      <c r="N153" s="7" t="s">
        <v>1556</v>
      </c>
      <c r="O153" s="7" t="s">
        <v>1550</v>
      </c>
      <c r="P153" s="7" t="s">
        <v>1557</v>
      </c>
      <c r="Q153" s="13" t="str">
        <f t="shared" ref="Q153:Q185" si="6">P153&amp;" - "&amp;J153</f>
        <v>Tỉnh Hải Dương - Chi cục Thuế khu vực V</v>
      </c>
      <c r="R153" s="7" t="s">
        <v>1558</v>
      </c>
      <c r="S153" s="7" t="s">
        <v>1556</v>
      </c>
      <c r="T153" s="8" t="s">
        <v>1556</v>
      </c>
      <c r="U153" s="7" t="s">
        <v>1559</v>
      </c>
      <c r="V153" s="7" t="s">
        <v>1560</v>
      </c>
      <c r="W153" s="15" t="s">
        <v>1559</v>
      </c>
      <c r="X153" s="9" t="s">
        <v>1561</v>
      </c>
      <c r="Z153" s="7" t="s">
        <v>1553</v>
      </c>
      <c r="AA153" s="7" t="s">
        <v>1546</v>
      </c>
      <c r="AB153" s="7" t="s">
        <v>1230</v>
      </c>
    </row>
    <row r="154" spans="1:28" hidden="1">
      <c r="A154" s="13" t="s">
        <v>1562</v>
      </c>
      <c r="E154" s="13" t="s">
        <v>1563</v>
      </c>
      <c r="F154" s="13">
        <v>3080</v>
      </c>
      <c r="G154" s="13" t="s">
        <v>1564</v>
      </c>
      <c r="H154" s="13" t="s">
        <v>1562</v>
      </c>
      <c r="J154" s="10" t="s">
        <v>1565</v>
      </c>
      <c r="K154" s="13" t="str">
        <f>VLOOKUP(J154,'DM Thue co so-TCCB'!$B$5:$D$781,3,)</f>
        <v>Thuế cơ sở 9 thành phố Hải Phòng</v>
      </c>
      <c r="L154" s="13" t="str">
        <f>VLOOKUP(J154,'DM Thue co so-TCCB'!$B$5:$F$781,5,)</f>
        <v>Phường Lê Thanh Nghị</v>
      </c>
      <c r="M154" s="10" t="s">
        <v>1566</v>
      </c>
      <c r="N154" s="10" t="s">
        <v>1567</v>
      </c>
      <c r="O154" s="10" t="s">
        <v>1568</v>
      </c>
      <c r="P154" s="10" t="s">
        <v>1569</v>
      </c>
      <c r="Q154" s="13" t="str">
        <f t="shared" si="6"/>
        <v>Tp. Hải Dương - Đội Thuế thành phố Hải Dương</v>
      </c>
      <c r="R154" s="13" t="s">
        <v>1570</v>
      </c>
      <c r="S154" s="10" t="s">
        <v>1567</v>
      </c>
      <c r="T154" s="8" t="s">
        <v>1567</v>
      </c>
      <c r="U154" s="13" t="s">
        <v>1559</v>
      </c>
      <c r="V154" s="13" t="s">
        <v>1560</v>
      </c>
      <c r="W154" s="15" t="s">
        <v>1559</v>
      </c>
      <c r="X154" s="20" t="s">
        <v>1561</v>
      </c>
      <c r="Z154" s="13" t="s">
        <v>1571</v>
      </c>
      <c r="AA154" s="13" t="s">
        <v>1546</v>
      </c>
      <c r="AB154" s="13" t="s">
        <v>1230</v>
      </c>
    </row>
    <row r="155" spans="1:28" hidden="1">
      <c r="A155" s="13" t="s">
        <v>1572</v>
      </c>
      <c r="E155" s="13" t="s">
        <v>1573</v>
      </c>
      <c r="F155" s="13">
        <v>3080</v>
      </c>
      <c r="G155" s="13" t="s">
        <v>1574</v>
      </c>
      <c r="H155" s="13" t="s">
        <v>1572</v>
      </c>
      <c r="J155" s="10" t="s">
        <v>1575</v>
      </c>
      <c r="K155" s="13" t="str">
        <f>VLOOKUP(J155,'DM Thue co so-TCCB'!$B$5:$D$781,3,)</f>
        <v>Thuế cơ sở 10 thành phố Hải Phòng</v>
      </c>
      <c r="L155" s="13" t="str">
        <f>VLOOKUP(J155,'DM Thue co so-TCCB'!$B$5:$F$781,5,)</f>
        <v>Phường Trần Hưng Đạo</v>
      </c>
      <c r="M155" s="10" t="s">
        <v>1576</v>
      </c>
      <c r="N155" s="10" t="s">
        <v>1577</v>
      </c>
      <c r="O155" s="10" t="s">
        <v>1578</v>
      </c>
      <c r="P155" s="10" t="s">
        <v>1579</v>
      </c>
      <c r="Q155" s="13" t="str">
        <f t="shared" si="6"/>
        <v>Tp. Chí Linh - Đội Thuế thành phố Chí Linh</v>
      </c>
      <c r="R155" s="13" t="s">
        <v>1580</v>
      </c>
      <c r="S155" s="10" t="s">
        <v>1577</v>
      </c>
      <c r="T155" s="8" t="s">
        <v>1577</v>
      </c>
      <c r="U155" s="13" t="s">
        <v>1581</v>
      </c>
      <c r="V155" s="13" t="s">
        <v>1582</v>
      </c>
      <c r="W155" s="15" t="s">
        <v>1559</v>
      </c>
      <c r="X155" s="20" t="s">
        <v>1561</v>
      </c>
      <c r="Z155" s="13" t="s">
        <v>1583</v>
      </c>
      <c r="AA155" s="13" t="s">
        <v>1546</v>
      </c>
      <c r="AB155" s="13" t="s">
        <v>1230</v>
      </c>
    </row>
    <row r="156" spans="1:28" hidden="1">
      <c r="A156" s="13" t="s">
        <v>1584</v>
      </c>
      <c r="C156" s="13" t="s">
        <v>1585</v>
      </c>
      <c r="D156" s="13">
        <v>3064</v>
      </c>
      <c r="E156" s="13" t="s">
        <v>1586</v>
      </c>
      <c r="F156" s="13">
        <v>3080</v>
      </c>
      <c r="G156" s="13" t="s">
        <v>1587</v>
      </c>
      <c r="H156" s="13" t="s">
        <v>1584</v>
      </c>
      <c r="J156" s="10" t="s">
        <v>1588</v>
      </c>
      <c r="K156" s="13" t="str">
        <f>VLOOKUP(J156,'DM Thue co so-TCCB'!$B$5:$D$781,3,)</f>
        <v>Thuế cơ sở 14 thành phố Hải Phòng</v>
      </c>
      <c r="L156" s="13" t="str">
        <f>VLOOKUP(J156,'DM Thue co so-TCCB'!$B$5:$F$781,5,)</f>
        <v>Xã Thanh Hà</v>
      </c>
      <c r="M156" s="10" t="s">
        <v>1589</v>
      </c>
      <c r="N156" s="10" t="s">
        <v>1590</v>
      </c>
      <c r="O156" s="10" t="s">
        <v>1591</v>
      </c>
      <c r="P156" s="10" t="s">
        <v>1592</v>
      </c>
      <c r="Q156" s="13" t="str">
        <f t="shared" si="6"/>
        <v>Huyện Nam Sách - Đội Thuế liên huyện Nam Thanh</v>
      </c>
      <c r="R156" s="13" t="s">
        <v>1593</v>
      </c>
      <c r="S156" s="10" t="s">
        <v>1590</v>
      </c>
      <c r="T156" s="8" t="s">
        <v>1590</v>
      </c>
      <c r="U156" s="13" t="s">
        <v>1594</v>
      </c>
      <c r="V156" s="13" t="s">
        <v>1595</v>
      </c>
      <c r="W156" s="15" t="s">
        <v>1559</v>
      </c>
      <c r="X156" s="20" t="s">
        <v>1561</v>
      </c>
      <c r="Y156" s="10" t="s">
        <v>285</v>
      </c>
      <c r="Z156" s="13" t="s">
        <v>1596</v>
      </c>
      <c r="AA156" s="13" t="s">
        <v>1546</v>
      </c>
      <c r="AB156" s="13" t="s">
        <v>1230</v>
      </c>
    </row>
    <row r="157" spans="1:28" hidden="1">
      <c r="A157" s="13" t="s">
        <v>1597</v>
      </c>
      <c r="C157" s="13" t="s">
        <v>1585</v>
      </c>
      <c r="D157" s="13">
        <v>3064</v>
      </c>
      <c r="E157" s="13" t="s">
        <v>1586</v>
      </c>
      <c r="F157" s="13">
        <v>3080</v>
      </c>
      <c r="G157" s="13" t="s">
        <v>1598</v>
      </c>
      <c r="H157" s="13" t="s">
        <v>1597</v>
      </c>
      <c r="J157" s="10" t="s">
        <v>1588</v>
      </c>
      <c r="K157" s="13" t="str">
        <f>VLOOKUP(J157,'DM Thue co so-TCCB'!$B$5:$D$781,3,)</f>
        <v>Thuế cơ sở 14 thành phố Hải Phòng</v>
      </c>
      <c r="L157" s="13" t="str">
        <f>VLOOKUP(J157,'DM Thue co so-TCCB'!$B$5:$F$781,5,)</f>
        <v>Xã Thanh Hà</v>
      </c>
      <c r="M157" s="10" t="s">
        <v>1589</v>
      </c>
      <c r="N157" s="10" t="s">
        <v>1599</v>
      </c>
      <c r="O157" s="10" t="s">
        <v>1591</v>
      </c>
      <c r="P157" s="10" t="s">
        <v>1591</v>
      </c>
      <c r="Q157" s="13" t="str">
        <f t="shared" si="6"/>
        <v>Huyện Thanh Hà - Đội Thuế liên huyện Nam Thanh</v>
      </c>
      <c r="R157" s="13" t="s">
        <v>1600</v>
      </c>
      <c r="S157" s="10" t="s">
        <v>1599</v>
      </c>
      <c r="T157" s="8" t="s">
        <v>1599</v>
      </c>
      <c r="U157" s="13" t="s">
        <v>1601</v>
      </c>
      <c r="V157" s="13" t="s">
        <v>1602</v>
      </c>
      <c r="W157" s="15" t="s">
        <v>1559</v>
      </c>
      <c r="X157" s="20" t="s">
        <v>1561</v>
      </c>
      <c r="Y157" s="10" t="s">
        <v>285</v>
      </c>
      <c r="Z157" s="13" t="s">
        <v>1596</v>
      </c>
      <c r="AA157" s="13" t="s">
        <v>1546</v>
      </c>
      <c r="AB157" s="13" t="s">
        <v>1230</v>
      </c>
    </row>
    <row r="158" spans="1:28" hidden="1">
      <c r="A158" s="13" t="s">
        <v>1603</v>
      </c>
      <c r="C158" s="13" t="s">
        <v>1604</v>
      </c>
      <c r="D158" s="13">
        <v>3063</v>
      </c>
      <c r="E158" s="13" t="s">
        <v>1605</v>
      </c>
      <c r="F158" s="13">
        <v>3080</v>
      </c>
      <c r="G158" s="13" t="s">
        <v>1606</v>
      </c>
      <c r="H158" s="13" t="s">
        <v>1603</v>
      </c>
      <c r="J158" s="10" t="s">
        <v>15426</v>
      </c>
      <c r="K158" s="13" t="str">
        <f>VLOOKUP(J158,'DM Thue co so-TCCB'!$B$5:$D$781,3,)</f>
        <v>Thuế cơ sở 13 thành phố Hải Phòng</v>
      </c>
      <c r="L158" s="13" t="str">
        <f>VLOOKUP(J158,'DM Thue co so-TCCB'!$B$5:$F$781,5,)</f>
        <v>Phường Kinh Môn</v>
      </c>
      <c r="M158" s="10" t="s">
        <v>1608</v>
      </c>
      <c r="N158" s="10" t="s">
        <v>1609</v>
      </c>
      <c r="O158" s="10" t="s">
        <v>1610</v>
      </c>
      <c r="P158" s="10" t="s">
        <v>1611</v>
      </c>
      <c r="Q158" s="13" t="str">
        <f t="shared" si="6"/>
        <v>Thị xã Kinh Môn - Đội Thuế liên huyện Kim Môn</v>
      </c>
      <c r="R158" s="13" t="s">
        <v>1612</v>
      </c>
      <c r="S158" s="10" t="s">
        <v>1609</v>
      </c>
      <c r="T158" s="8" t="s">
        <v>1609</v>
      </c>
      <c r="U158" s="13" t="s">
        <v>1613</v>
      </c>
      <c r="V158" s="13" t="s">
        <v>1614</v>
      </c>
      <c r="W158" s="15" t="s">
        <v>1615</v>
      </c>
      <c r="X158" s="18" t="s">
        <v>1616</v>
      </c>
      <c r="Y158" s="10" t="s">
        <v>285</v>
      </c>
      <c r="Z158" s="13" t="s">
        <v>1617</v>
      </c>
      <c r="AA158" s="13" t="s">
        <v>1546</v>
      </c>
      <c r="AB158" s="13" t="s">
        <v>1230</v>
      </c>
    </row>
    <row r="159" spans="1:28" hidden="1">
      <c r="A159" s="13" t="s">
        <v>1618</v>
      </c>
      <c r="C159" s="13" t="s">
        <v>1604</v>
      </c>
      <c r="D159" s="13">
        <v>3063</v>
      </c>
      <c r="E159" s="13" t="s">
        <v>1605</v>
      </c>
      <c r="F159" s="13">
        <v>3080</v>
      </c>
      <c r="G159" s="13" t="s">
        <v>1619</v>
      </c>
      <c r="H159" s="13" t="s">
        <v>1618</v>
      </c>
      <c r="J159" s="13" t="s">
        <v>15426</v>
      </c>
      <c r="K159" s="13" t="str">
        <f>VLOOKUP(J159,'DM Thue co so-TCCB'!$B$5:$D$781,3,)</f>
        <v>Thuế cơ sở 13 thành phố Hải Phòng</v>
      </c>
      <c r="L159" s="13" t="str">
        <f>VLOOKUP(J159,'DM Thue co so-TCCB'!$B$5:$F$781,5,)</f>
        <v>Phường Kinh Môn</v>
      </c>
      <c r="M159" s="10" t="s">
        <v>1608</v>
      </c>
      <c r="N159" s="13" t="s">
        <v>1620</v>
      </c>
      <c r="O159" s="10" t="s">
        <v>1610</v>
      </c>
      <c r="P159" s="10" t="s">
        <v>1621</v>
      </c>
      <c r="Q159" s="13" t="str">
        <f t="shared" si="6"/>
        <v>Huyện Kim Thành - Đội Thuế liên huyện Kim Môn</v>
      </c>
      <c r="R159" s="13" t="s">
        <v>1622</v>
      </c>
      <c r="S159" s="13" t="s">
        <v>1620</v>
      </c>
      <c r="T159" s="8" t="s">
        <v>1620</v>
      </c>
      <c r="U159" s="13" t="s">
        <v>1615</v>
      </c>
      <c r="V159" s="13" t="s">
        <v>1623</v>
      </c>
      <c r="W159" s="15" t="s">
        <v>1615</v>
      </c>
      <c r="X159" s="18" t="s">
        <v>1616</v>
      </c>
      <c r="Y159" s="10" t="s">
        <v>285</v>
      </c>
      <c r="Z159" s="13" t="s">
        <v>1617</v>
      </c>
      <c r="AA159" s="13" t="s">
        <v>1546</v>
      </c>
      <c r="AB159" s="13" t="s">
        <v>1230</v>
      </c>
    </row>
    <row r="160" spans="1:28" hidden="1">
      <c r="A160" s="13" t="s">
        <v>1624</v>
      </c>
      <c r="C160" s="13" t="s">
        <v>1625</v>
      </c>
      <c r="D160" s="13">
        <v>3067</v>
      </c>
      <c r="E160" s="13" t="s">
        <v>1626</v>
      </c>
      <c r="F160" s="13">
        <v>3080</v>
      </c>
      <c r="G160" s="13" t="s">
        <v>1627</v>
      </c>
      <c r="H160" s="13" t="s">
        <v>1624</v>
      </c>
      <c r="J160" s="10" t="s">
        <v>1628</v>
      </c>
      <c r="K160" s="13" t="str">
        <f>VLOOKUP(J160,'DM Thue co so-TCCB'!$B$5:$D$781,3,)</f>
        <v>Thuế cơ sở 12 thành phố Hải Phòng</v>
      </c>
      <c r="L160" s="13" t="str">
        <f>VLOOKUP(J160,'DM Thue co so-TCCB'!$B$5:$F$781,5,)</f>
        <v>Xã Tứ Kỳ</v>
      </c>
      <c r="M160" s="10" t="s">
        <v>1629</v>
      </c>
      <c r="N160" s="10" t="s">
        <v>1630</v>
      </c>
      <c r="O160" s="10" t="s">
        <v>1631</v>
      </c>
      <c r="P160" s="10" t="s">
        <v>1632</v>
      </c>
      <c r="Q160" s="13" t="str">
        <f t="shared" si="6"/>
        <v>Huyện Gia Lộc - Đội Thuế liên huyện Tứ Lộc - Ninh Giang</v>
      </c>
      <c r="R160" s="13" t="s">
        <v>1633</v>
      </c>
      <c r="S160" s="10" t="s">
        <v>1630</v>
      </c>
      <c r="T160" s="8" t="s">
        <v>1630</v>
      </c>
      <c r="U160" s="13" t="s">
        <v>1634</v>
      </c>
      <c r="V160" s="13" t="s">
        <v>1635</v>
      </c>
      <c r="W160" s="15" t="s">
        <v>1559</v>
      </c>
      <c r="X160" s="20" t="s">
        <v>1561</v>
      </c>
      <c r="Y160" s="30" t="s">
        <v>1636</v>
      </c>
      <c r="Z160" s="13" t="s">
        <v>1637</v>
      </c>
      <c r="AA160" s="13" t="s">
        <v>1546</v>
      </c>
      <c r="AB160" s="13" t="s">
        <v>1230</v>
      </c>
    </row>
    <row r="161" spans="1:28" hidden="1">
      <c r="A161" s="13" t="s">
        <v>1638</v>
      </c>
      <c r="C161" s="13" t="s">
        <v>1625</v>
      </c>
      <c r="D161" s="13">
        <v>3067</v>
      </c>
      <c r="E161" s="13" t="s">
        <v>1626</v>
      </c>
      <c r="F161" s="13">
        <v>3080</v>
      </c>
      <c r="G161" s="13" t="s">
        <v>1639</v>
      </c>
      <c r="H161" s="13" t="s">
        <v>1638</v>
      </c>
      <c r="J161" s="10" t="s">
        <v>1628</v>
      </c>
      <c r="K161" s="13" t="str">
        <f>VLOOKUP(J161,'DM Thue co so-TCCB'!$B$5:$D$781,3,)</f>
        <v>Thuế cơ sở 12 thành phố Hải Phòng</v>
      </c>
      <c r="L161" s="13" t="str">
        <f>VLOOKUP(J161,'DM Thue co so-TCCB'!$B$5:$F$781,5,)</f>
        <v>Xã Tứ Kỳ</v>
      </c>
      <c r="M161" s="10" t="s">
        <v>1629</v>
      </c>
      <c r="N161" s="10" t="s">
        <v>1640</v>
      </c>
      <c r="O161" s="10" t="s">
        <v>1631</v>
      </c>
      <c r="P161" s="10" t="s">
        <v>1631</v>
      </c>
      <c r="Q161" s="13" t="str">
        <f t="shared" si="6"/>
        <v>Huyện Tứ Kỳ - Đội Thuế liên huyện Tứ Lộc - Ninh Giang</v>
      </c>
      <c r="R161" s="13" t="s">
        <v>1641</v>
      </c>
      <c r="S161" s="10" t="s">
        <v>1640</v>
      </c>
      <c r="T161" s="8" t="s">
        <v>1640</v>
      </c>
      <c r="U161" s="13" t="s">
        <v>1642</v>
      </c>
      <c r="V161" s="13" t="s">
        <v>1643</v>
      </c>
      <c r="W161" s="15" t="s">
        <v>1644</v>
      </c>
      <c r="X161" s="18" t="s">
        <v>1645</v>
      </c>
      <c r="Y161" s="30" t="s">
        <v>1636</v>
      </c>
      <c r="Z161" s="13" t="s">
        <v>1637</v>
      </c>
      <c r="AA161" s="13" t="s">
        <v>1546</v>
      </c>
      <c r="AB161" s="13" t="s">
        <v>1230</v>
      </c>
    </row>
    <row r="162" spans="1:28" hidden="1">
      <c r="A162" s="13" t="s">
        <v>1646</v>
      </c>
      <c r="C162" s="13" t="s">
        <v>1647</v>
      </c>
      <c r="D162" s="13">
        <v>3066</v>
      </c>
      <c r="E162" s="13" t="s">
        <v>1648</v>
      </c>
      <c r="F162" s="13">
        <v>3080</v>
      </c>
      <c r="G162" s="13" t="s">
        <v>1649</v>
      </c>
      <c r="H162" s="13" t="s">
        <v>1646</v>
      </c>
      <c r="J162" s="10" t="s">
        <v>1650</v>
      </c>
      <c r="K162" s="13" t="str">
        <f>VLOOKUP(J162,'DM Thue co so-TCCB'!$B$5:$D$781,3,)</f>
        <v>Thuế cơ sở 11 thành phố Hải Phòng</v>
      </c>
      <c r="L162" s="13" t="str">
        <f>VLOOKUP(J162,'DM Thue co so-TCCB'!$B$5:$F$781,5,)</f>
        <v>Xã Kẻ Sặt</v>
      </c>
      <c r="M162" s="10" t="s">
        <v>1651</v>
      </c>
      <c r="N162" s="10" t="s">
        <v>1652</v>
      </c>
      <c r="O162" s="10" t="s">
        <v>1653</v>
      </c>
      <c r="P162" s="10" t="s">
        <v>1654</v>
      </c>
      <c r="Q162" s="13" t="str">
        <f t="shared" si="6"/>
        <v>Huyện Cẩm Giàng - Đội Thuế liên huyện Cẩm Bình - Thanh Miện</v>
      </c>
      <c r="R162" s="13" t="s">
        <v>1655</v>
      </c>
      <c r="S162" s="10" t="s">
        <v>1652</v>
      </c>
      <c r="T162" s="8" t="s">
        <v>1652</v>
      </c>
      <c r="U162" s="13" t="s">
        <v>1656</v>
      </c>
      <c r="V162" s="13" t="s">
        <v>1657</v>
      </c>
      <c r="W162" s="15" t="s">
        <v>1559</v>
      </c>
      <c r="X162" s="20" t="s">
        <v>1561</v>
      </c>
      <c r="Y162" s="30" t="s">
        <v>1636</v>
      </c>
      <c r="Z162" s="13" t="s">
        <v>1658</v>
      </c>
      <c r="AA162" s="13" t="s">
        <v>1546</v>
      </c>
      <c r="AB162" s="13" t="s">
        <v>1230</v>
      </c>
    </row>
    <row r="163" spans="1:28" hidden="1">
      <c r="A163" s="13" t="s">
        <v>1659</v>
      </c>
      <c r="C163" s="13" t="s">
        <v>1647</v>
      </c>
      <c r="D163" s="13">
        <v>3066</v>
      </c>
      <c r="E163" s="13" t="s">
        <v>1648</v>
      </c>
      <c r="F163" s="13">
        <v>3080</v>
      </c>
      <c r="G163" s="13" t="s">
        <v>1660</v>
      </c>
      <c r="H163" s="13" t="s">
        <v>1659</v>
      </c>
      <c r="J163" s="10" t="s">
        <v>1650</v>
      </c>
      <c r="K163" s="13" t="str">
        <f>VLOOKUP(J163,'DM Thue co so-TCCB'!$B$5:$D$781,3,)</f>
        <v>Thuế cơ sở 11 thành phố Hải Phòng</v>
      </c>
      <c r="L163" s="13" t="str">
        <f>VLOOKUP(J163,'DM Thue co so-TCCB'!$B$5:$F$781,5,)</f>
        <v>Xã Kẻ Sặt</v>
      </c>
      <c r="M163" s="10" t="s">
        <v>1651</v>
      </c>
      <c r="N163" s="10" t="s">
        <v>1661</v>
      </c>
      <c r="O163" s="10" t="s">
        <v>1653</v>
      </c>
      <c r="P163" s="10" t="s">
        <v>1653</v>
      </c>
      <c r="Q163" s="13" t="str">
        <f t="shared" si="6"/>
        <v>Huyện Bình Giang - Đội Thuế liên huyện Cẩm Bình - Thanh Miện</v>
      </c>
      <c r="R163" s="13" t="s">
        <v>1662</v>
      </c>
      <c r="S163" s="10" t="s">
        <v>1661</v>
      </c>
      <c r="T163" s="8" t="s">
        <v>1661</v>
      </c>
      <c r="U163" s="13" t="s">
        <v>1663</v>
      </c>
      <c r="V163" s="13" t="s">
        <v>1664</v>
      </c>
      <c r="W163" s="17" t="s">
        <v>1665</v>
      </c>
      <c r="X163" s="18" t="s">
        <v>1666</v>
      </c>
      <c r="Y163" s="30" t="s">
        <v>1636</v>
      </c>
      <c r="Z163" s="13" t="s">
        <v>1658</v>
      </c>
      <c r="AA163" s="13" t="s">
        <v>1546</v>
      </c>
      <c r="AB163" s="13" t="s">
        <v>1230</v>
      </c>
    </row>
    <row r="164" spans="1:28" hidden="1">
      <c r="A164" s="13" t="s">
        <v>1667</v>
      </c>
      <c r="C164" s="13" t="s">
        <v>1668</v>
      </c>
      <c r="D164" s="13">
        <v>3066</v>
      </c>
      <c r="E164" s="13" t="s">
        <v>1669</v>
      </c>
      <c r="F164" s="13">
        <v>3080</v>
      </c>
      <c r="G164" s="13" t="s">
        <v>1670</v>
      </c>
      <c r="H164" s="13" t="s">
        <v>1667</v>
      </c>
      <c r="J164" s="10" t="s">
        <v>1650</v>
      </c>
      <c r="K164" s="13" t="str">
        <f>VLOOKUP(J164,'DM Thue co so-TCCB'!$B$5:$D$781,3,)</f>
        <v>Thuế cơ sở 11 thành phố Hải Phòng</v>
      </c>
      <c r="L164" s="13" t="str">
        <f>VLOOKUP(J164,'DM Thue co so-TCCB'!$B$5:$F$781,5,)</f>
        <v>Xã Kẻ Sặt</v>
      </c>
      <c r="M164" s="10" t="s">
        <v>1651</v>
      </c>
      <c r="N164" s="10" t="s">
        <v>1671</v>
      </c>
      <c r="O164" s="10" t="s">
        <v>1653</v>
      </c>
      <c r="P164" s="10" t="s">
        <v>1672</v>
      </c>
      <c r="Q164" s="13" t="str">
        <f t="shared" si="6"/>
        <v>Huyện Thanh Miện - Đội Thuế liên huyện Cẩm Bình - Thanh Miện</v>
      </c>
      <c r="R164" s="13" t="s">
        <v>1673</v>
      </c>
      <c r="S164" s="10" t="s">
        <v>1671</v>
      </c>
      <c r="T164" s="8" t="s">
        <v>1671</v>
      </c>
      <c r="U164" s="13" t="s">
        <v>1665</v>
      </c>
      <c r="V164" s="13" t="s">
        <v>1674</v>
      </c>
      <c r="W164" s="17" t="s">
        <v>1665</v>
      </c>
      <c r="X164" s="18" t="s">
        <v>1666</v>
      </c>
      <c r="Y164" s="30" t="s">
        <v>1636</v>
      </c>
      <c r="Z164" s="13" t="s">
        <v>1675</v>
      </c>
      <c r="AA164" s="13" t="s">
        <v>1546</v>
      </c>
      <c r="AB164" s="13" t="s">
        <v>1230</v>
      </c>
    </row>
    <row r="165" spans="1:28" hidden="1">
      <c r="A165" s="13" t="s">
        <v>1676</v>
      </c>
      <c r="C165" s="13" t="s">
        <v>1668</v>
      </c>
      <c r="D165" s="13">
        <v>3067</v>
      </c>
      <c r="E165" s="13" t="s">
        <v>1669</v>
      </c>
      <c r="F165" s="13">
        <v>3080</v>
      </c>
      <c r="G165" s="13" t="s">
        <v>1677</v>
      </c>
      <c r="H165" s="13" t="s">
        <v>1676</v>
      </c>
      <c r="J165" s="10" t="s">
        <v>1628</v>
      </c>
      <c r="K165" s="13" t="str">
        <f>VLOOKUP(J165,'DM Thue co so-TCCB'!$B$5:$D$781,3,)</f>
        <v>Thuế cơ sở 12 thành phố Hải Phòng</v>
      </c>
      <c r="L165" s="13" t="str">
        <f>VLOOKUP(J165,'DM Thue co so-TCCB'!$B$5:$F$781,5,)</f>
        <v>Xã Tứ Kỳ</v>
      </c>
      <c r="M165" s="10" t="s">
        <v>1629</v>
      </c>
      <c r="N165" s="10" t="s">
        <v>1678</v>
      </c>
      <c r="O165" s="10" t="s">
        <v>1631</v>
      </c>
      <c r="P165" s="10" t="s">
        <v>1679</v>
      </c>
      <c r="Q165" s="13" t="str">
        <f t="shared" si="6"/>
        <v>Huyện Ninh Giang - Đội Thuế liên huyện Tứ Lộc - Ninh Giang</v>
      </c>
      <c r="R165" s="13" t="s">
        <v>1680</v>
      </c>
      <c r="S165" s="10" t="s">
        <v>1678</v>
      </c>
      <c r="T165" s="8" t="s">
        <v>1678</v>
      </c>
      <c r="U165" s="13" t="s">
        <v>1644</v>
      </c>
      <c r="V165" s="13" t="s">
        <v>1681</v>
      </c>
      <c r="W165" s="15" t="s">
        <v>1644</v>
      </c>
      <c r="X165" s="18" t="s">
        <v>1645</v>
      </c>
      <c r="Y165" s="30" t="s">
        <v>1636</v>
      </c>
      <c r="Z165" s="13" t="s">
        <v>1675</v>
      </c>
      <c r="AA165" s="13" t="s">
        <v>1546</v>
      </c>
      <c r="AB165" s="13" t="s">
        <v>1230</v>
      </c>
    </row>
    <row r="166" spans="1:28" s="7" customFormat="1" hidden="1">
      <c r="A166" s="7" t="s">
        <v>1682</v>
      </c>
      <c r="B166" s="7">
        <v>3080</v>
      </c>
      <c r="E166" s="7" t="s">
        <v>1683</v>
      </c>
      <c r="G166" s="7" t="s">
        <v>155</v>
      </c>
      <c r="H166" s="7" t="s">
        <v>1682</v>
      </c>
      <c r="I166" s="7" t="s">
        <v>1548</v>
      </c>
      <c r="K166" s="13"/>
      <c r="L166" s="13"/>
      <c r="M166" s="10"/>
      <c r="N166" s="7" t="s">
        <v>1684</v>
      </c>
      <c r="O166" s="7" t="s">
        <v>1550</v>
      </c>
      <c r="P166" s="7" t="s">
        <v>1685</v>
      </c>
      <c r="Q166" s="13" t="str">
        <f t="shared" si="6"/>
        <v xml:space="preserve">Tỉnh Bắc Ninh - </v>
      </c>
      <c r="R166" s="7" t="s">
        <v>1686</v>
      </c>
      <c r="S166" s="7" t="s">
        <v>1684</v>
      </c>
      <c r="T166" s="8" t="s">
        <v>1684</v>
      </c>
      <c r="U166" s="7" t="s">
        <v>1687</v>
      </c>
      <c r="V166" s="7" t="s">
        <v>1688</v>
      </c>
      <c r="W166" s="9"/>
      <c r="X166" s="9"/>
      <c r="Z166" s="7" t="s">
        <v>1689</v>
      </c>
      <c r="AA166" s="7" t="s">
        <v>153</v>
      </c>
      <c r="AB166" s="7" t="s">
        <v>159</v>
      </c>
    </row>
    <row r="167" spans="1:28" s="7" customFormat="1" hidden="1">
      <c r="A167" s="7" t="s">
        <v>1690</v>
      </c>
      <c r="B167" s="7">
        <v>3081</v>
      </c>
      <c r="E167" s="7" t="s">
        <v>1683</v>
      </c>
      <c r="F167" s="7">
        <v>3080</v>
      </c>
      <c r="G167" s="7" t="s">
        <v>1691</v>
      </c>
      <c r="H167" s="7" t="s">
        <v>1690</v>
      </c>
      <c r="I167" s="7" t="s">
        <v>1548</v>
      </c>
      <c r="J167" s="7" t="s">
        <v>1548</v>
      </c>
      <c r="K167" s="13"/>
      <c r="L167" s="13"/>
      <c r="M167" s="10" t="s">
        <v>1548</v>
      </c>
      <c r="N167" s="7" t="s">
        <v>1692</v>
      </c>
      <c r="O167" s="7" t="s">
        <v>1550</v>
      </c>
      <c r="P167" s="7" t="s">
        <v>1685</v>
      </c>
      <c r="Q167" s="13" t="str">
        <f t="shared" si="6"/>
        <v>Tỉnh Bắc Ninh - Chi cục Thuế khu vực V</v>
      </c>
      <c r="R167" s="7" t="s">
        <v>1693</v>
      </c>
      <c r="S167" s="7" t="s">
        <v>1692</v>
      </c>
      <c r="T167" s="8" t="s">
        <v>1692</v>
      </c>
      <c r="U167" s="7" t="s">
        <v>1694</v>
      </c>
      <c r="V167" s="7" t="s">
        <v>1695</v>
      </c>
      <c r="W167" s="15">
        <v>1120</v>
      </c>
      <c r="X167" s="16" t="s">
        <v>1696</v>
      </c>
      <c r="Z167" s="7" t="s">
        <v>1689</v>
      </c>
      <c r="AA167" s="7" t="s">
        <v>1682</v>
      </c>
      <c r="AB167" s="7" t="s">
        <v>1686</v>
      </c>
    </row>
    <row r="168" spans="1:28" hidden="1">
      <c r="A168" s="13" t="s">
        <v>1697</v>
      </c>
      <c r="E168" s="13" t="s">
        <v>1698</v>
      </c>
      <c r="F168" s="13">
        <v>3080</v>
      </c>
      <c r="G168" s="13" t="s">
        <v>1699</v>
      </c>
      <c r="H168" s="13" t="s">
        <v>1697</v>
      </c>
      <c r="J168" s="10" t="s">
        <v>1700</v>
      </c>
      <c r="K168" s="13" t="str">
        <f>VLOOKUP(J168,'DM Thue co so-TCCB'!$B$5:$D$781,3,)</f>
        <v>Thuế cơ sở 7 tỉnh Bắc Ninh</v>
      </c>
      <c r="L168" s="13" t="str">
        <f>VLOOKUP(J168,'DM Thue co so-TCCB'!$B$5:$F$781,5,)</f>
        <v>Phường Kinh Bắc</v>
      </c>
      <c r="M168" s="10" t="s">
        <v>1701</v>
      </c>
      <c r="N168" s="10" t="s">
        <v>1700</v>
      </c>
      <c r="O168" s="13" t="s">
        <v>1702</v>
      </c>
      <c r="P168" s="13" t="s">
        <v>1703</v>
      </c>
      <c r="Q168" s="13" t="str">
        <f t="shared" si="6"/>
        <v>Tp. Bắc Ninh - Đội Thuế thành phố Bắc Ninh</v>
      </c>
      <c r="R168" s="13" t="s">
        <v>1704</v>
      </c>
      <c r="S168" s="10" t="s">
        <v>1700</v>
      </c>
      <c r="T168" s="8" t="s">
        <v>1700</v>
      </c>
      <c r="U168" s="13" t="s">
        <v>1694</v>
      </c>
      <c r="V168" s="13" t="s">
        <v>1695</v>
      </c>
      <c r="W168" s="15">
        <v>1121</v>
      </c>
      <c r="X168" s="15" t="s">
        <v>1705</v>
      </c>
      <c r="Z168" s="13" t="s">
        <v>1706</v>
      </c>
      <c r="AA168" s="13" t="s">
        <v>1682</v>
      </c>
      <c r="AB168" s="13" t="s">
        <v>1686</v>
      </c>
    </row>
    <row r="169" spans="1:28" hidden="1">
      <c r="A169" s="13" t="s">
        <v>1707</v>
      </c>
      <c r="C169" s="13" t="s">
        <v>1708</v>
      </c>
      <c r="D169" s="13">
        <v>2763</v>
      </c>
      <c r="E169" s="13" t="s">
        <v>1709</v>
      </c>
      <c r="F169" s="13">
        <v>3080</v>
      </c>
      <c r="G169" s="13" t="s">
        <v>1710</v>
      </c>
      <c r="H169" s="13" t="s">
        <v>1707</v>
      </c>
      <c r="J169" s="10" t="s">
        <v>1711</v>
      </c>
      <c r="K169" s="13" t="str">
        <f>VLOOKUP(J169,'DM Thue co so-TCCB'!$B$5:$D$781,3,)</f>
        <v>Thuế cơ sở 8 tỉnh Bắc Ninh</v>
      </c>
      <c r="L169" s="13" t="str">
        <f>VLOOKUP(J169,'DM Thue co so-TCCB'!$B$5:$F$781,5,)</f>
        <v>Phường Từ Sơn</v>
      </c>
      <c r="M169" s="10" t="s">
        <v>1712</v>
      </c>
      <c r="N169" s="10" t="s">
        <v>1713</v>
      </c>
      <c r="O169" s="10" t="s">
        <v>1714</v>
      </c>
      <c r="P169" s="10" t="s">
        <v>1715</v>
      </c>
      <c r="Q169" s="13" t="str">
        <f t="shared" si="6"/>
        <v>Huyện Yên Phong - Đội Thuế liên huyện Từ Sơn - Yên Phong</v>
      </c>
      <c r="R169" s="13" t="s">
        <v>1716</v>
      </c>
      <c r="S169" s="10" t="s">
        <v>1713</v>
      </c>
      <c r="T169" s="8" t="s">
        <v>1713</v>
      </c>
      <c r="U169" s="13" t="s">
        <v>1717</v>
      </c>
      <c r="V169" s="13" t="s">
        <v>1718</v>
      </c>
      <c r="W169" s="15" t="s">
        <v>1719</v>
      </c>
      <c r="X169" s="18" t="s">
        <v>1720</v>
      </c>
      <c r="Y169" s="10" t="s">
        <v>285</v>
      </c>
      <c r="Z169" s="13" t="s">
        <v>1721</v>
      </c>
      <c r="AA169" s="13" t="s">
        <v>1682</v>
      </c>
      <c r="AB169" s="13" t="s">
        <v>1686</v>
      </c>
    </row>
    <row r="170" spans="1:28" hidden="1">
      <c r="A170" s="13" t="s">
        <v>1722</v>
      </c>
      <c r="C170" s="13" t="s">
        <v>1723</v>
      </c>
      <c r="D170" s="13">
        <v>2762</v>
      </c>
      <c r="E170" s="13" t="s">
        <v>1724</v>
      </c>
      <c r="F170" s="13">
        <v>3080</v>
      </c>
      <c r="G170" s="13" t="s">
        <v>1725</v>
      </c>
      <c r="H170" s="13" t="s">
        <v>1722</v>
      </c>
      <c r="J170" s="10" t="s">
        <v>1726</v>
      </c>
      <c r="K170" s="13" t="str">
        <f>VLOOKUP(J170,'DM Thue co so-TCCB'!$B$5:$D$781,3,)</f>
        <v>Thuế cơ sở 6 tỉnh Bắc Ninh</v>
      </c>
      <c r="L170" s="13" t="str">
        <f>VLOOKUP(J170,'DM Thue co so-TCCB'!$B$5:$F$781,5,)</f>
        <v>Xã Tiên Du</v>
      </c>
      <c r="M170" s="10" t="s">
        <v>1727</v>
      </c>
      <c r="N170" s="10" t="s">
        <v>1728</v>
      </c>
      <c r="O170" s="10" t="s">
        <v>1729</v>
      </c>
      <c r="P170" s="10" t="s">
        <v>1730</v>
      </c>
      <c r="Q170" s="13" t="str">
        <f t="shared" si="6"/>
        <v>Thị xã Quế Võ - Đội Thuế liên huyện Tiên Du - Quế Võ</v>
      </c>
      <c r="R170" s="13" t="s">
        <v>1731</v>
      </c>
      <c r="S170" s="10" t="s">
        <v>1728</v>
      </c>
      <c r="T170" s="8" t="s">
        <v>1728</v>
      </c>
      <c r="U170" s="13" t="s">
        <v>1732</v>
      </c>
      <c r="V170" s="13" t="s">
        <v>1733</v>
      </c>
      <c r="W170" s="15" t="s">
        <v>1732</v>
      </c>
      <c r="X170" s="18" t="s">
        <v>1734</v>
      </c>
      <c r="Y170" s="10" t="s">
        <v>285</v>
      </c>
      <c r="Z170" s="13" t="s">
        <v>1735</v>
      </c>
      <c r="AA170" s="13" t="s">
        <v>1682</v>
      </c>
      <c r="AB170" s="13" t="s">
        <v>1686</v>
      </c>
    </row>
    <row r="171" spans="1:28" hidden="1">
      <c r="A171" s="13" t="s">
        <v>1736</v>
      </c>
      <c r="C171" s="13" t="s">
        <v>1723</v>
      </c>
      <c r="D171" s="13">
        <v>2762</v>
      </c>
      <c r="E171" s="13" t="s">
        <v>1724</v>
      </c>
      <c r="F171" s="13">
        <v>3080</v>
      </c>
      <c r="G171" s="13" t="s">
        <v>1737</v>
      </c>
      <c r="H171" s="13" t="s">
        <v>1736</v>
      </c>
      <c r="J171" s="10" t="s">
        <v>1726</v>
      </c>
      <c r="K171" s="13" t="str">
        <f>VLOOKUP(J171,'DM Thue co so-TCCB'!$B$5:$D$781,3,)</f>
        <v>Thuế cơ sở 6 tỉnh Bắc Ninh</v>
      </c>
      <c r="L171" s="13" t="str">
        <f>VLOOKUP(J171,'DM Thue co so-TCCB'!$B$5:$F$781,5,)</f>
        <v>Xã Tiên Du</v>
      </c>
      <c r="M171" s="10" t="s">
        <v>1727</v>
      </c>
      <c r="N171" s="10" t="s">
        <v>1738</v>
      </c>
      <c r="O171" s="10" t="s">
        <v>1729</v>
      </c>
      <c r="P171" s="10" t="s">
        <v>1729</v>
      </c>
      <c r="Q171" s="13" t="str">
        <f t="shared" si="6"/>
        <v>Huyện Tiên Du - Đội Thuế liên huyện Tiên Du - Quế Võ</v>
      </c>
      <c r="R171" s="13" t="s">
        <v>1739</v>
      </c>
      <c r="S171" s="10" t="s">
        <v>1738</v>
      </c>
      <c r="T171" s="8" t="s">
        <v>1738</v>
      </c>
      <c r="U171" s="13" t="s">
        <v>1740</v>
      </c>
      <c r="V171" s="13" t="s">
        <v>1741</v>
      </c>
      <c r="W171" s="15" t="s">
        <v>1732</v>
      </c>
      <c r="X171" s="18" t="s">
        <v>1734</v>
      </c>
      <c r="Y171" s="10" t="s">
        <v>285</v>
      </c>
      <c r="Z171" s="13" t="s">
        <v>1735</v>
      </c>
      <c r="AA171" s="13" t="s">
        <v>1682</v>
      </c>
      <c r="AB171" s="13" t="s">
        <v>1686</v>
      </c>
    </row>
    <row r="172" spans="1:28" hidden="1">
      <c r="A172" s="13" t="s">
        <v>1742</v>
      </c>
      <c r="C172" s="13" t="s">
        <v>1743</v>
      </c>
      <c r="E172" s="13" t="s">
        <v>1744</v>
      </c>
      <c r="F172" s="13">
        <v>3080</v>
      </c>
      <c r="G172" s="13" t="s">
        <v>1745</v>
      </c>
      <c r="H172" s="13" t="s">
        <v>1742</v>
      </c>
      <c r="J172" s="10" t="s">
        <v>1746</v>
      </c>
      <c r="K172" s="13" t="str">
        <f>VLOOKUP(J172,'DM Thue co so-TCCB'!$B$5:$D$781,3,)</f>
        <v>Thuế cơ sở 9 tỉnh Bắc Ninh</v>
      </c>
      <c r="L172" s="13" t="str">
        <f>VLOOKUP(J172,'DM Thue co so-TCCB'!$B$5:$F$781,5,)</f>
        <v>Phường Thuận Thành</v>
      </c>
      <c r="M172" s="10" t="s">
        <v>1747</v>
      </c>
      <c r="N172" s="10" t="s">
        <v>1746</v>
      </c>
      <c r="O172" s="10" t="s">
        <v>1748</v>
      </c>
      <c r="P172" s="10" t="s">
        <v>1748</v>
      </c>
      <c r="Q172" s="13" t="str">
        <f t="shared" si="6"/>
        <v>Thị xã Thuận Thành - Đội Thuế thị xã Thuận Thành</v>
      </c>
      <c r="R172" s="13" t="s">
        <v>1749</v>
      </c>
      <c r="S172" s="10" t="s">
        <v>1746</v>
      </c>
      <c r="T172" s="8" t="s">
        <v>1746</v>
      </c>
      <c r="U172" s="13" t="s">
        <v>1750</v>
      </c>
      <c r="V172" s="13" t="s">
        <v>1751</v>
      </c>
      <c r="W172" s="15" t="s">
        <v>1750</v>
      </c>
      <c r="X172" s="18" t="s">
        <v>1752</v>
      </c>
      <c r="Y172" s="10" t="s">
        <v>1753</v>
      </c>
      <c r="Z172" s="13" t="s">
        <v>1754</v>
      </c>
      <c r="AA172" s="13" t="s">
        <v>1682</v>
      </c>
      <c r="AB172" s="13" t="s">
        <v>1686</v>
      </c>
    </row>
    <row r="173" spans="1:28" hidden="1">
      <c r="A173" s="13" t="s">
        <v>1755</v>
      </c>
      <c r="C173" s="13" t="s">
        <v>1743</v>
      </c>
      <c r="D173" s="13">
        <v>2764</v>
      </c>
      <c r="E173" s="13" t="s">
        <v>1744</v>
      </c>
      <c r="F173" s="13">
        <v>3080</v>
      </c>
      <c r="G173" s="13" t="s">
        <v>1756</v>
      </c>
      <c r="H173" s="13" t="s">
        <v>1755</v>
      </c>
      <c r="J173" s="10" t="s">
        <v>1757</v>
      </c>
      <c r="K173" s="13" t="str">
        <f>VLOOKUP(J173,'DM Thue co so-TCCB'!$B$5:$D$781,3,)</f>
        <v>Thuế cơ sở 10 tỉnh Bắc Ninh</v>
      </c>
      <c r="L173" s="13" t="str">
        <f>VLOOKUP(J173,'DM Thue co so-TCCB'!$B$5:$F$781,5,)</f>
        <v>Xã Gia Bình</v>
      </c>
      <c r="M173" s="10" t="s">
        <v>1758</v>
      </c>
      <c r="N173" s="10" t="s">
        <v>1759</v>
      </c>
      <c r="O173" s="10" t="s">
        <v>1760</v>
      </c>
      <c r="P173" s="10" t="s">
        <v>1761</v>
      </c>
      <c r="Q173" s="13" t="str">
        <f t="shared" si="6"/>
        <v>Huyện Lương Tài - Đội Thuế liên huyện Gia Bình - Lương Tài</v>
      </c>
      <c r="R173" s="13" t="s">
        <v>1762</v>
      </c>
      <c r="S173" s="10" t="s">
        <v>1759</v>
      </c>
      <c r="T173" s="8" t="s">
        <v>1759</v>
      </c>
      <c r="U173" s="13" t="s">
        <v>1763</v>
      </c>
      <c r="V173" s="13" t="s">
        <v>1764</v>
      </c>
      <c r="W173" s="15" t="s">
        <v>1750</v>
      </c>
      <c r="X173" s="18" t="s">
        <v>1752</v>
      </c>
      <c r="Y173" s="31" t="s">
        <v>1765</v>
      </c>
      <c r="Z173" s="13" t="s">
        <v>1754</v>
      </c>
      <c r="AA173" s="13" t="s">
        <v>1682</v>
      </c>
      <c r="AB173" s="13" t="s">
        <v>1686</v>
      </c>
    </row>
    <row r="174" spans="1:28" hidden="1">
      <c r="A174" s="13" t="s">
        <v>1766</v>
      </c>
      <c r="C174" s="13" t="s">
        <v>1708</v>
      </c>
      <c r="D174" s="13">
        <v>2763</v>
      </c>
      <c r="E174" s="13" t="s">
        <v>1709</v>
      </c>
      <c r="F174" s="13">
        <v>3080</v>
      </c>
      <c r="G174" s="13" t="s">
        <v>1767</v>
      </c>
      <c r="H174" s="13" t="s">
        <v>1766</v>
      </c>
      <c r="J174" s="10" t="s">
        <v>1711</v>
      </c>
      <c r="K174" s="13" t="str">
        <f>VLOOKUP(J174,'DM Thue co so-TCCB'!$B$5:$D$781,3,)</f>
        <v>Thuế cơ sở 8 tỉnh Bắc Ninh</v>
      </c>
      <c r="L174" s="13" t="str">
        <f>VLOOKUP(J174,'DM Thue co so-TCCB'!$B$5:$F$781,5,)</f>
        <v>Phường Từ Sơn</v>
      </c>
      <c r="M174" s="10" t="s">
        <v>1712</v>
      </c>
      <c r="N174" s="10" t="s">
        <v>1768</v>
      </c>
      <c r="O174" s="10" t="s">
        <v>1714</v>
      </c>
      <c r="P174" s="10" t="s">
        <v>1769</v>
      </c>
      <c r="Q174" s="13" t="str">
        <f t="shared" si="6"/>
        <v>Tp. Từ Sơn - Đội Thuế liên huyện Từ Sơn - Yên Phong</v>
      </c>
      <c r="R174" s="13" t="s">
        <v>1770</v>
      </c>
      <c r="S174" s="10" t="s">
        <v>1768</v>
      </c>
      <c r="T174" s="8" t="s">
        <v>1768</v>
      </c>
      <c r="U174" s="13" t="s">
        <v>1719</v>
      </c>
      <c r="V174" s="13" t="s">
        <v>1771</v>
      </c>
      <c r="W174" s="15" t="s">
        <v>1719</v>
      </c>
      <c r="X174" s="18" t="s">
        <v>1720</v>
      </c>
      <c r="Z174" s="13" t="s">
        <v>1721</v>
      </c>
      <c r="AA174" s="13" t="s">
        <v>1682</v>
      </c>
      <c r="AB174" s="13" t="s">
        <v>1686</v>
      </c>
    </row>
    <row r="175" spans="1:28" hidden="1">
      <c r="A175" s="13" t="s">
        <v>1772</v>
      </c>
      <c r="C175" s="13" t="s">
        <v>1743</v>
      </c>
      <c r="D175" s="13">
        <v>2764</v>
      </c>
      <c r="E175" s="13" t="s">
        <v>1744</v>
      </c>
      <c r="F175" s="13">
        <v>3080</v>
      </c>
      <c r="G175" s="13" t="s">
        <v>1773</v>
      </c>
      <c r="H175" s="13" t="s">
        <v>1772</v>
      </c>
      <c r="J175" s="10" t="s">
        <v>1757</v>
      </c>
      <c r="K175" s="13" t="str">
        <f>VLOOKUP(J175,'DM Thue co so-TCCB'!$B$5:$D$781,3,)</f>
        <v>Thuế cơ sở 10 tỉnh Bắc Ninh</v>
      </c>
      <c r="L175" s="13" t="str">
        <f>VLOOKUP(J175,'DM Thue co so-TCCB'!$B$5:$F$781,5,)</f>
        <v>Xã Gia Bình</v>
      </c>
      <c r="M175" s="10" t="s">
        <v>1758</v>
      </c>
      <c r="N175" s="10" t="s">
        <v>1774</v>
      </c>
      <c r="O175" s="10" t="s">
        <v>1760</v>
      </c>
      <c r="P175" s="10" t="s">
        <v>1760</v>
      </c>
      <c r="Q175" s="13" t="str">
        <f t="shared" si="6"/>
        <v>Huyện Gia Bình - Đội Thuế liên huyện Gia Bình - Lương Tài</v>
      </c>
      <c r="R175" s="13" t="s">
        <v>1775</v>
      </c>
      <c r="S175" s="10" t="s">
        <v>1774</v>
      </c>
      <c r="T175" s="8" t="s">
        <v>1774</v>
      </c>
      <c r="U175" s="13" t="s">
        <v>1776</v>
      </c>
      <c r="V175" s="13" t="s">
        <v>1777</v>
      </c>
      <c r="W175" s="15" t="s">
        <v>1750</v>
      </c>
      <c r="X175" s="18" t="s">
        <v>1752</v>
      </c>
      <c r="Y175" s="31" t="s">
        <v>1765</v>
      </c>
      <c r="Z175" s="13" t="s">
        <v>1754</v>
      </c>
      <c r="AA175" s="13" t="s">
        <v>1682</v>
      </c>
      <c r="AB175" s="13" t="s">
        <v>1686</v>
      </c>
    </row>
    <row r="176" spans="1:28" s="7" customFormat="1" hidden="1">
      <c r="A176" s="7" t="s">
        <v>1778</v>
      </c>
      <c r="B176" s="7">
        <v>3080</v>
      </c>
      <c r="E176" s="7" t="s">
        <v>1779</v>
      </c>
      <c r="G176" s="7" t="s">
        <v>155</v>
      </c>
      <c r="H176" s="7" t="s">
        <v>1778</v>
      </c>
      <c r="I176" s="7" t="s">
        <v>1548</v>
      </c>
      <c r="K176" s="13"/>
      <c r="L176" s="13"/>
      <c r="M176" s="10"/>
      <c r="N176" s="7" t="s">
        <v>1780</v>
      </c>
      <c r="O176" s="7" t="s">
        <v>1550</v>
      </c>
      <c r="P176" s="7" t="s">
        <v>1781</v>
      </c>
      <c r="Q176" s="13" t="str">
        <f t="shared" si="6"/>
        <v xml:space="preserve">Tỉnh Thái Bình - </v>
      </c>
      <c r="R176" s="7" t="s">
        <v>1782</v>
      </c>
      <c r="S176" s="7" t="s">
        <v>1780</v>
      </c>
      <c r="T176" s="8" t="s">
        <v>1780</v>
      </c>
      <c r="U176" s="7" t="s">
        <v>1783</v>
      </c>
      <c r="V176" s="7" t="s">
        <v>1784</v>
      </c>
      <c r="W176" s="11" t="s">
        <v>155</v>
      </c>
      <c r="X176" s="9" t="s">
        <v>155</v>
      </c>
      <c r="Z176" s="7" t="s">
        <v>1785</v>
      </c>
      <c r="AA176" s="7" t="s">
        <v>153</v>
      </c>
      <c r="AB176" s="7" t="s">
        <v>159</v>
      </c>
    </row>
    <row r="177" spans="1:28" s="7" customFormat="1" hidden="1">
      <c r="A177" s="7" t="s">
        <v>1786</v>
      </c>
      <c r="B177" s="7">
        <v>3081</v>
      </c>
      <c r="E177" s="7" t="s">
        <v>1779</v>
      </c>
      <c r="F177" s="7">
        <v>3080</v>
      </c>
      <c r="G177" s="7" t="s">
        <v>1787</v>
      </c>
      <c r="H177" s="7" t="s">
        <v>1786</v>
      </c>
      <c r="I177" s="7" t="s">
        <v>1548</v>
      </c>
      <c r="J177" s="7" t="s">
        <v>1548</v>
      </c>
      <c r="K177" s="13"/>
      <c r="L177" s="13"/>
      <c r="M177" s="10" t="s">
        <v>1548</v>
      </c>
      <c r="N177" s="7" t="s">
        <v>1788</v>
      </c>
      <c r="O177" s="7" t="s">
        <v>1550</v>
      </c>
      <c r="P177" s="7" t="s">
        <v>1781</v>
      </c>
      <c r="Q177" s="13" t="str">
        <f t="shared" si="6"/>
        <v>Tỉnh Thái Bình - Chi cục Thuế khu vực V</v>
      </c>
      <c r="R177" s="7" t="s">
        <v>1789</v>
      </c>
      <c r="S177" s="7" t="s">
        <v>1788</v>
      </c>
      <c r="T177" s="8" t="s">
        <v>1788</v>
      </c>
      <c r="U177" s="7" t="s">
        <v>1790</v>
      </c>
      <c r="V177" s="7" t="s">
        <v>1791</v>
      </c>
      <c r="W177" s="17" t="s">
        <v>1792</v>
      </c>
      <c r="X177" s="18" t="s">
        <v>1793</v>
      </c>
      <c r="Z177" s="7" t="s">
        <v>1785</v>
      </c>
      <c r="AA177" s="7" t="s">
        <v>1778</v>
      </c>
      <c r="AB177" s="7" t="s">
        <v>1782</v>
      </c>
    </row>
    <row r="178" spans="1:28" hidden="1">
      <c r="A178" s="13" t="s">
        <v>1794</v>
      </c>
      <c r="C178" s="13" t="s">
        <v>1795</v>
      </c>
      <c r="D178" s="13">
        <v>3462</v>
      </c>
      <c r="E178" s="13" t="s">
        <v>1796</v>
      </c>
      <c r="F178" s="13">
        <v>3080</v>
      </c>
      <c r="G178" s="13" t="s">
        <v>1797</v>
      </c>
      <c r="H178" s="13" t="s">
        <v>1794</v>
      </c>
      <c r="J178" s="10" t="s">
        <v>1798</v>
      </c>
      <c r="K178" s="13" t="str">
        <f>VLOOKUP(J178,'DM Thue co so-TCCB'!$B$5:$D$781,3,)</f>
        <v>Thuế cơ sở 8 tỉnh Hưng Yên</v>
      </c>
      <c r="L178" s="13" t="str">
        <f>VLOOKUP(J178,'DM Thue co so-TCCB'!$B$5:$F$781,5,)</f>
        <v>Phường Trà Lý</v>
      </c>
      <c r="M178" s="10" t="s">
        <v>1799</v>
      </c>
      <c r="N178" s="10" t="s">
        <v>1800</v>
      </c>
      <c r="O178" s="10" t="s">
        <v>1801</v>
      </c>
      <c r="P178" s="10" t="s">
        <v>1802</v>
      </c>
      <c r="Q178" s="13" t="str">
        <f t="shared" si="6"/>
        <v>Tp. Thái Bình - Đội Thuế liên huyện thành phố Thái Bình - Vũ Thư</v>
      </c>
      <c r="R178" s="13" t="s">
        <v>1803</v>
      </c>
      <c r="S178" s="10" t="s">
        <v>1800</v>
      </c>
      <c r="T178" s="8" t="s">
        <v>1800</v>
      </c>
      <c r="U178" s="13" t="s">
        <v>1790</v>
      </c>
      <c r="V178" s="13" t="s">
        <v>1791</v>
      </c>
      <c r="W178" s="17" t="s">
        <v>1792</v>
      </c>
      <c r="X178" s="18" t="s">
        <v>1793</v>
      </c>
      <c r="Y178" s="10" t="s">
        <v>285</v>
      </c>
      <c r="Z178" s="13" t="s">
        <v>1804</v>
      </c>
      <c r="AA178" s="13" t="s">
        <v>1778</v>
      </c>
      <c r="AB178" s="13" t="s">
        <v>1782</v>
      </c>
    </row>
    <row r="179" spans="1:28" hidden="1">
      <c r="A179" s="13" t="s">
        <v>1805</v>
      </c>
      <c r="C179" s="13" t="s">
        <v>1806</v>
      </c>
      <c r="D179" s="13">
        <v>3463</v>
      </c>
      <c r="E179" s="13" t="s">
        <v>1807</v>
      </c>
      <c r="F179" s="13">
        <v>3080</v>
      </c>
      <c r="G179" s="13" t="s">
        <v>1808</v>
      </c>
      <c r="H179" s="13" t="s">
        <v>1805</v>
      </c>
      <c r="J179" s="10" t="s">
        <v>1809</v>
      </c>
      <c r="K179" s="13" t="str">
        <f>VLOOKUP(J179,'DM Thue co so-TCCB'!$B$5:$D$781,3,)</f>
        <v>Thuế cơ sở 6 tỉnh Hưng Yên</v>
      </c>
      <c r="L179" s="13" t="str">
        <f>VLOOKUP(J179,'DM Thue co so-TCCB'!$B$5:$F$781,5,)</f>
        <v>Xã Quỳnh Phụ</v>
      </c>
      <c r="M179" s="10" t="s">
        <v>1810</v>
      </c>
      <c r="N179" s="10" t="s">
        <v>1811</v>
      </c>
      <c r="O179" s="10" t="s">
        <v>1812</v>
      </c>
      <c r="P179" s="10" t="s">
        <v>1812</v>
      </c>
      <c r="Q179" s="13" t="str">
        <f t="shared" si="6"/>
        <v>Huyện Quỳnh Phụ - Đội Thuế liên huyện Quỳnh Phụ - Hưng Hà</v>
      </c>
      <c r="R179" s="13" t="s">
        <v>1813</v>
      </c>
      <c r="S179" s="10" t="s">
        <v>1811</v>
      </c>
      <c r="T179" s="8" t="s">
        <v>1811</v>
      </c>
      <c r="U179" s="13" t="s">
        <v>1814</v>
      </c>
      <c r="V179" s="13" t="s">
        <v>1815</v>
      </c>
      <c r="W179" s="17" t="s">
        <v>1816</v>
      </c>
      <c r="X179" s="18" t="s">
        <v>1817</v>
      </c>
      <c r="Y179" s="10" t="s">
        <v>285</v>
      </c>
      <c r="Z179" s="13" t="s">
        <v>1818</v>
      </c>
      <c r="AA179" s="13" t="s">
        <v>1778</v>
      </c>
      <c r="AB179" s="13" t="s">
        <v>1782</v>
      </c>
    </row>
    <row r="180" spans="1:28" hidden="1">
      <c r="A180" s="13" t="s">
        <v>1819</v>
      </c>
      <c r="C180" s="13" t="s">
        <v>1806</v>
      </c>
      <c r="D180" s="13">
        <v>3463</v>
      </c>
      <c r="E180" s="13" t="s">
        <v>1807</v>
      </c>
      <c r="F180" s="13">
        <v>3080</v>
      </c>
      <c r="G180" s="13" t="s">
        <v>1820</v>
      </c>
      <c r="H180" s="13" t="s">
        <v>1819</v>
      </c>
      <c r="J180" s="10" t="s">
        <v>1809</v>
      </c>
      <c r="K180" s="13" t="str">
        <f>VLOOKUP(J180,'DM Thue co so-TCCB'!$B$5:$D$781,3,)</f>
        <v>Thuế cơ sở 6 tỉnh Hưng Yên</v>
      </c>
      <c r="L180" s="13" t="str">
        <f>VLOOKUP(J180,'DM Thue co so-TCCB'!$B$5:$F$781,5,)</f>
        <v>Xã Quỳnh Phụ</v>
      </c>
      <c r="M180" s="10" t="s">
        <v>1810</v>
      </c>
      <c r="N180" s="10" t="s">
        <v>1821</v>
      </c>
      <c r="O180" s="10" t="s">
        <v>1812</v>
      </c>
      <c r="P180" s="10" t="s">
        <v>1822</v>
      </c>
      <c r="Q180" s="13" t="str">
        <f t="shared" si="6"/>
        <v>Huyện Hưng Hà - Đội Thuế liên huyện Quỳnh Phụ - Hưng Hà</v>
      </c>
      <c r="R180" s="13" t="s">
        <v>1823</v>
      </c>
      <c r="S180" s="10" t="s">
        <v>1821</v>
      </c>
      <c r="T180" s="8" t="s">
        <v>1821</v>
      </c>
      <c r="U180" s="13" t="s">
        <v>1816</v>
      </c>
      <c r="V180" s="13" t="s">
        <v>1824</v>
      </c>
      <c r="W180" s="17" t="s">
        <v>1816</v>
      </c>
      <c r="X180" s="18" t="s">
        <v>1817</v>
      </c>
      <c r="Y180" s="10" t="s">
        <v>285</v>
      </c>
      <c r="Z180" s="13" t="s">
        <v>1818</v>
      </c>
      <c r="AA180" s="13" t="s">
        <v>1778</v>
      </c>
      <c r="AB180" s="13" t="s">
        <v>1782</v>
      </c>
    </row>
    <row r="181" spans="1:28" hidden="1">
      <c r="A181" s="13" t="s">
        <v>1825</v>
      </c>
      <c r="C181" s="13" t="s">
        <v>155</v>
      </c>
      <c r="D181" s="13">
        <v>3464</v>
      </c>
      <c r="E181" s="13" t="s">
        <v>1826</v>
      </c>
      <c r="F181" s="13">
        <v>3080</v>
      </c>
      <c r="G181" s="13" t="s">
        <v>1827</v>
      </c>
      <c r="H181" s="13" t="s">
        <v>1825</v>
      </c>
      <c r="J181" s="10" t="s">
        <v>1828</v>
      </c>
      <c r="K181" s="13" t="str">
        <f>VLOOKUP(J181,'DM Thue co so-TCCB'!$B$5:$D$781,3,)</f>
        <v>Thuế cơ sở 7 tỉnh Hưng Yên</v>
      </c>
      <c r="L181" s="13" t="str">
        <f>VLOOKUP(J181,'DM Thue co so-TCCB'!$B$5:$F$781,5,)</f>
        <v>Xã Thái Thụy</v>
      </c>
      <c r="M181" s="10" t="s">
        <v>1829</v>
      </c>
      <c r="N181" s="10" t="s">
        <v>1830</v>
      </c>
      <c r="O181" s="10" t="s">
        <v>1831</v>
      </c>
      <c r="P181" s="10" t="s">
        <v>1831</v>
      </c>
      <c r="Q181" s="13" t="str">
        <f t="shared" si="6"/>
        <v>Huyện Thái Thụy - Đội Thuế liên huyện Thái Thụy - Đông Hưng</v>
      </c>
      <c r="R181" s="13" t="s">
        <v>1832</v>
      </c>
      <c r="S181" s="10" t="s">
        <v>1830</v>
      </c>
      <c r="T181" s="8" t="s">
        <v>1830</v>
      </c>
      <c r="U181" s="13" t="s">
        <v>1833</v>
      </c>
      <c r="V181" s="13" t="s">
        <v>1834</v>
      </c>
      <c r="W181" s="17" t="s">
        <v>1835</v>
      </c>
      <c r="X181" s="18" t="s">
        <v>1836</v>
      </c>
      <c r="Y181" s="30" t="s">
        <v>1837</v>
      </c>
      <c r="Z181" s="13" t="s">
        <v>1838</v>
      </c>
      <c r="AA181" s="13" t="s">
        <v>1778</v>
      </c>
      <c r="AB181" s="13" t="s">
        <v>1782</v>
      </c>
    </row>
    <row r="182" spans="1:28" hidden="1">
      <c r="A182" s="13" t="s">
        <v>1839</v>
      </c>
      <c r="C182" s="13" t="s">
        <v>155</v>
      </c>
      <c r="D182" s="13">
        <v>3464</v>
      </c>
      <c r="E182" s="13" t="s">
        <v>1840</v>
      </c>
      <c r="F182" s="13">
        <v>3080</v>
      </c>
      <c r="G182" s="13" t="s">
        <v>1841</v>
      </c>
      <c r="H182" s="13" t="s">
        <v>1839</v>
      </c>
      <c r="J182" s="10" t="s">
        <v>1828</v>
      </c>
      <c r="K182" s="13" t="str">
        <f>VLOOKUP(J182,'DM Thue co so-TCCB'!$B$5:$D$781,3,)</f>
        <v>Thuế cơ sở 7 tỉnh Hưng Yên</v>
      </c>
      <c r="L182" s="13" t="str">
        <f>VLOOKUP(J182,'DM Thue co so-TCCB'!$B$5:$F$781,5,)</f>
        <v>Xã Thái Thụy</v>
      </c>
      <c r="M182" s="10" t="s">
        <v>1829</v>
      </c>
      <c r="N182" s="10" t="s">
        <v>1842</v>
      </c>
      <c r="O182" s="10" t="s">
        <v>1831</v>
      </c>
      <c r="P182" s="10" t="s">
        <v>1843</v>
      </c>
      <c r="Q182" s="13" t="str">
        <f t="shared" si="6"/>
        <v>Huyện Đông Hưng - Đội Thuế liên huyện Thái Thụy - Đông Hưng</v>
      </c>
      <c r="R182" s="13" t="s">
        <v>1844</v>
      </c>
      <c r="S182" s="10" t="s">
        <v>1842</v>
      </c>
      <c r="T182" s="8" t="s">
        <v>1842</v>
      </c>
      <c r="U182" s="13" t="s">
        <v>1835</v>
      </c>
      <c r="V182" s="13" t="s">
        <v>1845</v>
      </c>
      <c r="W182" s="17" t="s">
        <v>1835</v>
      </c>
      <c r="X182" s="18" t="s">
        <v>1836</v>
      </c>
      <c r="Y182" s="30" t="s">
        <v>1837</v>
      </c>
      <c r="Z182" s="13" t="s">
        <v>1846</v>
      </c>
      <c r="AA182" s="13" t="s">
        <v>1778</v>
      </c>
      <c r="AB182" s="13" t="s">
        <v>1782</v>
      </c>
    </row>
    <row r="183" spans="1:28" hidden="1">
      <c r="A183" s="13" t="s">
        <v>1847</v>
      </c>
      <c r="C183" s="13" t="s">
        <v>1795</v>
      </c>
      <c r="D183" s="13">
        <v>3462</v>
      </c>
      <c r="E183" s="13" t="s">
        <v>1796</v>
      </c>
      <c r="F183" s="13">
        <v>3080</v>
      </c>
      <c r="G183" s="13" t="s">
        <v>1848</v>
      </c>
      <c r="H183" s="13" t="s">
        <v>1847</v>
      </c>
      <c r="J183" s="10" t="s">
        <v>1798</v>
      </c>
      <c r="K183" s="13" t="str">
        <f>VLOOKUP(J183,'DM Thue co so-TCCB'!$B$5:$D$781,3,)</f>
        <v>Thuế cơ sở 8 tỉnh Hưng Yên</v>
      </c>
      <c r="L183" s="13" t="str">
        <f>VLOOKUP(J183,'DM Thue co so-TCCB'!$B$5:$F$781,5,)</f>
        <v>Phường Trà Lý</v>
      </c>
      <c r="M183" s="10" t="s">
        <v>1799</v>
      </c>
      <c r="N183" s="10" t="s">
        <v>1849</v>
      </c>
      <c r="O183" s="10" t="s">
        <v>1801</v>
      </c>
      <c r="P183" s="10" t="s">
        <v>1850</v>
      </c>
      <c r="Q183" s="13" t="str">
        <f t="shared" si="6"/>
        <v>Huyện Vũ Thư - Đội Thuế liên huyện thành phố Thái Bình - Vũ Thư</v>
      </c>
      <c r="R183" s="13" t="s">
        <v>1851</v>
      </c>
      <c r="S183" s="10" t="s">
        <v>1849</v>
      </c>
      <c r="T183" s="8" t="s">
        <v>1849</v>
      </c>
      <c r="U183" s="13" t="s">
        <v>1852</v>
      </c>
      <c r="V183" s="13" t="s">
        <v>1853</v>
      </c>
      <c r="W183" s="17" t="s">
        <v>1792</v>
      </c>
      <c r="X183" s="18" t="s">
        <v>1793</v>
      </c>
      <c r="Y183" s="10" t="s">
        <v>285</v>
      </c>
      <c r="Z183" s="13" t="s">
        <v>1804</v>
      </c>
      <c r="AA183" s="13" t="s">
        <v>1778</v>
      </c>
      <c r="AB183" s="13" t="s">
        <v>1782</v>
      </c>
    </row>
    <row r="184" spans="1:28" hidden="1">
      <c r="A184" s="13" t="s">
        <v>1854</v>
      </c>
      <c r="C184" s="13" t="s">
        <v>1855</v>
      </c>
      <c r="D184" s="13">
        <v>3461</v>
      </c>
      <c r="E184" s="13" t="s">
        <v>1856</v>
      </c>
      <c r="F184" s="13">
        <v>3080</v>
      </c>
      <c r="G184" s="13" t="s">
        <v>1857</v>
      </c>
      <c r="H184" s="13" t="s">
        <v>1854</v>
      </c>
      <c r="J184" s="10" t="s">
        <v>1858</v>
      </c>
      <c r="K184" s="13" t="str">
        <f>VLOOKUP(J184,'DM Thue co so-TCCB'!$B$5:$D$781,3,)</f>
        <v>Thuế cơ sở 9 tỉnh Hưng Yên</v>
      </c>
      <c r="L184" s="13" t="str">
        <f>VLOOKUP(J184,'DM Thue co so-TCCB'!$B$5:$F$781,5,)</f>
        <v>Xã Tiền Hải</v>
      </c>
      <c r="M184" s="10" t="s">
        <v>1859</v>
      </c>
      <c r="N184" s="10" t="s">
        <v>1860</v>
      </c>
      <c r="O184" s="10" t="s">
        <v>1861</v>
      </c>
      <c r="P184" s="10" t="s">
        <v>1862</v>
      </c>
      <c r="Q184" s="13" t="str">
        <f t="shared" si="6"/>
        <v>Huyện Kiến Xương - Đội Thuế liên huyện Tiền Hải - Kiến Xương</v>
      </c>
      <c r="R184" s="13" t="s">
        <v>1863</v>
      </c>
      <c r="S184" s="10" t="s">
        <v>1860</v>
      </c>
      <c r="T184" s="8" t="s">
        <v>1860</v>
      </c>
      <c r="U184" s="13" t="s">
        <v>1864</v>
      </c>
      <c r="V184" s="13" t="s">
        <v>1865</v>
      </c>
      <c r="W184" s="17" t="s">
        <v>1866</v>
      </c>
      <c r="X184" s="18" t="s">
        <v>1867</v>
      </c>
      <c r="Y184" s="10" t="s">
        <v>285</v>
      </c>
      <c r="Z184" s="13" t="s">
        <v>1868</v>
      </c>
      <c r="AA184" s="13" t="s">
        <v>1778</v>
      </c>
      <c r="AB184" s="13" t="s">
        <v>1782</v>
      </c>
    </row>
    <row r="185" spans="1:28" hidden="1">
      <c r="A185" s="13" t="s">
        <v>1869</v>
      </c>
      <c r="C185" s="13" t="s">
        <v>1855</v>
      </c>
      <c r="D185" s="13">
        <v>3461</v>
      </c>
      <c r="E185" s="13" t="s">
        <v>1856</v>
      </c>
      <c r="F185" s="13">
        <v>3080</v>
      </c>
      <c r="G185" s="13" t="s">
        <v>1870</v>
      </c>
      <c r="H185" s="13" t="s">
        <v>1869</v>
      </c>
      <c r="J185" s="10" t="s">
        <v>1858</v>
      </c>
      <c r="K185" s="13" t="str">
        <f>VLOOKUP(J185,'DM Thue co so-TCCB'!$B$5:$D$781,3,)</f>
        <v>Thuế cơ sở 9 tỉnh Hưng Yên</v>
      </c>
      <c r="L185" s="13" t="str">
        <f>VLOOKUP(J185,'DM Thue co so-TCCB'!$B$5:$F$781,5,)</f>
        <v>Xã Tiền Hải</v>
      </c>
      <c r="M185" s="10" t="s">
        <v>1859</v>
      </c>
      <c r="N185" s="10" t="s">
        <v>1871</v>
      </c>
      <c r="O185" s="10" t="s">
        <v>1861</v>
      </c>
      <c r="P185" s="10" t="s">
        <v>1861</v>
      </c>
      <c r="Q185" s="13" t="str">
        <f t="shared" si="6"/>
        <v>Huyện Tiền Hải - Đội Thuế liên huyện Tiền Hải - Kiến Xương</v>
      </c>
      <c r="R185" s="13" t="s">
        <v>1872</v>
      </c>
      <c r="S185" s="10" t="s">
        <v>1871</v>
      </c>
      <c r="T185" s="8" t="s">
        <v>1871</v>
      </c>
      <c r="U185" s="13" t="s">
        <v>1866</v>
      </c>
      <c r="V185" s="13" t="s">
        <v>1873</v>
      </c>
      <c r="W185" s="17" t="s">
        <v>1866</v>
      </c>
      <c r="X185" s="18" t="s">
        <v>1867</v>
      </c>
      <c r="Y185" s="10" t="s">
        <v>285</v>
      </c>
      <c r="Z185" s="13" t="s">
        <v>1868</v>
      </c>
      <c r="AA185" s="13" t="s">
        <v>1778</v>
      </c>
      <c r="AB185" s="13" t="s">
        <v>1782</v>
      </c>
    </row>
    <row r="186" spans="1:28" s="7" customFormat="1" hidden="1">
      <c r="A186" s="7" t="s">
        <v>1874</v>
      </c>
      <c r="B186" s="7">
        <v>2480</v>
      </c>
      <c r="E186" s="7" t="s">
        <v>1875</v>
      </c>
      <c r="G186" s="7" t="s">
        <v>155</v>
      </c>
      <c r="H186" s="7" t="s">
        <v>1874</v>
      </c>
      <c r="I186" s="7" t="s">
        <v>1876</v>
      </c>
      <c r="K186" s="13"/>
      <c r="L186" s="13"/>
      <c r="M186" s="10"/>
      <c r="N186" s="7" t="s">
        <v>1877</v>
      </c>
      <c r="O186" s="7" t="s">
        <v>1878</v>
      </c>
      <c r="R186" s="7" t="s">
        <v>1879</v>
      </c>
      <c r="S186" s="7" t="s">
        <v>1877</v>
      </c>
      <c r="T186" s="8" t="s">
        <v>1877</v>
      </c>
      <c r="U186" s="7" t="s">
        <v>1880</v>
      </c>
      <c r="V186" s="7" t="s">
        <v>1881</v>
      </c>
      <c r="W186" s="11" t="s">
        <v>155</v>
      </c>
      <c r="X186" s="9" t="s">
        <v>155</v>
      </c>
      <c r="Z186" s="7" t="s">
        <v>1875</v>
      </c>
      <c r="AA186" s="7" t="s">
        <v>153</v>
      </c>
      <c r="AB186" s="7" t="s">
        <v>159</v>
      </c>
    </row>
    <row r="187" spans="1:28" s="7" customFormat="1" hidden="1">
      <c r="A187" s="7" t="s">
        <v>1882</v>
      </c>
      <c r="B187" s="7">
        <v>2481</v>
      </c>
      <c r="E187" s="7" t="s">
        <v>1875</v>
      </c>
      <c r="F187" s="7">
        <v>2480</v>
      </c>
      <c r="G187" s="7" t="s">
        <v>1883</v>
      </c>
      <c r="H187" s="7" t="s">
        <v>1882</v>
      </c>
      <c r="I187" s="7" t="s">
        <v>1876</v>
      </c>
      <c r="J187" s="7" t="s">
        <v>1876</v>
      </c>
      <c r="K187" s="13"/>
      <c r="L187" s="13"/>
      <c r="M187" s="10" t="s">
        <v>1876</v>
      </c>
      <c r="N187" s="7" t="s">
        <v>1884</v>
      </c>
      <c r="O187" s="7" t="s">
        <v>1878</v>
      </c>
      <c r="P187" s="7" t="s">
        <v>1885</v>
      </c>
      <c r="Q187" s="13" t="str">
        <f t="shared" ref="Q187:Q198" si="7">P187&amp;" - "&amp;J187</f>
        <v>Tỉnh Bắc Giang - Chi cục Thuế khu vực VI</v>
      </c>
      <c r="R187" s="7" t="s">
        <v>1886</v>
      </c>
      <c r="S187" s="7" t="s">
        <v>1884</v>
      </c>
      <c r="T187" s="8" t="s">
        <v>1884</v>
      </c>
      <c r="U187" s="7" t="s">
        <v>1887</v>
      </c>
      <c r="V187" s="7" t="s">
        <v>1888</v>
      </c>
      <c r="W187" s="15" t="s">
        <v>1887</v>
      </c>
      <c r="X187" s="18" t="s">
        <v>1889</v>
      </c>
      <c r="Z187" s="7" t="s">
        <v>1875</v>
      </c>
      <c r="AA187" s="7" t="s">
        <v>1874</v>
      </c>
      <c r="AB187" s="7" t="s">
        <v>1879</v>
      </c>
    </row>
    <row r="188" spans="1:28" hidden="1">
      <c r="A188" s="13" t="s">
        <v>1890</v>
      </c>
      <c r="C188" s="13" t="s">
        <v>1891</v>
      </c>
      <c r="E188" s="13" t="s">
        <v>1892</v>
      </c>
      <c r="F188" s="13">
        <v>2480</v>
      </c>
      <c r="G188" s="13" t="s">
        <v>1893</v>
      </c>
      <c r="H188" s="13" t="s">
        <v>1890</v>
      </c>
      <c r="J188" s="10" t="s">
        <v>1894</v>
      </c>
      <c r="K188" s="13" t="str">
        <f>VLOOKUP(J188,'DM Thue co so-TCCB'!$B$5:$D$781,3,)</f>
        <v>Thuế cơ sở 1 tỉnh Bắc Ninh</v>
      </c>
      <c r="L188" s="13" t="str">
        <f>VLOOKUP(J188,'DM Thue co so-TCCB'!$B$5:$F$781,5,)</f>
        <v xml:space="preserve">Phường Bắc Giang </v>
      </c>
      <c r="M188" s="10" t="s">
        <v>1895</v>
      </c>
      <c r="N188" s="10" t="s">
        <v>1894</v>
      </c>
      <c r="O188" s="13" t="s">
        <v>1896</v>
      </c>
      <c r="P188" s="13" t="s">
        <v>1897</v>
      </c>
      <c r="Q188" s="13" t="str">
        <f t="shared" si="7"/>
        <v>Tp. Bắc Giang - Đội Thuế thành phố Bắc Giang</v>
      </c>
      <c r="R188" s="13" t="s">
        <v>1898</v>
      </c>
      <c r="S188" s="10" t="s">
        <v>1894</v>
      </c>
      <c r="T188" s="8" t="s">
        <v>1894</v>
      </c>
      <c r="U188" s="13" t="s">
        <v>1887</v>
      </c>
      <c r="V188" s="13" t="s">
        <v>1888</v>
      </c>
      <c r="W188" s="15" t="s">
        <v>1887</v>
      </c>
      <c r="X188" s="18" t="s">
        <v>1889</v>
      </c>
      <c r="Y188" s="10" t="s">
        <v>1367</v>
      </c>
      <c r="Z188" s="13" t="s">
        <v>1899</v>
      </c>
      <c r="AA188" s="13" t="s">
        <v>1874</v>
      </c>
      <c r="AB188" s="13" t="s">
        <v>1879</v>
      </c>
    </row>
    <row r="189" spans="1:28" hidden="1">
      <c r="A189" s="13" t="s">
        <v>1900</v>
      </c>
      <c r="C189" s="13" t="s">
        <v>1901</v>
      </c>
      <c r="D189" s="13">
        <v>2465</v>
      </c>
      <c r="E189" s="13" t="s">
        <v>1902</v>
      </c>
      <c r="F189" s="13">
        <v>2480</v>
      </c>
      <c r="G189" s="13" t="s">
        <v>1903</v>
      </c>
      <c r="H189" s="13" t="s">
        <v>1900</v>
      </c>
      <c r="J189" s="10" t="s">
        <v>1904</v>
      </c>
      <c r="K189" s="13" t="str">
        <f>VLOOKUP(J189,'DM Thue co so-TCCB'!$B$5:$D$781,3,)</f>
        <v>Thuế cơ sở 3 tỉnh Bắc Ninh</v>
      </c>
      <c r="L189" s="13" t="str">
        <f>VLOOKUP(J189,'DM Thue co so-TCCB'!$B$5:$F$781,5,)</f>
        <v>Xã Tân Yên</v>
      </c>
      <c r="M189" s="10" t="s">
        <v>1905</v>
      </c>
      <c r="N189" s="10" t="s">
        <v>1906</v>
      </c>
      <c r="O189" s="10" t="s">
        <v>1907</v>
      </c>
      <c r="P189" s="10" t="s">
        <v>1908</v>
      </c>
      <c r="Q189" s="13" t="str">
        <f t="shared" si="7"/>
        <v>Huyện Yên Thế - Đội Thuế liên huyện Tân Yên - Yên Thế</v>
      </c>
      <c r="R189" s="13" t="s">
        <v>1909</v>
      </c>
      <c r="S189" s="10" t="s">
        <v>1906</v>
      </c>
      <c r="T189" s="8" t="s">
        <v>1906</v>
      </c>
      <c r="U189" s="13" t="s">
        <v>1910</v>
      </c>
      <c r="V189" s="13" t="s">
        <v>1911</v>
      </c>
      <c r="W189" s="15" t="s">
        <v>1912</v>
      </c>
      <c r="X189" s="18" t="s">
        <v>1913</v>
      </c>
      <c r="Y189" s="13" t="s">
        <v>285</v>
      </c>
      <c r="Z189" s="13" t="s">
        <v>1914</v>
      </c>
      <c r="AA189" s="13" t="s">
        <v>1874</v>
      </c>
      <c r="AB189" s="13" t="s">
        <v>1879</v>
      </c>
    </row>
    <row r="190" spans="1:28" hidden="1">
      <c r="A190" s="13" t="s">
        <v>1915</v>
      </c>
      <c r="C190" s="13" t="s">
        <v>1901</v>
      </c>
      <c r="D190" s="13">
        <v>2465</v>
      </c>
      <c r="E190" s="13" t="s">
        <v>1902</v>
      </c>
      <c r="F190" s="13">
        <v>2480</v>
      </c>
      <c r="G190" s="13" t="s">
        <v>1916</v>
      </c>
      <c r="H190" s="13" t="s">
        <v>1915</v>
      </c>
      <c r="J190" s="10" t="s">
        <v>1904</v>
      </c>
      <c r="K190" s="13" t="str">
        <f>VLOOKUP(J190,'DM Thue co so-TCCB'!$B$5:$D$781,3,)</f>
        <v>Thuế cơ sở 3 tỉnh Bắc Ninh</v>
      </c>
      <c r="L190" s="13" t="str">
        <f>VLOOKUP(J190,'DM Thue co so-TCCB'!$B$5:$F$781,5,)</f>
        <v>Xã Tân Yên</v>
      </c>
      <c r="M190" s="10" t="s">
        <v>1905</v>
      </c>
      <c r="N190" s="10" t="s">
        <v>1917</v>
      </c>
      <c r="O190" s="10" t="s">
        <v>1907</v>
      </c>
      <c r="P190" s="10" t="s">
        <v>1907</v>
      </c>
      <c r="Q190" s="13" t="str">
        <f t="shared" si="7"/>
        <v>Huyện Tân Yên - Đội Thuế liên huyện Tân Yên - Yên Thế</v>
      </c>
      <c r="R190" s="13" t="s">
        <v>1918</v>
      </c>
      <c r="S190" s="10" t="s">
        <v>1917</v>
      </c>
      <c r="T190" s="8" t="s">
        <v>1917</v>
      </c>
      <c r="U190" s="13" t="s">
        <v>1912</v>
      </c>
      <c r="V190" s="13" t="s">
        <v>1919</v>
      </c>
      <c r="W190" s="15" t="s">
        <v>1912</v>
      </c>
      <c r="X190" s="18" t="s">
        <v>1913</v>
      </c>
      <c r="Y190" s="13" t="s">
        <v>285</v>
      </c>
      <c r="Z190" s="13" t="s">
        <v>1914</v>
      </c>
      <c r="AA190" s="13" t="s">
        <v>1874</v>
      </c>
      <c r="AB190" s="13" t="s">
        <v>1879</v>
      </c>
    </row>
    <row r="191" spans="1:28" hidden="1">
      <c r="A191" s="13" t="s">
        <v>1920</v>
      </c>
      <c r="C191" s="13" t="s">
        <v>1921</v>
      </c>
      <c r="D191" s="13">
        <v>2461</v>
      </c>
      <c r="E191" s="13" t="s">
        <v>1922</v>
      </c>
      <c r="F191" s="13">
        <v>2480</v>
      </c>
      <c r="G191" s="13" t="s">
        <v>1923</v>
      </c>
      <c r="H191" s="13" t="s">
        <v>1920</v>
      </c>
      <c r="J191" s="10" t="s">
        <v>1924</v>
      </c>
      <c r="K191" s="13" t="str">
        <f>VLOOKUP(J191,'DM Thue co so-TCCB'!$B$5:$D$781,3,)</f>
        <v>Thuế cơ sở 5 tỉnh Bắc Ninh</v>
      </c>
      <c r="L191" s="13" t="str">
        <f>VLOOKUP(J191,'DM Thue co so-TCCB'!$B$5:$F$781,5,)</f>
        <v xml:space="preserve">Phường Chũ </v>
      </c>
      <c r="M191" s="10" t="s">
        <v>1925</v>
      </c>
      <c r="N191" s="10" t="s">
        <v>1926</v>
      </c>
      <c r="O191" s="10" t="s">
        <v>1927</v>
      </c>
      <c r="P191" s="10" t="s">
        <v>1928</v>
      </c>
      <c r="Q191" s="13" t="str">
        <f t="shared" si="7"/>
        <v>Huyện Lục Ngạn - Đội Thuế liên huyện Chũ - Lục Ngạn - Sơn Động</v>
      </c>
      <c r="R191" s="13" t="s">
        <v>1929</v>
      </c>
      <c r="S191" s="10" t="s">
        <v>1926</v>
      </c>
      <c r="T191" s="8" t="s">
        <v>1926</v>
      </c>
      <c r="U191" s="13" t="s">
        <v>1930</v>
      </c>
      <c r="V191" s="13" t="s">
        <v>1931</v>
      </c>
      <c r="W191" s="15" t="s">
        <v>1930</v>
      </c>
      <c r="X191" s="18" t="s">
        <v>1932</v>
      </c>
      <c r="Y191" s="13" t="s">
        <v>285</v>
      </c>
      <c r="Z191" s="13" t="s">
        <v>1933</v>
      </c>
      <c r="AA191" s="13" t="s">
        <v>1874</v>
      </c>
      <c r="AB191" s="13" t="s">
        <v>1879</v>
      </c>
    </row>
    <row r="192" spans="1:28" hidden="1">
      <c r="A192" s="13" t="s">
        <v>1934</v>
      </c>
      <c r="C192" s="13" t="s">
        <v>1935</v>
      </c>
      <c r="D192" s="13">
        <v>2464</v>
      </c>
      <c r="E192" s="13" t="s">
        <v>1936</v>
      </c>
      <c r="F192" s="13">
        <v>2480</v>
      </c>
      <c r="G192" s="13" t="s">
        <v>1937</v>
      </c>
      <c r="H192" s="13" t="s">
        <v>1934</v>
      </c>
      <c r="J192" s="10" t="s">
        <v>1938</v>
      </c>
      <c r="K192" s="13" t="str">
        <f>VLOOKUP(J192,'DM Thue co so-TCCB'!$B$5:$D$781,3,)</f>
        <v>Thuế cơ sở 2 tỉnh Bắc Ninh</v>
      </c>
      <c r="L192" s="13" t="str">
        <f>VLOOKUP(J192,'DM Thue co so-TCCB'!$B$5:$F$781,5,)</f>
        <v>Phường Việt Yên</v>
      </c>
      <c r="M192" s="10" t="s">
        <v>1939</v>
      </c>
      <c r="N192" s="10" t="s">
        <v>1940</v>
      </c>
      <c r="O192" s="10" t="s">
        <v>1941</v>
      </c>
      <c r="P192" s="10" t="s">
        <v>1942</v>
      </c>
      <c r="Q192" s="13" t="str">
        <f t="shared" si="7"/>
        <v>Huyện Hiệp Hòa - Đội Thuế liên huyện Việt Yên - Hiệp Hòa</v>
      </c>
      <c r="R192" s="13" t="s">
        <v>1943</v>
      </c>
      <c r="S192" s="10" t="s">
        <v>1940</v>
      </c>
      <c r="T192" s="8" t="s">
        <v>1940</v>
      </c>
      <c r="U192" s="13" t="s">
        <v>1944</v>
      </c>
      <c r="V192" s="13" t="s">
        <v>1945</v>
      </c>
      <c r="W192" s="15" t="s">
        <v>1912</v>
      </c>
      <c r="X192" s="18" t="s">
        <v>1913</v>
      </c>
      <c r="Y192" s="13" t="s">
        <v>285</v>
      </c>
      <c r="Z192" s="13" t="s">
        <v>1946</v>
      </c>
      <c r="AA192" s="13" t="s">
        <v>1874</v>
      </c>
      <c r="AB192" s="13" t="s">
        <v>1879</v>
      </c>
    </row>
    <row r="193" spans="1:28" hidden="1">
      <c r="A193" s="13" t="s">
        <v>1947</v>
      </c>
      <c r="C193" s="13" t="s">
        <v>1948</v>
      </c>
      <c r="D193" s="13">
        <v>2462</v>
      </c>
      <c r="E193" s="13" t="s">
        <v>1949</v>
      </c>
      <c r="F193" s="13">
        <v>2480</v>
      </c>
      <c r="G193" s="13" t="s">
        <v>1950</v>
      </c>
      <c r="H193" s="13" t="s">
        <v>1947</v>
      </c>
      <c r="J193" s="10" t="s">
        <v>1951</v>
      </c>
      <c r="K193" s="13" t="str">
        <f>VLOOKUP(J193,'DM Thue co so-TCCB'!$B$5:$D$781,3,)</f>
        <v>Thuế cơ sở 4 tỉnh Bắc Ninh</v>
      </c>
      <c r="L193" s="13" t="str">
        <f>VLOOKUP(J193,'DM Thue co so-TCCB'!$B$5:$F$781,5,)</f>
        <v xml:space="preserve"> Xã Lục Nam</v>
      </c>
      <c r="M193" s="10" t="s">
        <v>1952</v>
      </c>
      <c r="N193" s="10" t="s">
        <v>1953</v>
      </c>
      <c r="O193" s="10" t="s">
        <v>1954</v>
      </c>
      <c r="P193" s="10" t="s">
        <v>1955</v>
      </c>
      <c r="Q193" s="13" t="str">
        <f t="shared" si="7"/>
        <v>Huyện Lạng Giang - Đội Thuế liên huyện Lạng Giang - Lục Nam</v>
      </c>
      <c r="R193" s="13" t="s">
        <v>1956</v>
      </c>
      <c r="S193" s="10" t="s">
        <v>1953</v>
      </c>
      <c r="T193" s="8" t="s">
        <v>1953</v>
      </c>
      <c r="U193" s="13" t="s">
        <v>1957</v>
      </c>
      <c r="V193" s="13" t="s">
        <v>1958</v>
      </c>
      <c r="W193" s="15" t="s">
        <v>1887</v>
      </c>
      <c r="X193" s="18" t="s">
        <v>1889</v>
      </c>
      <c r="Y193" s="13" t="s">
        <v>285</v>
      </c>
      <c r="Z193" s="13" t="s">
        <v>1959</v>
      </c>
      <c r="AA193" s="13" t="s">
        <v>1874</v>
      </c>
      <c r="AB193" s="13" t="s">
        <v>1879</v>
      </c>
    </row>
    <row r="194" spans="1:28" hidden="1">
      <c r="A194" s="13" t="s">
        <v>1960</v>
      </c>
      <c r="C194" s="13" t="s">
        <v>1921</v>
      </c>
      <c r="D194" s="13">
        <v>2461</v>
      </c>
      <c r="E194" s="13" t="s">
        <v>1922</v>
      </c>
      <c r="F194" s="13">
        <v>2480</v>
      </c>
      <c r="G194" s="13" t="s">
        <v>1961</v>
      </c>
      <c r="H194" s="13" t="s">
        <v>1960</v>
      </c>
      <c r="J194" s="10" t="s">
        <v>1924</v>
      </c>
      <c r="K194" s="13" t="str">
        <f>VLOOKUP(J194,'DM Thue co so-TCCB'!$B$5:$D$781,3,)</f>
        <v>Thuế cơ sở 5 tỉnh Bắc Ninh</v>
      </c>
      <c r="L194" s="13" t="str">
        <f>VLOOKUP(J194,'DM Thue co so-TCCB'!$B$5:$F$781,5,)</f>
        <v xml:space="preserve">Phường Chũ </v>
      </c>
      <c r="M194" s="10" t="s">
        <v>1925</v>
      </c>
      <c r="N194" s="10" t="s">
        <v>1962</v>
      </c>
      <c r="O194" s="10" t="s">
        <v>1927</v>
      </c>
      <c r="P194" s="10" t="s">
        <v>1963</v>
      </c>
      <c r="Q194" s="13" t="str">
        <f t="shared" si="7"/>
        <v>Huyện Sơn Động - Đội Thuế liên huyện Chũ - Lục Ngạn - Sơn Động</v>
      </c>
      <c r="R194" s="13" t="s">
        <v>1964</v>
      </c>
      <c r="S194" s="10" t="s">
        <v>1962</v>
      </c>
      <c r="T194" s="8" t="s">
        <v>1962</v>
      </c>
      <c r="U194" s="13" t="s">
        <v>1965</v>
      </c>
      <c r="V194" s="13" t="s">
        <v>1966</v>
      </c>
      <c r="W194" s="15" t="s">
        <v>1930</v>
      </c>
      <c r="X194" s="18" t="s">
        <v>1932</v>
      </c>
      <c r="Y194" s="13" t="s">
        <v>285</v>
      </c>
      <c r="Z194" s="13" t="s">
        <v>1933</v>
      </c>
      <c r="AA194" s="13" t="s">
        <v>1874</v>
      </c>
      <c r="AB194" s="13" t="s">
        <v>1879</v>
      </c>
    </row>
    <row r="195" spans="1:28" hidden="1">
      <c r="A195" s="13" t="s">
        <v>1967</v>
      </c>
      <c r="C195" s="13" t="s">
        <v>1948</v>
      </c>
      <c r="D195" s="13">
        <v>2462</v>
      </c>
      <c r="E195" s="13" t="s">
        <v>1949</v>
      </c>
      <c r="F195" s="13">
        <v>2480</v>
      </c>
      <c r="G195" s="13" t="s">
        <v>1968</v>
      </c>
      <c r="H195" s="13" t="s">
        <v>1967</v>
      </c>
      <c r="J195" s="10" t="s">
        <v>1951</v>
      </c>
      <c r="K195" s="13" t="str">
        <f>VLOOKUP(J195,'DM Thue co so-TCCB'!$B$5:$D$781,3,)</f>
        <v>Thuế cơ sở 4 tỉnh Bắc Ninh</v>
      </c>
      <c r="L195" s="13" t="str">
        <f>VLOOKUP(J195,'DM Thue co so-TCCB'!$B$5:$F$781,5,)</f>
        <v xml:space="preserve"> Xã Lục Nam</v>
      </c>
      <c r="M195" s="10" t="s">
        <v>1952</v>
      </c>
      <c r="N195" s="10" t="s">
        <v>1969</v>
      </c>
      <c r="O195" s="10" t="s">
        <v>1954</v>
      </c>
      <c r="P195" s="10" t="s">
        <v>1954</v>
      </c>
      <c r="Q195" s="13" t="str">
        <f t="shared" si="7"/>
        <v>Huyện Lục Nam - Đội Thuế liên huyện Lạng Giang - Lục Nam</v>
      </c>
      <c r="R195" s="13" t="s">
        <v>1970</v>
      </c>
      <c r="S195" s="10" t="s">
        <v>1969</v>
      </c>
      <c r="T195" s="8" t="s">
        <v>1969</v>
      </c>
      <c r="U195" s="13" t="s">
        <v>1971</v>
      </c>
      <c r="V195" s="13" t="s">
        <v>1972</v>
      </c>
      <c r="W195" s="15" t="s">
        <v>1887</v>
      </c>
      <c r="X195" s="18" t="s">
        <v>1889</v>
      </c>
      <c r="Y195" s="13" t="s">
        <v>285</v>
      </c>
      <c r="Z195" s="13" t="s">
        <v>1959</v>
      </c>
      <c r="AA195" s="13" t="s">
        <v>1874</v>
      </c>
      <c r="AB195" s="13" t="s">
        <v>1879</v>
      </c>
    </row>
    <row r="196" spans="1:28" hidden="1">
      <c r="A196" s="13" t="s">
        <v>1973</v>
      </c>
      <c r="C196" s="13" t="s">
        <v>1935</v>
      </c>
      <c r="D196" s="13">
        <v>2464</v>
      </c>
      <c r="E196" s="13" t="s">
        <v>1936</v>
      </c>
      <c r="F196" s="13">
        <v>2480</v>
      </c>
      <c r="G196" s="13" t="s">
        <v>1974</v>
      </c>
      <c r="H196" s="13" t="s">
        <v>1973</v>
      </c>
      <c r="J196" s="10" t="s">
        <v>1938</v>
      </c>
      <c r="K196" s="13" t="str">
        <f>VLOOKUP(J196,'DM Thue co so-TCCB'!$B$5:$D$781,3,)</f>
        <v>Thuế cơ sở 2 tỉnh Bắc Ninh</v>
      </c>
      <c r="L196" s="13" t="str">
        <f>VLOOKUP(J196,'DM Thue co so-TCCB'!$B$5:$F$781,5,)</f>
        <v>Phường Việt Yên</v>
      </c>
      <c r="M196" s="10" t="s">
        <v>1939</v>
      </c>
      <c r="N196" s="10" t="s">
        <v>1975</v>
      </c>
      <c r="O196" s="10" t="s">
        <v>1941</v>
      </c>
      <c r="P196" s="10" t="s">
        <v>1941</v>
      </c>
      <c r="Q196" s="13" t="str">
        <f t="shared" si="7"/>
        <v>Thị xã Việt Yên - Đội Thuế liên huyện Việt Yên - Hiệp Hòa</v>
      </c>
      <c r="R196" s="13" t="s">
        <v>1976</v>
      </c>
      <c r="S196" s="10" t="s">
        <v>1975</v>
      </c>
      <c r="T196" s="8" t="s">
        <v>1975</v>
      </c>
      <c r="U196" s="13" t="s">
        <v>1977</v>
      </c>
      <c r="V196" s="13" t="s">
        <v>1978</v>
      </c>
      <c r="W196" s="15" t="s">
        <v>1887</v>
      </c>
      <c r="X196" s="18" t="s">
        <v>1889</v>
      </c>
      <c r="Y196" s="13" t="s">
        <v>285</v>
      </c>
      <c r="Z196" s="13" t="s">
        <v>1946</v>
      </c>
      <c r="AA196" s="13" t="s">
        <v>1874</v>
      </c>
      <c r="AB196" s="13" t="s">
        <v>1879</v>
      </c>
    </row>
    <row r="197" spans="1:28" s="21" customFormat="1" hidden="1">
      <c r="A197" s="21" t="s">
        <v>1979</v>
      </c>
      <c r="C197" s="21" t="s">
        <v>1891</v>
      </c>
      <c r="E197" s="21" t="s">
        <v>1892</v>
      </c>
      <c r="F197" s="23">
        <v>2480</v>
      </c>
      <c r="G197" s="21" t="s">
        <v>1980</v>
      </c>
      <c r="H197" s="21" t="s">
        <v>1979</v>
      </c>
      <c r="I197" s="23"/>
      <c r="J197" s="21" t="s">
        <v>1894</v>
      </c>
      <c r="K197" s="13" t="str">
        <f>VLOOKUP(J197,'DM Thue co so-TCCB'!$B$5:$D$781,3,)</f>
        <v>Thuế cơ sở 1 tỉnh Bắc Ninh</v>
      </c>
      <c r="L197" s="13" t="str">
        <f>VLOOKUP(J197,'DM Thue co so-TCCB'!$B$5:$F$781,5,)</f>
        <v xml:space="preserve">Phường Bắc Giang </v>
      </c>
      <c r="M197" s="10" t="s">
        <v>1895</v>
      </c>
      <c r="N197" s="21" t="s">
        <v>1894</v>
      </c>
      <c r="O197" s="23" t="s">
        <v>1896</v>
      </c>
      <c r="P197" s="23" t="s">
        <v>1896</v>
      </c>
      <c r="Q197" s="23" t="str">
        <f t="shared" si="7"/>
        <v>Thành phố Bắc Giang - Đội Thuế thành phố Bắc Giang</v>
      </c>
      <c r="R197" s="21" t="s">
        <v>1981</v>
      </c>
      <c r="S197" s="21" t="s">
        <v>1894</v>
      </c>
      <c r="T197" s="8" t="s">
        <v>1894</v>
      </c>
      <c r="U197" s="21" t="s">
        <v>1982</v>
      </c>
      <c r="V197" s="21" t="s">
        <v>1983</v>
      </c>
      <c r="W197" s="24" t="s">
        <v>155</v>
      </c>
      <c r="X197" s="25" t="s">
        <v>155</v>
      </c>
      <c r="Z197" s="21" t="s">
        <v>1899</v>
      </c>
      <c r="AA197" s="21" t="s">
        <v>1874</v>
      </c>
      <c r="AB197" s="21" t="s">
        <v>1879</v>
      </c>
    </row>
    <row r="198" spans="1:28" hidden="1">
      <c r="A198" s="13" t="s">
        <v>1984</v>
      </c>
      <c r="C198" s="13" t="s">
        <v>1921</v>
      </c>
      <c r="D198" s="13">
        <v>2461</v>
      </c>
      <c r="E198" s="13" t="s">
        <v>1922</v>
      </c>
      <c r="F198" s="13">
        <v>2480</v>
      </c>
      <c r="G198" s="13" t="s">
        <v>1985</v>
      </c>
      <c r="H198" s="13" t="s">
        <v>1984</v>
      </c>
      <c r="J198" s="10" t="s">
        <v>1924</v>
      </c>
      <c r="K198" s="13" t="str">
        <f>VLOOKUP(J198,'DM Thue co so-TCCB'!$B$5:$D$781,3,)</f>
        <v>Thuế cơ sở 5 tỉnh Bắc Ninh</v>
      </c>
      <c r="L198" s="13" t="str">
        <f>VLOOKUP(J198,'DM Thue co so-TCCB'!$B$5:$F$781,5,)</f>
        <v xml:space="preserve">Phường Chũ </v>
      </c>
      <c r="M198" s="10" t="s">
        <v>1925</v>
      </c>
      <c r="N198" s="10" t="s">
        <v>1986</v>
      </c>
      <c r="O198" s="10" t="s">
        <v>1927</v>
      </c>
      <c r="P198" s="10" t="s">
        <v>1927</v>
      </c>
      <c r="Q198" s="13" t="str">
        <f t="shared" si="7"/>
        <v>Thị xã Chũ - Đội Thuế liên huyện Chũ - Lục Ngạn - Sơn Động</v>
      </c>
      <c r="R198" s="13" t="s">
        <v>1987</v>
      </c>
      <c r="S198" s="10" t="s">
        <v>1986</v>
      </c>
      <c r="T198" s="8" t="s">
        <v>1986</v>
      </c>
      <c r="U198" s="13" t="s">
        <v>1930</v>
      </c>
      <c r="V198" s="13" t="s">
        <v>1931</v>
      </c>
      <c r="W198" s="15" t="s">
        <v>1930</v>
      </c>
      <c r="X198" s="18" t="s">
        <v>1932</v>
      </c>
      <c r="Y198" s="10" t="s">
        <v>285</v>
      </c>
      <c r="Z198" s="13" t="s">
        <v>1933</v>
      </c>
      <c r="AA198" s="13" t="s">
        <v>1874</v>
      </c>
      <c r="AB198" s="13" t="s">
        <v>1879</v>
      </c>
    </row>
    <row r="199" spans="1:28" s="7" customFormat="1" hidden="1">
      <c r="A199" s="7" t="s">
        <v>1988</v>
      </c>
      <c r="B199" s="7">
        <v>2480</v>
      </c>
      <c r="E199" s="7" t="s">
        <v>1989</v>
      </c>
      <c r="G199" s="7" t="s">
        <v>155</v>
      </c>
      <c r="H199" s="7" t="s">
        <v>1988</v>
      </c>
      <c r="I199" s="7" t="s">
        <v>1876</v>
      </c>
      <c r="K199" s="13"/>
      <c r="L199" s="13"/>
      <c r="M199" s="10"/>
      <c r="N199" s="7" t="s">
        <v>1990</v>
      </c>
      <c r="O199" s="7" t="s">
        <v>1878</v>
      </c>
      <c r="Q199" s="13" t="str">
        <f t="shared" ref="Q199" si="8">P199&amp;" - "&amp;N199</f>
        <v xml:space="preserve"> - Tỉnh Lạng Sơn - Chi cục Thuế khu vực VI</v>
      </c>
      <c r="R199" s="7" t="s">
        <v>1991</v>
      </c>
      <c r="S199" s="7" t="s">
        <v>1990</v>
      </c>
      <c r="T199" s="8" t="s">
        <v>1990</v>
      </c>
      <c r="U199" s="7" t="s">
        <v>1973</v>
      </c>
      <c r="V199" s="7" t="s">
        <v>1992</v>
      </c>
      <c r="W199" s="11" t="s">
        <v>155</v>
      </c>
      <c r="X199" s="9" t="s">
        <v>155</v>
      </c>
      <c r="Z199" s="7" t="s">
        <v>1989</v>
      </c>
      <c r="AA199" s="7" t="s">
        <v>153</v>
      </c>
      <c r="AB199" s="7" t="s">
        <v>159</v>
      </c>
    </row>
    <row r="200" spans="1:28" s="7" customFormat="1" hidden="1">
      <c r="A200" s="7" t="s">
        <v>1993</v>
      </c>
      <c r="B200" s="7">
        <v>2481</v>
      </c>
      <c r="E200" s="7" t="s">
        <v>1989</v>
      </c>
      <c r="F200" s="7">
        <v>2480</v>
      </c>
      <c r="G200" s="7" t="s">
        <v>1994</v>
      </c>
      <c r="H200" s="7" t="s">
        <v>1993</v>
      </c>
      <c r="I200" s="7" t="s">
        <v>1876</v>
      </c>
      <c r="J200" s="7" t="s">
        <v>1876</v>
      </c>
      <c r="K200" s="13"/>
      <c r="L200" s="13"/>
      <c r="M200" s="10" t="s">
        <v>1876</v>
      </c>
      <c r="N200" s="7" t="s">
        <v>1995</v>
      </c>
      <c r="O200" s="7" t="s">
        <v>1878</v>
      </c>
      <c r="P200" s="7" t="s">
        <v>1996</v>
      </c>
      <c r="Q200" s="13" t="str">
        <f t="shared" ref="Q200:Q263" si="9">P200&amp;" - "&amp;J200</f>
        <v>Tỉnh Lạng Sơn - Chi cục Thuế khu vực VI</v>
      </c>
      <c r="R200" s="7" t="s">
        <v>1997</v>
      </c>
      <c r="S200" s="7" t="s">
        <v>1995</v>
      </c>
      <c r="T200" s="8" t="s">
        <v>1995</v>
      </c>
      <c r="U200" s="7" t="s">
        <v>1979</v>
      </c>
      <c r="V200" s="7" t="s">
        <v>1998</v>
      </c>
      <c r="W200" s="28">
        <v>2423</v>
      </c>
      <c r="X200" s="32" t="s">
        <v>1999</v>
      </c>
      <c r="Z200" s="7" t="s">
        <v>1989</v>
      </c>
      <c r="AA200" s="7" t="s">
        <v>1988</v>
      </c>
      <c r="AB200" s="7" t="s">
        <v>1991</v>
      </c>
    </row>
    <row r="201" spans="1:28" hidden="1">
      <c r="A201" s="13" t="s">
        <v>2000</v>
      </c>
      <c r="C201" s="13" t="s">
        <v>155</v>
      </c>
      <c r="D201" s="13">
        <v>2065</v>
      </c>
      <c r="E201" s="13" t="s">
        <v>2001</v>
      </c>
      <c r="F201" s="13">
        <v>2480</v>
      </c>
      <c r="G201" s="13" t="s">
        <v>2002</v>
      </c>
      <c r="H201" s="13" t="s">
        <v>2000</v>
      </c>
      <c r="J201" s="10" t="s">
        <v>2003</v>
      </c>
      <c r="K201" s="13" t="str">
        <f>VLOOKUP(J201,'DM Thue co so-TCCB'!$B$185:$D$195,3,)</f>
        <v>Thuế cơ sở 5 tỉnh Lạng Sơn</v>
      </c>
      <c r="L201" s="13" t="str">
        <f>VLOOKUP(J201,'DM Thue co so-TCCB'!$B$185:$F$195,5,)</f>
        <v>Phường Đông Kinh</v>
      </c>
      <c r="M201" s="10" t="s">
        <v>2004</v>
      </c>
      <c r="N201" s="10" t="s">
        <v>2005</v>
      </c>
      <c r="O201" s="10" t="s">
        <v>2006</v>
      </c>
      <c r="P201" s="10" t="s">
        <v>2007</v>
      </c>
      <c r="Q201" s="13" t="str">
        <f t="shared" si="9"/>
        <v>Tp. Lạng Sơn - Đội Thuế liên huyện Khu vực V</v>
      </c>
      <c r="R201" s="13" t="s">
        <v>2008</v>
      </c>
      <c r="S201" s="10" t="s">
        <v>2005</v>
      </c>
      <c r="T201" s="8" t="s">
        <v>2005</v>
      </c>
      <c r="U201" s="13" t="s">
        <v>1979</v>
      </c>
      <c r="V201" s="13" t="s">
        <v>1998</v>
      </c>
      <c r="W201" s="15">
        <v>2423</v>
      </c>
      <c r="X201" s="16" t="s">
        <v>1999</v>
      </c>
      <c r="Y201" s="30" t="s">
        <v>1444</v>
      </c>
      <c r="Z201" s="13" t="s">
        <v>2009</v>
      </c>
      <c r="AA201" s="13" t="s">
        <v>1988</v>
      </c>
      <c r="AB201" s="13" t="s">
        <v>1991</v>
      </c>
    </row>
    <row r="202" spans="1:28" hidden="1">
      <c r="A202" s="13" t="s">
        <v>2010</v>
      </c>
      <c r="C202" s="13" t="s">
        <v>2011</v>
      </c>
      <c r="D202" s="13">
        <v>2063</v>
      </c>
      <c r="E202" s="13" t="s">
        <v>2012</v>
      </c>
      <c r="F202" s="13">
        <v>2480</v>
      </c>
      <c r="G202" s="13" t="s">
        <v>2013</v>
      </c>
      <c r="H202" s="13" t="s">
        <v>2010</v>
      </c>
      <c r="J202" s="10" t="s">
        <v>2014</v>
      </c>
      <c r="K202" s="13" t="str">
        <f>VLOOKUP(J202,'DM Thue co so-TCCB'!$B$185:$D$195,3,)</f>
        <v>Thuế cơ sở 3 tỉnh Lạng Sơn</v>
      </c>
      <c r="L202" s="13" t="str">
        <f>VLOOKUP(J202,'DM Thue co so-TCCB'!$B$185:$F$195,5,)</f>
        <v>Xã Na Sầm</v>
      </c>
      <c r="M202" s="10" t="s">
        <v>2015</v>
      </c>
      <c r="N202" s="10" t="s">
        <v>2016</v>
      </c>
      <c r="O202" s="10" t="s">
        <v>2017</v>
      </c>
      <c r="P202" s="10" t="s">
        <v>2018</v>
      </c>
      <c r="Q202" s="13" t="str">
        <f t="shared" si="9"/>
        <v>Huyện Tràng Định - Đội Thuế liên huyện Khu vực III</v>
      </c>
      <c r="R202" s="13" t="s">
        <v>2019</v>
      </c>
      <c r="S202" s="10" t="s">
        <v>2016</v>
      </c>
      <c r="T202" s="8" t="s">
        <v>2016</v>
      </c>
      <c r="U202" s="13" t="s">
        <v>2020</v>
      </c>
      <c r="V202" s="13" t="s">
        <v>2021</v>
      </c>
      <c r="W202" s="17" t="s">
        <v>2022</v>
      </c>
      <c r="X202" s="18" t="s">
        <v>2023</v>
      </c>
      <c r="Y202" s="10" t="s">
        <v>285</v>
      </c>
      <c r="Z202" s="13" t="s">
        <v>851</v>
      </c>
      <c r="AA202" s="13" t="s">
        <v>1988</v>
      </c>
      <c r="AB202" s="13" t="s">
        <v>1991</v>
      </c>
    </row>
    <row r="203" spans="1:28" hidden="1">
      <c r="A203" s="13" t="s">
        <v>2024</v>
      </c>
      <c r="C203" s="13" t="s">
        <v>2011</v>
      </c>
      <c r="D203" s="13">
        <v>2063</v>
      </c>
      <c r="E203" s="13" t="s">
        <v>2012</v>
      </c>
      <c r="F203" s="13">
        <v>2480</v>
      </c>
      <c r="G203" s="13" t="s">
        <v>2025</v>
      </c>
      <c r="H203" s="13" t="s">
        <v>2024</v>
      </c>
      <c r="J203" s="10" t="s">
        <v>2014</v>
      </c>
      <c r="K203" s="13" t="str">
        <f>VLOOKUP(J203,'DM Thue co so-TCCB'!$B$185:$D$195,3,)</f>
        <v>Thuế cơ sở 3 tỉnh Lạng Sơn</v>
      </c>
      <c r="L203" s="13" t="str">
        <f>VLOOKUP(J203,'DM Thue co so-TCCB'!$B$185:$F$195,5,)</f>
        <v>Xã Na Sầm</v>
      </c>
      <c r="M203" s="10" t="s">
        <v>2015</v>
      </c>
      <c r="N203" s="10" t="s">
        <v>2026</v>
      </c>
      <c r="O203" s="10" t="s">
        <v>2017</v>
      </c>
      <c r="P203" s="10" t="s">
        <v>2017</v>
      </c>
      <c r="Q203" s="13" t="str">
        <f t="shared" si="9"/>
        <v>Huyện Văn Lãng - Đội Thuế liên huyện Khu vực III</v>
      </c>
      <c r="R203" s="13" t="s">
        <v>2027</v>
      </c>
      <c r="S203" s="10" t="s">
        <v>2026</v>
      </c>
      <c r="T203" s="8" t="s">
        <v>2026</v>
      </c>
      <c r="U203" s="13" t="s">
        <v>2022</v>
      </c>
      <c r="V203" s="13" t="s">
        <v>2028</v>
      </c>
      <c r="W203" s="17" t="s">
        <v>2022</v>
      </c>
      <c r="X203" s="18" t="s">
        <v>2023</v>
      </c>
      <c r="Y203" s="10" t="s">
        <v>285</v>
      </c>
      <c r="Z203" s="13" t="s">
        <v>851</v>
      </c>
      <c r="AA203" s="13" t="s">
        <v>1988</v>
      </c>
      <c r="AB203" s="13" t="s">
        <v>1991</v>
      </c>
    </row>
    <row r="204" spans="1:28" hidden="1">
      <c r="A204" s="13" t="s">
        <v>2029</v>
      </c>
      <c r="C204" s="13" t="s">
        <v>2030</v>
      </c>
      <c r="D204" s="13">
        <v>2064</v>
      </c>
      <c r="E204" s="13" t="s">
        <v>2031</v>
      </c>
      <c r="F204" s="13">
        <v>2480</v>
      </c>
      <c r="G204" s="13" t="s">
        <v>2032</v>
      </c>
      <c r="H204" s="13" t="s">
        <v>2029</v>
      </c>
      <c r="J204" s="10" t="s">
        <v>2033</v>
      </c>
      <c r="K204" s="13" t="str">
        <f>VLOOKUP(J204,'DM Thue co so-TCCB'!$B$185:$D$195,3,)</f>
        <v>Thuế cơ sở 4 tỉnh Lạng Sơn</v>
      </c>
      <c r="L204" s="13" t="str">
        <f>VLOOKUP(J204,'DM Thue co so-TCCB'!$B$185:$F$195,5,)</f>
        <v>Xã Bình Gia</v>
      </c>
      <c r="M204" s="10" t="s">
        <v>2034</v>
      </c>
      <c r="N204" s="10" t="s">
        <v>2035</v>
      </c>
      <c r="O204" s="10" t="s">
        <v>2036</v>
      </c>
      <c r="P204" s="10" t="s">
        <v>2036</v>
      </c>
      <c r="Q204" s="13" t="str">
        <f t="shared" si="9"/>
        <v>Huyện Bình Gia - Đội Thuế liên huyện Khu vực IV</v>
      </c>
      <c r="R204" s="13" t="s">
        <v>2037</v>
      </c>
      <c r="S204" s="10" t="s">
        <v>2035</v>
      </c>
      <c r="T204" s="8" t="s">
        <v>2035</v>
      </c>
      <c r="U204" s="13" t="s">
        <v>2038</v>
      </c>
      <c r="V204" s="13" t="s">
        <v>2039</v>
      </c>
      <c r="W204" s="17" t="s">
        <v>2040</v>
      </c>
      <c r="X204" s="18" t="s">
        <v>2041</v>
      </c>
      <c r="Y204" s="10" t="s">
        <v>285</v>
      </c>
      <c r="Z204" s="13" t="s">
        <v>1161</v>
      </c>
      <c r="AA204" s="13" t="s">
        <v>1988</v>
      </c>
      <c r="AB204" s="13" t="s">
        <v>1991</v>
      </c>
    </row>
    <row r="205" spans="1:28" hidden="1">
      <c r="A205" s="13" t="s">
        <v>2042</v>
      </c>
      <c r="C205" s="13" t="s">
        <v>2030</v>
      </c>
      <c r="D205" s="13">
        <v>2064</v>
      </c>
      <c r="E205" s="13" t="s">
        <v>2031</v>
      </c>
      <c r="F205" s="13">
        <v>2480</v>
      </c>
      <c r="G205" s="13" t="s">
        <v>2043</v>
      </c>
      <c r="H205" s="13" t="s">
        <v>2042</v>
      </c>
      <c r="J205" s="10" t="s">
        <v>2033</v>
      </c>
      <c r="K205" s="13" t="str">
        <f>VLOOKUP(J205,'DM Thue co so-TCCB'!$B$185:$D$195,3,)</f>
        <v>Thuế cơ sở 4 tỉnh Lạng Sơn</v>
      </c>
      <c r="L205" s="13" t="str">
        <f>VLOOKUP(J205,'DM Thue co so-TCCB'!$B$185:$F$195,5,)</f>
        <v>Xã Bình Gia</v>
      </c>
      <c r="M205" s="10" t="s">
        <v>2034</v>
      </c>
      <c r="N205" s="10" t="s">
        <v>2044</v>
      </c>
      <c r="O205" s="10" t="s">
        <v>2036</v>
      </c>
      <c r="P205" s="10" t="s">
        <v>2045</v>
      </c>
      <c r="Q205" s="13" t="str">
        <f t="shared" si="9"/>
        <v>Huyện Bắc Sơn - Đội Thuế liên huyện Khu vực IV</v>
      </c>
      <c r="R205" s="13" t="s">
        <v>2046</v>
      </c>
      <c r="S205" s="10" t="s">
        <v>2044</v>
      </c>
      <c r="T205" s="8" t="s">
        <v>2044</v>
      </c>
      <c r="U205" s="13" t="s">
        <v>2047</v>
      </c>
      <c r="V205" s="13" t="s">
        <v>2048</v>
      </c>
      <c r="W205" s="17" t="s">
        <v>2040</v>
      </c>
      <c r="X205" s="18" t="s">
        <v>2041</v>
      </c>
      <c r="Y205" s="10" t="s">
        <v>285</v>
      </c>
      <c r="Z205" s="13" t="s">
        <v>1161</v>
      </c>
      <c r="AA205" s="13" t="s">
        <v>1988</v>
      </c>
      <c r="AB205" s="13" t="s">
        <v>1991</v>
      </c>
    </row>
    <row r="206" spans="1:28" hidden="1">
      <c r="A206" s="13" t="s">
        <v>2049</v>
      </c>
      <c r="C206" s="13" t="s">
        <v>2030</v>
      </c>
      <c r="D206" s="13">
        <v>2064</v>
      </c>
      <c r="E206" s="13" t="s">
        <v>2031</v>
      </c>
      <c r="F206" s="13">
        <v>2480</v>
      </c>
      <c r="G206" s="13" t="s">
        <v>2050</v>
      </c>
      <c r="H206" s="13" t="s">
        <v>2049</v>
      </c>
      <c r="J206" s="10" t="s">
        <v>2033</v>
      </c>
      <c r="K206" s="13" t="str">
        <f>VLOOKUP(J206,'DM Thue co so-TCCB'!$B$185:$D$195,3,)</f>
        <v>Thuế cơ sở 4 tỉnh Lạng Sơn</v>
      </c>
      <c r="L206" s="13" t="str">
        <f>VLOOKUP(J206,'DM Thue co so-TCCB'!$B$185:$F$195,5,)</f>
        <v>Xã Bình Gia</v>
      </c>
      <c r="M206" s="10" t="s">
        <v>2034</v>
      </c>
      <c r="N206" s="10" t="s">
        <v>2051</v>
      </c>
      <c r="O206" s="10" t="s">
        <v>2036</v>
      </c>
      <c r="P206" s="10" t="s">
        <v>2052</v>
      </c>
      <c r="Q206" s="13" t="str">
        <f t="shared" si="9"/>
        <v>Huyện Văn Quan - Đội Thuế liên huyện Khu vực IV</v>
      </c>
      <c r="R206" s="13" t="s">
        <v>2053</v>
      </c>
      <c r="S206" s="10" t="s">
        <v>2051</v>
      </c>
      <c r="T206" s="8" t="s">
        <v>2051</v>
      </c>
      <c r="U206" s="13" t="s">
        <v>2040</v>
      </c>
      <c r="V206" s="13" t="s">
        <v>2054</v>
      </c>
      <c r="W206" s="17" t="s">
        <v>2040</v>
      </c>
      <c r="X206" s="18" t="s">
        <v>2041</v>
      </c>
      <c r="Y206" s="10" t="s">
        <v>285</v>
      </c>
      <c r="Z206" s="13" t="s">
        <v>1161</v>
      </c>
      <c r="AA206" s="13" t="s">
        <v>1988</v>
      </c>
      <c r="AB206" s="13" t="s">
        <v>1991</v>
      </c>
    </row>
    <row r="207" spans="1:28" hidden="1">
      <c r="A207" s="13" t="s">
        <v>2055</v>
      </c>
      <c r="C207" s="13" t="s">
        <v>155</v>
      </c>
      <c r="D207" s="13">
        <v>2065</v>
      </c>
      <c r="E207" s="13" t="s">
        <v>2056</v>
      </c>
      <c r="F207" s="13">
        <v>2480</v>
      </c>
      <c r="G207" s="13" t="s">
        <v>2057</v>
      </c>
      <c r="H207" s="13" t="s">
        <v>2055</v>
      </c>
      <c r="J207" s="10" t="s">
        <v>2003</v>
      </c>
      <c r="K207" s="13" t="str">
        <f>VLOOKUP(J207,'DM Thue co so-TCCB'!$B$185:$D$195,3,)</f>
        <v>Thuế cơ sở 5 tỉnh Lạng Sơn</v>
      </c>
      <c r="L207" s="13" t="str">
        <f>VLOOKUP(J207,'DM Thue co so-TCCB'!$B$185:$F$195,5,)</f>
        <v>Phường Đông Kinh</v>
      </c>
      <c r="M207" s="10" t="s">
        <v>2004</v>
      </c>
      <c r="N207" s="10" t="s">
        <v>2058</v>
      </c>
      <c r="O207" s="10" t="s">
        <v>2006</v>
      </c>
      <c r="P207" s="10" t="s">
        <v>2059</v>
      </c>
      <c r="Q207" s="13" t="str">
        <f t="shared" si="9"/>
        <v>Huyện Cao Lộc - Đội Thuế liên huyện Khu vực V</v>
      </c>
      <c r="R207" s="13" t="s">
        <v>2060</v>
      </c>
      <c r="S207" s="10" t="s">
        <v>2058</v>
      </c>
      <c r="T207" s="8" t="s">
        <v>2058</v>
      </c>
      <c r="U207" s="13" t="s">
        <v>2061</v>
      </c>
      <c r="V207" s="13" t="s">
        <v>2062</v>
      </c>
      <c r="W207" s="17" t="s">
        <v>2063</v>
      </c>
      <c r="X207" s="18" t="s">
        <v>2064</v>
      </c>
      <c r="Y207" s="30" t="s">
        <v>1444</v>
      </c>
      <c r="Z207" s="13" t="s">
        <v>2065</v>
      </c>
      <c r="AA207" s="13" t="s">
        <v>1988</v>
      </c>
      <c r="AB207" s="13" t="s">
        <v>1991</v>
      </c>
    </row>
    <row r="208" spans="1:28" hidden="1">
      <c r="A208" s="13" t="s">
        <v>2066</v>
      </c>
      <c r="C208" s="13" t="s">
        <v>2067</v>
      </c>
      <c r="D208" s="13">
        <v>2062</v>
      </c>
      <c r="E208" s="13" t="s">
        <v>2068</v>
      </c>
      <c r="F208" s="13">
        <v>2480</v>
      </c>
      <c r="G208" s="13" t="s">
        <v>2069</v>
      </c>
      <c r="H208" s="13" t="s">
        <v>2066</v>
      </c>
      <c r="J208" s="10" t="s">
        <v>2070</v>
      </c>
      <c r="K208" s="13" t="str">
        <f>VLOOKUP(J208,'DM Thue co so-TCCB'!$B$185:$D$195,3,)</f>
        <v>Thuế cơ sở 2 tỉnh Lạng Sơn</v>
      </c>
      <c r="L208" s="13" t="str">
        <f>VLOOKUP(J208,'DM Thue co so-TCCB'!$B$185:$F$195,5,)</f>
        <v>Xã Lộc Bình</v>
      </c>
      <c r="M208" s="10" t="s">
        <v>2071</v>
      </c>
      <c r="N208" s="10" t="s">
        <v>2072</v>
      </c>
      <c r="O208" s="10" t="s">
        <v>2073</v>
      </c>
      <c r="P208" s="10" t="s">
        <v>2073</v>
      </c>
      <c r="Q208" s="13" t="str">
        <f t="shared" si="9"/>
        <v>Huyện Lộc Bình - Đội Thuế liên huyện Khu vực II</v>
      </c>
      <c r="R208" s="13" t="s">
        <v>2074</v>
      </c>
      <c r="S208" s="10" t="s">
        <v>2072</v>
      </c>
      <c r="T208" s="8" t="s">
        <v>2072</v>
      </c>
      <c r="U208" s="13" t="s">
        <v>2063</v>
      </c>
      <c r="V208" s="13" t="s">
        <v>2075</v>
      </c>
      <c r="W208" s="17" t="s">
        <v>2063</v>
      </c>
      <c r="X208" s="18" t="s">
        <v>2064</v>
      </c>
      <c r="Y208" s="10" t="s">
        <v>285</v>
      </c>
      <c r="Z208" s="13" t="s">
        <v>615</v>
      </c>
      <c r="AA208" s="13" t="s">
        <v>1988</v>
      </c>
      <c r="AB208" s="13" t="s">
        <v>1991</v>
      </c>
    </row>
    <row r="209" spans="1:28" hidden="1">
      <c r="A209" s="13" t="s">
        <v>2076</v>
      </c>
      <c r="C209" s="13" t="s">
        <v>2077</v>
      </c>
      <c r="D209" s="13">
        <v>2061</v>
      </c>
      <c r="E209" s="13" t="s">
        <v>2078</v>
      </c>
      <c r="F209" s="13">
        <v>2480</v>
      </c>
      <c r="G209" s="13" t="s">
        <v>2079</v>
      </c>
      <c r="H209" s="13" t="s">
        <v>2076</v>
      </c>
      <c r="J209" s="10" t="s">
        <v>7887</v>
      </c>
      <c r="K209" s="13" t="str">
        <f>VLOOKUP(J209,'DM Thue co so-TCCB'!$B$185:$D$195,3,)</f>
        <v>Thuế cơ sở 1 tỉnh Lạng Sơn</v>
      </c>
      <c r="L209" s="13" t="str">
        <f>VLOOKUP(J209,'DM Thue co so-TCCB'!$B$185:$F$195,5,)</f>
        <v>Xã Hữu Lũng</v>
      </c>
      <c r="M209" s="10" t="s">
        <v>2081</v>
      </c>
      <c r="N209" s="10" t="s">
        <v>2082</v>
      </c>
      <c r="O209" s="10" t="s">
        <v>2083</v>
      </c>
      <c r="P209" s="10" t="s">
        <v>2084</v>
      </c>
      <c r="Q209" s="13" t="str">
        <f t="shared" si="9"/>
        <v>Huyện Chi Lăng - Đội Thuế liên huyện Khu vực I</v>
      </c>
      <c r="R209" s="13" t="s">
        <v>2085</v>
      </c>
      <c r="S209" s="10" t="s">
        <v>2082</v>
      </c>
      <c r="T209" s="8" t="s">
        <v>2082</v>
      </c>
      <c r="U209" s="13" t="s">
        <v>2086</v>
      </c>
      <c r="V209" s="13" t="s">
        <v>2087</v>
      </c>
      <c r="W209" s="17" t="s">
        <v>1984</v>
      </c>
      <c r="X209" s="18" t="s">
        <v>2088</v>
      </c>
      <c r="Y209" s="10" t="s">
        <v>285</v>
      </c>
      <c r="Z209" s="13" t="s">
        <v>172</v>
      </c>
      <c r="AA209" s="13" t="s">
        <v>1988</v>
      </c>
      <c r="AB209" s="13" t="s">
        <v>1991</v>
      </c>
    </row>
    <row r="210" spans="1:28" hidden="1">
      <c r="A210" s="13" t="s">
        <v>2089</v>
      </c>
      <c r="C210" s="13" t="s">
        <v>2067</v>
      </c>
      <c r="D210" s="13">
        <v>2062</v>
      </c>
      <c r="E210" s="13" t="s">
        <v>2068</v>
      </c>
      <c r="F210" s="13">
        <v>2480</v>
      </c>
      <c r="G210" s="13" t="s">
        <v>2090</v>
      </c>
      <c r="H210" s="13" t="s">
        <v>2089</v>
      </c>
      <c r="J210" s="10" t="s">
        <v>2070</v>
      </c>
      <c r="K210" s="13" t="str">
        <f>VLOOKUP(J210,'DM Thue co so-TCCB'!$B$185:$D$195,3,)</f>
        <v>Thuế cơ sở 2 tỉnh Lạng Sơn</v>
      </c>
      <c r="L210" s="13" t="str">
        <f>VLOOKUP(J210,'DM Thue co so-TCCB'!$B$185:$F$195,5,)</f>
        <v>Xã Lộc Bình</v>
      </c>
      <c r="M210" s="10" t="s">
        <v>2071</v>
      </c>
      <c r="N210" s="10" t="s">
        <v>2091</v>
      </c>
      <c r="O210" s="10" t="s">
        <v>2073</v>
      </c>
      <c r="P210" s="10" t="s">
        <v>2092</v>
      </c>
      <c r="Q210" s="13" t="str">
        <f t="shared" si="9"/>
        <v>Huyện Đình Lập - Đội Thuế liên huyện Khu vực II</v>
      </c>
      <c r="R210" s="13" t="s">
        <v>2093</v>
      </c>
      <c r="S210" s="10" t="s">
        <v>2091</v>
      </c>
      <c r="T210" s="8" t="s">
        <v>2091</v>
      </c>
      <c r="U210" s="13" t="s">
        <v>2094</v>
      </c>
      <c r="V210" s="13" t="s">
        <v>2095</v>
      </c>
      <c r="W210" s="17" t="s">
        <v>2063</v>
      </c>
      <c r="X210" s="18" t="s">
        <v>2064</v>
      </c>
      <c r="Y210" s="10" t="s">
        <v>285</v>
      </c>
      <c r="Z210" s="13" t="s">
        <v>615</v>
      </c>
      <c r="AA210" s="13" t="s">
        <v>1988</v>
      </c>
      <c r="AB210" s="13" t="s">
        <v>1991</v>
      </c>
    </row>
    <row r="211" spans="1:28" hidden="1">
      <c r="A211" s="13" t="s">
        <v>2096</v>
      </c>
      <c r="C211" s="13" t="s">
        <v>2077</v>
      </c>
      <c r="D211" s="13">
        <v>2061</v>
      </c>
      <c r="E211" s="13" t="s">
        <v>2078</v>
      </c>
      <c r="F211" s="13">
        <v>2480</v>
      </c>
      <c r="G211" s="13" t="s">
        <v>2097</v>
      </c>
      <c r="H211" s="13" t="s">
        <v>2096</v>
      </c>
      <c r="J211" s="10" t="s">
        <v>7887</v>
      </c>
      <c r="K211" s="13" t="str">
        <f>VLOOKUP(J211,'DM Thue co so-TCCB'!$B$185:$D$195,3,)</f>
        <v>Thuế cơ sở 1 tỉnh Lạng Sơn</v>
      </c>
      <c r="L211" s="13" t="str">
        <f>VLOOKUP(J211,'DM Thue co so-TCCB'!$B$185:$F$195,5,)</f>
        <v>Xã Hữu Lũng</v>
      </c>
      <c r="M211" s="10" t="s">
        <v>2081</v>
      </c>
      <c r="N211" s="10" t="s">
        <v>2098</v>
      </c>
      <c r="O211" s="10" t="s">
        <v>2083</v>
      </c>
      <c r="P211" s="10" t="s">
        <v>2083</v>
      </c>
      <c r="Q211" s="13" t="str">
        <f t="shared" si="9"/>
        <v>Huyện Hữu Lũng - Đội Thuế liên huyện Khu vực I</v>
      </c>
      <c r="R211" s="13" t="s">
        <v>2099</v>
      </c>
      <c r="S211" s="10" t="s">
        <v>2098</v>
      </c>
      <c r="T211" s="8" t="s">
        <v>2098</v>
      </c>
      <c r="U211" s="13" t="s">
        <v>1984</v>
      </c>
      <c r="V211" s="13" t="s">
        <v>2100</v>
      </c>
      <c r="W211" s="17" t="s">
        <v>1984</v>
      </c>
      <c r="X211" s="18" t="s">
        <v>2088</v>
      </c>
      <c r="Y211" s="10" t="s">
        <v>285</v>
      </c>
      <c r="Z211" s="13" t="s">
        <v>172</v>
      </c>
      <c r="AA211" s="13" t="s">
        <v>1988</v>
      </c>
      <c r="AB211" s="13" t="s">
        <v>1991</v>
      </c>
    </row>
    <row r="212" spans="1:28" s="7" customFormat="1" hidden="1">
      <c r="A212" s="7" t="s">
        <v>2101</v>
      </c>
      <c r="B212" s="7">
        <v>2480</v>
      </c>
      <c r="E212" s="7" t="s">
        <v>2102</v>
      </c>
      <c r="G212" s="7" t="s">
        <v>155</v>
      </c>
      <c r="H212" s="7" t="s">
        <v>2101</v>
      </c>
      <c r="I212" s="7" t="s">
        <v>1876</v>
      </c>
      <c r="K212" s="13"/>
      <c r="L212" s="13"/>
      <c r="M212" s="10"/>
      <c r="N212" s="7" t="s">
        <v>2103</v>
      </c>
      <c r="O212" s="7" t="s">
        <v>1878</v>
      </c>
      <c r="Q212" s="13" t="str">
        <f t="shared" si="9"/>
        <v xml:space="preserve"> - </v>
      </c>
      <c r="R212" s="7" t="s">
        <v>2104</v>
      </c>
      <c r="S212" s="7" t="s">
        <v>2103</v>
      </c>
      <c r="T212" s="8" t="s">
        <v>2103</v>
      </c>
      <c r="U212" s="7" t="s">
        <v>2105</v>
      </c>
      <c r="V212" s="7" t="s">
        <v>2106</v>
      </c>
      <c r="W212" s="11" t="s">
        <v>155</v>
      </c>
      <c r="X212" s="9" t="s">
        <v>155</v>
      </c>
      <c r="Z212" s="7" t="s">
        <v>2107</v>
      </c>
      <c r="AA212" s="7" t="s">
        <v>153</v>
      </c>
      <c r="AB212" s="7" t="s">
        <v>159</v>
      </c>
    </row>
    <row r="213" spans="1:28" s="7" customFormat="1" hidden="1">
      <c r="A213" s="7" t="s">
        <v>2108</v>
      </c>
      <c r="B213" s="7">
        <v>2481</v>
      </c>
      <c r="E213" s="7" t="s">
        <v>2102</v>
      </c>
      <c r="F213" s="7">
        <v>2480</v>
      </c>
      <c r="G213" s="7" t="s">
        <v>2109</v>
      </c>
      <c r="H213" s="7" t="s">
        <v>2108</v>
      </c>
      <c r="I213" s="7" t="s">
        <v>1876</v>
      </c>
      <c r="J213" s="7" t="s">
        <v>1876</v>
      </c>
      <c r="K213" s="13"/>
      <c r="L213" s="13"/>
      <c r="M213" s="10" t="s">
        <v>1876</v>
      </c>
      <c r="N213" s="7" t="s">
        <v>2110</v>
      </c>
      <c r="O213" s="7" t="s">
        <v>1878</v>
      </c>
      <c r="P213" s="7" t="s">
        <v>2111</v>
      </c>
      <c r="Q213" s="13" t="str">
        <f t="shared" si="9"/>
        <v>Tỉnh Cao Bằng - Chi cục Thuế khu vực VI</v>
      </c>
      <c r="R213" s="7" t="s">
        <v>2112</v>
      </c>
      <c r="S213" s="7" t="s">
        <v>2110</v>
      </c>
      <c r="T213" s="8" t="s">
        <v>2110</v>
      </c>
      <c r="U213" s="7" t="s">
        <v>2113</v>
      </c>
      <c r="V213" s="7" t="s">
        <v>2114</v>
      </c>
      <c r="W213" s="15">
        <v>2375</v>
      </c>
      <c r="X213" s="16" t="s">
        <v>2115</v>
      </c>
      <c r="Z213" s="7" t="s">
        <v>2107</v>
      </c>
      <c r="AA213" s="7" t="s">
        <v>2101</v>
      </c>
      <c r="AB213" s="7" t="s">
        <v>2104</v>
      </c>
    </row>
    <row r="214" spans="1:28" hidden="1">
      <c r="A214" s="13" t="s">
        <v>2116</v>
      </c>
      <c r="C214" s="13" t="s">
        <v>155</v>
      </c>
      <c r="D214" s="33" t="s">
        <v>1835</v>
      </c>
      <c r="E214" s="13" t="s">
        <v>2117</v>
      </c>
      <c r="F214" s="13">
        <v>2480</v>
      </c>
      <c r="G214" s="13" t="s">
        <v>2118</v>
      </c>
      <c r="H214" s="13" t="s">
        <v>2116</v>
      </c>
      <c r="J214" s="10" t="s">
        <v>2119</v>
      </c>
      <c r="K214" s="13" t="str">
        <f>VLOOKUP(J214,'DM Thue co so-TCCB'!$B$5:$D$781,3,)</f>
        <v>Thuế cơ sở 1 tỉnh Cao Bằng</v>
      </c>
      <c r="L214" s="13" t="str">
        <f>VLOOKUP(J214,'DM Thue co so-TCCB'!$B$5:$F$781,5,)</f>
        <v>Phường Thục Phán</v>
      </c>
      <c r="M214" s="10" t="s">
        <v>2120</v>
      </c>
      <c r="N214" s="10" t="s">
        <v>2121</v>
      </c>
      <c r="O214" s="10" t="s">
        <v>2122</v>
      </c>
      <c r="P214" s="10" t="s">
        <v>2123</v>
      </c>
      <c r="Q214" s="13" t="str">
        <f t="shared" si="9"/>
        <v>Tp. Cao Bằng - Đội Thuế liên huyện thành phố Cao Bằng - Thạch An</v>
      </c>
      <c r="R214" s="13" t="s">
        <v>2124</v>
      </c>
      <c r="S214" s="10" t="s">
        <v>2121</v>
      </c>
      <c r="T214" s="8" t="s">
        <v>2121</v>
      </c>
      <c r="U214" s="13" t="s">
        <v>2113</v>
      </c>
      <c r="V214" s="13" t="s">
        <v>2114</v>
      </c>
      <c r="W214" s="15">
        <v>2375</v>
      </c>
      <c r="X214" s="16" t="s">
        <v>2115</v>
      </c>
      <c r="Y214" s="30" t="s">
        <v>2125</v>
      </c>
      <c r="Z214" s="13" t="s">
        <v>2126</v>
      </c>
      <c r="AA214" s="13" t="s">
        <v>2101</v>
      </c>
      <c r="AB214" s="13" t="s">
        <v>2104</v>
      </c>
    </row>
    <row r="215" spans="1:28" hidden="1">
      <c r="A215" s="13" t="s">
        <v>2127</v>
      </c>
      <c r="C215" s="13" t="s">
        <v>155</v>
      </c>
      <c r="D215" s="33" t="s">
        <v>1833</v>
      </c>
      <c r="E215" s="13" t="s">
        <v>2128</v>
      </c>
      <c r="F215" s="13">
        <v>2480</v>
      </c>
      <c r="G215" s="13" t="s">
        <v>2129</v>
      </c>
      <c r="H215" s="13" t="s">
        <v>2127</v>
      </c>
      <c r="J215" s="10" t="s">
        <v>2130</v>
      </c>
      <c r="K215" s="13" t="str">
        <f>VLOOKUP(J215,'DM Thue co so-TCCB'!$B$5:$D$781,3,)</f>
        <v>Thuế cơ sở 4 tỉnh Cao Bằng</v>
      </c>
      <c r="L215" s="13" t="str">
        <f>VLOOKUP(J215,'DM Thue co so-TCCB'!$B$5:$F$781,5,)</f>
        <v>Xã Bảo Lâm</v>
      </c>
      <c r="M215" s="10" t="s">
        <v>2131</v>
      </c>
      <c r="N215" s="10" t="s">
        <v>2132</v>
      </c>
      <c r="O215" s="10" t="s">
        <v>2133</v>
      </c>
      <c r="P215" s="10" t="s">
        <v>2134</v>
      </c>
      <c r="Q215" s="13" t="str">
        <f t="shared" si="9"/>
        <v>Huyện Bảo Lạc - Đội Thuế liên huyện Bảo Lâm - Bảo Lạc</v>
      </c>
      <c r="R215" s="13" t="s">
        <v>2135</v>
      </c>
      <c r="S215" s="10" t="s">
        <v>2132</v>
      </c>
      <c r="T215" s="8" t="s">
        <v>2132</v>
      </c>
      <c r="U215" s="13" t="s">
        <v>2136</v>
      </c>
      <c r="V215" s="13" t="s">
        <v>2137</v>
      </c>
      <c r="W215" s="17" t="s">
        <v>2136</v>
      </c>
      <c r="X215" s="18" t="s">
        <v>2138</v>
      </c>
      <c r="Y215" s="30" t="s">
        <v>2125</v>
      </c>
      <c r="Z215" s="13" t="s">
        <v>2139</v>
      </c>
      <c r="AA215" s="13" t="s">
        <v>2101</v>
      </c>
      <c r="AB215" s="13" t="s">
        <v>2104</v>
      </c>
    </row>
    <row r="216" spans="1:28" hidden="1">
      <c r="A216" s="13" t="s">
        <v>2140</v>
      </c>
      <c r="C216" s="13" t="s">
        <v>1814</v>
      </c>
      <c r="D216" s="33" t="s">
        <v>1814</v>
      </c>
      <c r="E216" s="13" t="s">
        <v>2141</v>
      </c>
      <c r="F216" s="13">
        <v>2480</v>
      </c>
      <c r="G216" s="13" t="s">
        <v>2142</v>
      </c>
      <c r="H216" s="13" t="s">
        <v>2140</v>
      </c>
      <c r="J216" s="10" t="s">
        <v>2143</v>
      </c>
      <c r="K216" s="13" t="str">
        <f>VLOOKUP(J216,'DM Thue co so-TCCB'!$B$5:$D$781,3,)</f>
        <v>Thuế cơ sở 2 tỉnh Cao Bằng</v>
      </c>
      <c r="L216" s="13" t="str">
        <f>VLOOKUP(J216,'DM Thue co so-TCCB'!$B$5:$F$781,5,)</f>
        <v>Xã Hòa An</v>
      </c>
      <c r="M216" s="10" t="s">
        <v>2144</v>
      </c>
      <c r="N216" s="10" t="s">
        <v>2145</v>
      </c>
      <c r="O216" s="10" t="s">
        <v>2146</v>
      </c>
      <c r="P216" s="10" t="s">
        <v>2147</v>
      </c>
      <c r="Q216" s="13" t="str">
        <f t="shared" si="9"/>
        <v>Huyện Hà Quảng - Đội Thuế liên huyện Hòa An - Hà Quảng - Nguyên Bình</v>
      </c>
      <c r="R216" s="13" t="s">
        <v>2148</v>
      </c>
      <c r="S216" s="10" t="s">
        <v>2145</v>
      </c>
      <c r="T216" s="8" t="s">
        <v>2145</v>
      </c>
      <c r="U216" s="13" t="s">
        <v>2149</v>
      </c>
      <c r="V216" s="13" t="s">
        <v>2150</v>
      </c>
      <c r="W216" s="15" t="s">
        <v>2149</v>
      </c>
      <c r="X216" s="16" t="s">
        <v>2151</v>
      </c>
      <c r="Y216" s="10" t="s">
        <v>285</v>
      </c>
      <c r="Z216" s="13" t="s">
        <v>2152</v>
      </c>
      <c r="AA216" s="13" t="s">
        <v>2101</v>
      </c>
      <c r="AB216" s="13" t="s">
        <v>2104</v>
      </c>
    </row>
    <row r="217" spans="1:28" s="21" customFormat="1" hidden="1">
      <c r="A217" s="21" t="s">
        <v>2153</v>
      </c>
      <c r="C217" s="21" t="s">
        <v>1866</v>
      </c>
      <c r="E217" s="21" t="s">
        <v>2154</v>
      </c>
      <c r="G217" s="21" t="s">
        <v>2155</v>
      </c>
      <c r="H217" s="21" t="s">
        <v>2153</v>
      </c>
      <c r="K217" s="13"/>
      <c r="L217" s="13"/>
      <c r="M217" s="10"/>
      <c r="N217" s="21" t="s">
        <v>2156</v>
      </c>
      <c r="O217" s="23"/>
      <c r="Q217" s="23" t="str">
        <f t="shared" si="9"/>
        <v xml:space="preserve"> - </v>
      </c>
      <c r="R217" s="21" t="s">
        <v>2157</v>
      </c>
      <c r="S217" s="21" t="s">
        <v>2156</v>
      </c>
      <c r="T217" s="8" t="s">
        <v>2156</v>
      </c>
      <c r="U217" s="21" t="s">
        <v>2149</v>
      </c>
      <c r="V217" s="21" t="s">
        <v>2150</v>
      </c>
      <c r="W217" s="24" t="s">
        <v>155</v>
      </c>
      <c r="X217" s="25" t="s">
        <v>155</v>
      </c>
      <c r="Z217" s="21" t="s">
        <v>2158</v>
      </c>
      <c r="AA217" s="21" t="s">
        <v>2101</v>
      </c>
      <c r="AB217" s="21" t="s">
        <v>2104</v>
      </c>
    </row>
    <row r="218" spans="1:28" s="21" customFormat="1" hidden="1">
      <c r="A218" s="21" t="s">
        <v>2159</v>
      </c>
      <c r="C218" s="21" t="s">
        <v>1835</v>
      </c>
      <c r="E218" s="21" t="s">
        <v>2160</v>
      </c>
      <c r="G218" s="21" t="s">
        <v>2161</v>
      </c>
      <c r="H218" s="21" t="s">
        <v>2159</v>
      </c>
      <c r="K218" s="13"/>
      <c r="L218" s="13"/>
      <c r="M218" s="10"/>
      <c r="N218" s="21" t="s">
        <v>2156</v>
      </c>
      <c r="O218" s="23"/>
      <c r="Q218" s="23" t="str">
        <f t="shared" si="9"/>
        <v xml:space="preserve"> - </v>
      </c>
      <c r="R218" s="21" t="s">
        <v>2162</v>
      </c>
      <c r="S218" s="21" t="s">
        <v>2156</v>
      </c>
      <c r="T218" s="8" t="s">
        <v>2156</v>
      </c>
      <c r="U218" s="21" t="s">
        <v>2163</v>
      </c>
      <c r="V218" s="21" t="s">
        <v>2164</v>
      </c>
      <c r="W218" s="24" t="s">
        <v>155</v>
      </c>
      <c r="X218" s="25" t="s">
        <v>155</v>
      </c>
      <c r="Z218" s="21" t="s">
        <v>2165</v>
      </c>
      <c r="AA218" s="21" t="s">
        <v>2101</v>
      </c>
      <c r="AB218" s="21" t="s">
        <v>2104</v>
      </c>
    </row>
    <row r="219" spans="1:28" hidden="1">
      <c r="A219" s="13" t="s">
        <v>2166</v>
      </c>
      <c r="C219" s="13" t="s">
        <v>155</v>
      </c>
      <c r="D219" s="33" t="s">
        <v>1790</v>
      </c>
      <c r="E219" s="13" t="s">
        <v>2167</v>
      </c>
      <c r="F219" s="13">
        <v>2480</v>
      </c>
      <c r="G219" s="13" t="s">
        <v>2168</v>
      </c>
      <c r="H219" s="13" t="s">
        <v>2166</v>
      </c>
      <c r="J219" s="10" t="s">
        <v>2169</v>
      </c>
      <c r="K219" s="13" t="str">
        <f>VLOOKUP(J219,'DM Thue co so-TCCB'!$B$5:$D$781,3,)</f>
        <v>Thuế cơ sở 3 tỉnh Cao Bằng</v>
      </c>
      <c r="L219" s="13" t="str">
        <f>VLOOKUP(J219,'DM Thue co so-TCCB'!$B$5:$F$781,5,)</f>
        <v>Xã Trùng Khánh</v>
      </c>
      <c r="M219" s="10" t="s">
        <v>2170</v>
      </c>
      <c r="N219" s="10" t="s">
        <v>2171</v>
      </c>
      <c r="O219" s="10" t="s">
        <v>2172</v>
      </c>
      <c r="P219" s="10" t="s">
        <v>2172</v>
      </c>
      <c r="Q219" s="13" t="str">
        <f t="shared" si="9"/>
        <v>Huyện Trùng Khánh - Đội Thuế liên huyện Hạ Lang - Trùng Khánh - Quảng Hòa</v>
      </c>
      <c r="R219" s="13" t="s">
        <v>2173</v>
      </c>
      <c r="S219" s="10" t="s">
        <v>2171</v>
      </c>
      <c r="T219" s="8" t="s">
        <v>2174</v>
      </c>
      <c r="U219" s="13" t="s">
        <v>2163</v>
      </c>
      <c r="V219" s="13" t="s">
        <v>2164</v>
      </c>
      <c r="W219" s="15" t="s">
        <v>2163</v>
      </c>
      <c r="X219" s="16" t="s">
        <v>2175</v>
      </c>
      <c r="Y219" s="30" t="s">
        <v>2176</v>
      </c>
      <c r="Z219" s="13" t="s">
        <v>2177</v>
      </c>
      <c r="AA219" s="13" t="s">
        <v>2101</v>
      </c>
      <c r="AB219" s="13" t="s">
        <v>2104</v>
      </c>
    </row>
    <row r="220" spans="1:28" hidden="1">
      <c r="A220" s="13" t="s">
        <v>2178</v>
      </c>
      <c r="C220" s="13" t="s">
        <v>155</v>
      </c>
      <c r="D220" s="33" t="s">
        <v>1814</v>
      </c>
      <c r="E220" s="13" t="s">
        <v>2179</v>
      </c>
      <c r="F220" s="13">
        <v>2480</v>
      </c>
      <c r="G220" s="13" t="s">
        <v>2180</v>
      </c>
      <c r="H220" s="13" t="s">
        <v>2178</v>
      </c>
      <c r="J220" s="10" t="s">
        <v>2143</v>
      </c>
      <c r="K220" s="13" t="str">
        <f>VLOOKUP(J220,'DM Thue co so-TCCB'!$B$5:$D$781,3,)</f>
        <v>Thuế cơ sở 2 tỉnh Cao Bằng</v>
      </c>
      <c r="L220" s="13" t="str">
        <f>VLOOKUP(J220,'DM Thue co so-TCCB'!$B$5:$F$781,5,)</f>
        <v>Xã Hòa An</v>
      </c>
      <c r="M220" s="10" t="s">
        <v>2144</v>
      </c>
      <c r="N220" s="10" t="s">
        <v>2181</v>
      </c>
      <c r="O220" s="10" t="s">
        <v>2146</v>
      </c>
      <c r="P220" s="10" t="s">
        <v>2182</v>
      </c>
      <c r="Q220" s="13" t="str">
        <f t="shared" si="9"/>
        <v>Huyện Nguyên Bình - Đội Thuế liên huyện Hòa An - Hà Quảng - Nguyên Bình</v>
      </c>
      <c r="R220" s="13" t="s">
        <v>2183</v>
      </c>
      <c r="S220" s="10" t="s">
        <v>2181</v>
      </c>
      <c r="T220" s="8" t="s">
        <v>2184</v>
      </c>
      <c r="U220" s="13" t="s">
        <v>2185</v>
      </c>
      <c r="V220" s="13" t="s">
        <v>2186</v>
      </c>
      <c r="W220" s="15" t="s">
        <v>2185</v>
      </c>
      <c r="X220" s="16" t="s">
        <v>2187</v>
      </c>
      <c r="Y220" s="30" t="s">
        <v>2176</v>
      </c>
      <c r="Z220" s="13" t="s">
        <v>2188</v>
      </c>
      <c r="AA220" s="13" t="s">
        <v>2101</v>
      </c>
      <c r="AB220" s="13" t="s">
        <v>2104</v>
      </c>
    </row>
    <row r="221" spans="1:28" hidden="1">
      <c r="A221" s="13" t="s">
        <v>2189</v>
      </c>
      <c r="C221" s="13" t="s">
        <v>1814</v>
      </c>
      <c r="D221" s="33" t="s">
        <v>1814</v>
      </c>
      <c r="E221" s="13" t="s">
        <v>2141</v>
      </c>
      <c r="F221" s="13">
        <v>2480</v>
      </c>
      <c r="G221" s="13" t="s">
        <v>2190</v>
      </c>
      <c r="H221" s="13" t="s">
        <v>2189</v>
      </c>
      <c r="J221" s="10" t="s">
        <v>2143</v>
      </c>
      <c r="K221" s="13" t="str">
        <f>VLOOKUP(J221,'DM Thue co so-TCCB'!$B$5:$D$781,3,)</f>
        <v>Thuế cơ sở 2 tỉnh Cao Bằng</v>
      </c>
      <c r="L221" s="13" t="str">
        <f>VLOOKUP(J221,'DM Thue co so-TCCB'!$B$5:$F$781,5,)</f>
        <v>Xã Hòa An</v>
      </c>
      <c r="M221" s="10" t="s">
        <v>2144</v>
      </c>
      <c r="N221" s="10" t="s">
        <v>2191</v>
      </c>
      <c r="O221" s="10" t="s">
        <v>2146</v>
      </c>
      <c r="P221" s="10" t="s">
        <v>2146</v>
      </c>
      <c r="Q221" s="13" t="str">
        <f t="shared" si="9"/>
        <v>Huyện Hòa An - Đội Thuế liên huyện Hòa An - Hà Quảng - Nguyên Bình</v>
      </c>
      <c r="R221" s="13" t="s">
        <v>2192</v>
      </c>
      <c r="S221" s="10" t="s">
        <v>2191</v>
      </c>
      <c r="T221" s="8" t="s">
        <v>2191</v>
      </c>
      <c r="U221" s="13" t="s">
        <v>2193</v>
      </c>
      <c r="V221" s="13" t="s">
        <v>2194</v>
      </c>
      <c r="W221" s="15" t="s">
        <v>2193</v>
      </c>
      <c r="X221" s="16" t="s">
        <v>2195</v>
      </c>
      <c r="Y221" s="10" t="s">
        <v>285</v>
      </c>
      <c r="Z221" s="13" t="s">
        <v>2152</v>
      </c>
      <c r="AA221" s="13" t="s">
        <v>2101</v>
      </c>
      <c r="AB221" s="13" t="s">
        <v>2104</v>
      </c>
    </row>
    <row r="222" spans="1:28" hidden="1">
      <c r="A222" s="13" t="s">
        <v>1165</v>
      </c>
      <c r="C222" s="13" t="s">
        <v>1790</v>
      </c>
      <c r="D222" s="33" t="s">
        <v>1790</v>
      </c>
      <c r="E222" s="13" t="s">
        <v>2196</v>
      </c>
      <c r="F222" s="13">
        <v>2480</v>
      </c>
      <c r="G222" s="13" t="s">
        <v>2197</v>
      </c>
      <c r="H222" s="13" t="s">
        <v>1165</v>
      </c>
      <c r="J222" s="10" t="s">
        <v>2169</v>
      </c>
      <c r="K222" s="13" t="str">
        <f>VLOOKUP(J222,'DM Thue co so-TCCB'!$B$5:$D$781,3,)</f>
        <v>Thuế cơ sở 3 tỉnh Cao Bằng</v>
      </c>
      <c r="L222" s="13" t="str">
        <f>VLOOKUP(J222,'DM Thue co so-TCCB'!$B$5:$F$781,5,)</f>
        <v>Xã Trùng Khánh</v>
      </c>
      <c r="M222" s="10" t="s">
        <v>2170</v>
      </c>
      <c r="N222" s="10" t="s">
        <v>2198</v>
      </c>
      <c r="O222" s="10" t="s">
        <v>2172</v>
      </c>
      <c r="P222" s="10" t="s">
        <v>2199</v>
      </c>
      <c r="Q222" s="13" t="str">
        <f t="shared" si="9"/>
        <v>Huyện Quảng Hòa - Đội Thuế liên huyện Hạ Lang - Trùng Khánh - Quảng Hòa</v>
      </c>
      <c r="R222" s="13" t="s">
        <v>2200</v>
      </c>
      <c r="S222" s="10" t="s">
        <v>2198</v>
      </c>
      <c r="T222" s="8" t="s">
        <v>2201</v>
      </c>
      <c r="U222" s="13" t="s">
        <v>2202</v>
      </c>
      <c r="V222" s="13" t="s">
        <v>2203</v>
      </c>
      <c r="W222" s="17" t="s">
        <v>2202</v>
      </c>
      <c r="X222" s="18" t="s">
        <v>2204</v>
      </c>
      <c r="Y222" s="10" t="s">
        <v>285</v>
      </c>
      <c r="Z222" s="13" t="s">
        <v>2205</v>
      </c>
      <c r="AA222" s="13" t="s">
        <v>2101</v>
      </c>
      <c r="AB222" s="13" t="s">
        <v>2104</v>
      </c>
    </row>
    <row r="223" spans="1:28" s="21" customFormat="1" hidden="1">
      <c r="A223" s="21" t="s">
        <v>1173</v>
      </c>
      <c r="C223" s="21" t="s">
        <v>1790</v>
      </c>
      <c r="E223" s="21" t="s">
        <v>2206</v>
      </c>
      <c r="G223" s="21" t="s">
        <v>2207</v>
      </c>
      <c r="H223" s="21" t="s">
        <v>1173</v>
      </c>
      <c r="K223" s="13"/>
      <c r="L223" s="13"/>
      <c r="M223" s="10"/>
      <c r="N223" s="21" t="s">
        <v>2156</v>
      </c>
      <c r="O223" s="23"/>
      <c r="Q223" s="23" t="str">
        <f t="shared" si="9"/>
        <v xml:space="preserve"> - </v>
      </c>
      <c r="R223" s="21" t="s">
        <v>2208</v>
      </c>
      <c r="S223" s="21" t="s">
        <v>2156</v>
      </c>
      <c r="T223" s="8" t="s">
        <v>2156</v>
      </c>
      <c r="U223" s="21" t="s">
        <v>2202</v>
      </c>
      <c r="V223" s="21" t="s">
        <v>2209</v>
      </c>
      <c r="W223" s="24" t="s">
        <v>155</v>
      </c>
      <c r="X223" s="25" t="s">
        <v>155</v>
      </c>
      <c r="Z223" s="21" t="s">
        <v>2210</v>
      </c>
      <c r="AA223" s="21" t="s">
        <v>2101</v>
      </c>
      <c r="AB223" s="21" t="s">
        <v>2104</v>
      </c>
    </row>
    <row r="224" spans="1:28" hidden="1">
      <c r="A224" s="13" t="s">
        <v>1194</v>
      </c>
      <c r="C224" s="13" t="s">
        <v>155</v>
      </c>
      <c r="D224" s="33" t="s">
        <v>1790</v>
      </c>
      <c r="E224" s="13" t="s">
        <v>2211</v>
      </c>
      <c r="F224" s="13">
        <v>2480</v>
      </c>
      <c r="G224" s="13" t="s">
        <v>2212</v>
      </c>
      <c r="H224" s="13" t="s">
        <v>1194</v>
      </c>
      <c r="J224" s="10" t="s">
        <v>2169</v>
      </c>
      <c r="K224" s="13" t="str">
        <f>VLOOKUP(J224,'DM Thue co so-TCCB'!$B$5:$D$781,3,)</f>
        <v>Thuế cơ sở 3 tỉnh Cao Bằng</v>
      </c>
      <c r="L224" s="13" t="str">
        <f>VLOOKUP(J224,'DM Thue co so-TCCB'!$B$5:$F$781,5,)</f>
        <v>Xã Trùng Khánh</v>
      </c>
      <c r="M224" s="10" t="s">
        <v>2170</v>
      </c>
      <c r="N224" s="10" t="s">
        <v>2213</v>
      </c>
      <c r="O224" s="10" t="s">
        <v>2172</v>
      </c>
      <c r="P224" s="10" t="s">
        <v>2214</v>
      </c>
      <c r="Q224" s="13" t="str">
        <f t="shared" si="9"/>
        <v>Huyện Hạ Lang - Đội Thuế liên huyện Hạ Lang - Trùng Khánh - Quảng Hòa</v>
      </c>
      <c r="R224" s="13" t="s">
        <v>2215</v>
      </c>
      <c r="S224" s="10" t="s">
        <v>2213</v>
      </c>
      <c r="T224" s="8" t="s">
        <v>2213</v>
      </c>
      <c r="U224" s="13" t="s">
        <v>2216</v>
      </c>
      <c r="V224" s="13" t="s">
        <v>2217</v>
      </c>
      <c r="W224" s="17" t="s">
        <v>2202</v>
      </c>
      <c r="X224" s="18" t="s">
        <v>2204</v>
      </c>
      <c r="Z224" s="13" t="s">
        <v>2218</v>
      </c>
      <c r="AA224" s="13" t="s">
        <v>2101</v>
      </c>
      <c r="AB224" s="13" t="s">
        <v>2104</v>
      </c>
    </row>
    <row r="225" spans="1:28" hidden="1">
      <c r="A225" s="13" t="s">
        <v>1220</v>
      </c>
      <c r="C225" s="13" t="s">
        <v>155</v>
      </c>
      <c r="D225" s="33" t="s">
        <v>1835</v>
      </c>
      <c r="E225" s="13" t="s">
        <v>2219</v>
      </c>
      <c r="F225" s="13">
        <v>2480</v>
      </c>
      <c r="G225" s="13" t="s">
        <v>2220</v>
      </c>
      <c r="H225" s="13" t="s">
        <v>1220</v>
      </c>
      <c r="J225" s="10" t="s">
        <v>2119</v>
      </c>
      <c r="K225" s="13" t="str">
        <f>VLOOKUP(J225,'DM Thue co so-TCCB'!$B$5:$D$781,3,)</f>
        <v>Thuế cơ sở 1 tỉnh Cao Bằng</v>
      </c>
      <c r="L225" s="13" t="str">
        <f>VLOOKUP(J225,'DM Thue co so-TCCB'!$B$5:$F$781,5,)</f>
        <v>Phường Thục Phán</v>
      </c>
      <c r="M225" s="10" t="s">
        <v>2120</v>
      </c>
      <c r="N225" s="10" t="s">
        <v>2221</v>
      </c>
      <c r="O225" s="10" t="s">
        <v>2122</v>
      </c>
      <c r="P225" s="10" t="s">
        <v>2222</v>
      </c>
      <c r="Q225" s="13" t="str">
        <f t="shared" si="9"/>
        <v>Huyện Thạch An - Đội Thuế liên huyện thành phố Cao Bằng - Thạch An</v>
      </c>
      <c r="R225" s="13" t="s">
        <v>2223</v>
      </c>
      <c r="S225" s="10" t="s">
        <v>2221</v>
      </c>
      <c r="T225" s="8" t="s">
        <v>2221</v>
      </c>
      <c r="U225" s="13" t="s">
        <v>2224</v>
      </c>
      <c r="V225" s="13" t="s">
        <v>2225</v>
      </c>
      <c r="W225" s="15" t="s">
        <v>2224</v>
      </c>
      <c r="X225" s="16" t="s">
        <v>2226</v>
      </c>
      <c r="Y225" s="30" t="s">
        <v>2125</v>
      </c>
      <c r="Z225" s="13" t="s">
        <v>2227</v>
      </c>
      <c r="AA225" s="13" t="s">
        <v>2101</v>
      </c>
      <c r="AB225" s="13" t="s">
        <v>2104</v>
      </c>
    </row>
    <row r="226" spans="1:28" hidden="1">
      <c r="A226" s="13" t="s">
        <v>1207</v>
      </c>
      <c r="C226" s="13" t="s">
        <v>155</v>
      </c>
      <c r="D226" s="33" t="s">
        <v>1833</v>
      </c>
      <c r="E226" s="13" t="s">
        <v>2228</v>
      </c>
      <c r="F226" s="13">
        <v>2480</v>
      </c>
      <c r="G226" s="13" t="s">
        <v>2229</v>
      </c>
      <c r="H226" s="13" t="s">
        <v>1207</v>
      </c>
      <c r="J226" s="10" t="s">
        <v>2130</v>
      </c>
      <c r="K226" s="13" t="str">
        <f>VLOOKUP(J226,'DM Thue co so-TCCB'!$B$5:$D$781,3,)</f>
        <v>Thuế cơ sở 4 tỉnh Cao Bằng</v>
      </c>
      <c r="L226" s="13" t="str">
        <f>VLOOKUP(J226,'DM Thue co so-TCCB'!$B$5:$F$781,5,)</f>
        <v>Xã Bảo Lâm</v>
      </c>
      <c r="M226" s="10" t="s">
        <v>2131</v>
      </c>
      <c r="N226" s="10" t="s">
        <v>2230</v>
      </c>
      <c r="O226" s="10" t="s">
        <v>2133</v>
      </c>
      <c r="P226" s="10" t="s">
        <v>2133</v>
      </c>
      <c r="Q226" s="13" t="str">
        <f t="shared" si="9"/>
        <v>Huyện Bảo Lâm - Đội Thuế liên huyện Bảo Lâm - Bảo Lạc</v>
      </c>
      <c r="R226" s="13" t="s">
        <v>2231</v>
      </c>
      <c r="S226" s="10" t="s">
        <v>2230</v>
      </c>
      <c r="T226" s="8" t="s">
        <v>2230</v>
      </c>
      <c r="U226" s="13" t="s">
        <v>2232</v>
      </c>
      <c r="V226" s="13" t="s">
        <v>2233</v>
      </c>
      <c r="W226" s="17" t="s">
        <v>2136</v>
      </c>
      <c r="X226" s="18" t="s">
        <v>2138</v>
      </c>
      <c r="Y226" s="30" t="s">
        <v>2125</v>
      </c>
      <c r="Z226" s="13" t="s">
        <v>2234</v>
      </c>
      <c r="AA226" s="13" t="s">
        <v>2101</v>
      </c>
      <c r="AB226" s="13" t="s">
        <v>2104</v>
      </c>
    </row>
    <row r="227" spans="1:28" s="7" customFormat="1" hidden="1">
      <c r="A227" s="7" t="s">
        <v>2235</v>
      </c>
      <c r="B227" s="7">
        <v>2480</v>
      </c>
      <c r="E227" s="7" t="s">
        <v>2236</v>
      </c>
      <c r="G227" s="7" t="s">
        <v>155</v>
      </c>
      <c r="H227" s="7" t="s">
        <v>2235</v>
      </c>
      <c r="I227" s="7" t="s">
        <v>1876</v>
      </c>
      <c r="K227" s="13"/>
      <c r="L227" s="13"/>
      <c r="M227" s="10"/>
      <c r="N227" s="7" t="s">
        <v>2237</v>
      </c>
      <c r="Q227" s="13" t="str">
        <f t="shared" si="9"/>
        <v xml:space="preserve"> - </v>
      </c>
      <c r="R227" s="7" t="s">
        <v>2238</v>
      </c>
      <c r="S227" s="7" t="s">
        <v>2237</v>
      </c>
      <c r="T227" s="8" t="s">
        <v>2237</v>
      </c>
      <c r="U227" s="7" t="s">
        <v>2239</v>
      </c>
      <c r="V227" s="7" t="s">
        <v>2240</v>
      </c>
      <c r="W227" s="11" t="s">
        <v>155</v>
      </c>
      <c r="X227" s="9" t="s">
        <v>155</v>
      </c>
      <c r="Z227" s="7" t="s">
        <v>2236</v>
      </c>
      <c r="AA227" s="7" t="s">
        <v>153</v>
      </c>
      <c r="AB227" s="7" t="s">
        <v>159</v>
      </c>
    </row>
    <row r="228" spans="1:28" s="7" customFormat="1" hidden="1">
      <c r="A228" s="7" t="s">
        <v>2241</v>
      </c>
      <c r="B228" s="7">
        <v>2481</v>
      </c>
      <c r="E228" s="7" t="s">
        <v>2236</v>
      </c>
      <c r="F228" s="7">
        <v>2480</v>
      </c>
      <c r="G228" s="7" t="s">
        <v>2242</v>
      </c>
      <c r="H228" s="7" t="s">
        <v>2241</v>
      </c>
      <c r="I228" s="7" t="s">
        <v>1876</v>
      </c>
      <c r="J228" s="7" t="s">
        <v>1876</v>
      </c>
      <c r="K228" s="13"/>
      <c r="L228" s="13"/>
      <c r="M228" s="10" t="s">
        <v>1876</v>
      </c>
      <c r="N228" s="7" t="s">
        <v>2243</v>
      </c>
      <c r="O228" s="7" t="s">
        <v>1878</v>
      </c>
      <c r="P228" s="7" t="s">
        <v>2244</v>
      </c>
      <c r="Q228" s="13" t="str">
        <f t="shared" si="9"/>
        <v>Tỉnh Bắc Kạn - Chi cục Thuế khu vực VI</v>
      </c>
      <c r="R228" s="7" t="s">
        <v>2245</v>
      </c>
      <c r="S228" s="7" t="s">
        <v>2243</v>
      </c>
      <c r="T228" s="8" t="s">
        <v>2243</v>
      </c>
      <c r="U228" s="7" t="s">
        <v>2246</v>
      </c>
      <c r="V228" s="7" t="s">
        <v>2247</v>
      </c>
      <c r="W228" s="11" t="s">
        <v>2248</v>
      </c>
      <c r="X228" s="9" t="s">
        <v>2249</v>
      </c>
      <c r="Z228" s="7" t="s">
        <v>2236</v>
      </c>
      <c r="AA228" s="7" t="s">
        <v>2235</v>
      </c>
      <c r="AB228" s="7" t="s">
        <v>2238</v>
      </c>
    </row>
    <row r="229" spans="1:28" hidden="1">
      <c r="A229" s="13" t="s">
        <v>2250</v>
      </c>
      <c r="C229" s="13" t="s">
        <v>2251</v>
      </c>
      <c r="D229" s="33" t="s">
        <v>2252</v>
      </c>
      <c r="E229" s="13" t="s">
        <v>2253</v>
      </c>
      <c r="F229" s="13">
        <v>2480</v>
      </c>
      <c r="G229" s="13" t="s">
        <v>2254</v>
      </c>
      <c r="H229" s="13" t="s">
        <v>2250</v>
      </c>
      <c r="J229" s="10" t="s">
        <v>2255</v>
      </c>
      <c r="K229" s="13" t="str">
        <f>VLOOKUP(J229,'DM Thue co so-TCCB'!$B$5:$D$781,3,)</f>
        <v>Thuế cơ sở 6 tỉnh Thái Nguyên</v>
      </c>
      <c r="L229" s="13" t="str">
        <f>VLOOKUP(J229,'DM Thue co so-TCCB'!$B$5:$F$781,5,)</f>
        <v>Phường Bắc Kạn</v>
      </c>
      <c r="M229" s="10" t="s">
        <v>2256</v>
      </c>
      <c r="N229" s="10" t="s">
        <v>2257</v>
      </c>
      <c r="O229" s="10" t="s">
        <v>2258</v>
      </c>
      <c r="P229" s="10" t="s">
        <v>2259</v>
      </c>
      <c r="Q229" s="13" t="str">
        <f t="shared" si="9"/>
        <v>Tp. Bắc Kạn - Đội Thuế liên huyện Bắc Kạn - Bạch Thông - Chợ Đồn</v>
      </c>
      <c r="R229" s="13" t="s">
        <v>2260</v>
      </c>
      <c r="S229" s="10" t="s">
        <v>2257</v>
      </c>
      <c r="T229" s="8" t="s">
        <v>2257</v>
      </c>
      <c r="U229" s="13" t="s">
        <v>2246</v>
      </c>
      <c r="V229" s="13" t="s">
        <v>2247</v>
      </c>
      <c r="W229" s="19" t="s">
        <v>2248</v>
      </c>
      <c r="X229" s="20" t="s">
        <v>2249</v>
      </c>
      <c r="Y229" s="30" t="s">
        <v>2261</v>
      </c>
      <c r="Z229" s="13" t="s">
        <v>2262</v>
      </c>
      <c r="AA229" s="13" t="s">
        <v>2235</v>
      </c>
      <c r="AB229" s="13" t="s">
        <v>2238</v>
      </c>
    </row>
    <row r="230" spans="1:28" hidden="1">
      <c r="A230" s="13" t="s">
        <v>2263</v>
      </c>
      <c r="C230" s="13" t="s">
        <v>2264</v>
      </c>
      <c r="D230" s="33" t="s">
        <v>2264</v>
      </c>
      <c r="E230" s="13" t="s">
        <v>2265</v>
      </c>
      <c r="F230" s="13">
        <v>2480</v>
      </c>
      <c r="G230" s="13" t="s">
        <v>2266</v>
      </c>
      <c r="H230" s="13" t="s">
        <v>2263</v>
      </c>
      <c r="J230" s="10" t="s">
        <v>2267</v>
      </c>
      <c r="K230" s="13" t="str">
        <f>VLOOKUP(J230,'DM Thue co so-TCCB'!$B$5:$D$781,3,)</f>
        <v>Thuế cơ sở 7 tỉnh Thái Nguyên</v>
      </c>
      <c r="L230" s="13" t="str">
        <f>VLOOKUP(J230,'DM Thue co so-TCCB'!$B$5:$F$781,5,)</f>
        <v>Xã Ba Bể</v>
      </c>
      <c r="M230" s="10" t="s">
        <v>2268</v>
      </c>
      <c r="N230" s="10" t="s">
        <v>2269</v>
      </c>
      <c r="O230" s="10" t="s">
        <v>2270</v>
      </c>
      <c r="P230" s="10" t="s">
        <v>2270</v>
      </c>
      <c r="Q230" s="13" t="str">
        <f t="shared" si="9"/>
        <v>Huyện Ba Bể - Đội Thuế liên huyện Ba Bể - Ngân Sơn - Pác Nặm</v>
      </c>
      <c r="R230" s="13" t="s">
        <v>2271</v>
      </c>
      <c r="S230" s="10" t="s">
        <v>2269</v>
      </c>
      <c r="T230" s="8" t="s">
        <v>2269</v>
      </c>
      <c r="U230" s="13" t="s">
        <v>2272</v>
      </c>
      <c r="V230" s="13" t="s">
        <v>2273</v>
      </c>
      <c r="W230" s="17" t="s">
        <v>2272</v>
      </c>
      <c r="X230" s="18" t="s">
        <v>2274</v>
      </c>
      <c r="Y230" s="10" t="s">
        <v>285</v>
      </c>
      <c r="Z230" s="13" t="s">
        <v>2275</v>
      </c>
      <c r="AA230" s="13" t="s">
        <v>2235</v>
      </c>
      <c r="AB230" s="13" t="s">
        <v>2238</v>
      </c>
    </row>
    <row r="231" spans="1:28" hidden="1">
      <c r="A231" s="13" t="s">
        <v>2276</v>
      </c>
      <c r="C231" s="13" t="s">
        <v>2264</v>
      </c>
      <c r="D231" s="33" t="s">
        <v>2264</v>
      </c>
      <c r="E231" s="13" t="s">
        <v>2265</v>
      </c>
      <c r="F231" s="13">
        <v>2480</v>
      </c>
      <c r="G231" s="13" t="s">
        <v>2277</v>
      </c>
      <c r="H231" s="13" t="s">
        <v>2276</v>
      </c>
      <c r="J231" s="10" t="s">
        <v>2267</v>
      </c>
      <c r="K231" s="13" t="str">
        <f>VLOOKUP(J231,'DM Thue co so-TCCB'!$B$5:$D$781,3,)</f>
        <v>Thuế cơ sở 7 tỉnh Thái Nguyên</v>
      </c>
      <c r="L231" s="13" t="str">
        <f>VLOOKUP(J231,'DM Thue co so-TCCB'!$B$5:$F$781,5,)</f>
        <v>Xã Ba Bể</v>
      </c>
      <c r="M231" s="10" t="s">
        <v>2268</v>
      </c>
      <c r="N231" s="10" t="s">
        <v>2278</v>
      </c>
      <c r="O231" s="10" t="s">
        <v>2270</v>
      </c>
      <c r="P231" s="10" t="s">
        <v>2279</v>
      </c>
      <c r="Q231" s="13" t="str">
        <f t="shared" si="9"/>
        <v>Huyện Ngân Sơn - Đội Thuế liên huyện Ba Bể - Ngân Sơn - Pác Nặm</v>
      </c>
      <c r="R231" s="13" t="s">
        <v>2280</v>
      </c>
      <c r="S231" s="10" t="s">
        <v>2278</v>
      </c>
      <c r="T231" s="8" t="s">
        <v>2278</v>
      </c>
      <c r="U231" s="13" t="s">
        <v>2281</v>
      </c>
      <c r="V231" s="13" t="s">
        <v>2282</v>
      </c>
      <c r="W231" s="17" t="s">
        <v>2283</v>
      </c>
      <c r="X231" s="18" t="s">
        <v>2284</v>
      </c>
      <c r="Y231" s="10" t="s">
        <v>285</v>
      </c>
      <c r="Z231" s="13" t="s">
        <v>2275</v>
      </c>
      <c r="AA231" s="13" t="s">
        <v>2235</v>
      </c>
      <c r="AB231" s="13" t="s">
        <v>2238</v>
      </c>
    </row>
    <row r="232" spans="1:28" hidden="1">
      <c r="A232" s="13" t="s">
        <v>2285</v>
      </c>
      <c r="C232" s="13" t="s">
        <v>155</v>
      </c>
      <c r="D232" s="33" t="s">
        <v>2252</v>
      </c>
      <c r="E232" s="13" t="s">
        <v>2286</v>
      </c>
      <c r="F232" s="13">
        <v>2480</v>
      </c>
      <c r="G232" s="13" t="s">
        <v>2287</v>
      </c>
      <c r="H232" s="13" t="s">
        <v>2285</v>
      </c>
      <c r="J232" s="10" t="s">
        <v>2255</v>
      </c>
      <c r="K232" s="13" t="str">
        <f>VLOOKUP(J232,'DM Thue co so-TCCB'!$B$5:$D$781,3,)</f>
        <v>Thuế cơ sở 6 tỉnh Thái Nguyên</v>
      </c>
      <c r="L232" s="13" t="str">
        <f>VLOOKUP(J232,'DM Thue co so-TCCB'!$B$5:$F$781,5,)</f>
        <v>Phường Bắc Kạn</v>
      </c>
      <c r="M232" s="10" t="s">
        <v>2256</v>
      </c>
      <c r="N232" s="10" t="s">
        <v>2288</v>
      </c>
      <c r="O232" s="10" t="s">
        <v>2258</v>
      </c>
      <c r="P232" s="10" t="s">
        <v>2289</v>
      </c>
      <c r="Q232" s="13" t="str">
        <f t="shared" si="9"/>
        <v>Huyện Chợ Đồn - Đội Thuế liên huyện Bắc Kạn - Bạch Thông - Chợ Đồn</v>
      </c>
      <c r="R232" s="13" t="s">
        <v>2290</v>
      </c>
      <c r="S232" s="10" t="s">
        <v>2288</v>
      </c>
      <c r="T232" s="8" t="s">
        <v>2288</v>
      </c>
      <c r="U232" s="13" t="s">
        <v>2291</v>
      </c>
      <c r="V232" s="13" t="s">
        <v>2292</v>
      </c>
      <c r="W232" s="15" t="s">
        <v>2291</v>
      </c>
      <c r="X232" s="16" t="s">
        <v>2293</v>
      </c>
      <c r="Y232" s="30" t="s">
        <v>2261</v>
      </c>
      <c r="Z232" s="13" t="s">
        <v>2294</v>
      </c>
      <c r="AA232" s="13" t="s">
        <v>2235</v>
      </c>
      <c r="AB232" s="13" t="s">
        <v>2238</v>
      </c>
    </row>
    <row r="233" spans="1:28" hidden="1">
      <c r="A233" s="13" t="s">
        <v>2295</v>
      </c>
      <c r="C233" s="13" t="s">
        <v>155</v>
      </c>
      <c r="D233" s="33" t="s">
        <v>2296</v>
      </c>
      <c r="E233" s="13" t="s">
        <v>2297</v>
      </c>
      <c r="F233" s="13">
        <v>2480</v>
      </c>
      <c r="G233" s="13" t="s">
        <v>2298</v>
      </c>
      <c r="H233" s="13" t="s">
        <v>2295</v>
      </c>
      <c r="J233" s="10" t="s">
        <v>2299</v>
      </c>
      <c r="K233" s="13" t="str">
        <f>VLOOKUP(J233,'DM Thue co so-TCCB'!$B$5:$D$781,3,)</f>
        <v>Thuế cơ sở 8 tỉnh Thái Nguyên</v>
      </c>
      <c r="L233" s="13" t="str">
        <f>VLOOKUP(J233,'DM Thue co so-TCCB'!$B$5:$F$781,5,)</f>
        <v>Xã Chợ Mới</v>
      </c>
      <c r="M233" s="10" t="s">
        <v>2300</v>
      </c>
      <c r="N233" s="10" t="s">
        <v>2301</v>
      </c>
      <c r="O233" s="10" t="s">
        <v>2302</v>
      </c>
      <c r="P233" s="10" t="s">
        <v>2303</v>
      </c>
      <c r="Q233" s="13" t="str">
        <f t="shared" si="9"/>
        <v>Huyện Na Rì - Đội Thuế liên huyện Chợ Mới - Na Rì</v>
      </c>
      <c r="R233" s="13" t="s">
        <v>2304</v>
      </c>
      <c r="S233" s="10" t="s">
        <v>2301</v>
      </c>
      <c r="T233" s="8" t="s">
        <v>2301</v>
      </c>
      <c r="U233" s="13" t="s">
        <v>2305</v>
      </c>
      <c r="V233" s="13" t="s">
        <v>2306</v>
      </c>
      <c r="W233" s="15" t="s">
        <v>2305</v>
      </c>
      <c r="X233" s="16" t="s">
        <v>2307</v>
      </c>
      <c r="Y233" s="30" t="s">
        <v>2261</v>
      </c>
      <c r="Z233" s="13" t="s">
        <v>2308</v>
      </c>
      <c r="AA233" s="13" t="s">
        <v>2235</v>
      </c>
      <c r="AB233" s="13" t="s">
        <v>2238</v>
      </c>
    </row>
    <row r="234" spans="1:28" hidden="1">
      <c r="A234" s="13" t="s">
        <v>2309</v>
      </c>
      <c r="C234" s="13" t="s">
        <v>2251</v>
      </c>
      <c r="D234" s="33" t="s">
        <v>2252</v>
      </c>
      <c r="E234" s="13" t="s">
        <v>2253</v>
      </c>
      <c r="F234" s="13">
        <v>2480</v>
      </c>
      <c r="G234" s="13" t="s">
        <v>2310</v>
      </c>
      <c r="H234" s="13" t="s">
        <v>2309</v>
      </c>
      <c r="J234" s="10" t="s">
        <v>2255</v>
      </c>
      <c r="K234" s="13" t="str">
        <f>VLOOKUP(J234,'DM Thue co so-TCCB'!$B$5:$D$781,3,)</f>
        <v>Thuế cơ sở 6 tỉnh Thái Nguyên</v>
      </c>
      <c r="L234" s="13" t="str">
        <f>VLOOKUP(J234,'DM Thue co so-TCCB'!$B$5:$F$781,5,)</f>
        <v>Phường Bắc Kạn</v>
      </c>
      <c r="M234" s="10" t="s">
        <v>2256</v>
      </c>
      <c r="N234" s="10" t="s">
        <v>2311</v>
      </c>
      <c r="O234" s="10" t="s">
        <v>2258</v>
      </c>
      <c r="P234" s="10" t="s">
        <v>2312</v>
      </c>
      <c r="Q234" s="13" t="str">
        <f t="shared" si="9"/>
        <v>Huyện Bạch Thông - Đội Thuế liên huyện Bắc Kạn - Bạch Thông - Chợ Đồn</v>
      </c>
      <c r="R234" s="13" t="s">
        <v>2313</v>
      </c>
      <c r="S234" s="10" t="s">
        <v>2311</v>
      </c>
      <c r="T234" s="8" t="s">
        <v>2311</v>
      </c>
      <c r="U234" s="13" t="s">
        <v>2283</v>
      </c>
      <c r="V234" s="13" t="s">
        <v>2314</v>
      </c>
      <c r="W234" s="17" t="s">
        <v>2283</v>
      </c>
      <c r="X234" s="18" t="s">
        <v>2284</v>
      </c>
      <c r="Y234" s="30" t="s">
        <v>2261</v>
      </c>
      <c r="Z234" s="13" t="s">
        <v>2262</v>
      </c>
      <c r="AA234" s="13" t="s">
        <v>2235</v>
      </c>
      <c r="AB234" s="13" t="s">
        <v>2238</v>
      </c>
    </row>
    <row r="235" spans="1:28" hidden="1">
      <c r="A235" s="13" t="s">
        <v>2315</v>
      </c>
      <c r="C235" s="13" t="s">
        <v>2251</v>
      </c>
      <c r="D235" s="33" t="s">
        <v>2296</v>
      </c>
      <c r="E235" s="13" t="s">
        <v>2253</v>
      </c>
      <c r="F235" s="13">
        <v>2480</v>
      </c>
      <c r="G235" s="13" t="s">
        <v>2316</v>
      </c>
      <c r="H235" s="13" t="s">
        <v>2315</v>
      </c>
      <c r="J235" s="10" t="s">
        <v>2299</v>
      </c>
      <c r="K235" s="13" t="str">
        <f>VLOOKUP(J235,'DM Thue co so-TCCB'!$B$5:$D$781,3,)</f>
        <v>Thuế cơ sở 8 tỉnh Thái Nguyên</v>
      </c>
      <c r="L235" s="13" t="str">
        <f>VLOOKUP(J235,'DM Thue co so-TCCB'!$B$5:$F$781,5,)</f>
        <v>Xã Chợ Mới</v>
      </c>
      <c r="M235" s="10" t="s">
        <v>2300</v>
      </c>
      <c r="N235" s="10" t="s">
        <v>2317</v>
      </c>
      <c r="O235" s="10" t="s">
        <v>2302</v>
      </c>
      <c r="P235" s="10" t="s">
        <v>2318</v>
      </c>
      <c r="Q235" s="13" t="str">
        <f t="shared" si="9"/>
        <v>Huyện Chợ mới - Đội Thuế liên huyện Chợ Mới - Na Rì</v>
      </c>
      <c r="R235" s="13" t="s">
        <v>2319</v>
      </c>
      <c r="S235" s="10" t="s">
        <v>2317</v>
      </c>
      <c r="T235" s="8" t="s">
        <v>2317</v>
      </c>
      <c r="U235" s="13" t="s">
        <v>2320</v>
      </c>
      <c r="V235" s="13" t="s">
        <v>2321</v>
      </c>
      <c r="W235" s="19" t="s">
        <v>2248</v>
      </c>
      <c r="X235" s="20" t="s">
        <v>2249</v>
      </c>
      <c r="Y235" s="30" t="s">
        <v>2261</v>
      </c>
      <c r="Z235" s="13" t="s">
        <v>2262</v>
      </c>
      <c r="AA235" s="13" t="s">
        <v>2235</v>
      </c>
      <c r="AB235" s="13" t="s">
        <v>2238</v>
      </c>
    </row>
    <row r="236" spans="1:28" hidden="1">
      <c r="A236" s="13" t="s">
        <v>2322</v>
      </c>
      <c r="C236" s="13" t="s">
        <v>2264</v>
      </c>
      <c r="D236" s="33" t="s">
        <v>2264</v>
      </c>
      <c r="E236" s="13" t="s">
        <v>2265</v>
      </c>
      <c r="F236" s="13">
        <v>2480</v>
      </c>
      <c r="G236" s="13" t="s">
        <v>2323</v>
      </c>
      <c r="H236" s="13" t="s">
        <v>2322</v>
      </c>
      <c r="J236" s="10" t="s">
        <v>2267</v>
      </c>
      <c r="K236" s="13" t="str">
        <f>VLOOKUP(J236,'DM Thue co so-TCCB'!$B$5:$D$781,3,)</f>
        <v>Thuế cơ sở 7 tỉnh Thái Nguyên</v>
      </c>
      <c r="L236" s="13" t="str">
        <f>VLOOKUP(J236,'DM Thue co so-TCCB'!$B$5:$F$781,5,)</f>
        <v>Xã Ba Bể</v>
      </c>
      <c r="M236" s="10" t="s">
        <v>2268</v>
      </c>
      <c r="N236" s="10" t="s">
        <v>2324</v>
      </c>
      <c r="O236" s="10" t="s">
        <v>2270</v>
      </c>
      <c r="P236" s="10" t="s">
        <v>2325</v>
      </c>
      <c r="Q236" s="13" t="str">
        <f t="shared" si="9"/>
        <v>Huyện Pác Nặm - Đội Thuế liên huyện Ba Bể - Ngân Sơn - Pác Nặm</v>
      </c>
      <c r="R236" s="13" t="s">
        <v>2326</v>
      </c>
      <c r="S236" s="10" t="s">
        <v>2324</v>
      </c>
      <c r="T236" s="8" t="s">
        <v>2324</v>
      </c>
      <c r="U236" s="13" t="s">
        <v>2327</v>
      </c>
      <c r="V236" s="13" t="s">
        <v>2328</v>
      </c>
      <c r="W236" s="17" t="s">
        <v>2272</v>
      </c>
      <c r="X236" s="18" t="s">
        <v>2274</v>
      </c>
      <c r="Y236" s="10" t="s">
        <v>285</v>
      </c>
      <c r="Z236" s="13" t="s">
        <v>2275</v>
      </c>
      <c r="AA236" s="13" t="s">
        <v>2235</v>
      </c>
      <c r="AB236" s="13" t="s">
        <v>2238</v>
      </c>
    </row>
    <row r="237" spans="1:28" s="7" customFormat="1" hidden="1">
      <c r="A237" s="7" t="s">
        <v>2329</v>
      </c>
      <c r="B237" s="7">
        <v>1980</v>
      </c>
      <c r="E237" s="7" t="s">
        <v>2330</v>
      </c>
      <c r="G237" s="7" t="s">
        <v>155</v>
      </c>
      <c r="H237" s="7" t="s">
        <v>2329</v>
      </c>
      <c r="I237" s="7" t="s">
        <v>2331</v>
      </c>
      <c r="K237" s="13"/>
      <c r="L237" s="13"/>
      <c r="M237" s="10"/>
      <c r="N237" s="7" t="s">
        <v>2332</v>
      </c>
      <c r="O237" s="7" t="s">
        <v>2333</v>
      </c>
      <c r="P237" s="7" t="s">
        <v>2334</v>
      </c>
      <c r="Q237" s="13" t="str">
        <f t="shared" si="9"/>
        <v xml:space="preserve">Tỉnh Thái Nguyên - </v>
      </c>
      <c r="R237" s="7" t="s">
        <v>2335</v>
      </c>
      <c r="S237" s="7" t="s">
        <v>2332</v>
      </c>
      <c r="T237" s="8" t="s">
        <v>2332</v>
      </c>
      <c r="U237" s="7" t="s">
        <v>2336</v>
      </c>
      <c r="V237" s="7" t="s">
        <v>2337</v>
      </c>
      <c r="W237" s="11" t="s">
        <v>155</v>
      </c>
      <c r="X237" s="9" t="s">
        <v>155</v>
      </c>
      <c r="Z237" s="7" t="s">
        <v>2330</v>
      </c>
      <c r="AA237" s="7" t="s">
        <v>153</v>
      </c>
      <c r="AB237" s="7" t="s">
        <v>159</v>
      </c>
    </row>
    <row r="238" spans="1:28" s="7" customFormat="1" hidden="1">
      <c r="A238" s="7" t="s">
        <v>2338</v>
      </c>
      <c r="B238" s="7">
        <v>1981</v>
      </c>
      <c r="E238" s="7" t="s">
        <v>2330</v>
      </c>
      <c r="F238" s="7">
        <v>1980</v>
      </c>
      <c r="G238" s="7" t="s">
        <v>2339</v>
      </c>
      <c r="H238" s="7" t="s">
        <v>2338</v>
      </c>
      <c r="I238" s="7" t="s">
        <v>2331</v>
      </c>
      <c r="J238" s="7" t="s">
        <v>2331</v>
      </c>
      <c r="K238" s="13"/>
      <c r="L238" s="13"/>
      <c r="M238" s="10" t="s">
        <v>2331</v>
      </c>
      <c r="N238" s="7" t="s">
        <v>2340</v>
      </c>
      <c r="O238" s="7" t="s">
        <v>2333</v>
      </c>
      <c r="P238" s="7" t="s">
        <v>2334</v>
      </c>
      <c r="Q238" s="13" t="str">
        <f t="shared" si="9"/>
        <v>Tỉnh Thái Nguyên - Chi cục Thuế khu vực VII</v>
      </c>
      <c r="R238" s="7" t="s">
        <v>2341</v>
      </c>
      <c r="S238" s="7" t="s">
        <v>2340</v>
      </c>
      <c r="T238" s="8" t="s">
        <v>2340</v>
      </c>
      <c r="U238" s="7" t="s">
        <v>2342</v>
      </c>
      <c r="V238" s="7" t="s">
        <v>2343</v>
      </c>
      <c r="W238" s="28" t="s">
        <v>2342</v>
      </c>
      <c r="X238" s="9" t="s">
        <v>2344</v>
      </c>
      <c r="Z238" s="7" t="s">
        <v>2345</v>
      </c>
      <c r="AA238" s="7" t="s">
        <v>2329</v>
      </c>
      <c r="AB238" s="7" t="s">
        <v>2335</v>
      </c>
    </row>
    <row r="239" spans="1:28" hidden="1">
      <c r="A239" s="13" t="s">
        <v>2346</v>
      </c>
      <c r="E239" s="13" t="s">
        <v>2347</v>
      </c>
      <c r="F239" s="13">
        <v>1980</v>
      </c>
      <c r="G239" s="13" t="s">
        <v>2348</v>
      </c>
      <c r="H239" s="13" t="s">
        <v>2346</v>
      </c>
      <c r="J239" s="10" t="s">
        <v>2349</v>
      </c>
      <c r="K239" s="13" t="str">
        <f>VLOOKUP(J239,'DM Thue co so-TCCB'!$B$5:$D$781,3,)</f>
        <v>Thuế cơ sở 1 tỉnh Thái Nguyên</v>
      </c>
      <c r="L239" s="13" t="str">
        <f>VLOOKUP(J239,'DM Thue co so-TCCB'!$B$5:$F$781,5,)</f>
        <v>Phường Phan Đình Phùng</v>
      </c>
      <c r="M239" s="10" t="s">
        <v>2350</v>
      </c>
      <c r="N239" s="10" t="s">
        <v>2349</v>
      </c>
      <c r="O239" s="13" t="s">
        <v>2351</v>
      </c>
      <c r="P239" s="13" t="s">
        <v>2352</v>
      </c>
      <c r="Q239" s="13" t="str">
        <f t="shared" si="9"/>
        <v>Tp. Thái Nguyên - Đội Thuế thành phố Thái Nguyên</v>
      </c>
      <c r="R239" s="13" t="s">
        <v>2353</v>
      </c>
      <c r="S239" s="10" t="s">
        <v>2349</v>
      </c>
      <c r="T239" s="8" t="s">
        <v>2349</v>
      </c>
      <c r="U239" s="13" t="s">
        <v>2342</v>
      </c>
      <c r="V239" s="13" t="s">
        <v>2343</v>
      </c>
      <c r="W239" s="15" t="s">
        <v>2342</v>
      </c>
      <c r="X239" s="20" t="s">
        <v>2344</v>
      </c>
      <c r="Z239" s="13" t="s">
        <v>2354</v>
      </c>
      <c r="AA239" s="13" t="s">
        <v>2329</v>
      </c>
      <c r="AB239" s="13" t="s">
        <v>2335</v>
      </c>
    </row>
    <row r="240" spans="1:28" hidden="1">
      <c r="A240" s="13" t="s">
        <v>2355</v>
      </c>
      <c r="C240" s="13">
        <v>1961</v>
      </c>
      <c r="D240" s="13">
        <v>1961</v>
      </c>
      <c r="E240" s="13" t="s">
        <v>2356</v>
      </c>
      <c r="F240" s="13">
        <v>1980</v>
      </c>
      <c r="G240" s="13" t="s">
        <v>2357</v>
      </c>
      <c r="H240" s="13" t="s">
        <v>2355</v>
      </c>
      <c r="J240" s="10" t="s">
        <v>2358</v>
      </c>
      <c r="K240" s="13" t="str">
        <f>VLOOKUP(J240,'DM Thue co so-TCCB'!$B$5:$D$781,3,)</f>
        <v>Thuế cơ sở 2 tỉnh Thái Nguyên</v>
      </c>
      <c r="L240" s="13" t="s">
        <v>8214</v>
      </c>
      <c r="M240" s="10" t="s">
        <v>2359</v>
      </c>
      <c r="N240" s="10" t="s">
        <v>2360</v>
      </c>
      <c r="O240" s="10" t="s">
        <v>2361</v>
      </c>
      <c r="P240" s="10" t="s">
        <v>2362</v>
      </c>
      <c r="Q240" s="13" t="str">
        <f t="shared" si="9"/>
        <v>Tp. Sông Công - Đội Thuế liên huyện Sông Công - Đại Từ</v>
      </c>
      <c r="R240" s="13" t="s">
        <v>2363</v>
      </c>
      <c r="S240" s="10" t="s">
        <v>2360</v>
      </c>
      <c r="T240" s="8" t="s">
        <v>2360</v>
      </c>
      <c r="U240" s="13" t="s">
        <v>2364</v>
      </c>
      <c r="V240" s="13" t="s">
        <v>2365</v>
      </c>
      <c r="W240" s="15" t="s">
        <v>2342</v>
      </c>
      <c r="X240" s="20" t="s">
        <v>2344</v>
      </c>
      <c r="Y240" s="10" t="s">
        <v>285</v>
      </c>
      <c r="Z240" s="13" t="s">
        <v>2366</v>
      </c>
      <c r="AA240" s="13" t="s">
        <v>2329</v>
      </c>
      <c r="AB240" s="13" t="s">
        <v>2335</v>
      </c>
    </row>
    <row r="241" spans="1:28" hidden="1">
      <c r="A241" s="13" t="s">
        <v>2367</v>
      </c>
      <c r="C241" s="13">
        <v>1962</v>
      </c>
      <c r="D241" s="13">
        <v>1962</v>
      </c>
      <c r="E241" s="13" t="s">
        <v>2368</v>
      </c>
      <c r="F241" s="13">
        <v>1980</v>
      </c>
      <c r="G241" s="13" t="s">
        <v>2369</v>
      </c>
      <c r="H241" s="13" t="s">
        <v>2367</v>
      </c>
      <c r="J241" s="10" t="s">
        <v>2370</v>
      </c>
      <c r="K241" s="13" t="str">
        <f>VLOOKUP(J241,'DM Thue co so-TCCB'!$B$5:$D$781,3,)</f>
        <v>Thuế cơ sở 4 tỉnh Thái Nguyên</v>
      </c>
      <c r="L241" s="13" t="str">
        <f>VLOOKUP(J241,'DM Thue co so-TCCB'!$B$5:$F$781,5,)</f>
        <v>Xã Phú Lương</v>
      </c>
      <c r="M241" s="10" t="s">
        <v>2371</v>
      </c>
      <c r="N241" s="10" t="s">
        <v>2372</v>
      </c>
      <c r="O241" s="10" t="s">
        <v>2373</v>
      </c>
      <c r="P241" s="10" t="s">
        <v>2374</v>
      </c>
      <c r="Q241" s="13" t="str">
        <f t="shared" si="9"/>
        <v>Huyện Định Hóa - Đội Thuế liên huyện Phú Lương - Định Hóa</v>
      </c>
      <c r="R241" s="13" t="s">
        <v>2375</v>
      </c>
      <c r="S241" s="10" t="s">
        <v>2372</v>
      </c>
      <c r="T241" s="8" t="s">
        <v>2372</v>
      </c>
      <c r="U241" s="13" t="s">
        <v>2376</v>
      </c>
      <c r="V241" s="13" t="s">
        <v>2377</v>
      </c>
      <c r="W241" s="17" t="s">
        <v>2378</v>
      </c>
      <c r="X241" s="18" t="s">
        <v>2379</v>
      </c>
      <c r="Y241" s="10" t="s">
        <v>285</v>
      </c>
      <c r="Z241" s="13" t="s">
        <v>2380</v>
      </c>
      <c r="AA241" s="13" t="s">
        <v>2329</v>
      </c>
      <c r="AB241" s="13" t="s">
        <v>2335</v>
      </c>
    </row>
    <row r="242" spans="1:28" hidden="1">
      <c r="A242" s="13" t="s">
        <v>2381</v>
      </c>
      <c r="C242" s="13">
        <v>1963</v>
      </c>
      <c r="D242" s="13">
        <v>1963</v>
      </c>
      <c r="E242" s="13" t="s">
        <v>2382</v>
      </c>
      <c r="F242" s="13">
        <v>1980</v>
      </c>
      <c r="G242" s="13" t="s">
        <v>2383</v>
      </c>
      <c r="H242" s="13" t="s">
        <v>2381</v>
      </c>
      <c r="J242" s="10" t="s">
        <v>2384</v>
      </c>
      <c r="K242" s="13" t="str">
        <f>VLOOKUP(J242,'DM Thue co so-TCCB'!$B$5:$D$781,3,)</f>
        <v>Thuế cơ sở 5 tỉnh Thái Nguyên</v>
      </c>
      <c r="L242" s="13" t="str">
        <f>VLOOKUP(J242,'DM Thue co so-TCCB'!$B$5:$F$781,5,)</f>
        <v>Xã Đồng Hỷ</v>
      </c>
      <c r="M242" s="10" t="s">
        <v>2385</v>
      </c>
      <c r="N242" s="10" t="s">
        <v>2386</v>
      </c>
      <c r="O242" s="10" t="s">
        <v>2387</v>
      </c>
      <c r="P242" s="10" t="s">
        <v>2388</v>
      </c>
      <c r="Q242" s="13" t="str">
        <f t="shared" si="9"/>
        <v>Huyện Võ Nhai - Đội Thuế liên huyện Đồng Hỷ - Võ Nhai</v>
      </c>
      <c r="R242" s="13" t="s">
        <v>2389</v>
      </c>
      <c r="S242" s="10" t="s">
        <v>2386</v>
      </c>
      <c r="T242" s="8" t="s">
        <v>2386</v>
      </c>
      <c r="U242" s="13" t="s">
        <v>2390</v>
      </c>
      <c r="V242" s="13" t="s">
        <v>2391</v>
      </c>
      <c r="W242" s="17" t="s">
        <v>2392</v>
      </c>
      <c r="X242" s="18" t="s">
        <v>2393</v>
      </c>
      <c r="Y242" s="10" t="s">
        <v>285</v>
      </c>
      <c r="Z242" s="13" t="s">
        <v>2394</v>
      </c>
      <c r="AA242" s="13" t="s">
        <v>2329</v>
      </c>
      <c r="AB242" s="13" t="s">
        <v>2335</v>
      </c>
    </row>
    <row r="243" spans="1:28" hidden="1">
      <c r="A243" s="13" t="s">
        <v>2395</v>
      </c>
      <c r="C243" s="13">
        <v>1962</v>
      </c>
      <c r="D243" s="13">
        <v>1962</v>
      </c>
      <c r="E243" s="13" t="s">
        <v>2368</v>
      </c>
      <c r="F243" s="13">
        <v>1980</v>
      </c>
      <c r="G243" s="13" t="s">
        <v>2396</v>
      </c>
      <c r="H243" s="13" t="s">
        <v>2395</v>
      </c>
      <c r="J243" s="10" t="s">
        <v>2370</v>
      </c>
      <c r="K243" s="13" t="str">
        <f>VLOOKUP(J243,'DM Thue co so-TCCB'!$B$5:$D$781,3,)</f>
        <v>Thuế cơ sở 4 tỉnh Thái Nguyên</v>
      </c>
      <c r="L243" s="13" t="str">
        <f>VLOOKUP(J243,'DM Thue co so-TCCB'!$B$5:$F$781,5,)</f>
        <v>Xã Phú Lương</v>
      </c>
      <c r="M243" s="10" t="s">
        <v>2371</v>
      </c>
      <c r="N243" s="10" t="s">
        <v>2397</v>
      </c>
      <c r="O243" s="10" t="s">
        <v>2373</v>
      </c>
      <c r="P243" s="10" t="s">
        <v>2373</v>
      </c>
      <c r="Q243" s="13" t="str">
        <f t="shared" si="9"/>
        <v>Huyện Phú Lương - Đội Thuế liên huyện Phú Lương - Định Hóa</v>
      </c>
      <c r="R243" s="13" t="s">
        <v>2398</v>
      </c>
      <c r="S243" s="10" t="s">
        <v>2397</v>
      </c>
      <c r="T243" s="8" t="s">
        <v>2397</v>
      </c>
      <c r="U243" s="13" t="s">
        <v>2378</v>
      </c>
      <c r="V243" s="13" t="s">
        <v>2399</v>
      </c>
      <c r="W243" s="17" t="s">
        <v>2378</v>
      </c>
      <c r="X243" s="18" t="s">
        <v>2379</v>
      </c>
      <c r="Y243" s="10" t="s">
        <v>285</v>
      </c>
      <c r="Z243" s="13" t="s">
        <v>2380</v>
      </c>
      <c r="AA243" s="13" t="s">
        <v>2329</v>
      </c>
      <c r="AB243" s="13" t="s">
        <v>2335</v>
      </c>
    </row>
    <row r="244" spans="1:28" hidden="1">
      <c r="A244" s="13" t="s">
        <v>2400</v>
      </c>
      <c r="C244" s="13">
        <v>1963</v>
      </c>
      <c r="D244" s="13">
        <v>1963</v>
      </c>
      <c r="E244" s="13" t="s">
        <v>2382</v>
      </c>
      <c r="F244" s="13">
        <v>1980</v>
      </c>
      <c r="G244" s="13" t="s">
        <v>2401</v>
      </c>
      <c r="H244" s="13" t="s">
        <v>2400</v>
      </c>
      <c r="J244" s="10" t="s">
        <v>2384</v>
      </c>
      <c r="K244" s="13" t="str">
        <f>VLOOKUP(J244,'DM Thue co so-TCCB'!$B$5:$D$781,3,)</f>
        <v>Thuế cơ sở 5 tỉnh Thái Nguyên</v>
      </c>
      <c r="L244" s="13" t="str">
        <f>VLOOKUP(J244,'DM Thue co so-TCCB'!$B$5:$F$781,5,)</f>
        <v>Xã Đồng Hỷ</v>
      </c>
      <c r="M244" s="10" t="s">
        <v>2385</v>
      </c>
      <c r="N244" s="10" t="s">
        <v>2402</v>
      </c>
      <c r="O244" s="10" t="s">
        <v>2387</v>
      </c>
      <c r="P244" s="10" t="s">
        <v>2387</v>
      </c>
      <c r="Q244" s="13" t="str">
        <f t="shared" si="9"/>
        <v>Huyện Đồng Hỷ - Đội Thuế liên huyện Đồng Hỷ - Võ Nhai</v>
      </c>
      <c r="R244" s="13" t="s">
        <v>2403</v>
      </c>
      <c r="S244" s="10" t="s">
        <v>2402</v>
      </c>
      <c r="T244" s="8" t="s">
        <v>2402</v>
      </c>
      <c r="U244" s="13" t="s">
        <v>2392</v>
      </c>
      <c r="V244" s="13" t="s">
        <v>2404</v>
      </c>
      <c r="W244" s="17" t="s">
        <v>2392</v>
      </c>
      <c r="X244" s="18" t="s">
        <v>2393</v>
      </c>
      <c r="Y244" s="10" t="s">
        <v>285</v>
      </c>
      <c r="Z244" s="13" t="s">
        <v>2394</v>
      </c>
      <c r="AA244" s="13" t="s">
        <v>2329</v>
      </c>
      <c r="AB244" s="13" t="s">
        <v>2335</v>
      </c>
    </row>
    <row r="245" spans="1:28" hidden="1">
      <c r="A245" s="13" t="s">
        <v>2405</v>
      </c>
      <c r="C245" s="13">
        <v>1961</v>
      </c>
      <c r="D245" s="13">
        <v>1961</v>
      </c>
      <c r="E245" s="13" t="s">
        <v>2356</v>
      </c>
      <c r="F245" s="13">
        <v>1980</v>
      </c>
      <c r="G245" s="13" t="s">
        <v>2406</v>
      </c>
      <c r="H245" s="13" t="s">
        <v>2405</v>
      </c>
      <c r="J245" s="10" t="s">
        <v>2358</v>
      </c>
      <c r="K245" s="13" t="s">
        <v>11476</v>
      </c>
      <c r="L245" s="13" t="s">
        <v>8205</v>
      </c>
      <c r="M245" s="10" t="s">
        <v>2359</v>
      </c>
      <c r="N245" s="10" t="s">
        <v>2407</v>
      </c>
      <c r="O245" s="10" t="s">
        <v>2361</v>
      </c>
      <c r="P245" s="10" t="s">
        <v>2408</v>
      </c>
      <c r="Q245" s="13" t="str">
        <f t="shared" si="9"/>
        <v>Huyện Đại Từ - Đội Thuế liên huyện Sông Công - Đại Từ</v>
      </c>
      <c r="R245" s="13" t="s">
        <v>2409</v>
      </c>
      <c r="S245" s="10" t="s">
        <v>2407</v>
      </c>
      <c r="T245" s="8" t="s">
        <v>2407</v>
      </c>
      <c r="U245" s="13" t="s">
        <v>2410</v>
      </c>
      <c r="V245" s="13" t="s">
        <v>2411</v>
      </c>
      <c r="W245" s="17" t="s">
        <v>2378</v>
      </c>
      <c r="X245" s="18" t="s">
        <v>2379</v>
      </c>
      <c r="Y245" s="10" t="s">
        <v>285</v>
      </c>
      <c r="Z245" s="13" t="s">
        <v>2366</v>
      </c>
      <c r="AA245" s="13" t="s">
        <v>2329</v>
      </c>
      <c r="AB245" s="13" t="s">
        <v>2335</v>
      </c>
    </row>
    <row r="246" spans="1:28" hidden="1">
      <c r="A246" s="13" t="s">
        <v>2412</v>
      </c>
      <c r="C246" s="13">
        <v>1964</v>
      </c>
      <c r="D246" s="13">
        <v>1964</v>
      </c>
      <c r="E246" s="13" t="s">
        <v>2413</v>
      </c>
      <c r="F246" s="13">
        <v>1980</v>
      </c>
      <c r="G246" s="13" t="s">
        <v>2414</v>
      </c>
      <c r="H246" s="13" t="s">
        <v>2412</v>
      </c>
      <c r="J246" s="10" t="s">
        <v>2415</v>
      </c>
      <c r="K246" s="13" t="str">
        <f>VLOOKUP(J246,'DM Thue co so-TCCB'!$B$5:$D$781,3,)</f>
        <v>Thuế cơ sở 2 tỉnh Thái Nguyên</v>
      </c>
      <c r="L246" s="13" t="str">
        <f>VLOOKUP(J246,'DM Thue co so-TCCB'!$B$5:$F$781,5,)</f>
        <v>Phường Vạn Xuân</v>
      </c>
      <c r="M246" s="10" t="s">
        <v>2416</v>
      </c>
      <c r="N246" s="10" t="s">
        <v>2417</v>
      </c>
      <c r="O246" s="10" t="s">
        <v>2418</v>
      </c>
      <c r="P246" s="10" t="s">
        <v>2419</v>
      </c>
      <c r="Q246" s="13" t="str">
        <f t="shared" si="9"/>
        <v>Huyện Phú Bình - Đội Thuế liên huyện Phổ Yên - Phú Bình</v>
      </c>
      <c r="R246" s="13" t="s">
        <v>2420</v>
      </c>
      <c r="S246" s="10" t="s">
        <v>2417</v>
      </c>
      <c r="T246" s="8" t="s">
        <v>2417</v>
      </c>
      <c r="U246" s="13" t="s">
        <v>2421</v>
      </c>
      <c r="V246" s="13" t="s">
        <v>2422</v>
      </c>
      <c r="W246" s="17" t="s">
        <v>2421</v>
      </c>
      <c r="X246" s="18" t="s">
        <v>2423</v>
      </c>
      <c r="Y246" s="10" t="s">
        <v>285</v>
      </c>
      <c r="Z246" s="13" t="s">
        <v>2424</v>
      </c>
      <c r="AA246" s="13" t="s">
        <v>2329</v>
      </c>
      <c r="AB246" s="13" t="s">
        <v>2335</v>
      </c>
    </row>
    <row r="247" spans="1:28" hidden="1">
      <c r="A247" s="13" t="s">
        <v>2425</v>
      </c>
      <c r="C247" s="13">
        <v>1964</v>
      </c>
      <c r="D247" s="13">
        <v>1964</v>
      </c>
      <c r="E247" s="13" t="s">
        <v>2413</v>
      </c>
      <c r="F247" s="13">
        <v>1980</v>
      </c>
      <c r="G247" s="13" t="s">
        <v>2426</v>
      </c>
      <c r="H247" s="13" t="s">
        <v>2425</v>
      </c>
      <c r="J247" s="10" t="s">
        <v>2415</v>
      </c>
      <c r="K247" s="13" t="str">
        <f>VLOOKUP(J247,'DM Thue co so-TCCB'!$B$5:$D$781,3,)</f>
        <v>Thuế cơ sở 2 tỉnh Thái Nguyên</v>
      </c>
      <c r="L247" s="13" t="str">
        <f>VLOOKUP(J247,'DM Thue co so-TCCB'!$B$5:$F$781,5,)</f>
        <v>Phường Vạn Xuân</v>
      </c>
      <c r="M247" s="10" t="s">
        <v>2416</v>
      </c>
      <c r="N247" s="10" t="s">
        <v>2427</v>
      </c>
      <c r="O247" s="10" t="s">
        <v>2418</v>
      </c>
      <c r="P247" s="10" t="s">
        <v>2428</v>
      </c>
      <c r="Q247" s="13" t="str">
        <f t="shared" si="9"/>
        <v>Tp Phổ Yên - Đội Thuế liên huyện Phổ Yên - Phú Bình</v>
      </c>
      <c r="R247" s="13" t="s">
        <v>2429</v>
      </c>
      <c r="S247" s="10" t="s">
        <v>2427</v>
      </c>
      <c r="T247" s="8" t="s">
        <v>2427</v>
      </c>
      <c r="U247" s="13" t="s">
        <v>2430</v>
      </c>
      <c r="V247" s="13" t="s">
        <v>2431</v>
      </c>
      <c r="W247" s="17" t="s">
        <v>2421</v>
      </c>
      <c r="X247" s="18" t="s">
        <v>2423</v>
      </c>
      <c r="Y247" s="10" t="s">
        <v>285</v>
      </c>
      <c r="Z247" s="13" t="s">
        <v>2424</v>
      </c>
      <c r="AA247" s="13" t="s">
        <v>2329</v>
      </c>
      <c r="AB247" s="13" t="s">
        <v>2335</v>
      </c>
    </row>
    <row r="248" spans="1:28" s="7" customFormat="1" hidden="1">
      <c r="A248" s="7" t="s">
        <v>2432</v>
      </c>
      <c r="B248" s="7">
        <v>1980</v>
      </c>
      <c r="E248" s="7" t="s">
        <v>2433</v>
      </c>
      <c r="G248" s="7" t="s">
        <v>155</v>
      </c>
      <c r="H248" s="7" t="s">
        <v>2432</v>
      </c>
      <c r="I248" s="7" t="s">
        <v>2331</v>
      </c>
      <c r="K248" s="13"/>
      <c r="L248" s="13"/>
      <c r="M248" s="10"/>
      <c r="N248" s="7" t="s">
        <v>2434</v>
      </c>
      <c r="O248" s="7" t="s">
        <v>2333</v>
      </c>
      <c r="P248" s="7" t="s">
        <v>2435</v>
      </c>
      <c r="Q248" s="13" t="str">
        <f t="shared" si="9"/>
        <v xml:space="preserve">Tỉnh Tuyên Quang - </v>
      </c>
      <c r="R248" s="7" t="s">
        <v>2436</v>
      </c>
      <c r="S248" s="7" t="s">
        <v>2434</v>
      </c>
      <c r="T248" s="8" t="s">
        <v>2434</v>
      </c>
      <c r="U248" s="7" t="s">
        <v>2437</v>
      </c>
      <c r="V248" s="7" t="s">
        <v>2438</v>
      </c>
      <c r="W248" s="11" t="s">
        <v>155</v>
      </c>
      <c r="X248" s="9" t="s">
        <v>155</v>
      </c>
      <c r="Z248" s="7" t="s">
        <v>2433</v>
      </c>
      <c r="AA248" s="7" t="s">
        <v>153</v>
      </c>
      <c r="AB248" s="7" t="s">
        <v>159</v>
      </c>
    </row>
    <row r="249" spans="1:28" s="7" customFormat="1" hidden="1">
      <c r="A249" s="7" t="s">
        <v>2439</v>
      </c>
      <c r="B249" s="7">
        <v>1981</v>
      </c>
      <c r="E249" s="7" t="s">
        <v>2433</v>
      </c>
      <c r="F249" s="7">
        <v>1980</v>
      </c>
      <c r="G249" s="7" t="s">
        <v>2440</v>
      </c>
      <c r="H249" s="7" t="s">
        <v>2439</v>
      </c>
      <c r="I249" s="7" t="s">
        <v>2331</v>
      </c>
      <c r="J249" s="7" t="s">
        <v>2331</v>
      </c>
      <c r="K249" s="13"/>
      <c r="L249" s="13"/>
      <c r="M249" s="10" t="s">
        <v>2331</v>
      </c>
      <c r="N249" s="7" t="s">
        <v>2441</v>
      </c>
      <c r="O249" s="7" t="s">
        <v>2333</v>
      </c>
      <c r="P249" s="7" t="s">
        <v>2435</v>
      </c>
      <c r="Q249" s="13" t="str">
        <f t="shared" si="9"/>
        <v>Tỉnh Tuyên Quang - Chi cục Thuế khu vực VII</v>
      </c>
      <c r="R249" s="7" t="s">
        <v>2442</v>
      </c>
      <c r="S249" s="7" t="s">
        <v>2441</v>
      </c>
      <c r="T249" s="8" t="s">
        <v>2441</v>
      </c>
      <c r="U249" s="7" t="s">
        <v>1921</v>
      </c>
      <c r="V249" s="7" t="s">
        <v>2443</v>
      </c>
      <c r="W249" s="15">
        <v>2469</v>
      </c>
      <c r="X249" s="16" t="s">
        <v>2444</v>
      </c>
      <c r="Z249" s="7" t="s">
        <v>2433</v>
      </c>
      <c r="AA249" s="7" t="s">
        <v>2432</v>
      </c>
      <c r="AB249" s="7" t="s">
        <v>2436</v>
      </c>
    </row>
    <row r="250" spans="1:28" hidden="1">
      <c r="A250" s="13" t="s">
        <v>2445</v>
      </c>
      <c r="C250" s="33" t="s">
        <v>2446</v>
      </c>
      <c r="D250" s="33" t="s">
        <v>2446</v>
      </c>
      <c r="E250" s="13" t="s">
        <v>2447</v>
      </c>
      <c r="F250" s="13">
        <v>1980</v>
      </c>
      <c r="G250" s="13" t="s">
        <v>2448</v>
      </c>
      <c r="H250" s="13" t="s">
        <v>2445</v>
      </c>
      <c r="J250" s="10" t="s">
        <v>2449</v>
      </c>
      <c r="K250" s="13" t="str">
        <f>VLOOKUP(J250,'DM Thue co so-TCCB'!$B$5:$D$781,3,)</f>
        <v>Thuế cơ sở 1 tỉnh Tuyên Quang</v>
      </c>
      <c r="L250" s="13" t="str">
        <f>VLOOKUP(J250,'DM Thue co so-TCCB'!$B$5:$F$781,5,)</f>
        <v>Phường Mỹ Lâm</v>
      </c>
      <c r="M250" s="10" t="s">
        <v>2450</v>
      </c>
      <c r="N250" s="10" t="s">
        <v>2451</v>
      </c>
      <c r="O250" s="10" t="s">
        <v>2452</v>
      </c>
      <c r="P250" s="10" t="s">
        <v>2453</v>
      </c>
      <c r="Q250" s="13" t="str">
        <f t="shared" si="9"/>
        <v>Tp. Tuyên Quang - Đội Thuế liên huyện thành phố Tuyên Quang - Yên Sơn</v>
      </c>
      <c r="R250" s="13" t="s">
        <v>2454</v>
      </c>
      <c r="S250" s="10" t="s">
        <v>2451</v>
      </c>
      <c r="T250" s="8" t="s">
        <v>2451</v>
      </c>
      <c r="U250" s="13" t="s">
        <v>1921</v>
      </c>
      <c r="V250" s="13" t="s">
        <v>2443</v>
      </c>
      <c r="W250" s="15">
        <v>2469</v>
      </c>
      <c r="X250" s="16" t="s">
        <v>2444</v>
      </c>
      <c r="Y250" s="10" t="s">
        <v>285</v>
      </c>
      <c r="Z250" s="13" t="s">
        <v>2455</v>
      </c>
      <c r="AA250" s="13" t="s">
        <v>2432</v>
      </c>
      <c r="AB250" s="13" t="s">
        <v>2436</v>
      </c>
    </row>
    <row r="251" spans="1:28" hidden="1">
      <c r="A251" s="13" t="s">
        <v>2456</v>
      </c>
      <c r="C251" s="33" t="s">
        <v>2457</v>
      </c>
      <c r="D251" s="33" t="s">
        <v>2457</v>
      </c>
      <c r="E251" s="13" t="s">
        <v>2458</v>
      </c>
      <c r="F251" s="13">
        <v>1980</v>
      </c>
      <c r="G251" s="13" t="s">
        <v>2459</v>
      </c>
      <c r="H251" s="13" t="s">
        <v>2456</v>
      </c>
      <c r="J251" s="10" t="s">
        <v>2460</v>
      </c>
      <c r="K251" s="13" t="str">
        <f>VLOOKUP(J251,'DM Thue co so-TCCB'!$B$5:$D$781,3,)</f>
        <v>Thuế cơ sở 4 tỉnh Tuyên Quang</v>
      </c>
      <c r="L251" s="13" t="str">
        <f>VLOOKUP(J251,'DM Thue co so-TCCB'!$B$5:$F$781,5,)</f>
        <v xml:space="preserve">Xã Na Hang </v>
      </c>
      <c r="M251" s="10" t="s">
        <v>2461</v>
      </c>
      <c r="N251" s="10" t="s">
        <v>2462</v>
      </c>
      <c r="O251" s="10" t="s">
        <v>2463</v>
      </c>
      <c r="P251" s="10" t="s">
        <v>2463</v>
      </c>
      <c r="Q251" s="13" t="str">
        <f t="shared" si="9"/>
        <v>Huyện Na Hang - Đội Thuế liên huyện Na Hang - Lâm Bình</v>
      </c>
      <c r="R251" s="13" t="s">
        <v>2464</v>
      </c>
      <c r="S251" s="10" t="s">
        <v>2462</v>
      </c>
      <c r="T251" s="8" t="s">
        <v>2462</v>
      </c>
      <c r="U251" s="13" t="s">
        <v>1935</v>
      </c>
      <c r="V251" s="13" t="s">
        <v>2465</v>
      </c>
      <c r="W251" s="17" t="s">
        <v>1948</v>
      </c>
      <c r="X251" s="18" t="s">
        <v>2466</v>
      </c>
      <c r="Y251" s="10" t="s">
        <v>285</v>
      </c>
      <c r="Z251" s="13" t="s">
        <v>2467</v>
      </c>
      <c r="AA251" s="13" t="s">
        <v>2432</v>
      </c>
      <c r="AB251" s="13" t="s">
        <v>2436</v>
      </c>
    </row>
    <row r="252" spans="1:28" hidden="1">
      <c r="A252" s="13" t="s">
        <v>2468</v>
      </c>
      <c r="C252" s="33" t="s">
        <v>2469</v>
      </c>
      <c r="D252" s="33" t="s">
        <v>2469</v>
      </c>
      <c r="E252" s="13" t="s">
        <v>2470</v>
      </c>
      <c r="F252" s="13">
        <v>1980</v>
      </c>
      <c r="G252" s="13" t="s">
        <v>2471</v>
      </c>
      <c r="H252" s="13" t="s">
        <v>2468</v>
      </c>
      <c r="J252" s="10" t="s">
        <v>2472</v>
      </c>
      <c r="K252" s="13" t="str">
        <f>VLOOKUP(J252,'DM Thue co so-TCCB'!$B$5:$D$781,3,)</f>
        <v>Thuế cơ sở 3 tỉnh Tuyên Quang</v>
      </c>
      <c r="L252" s="13" t="str">
        <f>VLOOKUP(J252,'DM Thue co so-TCCB'!$B$5:$F$781,5,)</f>
        <v>Xã Chiêm Hoá</v>
      </c>
      <c r="M252" s="10" t="s">
        <v>2473</v>
      </c>
      <c r="N252" s="10" t="s">
        <v>2474</v>
      </c>
      <c r="O252" s="10" t="s">
        <v>2475</v>
      </c>
      <c r="P252" s="10" t="s">
        <v>2475</v>
      </c>
      <c r="Q252" s="13" t="str">
        <f t="shared" si="9"/>
        <v>Huyện Chiêm Hóa - Đội Thuế liên huyện Chiêm Hóa - Hàm Yên</v>
      </c>
      <c r="R252" s="13" t="s">
        <v>2476</v>
      </c>
      <c r="S252" s="10" t="s">
        <v>2474</v>
      </c>
      <c r="T252" s="8" t="s">
        <v>2474</v>
      </c>
      <c r="U252" s="13" t="s">
        <v>1948</v>
      </c>
      <c r="V252" s="13" t="s">
        <v>2477</v>
      </c>
      <c r="W252" s="17" t="s">
        <v>1948</v>
      </c>
      <c r="X252" s="18" t="s">
        <v>2466</v>
      </c>
      <c r="Y252" s="10" t="s">
        <v>285</v>
      </c>
      <c r="Z252" s="13" t="s">
        <v>2478</v>
      </c>
      <c r="AA252" s="13" t="s">
        <v>2432</v>
      </c>
      <c r="AB252" s="13" t="s">
        <v>2436</v>
      </c>
    </row>
    <row r="253" spans="1:28" hidden="1">
      <c r="A253" s="13" t="s">
        <v>2479</v>
      </c>
      <c r="C253" s="33" t="s">
        <v>2469</v>
      </c>
      <c r="D253" s="33" t="s">
        <v>2469</v>
      </c>
      <c r="E253" s="13" t="s">
        <v>2470</v>
      </c>
      <c r="F253" s="13">
        <v>1980</v>
      </c>
      <c r="G253" s="13" t="s">
        <v>2480</v>
      </c>
      <c r="H253" s="13" t="s">
        <v>2479</v>
      </c>
      <c r="J253" s="10" t="s">
        <v>2472</v>
      </c>
      <c r="K253" s="13" t="str">
        <f>VLOOKUP(J253,'DM Thue co so-TCCB'!$B$5:$D$781,3,)</f>
        <v>Thuế cơ sở 3 tỉnh Tuyên Quang</v>
      </c>
      <c r="L253" s="13" t="str">
        <f>VLOOKUP(J253,'DM Thue co so-TCCB'!$B$5:$F$781,5,)</f>
        <v>Xã Chiêm Hoá</v>
      </c>
      <c r="M253" s="10" t="s">
        <v>2473</v>
      </c>
      <c r="N253" s="10" t="s">
        <v>2481</v>
      </c>
      <c r="O253" s="10" t="s">
        <v>2475</v>
      </c>
      <c r="P253" s="10" t="s">
        <v>2482</v>
      </c>
      <c r="Q253" s="13" t="str">
        <f t="shared" si="9"/>
        <v>Huyện Hàm Yên - Đội Thuế liên huyện Chiêm Hóa - Hàm Yên</v>
      </c>
      <c r="R253" s="13" t="s">
        <v>2483</v>
      </c>
      <c r="S253" s="10" t="s">
        <v>2481</v>
      </c>
      <c r="T253" s="8" t="s">
        <v>2481</v>
      </c>
      <c r="U253" s="13" t="s">
        <v>1891</v>
      </c>
      <c r="V253" s="13" t="s">
        <v>2484</v>
      </c>
      <c r="W253" s="17" t="s">
        <v>2485</v>
      </c>
      <c r="X253" s="18" t="s">
        <v>2486</v>
      </c>
      <c r="Y253" s="10" t="s">
        <v>285</v>
      </c>
      <c r="Z253" s="13" t="s">
        <v>2478</v>
      </c>
      <c r="AA253" s="13" t="s">
        <v>2432</v>
      </c>
      <c r="AB253" s="13" t="s">
        <v>2436</v>
      </c>
    </row>
    <row r="254" spans="1:28" hidden="1">
      <c r="A254" s="13" t="s">
        <v>2487</v>
      </c>
      <c r="C254" s="33" t="s">
        <v>2446</v>
      </c>
      <c r="D254" s="33" t="s">
        <v>2446</v>
      </c>
      <c r="E254" s="13" t="s">
        <v>2447</v>
      </c>
      <c r="F254" s="13">
        <v>1980</v>
      </c>
      <c r="G254" s="13" t="s">
        <v>2488</v>
      </c>
      <c r="H254" s="13" t="s">
        <v>2487</v>
      </c>
      <c r="J254" s="10" t="s">
        <v>2449</v>
      </c>
      <c r="K254" s="13" t="str">
        <f>VLOOKUP(J254,'DM Thue co so-TCCB'!$B$5:$D$781,3,)</f>
        <v>Thuế cơ sở 1 tỉnh Tuyên Quang</v>
      </c>
      <c r="L254" s="13" t="str">
        <f>VLOOKUP(J254,'DM Thue co so-TCCB'!$B$5:$F$781,5,)</f>
        <v>Phường Mỹ Lâm</v>
      </c>
      <c r="M254" s="10" t="s">
        <v>2450</v>
      </c>
      <c r="N254" s="10" t="s">
        <v>2489</v>
      </c>
      <c r="O254" s="10" t="s">
        <v>2452</v>
      </c>
      <c r="P254" s="10" t="s">
        <v>2490</v>
      </c>
      <c r="Q254" s="13" t="str">
        <f t="shared" si="9"/>
        <v>Huyện Yên Sơn - Đội Thuế liên huyện thành phố Tuyên Quang - Yên Sơn</v>
      </c>
      <c r="R254" s="13" t="s">
        <v>2491</v>
      </c>
      <c r="S254" s="10" t="s">
        <v>2489</v>
      </c>
      <c r="T254" s="8" t="s">
        <v>2489</v>
      </c>
      <c r="U254" s="13" t="s">
        <v>2485</v>
      </c>
      <c r="V254" s="13" t="s">
        <v>2492</v>
      </c>
      <c r="W254" s="17" t="s">
        <v>2485</v>
      </c>
      <c r="X254" s="18" t="s">
        <v>2486</v>
      </c>
      <c r="Y254" s="10" t="s">
        <v>285</v>
      </c>
      <c r="Z254" s="13" t="s">
        <v>2455</v>
      </c>
      <c r="AA254" s="13" t="s">
        <v>2432</v>
      </c>
      <c r="AB254" s="13" t="s">
        <v>2436</v>
      </c>
    </row>
    <row r="255" spans="1:28" hidden="1">
      <c r="A255" s="13" t="s">
        <v>2493</v>
      </c>
      <c r="C255" s="33"/>
      <c r="D255" s="33"/>
      <c r="E255" s="13" t="s">
        <v>2494</v>
      </c>
      <c r="F255" s="13">
        <v>1980</v>
      </c>
      <c r="G255" s="13" t="s">
        <v>2495</v>
      </c>
      <c r="H255" s="13" t="s">
        <v>2493</v>
      </c>
      <c r="J255" s="10" t="s">
        <v>2496</v>
      </c>
      <c r="K255" s="13" t="str">
        <f>VLOOKUP(J255,'DM Thue co so-TCCB'!$B$5:$D$781,3,)</f>
        <v>Thuế cơ sở 2 tỉnh Tuyên Quang</v>
      </c>
      <c r="L255" s="13" t="str">
        <f>VLOOKUP(J255,'DM Thue co so-TCCB'!$B$5:$F$781,5,)</f>
        <v>Xã Sơn Dương</v>
      </c>
      <c r="M255" s="10" t="s">
        <v>2497</v>
      </c>
      <c r="N255" s="10" t="s">
        <v>2498</v>
      </c>
      <c r="O255" s="13" t="s">
        <v>2499</v>
      </c>
      <c r="P255" s="10" t="s">
        <v>2499</v>
      </c>
      <c r="Q255" s="13" t="str">
        <f t="shared" si="9"/>
        <v>Huyện Sơn Dương - Đội Thuế huyện Sơn Dương</v>
      </c>
      <c r="R255" s="13" t="s">
        <v>2500</v>
      </c>
      <c r="S255" s="10" t="s">
        <v>2498</v>
      </c>
      <c r="T255" s="8" t="s">
        <v>2498</v>
      </c>
      <c r="U255" s="13" t="s">
        <v>1901</v>
      </c>
      <c r="V255" s="13" t="s">
        <v>2501</v>
      </c>
      <c r="W255" s="15" t="s">
        <v>1901</v>
      </c>
      <c r="X255" s="16" t="s">
        <v>2502</v>
      </c>
      <c r="Y255" s="10" t="s">
        <v>285</v>
      </c>
      <c r="Z255" s="13" t="s">
        <v>2503</v>
      </c>
      <c r="AA255" s="13" t="s">
        <v>2432</v>
      </c>
      <c r="AB255" s="13" t="s">
        <v>2436</v>
      </c>
    </row>
    <row r="256" spans="1:28" hidden="1">
      <c r="A256" s="13" t="s">
        <v>2504</v>
      </c>
      <c r="C256" s="33" t="s">
        <v>2457</v>
      </c>
      <c r="D256" s="33" t="s">
        <v>2457</v>
      </c>
      <c r="E256" s="13" t="s">
        <v>2458</v>
      </c>
      <c r="F256" s="13">
        <v>1980</v>
      </c>
      <c r="G256" s="13" t="s">
        <v>2505</v>
      </c>
      <c r="H256" s="13" t="s">
        <v>2504</v>
      </c>
      <c r="J256" s="10" t="s">
        <v>2460</v>
      </c>
      <c r="K256" s="13" t="str">
        <f>VLOOKUP(J256,'DM Thue co so-TCCB'!$B$5:$D$781,3,)</f>
        <v>Thuế cơ sở 4 tỉnh Tuyên Quang</v>
      </c>
      <c r="L256" s="13" t="str">
        <f>VLOOKUP(J256,'DM Thue co so-TCCB'!$B$5:$F$781,5,)</f>
        <v xml:space="preserve">Xã Na Hang </v>
      </c>
      <c r="M256" s="10" t="s">
        <v>2461</v>
      </c>
      <c r="N256" s="10" t="s">
        <v>2506</v>
      </c>
      <c r="O256" s="10" t="s">
        <v>2463</v>
      </c>
      <c r="P256" s="10" t="s">
        <v>2507</v>
      </c>
      <c r="Q256" s="13" t="str">
        <f t="shared" si="9"/>
        <v>Huyện Lâm Bình - Đội Thuế liên huyện Na Hang - Lâm Bình</v>
      </c>
      <c r="R256" s="13" t="s">
        <v>2508</v>
      </c>
      <c r="S256" s="10" t="s">
        <v>2506</v>
      </c>
      <c r="T256" s="8" t="s">
        <v>2506</v>
      </c>
      <c r="U256" s="13" t="s">
        <v>2509</v>
      </c>
      <c r="V256" s="13" t="s">
        <v>2510</v>
      </c>
      <c r="W256" s="17" t="s">
        <v>1948</v>
      </c>
      <c r="X256" s="18" t="s">
        <v>2466</v>
      </c>
      <c r="Z256" s="13" t="s">
        <v>2467</v>
      </c>
      <c r="AA256" s="13" t="s">
        <v>2432</v>
      </c>
      <c r="AB256" s="13" t="s">
        <v>2436</v>
      </c>
    </row>
    <row r="257" spans="1:28" s="7" customFormat="1" hidden="1">
      <c r="A257" s="7" t="s">
        <v>2511</v>
      </c>
      <c r="B257" s="7">
        <v>1980</v>
      </c>
      <c r="E257" s="7" t="s">
        <v>2512</v>
      </c>
      <c r="G257" s="7" t="s">
        <v>155</v>
      </c>
      <c r="H257" s="7" t="s">
        <v>2511</v>
      </c>
      <c r="I257" s="7" t="s">
        <v>2331</v>
      </c>
      <c r="K257" s="13"/>
      <c r="L257" s="13"/>
      <c r="M257" s="10"/>
      <c r="N257" s="7" t="s">
        <v>2513</v>
      </c>
      <c r="O257" s="7" t="s">
        <v>2333</v>
      </c>
      <c r="P257" s="7" t="s">
        <v>2514</v>
      </c>
      <c r="Q257" s="13" t="str">
        <f t="shared" si="9"/>
        <v xml:space="preserve">Tỉnh Hà Giang - </v>
      </c>
      <c r="R257" s="7" t="s">
        <v>2515</v>
      </c>
      <c r="S257" s="7" t="s">
        <v>2513</v>
      </c>
      <c r="T257" s="8" t="s">
        <v>2513</v>
      </c>
      <c r="U257" s="7" t="s">
        <v>2516</v>
      </c>
      <c r="V257" s="7" t="s">
        <v>2517</v>
      </c>
      <c r="W257" s="11" t="s">
        <v>155</v>
      </c>
      <c r="X257" s="9" t="s">
        <v>155</v>
      </c>
      <c r="Z257" s="7" t="s">
        <v>2518</v>
      </c>
      <c r="AA257" s="7" t="s">
        <v>153</v>
      </c>
      <c r="AB257" s="7" t="s">
        <v>159</v>
      </c>
    </row>
    <row r="258" spans="1:28" s="7" customFormat="1" hidden="1">
      <c r="A258" s="7" t="s">
        <v>2519</v>
      </c>
      <c r="B258" s="7">
        <v>1981</v>
      </c>
      <c r="E258" s="7" t="s">
        <v>2512</v>
      </c>
      <c r="F258" s="7">
        <v>1980</v>
      </c>
      <c r="G258" s="7" t="s">
        <v>2520</v>
      </c>
      <c r="H258" s="7" t="s">
        <v>2519</v>
      </c>
      <c r="I258" s="7" t="s">
        <v>2331</v>
      </c>
      <c r="J258" s="7" t="s">
        <v>2331</v>
      </c>
      <c r="K258" s="13"/>
      <c r="L258" s="13"/>
      <c r="M258" s="10" t="s">
        <v>2331</v>
      </c>
      <c r="N258" s="7" t="s">
        <v>2521</v>
      </c>
      <c r="O258" s="7" t="s">
        <v>2333</v>
      </c>
      <c r="P258" s="7" t="s">
        <v>2514</v>
      </c>
      <c r="Q258" s="13" t="str">
        <f t="shared" si="9"/>
        <v>Tỉnh Hà Giang - Chi cục Thuế khu vực VII</v>
      </c>
      <c r="R258" s="7" t="s">
        <v>2522</v>
      </c>
      <c r="S258" s="7" t="s">
        <v>2521</v>
      </c>
      <c r="T258" s="8" t="s">
        <v>2521</v>
      </c>
      <c r="U258" s="7" t="s">
        <v>2523</v>
      </c>
      <c r="V258" s="7" t="s">
        <v>2524</v>
      </c>
      <c r="W258" s="15">
        <v>2523</v>
      </c>
      <c r="X258" s="16" t="s">
        <v>2525</v>
      </c>
      <c r="Z258" s="7" t="s">
        <v>2526</v>
      </c>
      <c r="AA258" s="7" t="s">
        <v>2511</v>
      </c>
      <c r="AB258" s="7" t="s">
        <v>2515</v>
      </c>
    </row>
    <row r="259" spans="1:28" hidden="1">
      <c r="A259" s="13" t="s">
        <v>2527</v>
      </c>
      <c r="C259" s="13" t="s">
        <v>155</v>
      </c>
      <c r="D259" s="33" t="s">
        <v>1379</v>
      </c>
      <c r="E259" s="13" t="s">
        <v>2528</v>
      </c>
      <c r="F259" s="13">
        <v>1980</v>
      </c>
      <c r="G259" s="13" t="s">
        <v>2529</v>
      </c>
      <c r="H259" s="13" t="s">
        <v>2527</v>
      </c>
      <c r="J259" s="10" t="s">
        <v>2530</v>
      </c>
      <c r="K259" s="13" t="str">
        <f>VLOOKUP(J259,'DM Thue co so-TCCB'!$B$5:$D$781,3,)</f>
        <v>Thuế cơ sở 6 tỉnh Tuyên Quang</v>
      </c>
      <c r="L259" s="13" t="str">
        <f>VLOOKUP(J259,'DM Thue co so-TCCB'!$B$5:$F$781,5,)</f>
        <v>Phường Hà Giang 2</v>
      </c>
      <c r="M259" s="10" t="s">
        <v>2531</v>
      </c>
      <c r="N259" s="10" t="s">
        <v>2532</v>
      </c>
      <c r="O259" s="10" t="s">
        <v>2533</v>
      </c>
      <c r="P259" s="10" t="s">
        <v>2534</v>
      </c>
      <c r="Q259" s="13" t="str">
        <f t="shared" si="9"/>
        <v>Tp. Hà Giang - Đội Thuế liên huyện Hà Giang - Bắc Mê</v>
      </c>
      <c r="R259" s="13" t="s">
        <v>2535</v>
      </c>
      <c r="S259" s="10" t="s">
        <v>2532</v>
      </c>
      <c r="T259" s="10" t="s">
        <v>2532</v>
      </c>
      <c r="U259" s="13" t="s">
        <v>2523</v>
      </c>
      <c r="V259" s="13" t="s">
        <v>2524</v>
      </c>
      <c r="W259" s="15">
        <v>2523</v>
      </c>
      <c r="X259" s="16" t="s">
        <v>2525</v>
      </c>
      <c r="Y259" s="30" t="s">
        <v>2536</v>
      </c>
      <c r="Z259" s="13" t="s">
        <v>2537</v>
      </c>
      <c r="AA259" s="13" t="s">
        <v>2511</v>
      </c>
      <c r="AB259" s="13" t="s">
        <v>2515</v>
      </c>
    </row>
    <row r="260" spans="1:28" hidden="1">
      <c r="A260" s="13" t="s">
        <v>2538</v>
      </c>
      <c r="C260" s="13" t="s">
        <v>1422</v>
      </c>
      <c r="D260" s="33" t="s">
        <v>1381</v>
      </c>
      <c r="E260" s="13" t="s">
        <v>2539</v>
      </c>
      <c r="F260" s="13">
        <v>1980</v>
      </c>
      <c r="G260" s="13" t="s">
        <v>2540</v>
      </c>
      <c r="H260" s="13" t="s">
        <v>2538</v>
      </c>
      <c r="J260" s="10" t="s">
        <v>2541</v>
      </c>
      <c r="K260" s="13" t="str">
        <f>VLOOKUP(J260,'DM Thue co so-TCCB'!$B$5:$D$781,3,)</f>
        <v>Thuế cơ sở 8 tỉnh Tuyên Quang</v>
      </c>
      <c r="L260" s="13" t="str">
        <f>VLOOKUP(J260,'DM Thue co so-TCCB'!$B$5:$F$781,5,)</f>
        <v>Xã Đồng Văn</v>
      </c>
      <c r="M260" s="10" t="s">
        <v>2542</v>
      </c>
      <c r="N260" s="10" t="s">
        <v>2543</v>
      </c>
      <c r="O260" s="10" t="s">
        <v>2544</v>
      </c>
      <c r="P260" s="10" t="s">
        <v>2544</v>
      </c>
      <c r="Q260" s="13" t="str">
        <f t="shared" si="9"/>
        <v>Huyện Đồng Văn - Đội Thuế liên huyện Quản Bạ - Yên Minh - Đồng Văn - Mèo Vạc</v>
      </c>
      <c r="R260" s="13" t="s">
        <v>2545</v>
      </c>
      <c r="S260" s="10" t="s">
        <v>2543</v>
      </c>
      <c r="T260" s="10" t="s">
        <v>2546</v>
      </c>
      <c r="U260" s="13" t="s">
        <v>2547</v>
      </c>
      <c r="V260" s="13" t="s">
        <v>2548</v>
      </c>
      <c r="W260" s="17" t="s">
        <v>2547</v>
      </c>
      <c r="X260" s="18" t="s">
        <v>2549</v>
      </c>
      <c r="Y260" s="30" t="s">
        <v>2550</v>
      </c>
      <c r="Z260" s="13" t="s">
        <v>2551</v>
      </c>
      <c r="AA260" s="13" t="s">
        <v>2511</v>
      </c>
      <c r="AB260" s="13" t="s">
        <v>2515</v>
      </c>
    </row>
    <row r="261" spans="1:28" hidden="1">
      <c r="A261" s="13" t="s">
        <v>2552</v>
      </c>
      <c r="C261" s="13" t="s">
        <v>1422</v>
      </c>
      <c r="D261" s="33" t="s">
        <v>1381</v>
      </c>
      <c r="E261" s="13" t="s">
        <v>2539</v>
      </c>
      <c r="F261" s="13">
        <v>1980</v>
      </c>
      <c r="G261" s="13" t="s">
        <v>2553</v>
      </c>
      <c r="H261" s="13" t="s">
        <v>2552</v>
      </c>
      <c r="J261" s="10" t="s">
        <v>2541</v>
      </c>
      <c r="K261" s="13" t="str">
        <f>VLOOKUP(J261,'DM Thue co so-TCCB'!$B$5:$D$781,3,)</f>
        <v>Thuế cơ sở 8 tỉnh Tuyên Quang</v>
      </c>
      <c r="L261" s="13" t="str">
        <f>VLOOKUP(J261,'DM Thue co so-TCCB'!$B$5:$F$781,5,)</f>
        <v>Xã Đồng Văn</v>
      </c>
      <c r="M261" s="10" t="s">
        <v>2542</v>
      </c>
      <c r="N261" s="10" t="s">
        <v>2554</v>
      </c>
      <c r="O261" s="10" t="s">
        <v>2544</v>
      </c>
      <c r="P261" s="10" t="s">
        <v>2555</v>
      </c>
      <c r="Q261" s="13" t="str">
        <f t="shared" si="9"/>
        <v>Huyện Mèo Vạc - Đội Thuế liên huyện Quản Bạ - Yên Minh - Đồng Văn - Mèo Vạc</v>
      </c>
      <c r="R261" s="13" t="s">
        <v>2556</v>
      </c>
      <c r="S261" s="10" t="s">
        <v>2554</v>
      </c>
      <c r="T261" s="10" t="s">
        <v>2557</v>
      </c>
      <c r="U261" s="13" t="s">
        <v>2558</v>
      </c>
      <c r="V261" s="13" t="s">
        <v>2559</v>
      </c>
      <c r="W261" s="17" t="s">
        <v>2547</v>
      </c>
      <c r="X261" s="18" t="s">
        <v>2549</v>
      </c>
      <c r="Y261" s="30" t="s">
        <v>2550</v>
      </c>
      <c r="Z261" s="13" t="s">
        <v>2551</v>
      </c>
      <c r="AA261" s="13" t="s">
        <v>2511</v>
      </c>
      <c r="AB261" s="13" t="s">
        <v>2515</v>
      </c>
    </row>
    <row r="262" spans="1:28" hidden="1">
      <c r="A262" s="13" t="s">
        <v>2560</v>
      </c>
      <c r="C262" s="13" t="s">
        <v>1351</v>
      </c>
      <c r="D262" s="33" t="s">
        <v>1381</v>
      </c>
      <c r="E262" s="13" t="s">
        <v>2561</v>
      </c>
      <c r="F262" s="13">
        <v>1980</v>
      </c>
      <c r="G262" s="13" t="s">
        <v>2562</v>
      </c>
      <c r="H262" s="13" t="s">
        <v>2560</v>
      </c>
      <c r="J262" s="10" t="s">
        <v>2541</v>
      </c>
      <c r="K262" s="13" t="str">
        <f>VLOOKUP(J262,'DM Thue co so-TCCB'!$B$5:$D$781,3,)</f>
        <v>Thuế cơ sở 8 tỉnh Tuyên Quang</v>
      </c>
      <c r="L262" s="13" t="str">
        <f>VLOOKUP(J262,'DM Thue co so-TCCB'!$B$5:$F$781,5,)</f>
        <v>Xã Đồng Văn</v>
      </c>
      <c r="M262" s="10" t="s">
        <v>2542</v>
      </c>
      <c r="N262" s="10" t="s">
        <v>2563</v>
      </c>
      <c r="O262" s="10" t="s">
        <v>2544</v>
      </c>
      <c r="P262" s="10" t="s">
        <v>2564</v>
      </c>
      <c r="Q262" s="13" t="str">
        <f t="shared" si="9"/>
        <v>Huyện Yên Minh - Đội Thuế liên huyện Quản Bạ - Yên Minh - Đồng Văn - Mèo Vạc</v>
      </c>
      <c r="R262" s="13" t="s">
        <v>2565</v>
      </c>
      <c r="S262" s="10" t="s">
        <v>2563</v>
      </c>
      <c r="T262" s="10" t="s">
        <v>2566</v>
      </c>
      <c r="U262" s="13" t="s">
        <v>2567</v>
      </c>
      <c r="V262" s="13" t="s">
        <v>2568</v>
      </c>
      <c r="W262" s="17" t="s">
        <v>2569</v>
      </c>
      <c r="X262" s="18" t="s">
        <v>2570</v>
      </c>
      <c r="Y262" s="30" t="s">
        <v>2550</v>
      </c>
      <c r="Z262" s="13" t="s">
        <v>2571</v>
      </c>
      <c r="AA262" s="13" t="s">
        <v>2511</v>
      </c>
      <c r="AB262" s="13" t="s">
        <v>2515</v>
      </c>
    </row>
    <row r="263" spans="1:28" hidden="1">
      <c r="A263" s="13" t="s">
        <v>2572</v>
      </c>
      <c r="C263" s="13" t="s">
        <v>1351</v>
      </c>
      <c r="D263" s="33" t="s">
        <v>1381</v>
      </c>
      <c r="E263" s="13" t="s">
        <v>2561</v>
      </c>
      <c r="F263" s="13">
        <v>1980</v>
      </c>
      <c r="G263" s="13" t="s">
        <v>2573</v>
      </c>
      <c r="H263" s="13" t="s">
        <v>2572</v>
      </c>
      <c r="J263" s="10" t="s">
        <v>2541</v>
      </c>
      <c r="K263" s="13" t="str">
        <f>VLOOKUP(J263,'DM Thue co so-TCCB'!$B$5:$D$781,3,)</f>
        <v>Thuế cơ sở 8 tỉnh Tuyên Quang</v>
      </c>
      <c r="L263" s="13" t="str">
        <f>VLOOKUP(J263,'DM Thue co so-TCCB'!$B$5:$F$781,5,)</f>
        <v>Xã Đồng Văn</v>
      </c>
      <c r="M263" s="10" t="s">
        <v>2542</v>
      </c>
      <c r="N263" s="10" t="s">
        <v>2574</v>
      </c>
      <c r="O263" s="10" t="s">
        <v>2544</v>
      </c>
      <c r="P263" s="10" t="s">
        <v>2575</v>
      </c>
      <c r="Q263" s="13" t="str">
        <f t="shared" si="9"/>
        <v>Huyện Quản Bạ - Đội Thuế liên huyện Quản Bạ - Yên Minh - Đồng Văn - Mèo Vạc</v>
      </c>
      <c r="R263" s="13" t="s">
        <v>2576</v>
      </c>
      <c r="S263" s="10" t="s">
        <v>2574</v>
      </c>
      <c r="T263" s="10" t="s">
        <v>2577</v>
      </c>
      <c r="U263" s="13" t="s">
        <v>2569</v>
      </c>
      <c r="V263" s="13" t="s">
        <v>2578</v>
      </c>
      <c r="W263" s="17" t="s">
        <v>2569</v>
      </c>
      <c r="X263" s="18" t="s">
        <v>2570</v>
      </c>
      <c r="Y263" s="30" t="s">
        <v>2550</v>
      </c>
      <c r="Z263" s="13" t="s">
        <v>2571</v>
      </c>
      <c r="AA263" s="13" t="s">
        <v>2511</v>
      </c>
      <c r="AB263" s="13" t="s">
        <v>2515</v>
      </c>
    </row>
    <row r="264" spans="1:28" hidden="1">
      <c r="A264" s="13" t="s">
        <v>2579</v>
      </c>
      <c r="C264" s="13" t="s">
        <v>155</v>
      </c>
      <c r="D264" s="33" t="s">
        <v>1379</v>
      </c>
      <c r="E264" s="13" t="s">
        <v>2580</v>
      </c>
      <c r="F264" s="13">
        <v>1980</v>
      </c>
      <c r="G264" s="13" t="s">
        <v>2581</v>
      </c>
      <c r="H264" s="13" t="s">
        <v>2579</v>
      </c>
      <c r="J264" s="10" t="s">
        <v>2530</v>
      </c>
      <c r="K264" s="13" t="str">
        <f>VLOOKUP(J264,'DM Thue co so-TCCB'!$B$5:$D$781,3,)</f>
        <v>Thuế cơ sở 6 tỉnh Tuyên Quang</v>
      </c>
      <c r="L264" s="13" t="str">
        <f>VLOOKUP(J264,'DM Thue co so-TCCB'!$B$5:$F$781,5,)</f>
        <v>Phường Hà Giang 2</v>
      </c>
      <c r="M264" s="10" t="s">
        <v>2531</v>
      </c>
      <c r="N264" s="10" t="s">
        <v>2582</v>
      </c>
      <c r="O264" s="10" t="s">
        <v>2533</v>
      </c>
      <c r="P264" s="10" t="s">
        <v>2583</v>
      </c>
      <c r="Q264" s="13" t="str">
        <f t="shared" ref="Q264:Q327" si="10">P264&amp;" - "&amp;J264</f>
        <v>Huyện Bắc Mê - Đội Thuế liên huyện Hà Giang - Bắc Mê</v>
      </c>
      <c r="R264" s="13" t="s">
        <v>2584</v>
      </c>
      <c r="S264" s="10" t="s">
        <v>2582</v>
      </c>
      <c r="T264" s="10" t="s">
        <v>2582</v>
      </c>
      <c r="U264" s="13" t="s">
        <v>2585</v>
      </c>
      <c r="V264" s="13" t="s">
        <v>2586</v>
      </c>
      <c r="W264" s="15" t="s">
        <v>2585</v>
      </c>
      <c r="X264" s="16" t="s">
        <v>2587</v>
      </c>
      <c r="Y264" s="30" t="s">
        <v>2536</v>
      </c>
      <c r="Z264" s="13" t="s">
        <v>2588</v>
      </c>
      <c r="AA264" s="13" t="s">
        <v>2511</v>
      </c>
      <c r="AB264" s="13" t="s">
        <v>2515</v>
      </c>
    </row>
    <row r="265" spans="1:28" hidden="1">
      <c r="A265" s="13" t="s">
        <v>2589</v>
      </c>
      <c r="C265" s="13" t="s">
        <v>1451</v>
      </c>
      <c r="D265" s="33" t="s">
        <v>1451</v>
      </c>
      <c r="E265" s="13" t="s">
        <v>2590</v>
      </c>
      <c r="F265" s="13">
        <v>1980</v>
      </c>
      <c r="G265" s="13" t="s">
        <v>2591</v>
      </c>
      <c r="H265" s="13" t="s">
        <v>2589</v>
      </c>
      <c r="J265" s="10" t="s">
        <v>2592</v>
      </c>
      <c r="K265" s="13" t="str">
        <f>VLOOKUP(J265,'DM Thue co so-TCCB'!$B$5:$D$781,3,)</f>
        <v>Thuế cơ sở 7 tỉnh Tuyên Quang</v>
      </c>
      <c r="L265" s="13" t="str">
        <f>VLOOKUP(J265,'DM Thue co so-TCCB'!$B$5:$F$781,5,)</f>
        <v>Xã Pà Vầy Sủ,</v>
      </c>
      <c r="M265" s="10" t="s">
        <v>2593</v>
      </c>
      <c r="N265" s="10" t="s">
        <v>2594</v>
      </c>
      <c r="O265" s="10" t="s">
        <v>2595</v>
      </c>
      <c r="P265" s="10" t="s">
        <v>2595</v>
      </c>
      <c r="Q265" s="13" t="str">
        <f t="shared" si="10"/>
        <v>Huyện Hoàng Su Phì - Đội Thuế liên huyện Hoàng Su Phì - Xín Mần</v>
      </c>
      <c r="R265" s="13" t="s">
        <v>2596</v>
      </c>
      <c r="S265" s="10" t="s">
        <v>2594</v>
      </c>
      <c r="T265" s="10" t="s">
        <v>2594</v>
      </c>
      <c r="U265" s="13" t="s">
        <v>2597</v>
      </c>
      <c r="V265" s="13" t="s">
        <v>2598</v>
      </c>
      <c r="W265" s="15" t="s">
        <v>2597</v>
      </c>
      <c r="X265" s="16" t="s">
        <v>2599</v>
      </c>
      <c r="Y265" s="10" t="s">
        <v>285</v>
      </c>
      <c r="Z265" s="13" t="s">
        <v>2600</v>
      </c>
      <c r="AA265" s="13" t="s">
        <v>2511</v>
      </c>
      <c r="AB265" s="13" t="s">
        <v>2515</v>
      </c>
    </row>
    <row r="266" spans="1:28" hidden="1">
      <c r="A266" s="13" t="s">
        <v>2601</v>
      </c>
      <c r="C266" s="13" t="s">
        <v>155</v>
      </c>
      <c r="D266" s="33" t="s">
        <v>1442</v>
      </c>
      <c r="E266" s="13" t="s">
        <v>2602</v>
      </c>
      <c r="F266" s="13">
        <v>1980</v>
      </c>
      <c r="G266" s="13" t="s">
        <v>2603</v>
      </c>
      <c r="H266" s="13" t="s">
        <v>2601</v>
      </c>
      <c r="J266" s="10" t="s">
        <v>2604</v>
      </c>
      <c r="K266" s="13" t="str">
        <f>VLOOKUP(J266,'DM Thue co so-TCCB'!$B$5:$D$781,3,)</f>
        <v>Thuế cơ sở 5 tỉnh Tuyên Quang</v>
      </c>
      <c r="L266" s="13" t="str">
        <f>VLOOKUP(J266,'DM Thue co so-TCCB'!$B$5:$F$781,5,)</f>
        <v>Xã Bắc Quang</v>
      </c>
      <c r="M266" s="10" t="s">
        <v>2605</v>
      </c>
      <c r="N266" s="10" t="s">
        <v>2606</v>
      </c>
      <c r="O266" s="10" t="s">
        <v>2607</v>
      </c>
      <c r="P266" s="10" t="s">
        <v>2607</v>
      </c>
      <c r="Q266" s="13" t="str">
        <f t="shared" si="10"/>
        <v>Huyện Vị Xuyên - Đội Thuế liên huyện Vị Xuyên - Bắc Quang - Quang Bình</v>
      </c>
      <c r="R266" s="13" t="s">
        <v>2608</v>
      </c>
      <c r="S266" s="10" t="s">
        <v>2606</v>
      </c>
      <c r="T266" s="10" t="s">
        <v>2606</v>
      </c>
      <c r="U266" s="13" t="s">
        <v>2609</v>
      </c>
      <c r="V266" s="13" t="s">
        <v>2610</v>
      </c>
      <c r="W266" s="15" t="s">
        <v>2609</v>
      </c>
      <c r="X266" s="16" t="s">
        <v>2611</v>
      </c>
      <c r="Y266" s="30" t="s">
        <v>2612</v>
      </c>
      <c r="Z266" s="13" t="s">
        <v>2613</v>
      </c>
      <c r="AA266" s="13" t="s">
        <v>2511</v>
      </c>
      <c r="AB266" s="13" t="s">
        <v>2515</v>
      </c>
    </row>
    <row r="267" spans="1:28" hidden="1">
      <c r="A267" s="13" t="s">
        <v>2614</v>
      </c>
      <c r="C267" s="13" t="s">
        <v>1451</v>
      </c>
      <c r="D267" s="33" t="s">
        <v>1451</v>
      </c>
      <c r="E267" s="13" t="s">
        <v>2590</v>
      </c>
      <c r="F267" s="13">
        <v>1980</v>
      </c>
      <c r="G267" s="13" t="s">
        <v>2615</v>
      </c>
      <c r="H267" s="13" t="s">
        <v>2614</v>
      </c>
      <c r="J267" s="10" t="s">
        <v>2592</v>
      </c>
      <c r="K267" s="13" t="str">
        <f>VLOOKUP(J267,'DM Thue co so-TCCB'!$B$5:$D$781,3,)</f>
        <v>Thuế cơ sở 7 tỉnh Tuyên Quang</v>
      </c>
      <c r="L267" s="13" t="str">
        <f>VLOOKUP(J267,'DM Thue co so-TCCB'!$B$5:$F$781,5,)</f>
        <v>Xã Pà Vầy Sủ,</v>
      </c>
      <c r="M267" s="10" t="s">
        <v>2593</v>
      </c>
      <c r="N267" s="10" t="s">
        <v>2616</v>
      </c>
      <c r="O267" s="10" t="s">
        <v>2595</v>
      </c>
      <c r="P267" s="10" t="s">
        <v>2617</v>
      </c>
      <c r="Q267" s="13" t="str">
        <f t="shared" si="10"/>
        <v>Huyện Xín Mần - Đội Thuế liên huyện Hoàng Su Phì - Xín Mần</v>
      </c>
      <c r="R267" s="13" t="s">
        <v>2618</v>
      </c>
      <c r="S267" s="10" t="s">
        <v>2616</v>
      </c>
      <c r="T267" s="10" t="s">
        <v>2616</v>
      </c>
      <c r="U267" s="13" t="s">
        <v>2619</v>
      </c>
      <c r="V267" s="13" t="s">
        <v>2620</v>
      </c>
      <c r="W267" s="15" t="s">
        <v>2619</v>
      </c>
      <c r="X267" s="16" t="s">
        <v>2621</v>
      </c>
      <c r="Y267" s="10" t="s">
        <v>285</v>
      </c>
      <c r="Z267" s="13" t="s">
        <v>2600</v>
      </c>
      <c r="AA267" s="13" t="s">
        <v>2511</v>
      </c>
      <c r="AB267" s="13" t="s">
        <v>2515</v>
      </c>
    </row>
    <row r="268" spans="1:28" hidden="1">
      <c r="A268" s="13" t="s">
        <v>2622</v>
      </c>
      <c r="C268" s="13" t="s">
        <v>1442</v>
      </c>
      <c r="D268" s="33" t="s">
        <v>1442</v>
      </c>
      <c r="E268" s="13" t="s">
        <v>2623</v>
      </c>
      <c r="F268" s="13">
        <v>1980</v>
      </c>
      <c r="G268" s="13" t="s">
        <v>2624</v>
      </c>
      <c r="H268" s="13" t="s">
        <v>2622</v>
      </c>
      <c r="J268" s="10" t="s">
        <v>2604</v>
      </c>
      <c r="K268" s="13" t="str">
        <f>VLOOKUP(J268,'DM Thue co so-TCCB'!$B$5:$D$781,3,)</f>
        <v>Thuế cơ sở 5 tỉnh Tuyên Quang</v>
      </c>
      <c r="L268" s="13" t="str">
        <f>VLOOKUP(J268,'DM Thue co so-TCCB'!$B$5:$F$781,5,)</f>
        <v>Xã Bắc Quang</v>
      </c>
      <c r="M268" s="10" t="s">
        <v>2605</v>
      </c>
      <c r="N268" s="10" t="s">
        <v>2625</v>
      </c>
      <c r="O268" s="10" t="s">
        <v>2607</v>
      </c>
      <c r="P268" s="10" t="s">
        <v>2626</v>
      </c>
      <c r="Q268" s="13" t="str">
        <f t="shared" si="10"/>
        <v>Huyện Quang Bình - Đội Thuế liên huyện Vị Xuyên - Bắc Quang - Quang Bình</v>
      </c>
      <c r="R268" s="13" t="s">
        <v>2627</v>
      </c>
      <c r="S268" s="10" t="s">
        <v>2625</v>
      </c>
      <c r="T268" s="10" t="s">
        <v>2628</v>
      </c>
      <c r="U268" s="13" t="s">
        <v>2629</v>
      </c>
      <c r="V268" s="13" t="s">
        <v>2630</v>
      </c>
      <c r="W268" s="17" t="s">
        <v>2631</v>
      </c>
      <c r="X268" s="18" t="s">
        <v>2632</v>
      </c>
      <c r="Y268" s="30" t="s">
        <v>2612</v>
      </c>
      <c r="Z268" s="13" t="s">
        <v>2633</v>
      </c>
      <c r="AA268" s="13" t="s">
        <v>2511</v>
      </c>
      <c r="AB268" s="13" t="s">
        <v>2515</v>
      </c>
    </row>
    <row r="269" spans="1:28" hidden="1">
      <c r="A269" s="13" t="s">
        <v>2634</v>
      </c>
      <c r="C269" s="13" t="s">
        <v>1442</v>
      </c>
      <c r="D269" s="33" t="s">
        <v>1442</v>
      </c>
      <c r="E269" s="13" t="s">
        <v>2623</v>
      </c>
      <c r="F269" s="13">
        <v>1980</v>
      </c>
      <c r="G269" s="13" t="s">
        <v>2635</v>
      </c>
      <c r="H269" s="13" t="s">
        <v>2634</v>
      </c>
      <c r="J269" s="10" t="s">
        <v>2604</v>
      </c>
      <c r="K269" s="13" t="str">
        <f>VLOOKUP(J269,'DM Thue co so-TCCB'!$B$5:$D$781,3,)</f>
        <v>Thuế cơ sở 5 tỉnh Tuyên Quang</v>
      </c>
      <c r="L269" s="13" t="str">
        <f>VLOOKUP(J269,'DM Thue co so-TCCB'!$B$5:$F$781,5,)</f>
        <v>Xã Bắc Quang</v>
      </c>
      <c r="M269" s="10" t="s">
        <v>2605</v>
      </c>
      <c r="N269" s="10" t="s">
        <v>2636</v>
      </c>
      <c r="O269" s="10" t="s">
        <v>2607</v>
      </c>
      <c r="P269" s="10" t="s">
        <v>2637</v>
      </c>
      <c r="Q269" s="13" t="str">
        <f t="shared" si="10"/>
        <v>Huyện Bắc Quang - Đội Thuế liên huyện Vị Xuyên - Bắc Quang - Quang Bình</v>
      </c>
      <c r="R269" s="13" t="s">
        <v>2638</v>
      </c>
      <c r="S269" s="10" t="s">
        <v>2636</v>
      </c>
      <c r="T269" s="10" t="s">
        <v>2639</v>
      </c>
      <c r="U269" s="13" t="s">
        <v>2631</v>
      </c>
      <c r="V269" s="13" t="s">
        <v>2640</v>
      </c>
      <c r="W269" s="17" t="s">
        <v>2631</v>
      </c>
      <c r="X269" s="18" t="s">
        <v>2632</v>
      </c>
      <c r="Y269" s="30" t="s">
        <v>2612</v>
      </c>
      <c r="Z269" s="13" t="s">
        <v>2633</v>
      </c>
      <c r="AA269" s="13" t="s">
        <v>2511</v>
      </c>
      <c r="AB269" s="13" t="s">
        <v>2515</v>
      </c>
    </row>
    <row r="270" spans="1:28" s="7" customFormat="1" hidden="1">
      <c r="A270" s="7" t="s">
        <v>2641</v>
      </c>
      <c r="B270" s="7">
        <v>2580</v>
      </c>
      <c r="E270" s="7" t="s">
        <v>2642</v>
      </c>
      <c r="G270" s="7" t="s">
        <v>155</v>
      </c>
      <c r="H270" s="7" t="s">
        <v>2641</v>
      </c>
      <c r="I270" s="7" t="s">
        <v>2643</v>
      </c>
      <c r="K270" s="13"/>
      <c r="L270" s="13"/>
      <c r="M270" s="10"/>
      <c r="N270" s="7" t="s">
        <v>2644</v>
      </c>
      <c r="O270" s="7" t="s">
        <v>2645</v>
      </c>
      <c r="P270" s="7" t="s">
        <v>2646</v>
      </c>
      <c r="Q270" s="13" t="str">
        <f t="shared" si="10"/>
        <v xml:space="preserve">Tỉnh Phú Thọ - </v>
      </c>
      <c r="R270" s="7" t="s">
        <v>2647</v>
      </c>
      <c r="S270" s="7" t="s">
        <v>2644</v>
      </c>
      <c r="T270" s="10" t="s">
        <v>2644</v>
      </c>
      <c r="U270" s="7" t="s">
        <v>2648</v>
      </c>
      <c r="V270" s="7" t="s">
        <v>2649</v>
      </c>
      <c r="W270" s="11" t="s">
        <v>155</v>
      </c>
      <c r="X270" s="9" t="s">
        <v>155</v>
      </c>
      <c r="Z270" s="7" t="s">
        <v>2650</v>
      </c>
      <c r="AA270" s="7" t="s">
        <v>153</v>
      </c>
      <c r="AB270" s="7" t="s">
        <v>159</v>
      </c>
    </row>
    <row r="271" spans="1:28" s="7" customFormat="1" hidden="1">
      <c r="A271" s="7" t="s">
        <v>2651</v>
      </c>
      <c r="B271" s="7">
        <v>2581</v>
      </c>
      <c r="E271" s="7" t="s">
        <v>2642</v>
      </c>
      <c r="F271" s="7">
        <v>2580</v>
      </c>
      <c r="G271" s="7" t="s">
        <v>2652</v>
      </c>
      <c r="H271" s="7" t="s">
        <v>2651</v>
      </c>
      <c r="I271" s="7" t="s">
        <v>2643</v>
      </c>
      <c r="J271" s="7" t="s">
        <v>2643</v>
      </c>
      <c r="K271" s="13"/>
      <c r="L271" s="13"/>
      <c r="M271" s="10" t="s">
        <v>2643</v>
      </c>
      <c r="N271" s="7" t="s">
        <v>2653</v>
      </c>
      <c r="O271" s="7" t="s">
        <v>2645</v>
      </c>
      <c r="P271" s="7" t="s">
        <v>2646</v>
      </c>
      <c r="Q271" s="13" t="str">
        <f t="shared" si="10"/>
        <v>Tỉnh Phú Thọ - Chi cục Thuế khu vực VIII</v>
      </c>
      <c r="R271" s="7" t="s">
        <v>2654</v>
      </c>
      <c r="S271" s="7" t="s">
        <v>2653</v>
      </c>
      <c r="T271" s="8" t="s">
        <v>2653</v>
      </c>
      <c r="U271" s="7" t="s">
        <v>2655</v>
      </c>
      <c r="V271" s="7" t="s">
        <v>2656</v>
      </c>
      <c r="W271" s="17" t="s">
        <v>2655</v>
      </c>
      <c r="X271" s="18" t="s">
        <v>2657</v>
      </c>
      <c r="Z271" s="7" t="s">
        <v>2658</v>
      </c>
      <c r="AA271" s="7" t="s">
        <v>2641</v>
      </c>
      <c r="AB271" s="7" t="s">
        <v>2647</v>
      </c>
    </row>
    <row r="272" spans="1:28" hidden="1">
      <c r="A272" s="13" t="s">
        <v>2659</v>
      </c>
      <c r="C272" s="13" t="s">
        <v>155</v>
      </c>
      <c r="D272" s="13">
        <v>2567</v>
      </c>
      <c r="E272" s="13" t="s">
        <v>2660</v>
      </c>
      <c r="F272" s="13">
        <v>2580</v>
      </c>
      <c r="G272" s="13" t="s">
        <v>2661</v>
      </c>
      <c r="H272" s="13" t="s">
        <v>2659</v>
      </c>
      <c r="J272" s="10" t="s">
        <v>2662</v>
      </c>
      <c r="K272" s="13" t="str">
        <f>VLOOKUP(J272,'DM Thue co so-TCCB'!$B$5:$D$781,3,)</f>
        <v>Thuế cơ sở 1 tỉnh Phú Thọ</v>
      </c>
      <c r="L272" s="13" t="str">
        <f>VLOOKUP(J272,'DM Thue co so-TCCB'!$B$5:$F$781,5,)</f>
        <v>Phường Việt Trì</v>
      </c>
      <c r="M272" s="10" t="s">
        <v>2663</v>
      </c>
      <c r="N272" s="10" t="s">
        <v>2664</v>
      </c>
      <c r="O272" s="10" t="s">
        <v>2665</v>
      </c>
      <c r="P272" s="10" t="s">
        <v>2666</v>
      </c>
      <c r="Q272" s="13" t="str">
        <f t="shared" si="10"/>
        <v>Tp. Việt Trì - Đội Thuế liên huyện Việt Trì - Lâm Thao</v>
      </c>
      <c r="R272" s="13" t="s">
        <v>2667</v>
      </c>
      <c r="S272" s="10" t="s">
        <v>2664</v>
      </c>
      <c r="T272" s="8" t="s">
        <v>2664</v>
      </c>
      <c r="U272" s="13" t="s">
        <v>2655</v>
      </c>
      <c r="V272" s="13" t="s">
        <v>2656</v>
      </c>
      <c r="W272" s="17" t="s">
        <v>2655</v>
      </c>
      <c r="X272" s="18" t="s">
        <v>2657</v>
      </c>
      <c r="Y272" s="31" t="s">
        <v>2668</v>
      </c>
      <c r="Z272" s="13" t="s">
        <v>2669</v>
      </c>
      <c r="AA272" s="13" t="s">
        <v>2641</v>
      </c>
      <c r="AB272" s="13" t="s">
        <v>2647</v>
      </c>
    </row>
    <row r="273" spans="1:28" hidden="1">
      <c r="A273" s="13" t="s">
        <v>2670</v>
      </c>
      <c r="C273" s="13" t="s">
        <v>155</v>
      </c>
      <c r="D273" s="13">
        <v>2566</v>
      </c>
      <c r="E273" s="13" t="s">
        <v>2671</v>
      </c>
      <c r="F273" s="13">
        <v>2580</v>
      </c>
      <c r="G273" s="13" t="s">
        <v>2672</v>
      </c>
      <c r="H273" s="13" t="s">
        <v>2670</v>
      </c>
      <c r="J273" s="10" t="s">
        <v>2673</v>
      </c>
      <c r="K273" s="13" t="str">
        <f>VLOOKUP(J273,'DM Thue co so-TCCB'!$B$5:$D$781,3,)</f>
        <v>Thuế cơ sở 2 tỉnh Phú Thọ</v>
      </c>
      <c r="L273" s="13" t="str">
        <f>VLOOKUP(J273,'DM Thue co so-TCCB'!$B$5:$F$781,5,)</f>
        <v>Phường Phong Châu</v>
      </c>
      <c r="M273" s="10" t="s">
        <v>2674</v>
      </c>
      <c r="N273" s="10" t="s">
        <v>2675</v>
      </c>
      <c r="O273" s="10" t="s">
        <v>2676</v>
      </c>
      <c r="P273" s="10" t="s">
        <v>2676</v>
      </c>
      <c r="Q273" s="13" t="str">
        <f t="shared" si="10"/>
        <v>Thị xã Phú Thọ - Đội Thuế liên huyện Phú Thọ - Phù Ninh</v>
      </c>
      <c r="R273" s="13" t="s">
        <v>2677</v>
      </c>
      <c r="S273" s="10" t="s">
        <v>2675</v>
      </c>
      <c r="T273" s="8" t="s">
        <v>2675</v>
      </c>
      <c r="U273" s="13" t="s">
        <v>2678</v>
      </c>
      <c r="V273" s="13" t="s">
        <v>2679</v>
      </c>
      <c r="W273" s="17" t="s">
        <v>2678</v>
      </c>
      <c r="X273" s="18" t="s">
        <v>2680</v>
      </c>
      <c r="Y273" s="30" t="s">
        <v>2668</v>
      </c>
      <c r="Z273" s="13" t="s">
        <v>2681</v>
      </c>
      <c r="AA273" s="13" t="s">
        <v>2641</v>
      </c>
      <c r="AB273" s="13" t="s">
        <v>2647</v>
      </c>
    </row>
    <row r="274" spans="1:28" hidden="1">
      <c r="A274" s="13" t="s">
        <v>2682</v>
      </c>
      <c r="C274" s="13" t="s">
        <v>155</v>
      </c>
      <c r="D274" s="13">
        <v>2561</v>
      </c>
      <c r="E274" s="13" t="s">
        <v>2683</v>
      </c>
      <c r="F274" s="13">
        <v>2580</v>
      </c>
      <c r="G274" s="13" t="s">
        <v>2684</v>
      </c>
      <c r="H274" s="13" t="s">
        <v>2682</v>
      </c>
      <c r="J274" s="10" t="s">
        <v>15430</v>
      </c>
      <c r="K274" s="13" t="str">
        <f>VLOOKUP(J274,'DM Thue co so-TCCB'!$B$5:$D$781,3,)</f>
        <v>Thuế cơ sở 3 tỉnh Phú Thọ</v>
      </c>
      <c r="L274" s="13" t="str">
        <f>VLOOKUP(J274,'DM Thue co so-TCCB'!$B$5:$F$781,5,)</f>
        <v>Xã Đoan Hùng</v>
      </c>
      <c r="M274" s="10" t="s">
        <v>2686</v>
      </c>
      <c r="N274" s="10" t="s">
        <v>2687</v>
      </c>
      <c r="O274" s="10" t="s">
        <v>2688</v>
      </c>
      <c r="P274" s="10" t="s">
        <v>2688</v>
      </c>
      <c r="Q274" s="13" t="str">
        <f t="shared" si="10"/>
        <v>Huyện Đoan Hùng - Đội Thuế liên huyện Đoan Hùng - Thanh Ba - Hạ Hòa</v>
      </c>
      <c r="R274" s="13" t="s">
        <v>2689</v>
      </c>
      <c r="S274" s="10" t="s">
        <v>2687</v>
      </c>
      <c r="T274" s="8" t="s">
        <v>2687</v>
      </c>
      <c r="U274" s="13" t="s">
        <v>2690</v>
      </c>
      <c r="V274" s="13" t="s">
        <v>2691</v>
      </c>
      <c r="W274" s="15" t="s">
        <v>2690</v>
      </c>
      <c r="X274" s="16" t="s">
        <v>2692</v>
      </c>
      <c r="Y274" s="30" t="s">
        <v>2693</v>
      </c>
      <c r="Z274" s="13" t="s">
        <v>2694</v>
      </c>
      <c r="AA274" s="13" t="s">
        <v>2641</v>
      </c>
      <c r="AB274" s="13" t="s">
        <v>2647</v>
      </c>
    </row>
    <row r="275" spans="1:28" hidden="1">
      <c r="A275" s="13" t="s">
        <v>2695</v>
      </c>
      <c r="C275" s="13" t="s">
        <v>2696</v>
      </c>
      <c r="D275" s="13">
        <v>2561</v>
      </c>
      <c r="E275" s="13" t="s">
        <v>2697</v>
      </c>
      <c r="F275" s="13">
        <v>2580</v>
      </c>
      <c r="G275" s="13" t="s">
        <v>2698</v>
      </c>
      <c r="H275" s="13" t="s">
        <v>2695</v>
      </c>
      <c r="J275" s="10" t="s">
        <v>15430</v>
      </c>
      <c r="K275" s="13" t="str">
        <f>VLOOKUP(J275,'DM Thue co so-TCCB'!$B$5:$D$781,3,)</f>
        <v>Thuế cơ sở 3 tỉnh Phú Thọ</v>
      </c>
      <c r="L275" s="13" t="str">
        <f>VLOOKUP(J275,'DM Thue co so-TCCB'!$B$5:$F$781,5,)</f>
        <v>Xã Đoan Hùng</v>
      </c>
      <c r="M275" s="10" t="s">
        <v>2686</v>
      </c>
      <c r="N275" s="10" t="s">
        <v>2699</v>
      </c>
      <c r="O275" s="10" t="s">
        <v>2688</v>
      </c>
      <c r="P275" s="10" t="s">
        <v>2700</v>
      </c>
      <c r="Q275" s="13" t="str">
        <f t="shared" si="10"/>
        <v>Huyện Hạ Hòa - Đội Thuế liên huyện Đoan Hùng - Thanh Ba - Hạ Hòa</v>
      </c>
      <c r="R275" s="13" t="s">
        <v>2701</v>
      </c>
      <c r="S275" s="10" t="s">
        <v>2699</v>
      </c>
      <c r="T275" s="8" t="s">
        <v>2699</v>
      </c>
      <c r="U275" s="13" t="s">
        <v>2702</v>
      </c>
      <c r="V275" s="13" t="s">
        <v>2703</v>
      </c>
      <c r="W275" s="17" t="s">
        <v>2704</v>
      </c>
      <c r="X275" s="18" t="s">
        <v>2705</v>
      </c>
      <c r="Y275" s="10" t="s">
        <v>285</v>
      </c>
      <c r="Z275" s="13" t="s">
        <v>2706</v>
      </c>
      <c r="AA275" s="13" t="s">
        <v>2641</v>
      </c>
      <c r="AB275" s="13" t="s">
        <v>2647</v>
      </c>
    </row>
    <row r="276" spans="1:28" hidden="1">
      <c r="A276" s="13" t="s">
        <v>2707</v>
      </c>
      <c r="C276" s="13" t="s">
        <v>2696</v>
      </c>
      <c r="D276" s="13">
        <v>2561</v>
      </c>
      <c r="E276" s="13" t="s">
        <v>2697</v>
      </c>
      <c r="F276" s="13">
        <v>2580</v>
      </c>
      <c r="G276" s="13" t="s">
        <v>2708</v>
      </c>
      <c r="H276" s="13" t="s">
        <v>2707</v>
      </c>
      <c r="J276" s="10" t="s">
        <v>15430</v>
      </c>
      <c r="K276" s="13" t="str">
        <f>VLOOKUP(J276,'DM Thue co so-TCCB'!$B$5:$D$781,3,)</f>
        <v>Thuế cơ sở 3 tỉnh Phú Thọ</v>
      </c>
      <c r="L276" s="13" t="str">
        <f>VLOOKUP(J276,'DM Thue co so-TCCB'!$B$5:$F$781,5,)</f>
        <v>Xã Đoan Hùng</v>
      </c>
      <c r="M276" s="10" t="s">
        <v>2686</v>
      </c>
      <c r="N276" s="10" t="s">
        <v>2709</v>
      </c>
      <c r="O276" s="10" t="s">
        <v>2688</v>
      </c>
      <c r="P276" s="10" t="s">
        <v>2710</v>
      </c>
      <c r="Q276" s="13" t="str">
        <f t="shared" si="10"/>
        <v>Huyện Thanh Ba - Đội Thuế liên huyện Đoan Hùng - Thanh Ba - Hạ Hòa</v>
      </c>
      <c r="R276" s="13" t="s">
        <v>2711</v>
      </c>
      <c r="S276" s="10" t="s">
        <v>2709</v>
      </c>
      <c r="T276" s="8" t="s">
        <v>2709</v>
      </c>
      <c r="U276" s="13" t="s">
        <v>2704</v>
      </c>
      <c r="V276" s="13" t="s">
        <v>2712</v>
      </c>
      <c r="W276" s="17" t="s">
        <v>2704</v>
      </c>
      <c r="X276" s="18" t="s">
        <v>2705</v>
      </c>
      <c r="Y276" s="10" t="s">
        <v>285</v>
      </c>
      <c r="Z276" s="13" t="s">
        <v>2706</v>
      </c>
      <c r="AA276" s="13" t="s">
        <v>2641</v>
      </c>
      <c r="AB276" s="13" t="s">
        <v>2647</v>
      </c>
    </row>
    <row r="277" spans="1:28" hidden="1">
      <c r="A277" s="13" t="s">
        <v>2713</v>
      </c>
      <c r="C277" s="13" t="s">
        <v>2714</v>
      </c>
      <c r="D277" s="13">
        <v>2566</v>
      </c>
      <c r="E277" s="13" t="s">
        <v>2715</v>
      </c>
      <c r="F277" s="13">
        <v>2580</v>
      </c>
      <c r="G277" s="13" t="s">
        <v>2716</v>
      </c>
      <c r="H277" s="13" t="s">
        <v>2713</v>
      </c>
      <c r="J277" s="10" t="s">
        <v>2673</v>
      </c>
      <c r="K277" s="13" t="str">
        <f>VLOOKUP(J277,'DM Thue co so-TCCB'!$B$5:$D$781,3,)</f>
        <v>Thuế cơ sở 2 tỉnh Phú Thọ</v>
      </c>
      <c r="L277" s="13" t="str">
        <f>VLOOKUP(J277,'DM Thue co so-TCCB'!$B$5:$F$781,5,)</f>
        <v>Phường Phong Châu</v>
      </c>
      <c r="M277" s="10" t="s">
        <v>2674</v>
      </c>
      <c r="N277" s="10" t="s">
        <v>2717</v>
      </c>
      <c r="O277" s="10" t="s">
        <v>2676</v>
      </c>
      <c r="P277" s="10" t="s">
        <v>2718</v>
      </c>
      <c r="Q277" s="13" t="str">
        <f t="shared" si="10"/>
        <v>Huyện Phù Ninh - Đội Thuế liên huyện Phú Thọ - Phù Ninh</v>
      </c>
      <c r="R277" s="13" t="s">
        <v>2719</v>
      </c>
      <c r="S277" s="10" t="s">
        <v>2717</v>
      </c>
      <c r="T277" s="8" t="s">
        <v>2717</v>
      </c>
      <c r="U277" s="13" t="s">
        <v>2720</v>
      </c>
      <c r="V277" s="13" t="s">
        <v>2721</v>
      </c>
      <c r="W277" s="17" t="s">
        <v>2678</v>
      </c>
      <c r="X277" s="18" t="s">
        <v>2680</v>
      </c>
      <c r="Y277" s="30" t="s">
        <v>2668</v>
      </c>
      <c r="Z277" s="13" t="s">
        <v>2722</v>
      </c>
      <c r="AA277" s="13" t="s">
        <v>2641</v>
      </c>
      <c r="AB277" s="13" t="s">
        <v>2647</v>
      </c>
    </row>
    <row r="278" spans="1:28" hidden="1">
      <c r="A278" s="13" t="s">
        <v>2723</v>
      </c>
      <c r="C278" s="13" t="s">
        <v>2724</v>
      </c>
      <c r="D278" s="13">
        <v>2562</v>
      </c>
      <c r="E278" s="13" t="s">
        <v>2725</v>
      </c>
      <c r="F278" s="13">
        <v>2580</v>
      </c>
      <c r="G278" s="13" t="s">
        <v>2726</v>
      </c>
      <c r="H278" s="13" t="s">
        <v>2723</v>
      </c>
      <c r="J278" s="10" t="s">
        <v>2727</v>
      </c>
      <c r="K278" s="13" t="str">
        <f>VLOOKUP(J278,'DM Thue co so-TCCB'!$B$5:$D$781,3,)</f>
        <v>Thuế cơ sở 6 tỉnh Phú Thọ</v>
      </c>
      <c r="L278" s="13" t="str">
        <f>VLOOKUP(J278,'DM Thue co so-TCCB'!$B$5:$F$781,5,)</f>
        <v>Xã Cẩm Khê</v>
      </c>
      <c r="M278" s="10" t="s">
        <v>2728</v>
      </c>
      <c r="N278" s="10" t="s">
        <v>2729</v>
      </c>
      <c r="O278" s="10" t="s">
        <v>2730</v>
      </c>
      <c r="P278" s="10" t="s">
        <v>2731</v>
      </c>
      <c r="Q278" s="13" t="str">
        <f t="shared" si="10"/>
        <v>Huyện Yên Lập - Đội Thuế liên huyện Cẩm Khê - Yên Lập</v>
      </c>
      <c r="R278" s="13" t="s">
        <v>2732</v>
      </c>
      <c r="S278" s="10" t="s">
        <v>2729</v>
      </c>
      <c r="T278" s="8" t="s">
        <v>2729</v>
      </c>
      <c r="U278" s="13" t="s">
        <v>2733</v>
      </c>
      <c r="V278" s="13" t="s">
        <v>2734</v>
      </c>
      <c r="W278" s="17" t="s">
        <v>2735</v>
      </c>
      <c r="X278" s="18" t="s">
        <v>2736</v>
      </c>
      <c r="Y278" s="10" t="s">
        <v>285</v>
      </c>
      <c r="Z278" s="13" t="s">
        <v>2737</v>
      </c>
      <c r="AA278" s="13" t="s">
        <v>2641</v>
      </c>
      <c r="AB278" s="13" t="s">
        <v>2647</v>
      </c>
    </row>
    <row r="279" spans="1:28" hidden="1">
      <c r="A279" s="13" t="s">
        <v>2738</v>
      </c>
      <c r="C279" s="13" t="s">
        <v>2739</v>
      </c>
      <c r="D279" s="13">
        <v>2564</v>
      </c>
      <c r="E279" s="13" t="s">
        <v>2740</v>
      </c>
      <c r="F279" s="13">
        <v>2580</v>
      </c>
      <c r="G279" s="13" t="s">
        <v>2741</v>
      </c>
      <c r="H279" s="13" t="s">
        <v>2738</v>
      </c>
      <c r="J279" s="10" t="s">
        <v>2742</v>
      </c>
      <c r="K279" s="13" t="str">
        <f>VLOOKUP(J279,'DM Thue co so-TCCB'!$B$5:$D$781,3,)</f>
        <v>Thuế cơ sở 4 tỉnh Phú Thọ</v>
      </c>
      <c r="L279" s="13" t="str">
        <f>VLOOKUP(J279,'DM Thue co so-TCCB'!$B$5:$F$781,5,)</f>
        <v>Xã Tam Nông</v>
      </c>
      <c r="M279" s="10" t="s">
        <v>2743</v>
      </c>
      <c r="N279" s="10" t="s">
        <v>2744</v>
      </c>
      <c r="O279" s="10" t="s">
        <v>2745</v>
      </c>
      <c r="P279" s="10" t="s">
        <v>2745</v>
      </c>
      <c r="Q279" s="13" t="str">
        <f t="shared" si="10"/>
        <v>Huyện Tam Nông - Đội Thuế liên huyện Tam Nông - Thanh Thủy</v>
      </c>
      <c r="R279" s="13" t="s">
        <v>2746</v>
      </c>
      <c r="S279" s="10" t="s">
        <v>2744</v>
      </c>
      <c r="T279" s="8" t="s">
        <v>2744</v>
      </c>
      <c r="U279" s="13" t="s">
        <v>2747</v>
      </c>
      <c r="V279" s="13" t="s">
        <v>2748</v>
      </c>
      <c r="W279" s="17" t="s">
        <v>2747</v>
      </c>
      <c r="X279" s="18" t="s">
        <v>2749</v>
      </c>
      <c r="Y279" s="10" t="s">
        <v>285</v>
      </c>
      <c r="Z279" s="13" t="s">
        <v>2750</v>
      </c>
      <c r="AA279" s="13" t="s">
        <v>2641</v>
      </c>
      <c r="AB279" s="13" t="s">
        <v>2647</v>
      </c>
    </row>
    <row r="280" spans="1:28" hidden="1">
      <c r="A280" s="13" t="s">
        <v>2516</v>
      </c>
      <c r="C280" s="13" t="s">
        <v>2751</v>
      </c>
      <c r="D280" s="13">
        <v>2563</v>
      </c>
      <c r="E280" s="13" t="s">
        <v>2752</v>
      </c>
      <c r="F280" s="13">
        <v>2580</v>
      </c>
      <c r="G280" s="13" t="s">
        <v>2753</v>
      </c>
      <c r="H280" s="13" t="s">
        <v>2516</v>
      </c>
      <c r="J280" s="10" t="s">
        <v>2754</v>
      </c>
      <c r="K280" s="13" t="str">
        <f>VLOOKUP(J280,'DM Thue co so-TCCB'!$B$5:$D$781,3,)</f>
        <v>Thuế cơ sở 5 tỉnh Phú Thọ</v>
      </c>
      <c r="L280" s="13" t="str">
        <f>VLOOKUP(J280,'DM Thue co so-TCCB'!$B$5:$F$781,5,)</f>
        <v>Xã Thanh Sơn</v>
      </c>
      <c r="M280" s="10" t="s">
        <v>2755</v>
      </c>
      <c r="N280" s="10" t="s">
        <v>2756</v>
      </c>
      <c r="O280" s="10" t="s">
        <v>2757</v>
      </c>
      <c r="P280" s="10" t="s">
        <v>2757</v>
      </c>
      <c r="Q280" s="13" t="str">
        <f t="shared" si="10"/>
        <v>Huyện Thanh Sơn - Đội Thuế liên huyện Thanh Sơn - Tân Sơn</v>
      </c>
      <c r="R280" s="13" t="s">
        <v>2758</v>
      </c>
      <c r="S280" s="10" t="s">
        <v>2756</v>
      </c>
      <c r="T280" s="8" t="s">
        <v>2756</v>
      </c>
      <c r="U280" s="13" t="s">
        <v>2759</v>
      </c>
      <c r="V280" s="13" t="s">
        <v>2760</v>
      </c>
      <c r="W280" s="17" t="s">
        <v>2759</v>
      </c>
      <c r="X280" s="18" t="s">
        <v>2761</v>
      </c>
      <c r="Y280" s="10" t="s">
        <v>285</v>
      </c>
      <c r="Z280" s="13" t="s">
        <v>2762</v>
      </c>
      <c r="AA280" s="13" t="s">
        <v>2641</v>
      </c>
      <c r="AB280" s="13" t="s">
        <v>2647</v>
      </c>
    </row>
    <row r="281" spans="1:28" hidden="1">
      <c r="A281" s="13" t="s">
        <v>2523</v>
      </c>
      <c r="C281" s="13" t="s">
        <v>2714</v>
      </c>
      <c r="D281" s="13">
        <v>2567</v>
      </c>
      <c r="E281" s="13" t="s">
        <v>2715</v>
      </c>
      <c r="F281" s="13">
        <v>2580</v>
      </c>
      <c r="G281" s="13" t="s">
        <v>2763</v>
      </c>
      <c r="H281" s="13" t="s">
        <v>2523</v>
      </c>
      <c r="J281" s="10" t="s">
        <v>2662</v>
      </c>
      <c r="K281" s="13" t="str">
        <f>VLOOKUP(J281,'DM Thue co so-TCCB'!$B$5:$D$781,3,)</f>
        <v>Thuế cơ sở 1 tỉnh Phú Thọ</v>
      </c>
      <c r="L281" s="13" t="str">
        <f>VLOOKUP(J281,'DM Thue co so-TCCB'!$B$5:$F$781,5,)</f>
        <v>Phường Việt Trì</v>
      </c>
      <c r="M281" s="10" t="s">
        <v>2663</v>
      </c>
      <c r="N281" s="10" t="s">
        <v>2764</v>
      </c>
      <c r="O281" s="10" t="s">
        <v>2665</v>
      </c>
      <c r="P281" s="10" t="s">
        <v>2765</v>
      </c>
      <c r="Q281" s="13" t="str">
        <f t="shared" si="10"/>
        <v>Huyện Lâm Thao - Đội Thuế liên huyện Việt Trì - Lâm Thao</v>
      </c>
      <c r="R281" s="13" t="s">
        <v>2766</v>
      </c>
      <c r="S281" s="10" t="s">
        <v>2764</v>
      </c>
      <c r="T281" s="8" t="s">
        <v>2764</v>
      </c>
      <c r="U281" s="13" t="s">
        <v>2767</v>
      </c>
      <c r="V281" s="13" t="s">
        <v>2768</v>
      </c>
      <c r="W281" s="17" t="s">
        <v>2655</v>
      </c>
      <c r="X281" s="18" t="s">
        <v>2657</v>
      </c>
      <c r="Y281" s="31" t="s">
        <v>2668</v>
      </c>
      <c r="Z281" s="13" t="s">
        <v>2722</v>
      </c>
      <c r="AA281" s="13" t="s">
        <v>2641</v>
      </c>
      <c r="AB281" s="13" t="s">
        <v>2647</v>
      </c>
    </row>
    <row r="282" spans="1:28" hidden="1">
      <c r="A282" s="13" t="s">
        <v>2585</v>
      </c>
      <c r="C282" s="13" t="s">
        <v>2739</v>
      </c>
      <c r="D282" s="13">
        <v>2564</v>
      </c>
      <c r="E282" s="13" t="s">
        <v>2740</v>
      </c>
      <c r="F282" s="13">
        <v>2580</v>
      </c>
      <c r="G282" s="13" t="s">
        <v>2769</v>
      </c>
      <c r="H282" s="13" t="s">
        <v>2585</v>
      </c>
      <c r="J282" s="10" t="s">
        <v>2742</v>
      </c>
      <c r="K282" s="13" t="str">
        <f>VLOOKUP(J282,'DM Thue co so-TCCB'!$B$5:$D$781,3,)</f>
        <v>Thuế cơ sở 4 tỉnh Phú Thọ</v>
      </c>
      <c r="L282" s="13" t="str">
        <f>VLOOKUP(J282,'DM Thue co so-TCCB'!$B$5:$F$781,5,)</f>
        <v>Xã Tam Nông</v>
      </c>
      <c r="M282" s="10" t="s">
        <v>2743</v>
      </c>
      <c r="N282" s="10" t="s">
        <v>2770</v>
      </c>
      <c r="O282" s="10" t="s">
        <v>2745</v>
      </c>
      <c r="P282" s="10" t="s">
        <v>2771</v>
      </c>
      <c r="Q282" s="13" t="str">
        <f t="shared" si="10"/>
        <v>Huyện Thanh Thủy - Đội Thuế liên huyện Tam Nông - Thanh Thủy</v>
      </c>
      <c r="R282" s="13" t="s">
        <v>2772</v>
      </c>
      <c r="S282" s="10" t="s">
        <v>2770</v>
      </c>
      <c r="T282" s="8" t="s">
        <v>2770</v>
      </c>
      <c r="U282" s="13" t="s">
        <v>2773</v>
      </c>
      <c r="V282" s="13" t="s">
        <v>2774</v>
      </c>
      <c r="W282" s="17" t="s">
        <v>2747</v>
      </c>
      <c r="X282" s="18" t="s">
        <v>2749</v>
      </c>
      <c r="Y282" s="10" t="s">
        <v>285</v>
      </c>
      <c r="Z282" s="13" t="s">
        <v>2750</v>
      </c>
      <c r="AA282" s="13" t="s">
        <v>2641</v>
      </c>
      <c r="AB282" s="13" t="s">
        <v>2647</v>
      </c>
    </row>
    <row r="283" spans="1:28" hidden="1">
      <c r="A283" s="13" t="s">
        <v>2631</v>
      </c>
      <c r="C283" s="13" t="s">
        <v>2751</v>
      </c>
      <c r="D283" s="13">
        <v>2563</v>
      </c>
      <c r="E283" s="13" t="s">
        <v>2752</v>
      </c>
      <c r="F283" s="13">
        <v>2580</v>
      </c>
      <c r="G283" s="13" t="s">
        <v>2775</v>
      </c>
      <c r="H283" s="13" t="s">
        <v>2631</v>
      </c>
      <c r="J283" s="10" t="s">
        <v>2754</v>
      </c>
      <c r="K283" s="13" t="str">
        <f>VLOOKUP(J283,'DM Thue co so-TCCB'!$B$5:$D$781,3,)</f>
        <v>Thuế cơ sở 5 tỉnh Phú Thọ</v>
      </c>
      <c r="L283" s="13" t="str">
        <f>VLOOKUP(J283,'DM Thue co so-TCCB'!$B$5:$F$781,5,)</f>
        <v>Xã Thanh Sơn</v>
      </c>
      <c r="M283" s="10" t="s">
        <v>2755</v>
      </c>
      <c r="N283" s="10" t="s">
        <v>2776</v>
      </c>
      <c r="O283" s="10" t="s">
        <v>2757</v>
      </c>
      <c r="P283" s="10" t="s">
        <v>2777</v>
      </c>
      <c r="Q283" s="13" t="str">
        <f t="shared" si="10"/>
        <v>Huyện Tân Sơn - Đội Thuế liên huyện Thanh Sơn - Tân Sơn</v>
      </c>
      <c r="R283" s="13" t="s">
        <v>2778</v>
      </c>
      <c r="S283" s="10" t="s">
        <v>2776</v>
      </c>
      <c r="T283" s="8" t="s">
        <v>2776</v>
      </c>
      <c r="U283" s="13" t="s">
        <v>2779</v>
      </c>
      <c r="V283" s="13" t="s">
        <v>2780</v>
      </c>
      <c r="W283" s="17" t="s">
        <v>2759</v>
      </c>
      <c r="X283" s="18" t="s">
        <v>2761</v>
      </c>
      <c r="Y283" s="10" t="s">
        <v>285</v>
      </c>
      <c r="Z283" s="13" t="s">
        <v>2762</v>
      </c>
      <c r="AA283" s="13" t="s">
        <v>2641</v>
      </c>
      <c r="AB283" s="13" t="s">
        <v>2647</v>
      </c>
    </row>
    <row r="284" spans="1:28" hidden="1">
      <c r="A284" s="13" t="s">
        <v>2547</v>
      </c>
      <c r="C284" s="13" t="s">
        <v>2724</v>
      </c>
      <c r="D284" s="13">
        <v>2562</v>
      </c>
      <c r="E284" s="13" t="s">
        <v>2725</v>
      </c>
      <c r="F284" s="13">
        <v>2580</v>
      </c>
      <c r="G284" s="13" t="s">
        <v>2781</v>
      </c>
      <c r="H284" s="13" t="s">
        <v>2547</v>
      </c>
      <c r="J284" s="10" t="s">
        <v>2727</v>
      </c>
      <c r="K284" s="13" t="str">
        <f>VLOOKUP(J284,'DM Thue co so-TCCB'!$B$5:$D$781,3,)</f>
        <v>Thuế cơ sở 6 tỉnh Phú Thọ</v>
      </c>
      <c r="L284" s="13" t="str">
        <f>VLOOKUP(J284,'DM Thue co so-TCCB'!$B$5:$F$781,5,)</f>
        <v>Xã Cẩm Khê</v>
      </c>
      <c r="M284" s="10" t="s">
        <v>2728</v>
      </c>
      <c r="N284" s="10" t="s">
        <v>2782</v>
      </c>
      <c r="O284" s="10" t="s">
        <v>2730</v>
      </c>
      <c r="P284" s="10" t="s">
        <v>2730</v>
      </c>
      <c r="Q284" s="13" t="str">
        <f t="shared" si="10"/>
        <v>Huyện Cẩm Khê - Đội Thuế liên huyện Cẩm Khê - Yên Lập</v>
      </c>
      <c r="R284" s="13" t="s">
        <v>2783</v>
      </c>
      <c r="S284" s="10" t="s">
        <v>2782</v>
      </c>
      <c r="T284" s="8" t="s">
        <v>2782</v>
      </c>
      <c r="U284" s="13" t="s">
        <v>2735</v>
      </c>
      <c r="V284" s="13" t="s">
        <v>2784</v>
      </c>
      <c r="W284" s="17" t="s">
        <v>2735</v>
      </c>
      <c r="X284" s="18" t="s">
        <v>2736</v>
      </c>
      <c r="Y284" s="10" t="s">
        <v>285</v>
      </c>
      <c r="Z284" s="13" t="s">
        <v>2737</v>
      </c>
      <c r="AA284" s="13" t="s">
        <v>2641</v>
      </c>
      <c r="AB284" s="13" t="s">
        <v>2647</v>
      </c>
    </row>
    <row r="285" spans="1:28" s="7" customFormat="1" hidden="1">
      <c r="A285" s="7" t="s">
        <v>2785</v>
      </c>
      <c r="B285" s="7">
        <v>2580</v>
      </c>
      <c r="E285" s="7" t="s">
        <v>2786</v>
      </c>
      <c r="G285" s="7" t="s">
        <v>155</v>
      </c>
      <c r="H285" s="7" t="s">
        <v>2785</v>
      </c>
      <c r="I285" s="7" t="s">
        <v>2643</v>
      </c>
      <c r="K285" s="13"/>
      <c r="L285" s="13"/>
      <c r="M285" s="10"/>
      <c r="N285" s="7" t="s">
        <v>2787</v>
      </c>
      <c r="Q285" s="13" t="str">
        <f t="shared" si="10"/>
        <v xml:space="preserve"> - </v>
      </c>
      <c r="R285" s="7" t="s">
        <v>2788</v>
      </c>
      <c r="S285" s="7" t="s">
        <v>2787</v>
      </c>
      <c r="T285" s="8" t="s">
        <v>2787</v>
      </c>
      <c r="U285" s="7" t="s">
        <v>2789</v>
      </c>
      <c r="V285" s="7" t="s">
        <v>2790</v>
      </c>
      <c r="W285" s="11" t="s">
        <v>155</v>
      </c>
      <c r="X285" s="9" t="s">
        <v>155</v>
      </c>
      <c r="Z285" s="7" t="s">
        <v>2791</v>
      </c>
      <c r="AA285" s="7" t="s">
        <v>153</v>
      </c>
      <c r="AB285" s="7" t="s">
        <v>159</v>
      </c>
    </row>
    <row r="286" spans="1:28" s="7" customFormat="1" hidden="1">
      <c r="A286" s="7" t="s">
        <v>2792</v>
      </c>
      <c r="B286" s="7">
        <v>2581</v>
      </c>
      <c r="E286" s="7" t="s">
        <v>2786</v>
      </c>
      <c r="F286" s="7">
        <v>2580</v>
      </c>
      <c r="G286" s="7" t="s">
        <v>2793</v>
      </c>
      <c r="H286" s="7" t="s">
        <v>2792</v>
      </c>
      <c r="I286" s="7" t="s">
        <v>2643</v>
      </c>
      <c r="J286" s="7" t="s">
        <v>2643</v>
      </c>
      <c r="K286" s="13"/>
      <c r="L286" s="13"/>
      <c r="M286" s="10" t="s">
        <v>2643</v>
      </c>
      <c r="N286" s="7" t="s">
        <v>2794</v>
      </c>
      <c r="O286" s="7" t="s">
        <v>2645</v>
      </c>
      <c r="P286" s="7" t="s">
        <v>2795</v>
      </c>
      <c r="Q286" s="13" t="str">
        <f t="shared" si="10"/>
        <v>Tỉnh Vĩnh Phúc - Chi cục Thuế khu vực VIII</v>
      </c>
      <c r="R286" s="7" t="s">
        <v>2796</v>
      </c>
      <c r="S286" s="7" t="s">
        <v>2794</v>
      </c>
      <c r="T286" s="8" t="s">
        <v>2794</v>
      </c>
      <c r="U286" s="7" t="s">
        <v>2797</v>
      </c>
      <c r="V286" s="7" t="s">
        <v>2798</v>
      </c>
      <c r="W286" s="15">
        <v>1222</v>
      </c>
      <c r="X286" s="16" t="s">
        <v>2799</v>
      </c>
      <c r="Z286" s="7" t="s">
        <v>2791</v>
      </c>
      <c r="AA286" s="7" t="s">
        <v>2785</v>
      </c>
      <c r="AB286" s="7" t="s">
        <v>2788</v>
      </c>
    </row>
    <row r="287" spans="1:28" hidden="1">
      <c r="A287" s="13" t="s">
        <v>2800</v>
      </c>
      <c r="E287" s="13" t="s">
        <v>2801</v>
      </c>
      <c r="F287" s="13">
        <v>2580</v>
      </c>
      <c r="G287" s="13" t="s">
        <v>2802</v>
      </c>
      <c r="H287" s="13" t="s">
        <v>2800</v>
      </c>
      <c r="J287" s="10" t="s">
        <v>2803</v>
      </c>
      <c r="K287" s="13" t="str">
        <f>VLOOKUP(J287,'DM Thue co so-TCCB'!$B$5:$D$781,3,)</f>
        <v>Thuế cơ sở 8 tỉnh Phú Thọ</v>
      </c>
      <c r="L287" s="13" t="str">
        <f>VLOOKUP(J287,'DM Thue co so-TCCB'!$B$5:$F$781,5,)</f>
        <v>Phường Vĩnh Phúc</v>
      </c>
      <c r="M287" s="10" t="s">
        <v>2804</v>
      </c>
      <c r="N287" s="10" t="s">
        <v>2803</v>
      </c>
      <c r="O287" s="13" t="s">
        <v>2805</v>
      </c>
      <c r="P287" s="10" t="s">
        <v>2806</v>
      </c>
      <c r="Q287" s="13" t="str">
        <f t="shared" si="10"/>
        <v>Tp. Vĩnh Yên - Đội Thuế thành phố Vĩnh Yên</v>
      </c>
      <c r="R287" s="13" t="s">
        <v>2807</v>
      </c>
      <c r="S287" s="10" t="s">
        <v>2803</v>
      </c>
      <c r="T287" s="8" t="s">
        <v>2803</v>
      </c>
      <c r="U287" s="13" t="s">
        <v>2797</v>
      </c>
      <c r="V287" s="13" t="s">
        <v>2798</v>
      </c>
      <c r="W287" s="15">
        <v>1222</v>
      </c>
      <c r="X287" s="16" t="s">
        <v>2799</v>
      </c>
      <c r="Z287" s="13" t="s">
        <v>2808</v>
      </c>
      <c r="AA287" s="13" t="s">
        <v>2785</v>
      </c>
      <c r="AB287" s="13" t="s">
        <v>2788</v>
      </c>
    </row>
    <row r="288" spans="1:28" hidden="1">
      <c r="A288" s="13" t="s">
        <v>2809</v>
      </c>
      <c r="C288" s="13">
        <v>2663</v>
      </c>
      <c r="D288" s="13">
        <v>2663</v>
      </c>
      <c r="E288" s="13" t="s">
        <v>2810</v>
      </c>
      <c r="F288" s="13">
        <v>2580</v>
      </c>
      <c r="G288" s="13" t="s">
        <v>2811</v>
      </c>
      <c r="H288" s="13" t="s">
        <v>2809</v>
      </c>
      <c r="J288" s="10" t="s">
        <v>15428</v>
      </c>
      <c r="K288" s="13" t="str">
        <f>VLOOKUP(J288,'DM Thue co so-TCCB'!$B$5:$D$781,3,)</f>
        <v>Thuế cơ sở 7 tỉnh Phú Thọ</v>
      </c>
      <c r="L288" s="13" t="str">
        <f>VLOOKUP(J288,'DM Thue co so-TCCB'!$B$5:$F$781,5,)</f>
        <v>Phường Phúc Yên</v>
      </c>
      <c r="M288" s="10" t="s">
        <v>2813</v>
      </c>
      <c r="N288" s="10" t="s">
        <v>2814</v>
      </c>
      <c r="O288" s="10" t="s">
        <v>2815</v>
      </c>
      <c r="P288" s="10" t="s">
        <v>2816</v>
      </c>
      <c r="Q288" s="13" t="str">
        <f t="shared" si="10"/>
        <v>Tp. Phúc Yên - Đội Thuế liên huyện thành phố Phúc Yên</v>
      </c>
      <c r="R288" s="13" t="s">
        <v>2817</v>
      </c>
      <c r="S288" s="10" t="s">
        <v>2814</v>
      </c>
      <c r="T288" s="8" t="s">
        <v>2814</v>
      </c>
      <c r="U288" s="13" t="s">
        <v>2818</v>
      </c>
      <c r="V288" s="13" t="s">
        <v>2819</v>
      </c>
      <c r="W288" s="17" t="s">
        <v>2818</v>
      </c>
      <c r="X288" s="18" t="s">
        <v>2820</v>
      </c>
      <c r="Y288" s="10" t="s">
        <v>285</v>
      </c>
      <c r="Z288" s="13" t="s">
        <v>2821</v>
      </c>
      <c r="AA288" s="13" t="s">
        <v>2785</v>
      </c>
      <c r="AB288" s="13" t="s">
        <v>2788</v>
      </c>
    </row>
    <row r="289" spans="1:28" hidden="1">
      <c r="A289" s="13" t="s">
        <v>2822</v>
      </c>
      <c r="C289" s="13">
        <v>2661</v>
      </c>
      <c r="D289" s="13">
        <v>2661</v>
      </c>
      <c r="E289" s="13" t="s">
        <v>2823</v>
      </c>
      <c r="F289" s="13">
        <v>2580</v>
      </c>
      <c r="G289" s="13" t="s">
        <v>2824</v>
      </c>
      <c r="H289" s="13" t="s">
        <v>2822</v>
      </c>
      <c r="J289" s="10" t="s">
        <v>15427</v>
      </c>
      <c r="K289" s="13" t="str">
        <f>VLOOKUP(J289,'DM Thue co so-TCCB'!$B$5:$D$781,3,)</f>
        <v>Thuế cơ sở 11 tỉnh Phú Thọ</v>
      </c>
      <c r="L289" s="13" t="str">
        <f>VLOOKUP(J289,'DM Thue co so-TCCB'!$B$5:$F$781,5,)</f>
        <v>Xã Lập Thạch</v>
      </c>
      <c r="M289" s="10" t="s">
        <v>2826</v>
      </c>
      <c r="N289" s="10" t="s">
        <v>2827</v>
      </c>
      <c r="O289" s="10" t="s">
        <v>2828</v>
      </c>
      <c r="P289" s="10" t="s">
        <v>2828</v>
      </c>
      <c r="Q289" s="13" t="str">
        <f t="shared" si="10"/>
        <v>Huyện Lập Thạch - Đội Thuế liên huyện Lập Thạch</v>
      </c>
      <c r="R289" s="13" t="s">
        <v>2829</v>
      </c>
      <c r="S289" s="10" t="s">
        <v>2827</v>
      </c>
      <c r="T289" s="8" t="s">
        <v>2827</v>
      </c>
      <c r="U289" s="13" t="s">
        <v>2830</v>
      </c>
      <c r="V289" s="13" t="s">
        <v>2831</v>
      </c>
      <c r="W289" s="17" t="s">
        <v>2830</v>
      </c>
      <c r="X289" s="18" t="s">
        <v>2832</v>
      </c>
      <c r="Y289" s="10" t="s">
        <v>285</v>
      </c>
      <c r="Z289" s="13" t="s">
        <v>2833</v>
      </c>
      <c r="AA289" s="13" t="s">
        <v>2785</v>
      </c>
      <c r="AB289" s="13" t="s">
        <v>2788</v>
      </c>
    </row>
    <row r="290" spans="1:28" hidden="1">
      <c r="A290" s="13" t="s">
        <v>2834</v>
      </c>
      <c r="C290" s="13">
        <v>2664</v>
      </c>
      <c r="D290" s="13">
        <v>2664</v>
      </c>
      <c r="E290" s="13" t="s">
        <v>2835</v>
      </c>
      <c r="F290" s="13">
        <v>2580</v>
      </c>
      <c r="G290" s="13" t="s">
        <v>2836</v>
      </c>
      <c r="H290" s="13" t="s">
        <v>2834</v>
      </c>
      <c r="J290" s="10" t="s">
        <v>2837</v>
      </c>
      <c r="K290" s="13" t="str">
        <f>VLOOKUP(J290,'DM Thue co so-TCCB'!$B$5:$D$781,3,)</f>
        <v>Thuế cơ sở 10 tỉnh Phú Thọ</v>
      </c>
      <c r="L290" s="13" t="str">
        <f>VLOOKUP(J290,'DM Thue co so-TCCB'!$B$5:$F$781,5,)</f>
        <v>Xã Tam Đảo</v>
      </c>
      <c r="M290" s="10" t="s">
        <v>2838</v>
      </c>
      <c r="N290" s="10" t="s">
        <v>2839</v>
      </c>
      <c r="O290" s="10" t="s">
        <v>2840</v>
      </c>
      <c r="P290" s="10" t="s">
        <v>2840</v>
      </c>
      <c r="Q290" s="13" t="str">
        <f t="shared" si="10"/>
        <v>Huyện Tam Đảo - Đội Thuế liên huyện Tam Đảo</v>
      </c>
      <c r="R290" s="13" t="s">
        <v>2841</v>
      </c>
      <c r="S290" s="10" t="s">
        <v>2839</v>
      </c>
      <c r="T290" s="8" t="s">
        <v>2839</v>
      </c>
      <c r="U290" s="13" t="s">
        <v>2842</v>
      </c>
      <c r="V290" s="13" t="s">
        <v>2843</v>
      </c>
      <c r="W290" s="17" t="s">
        <v>2818</v>
      </c>
      <c r="X290" s="18" t="s">
        <v>2820</v>
      </c>
      <c r="Y290" s="10" t="s">
        <v>285</v>
      </c>
      <c r="Z290" s="13" t="s">
        <v>2844</v>
      </c>
      <c r="AA290" s="13" t="s">
        <v>2785</v>
      </c>
      <c r="AB290" s="13" t="s">
        <v>2788</v>
      </c>
    </row>
    <row r="291" spans="1:28" hidden="1">
      <c r="A291" s="13" t="s">
        <v>2845</v>
      </c>
      <c r="C291" s="13">
        <v>2664</v>
      </c>
      <c r="D291" s="13">
        <v>2664</v>
      </c>
      <c r="E291" s="13" t="s">
        <v>2835</v>
      </c>
      <c r="F291" s="13">
        <v>2580</v>
      </c>
      <c r="G291" s="13" t="s">
        <v>2846</v>
      </c>
      <c r="H291" s="13" t="s">
        <v>2845</v>
      </c>
      <c r="J291" s="10" t="s">
        <v>2837</v>
      </c>
      <c r="K291" s="13" t="str">
        <f>VLOOKUP(J291,'DM Thue co so-TCCB'!$B$5:$D$781,3,)</f>
        <v>Thuế cơ sở 10 tỉnh Phú Thọ</v>
      </c>
      <c r="L291" s="13" t="str">
        <f>VLOOKUP(J291,'DM Thue co so-TCCB'!$B$5:$F$781,5,)</f>
        <v>Xã Tam Đảo</v>
      </c>
      <c r="M291" s="10" t="s">
        <v>2838</v>
      </c>
      <c r="N291" s="10" t="s">
        <v>2847</v>
      </c>
      <c r="O291" s="10" t="s">
        <v>2848</v>
      </c>
      <c r="P291" s="10" t="s">
        <v>2849</v>
      </c>
      <c r="Q291" s="13" t="str">
        <f t="shared" si="10"/>
        <v>Huyện Tam Dương - Đội Thuế liên huyện Tam Đảo</v>
      </c>
      <c r="R291" s="13" t="s">
        <v>2850</v>
      </c>
      <c r="S291" s="10" t="s">
        <v>2847</v>
      </c>
      <c r="T291" s="8" t="s">
        <v>2847</v>
      </c>
      <c r="U291" s="13" t="s">
        <v>2851</v>
      </c>
      <c r="V291" s="13" t="s">
        <v>2852</v>
      </c>
      <c r="W291" s="17" t="s">
        <v>2830</v>
      </c>
      <c r="X291" s="18" t="s">
        <v>2832</v>
      </c>
      <c r="Y291" s="10" t="s">
        <v>285</v>
      </c>
      <c r="Z291" s="13" t="s">
        <v>2844</v>
      </c>
      <c r="AA291" s="13" t="s">
        <v>2785</v>
      </c>
      <c r="AB291" s="13" t="s">
        <v>2788</v>
      </c>
    </row>
    <row r="292" spans="1:28" hidden="1">
      <c r="A292" s="13" t="s">
        <v>2853</v>
      </c>
      <c r="C292" s="13">
        <v>2662</v>
      </c>
      <c r="D292" s="13">
        <v>2662</v>
      </c>
      <c r="E292" s="13" t="s">
        <v>2854</v>
      </c>
      <c r="F292" s="13">
        <v>2580</v>
      </c>
      <c r="G292" s="13" t="s">
        <v>2855</v>
      </c>
      <c r="H292" s="13" t="s">
        <v>2853</v>
      </c>
      <c r="J292" s="10" t="s">
        <v>15429</v>
      </c>
      <c r="K292" s="13" t="str">
        <f>VLOOKUP(J292,'DM Thue co so-TCCB'!$B$5:$D$781,3,)</f>
        <v>Thuế cơ sở 9 tỉnh Phú Thọ</v>
      </c>
      <c r="L292" s="13" t="str">
        <f>VLOOKUP(J292,'DM Thue co so-TCCB'!$B$5:$F$781,5,)</f>
        <v>Xã Vĩnh Tường</v>
      </c>
      <c r="M292" s="10" t="s">
        <v>2857</v>
      </c>
      <c r="N292" s="10" t="s">
        <v>2858</v>
      </c>
      <c r="O292" s="10" t="s">
        <v>2859</v>
      </c>
      <c r="P292" s="10" t="s">
        <v>2859</v>
      </c>
      <c r="Q292" s="13" t="str">
        <f t="shared" si="10"/>
        <v>Huyện Vĩnh Tường - Đội Thuế liên huyện Vĩnh Tường</v>
      </c>
      <c r="R292" s="13" t="s">
        <v>2860</v>
      </c>
      <c r="S292" s="10" t="s">
        <v>2858</v>
      </c>
      <c r="T292" s="8" t="s">
        <v>2858</v>
      </c>
      <c r="U292" s="13" t="s">
        <v>2861</v>
      </c>
      <c r="V292" s="13" t="s">
        <v>2862</v>
      </c>
      <c r="W292" s="17" t="s">
        <v>2861</v>
      </c>
      <c r="X292" s="18" t="s">
        <v>2863</v>
      </c>
      <c r="Y292" s="10" t="s">
        <v>285</v>
      </c>
      <c r="Z292" s="13" t="s">
        <v>2864</v>
      </c>
      <c r="AA292" s="13" t="s">
        <v>2785</v>
      </c>
      <c r="AB292" s="13" t="s">
        <v>2788</v>
      </c>
    </row>
    <row r="293" spans="1:28" hidden="1">
      <c r="A293" s="13" t="s">
        <v>2865</v>
      </c>
      <c r="C293" s="13">
        <v>2662</v>
      </c>
      <c r="D293" s="13">
        <v>2662</v>
      </c>
      <c r="E293" s="13" t="s">
        <v>2854</v>
      </c>
      <c r="F293" s="13">
        <v>2580</v>
      </c>
      <c r="G293" s="13" t="s">
        <v>2866</v>
      </c>
      <c r="H293" s="13" t="s">
        <v>2865</v>
      </c>
      <c r="J293" s="10" t="s">
        <v>15429</v>
      </c>
      <c r="K293" s="13" t="str">
        <f>VLOOKUP(J293,'DM Thue co so-TCCB'!$B$5:$D$781,3,)</f>
        <v>Thuế cơ sở 9 tỉnh Phú Thọ</v>
      </c>
      <c r="L293" s="13" t="str">
        <f>VLOOKUP(J293,'DM Thue co so-TCCB'!$B$5:$F$781,5,)</f>
        <v>Xã Vĩnh Tường</v>
      </c>
      <c r="M293" s="10" t="s">
        <v>2857</v>
      </c>
      <c r="N293" s="10" t="s">
        <v>2867</v>
      </c>
      <c r="O293" s="10" t="s">
        <v>2859</v>
      </c>
      <c r="P293" s="10" t="s">
        <v>2868</v>
      </c>
      <c r="Q293" s="13" t="str">
        <f t="shared" si="10"/>
        <v>Huyện Yên Lạc - Đội Thuế liên huyện Vĩnh Tường</v>
      </c>
      <c r="R293" s="13" t="s">
        <v>2869</v>
      </c>
      <c r="S293" s="10" t="s">
        <v>2867</v>
      </c>
      <c r="T293" s="8" t="s">
        <v>2867</v>
      </c>
      <c r="U293" s="13" t="s">
        <v>2870</v>
      </c>
      <c r="V293" s="13" t="s">
        <v>2871</v>
      </c>
      <c r="W293" s="17" t="s">
        <v>2861</v>
      </c>
      <c r="X293" s="18" t="s">
        <v>2863</v>
      </c>
      <c r="Y293" s="10" t="s">
        <v>285</v>
      </c>
      <c r="Z293" s="13" t="s">
        <v>2864</v>
      </c>
      <c r="AA293" s="13" t="s">
        <v>2785</v>
      </c>
      <c r="AB293" s="13" t="s">
        <v>2788</v>
      </c>
    </row>
    <row r="294" spans="1:28" hidden="1">
      <c r="A294" s="13" t="s">
        <v>2872</v>
      </c>
      <c r="C294" s="13">
        <v>2663</v>
      </c>
      <c r="D294" s="13">
        <v>2663</v>
      </c>
      <c r="E294" s="13" t="s">
        <v>2810</v>
      </c>
      <c r="F294" s="13">
        <v>2580</v>
      </c>
      <c r="G294" s="13" t="s">
        <v>2873</v>
      </c>
      <c r="H294" s="13" t="s">
        <v>2872</v>
      </c>
      <c r="J294" s="10" t="s">
        <v>15428</v>
      </c>
      <c r="K294" s="13" t="str">
        <f>VLOOKUP(J294,'DM Thue co so-TCCB'!$B$5:$D$781,3,)</f>
        <v>Thuế cơ sở 7 tỉnh Phú Thọ</v>
      </c>
      <c r="L294" s="13" t="str">
        <f>VLOOKUP(J294,'DM Thue co so-TCCB'!$B$5:$F$781,5,)</f>
        <v>Phường Phúc Yên</v>
      </c>
      <c r="M294" s="10" t="s">
        <v>2813</v>
      </c>
      <c r="N294" s="10" t="s">
        <v>2874</v>
      </c>
      <c r="O294" s="10" t="s">
        <v>2815</v>
      </c>
      <c r="P294" s="10" t="s">
        <v>2875</v>
      </c>
      <c r="Q294" s="13" t="str">
        <f t="shared" si="10"/>
        <v>Huyện Bình Xuyên - Đội Thuế liên huyện thành phố Phúc Yên</v>
      </c>
      <c r="R294" s="13" t="s">
        <v>2876</v>
      </c>
      <c r="S294" s="10" t="s">
        <v>2874</v>
      </c>
      <c r="T294" s="8" t="s">
        <v>2874</v>
      </c>
      <c r="U294" s="13" t="s">
        <v>2877</v>
      </c>
      <c r="V294" s="13" t="s">
        <v>2878</v>
      </c>
      <c r="W294" s="17" t="s">
        <v>2818</v>
      </c>
      <c r="X294" s="18" t="s">
        <v>2820</v>
      </c>
      <c r="Y294" s="10" t="s">
        <v>285</v>
      </c>
      <c r="Z294" s="13" t="s">
        <v>2821</v>
      </c>
      <c r="AA294" s="13" t="s">
        <v>2785</v>
      </c>
      <c r="AB294" s="13" t="s">
        <v>2788</v>
      </c>
    </row>
    <row r="295" spans="1:28" hidden="1">
      <c r="A295" s="13" t="s">
        <v>2879</v>
      </c>
      <c r="C295" s="13">
        <v>2661</v>
      </c>
      <c r="D295" s="13">
        <v>2661</v>
      </c>
      <c r="E295" s="13" t="s">
        <v>2823</v>
      </c>
      <c r="F295" s="13">
        <v>2580</v>
      </c>
      <c r="G295" s="13" t="s">
        <v>2880</v>
      </c>
      <c r="H295" s="13" t="s">
        <v>2879</v>
      </c>
      <c r="J295" s="10" t="s">
        <v>15427</v>
      </c>
      <c r="K295" s="13" t="str">
        <f>VLOOKUP(J295,'DM Thue co so-TCCB'!$B$5:$D$781,3,)</f>
        <v>Thuế cơ sở 11 tỉnh Phú Thọ</v>
      </c>
      <c r="L295" s="13" t="str">
        <f>VLOOKUP(J295,'DM Thue co so-TCCB'!$B$5:$F$781,5,)</f>
        <v>Xã Lập Thạch</v>
      </c>
      <c r="M295" s="10" t="s">
        <v>2826</v>
      </c>
      <c r="N295" s="10" t="s">
        <v>2881</v>
      </c>
      <c r="O295" s="10" t="s">
        <v>2828</v>
      </c>
      <c r="P295" s="10" t="s">
        <v>2882</v>
      </c>
      <c r="Q295" s="13" t="str">
        <f t="shared" si="10"/>
        <v>Huyện Sông Lô - Đội Thuế liên huyện Lập Thạch</v>
      </c>
      <c r="R295" s="13" t="s">
        <v>2883</v>
      </c>
      <c r="S295" s="10" t="s">
        <v>2881</v>
      </c>
      <c r="T295" s="8" t="s">
        <v>2881</v>
      </c>
      <c r="U295" s="13" t="s">
        <v>2884</v>
      </c>
      <c r="V295" s="13" t="s">
        <v>2885</v>
      </c>
      <c r="W295" s="17" t="s">
        <v>2830</v>
      </c>
      <c r="X295" s="18" t="s">
        <v>2832</v>
      </c>
      <c r="Y295" s="10" t="s">
        <v>285</v>
      </c>
      <c r="Z295" s="13" t="s">
        <v>2833</v>
      </c>
      <c r="AA295" s="13" t="s">
        <v>2785</v>
      </c>
      <c r="AB295" s="13" t="s">
        <v>2788</v>
      </c>
    </row>
    <row r="296" spans="1:28" s="7" customFormat="1" hidden="1">
      <c r="A296" s="7" t="s">
        <v>2886</v>
      </c>
      <c r="B296" s="7">
        <v>2580</v>
      </c>
      <c r="E296" s="7" t="s">
        <v>2887</v>
      </c>
      <c r="G296" s="7" t="s">
        <v>155</v>
      </c>
      <c r="H296" s="7" t="s">
        <v>2886</v>
      </c>
      <c r="I296" s="7" t="s">
        <v>2643</v>
      </c>
      <c r="K296" s="13"/>
      <c r="L296" s="13"/>
      <c r="M296" s="10"/>
      <c r="N296" s="7" t="s">
        <v>2888</v>
      </c>
      <c r="O296" s="7" t="s">
        <v>2645</v>
      </c>
      <c r="P296" s="7" t="s">
        <v>2889</v>
      </c>
      <c r="Q296" s="13" t="str">
        <f t="shared" si="10"/>
        <v xml:space="preserve">Tỉnh Yên Bái - </v>
      </c>
      <c r="R296" s="7" t="s">
        <v>2890</v>
      </c>
      <c r="S296" s="7" t="s">
        <v>2888</v>
      </c>
      <c r="T296" s="8" t="s">
        <v>2888</v>
      </c>
      <c r="U296" s="7" t="s">
        <v>2891</v>
      </c>
      <c r="V296" s="7" t="s">
        <v>2892</v>
      </c>
      <c r="W296" s="11" t="s">
        <v>155</v>
      </c>
      <c r="X296" s="9" t="s">
        <v>155</v>
      </c>
      <c r="Z296" s="7" t="s">
        <v>2887</v>
      </c>
      <c r="AA296" s="7" t="s">
        <v>153</v>
      </c>
      <c r="AB296" s="7" t="s">
        <v>159</v>
      </c>
    </row>
    <row r="297" spans="1:28" s="7" customFormat="1" hidden="1">
      <c r="A297" s="7" t="s">
        <v>2893</v>
      </c>
      <c r="B297" s="7">
        <v>2581</v>
      </c>
      <c r="E297" s="7" t="s">
        <v>2887</v>
      </c>
      <c r="F297" s="7">
        <v>2580</v>
      </c>
      <c r="G297" s="7" t="s">
        <v>2894</v>
      </c>
      <c r="H297" s="7" t="s">
        <v>2893</v>
      </c>
      <c r="I297" s="7" t="s">
        <v>2643</v>
      </c>
      <c r="J297" s="7" t="s">
        <v>2643</v>
      </c>
      <c r="K297" s="13"/>
      <c r="L297" s="13"/>
      <c r="M297" s="10" t="s">
        <v>2643</v>
      </c>
      <c r="N297" s="7" t="s">
        <v>2895</v>
      </c>
      <c r="O297" s="7" t="s">
        <v>2645</v>
      </c>
      <c r="P297" s="7" t="s">
        <v>2889</v>
      </c>
      <c r="Q297" s="13" t="str">
        <f t="shared" si="10"/>
        <v>Tỉnh Yên Bái - Chi cục Thuế khu vực VIII</v>
      </c>
      <c r="R297" s="7" t="s">
        <v>2896</v>
      </c>
      <c r="S297" s="7" t="s">
        <v>2895</v>
      </c>
      <c r="T297" s="8" t="s">
        <v>2895</v>
      </c>
      <c r="U297" s="7" t="s">
        <v>2696</v>
      </c>
      <c r="V297" s="7" t="s">
        <v>2897</v>
      </c>
      <c r="W297" s="15">
        <v>2571</v>
      </c>
      <c r="X297" s="16" t="s">
        <v>2898</v>
      </c>
      <c r="Z297" s="7" t="s">
        <v>2887</v>
      </c>
      <c r="AA297" s="7" t="s">
        <v>2886</v>
      </c>
      <c r="AB297" s="7" t="s">
        <v>2890</v>
      </c>
    </row>
    <row r="298" spans="1:28" hidden="1">
      <c r="A298" s="13" t="s">
        <v>2899</v>
      </c>
      <c r="C298" s="13" t="s">
        <v>155</v>
      </c>
      <c r="D298" s="13">
        <v>1563</v>
      </c>
      <c r="E298" s="13" t="s">
        <v>2900</v>
      </c>
      <c r="F298" s="13">
        <v>2580</v>
      </c>
      <c r="G298" s="13" t="s">
        <v>2901</v>
      </c>
      <c r="H298" s="13" t="s">
        <v>2899</v>
      </c>
      <c r="J298" s="13" t="s">
        <v>2902</v>
      </c>
      <c r="K298" s="13" t="str">
        <f>VLOOKUP(J298,'DM Thue co so-TCCB'!$B$5:$D$781,3,)</f>
        <v>Thuế cơ sở 6 tỉnh Lào Cai</v>
      </c>
      <c r="L298" s="13" t="str">
        <f>VLOOKUP(J298,'DM Thue co so-TCCB'!$B$5:$F$781,5,)</f>
        <v>Phường Yên Bái</v>
      </c>
      <c r="M298" s="10" t="s">
        <v>2903</v>
      </c>
      <c r="N298" s="13" t="s">
        <v>2904</v>
      </c>
      <c r="O298" s="13" t="s">
        <v>2905</v>
      </c>
      <c r="P298" s="10" t="s">
        <v>2906</v>
      </c>
      <c r="Q298" s="13" t="str">
        <f t="shared" si="10"/>
        <v>Tp. Yên Bái - Đội Thuế liên huyện Yên Bái - Yên Bình</v>
      </c>
      <c r="R298" s="13" t="s">
        <v>2907</v>
      </c>
      <c r="S298" s="13" t="s">
        <v>2904</v>
      </c>
      <c r="T298" s="8" t="s">
        <v>2904</v>
      </c>
      <c r="U298" s="13" t="s">
        <v>2696</v>
      </c>
      <c r="V298" s="13" t="s">
        <v>2897</v>
      </c>
      <c r="W298" s="15">
        <v>2571</v>
      </c>
      <c r="X298" s="16" t="s">
        <v>2898</v>
      </c>
      <c r="Y298" s="30" t="s">
        <v>2908</v>
      </c>
      <c r="Z298" s="13" t="s">
        <v>2909</v>
      </c>
      <c r="AA298" s="13" t="s">
        <v>2886</v>
      </c>
      <c r="AB298" s="13" t="s">
        <v>2890</v>
      </c>
    </row>
    <row r="299" spans="1:28" hidden="1">
      <c r="A299" s="13" t="s">
        <v>2910</v>
      </c>
      <c r="C299" s="13" t="s">
        <v>2911</v>
      </c>
      <c r="D299" s="13">
        <v>1561</v>
      </c>
      <c r="E299" s="13" t="s">
        <v>2912</v>
      </c>
      <c r="F299" s="13">
        <v>2580</v>
      </c>
      <c r="G299" s="13" t="s">
        <v>2913</v>
      </c>
      <c r="H299" s="13" t="s">
        <v>2910</v>
      </c>
      <c r="J299" s="13" t="s">
        <v>2914</v>
      </c>
      <c r="K299" s="13" t="str">
        <f>VLOOKUP(J299,'DM Thue co so-TCCB'!$B$5:$D$781,3,)</f>
        <v>Thuế cơ sở 8 tỉnh Lào Cai</v>
      </c>
      <c r="L299" s="13" t="str">
        <f>VLOOKUP(J299,'DM Thue co so-TCCB'!$B$5:$F$781,5,)</f>
        <v>Phường Nghĩa Lộ</v>
      </c>
      <c r="M299" s="13" t="s">
        <v>2915</v>
      </c>
      <c r="N299" s="13" t="s">
        <v>2916</v>
      </c>
      <c r="O299" s="13" t="s">
        <v>2917</v>
      </c>
      <c r="P299" s="10" t="s">
        <v>2917</v>
      </c>
      <c r="Q299" s="13" t="str">
        <f t="shared" si="10"/>
        <v>Thị xã Nghĩa Lộ - Đội Thuế liên huyện Nghĩa Văn - Trạm Tấu - Mù Căng Chải</v>
      </c>
      <c r="R299" s="13" t="s">
        <v>2918</v>
      </c>
      <c r="S299" s="13" t="s">
        <v>2916</v>
      </c>
      <c r="T299" s="34" t="s">
        <v>2919</v>
      </c>
      <c r="U299" s="13" t="s">
        <v>2920</v>
      </c>
      <c r="V299" s="13" t="s">
        <v>2921</v>
      </c>
      <c r="W299" s="17" t="s">
        <v>2920</v>
      </c>
      <c r="X299" s="18" t="s">
        <v>2922</v>
      </c>
      <c r="Y299" s="10" t="s">
        <v>285</v>
      </c>
      <c r="Z299" s="13" t="s">
        <v>2923</v>
      </c>
      <c r="AA299" s="13" t="s">
        <v>2886</v>
      </c>
      <c r="AB299" s="13" t="s">
        <v>2890</v>
      </c>
    </row>
    <row r="300" spans="1:28" hidden="1">
      <c r="A300" s="13" t="s">
        <v>2924</v>
      </c>
      <c r="C300" s="13" t="s">
        <v>155</v>
      </c>
      <c r="E300" s="13" t="s">
        <v>2925</v>
      </c>
      <c r="F300" s="13">
        <v>2580</v>
      </c>
      <c r="G300" s="13" t="s">
        <v>2926</v>
      </c>
      <c r="H300" s="13" t="s">
        <v>2924</v>
      </c>
      <c r="J300" s="13" t="s">
        <v>15431</v>
      </c>
      <c r="K300" s="13" t="str">
        <f>VLOOKUP(J300,'DM Thue co so-TCCB'!$B$5:$D$781,3,)</f>
        <v>Thuế cơ sở 9 tỉnh Lào Cai</v>
      </c>
      <c r="L300" s="13" t="str">
        <f>VLOOKUP(J300,'DM Thue co so-TCCB'!$B$5:$F$781,5,)</f>
        <v>Xã Lục Yên</v>
      </c>
      <c r="M300" s="10" t="s">
        <v>2928</v>
      </c>
      <c r="N300" s="10" t="s">
        <v>2927</v>
      </c>
      <c r="O300" s="13" t="s">
        <v>2929</v>
      </c>
      <c r="P300" s="13" t="s">
        <v>2929</v>
      </c>
      <c r="Q300" s="13" t="str">
        <f t="shared" si="10"/>
        <v>Huyện Lục Yên - Đội Thuế huyện Lục Yên</v>
      </c>
      <c r="R300" s="13" t="s">
        <v>2930</v>
      </c>
      <c r="S300" s="13" t="s">
        <v>2927</v>
      </c>
      <c r="T300" s="8" t="s">
        <v>2927</v>
      </c>
      <c r="U300" s="13" t="s">
        <v>2714</v>
      </c>
      <c r="V300" s="13" t="s">
        <v>2931</v>
      </c>
      <c r="W300" s="17" t="s">
        <v>2932</v>
      </c>
      <c r="X300" s="18" t="s">
        <v>2933</v>
      </c>
      <c r="Z300" s="13" t="s">
        <v>2934</v>
      </c>
      <c r="AA300" s="13" t="s">
        <v>2886</v>
      </c>
      <c r="AB300" s="13" t="s">
        <v>2890</v>
      </c>
    </row>
    <row r="301" spans="1:28" hidden="1">
      <c r="A301" s="13" t="s">
        <v>2935</v>
      </c>
      <c r="C301" s="13" t="s">
        <v>2936</v>
      </c>
      <c r="D301" s="13">
        <v>1562</v>
      </c>
      <c r="E301" s="13" t="s">
        <v>2937</v>
      </c>
      <c r="F301" s="13">
        <v>2580</v>
      </c>
      <c r="G301" s="13" t="s">
        <v>2938</v>
      </c>
      <c r="H301" s="13" t="s">
        <v>2935</v>
      </c>
      <c r="J301" s="13" t="s">
        <v>2939</v>
      </c>
      <c r="K301" s="13" t="str">
        <f>VLOOKUP(J301,'DM Thue co so-TCCB'!$B$5:$D$781,3,)</f>
        <v>Thuế cơ sở 7 tỉnh Lào Cai</v>
      </c>
      <c r="L301" s="13" t="str">
        <f>VLOOKUP(J301,'DM Thue co so-TCCB'!$B$5:$F$781,5,)</f>
        <v>Xã Mậu A</v>
      </c>
      <c r="M301" s="10" t="s">
        <v>2940</v>
      </c>
      <c r="N301" s="13" t="s">
        <v>2941</v>
      </c>
      <c r="O301" s="13" t="s">
        <v>2942</v>
      </c>
      <c r="P301" s="10" t="s">
        <v>2943</v>
      </c>
      <c r="Q301" s="13" t="str">
        <f t="shared" si="10"/>
        <v>Huyện Văn Yên - Đội Thuế liên huyện Trấn Yên - Văn Yên</v>
      </c>
      <c r="R301" s="13" t="s">
        <v>2944</v>
      </c>
      <c r="S301" s="13" t="s">
        <v>2941</v>
      </c>
      <c r="T301" s="8" t="s">
        <v>2941</v>
      </c>
      <c r="U301" s="13" t="s">
        <v>2932</v>
      </c>
      <c r="V301" s="13" t="s">
        <v>2945</v>
      </c>
      <c r="W301" s="17" t="s">
        <v>2932</v>
      </c>
      <c r="X301" s="18" t="s">
        <v>2933</v>
      </c>
      <c r="Y301" s="10" t="s">
        <v>285</v>
      </c>
      <c r="Z301" s="13" t="s">
        <v>2946</v>
      </c>
      <c r="AA301" s="13" t="s">
        <v>2886</v>
      </c>
      <c r="AB301" s="13" t="s">
        <v>2890</v>
      </c>
    </row>
    <row r="302" spans="1:28" hidden="1">
      <c r="A302" s="13" t="s">
        <v>2947</v>
      </c>
      <c r="C302" s="13" t="s">
        <v>155</v>
      </c>
      <c r="D302" s="13">
        <v>1561</v>
      </c>
      <c r="E302" s="13" t="s">
        <v>2948</v>
      </c>
      <c r="F302" s="13">
        <v>2580</v>
      </c>
      <c r="G302" s="13" t="s">
        <v>2949</v>
      </c>
      <c r="H302" s="13" t="s">
        <v>2947</v>
      </c>
      <c r="J302" s="13" t="s">
        <v>2914</v>
      </c>
      <c r="K302" s="13" t="str">
        <f>VLOOKUP(J302,'DM Thue co so-TCCB'!$B$5:$D$781,3,)</f>
        <v>Thuế cơ sở 8 tỉnh Lào Cai</v>
      </c>
      <c r="L302" s="13" t="str">
        <f>VLOOKUP(J302,'DM Thue co so-TCCB'!$B$5:$F$781,5,)</f>
        <v>Phường Nghĩa Lộ</v>
      </c>
      <c r="M302" s="13" t="s">
        <v>2915</v>
      </c>
      <c r="N302" s="13" t="s">
        <v>2950</v>
      </c>
      <c r="O302" s="13" t="s">
        <v>2917</v>
      </c>
      <c r="P302" s="10" t="s">
        <v>2951</v>
      </c>
      <c r="Q302" s="13" t="str">
        <f t="shared" si="10"/>
        <v>Huyện Mù Căng Chải - Đội Thuế liên huyện Nghĩa Văn - Trạm Tấu - Mù Căng Chải</v>
      </c>
      <c r="R302" s="13" t="s">
        <v>2952</v>
      </c>
      <c r="S302" s="13" t="s">
        <v>2950</v>
      </c>
      <c r="T302" s="34" t="s">
        <v>2953</v>
      </c>
      <c r="U302" s="13" t="s">
        <v>2724</v>
      </c>
      <c r="V302" s="13" t="s">
        <v>2954</v>
      </c>
      <c r="W302" s="17" t="s">
        <v>2920</v>
      </c>
      <c r="X302" s="18" t="s">
        <v>2922</v>
      </c>
      <c r="Y302" s="30" t="s">
        <v>2908</v>
      </c>
      <c r="Z302" s="13" t="s">
        <v>2955</v>
      </c>
      <c r="AA302" s="13" t="s">
        <v>2886</v>
      </c>
      <c r="AB302" s="13" t="s">
        <v>2890</v>
      </c>
    </row>
    <row r="303" spans="1:28" hidden="1">
      <c r="A303" s="13" t="s">
        <v>2956</v>
      </c>
      <c r="C303" s="13" t="s">
        <v>2936</v>
      </c>
      <c r="D303" s="13">
        <v>1562</v>
      </c>
      <c r="E303" s="13" t="s">
        <v>2937</v>
      </c>
      <c r="F303" s="13">
        <v>2580</v>
      </c>
      <c r="G303" s="13" t="s">
        <v>2957</v>
      </c>
      <c r="H303" s="13" t="s">
        <v>2956</v>
      </c>
      <c r="J303" s="13" t="s">
        <v>2939</v>
      </c>
      <c r="K303" s="13" t="str">
        <f>VLOOKUP(J303,'DM Thue co so-TCCB'!$B$5:$D$781,3,)</f>
        <v>Thuế cơ sở 7 tỉnh Lào Cai</v>
      </c>
      <c r="L303" s="13" t="str">
        <f>VLOOKUP(J303,'DM Thue co so-TCCB'!$B$5:$F$781,5,)</f>
        <v>Xã Mậu A</v>
      </c>
      <c r="M303" s="10" t="s">
        <v>2940</v>
      </c>
      <c r="N303" s="13" t="s">
        <v>2958</v>
      </c>
      <c r="O303" s="13" t="s">
        <v>2942</v>
      </c>
      <c r="P303" s="10" t="s">
        <v>2942</v>
      </c>
      <c r="Q303" s="13" t="str">
        <f t="shared" si="10"/>
        <v>Huyện Trấn Yên - Đội Thuế liên huyện Trấn Yên - Văn Yên</v>
      </c>
      <c r="R303" s="13" t="s">
        <v>2959</v>
      </c>
      <c r="S303" s="13" t="s">
        <v>2958</v>
      </c>
      <c r="T303" s="8" t="s">
        <v>2958</v>
      </c>
      <c r="U303" s="13" t="s">
        <v>2751</v>
      </c>
      <c r="V303" s="13" t="s">
        <v>2960</v>
      </c>
      <c r="W303" s="17" t="s">
        <v>2739</v>
      </c>
      <c r="X303" s="18" t="s">
        <v>2961</v>
      </c>
      <c r="Y303" s="10" t="s">
        <v>285</v>
      </c>
      <c r="Z303" s="13" t="s">
        <v>2946</v>
      </c>
      <c r="AA303" s="13" t="s">
        <v>2886</v>
      </c>
      <c r="AB303" s="13" t="s">
        <v>2890</v>
      </c>
    </row>
    <row r="304" spans="1:28" hidden="1">
      <c r="A304" s="13" t="s">
        <v>2962</v>
      </c>
      <c r="C304" s="13" t="s">
        <v>155</v>
      </c>
      <c r="D304" s="13">
        <v>1563</v>
      </c>
      <c r="E304" s="13" t="s">
        <v>2963</v>
      </c>
      <c r="F304" s="13">
        <v>2580</v>
      </c>
      <c r="G304" s="13" t="s">
        <v>2964</v>
      </c>
      <c r="H304" s="13" t="s">
        <v>2962</v>
      </c>
      <c r="J304" s="13" t="s">
        <v>2902</v>
      </c>
      <c r="K304" s="13" t="str">
        <f>VLOOKUP(J304,'DM Thue co so-TCCB'!$B$5:$D$781,3,)</f>
        <v>Thuế cơ sở 6 tỉnh Lào Cai</v>
      </c>
      <c r="L304" s="13" t="str">
        <f>VLOOKUP(J304,'DM Thue co so-TCCB'!$B$5:$F$781,5,)</f>
        <v>Phường Yên Bái</v>
      </c>
      <c r="M304" s="10" t="s">
        <v>2903</v>
      </c>
      <c r="N304" s="13" t="s">
        <v>2965</v>
      </c>
      <c r="O304" s="13" t="s">
        <v>2905</v>
      </c>
      <c r="P304" s="10" t="s">
        <v>2966</v>
      </c>
      <c r="Q304" s="13" t="str">
        <f t="shared" si="10"/>
        <v>Huyện Yên Bình - Đội Thuế liên huyện Yên Bái - Yên Bình</v>
      </c>
      <c r="R304" s="13" t="s">
        <v>2967</v>
      </c>
      <c r="S304" s="13" t="s">
        <v>2965</v>
      </c>
      <c r="T304" s="8" t="s">
        <v>2965</v>
      </c>
      <c r="U304" s="13" t="s">
        <v>2739</v>
      </c>
      <c r="V304" s="13" t="s">
        <v>2968</v>
      </c>
      <c r="W304" s="17" t="s">
        <v>2739</v>
      </c>
      <c r="X304" s="18" t="s">
        <v>2961</v>
      </c>
      <c r="Y304" s="30" t="s">
        <v>2908</v>
      </c>
      <c r="Z304" s="13" t="s">
        <v>2969</v>
      </c>
      <c r="AA304" s="13" t="s">
        <v>2886</v>
      </c>
      <c r="AB304" s="13" t="s">
        <v>2890</v>
      </c>
    </row>
    <row r="305" spans="1:28" hidden="1">
      <c r="A305" s="13" t="s">
        <v>2970</v>
      </c>
      <c r="C305" s="13" t="s">
        <v>2911</v>
      </c>
      <c r="D305" s="13">
        <v>1561</v>
      </c>
      <c r="E305" s="13" t="s">
        <v>2912</v>
      </c>
      <c r="F305" s="13">
        <v>2580</v>
      </c>
      <c r="G305" s="13" t="s">
        <v>2971</v>
      </c>
      <c r="H305" s="13" t="s">
        <v>2970</v>
      </c>
      <c r="J305" s="13" t="s">
        <v>2914</v>
      </c>
      <c r="K305" s="13" t="str">
        <f>VLOOKUP(J305,'DM Thue co so-TCCB'!$B$5:$D$781,3,)</f>
        <v>Thuế cơ sở 8 tỉnh Lào Cai</v>
      </c>
      <c r="L305" s="13" t="str">
        <f>VLOOKUP(J305,'DM Thue co so-TCCB'!$B$5:$F$781,5,)</f>
        <v>Phường Nghĩa Lộ</v>
      </c>
      <c r="M305" s="13" t="s">
        <v>2915</v>
      </c>
      <c r="N305" s="13" t="s">
        <v>2972</v>
      </c>
      <c r="O305" s="13" t="s">
        <v>2917</v>
      </c>
      <c r="P305" s="10" t="s">
        <v>2973</v>
      </c>
      <c r="Q305" s="13" t="str">
        <f t="shared" si="10"/>
        <v>Huyện Văn Chấn - Đội Thuế liên huyện Nghĩa Văn - Trạm Tấu - Mù Căng Chải</v>
      </c>
      <c r="R305" s="13" t="s">
        <v>2974</v>
      </c>
      <c r="S305" s="13" t="s">
        <v>2972</v>
      </c>
      <c r="T305" s="34" t="s">
        <v>2975</v>
      </c>
      <c r="U305" s="13" t="s">
        <v>2976</v>
      </c>
      <c r="V305" s="13" t="s">
        <v>2977</v>
      </c>
      <c r="W305" s="17" t="s">
        <v>2976</v>
      </c>
      <c r="X305" s="18" t="s">
        <v>2978</v>
      </c>
      <c r="Y305" s="10" t="s">
        <v>285</v>
      </c>
      <c r="Z305" s="13" t="s">
        <v>2923</v>
      </c>
      <c r="AA305" s="13" t="s">
        <v>2886</v>
      </c>
      <c r="AB305" s="13" t="s">
        <v>2890</v>
      </c>
    </row>
    <row r="306" spans="1:28" hidden="1">
      <c r="A306" s="13" t="s">
        <v>2979</v>
      </c>
      <c r="C306" s="13" t="s">
        <v>2911</v>
      </c>
      <c r="D306" s="13">
        <v>1561</v>
      </c>
      <c r="E306" s="13" t="s">
        <v>2912</v>
      </c>
      <c r="F306" s="13">
        <v>2580</v>
      </c>
      <c r="G306" s="13" t="s">
        <v>2980</v>
      </c>
      <c r="H306" s="13" t="s">
        <v>2979</v>
      </c>
      <c r="J306" s="13" t="s">
        <v>2914</v>
      </c>
      <c r="K306" s="13" t="str">
        <f>VLOOKUP(J306,'DM Thue co so-TCCB'!$B$5:$D$781,3,)</f>
        <v>Thuế cơ sở 8 tỉnh Lào Cai</v>
      </c>
      <c r="L306" s="13" t="str">
        <f>VLOOKUP(J306,'DM Thue co so-TCCB'!$B$5:$F$781,5,)</f>
        <v>Phường Nghĩa Lộ</v>
      </c>
      <c r="M306" s="13" t="s">
        <v>2915</v>
      </c>
      <c r="N306" s="13" t="s">
        <v>2981</v>
      </c>
      <c r="O306" s="13" t="s">
        <v>2917</v>
      </c>
      <c r="P306" s="10" t="s">
        <v>2982</v>
      </c>
      <c r="Q306" s="13" t="str">
        <f t="shared" si="10"/>
        <v>Huyện Trạm Tấu - Đội Thuế liên huyện Nghĩa Văn - Trạm Tấu - Mù Căng Chải</v>
      </c>
      <c r="R306" s="13" t="s">
        <v>2983</v>
      </c>
      <c r="S306" s="13" t="s">
        <v>2981</v>
      </c>
      <c r="T306" s="34" t="s">
        <v>2984</v>
      </c>
      <c r="U306" s="13" t="s">
        <v>2985</v>
      </c>
      <c r="V306" s="13" t="s">
        <v>2986</v>
      </c>
      <c r="W306" s="17" t="s">
        <v>2976</v>
      </c>
      <c r="X306" s="18" t="s">
        <v>2978</v>
      </c>
      <c r="Y306" s="10" t="s">
        <v>285</v>
      </c>
      <c r="Z306" s="13" t="s">
        <v>2923</v>
      </c>
      <c r="AA306" s="13" t="s">
        <v>2886</v>
      </c>
      <c r="AB306" s="13" t="s">
        <v>2890</v>
      </c>
    </row>
    <row r="307" spans="1:28" s="7" customFormat="1" hidden="1">
      <c r="A307" s="7" t="s">
        <v>2987</v>
      </c>
      <c r="B307" s="7">
        <v>2580</v>
      </c>
      <c r="E307" s="7" t="s">
        <v>2988</v>
      </c>
      <c r="G307" s="7" t="s">
        <v>155</v>
      </c>
      <c r="H307" s="7" t="s">
        <v>2987</v>
      </c>
      <c r="I307" s="7" t="s">
        <v>2643</v>
      </c>
      <c r="K307" s="13"/>
      <c r="L307" s="13"/>
      <c r="M307" s="10"/>
      <c r="N307" s="7" t="s">
        <v>2989</v>
      </c>
      <c r="O307" s="7" t="s">
        <v>2645</v>
      </c>
      <c r="P307" s="7" t="s">
        <v>2990</v>
      </c>
      <c r="Q307" s="13" t="str">
        <f t="shared" si="10"/>
        <v xml:space="preserve">Tỉnh Lào Cai - </v>
      </c>
      <c r="R307" s="7" t="s">
        <v>2991</v>
      </c>
      <c r="S307" s="7" t="s">
        <v>2989</v>
      </c>
      <c r="T307" s="8" t="s">
        <v>2989</v>
      </c>
      <c r="U307" s="7" t="s">
        <v>2879</v>
      </c>
      <c r="V307" s="7" t="s">
        <v>2992</v>
      </c>
      <c r="W307" s="11" t="s">
        <v>155</v>
      </c>
      <c r="X307" s="9" t="s">
        <v>155</v>
      </c>
      <c r="Z307" s="7" t="s">
        <v>2988</v>
      </c>
      <c r="AA307" s="7" t="s">
        <v>153</v>
      </c>
      <c r="AB307" s="7" t="s">
        <v>159</v>
      </c>
    </row>
    <row r="308" spans="1:28" s="7" customFormat="1" hidden="1">
      <c r="A308" s="7" t="s">
        <v>2993</v>
      </c>
      <c r="B308" s="7">
        <v>2581</v>
      </c>
      <c r="E308" s="7" t="s">
        <v>2988</v>
      </c>
      <c r="F308" s="7">
        <v>2580</v>
      </c>
      <c r="G308" s="7" t="s">
        <v>2994</v>
      </c>
      <c r="H308" s="7" t="s">
        <v>2993</v>
      </c>
      <c r="I308" s="7" t="s">
        <v>2643</v>
      </c>
      <c r="J308" s="7" t="s">
        <v>2643</v>
      </c>
      <c r="K308" s="13"/>
      <c r="L308" s="13"/>
      <c r="M308" s="10" t="s">
        <v>2643</v>
      </c>
      <c r="N308" s="7" t="s">
        <v>2995</v>
      </c>
      <c r="O308" s="7" t="s">
        <v>2645</v>
      </c>
      <c r="P308" s="7" t="s">
        <v>2990</v>
      </c>
      <c r="Q308" s="13" t="str">
        <f t="shared" si="10"/>
        <v>Tỉnh Lào Cai - Chi cục Thuế khu vực VIII</v>
      </c>
      <c r="R308" s="7" t="s">
        <v>2996</v>
      </c>
      <c r="S308" s="7" t="s">
        <v>2995</v>
      </c>
      <c r="T308" s="8" t="s">
        <v>2995</v>
      </c>
      <c r="U308" s="7" t="s">
        <v>2997</v>
      </c>
      <c r="V308" s="7" t="s">
        <v>2998</v>
      </c>
      <c r="W308" s="15">
        <v>2621</v>
      </c>
      <c r="X308" s="9" t="s">
        <v>2999</v>
      </c>
      <c r="Z308" s="7" t="s">
        <v>2988</v>
      </c>
      <c r="AA308" s="7" t="s">
        <v>2987</v>
      </c>
      <c r="AB308" s="7" t="s">
        <v>2991</v>
      </c>
    </row>
    <row r="309" spans="1:28" hidden="1">
      <c r="A309" s="13" t="s">
        <v>3000</v>
      </c>
      <c r="C309" s="13" t="s">
        <v>3001</v>
      </c>
      <c r="D309" s="13">
        <v>1062</v>
      </c>
      <c r="E309" s="13" t="s">
        <v>3002</v>
      </c>
      <c r="F309" s="13">
        <v>2580</v>
      </c>
      <c r="G309" s="13" t="s">
        <v>3003</v>
      </c>
      <c r="H309" s="13" t="s">
        <v>3000</v>
      </c>
      <c r="J309" s="13" t="s">
        <v>3004</v>
      </c>
      <c r="K309" s="13" t="str">
        <f>VLOOKUP(J309,'DM Thue co so-TCCB'!$B$5:$D$781,3,)</f>
        <v>Thuế cơ sở 1 tỉnh Lào Cai</v>
      </c>
      <c r="L309" s="13" t="str">
        <f>VLOOKUP(J309,'DM Thue co so-TCCB'!$B$5:$F$781,5,)</f>
        <v>Phường Lào Cai</v>
      </c>
      <c r="M309" s="10" t="s">
        <v>3005</v>
      </c>
      <c r="N309" s="13" t="s">
        <v>3006</v>
      </c>
      <c r="O309" s="13" t="s">
        <v>3007</v>
      </c>
      <c r="P309" s="10" t="s">
        <v>3008</v>
      </c>
      <c r="Q309" s="13" t="str">
        <f t="shared" si="10"/>
        <v>Tp. Lào Cai - Đội Thuế liên huyện Lào Cai - Mường Khương</v>
      </c>
      <c r="R309" s="13" t="s">
        <v>3009</v>
      </c>
      <c r="S309" s="13" t="s">
        <v>3006</v>
      </c>
      <c r="T309" s="8" t="s">
        <v>3006</v>
      </c>
      <c r="U309" s="13" t="s">
        <v>2997</v>
      </c>
      <c r="V309" s="13" t="s">
        <v>2998</v>
      </c>
      <c r="W309" s="15">
        <v>2621</v>
      </c>
      <c r="X309" s="9" t="s">
        <v>2999</v>
      </c>
      <c r="Y309" s="10" t="s">
        <v>285</v>
      </c>
      <c r="Z309" s="13" t="s">
        <v>3010</v>
      </c>
      <c r="AA309" s="13" t="s">
        <v>2987</v>
      </c>
      <c r="AB309" s="13" t="s">
        <v>2991</v>
      </c>
    </row>
    <row r="310" spans="1:28" hidden="1">
      <c r="A310" s="13" t="s">
        <v>3011</v>
      </c>
      <c r="C310" s="13" t="s">
        <v>3001</v>
      </c>
      <c r="D310" s="13">
        <v>1062</v>
      </c>
      <c r="E310" s="13" t="s">
        <v>3002</v>
      </c>
      <c r="F310" s="13">
        <v>2580</v>
      </c>
      <c r="G310" s="13" t="s">
        <v>3012</v>
      </c>
      <c r="H310" s="13" t="s">
        <v>3011</v>
      </c>
      <c r="J310" s="13" t="s">
        <v>3004</v>
      </c>
      <c r="K310" s="13" t="str">
        <f>VLOOKUP(J310,'DM Thue co so-TCCB'!$B$5:$D$781,3,)</f>
        <v>Thuế cơ sở 1 tỉnh Lào Cai</v>
      </c>
      <c r="L310" s="13" t="str">
        <f>VLOOKUP(J310,'DM Thue co so-TCCB'!$B$5:$F$781,5,)</f>
        <v>Phường Lào Cai</v>
      </c>
      <c r="M310" s="10" t="s">
        <v>3005</v>
      </c>
      <c r="N310" s="13" t="s">
        <v>3013</v>
      </c>
      <c r="O310" s="13" t="s">
        <v>3007</v>
      </c>
      <c r="P310" s="10" t="s">
        <v>3014</v>
      </c>
      <c r="Q310" s="13" t="str">
        <f t="shared" si="10"/>
        <v>Huyện Mường Khương - Đội Thuế liên huyện Lào Cai - Mường Khương</v>
      </c>
      <c r="R310" s="13" t="s">
        <v>3015</v>
      </c>
      <c r="S310" s="13" t="s">
        <v>3013</v>
      </c>
      <c r="T310" s="8" t="s">
        <v>3013</v>
      </c>
      <c r="U310" s="13" t="s">
        <v>3016</v>
      </c>
      <c r="V310" s="13" t="s">
        <v>3017</v>
      </c>
      <c r="W310" s="17" t="s">
        <v>3016</v>
      </c>
      <c r="X310" s="18" t="s">
        <v>3018</v>
      </c>
      <c r="Y310" s="10" t="s">
        <v>285</v>
      </c>
      <c r="Z310" s="13" t="s">
        <v>3010</v>
      </c>
      <c r="AA310" s="13" t="s">
        <v>2987</v>
      </c>
      <c r="AB310" s="13" t="s">
        <v>2991</v>
      </c>
    </row>
    <row r="311" spans="1:28" hidden="1">
      <c r="A311" s="13" t="s">
        <v>3019</v>
      </c>
      <c r="C311" s="13" t="s">
        <v>155</v>
      </c>
      <c r="E311" s="13" t="s">
        <v>3020</v>
      </c>
      <c r="F311" s="13">
        <v>2580</v>
      </c>
      <c r="G311" s="13" t="s">
        <v>3021</v>
      </c>
      <c r="H311" s="13" t="s">
        <v>3019</v>
      </c>
      <c r="J311" s="13" t="s">
        <v>3022</v>
      </c>
      <c r="K311" s="13" t="str">
        <f>VLOOKUP(J311,'DM Thue co so-TCCB'!$B$5:$D$781,3,)</f>
        <v>Thuế cơ sở 2 tỉnh Lào Cai</v>
      </c>
      <c r="L311" s="13" t="str">
        <f>VLOOKUP(J311,'DM Thue co so-TCCB'!$B$5:$F$781,5,)</f>
        <v>Xã Bát Xát</v>
      </c>
      <c r="M311" s="10" t="s">
        <v>3023</v>
      </c>
      <c r="N311" s="10" t="s">
        <v>3022</v>
      </c>
      <c r="O311" s="13" t="s">
        <v>3024</v>
      </c>
      <c r="P311" s="13" t="s">
        <v>3024</v>
      </c>
      <c r="Q311" s="13" t="str">
        <f t="shared" si="10"/>
        <v>Huyện Bát Xát - Đội Thuế huyện Bát Xát</v>
      </c>
      <c r="R311" s="13" t="s">
        <v>3025</v>
      </c>
      <c r="S311" s="13" t="s">
        <v>3022</v>
      </c>
      <c r="T311" s="8" t="s">
        <v>3022</v>
      </c>
      <c r="U311" s="13" t="s">
        <v>3026</v>
      </c>
      <c r="V311" s="13" t="s">
        <v>3027</v>
      </c>
      <c r="W311" s="17" t="s">
        <v>3026</v>
      </c>
      <c r="X311" s="18" t="s">
        <v>3028</v>
      </c>
      <c r="Z311" s="13" t="s">
        <v>3029</v>
      </c>
      <c r="AA311" s="13" t="s">
        <v>2987</v>
      </c>
      <c r="AB311" s="13" t="s">
        <v>2991</v>
      </c>
    </row>
    <row r="312" spans="1:28" hidden="1">
      <c r="A312" s="13" t="s">
        <v>3030</v>
      </c>
      <c r="C312" s="13" t="s">
        <v>3031</v>
      </c>
      <c r="D312" s="13">
        <v>1061</v>
      </c>
      <c r="E312" s="13" t="s">
        <v>3032</v>
      </c>
      <c r="F312" s="13">
        <v>2580</v>
      </c>
      <c r="G312" s="13" t="s">
        <v>3033</v>
      </c>
      <c r="H312" s="13" t="s">
        <v>3030</v>
      </c>
      <c r="J312" s="13" t="s">
        <v>3034</v>
      </c>
      <c r="K312" s="13" t="str">
        <f>VLOOKUP(J312,'DM Thue co so-TCCB'!$B$5:$D$781,3,)</f>
        <v>Thuế cơ sở 4 tỉnh Lào Cai</v>
      </c>
      <c r="L312" s="13" t="str">
        <f>VLOOKUP(J312,'DM Thue co so-TCCB'!$B$5:$F$781,5,)</f>
        <v>Xã Bắc Hà</v>
      </c>
      <c r="M312" s="10" t="s">
        <v>3035</v>
      </c>
      <c r="N312" s="13" t="s">
        <v>3036</v>
      </c>
      <c r="O312" s="13" t="s">
        <v>3037</v>
      </c>
      <c r="P312" s="10" t="s">
        <v>3037</v>
      </c>
      <c r="Q312" s="13" t="str">
        <f t="shared" si="10"/>
        <v>Huyện Bắc Hà - Đội Thuế liên huyện Bắc Hà - Si Ma Cai</v>
      </c>
      <c r="R312" s="13" t="s">
        <v>3038</v>
      </c>
      <c r="S312" s="13" t="s">
        <v>3036</v>
      </c>
      <c r="T312" s="8" t="s">
        <v>3036</v>
      </c>
      <c r="U312" s="13" t="s">
        <v>3039</v>
      </c>
      <c r="V312" s="13" t="s">
        <v>3040</v>
      </c>
      <c r="W312" s="17" t="s">
        <v>3041</v>
      </c>
      <c r="X312" s="18" t="s">
        <v>3042</v>
      </c>
      <c r="Y312" s="10" t="s">
        <v>285</v>
      </c>
      <c r="Z312" s="13" t="s">
        <v>3043</v>
      </c>
      <c r="AA312" s="13" t="s">
        <v>2987</v>
      </c>
      <c r="AB312" s="13" t="s">
        <v>2991</v>
      </c>
    </row>
    <row r="313" spans="1:28" hidden="1">
      <c r="A313" s="13" t="s">
        <v>3044</v>
      </c>
      <c r="C313" s="13" t="s">
        <v>155</v>
      </c>
      <c r="D313" s="13">
        <v>1063</v>
      </c>
      <c r="E313" s="13" t="s">
        <v>3045</v>
      </c>
      <c r="F313" s="13">
        <v>2580</v>
      </c>
      <c r="G313" s="13" t="s">
        <v>3046</v>
      </c>
      <c r="H313" s="13" t="s">
        <v>3044</v>
      </c>
      <c r="J313" s="13" t="s">
        <v>3047</v>
      </c>
      <c r="K313" s="13" t="str">
        <f>VLOOKUP(J313,'DM Thue co so-TCCB'!$B$5:$D$781,3,)</f>
        <v>Thuế cơ sở 5 tỉnh Lào Cai</v>
      </c>
      <c r="L313" s="13" t="str">
        <f>VLOOKUP(J313,'DM Thue co so-TCCB'!$B$5:$F$781,5,)</f>
        <v>Xã Bảo Thắng</v>
      </c>
      <c r="M313" s="13" t="s">
        <v>3048</v>
      </c>
      <c r="N313" s="13" t="s">
        <v>3049</v>
      </c>
      <c r="O313" s="13" t="s">
        <v>3050</v>
      </c>
      <c r="P313" s="10" t="s">
        <v>3050</v>
      </c>
      <c r="Q313" s="13" t="str">
        <f t="shared" si="10"/>
        <v>Huyện Bảo Thắng - Đội Thuế liên huyện Bảo Thắng - Bảo Yên - Văn Bàn</v>
      </c>
      <c r="R313" s="13" t="s">
        <v>3051</v>
      </c>
      <c r="S313" s="13" t="s">
        <v>3049</v>
      </c>
      <c r="T313" s="8" t="s">
        <v>3049</v>
      </c>
      <c r="U313" s="13" t="s">
        <v>3041</v>
      </c>
      <c r="V313" s="13" t="s">
        <v>3052</v>
      </c>
      <c r="W313" s="17" t="s">
        <v>3041</v>
      </c>
      <c r="X313" s="18" t="s">
        <v>3042</v>
      </c>
      <c r="Y313" s="30" t="s">
        <v>3053</v>
      </c>
      <c r="Z313" s="13" t="s">
        <v>3054</v>
      </c>
      <c r="AA313" s="13" t="s">
        <v>2987</v>
      </c>
      <c r="AB313" s="13" t="s">
        <v>2991</v>
      </c>
    </row>
    <row r="314" spans="1:28" hidden="1">
      <c r="A314" s="13" t="s">
        <v>3055</v>
      </c>
      <c r="C314" s="13" t="s">
        <v>155</v>
      </c>
      <c r="E314" s="13" t="s">
        <v>3056</v>
      </c>
      <c r="F314" s="13">
        <v>2580</v>
      </c>
      <c r="G314" s="13" t="s">
        <v>3057</v>
      </c>
      <c r="H314" s="13" t="s">
        <v>3055</v>
      </c>
      <c r="J314" s="13" t="s">
        <v>3058</v>
      </c>
      <c r="K314" s="13" t="str">
        <f>VLOOKUP(J314,'DM Thue co so-TCCB'!$B$5:$D$781,3,)</f>
        <v>Thuế cơ sở 3 tỉnh Lào Cai</v>
      </c>
      <c r="L314" s="13" t="str">
        <f>VLOOKUP(J314,'DM Thue co so-TCCB'!$B$5:$F$781,5,)</f>
        <v>Phường Sa Pa</v>
      </c>
      <c r="M314" s="10" t="s">
        <v>3059</v>
      </c>
      <c r="N314" s="10" t="s">
        <v>3058</v>
      </c>
      <c r="O314" s="13" t="s">
        <v>3060</v>
      </c>
      <c r="P314" s="13" t="s">
        <v>3060</v>
      </c>
      <c r="Q314" s="13" t="str">
        <f t="shared" si="10"/>
        <v>Thị xã Sa Pa - Đội Thuế thị xã Sa Pa</v>
      </c>
      <c r="R314" s="13" t="s">
        <v>3061</v>
      </c>
      <c r="S314" s="13" t="s">
        <v>3058</v>
      </c>
      <c r="T314" s="8" t="s">
        <v>3058</v>
      </c>
      <c r="U314" s="13" t="s">
        <v>3062</v>
      </c>
      <c r="V314" s="13" t="s">
        <v>3063</v>
      </c>
      <c r="W314" s="17" t="s">
        <v>3026</v>
      </c>
      <c r="X314" s="18" t="s">
        <v>3028</v>
      </c>
      <c r="Z314" s="13" t="s">
        <v>3056</v>
      </c>
      <c r="AA314" s="13" t="s">
        <v>2987</v>
      </c>
      <c r="AB314" s="13" t="s">
        <v>2991</v>
      </c>
    </row>
    <row r="315" spans="1:28" hidden="1">
      <c r="A315" s="13" t="s">
        <v>3064</v>
      </c>
      <c r="C315" s="13" t="s">
        <v>155</v>
      </c>
      <c r="D315" s="13">
        <v>1063</v>
      </c>
      <c r="E315" s="13" t="s">
        <v>3065</v>
      </c>
      <c r="F315" s="13">
        <v>2580</v>
      </c>
      <c r="G315" s="13" t="s">
        <v>3066</v>
      </c>
      <c r="H315" s="13" t="s">
        <v>3064</v>
      </c>
      <c r="J315" s="13" t="s">
        <v>3047</v>
      </c>
      <c r="K315" s="13" t="str">
        <f>VLOOKUP(J315,'DM Thue co so-TCCB'!$B$5:$D$781,3,)</f>
        <v>Thuế cơ sở 5 tỉnh Lào Cai</v>
      </c>
      <c r="L315" s="13" t="str">
        <f>VLOOKUP(J315,'DM Thue co so-TCCB'!$B$5:$F$781,5,)</f>
        <v>Xã Bảo Thắng</v>
      </c>
      <c r="M315" s="13" t="s">
        <v>3048</v>
      </c>
      <c r="N315" s="13" t="s">
        <v>3067</v>
      </c>
      <c r="O315" s="13" t="s">
        <v>3050</v>
      </c>
      <c r="P315" s="10" t="s">
        <v>3068</v>
      </c>
      <c r="Q315" s="13" t="str">
        <f t="shared" si="10"/>
        <v>Huyện Bảo Yên - Đội Thuế liên huyện Bảo Thắng - Bảo Yên - Văn Bàn</v>
      </c>
      <c r="R315" s="13" t="s">
        <v>3069</v>
      </c>
      <c r="S315" s="13" t="s">
        <v>3067</v>
      </c>
      <c r="T315" s="8" t="s">
        <v>3067</v>
      </c>
      <c r="U315" s="13" t="s">
        <v>3070</v>
      </c>
      <c r="V315" s="13" t="s">
        <v>3071</v>
      </c>
      <c r="W315" s="17" t="s">
        <v>3072</v>
      </c>
      <c r="X315" s="18" t="s">
        <v>3073</v>
      </c>
      <c r="Y315" s="30" t="s">
        <v>3053</v>
      </c>
      <c r="Z315" s="13" t="s">
        <v>3074</v>
      </c>
      <c r="AA315" s="13" t="s">
        <v>2987</v>
      </c>
      <c r="AB315" s="13" t="s">
        <v>2991</v>
      </c>
    </row>
    <row r="316" spans="1:28" hidden="1">
      <c r="A316" s="13" t="s">
        <v>3075</v>
      </c>
      <c r="C316" s="13" t="s">
        <v>155</v>
      </c>
      <c r="D316" s="13">
        <v>1063</v>
      </c>
      <c r="E316" s="13" t="s">
        <v>3076</v>
      </c>
      <c r="F316" s="13">
        <v>2580</v>
      </c>
      <c r="G316" s="13" t="s">
        <v>3077</v>
      </c>
      <c r="H316" s="13" t="s">
        <v>3075</v>
      </c>
      <c r="J316" s="13" t="s">
        <v>3047</v>
      </c>
      <c r="K316" s="13" t="str">
        <f>VLOOKUP(J316,'DM Thue co so-TCCB'!$B$5:$D$781,3,)</f>
        <v>Thuế cơ sở 5 tỉnh Lào Cai</v>
      </c>
      <c r="L316" s="13" t="str">
        <f>VLOOKUP(J316,'DM Thue co so-TCCB'!$B$5:$F$781,5,)</f>
        <v>Xã Bảo Thắng</v>
      </c>
      <c r="M316" s="13" t="s">
        <v>3048</v>
      </c>
      <c r="N316" s="13" t="s">
        <v>3078</v>
      </c>
      <c r="O316" s="13" t="s">
        <v>3050</v>
      </c>
      <c r="P316" s="10" t="s">
        <v>3079</v>
      </c>
      <c r="Q316" s="13" t="str">
        <f t="shared" si="10"/>
        <v>Huyện Văn Bàn - Đội Thuế liên huyện Bảo Thắng - Bảo Yên - Văn Bàn</v>
      </c>
      <c r="R316" s="13" t="s">
        <v>3080</v>
      </c>
      <c r="S316" s="13" t="s">
        <v>3078</v>
      </c>
      <c r="T316" s="8" t="s">
        <v>3078</v>
      </c>
      <c r="U316" s="13" t="s">
        <v>3072</v>
      </c>
      <c r="V316" s="13" t="s">
        <v>3081</v>
      </c>
      <c r="W316" s="17" t="s">
        <v>3072</v>
      </c>
      <c r="X316" s="18" t="s">
        <v>3073</v>
      </c>
      <c r="Y316" s="30" t="s">
        <v>3053</v>
      </c>
      <c r="Z316" s="13" t="s">
        <v>3082</v>
      </c>
      <c r="AA316" s="13" t="s">
        <v>2987</v>
      </c>
      <c r="AB316" s="13" t="s">
        <v>2991</v>
      </c>
    </row>
    <row r="317" spans="1:28" hidden="1">
      <c r="A317" s="13" t="s">
        <v>3083</v>
      </c>
      <c r="C317" s="13" t="s">
        <v>3031</v>
      </c>
      <c r="D317" s="13">
        <v>1061</v>
      </c>
      <c r="E317" s="13" t="s">
        <v>3032</v>
      </c>
      <c r="F317" s="13">
        <v>2580</v>
      </c>
      <c r="G317" s="13" t="s">
        <v>3084</v>
      </c>
      <c r="H317" s="13" t="s">
        <v>3083</v>
      </c>
      <c r="J317" s="13" t="s">
        <v>3034</v>
      </c>
      <c r="K317" s="13" t="str">
        <f>VLOOKUP(J317,'DM Thue co so-TCCB'!$B$5:$D$781,3,)</f>
        <v>Thuế cơ sở 4 tỉnh Lào Cai</v>
      </c>
      <c r="L317" s="13" t="str">
        <f>VLOOKUP(J317,'DM Thue co so-TCCB'!$B$5:$F$781,5,)</f>
        <v>Xã Bắc Hà</v>
      </c>
      <c r="M317" s="10" t="s">
        <v>3035</v>
      </c>
      <c r="N317" s="13" t="s">
        <v>3085</v>
      </c>
      <c r="O317" s="13" t="s">
        <v>3037</v>
      </c>
      <c r="P317" s="10" t="s">
        <v>3086</v>
      </c>
      <c r="Q317" s="13" t="str">
        <f t="shared" si="10"/>
        <v>Huyện Si Ma Cai - Đội Thuế liên huyện Bắc Hà - Si Ma Cai</v>
      </c>
      <c r="R317" s="13" t="s">
        <v>3087</v>
      </c>
      <c r="S317" s="13" t="s">
        <v>3085</v>
      </c>
      <c r="T317" s="8" t="s">
        <v>3085</v>
      </c>
      <c r="U317" s="13" t="s">
        <v>3088</v>
      </c>
      <c r="V317" s="13" t="s">
        <v>3089</v>
      </c>
      <c r="W317" s="17" t="s">
        <v>3016</v>
      </c>
      <c r="X317" s="18" t="s">
        <v>3018</v>
      </c>
      <c r="Y317" s="10" t="s">
        <v>285</v>
      </c>
      <c r="Z317" s="13" t="s">
        <v>3043</v>
      </c>
      <c r="AA317" s="13" t="s">
        <v>2987</v>
      </c>
      <c r="AB317" s="13" t="s">
        <v>2991</v>
      </c>
    </row>
    <row r="318" spans="1:28" s="7" customFormat="1" hidden="1">
      <c r="A318" s="7" t="s">
        <v>3090</v>
      </c>
      <c r="B318" s="7">
        <v>1480</v>
      </c>
      <c r="E318" s="7" t="s">
        <v>3091</v>
      </c>
      <c r="G318" s="7" t="s">
        <v>155</v>
      </c>
      <c r="H318" s="7" t="s">
        <v>3090</v>
      </c>
      <c r="I318" s="7" t="s">
        <v>3092</v>
      </c>
      <c r="K318" s="13"/>
      <c r="L318" s="13"/>
      <c r="M318" s="10"/>
      <c r="N318" s="7" t="s">
        <v>3093</v>
      </c>
      <c r="O318" s="7" t="s">
        <v>3094</v>
      </c>
      <c r="P318" s="7" t="s">
        <v>3095</v>
      </c>
      <c r="Q318" s="13" t="str">
        <f t="shared" si="10"/>
        <v xml:space="preserve">Tỉnh Sơn La - </v>
      </c>
      <c r="R318" s="7" t="s">
        <v>3096</v>
      </c>
      <c r="S318" s="7" t="s">
        <v>3093</v>
      </c>
      <c r="T318" s="8" t="s">
        <v>3093</v>
      </c>
      <c r="U318" s="7" t="s">
        <v>3097</v>
      </c>
      <c r="V318" s="7" t="s">
        <v>3098</v>
      </c>
      <c r="W318" s="11" t="s">
        <v>155</v>
      </c>
      <c r="X318" s="9" t="s">
        <v>155</v>
      </c>
      <c r="Z318" s="7" t="s">
        <v>3099</v>
      </c>
      <c r="AA318" s="7" t="s">
        <v>153</v>
      </c>
      <c r="AB318" s="7" t="s">
        <v>159</v>
      </c>
    </row>
    <row r="319" spans="1:28" s="7" customFormat="1" hidden="1">
      <c r="A319" s="7" t="s">
        <v>3100</v>
      </c>
      <c r="B319" s="7">
        <v>1481</v>
      </c>
      <c r="E319" s="7" t="s">
        <v>3091</v>
      </c>
      <c r="F319" s="7">
        <v>1480</v>
      </c>
      <c r="G319" s="7" t="s">
        <v>3101</v>
      </c>
      <c r="H319" s="7" t="s">
        <v>3100</v>
      </c>
      <c r="I319" s="7" t="s">
        <v>3092</v>
      </c>
      <c r="J319" s="7" t="s">
        <v>3092</v>
      </c>
      <c r="K319" s="13"/>
      <c r="L319" s="13"/>
      <c r="M319" s="10" t="s">
        <v>3092</v>
      </c>
      <c r="N319" s="7" t="s">
        <v>3102</v>
      </c>
      <c r="O319" s="7" t="s">
        <v>3094</v>
      </c>
      <c r="P319" s="7" t="s">
        <v>3095</v>
      </c>
      <c r="Q319" s="13" t="str">
        <f t="shared" si="10"/>
        <v>Tỉnh Sơn La - Chi cục Thuế khu vực IX</v>
      </c>
      <c r="R319" s="7" t="s">
        <v>3103</v>
      </c>
      <c r="S319" s="7" t="s">
        <v>3102</v>
      </c>
      <c r="T319" s="8" t="s">
        <v>3102</v>
      </c>
      <c r="U319" s="7" t="s">
        <v>3104</v>
      </c>
      <c r="V319" s="7" t="s">
        <v>3105</v>
      </c>
      <c r="W319" s="15">
        <v>2724</v>
      </c>
      <c r="X319" s="16" t="s">
        <v>3106</v>
      </c>
      <c r="Z319" s="7" t="s">
        <v>3091</v>
      </c>
      <c r="AA319" s="7" t="s">
        <v>3090</v>
      </c>
      <c r="AB319" s="7" t="s">
        <v>3096</v>
      </c>
    </row>
    <row r="320" spans="1:28" hidden="1">
      <c r="A320" s="13" t="s">
        <v>3107</v>
      </c>
      <c r="C320" s="13" t="s">
        <v>3108</v>
      </c>
      <c r="D320" s="13">
        <v>1467</v>
      </c>
      <c r="E320" s="13" t="s">
        <v>3109</v>
      </c>
      <c r="F320" s="13">
        <v>1480</v>
      </c>
      <c r="G320" s="13" t="s">
        <v>3110</v>
      </c>
      <c r="H320" s="13" t="s">
        <v>3107</v>
      </c>
      <c r="J320" s="13" t="s">
        <v>3111</v>
      </c>
      <c r="K320" s="13" t="str">
        <f>VLOOKUP(J320,'DM Thue co so-TCCB'!$B$5:$D$781,3,)</f>
        <v>Thuế cơ sở 1 Tỉnh Sơn La</v>
      </c>
      <c r="L320" s="13" t="str">
        <f>VLOOKUP(J320,'DM Thue co so-TCCB'!$B$5:$F$781,5,)</f>
        <v>Phường Chiềng Cơi</v>
      </c>
      <c r="M320" s="13" t="s">
        <v>3112</v>
      </c>
      <c r="N320" s="13" t="s">
        <v>3113</v>
      </c>
      <c r="O320" s="13" t="s">
        <v>3114</v>
      </c>
      <c r="P320" s="10" t="s">
        <v>3115</v>
      </c>
      <c r="Q320" s="13" t="str">
        <f t="shared" si="10"/>
        <v>Tp. Sơn La - Đội Thuế liên huyện thành phố Sơn La - Mường La - Thuận Châu - Quỳnh Nhai</v>
      </c>
      <c r="R320" s="13" t="s">
        <v>3116</v>
      </c>
      <c r="S320" s="13" t="s">
        <v>3113</v>
      </c>
      <c r="T320" s="34" t="s">
        <v>3117</v>
      </c>
      <c r="U320" s="13" t="s">
        <v>3104</v>
      </c>
      <c r="V320" s="13" t="s">
        <v>3105</v>
      </c>
      <c r="W320" s="15">
        <v>2724</v>
      </c>
      <c r="X320" s="16" t="s">
        <v>3106</v>
      </c>
      <c r="Y320" s="30" t="s">
        <v>3118</v>
      </c>
      <c r="Z320" s="13" t="s">
        <v>3119</v>
      </c>
      <c r="AA320" s="13" t="s">
        <v>3090</v>
      </c>
      <c r="AB320" s="13" t="s">
        <v>3096</v>
      </c>
    </row>
    <row r="321" spans="1:28" hidden="1">
      <c r="A321" s="13" t="s">
        <v>3120</v>
      </c>
      <c r="C321" s="13" t="s">
        <v>3121</v>
      </c>
      <c r="D321" s="13">
        <v>1467</v>
      </c>
      <c r="E321" s="13" t="s">
        <v>3122</v>
      </c>
      <c r="F321" s="13">
        <v>1480</v>
      </c>
      <c r="G321" s="13" t="s">
        <v>3123</v>
      </c>
      <c r="H321" s="13" t="s">
        <v>3120</v>
      </c>
      <c r="J321" s="13" t="s">
        <v>3111</v>
      </c>
      <c r="K321" s="13" t="str">
        <f>VLOOKUP(J321,'DM Thue co so-TCCB'!$B$5:$D$781,3,)</f>
        <v>Thuế cơ sở 1 Tỉnh Sơn La</v>
      </c>
      <c r="L321" s="13" t="str">
        <f>VLOOKUP(J321,'DM Thue co so-TCCB'!$B$5:$F$781,5,)</f>
        <v>Phường Chiềng Cơi</v>
      </c>
      <c r="M321" s="13" t="s">
        <v>3112</v>
      </c>
      <c r="N321" s="13" t="s">
        <v>3124</v>
      </c>
      <c r="O321" s="13" t="s">
        <v>3114</v>
      </c>
      <c r="P321" s="10" t="s">
        <v>3125</v>
      </c>
      <c r="Q321" s="13" t="str">
        <f t="shared" si="10"/>
        <v>Huyện Quỳnh Nhai - Đội Thuế liên huyện thành phố Sơn La - Mường La - Thuận Châu - Quỳnh Nhai</v>
      </c>
      <c r="R321" s="13" t="s">
        <v>3126</v>
      </c>
      <c r="S321" s="13" t="s">
        <v>3124</v>
      </c>
      <c r="T321" s="34" t="s">
        <v>3127</v>
      </c>
      <c r="U321" s="13" t="s">
        <v>3128</v>
      </c>
      <c r="V321" s="13" t="s">
        <v>3129</v>
      </c>
      <c r="W321" s="17" t="s">
        <v>3130</v>
      </c>
      <c r="X321" s="18" t="s">
        <v>3131</v>
      </c>
      <c r="Y321" s="30" t="s">
        <v>3118</v>
      </c>
      <c r="Z321" s="13" t="s">
        <v>3132</v>
      </c>
      <c r="AA321" s="13" t="s">
        <v>3090</v>
      </c>
      <c r="AB321" s="13" t="s">
        <v>3096</v>
      </c>
    </row>
    <row r="322" spans="1:28" hidden="1">
      <c r="A322" s="13" t="s">
        <v>3133</v>
      </c>
      <c r="C322" s="13" t="s">
        <v>3108</v>
      </c>
      <c r="D322" s="13">
        <v>1467</v>
      </c>
      <c r="E322" s="13" t="s">
        <v>3109</v>
      </c>
      <c r="F322" s="13">
        <v>1480</v>
      </c>
      <c r="G322" s="13" t="s">
        <v>3134</v>
      </c>
      <c r="H322" s="13" t="s">
        <v>3133</v>
      </c>
      <c r="J322" s="13" t="s">
        <v>3111</v>
      </c>
      <c r="K322" s="13" t="str">
        <f>VLOOKUP(J322,'DM Thue co so-TCCB'!$B$5:$D$781,3,)</f>
        <v>Thuế cơ sở 1 Tỉnh Sơn La</v>
      </c>
      <c r="L322" s="13" t="str">
        <f>VLOOKUP(J322,'DM Thue co so-TCCB'!$B$5:$F$781,5,)</f>
        <v>Phường Chiềng Cơi</v>
      </c>
      <c r="M322" s="13" t="s">
        <v>3112</v>
      </c>
      <c r="N322" s="13" t="s">
        <v>3135</v>
      </c>
      <c r="O322" s="13" t="s">
        <v>3114</v>
      </c>
      <c r="P322" s="10" t="s">
        <v>3136</v>
      </c>
      <c r="Q322" s="13" t="str">
        <f t="shared" si="10"/>
        <v>Huyện Mường La - Đội Thuế liên huyện thành phố Sơn La - Mường La - Thuận Châu - Quỳnh Nhai</v>
      </c>
      <c r="R322" s="13" t="s">
        <v>3137</v>
      </c>
      <c r="S322" s="13" t="s">
        <v>3135</v>
      </c>
      <c r="T322" s="34" t="s">
        <v>3138</v>
      </c>
      <c r="U322" s="13" t="s">
        <v>3139</v>
      </c>
      <c r="V322" s="13" t="s">
        <v>3140</v>
      </c>
      <c r="W322" s="15" t="s">
        <v>3139</v>
      </c>
      <c r="X322" s="16" t="s">
        <v>3141</v>
      </c>
      <c r="Y322" s="30" t="s">
        <v>3118</v>
      </c>
      <c r="Z322" s="13" t="s">
        <v>3119</v>
      </c>
      <c r="AA322" s="13" t="s">
        <v>3090</v>
      </c>
      <c r="AB322" s="13" t="s">
        <v>3096</v>
      </c>
    </row>
    <row r="323" spans="1:28" hidden="1">
      <c r="A323" s="13" t="s">
        <v>3142</v>
      </c>
      <c r="C323" s="13" t="s">
        <v>3121</v>
      </c>
      <c r="D323" s="13">
        <v>1467</v>
      </c>
      <c r="E323" s="13" t="s">
        <v>3122</v>
      </c>
      <c r="F323" s="13">
        <v>1480</v>
      </c>
      <c r="G323" s="13" t="s">
        <v>3143</v>
      </c>
      <c r="H323" s="13" t="s">
        <v>3142</v>
      </c>
      <c r="J323" s="13" t="s">
        <v>3111</v>
      </c>
      <c r="K323" s="13" t="str">
        <f>VLOOKUP(J323,'DM Thue co so-TCCB'!$B$5:$D$781,3,)</f>
        <v>Thuế cơ sở 1 Tỉnh Sơn La</v>
      </c>
      <c r="L323" s="13" t="str">
        <f>VLOOKUP(J323,'DM Thue co so-TCCB'!$B$5:$F$781,5,)</f>
        <v>Phường Chiềng Cơi</v>
      </c>
      <c r="M323" s="13" t="s">
        <v>3112</v>
      </c>
      <c r="N323" s="13" t="s">
        <v>3144</v>
      </c>
      <c r="O323" s="13" t="s">
        <v>3114</v>
      </c>
      <c r="P323" s="10" t="s">
        <v>3145</v>
      </c>
      <c r="Q323" s="13" t="str">
        <f t="shared" si="10"/>
        <v>Huyện Thuận Châu - Đội Thuế liên huyện thành phố Sơn La - Mường La - Thuận Châu - Quỳnh Nhai</v>
      </c>
      <c r="R323" s="13" t="s">
        <v>3146</v>
      </c>
      <c r="S323" s="13" t="s">
        <v>3144</v>
      </c>
      <c r="T323" s="34" t="s">
        <v>3147</v>
      </c>
      <c r="U323" s="13" t="s">
        <v>3130</v>
      </c>
      <c r="V323" s="13" t="s">
        <v>3148</v>
      </c>
      <c r="W323" s="17" t="s">
        <v>3130</v>
      </c>
      <c r="X323" s="18" t="s">
        <v>3131</v>
      </c>
      <c r="Y323" s="30" t="s">
        <v>3118</v>
      </c>
      <c r="Z323" s="13" t="s">
        <v>3132</v>
      </c>
      <c r="AA323" s="13" t="s">
        <v>3090</v>
      </c>
      <c r="AB323" s="13" t="s">
        <v>3096</v>
      </c>
    </row>
    <row r="324" spans="1:28" hidden="1">
      <c r="A324" s="13" t="s">
        <v>3149</v>
      </c>
      <c r="C324" s="13" t="s">
        <v>3150</v>
      </c>
      <c r="D324" s="13">
        <v>1466</v>
      </c>
      <c r="E324" s="13" t="s">
        <v>3151</v>
      </c>
      <c r="F324" s="13">
        <v>1480</v>
      </c>
      <c r="G324" s="13" t="s">
        <v>3152</v>
      </c>
      <c r="H324" s="13" t="s">
        <v>3149</v>
      </c>
      <c r="J324" s="13" t="s">
        <v>3153</v>
      </c>
      <c r="K324" s="13" t="str">
        <f>VLOOKUP(J324,'DM Thue co so-TCCB'!$B$5:$D$781,3,)</f>
        <v>Thuế cơ sở 4 Tỉnh Sơn La</v>
      </c>
      <c r="L324" s="13" t="str">
        <f>VLOOKUP(J324,'DM Thue co so-TCCB'!$B$5:$F$781,5,)</f>
        <v>Xã Phù Yên</v>
      </c>
      <c r="M324" s="10" t="s">
        <v>3154</v>
      </c>
      <c r="N324" s="13" t="s">
        <v>3155</v>
      </c>
      <c r="O324" s="13" t="s">
        <v>3156</v>
      </c>
      <c r="P324" s="10" t="s">
        <v>3157</v>
      </c>
      <c r="Q324" s="13" t="str">
        <f t="shared" si="10"/>
        <v>Huyện Bắc Yên - Đội Thuế liên huyện Phù Yên - Bắc Yên</v>
      </c>
      <c r="R324" s="13" t="s">
        <v>3158</v>
      </c>
      <c r="S324" s="13" t="s">
        <v>3155</v>
      </c>
      <c r="T324" s="8" t="s">
        <v>3155</v>
      </c>
      <c r="U324" s="13" t="s">
        <v>3159</v>
      </c>
      <c r="V324" s="13" t="s">
        <v>3160</v>
      </c>
      <c r="W324" s="15" t="s">
        <v>3159</v>
      </c>
      <c r="X324" s="16" t="s">
        <v>3161</v>
      </c>
      <c r="Y324" s="10" t="s">
        <v>285</v>
      </c>
      <c r="Z324" s="13" t="s">
        <v>3162</v>
      </c>
      <c r="AA324" s="13" t="s">
        <v>3090</v>
      </c>
      <c r="AB324" s="13" t="s">
        <v>3096</v>
      </c>
    </row>
    <row r="325" spans="1:28" hidden="1">
      <c r="A325" s="13" t="s">
        <v>3163</v>
      </c>
      <c r="C325" s="13" t="s">
        <v>3150</v>
      </c>
      <c r="D325" s="13">
        <v>1466</v>
      </c>
      <c r="E325" s="13" t="s">
        <v>3151</v>
      </c>
      <c r="F325" s="13">
        <v>1480</v>
      </c>
      <c r="G325" s="13" t="s">
        <v>3164</v>
      </c>
      <c r="H325" s="13" t="s">
        <v>3163</v>
      </c>
      <c r="J325" s="13" t="s">
        <v>3153</v>
      </c>
      <c r="K325" s="13" t="str">
        <f>VLOOKUP(J325,'DM Thue co so-TCCB'!$B$5:$D$781,3,)</f>
        <v>Thuế cơ sở 4 Tỉnh Sơn La</v>
      </c>
      <c r="L325" s="13" t="str">
        <f>VLOOKUP(J325,'DM Thue co so-TCCB'!$B$5:$F$781,5,)</f>
        <v>Xã Phù Yên</v>
      </c>
      <c r="M325" s="10" t="s">
        <v>3154</v>
      </c>
      <c r="N325" s="13" t="s">
        <v>3165</v>
      </c>
      <c r="O325" s="13" t="s">
        <v>3156</v>
      </c>
      <c r="P325" s="10" t="s">
        <v>3156</v>
      </c>
      <c r="Q325" s="13" t="str">
        <f t="shared" si="10"/>
        <v>Huyện Phù Yên - Đội Thuế liên huyện Phù Yên - Bắc Yên</v>
      </c>
      <c r="R325" s="13" t="s">
        <v>3166</v>
      </c>
      <c r="S325" s="13" t="s">
        <v>3165</v>
      </c>
      <c r="T325" s="8" t="s">
        <v>3165</v>
      </c>
      <c r="U325" s="13" t="s">
        <v>3167</v>
      </c>
      <c r="V325" s="13" t="s">
        <v>3168</v>
      </c>
      <c r="W325" s="15" t="s">
        <v>3167</v>
      </c>
      <c r="X325" s="16" t="s">
        <v>3169</v>
      </c>
      <c r="Y325" s="10" t="s">
        <v>285</v>
      </c>
      <c r="Z325" s="13" t="s">
        <v>3162</v>
      </c>
      <c r="AA325" s="13" t="s">
        <v>3090</v>
      </c>
      <c r="AB325" s="13" t="s">
        <v>3096</v>
      </c>
    </row>
    <row r="326" spans="1:28" hidden="1">
      <c r="A326" s="13" t="s">
        <v>3170</v>
      </c>
      <c r="C326" s="13" t="s">
        <v>3171</v>
      </c>
      <c r="D326" s="13">
        <v>1464</v>
      </c>
      <c r="E326" s="13" t="s">
        <v>3172</v>
      </c>
      <c r="F326" s="13">
        <v>1480</v>
      </c>
      <c r="G326" s="13" t="s">
        <v>3173</v>
      </c>
      <c r="H326" s="13" t="s">
        <v>3170</v>
      </c>
      <c r="J326" s="13" t="s">
        <v>3174</v>
      </c>
      <c r="K326" s="13" t="str">
        <f>VLOOKUP(J326,'DM Thue co so-TCCB'!$B$5:$D$781,3,)</f>
        <v>Thuế cơ sở 2 Tỉnh Sơn La</v>
      </c>
      <c r="L326" s="13" t="str">
        <f>VLOOKUP(J326,'DM Thue co so-TCCB'!$B$5:$F$781,5,)</f>
        <v>Xã Mai Sơn</v>
      </c>
      <c r="M326" s="10" t="s">
        <v>3175</v>
      </c>
      <c r="N326" s="13" t="s">
        <v>3176</v>
      </c>
      <c r="O326" s="13" t="s">
        <v>3177</v>
      </c>
      <c r="P326" s="10" t="s">
        <v>3177</v>
      </c>
      <c r="Q326" s="13" t="str">
        <f t="shared" si="10"/>
        <v>Huyện Mai Sơn - Đội Thuế liên huyện Mai Sơn - Yên Châu</v>
      </c>
      <c r="R326" s="13" t="s">
        <v>3178</v>
      </c>
      <c r="S326" s="13" t="s">
        <v>3176</v>
      </c>
      <c r="T326" s="8" t="s">
        <v>3176</v>
      </c>
      <c r="U326" s="13" t="s">
        <v>3179</v>
      </c>
      <c r="V326" s="13" t="s">
        <v>3180</v>
      </c>
      <c r="W326" s="17" t="s">
        <v>3179</v>
      </c>
      <c r="X326" s="18" t="s">
        <v>3181</v>
      </c>
      <c r="Y326" s="10" t="s">
        <v>285</v>
      </c>
      <c r="Z326" s="13" t="s">
        <v>3182</v>
      </c>
      <c r="AA326" s="13" t="s">
        <v>3090</v>
      </c>
      <c r="AB326" s="13" t="s">
        <v>3096</v>
      </c>
    </row>
    <row r="327" spans="1:28" hidden="1">
      <c r="A327" s="13" t="s">
        <v>3183</v>
      </c>
      <c r="C327" s="13" t="s">
        <v>3184</v>
      </c>
      <c r="D327" s="13">
        <v>1462</v>
      </c>
      <c r="E327" s="13" t="s">
        <v>3185</v>
      </c>
      <c r="F327" s="13">
        <v>1480</v>
      </c>
      <c r="G327" s="13" t="s">
        <v>3186</v>
      </c>
      <c r="H327" s="13" t="s">
        <v>3183</v>
      </c>
      <c r="J327" s="13" t="s">
        <v>3187</v>
      </c>
      <c r="K327" s="13" t="str">
        <f>VLOOKUP(J327,'DM Thue co so-TCCB'!$B$5:$D$781,3,)</f>
        <v>Thuế cơ sở 5 Tỉnh Sơn La</v>
      </c>
      <c r="L327" s="13" t="str">
        <f>VLOOKUP(J327,'DM Thue co so-TCCB'!$B$5:$F$781,5,)</f>
        <v>Xã Sông Mã</v>
      </c>
      <c r="M327" s="10" t="s">
        <v>3188</v>
      </c>
      <c r="N327" s="13" t="s">
        <v>3189</v>
      </c>
      <c r="O327" s="13" t="s">
        <v>3190</v>
      </c>
      <c r="P327" s="10" t="s">
        <v>3190</v>
      </c>
      <c r="Q327" s="13" t="str">
        <f t="shared" si="10"/>
        <v>Huyện Sông Mã - Đội Thuế liên huyện Sông Mã - Sốp Cộp</v>
      </c>
      <c r="R327" s="13" t="s">
        <v>3191</v>
      </c>
      <c r="S327" s="13" t="s">
        <v>3189</v>
      </c>
      <c r="T327" s="8" t="s">
        <v>3189</v>
      </c>
      <c r="U327" s="13" t="s">
        <v>3192</v>
      </c>
      <c r="V327" s="13" t="s">
        <v>3193</v>
      </c>
      <c r="W327" s="15" t="s">
        <v>3192</v>
      </c>
      <c r="X327" s="16" t="s">
        <v>3194</v>
      </c>
      <c r="Y327" s="10" t="s">
        <v>285</v>
      </c>
      <c r="Z327" s="13" t="s">
        <v>3195</v>
      </c>
      <c r="AA327" s="13" t="s">
        <v>3090</v>
      </c>
      <c r="AB327" s="13" t="s">
        <v>3096</v>
      </c>
    </row>
    <row r="328" spans="1:28" hidden="1">
      <c r="A328" s="13" t="s">
        <v>3196</v>
      </c>
      <c r="C328" s="13" t="s">
        <v>3171</v>
      </c>
      <c r="D328" s="13">
        <v>1464</v>
      </c>
      <c r="E328" s="13" t="s">
        <v>3172</v>
      </c>
      <c r="F328" s="13">
        <v>1480</v>
      </c>
      <c r="G328" s="13" t="s">
        <v>3197</v>
      </c>
      <c r="H328" s="13" t="s">
        <v>3196</v>
      </c>
      <c r="J328" s="13" t="s">
        <v>3174</v>
      </c>
      <c r="K328" s="13" t="str">
        <f>VLOOKUP(J328,'DM Thue co so-TCCB'!$B$5:$D$781,3,)</f>
        <v>Thuế cơ sở 2 Tỉnh Sơn La</v>
      </c>
      <c r="L328" s="13" t="str">
        <f>VLOOKUP(J328,'DM Thue co so-TCCB'!$B$5:$F$781,5,)</f>
        <v>Xã Mai Sơn</v>
      </c>
      <c r="M328" s="10" t="s">
        <v>3175</v>
      </c>
      <c r="N328" s="13" t="s">
        <v>3198</v>
      </c>
      <c r="O328" s="13" t="s">
        <v>3177</v>
      </c>
      <c r="P328" s="10" t="s">
        <v>3199</v>
      </c>
      <c r="Q328" s="13" t="str">
        <f t="shared" ref="Q328:Q391" si="11">P328&amp;" - "&amp;J328</f>
        <v>Huyện Yên Châu - Đội Thuế liên huyện Mai Sơn - Yên Châu</v>
      </c>
      <c r="R328" s="13" t="s">
        <v>3200</v>
      </c>
      <c r="S328" s="13" t="s">
        <v>3198</v>
      </c>
      <c r="T328" s="8" t="s">
        <v>3198</v>
      </c>
      <c r="U328" s="13" t="s">
        <v>3201</v>
      </c>
      <c r="V328" s="13" t="s">
        <v>3202</v>
      </c>
      <c r="W328" s="17" t="s">
        <v>3179</v>
      </c>
      <c r="X328" s="18" t="s">
        <v>3181</v>
      </c>
      <c r="Y328" s="10" t="s">
        <v>285</v>
      </c>
      <c r="Z328" s="13" t="s">
        <v>3182</v>
      </c>
      <c r="AA328" s="13" t="s">
        <v>3090</v>
      </c>
      <c r="AB328" s="13" t="s">
        <v>3096</v>
      </c>
    </row>
    <row r="329" spans="1:28" hidden="1">
      <c r="A329" s="13" t="s">
        <v>3203</v>
      </c>
      <c r="C329" s="13" t="s">
        <v>3204</v>
      </c>
      <c r="D329" s="13">
        <v>1461</v>
      </c>
      <c r="E329" s="13" t="s">
        <v>3205</v>
      </c>
      <c r="F329" s="13">
        <v>1480</v>
      </c>
      <c r="G329" s="13" t="s">
        <v>3206</v>
      </c>
      <c r="H329" s="13" t="s">
        <v>3203</v>
      </c>
      <c r="J329" s="13" t="s">
        <v>3207</v>
      </c>
      <c r="K329" s="13" t="str">
        <f>VLOOKUP(J329,'DM Thue co so-TCCB'!$B$5:$D$781,3,)</f>
        <v>Thuế cơ sở 3 Tỉnh Sơn La</v>
      </c>
      <c r="L329" s="13" t="str">
        <f>VLOOKUP(J329,'DM Thue co so-TCCB'!$B$5:$F$781,5,)</f>
        <v>Phường Mộc Châu</v>
      </c>
      <c r="M329" s="10" t="s">
        <v>3208</v>
      </c>
      <c r="N329" s="13" t="s">
        <v>3209</v>
      </c>
      <c r="O329" s="10" t="s">
        <v>3210</v>
      </c>
      <c r="P329" s="10" t="s">
        <v>3210</v>
      </c>
      <c r="Q329" s="13" t="str">
        <f t="shared" si="11"/>
        <v>Thị xã Mộc Châu - Đội Thuế liên huyện Mộc Châu - Vân Hồ</v>
      </c>
      <c r="R329" s="13" t="s">
        <v>3211</v>
      </c>
      <c r="S329" s="13" t="s">
        <v>3209</v>
      </c>
      <c r="T329" s="8" t="s">
        <v>3209</v>
      </c>
      <c r="U329" s="13" t="s">
        <v>3212</v>
      </c>
      <c r="V329" s="13" t="s">
        <v>3213</v>
      </c>
      <c r="W329" s="17" t="s">
        <v>3212</v>
      </c>
      <c r="X329" s="18" t="s">
        <v>3214</v>
      </c>
      <c r="Y329" s="10" t="s">
        <v>285</v>
      </c>
      <c r="Z329" s="13" t="s">
        <v>3215</v>
      </c>
      <c r="AA329" s="13" t="s">
        <v>3090</v>
      </c>
      <c r="AB329" s="13" t="s">
        <v>3096</v>
      </c>
    </row>
    <row r="330" spans="1:28" hidden="1">
      <c r="A330" s="13" t="s">
        <v>3216</v>
      </c>
      <c r="C330" s="13" t="s">
        <v>3184</v>
      </c>
      <c r="D330" s="13">
        <v>1462</v>
      </c>
      <c r="E330" s="13" t="s">
        <v>3185</v>
      </c>
      <c r="F330" s="13">
        <v>1480</v>
      </c>
      <c r="G330" s="13" t="s">
        <v>3217</v>
      </c>
      <c r="H330" s="13" t="s">
        <v>3216</v>
      </c>
      <c r="J330" s="13" t="s">
        <v>3187</v>
      </c>
      <c r="K330" s="13" t="str">
        <f>VLOOKUP(J330,'DM Thue co so-TCCB'!$B$5:$D$781,3,)</f>
        <v>Thuế cơ sở 5 Tỉnh Sơn La</v>
      </c>
      <c r="L330" s="13" t="str">
        <f>VLOOKUP(J330,'DM Thue co so-TCCB'!$B$5:$F$781,5,)</f>
        <v>Xã Sông Mã</v>
      </c>
      <c r="M330" s="10" t="s">
        <v>3188</v>
      </c>
      <c r="N330" s="13" t="s">
        <v>3218</v>
      </c>
      <c r="O330" s="13" t="s">
        <v>3190</v>
      </c>
      <c r="P330" s="10" t="s">
        <v>3219</v>
      </c>
      <c r="Q330" s="13" t="str">
        <f t="shared" si="11"/>
        <v>Huyện Sốp Cộp - Đội Thuế liên huyện Sông Mã - Sốp Cộp</v>
      </c>
      <c r="R330" s="13" t="s">
        <v>3220</v>
      </c>
      <c r="S330" s="13" t="s">
        <v>3218</v>
      </c>
      <c r="T330" s="8" t="s">
        <v>3218</v>
      </c>
      <c r="U330" s="13" t="s">
        <v>3221</v>
      </c>
      <c r="V330" s="13" t="s">
        <v>3222</v>
      </c>
      <c r="W330" s="15" t="s">
        <v>3221</v>
      </c>
      <c r="X330" s="16" t="s">
        <v>3223</v>
      </c>
      <c r="Y330" s="10" t="s">
        <v>285</v>
      </c>
      <c r="Z330" s="13" t="s">
        <v>3195</v>
      </c>
      <c r="AA330" s="13" t="s">
        <v>3090</v>
      </c>
      <c r="AB330" s="13" t="s">
        <v>3096</v>
      </c>
    </row>
    <row r="331" spans="1:28" hidden="1">
      <c r="A331" s="13" t="s">
        <v>3224</v>
      </c>
      <c r="C331" s="13" t="s">
        <v>3204</v>
      </c>
      <c r="D331" s="13">
        <v>1461</v>
      </c>
      <c r="E331" s="13" t="s">
        <v>3205</v>
      </c>
      <c r="F331" s="13">
        <v>1480</v>
      </c>
      <c r="G331" s="13" t="s">
        <v>3225</v>
      </c>
      <c r="H331" s="13" t="s">
        <v>3224</v>
      </c>
      <c r="J331" s="13" t="s">
        <v>3207</v>
      </c>
      <c r="K331" s="13" t="str">
        <f>VLOOKUP(J331,'DM Thue co so-TCCB'!$B$5:$D$781,3,)</f>
        <v>Thuế cơ sở 3 Tỉnh Sơn La</v>
      </c>
      <c r="L331" s="13" t="str">
        <f>VLOOKUP(J331,'DM Thue co so-TCCB'!$B$5:$F$781,5,)</f>
        <v>Phường Mộc Châu</v>
      </c>
      <c r="M331" s="10" t="s">
        <v>3208</v>
      </c>
      <c r="N331" s="13" t="s">
        <v>3226</v>
      </c>
      <c r="O331" s="10" t="s">
        <v>3210</v>
      </c>
      <c r="P331" s="10" t="s">
        <v>3227</v>
      </c>
      <c r="Q331" s="13" t="str">
        <f t="shared" si="11"/>
        <v>Huyện Vân Hồ - Đội Thuế liên huyện Mộc Châu - Vân Hồ</v>
      </c>
      <c r="R331" s="13" t="s">
        <v>3228</v>
      </c>
      <c r="S331" s="13" t="s">
        <v>3226</v>
      </c>
      <c r="T331" s="8" t="s">
        <v>3226</v>
      </c>
      <c r="U331" s="13" t="s">
        <v>3229</v>
      </c>
      <c r="V331" s="13" t="s">
        <v>3230</v>
      </c>
      <c r="W331" s="17" t="s">
        <v>3212</v>
      </c>
      <c r="X331" s="18" t="s">
        <v>3214</v>
      </c>
      <c r="Y331" s="10" t="s">
        <v>285</v>
      </c>
      <c r="Z331" s="13" t="s">
        <v>3215</v>
      </c>
      <c r="AA331" s="13" t="s">
        <v>3090</v>
      </c>
      <c r="AB331" s="13" t="s">
        <v>3096</v>
      </c>
    </row>
    <row r="332" spans="1:28" s="7" customFormat="1" hidden="1">
      <c r="A332" s="7" t="s">
        <v>3231</v>
      </c>
      <c r="B332" s="7">
        <v>1480</v>
      </c>
      <c r="E332" s="7" t="s">
        <v>3232</v>
      </c>
      <c r="G332" s="7" t="s">
        <v>155</v>
      </c>
      <c r="H332" s="7" t="s">
        <v>3231</v>
      </c>
      <c r="I332" s="7" t="s">
        <v>3092</v>
      </c>
      <c r="K332" s="13"/>
      <c r="L332" s="13"/>
      <c r="M332" s="10"/>
      <c r="N332" s="7" t="s">
        <v>3233</v>
      </c>
      <c r="O332" s="7" t="s">
        <v>3094</v>
      </c>
      <c r="P332" s="7" t="s">
        <v>3234</v>
      </c>
      <c r="Q332" s="13" t="str">
        <f t="shared" si="11"/>
        <v xml:space="preserve">Tỉnh Điện Biên - </v>
      </c>
      <c r="R332" s="7" t="s">
        <v>3235</v>
      </c>
      <c r="S332" s="7" t="s">
        <v>3233</v>
      </c>
      <c r="T332" s="8" t="s">
        <v>3233</v>
      </c>
      <c r="U332" s="7" t="s">
        <v>3236</v>
      </c>
      <c r="V332" s="7" t="s">
        <v>3237</v>
      </c>
      <c r="W332" s="11" t="s">
        <v>155</v>
      </c>
      <c r="X332" s="9" t="s">
        <v>155</v>
      </c>
      <c r="Z332" s="7" t="s">
        <v>3232</v>
      </c>
      <c r="AA332" s="7" t="s">
        <v>153</v>
      </c>
      <c r="AB332" s="7" t="s">
        <v>159</v>
      </c>
    </row>
    <row r="333" spans="1:28" s="7" customFormat="1" hidden="1">
      <c r="A333" s="7" t="s">
        <v>3238</v>
      </c>
      <c r="B333" s="7">
        <v>1481</v>
      </c>
      <c r="E333" s="7" t="s">
        <v>3232</v>
      </c>
      <c r="F333" s="7">
        <v>1480</v>
      </c>
      <c r="G333" s="7" t="s">
        <v>3239</v>
      </c>
      <c r="H333" s="7" t="s">
        <v>3238</v>
      </c>
      <c r="I333" s="7" t="s">
        <v>3092</v>
      </c>
      <c r="J333" s="7" t="s">
        <v>3092</v>
      </c>
      <c r="K333" s="13"/>
      <c r="L333" s="13"/>
      <c r="M333" s="10" t="s">
        <v>3092</v>
      </c>
      <c r="N333" s="7" t="s">
        <v>3240</v>
      </c>
      <c r="O333" s="7" t="s">
        <v>3094</v>
      </c>
      <c r="P333" s="7" t="s">
        <v>3234</v>
      </c>
      <c r="Q333" s="13" t="str">
        <f t="shared" si="11"/>
        <v>Tỉnh Điện Biên - Chi cục Thuế khu vực IX</v>
      </c>
      <c r="R333" s="7" t="s">
        <v>3241</v>
      </c>
      <c r="S333" s="7" t="s">
        <v>3240</v>
      </c>
      <c r="T333" s="8" t="s">
        <v>3240</v>
      </c>
      <c r="U333" s="7" t="s">
        <v>1743</v>
      </c>
      <c r="V333" s="7" t="s">
        <v>3242</v>
      </c>
      <c r="W333" s="17" t="s">
        <v>1743</v>
      </c>
      <c r="X333" s="18" t="s">
        <v>3243</v>
      </c>
      <c r="Z333" s="7" t="s">
        <v>3232</v>
      </c>
      <c r="AA333" s="7" t="s">
        <v>3231</v>
      </c>
      <c r="AB333" s="7" t="s">
        <v>3235</v>
      </c>
    </row>
    <row r="334" spans="1:28" hidden="1">
      <c r="A334" s="13" t="s">
        <v>3244</v>
      </c>
      <c r="C334" s="13" t="s">
        <v>1971</v>
      </c>
      <c r="D334" s="13">
        <v>1162</v>
      </c>
      <c r="E334" s="13" t="s">
        <v>3245</v>
      </c>
      <c r="F334" s="10">
        <v>1480</v>
      </c>
      <c r="G334" s="13" t="s">
        <v>3246</v>
      </c>
      <c r="H334" s="13" t="s">
        <v>3244</v>
      </c>
      <c r="I334" s="10"/>
      <c r="J334" s="13" t="s">
        <v>3247</v>
      </c>
      <c r="K334" s="13" t="str">
        <f>VLOOKUP(J334,'DM Thue co so-TCCB'!$B$5:$D$781,3,)</f>
        <v>Thuế cơ sở 1 tỉnh Điện Biên</v>
      </c>
      <c r="L334" s="13" t="str">
        <f>VLOOKUP(J334,'DM Thue co so-TCCB'!$B$5:$F$781,5,)</f>
        <v>Phường Điện Biên Phủ</v>
      </c>
      <c r="M334" s="13" t="s">
        <v>3248</v>
      </c>
      <c r="N334" s="13" t="s">
        <v>3249</v>
      </c>
      <c r="O334" s="13" t="s">
        <v>3250</v>
      </c>
      <c r="P334" s="10" t="s">
        <v>3251</v>
      </c>
      <c r="Q334" s="13" t="str">
        <f t="shared" si="11"/>
        <v>Tp. Điện Biên Phủ - Đội Thuế liên huyện thành phố Điện Biên Phủ - Mường Ảng</v>
      </c>
      <c r="R334" s="13" t="s">
        <v>3252</v>
      </c>
      <c r="S334" s="13" t="s">
        <v>3249</v>
      </c>
      <c r="T334" s="13" t="s">
        <v>3253</v>
      </c>
      <c r="U334" s="13" t="s">
        <v>1743</v>
      </c>
      <c r="V334" s="13" t="s">
        <v>3242</v>
      </c>
      <c r="W334" s="17" t="s">
        <v>1743</v>
      </c>
      <c r="X334" s="18" t="s">
        <v>3243</v>
      </c>
      <c r="Y334" s="10" t="s">
        <v>285</v>
      </c>
      <c r="Z334" s="13" t="s">
        <v>3254</v>
      </c>
      <c r="AA334" s="13" t="s">
        <v>3231</v>
      </c>
      <c r="AB334" s="13" t="s">
        <v>3235</v>
      </c>
    </row>
    <row r="335" spans="1:28" hidden="1">
      <c r="A335" s="13" t="s">
        <v>3255</v>
      </c>
      <c r="C335" s="13" t="s">
        <v>155</v>
      </c>
      <c r="D335" s="13">
        <v>1165</v>
      </c>
      <c r="E335" s="13" t="s">
        <v>3256</v>
      </c>
      <c r="F335" s="10">
        <v>1480</v>
      </c>
      <c r="G335" s="13" t="s">
        <v>3257</v>
      </c>
      <c r="H335" s="13" t="s">
        <v>3255</v>
      </c>
      <c r="I335" s="10"/>
      <c r="J335" s="13" t="s">
        <v>3258</v>
      </c>
      <c r="K335" s="13" t="str">
        <f>VLOOKUP(J335,'DM Thue co so-TCCB'!$B$5:$D$781,3,)</f>
        <v>Thuế cơ sở 5 tỉnh Điện Biên</v>
      </c>
      <c r="L335" s="13" t="str">
        <f>VLOOKUP(J335,'DM Thue co so-TCCB'!$B$5:$F$781,5,)</f>
        <v>Xã Mường Nhé</v>
      </c>
      <c r="M335" s="10" t="s">
        <v>3259</v>
      </c>
      <c r="N335" s="13" t="s">
        <v>3260</v>
      </c>
      <c r="O335" s="13" t="s">
        <v>3261</v>
      </c>
      <c r="P335" s="10" t="s">
        <v>3261</v>
      </c>
      <c r="Q335" s="13" t="str">
        <f t="shared" si="11"/>
        <v>Huyện Mường Nhé - Đội Thuế liên huyện Mường Nhé - Nậm Pồ</v>
      </c>
      <c r="R335" s="13" t="s">
        <v>3262</v>
      </c>
      <c r="S335" s="13" t="s">
        <v>3260</v>
      </c>
      <c r="T335" s="8" t="s">
        <v>3260</v>
      </c>
      <c r="U335" s="13" t="s">
        <v>3263</v>
      </c>
      <c r="V335" s="13" t="s">
        <v>3264</v>
      </c>
      <c r="W335" s="15" t="s">
        <v>3263</v>
      </c>
      <c r="X335" s="16" t="s">
        <v>3265</v>
      </c>
      <c r="Z335" s="13" t="s">
        <v>3266</v>
      </c>
      <c r="AA335" s="13" t="s">
        <v>3231</v>
      </c>
      <c r="AB335" s="13" t="s">
        <v>3235</v>
      </c>
    </row>
    <row r="336" spans="1:28" hidden="1">
      <c r="A336" s="13" t="s">
        <v>3267</v>
      </c>
      <c r="C336" s="13" t="s">
        <v>1887</v>
      </c>
      <c r="D336" s="13">
        <v>1161</v>
      </c>
      <c r="E336" s="13" t="s">
        <v>3268</v>
      </c>
      <c r="F336" s="10">
        <v>1480</v>
      </c>
      <c r="G336" s="13" t="s">
        <v>3269</v>
      </c>
      <c r="H336" s="13" t="s">
        <v>3267</v>
      </c>
      <c r="I336" s="10"/>
      <c r="J336" s="13" t="s">
        <v>3270</v>
      </c>
      <c r="K336" s="13" t="str">
        <f>VLOOKUP(J336,'DM Thue co so-TCCB'!$B$5:$D$781,3,)</f>
        <v>Thuế cơ sở 4 tỉnh Điện Biên</v>
      </c>
      <c r="L336" s="13" t="str">
        <f>VLOOKUP(J336,'DM Thue co so-TCCB'!$B$5:$F$781,5,)</f>
        <v>Xã Na Sang</v>
      </c>
      <c r="M336" s="10" t="s">
        <v>3271</v>
      </c>
      <c r="N336" s="13" t="s">
        <v>3272</v>
      </c>
      <c r="O336" s="13" t="s">
        <v>3273</v>
      </c>
      <c r="P336" s="10" t="s">
        <v>3273</v>
      </c>
      <c r="Q336" s="13" t="str">
        <f t="shared" si="11"/>
        <v>Huyện Mường Chà - Đội Thuế liên huyện Mường Chà - Mường Lay</v>
      </c>
      <c r="R336" s="13" t="s">
        <v>3274</v>
      </c>
      <c r="S336" s="13" t="s">
        <v>3272</v>
      </c>
      <c r="T336" s="8" t="s">
        <v>3272</v>
      </c>
      <c r="U336" s="13" t="s">
        <v>1708</v>
      </c>
      <c r="V336" s="13" t="s">
        <v>3275</v>
      </c>
      <c r="W336" s="17" t="s">
        <v>1708</v>
      </c>
      <c r="X336" s="18" t="s">
        <v>3276</v>
      </c>
      <c r="Y336" s="10" t="s">
        <v>285</v>
      </c>
      <c r="Z336" s="13" t="s">
        <v>3277</v>
      </c>
      <c r="AA336" s="13" t="s">
        <v>3231</v>
      </c>
      <c r="AB336" s="13" t="s">
        <v>3235</v>
      </c>
    </row>
    <row r="337" spans="1:28" hidden="1">
      <c r="A337" s="13" t="s">
        <v>3278</v>
      </c>
      <c r="C337" s="13" t="s">
        <v>1965</v>
      </c>
      <c r="D337" s="13">
        <v>1163</v>
      </c>
      <c r="E337" s="13" t="s">
        <v>3279</v>
      </c>
      <c r="F337" s="10">
        <v>1480</v>
      </c>
      <c r="G337" s="13" t="s">
        <v>3280</v>
      </c>
      <c r="H337" s="13" t="s">
        <v>3278</v>
      </c>
      <c r="I337" s="10"/>
      <c r="J337" s="13" t="s">
        <v>3281</v>
      </c>
      <c r="K337" s="13" t="str">
        <f>VLOOKUP(J337,'DM Thue co so-TCCB'!$B$5:$D$781,3,)</f>
        <v>Thuế cơ sở 3 tỉnh Điện Biên</v>
      </c>
      <c r="L337" s="13" t="str">
        <f>VLOOKUP(J337,'DM Thue co so-TCCB'!$B$5:$F$781,5,)</f>
        <v>Xã Tuần Giáo</v>
      </c>
      <c r="M337" s="10" t="s">
        <v>3282</v>
      </c>
      <c r="N337" s="13" t="s">
        <v>3283</v>
      </c>
      <c r="O337" s="13" t="s">
        <v>3284</v>
      </c>
      <c r="P337" s="10" t="s">
        <v>3285</v>
      </c>
      <c r="Q337" s="13" t="str">
        <f t="shared" si="11"/>
        <v>Huyện Tủa Chùa - Đội Thuế liên huyện Tuần Giáo - Tủa Chùa</v>
      </c>
      <c r="R337" s="13" t="s">
        <v>3286</v>
      </c>
      <c r="S337" s="13" t="s">
        <v>3283</v>
      </c>
      <c r="T337" s="8" t="s">
        <v>3283</v>
      </c>
      <c r="U337" s="13" t="s">
        <v>1723</v>
      </c>
      <c r="V337" s="13" t="s">
        <v>3287</v>
      </c>
      <c r="W337" s="15" t="s">
        <v>1723</v>
      </c>
      <c r="X337" s="16" t="s">
        <v>3288</v>
      </c>
      <c r="Y337" s="10" t="s">
        <v>285</v>
      </c>
      <c r="Z337" s="13" t="s">
        <v>3289</v>
      </c>
      <c r="AA337" s="13" t="s">
        <v>3231</v>
      </c>
      <c r="AB337" s="13" t="s">
        <v>3235</v>
      </c>
    </row>
    <row r="338" spans="1:28" hidden="1">
      <c r="A338" s="13" t="s">
        <v>3290</v>
      </c>
      <c r="C338" s="13" t="s">
        <v>1965</v>
      </c>
      <c r="D338" s="13">
        <v>1163</v>
      </c>
      <c r="E338" s="13" t="s">
        <v>3279</v>
      </c>
      <c r="F338" s="10">
        <v>1480</v>
      </c>
      <c r="G338" s="13" t="s">
        <v>3291</v>
      </c>
      <c r="H338" s="13" t="s">
        <v>3290</v>
      </c>
      <c r="I338" s="10"/>
      <c r="J338" s="13" t="s">
        <v>3281</v>
      </c>
      <c r="K338" s="13" t="str">
        <f>VLOOKUP(J338,'DM Thue co so-TCCB'!$B$5:$D$781,3,)</f>
        <v>Thuế cơ sở 3 tỉnh Điện Biên</v>
      </c>
      <c r="L338" s="13" t="str">
        <f>VLOOKUP(J338,'DM Thue co so-TCCB'!$B$5:$F$781,5,)</f>
        <v>Xã Tuần Giáo</v>
      </c>
      <c r="M338" s="10" t="s">
        <v>3282</v>
      </c>
      <c r="N338" s="13" t="s">
        <v>3292</v>
      </c>
      <c r="O338" s="13" t="s">
        <v>3284</v>
      </c>
      <c r="P338" s="10" t="s">
        <v>3284</v>
      </c>
      <c r="Q338" s="13" t="str">
        <f t="shared" si="11"/>
        <v>Huyện Tuần Giáo - Đội Thuế liên huyện Tuần Giáo - Tủa Chùa</v>
      </c>
      <c r="R338" s="13" t="s">
        <v>3293</v>
      </c>
      <c r="S338" s="13" t="s">
        <v>3292</v>
      </c>
      <c r="T338" s="8" t="s">
        <v>3292</v>
      </c>
      <c r="U338" s="13" t="s">
        <v>3294</v>
      </c>
      <c r="V338" s="13" t="s">
        <v>3295</v>
      </c>
      <c r="W338" s="15" t="s">
        <v>3294</v>
      </c>
      <c r="X338" s="16" t="s">
        <v>3296</v>
      </c>
      <c r="Y338" s="10" t="s">
        <v>285</v>
      </c>
      <c r="Z338" s="13" t="s">
        <v>3289</v>
      </c>
      <c r="AA338" s="13" t="s">
        <v>3231</v>
      </c>
      <c r="AB338" s="13" t="s">
        <v>3235</v>
      </c>
    </row>
    <row r="339" spans="1:28" hidden="1">
      <c r="A339" s="13" t="s">
        <v>3297</v>
      </c>
      <c r="C339" s="13" t="s">
        <v>155</v>
      </c>
      <c r="D339" s="13">
        <v>1164</v>
      </c>
      <c r="E339" s="13" t="s">
        <v>3298</v>
      </c>
      <c r="F339" s="10">
        <v>1480</v>
      </c>
      <c r="G339" s="13" t="s">
        <v>3299</v>
      </c>
      <c r="H339" s="13" t="s">
        <v>3297</v>
      </c>
      <c r="I339" s="10"/>
      <c r="J339" s="13" t="s">
        <v>3300</v>
      </c>
      <c r="K339" s="13" t="str">
        <f>VLOOKUP(J339,'DM Thue co so-TCCB'!$B$5:$D$781,3,)</f>
        <v>Thuế cơ sở 2 tỉnh Điện Biên</v>
      </c>
      <c r="L339" s="13" t="str">
        <f>VLOOKUP(J339,'DM Thue co so-TCCB'!$B$5:$F$781,5,)</f>
        <v>Phường Mường Thanh</v>
      </c>
      <c r="M339" s="13" t="s">
        <v>3301</v>
      </c>
      <c r="N339" s="13" t="s">
        <v>3302</v>
      </c>
      <c r="O339" s="13" t="s">
        <v>3303</v>
      </c>
      <c r="P339" s="10" t="s">
        <v>3303</v>
      </c>
      <c r="Q339" s="13" t="str">
        <f t="shared" si="11"/>
        <v>Huyện Điện Biên - Đội Thuế liên huyện Điện Biên - Điện Biên Đông</v>
      </c>
      <c r="R339" s="13" t="s">
        <v>3304</v>
      </c>
      <c r="S339" s="13" t="s">
        <v>3302</v>
      </c>
      <c r="T339" s="8" t="s">
        <v>3302</v>
      </c>
      <c r="U339" s="13" t="s">
        <v>3305</v>
      </c>
      <c r="V339" s="13" t="s">
        <v>3306</v>
      </c>
      <c r="W339" s="17" t="s">
        <v>1743</v>
      </c>
      <c r="X339" s="18" t="s">
        <v>3243</v>
      </c>
      <c r="Y339" s="30" t="s">
        <v>3307</v>
      </c>
      <c r="Z339" s="13" t="s">
        <v>3308</v>
      </c>
      <c r="AA339" s="13" t="s">
        <v>3231</v>
      </c>
      <c r="AB339" s="13" t="s">
        <v>3235</v>
      </c>
    </row>
    <row r="340" spans="1:28" hidden="1">
      <c r="A340" s="13" t="s">
        <v>3309</v>
      </c>
      <c r="C340" s="13" t="s">
        <v>155</v>
      </c>
      <c r="D340" s="13">
        <v>1164</v>
      </c>
      <c r="E340" s="13" t="s">
        <v>3310</v>
      </c>
      <c r="F340" s="10">
        <v>1480</v>
      </c>
      <c r="G340" s="13" t="s">
        <v>3311</v>
      </c>
      <c r="H340" s="13" t="s">
        <v>3309</v>
      </c>
      <c r="I340" s="10"/>
      <c r="J340" s="13" t="s">
        <v>3300</v>
      </c>
      <c r="K340" s="13" t="str">
        <f>VLOOKUP(J340,'DM Thue co so-TCCB'!$B$5:$D$781,3,)</f>
        <v>Thuế cơ sở 2 tỉnh Điện Biên</v>
      </c>
      <c r="L340" s="13" t="str">
        <f>VLOOKUP(J340,'DM Thue co so-TCCB'!$B$5:$F$781,5,)</f>
        <v>Phường Mường Thanh</v>
      </c>
      <c r="M340" s="13" t="s">
        <v>3301</v>
      </c>
      <c r="N340" s="13" t="s">
        <v>3312</v>
      </c>
      <c r="O340" s="13" t="s">
        <v>3303</v>
      </c>
      <c r="P340" s="10" t="s">
        <v>3313</v>
      </c>
      <c r="Q340" s="13" t="str">
        <f t="shared" si="11"/>
        <v>Huyện Điện Biên Đông - Đội Thuế liên huyện Điện Biên - Điện Biên Đông</v>
      </c>
      <c r="R340" s="13" t="s">
        <v>3314</v>
      </c>
      <c r="S340" s="13" t="s">
        <v>3312</v>
      </c>
      <c r="T340" s="8" t="s">
        <v>3312</v>
      </c>
      <c r="U340" s="13" t="s">
        <v>3315</v>
      </c>
      <c r="V340" s="13" t="s">
        <v>3316</v>
      </c>
      <c r="W340" s="15" t="s">
        <v>3315</v>
      </c>
      <c r="X340" s="16" t="s">
        <v>3317</v>
      </c>
      <c r="Y340" s="30" t="s">
        <v>3307</v>
      </c>
      <c r="Z340" s="13" t="s">
        <v>3318</v>
      </c>
      <c r="AA340" s="13" t="s">
        <v>3231</v>
      </c>
      <c r="AB340" s="13" t="s">
        <v>3235</v>
      </c>
    </row>
    <row r="341" spans="1:28" hidden="1">
      <c r="A341" s="13" t="s">
        <v>3319</v>
      </c>
      <c r="C341" s="13" t="s">
        <v>1971</v>
      </c>
      <c r="D341" s="13">
        <v>1162</v>
      </c>
      <c r="E341" s="13" t="s">
        <v>3245</v>
      </c>
      <c r="F341" s="10">
        <v>1480</v>
      </c>
      <c r="G341" s="13" t="s">
        <v>3320</v>
      </c>
      <c r="H341" s="13" t="s">
        <v>3319</v>
      </c>
      <c r="I341" s="10"/>
      <c r="J341" s="13" t="s">
        <v>3247</v>
      </c>
      <c r="K341" s="13" t="str">
        <f>VLOOKUP(J341,'DM Thue co so-TCCB'!$B$5:$D$781,3,)</f>
        <v>Thuế cơ sở 1 tỉnh Điện Biên</v>
      </c>
      <c r="L341" s="13" t="str">
        <f>VLOOKUP(J341,'DM Thue co so-TCCB'!$B$5:$F$781,5,)</f>
        <v>Phường Điện Biên Phủ</v>
      </c>
      <c r="M341" s="13" t="s">
        <v>3248</v>
      </c>
      <c r="N341" s="13" t="s">
        <v>3321</v>
      </c>
      <c r="O341" s="13" t="s">
        <v>3250</v>
      </c>
      <c r="P341" s="10" t="s">
        <v>3322</v>
      </c>
      <c r="Q341" s="13" t="str">
        <f t="shared" si="11"/>
        <v>Huyện Mường Ảng - Đội Thuế liên huyện thành phố Điện Biên Phủ - Mường Ảng</v>
      </c>
      <c r="R341" s="13" t="s">
        <v>3323</v>
      </c>
      <c r="S341" s="13" t="s">
        <v>3321</v>
      </c>
      <c r="T341" s="13" t="s">
        <v>3324</v>
      </c>
      <c r="U341" s="13" t="s">
        <v>3325</v>
      </c>
      <c r="V341" s="13" t="s">
        <v>3326</v>
      </c>
      <c r="W341" s="15" t="s">
        <v>3325</v>
      </c>
      <c r="X341" s="16" t="s">
        <v>3327</v>
      </c>
      <c r="Y341" s="10" t="s">
        <v>285</v>
      </c>
      <c r="Z341" s="13" t="s">
        <v>3254</v>
      </c>
      <c r="AA341" s="13" t="s">
        <v>3231</v>
      </c>
      <c r="AB341" s="13" t="s">
        <v>3235</v>
      </c>
    </row>
    <row r="342" spans="1:28" hidden="1">
      <c r="A342" s="13" t="s">
        <v>1687</v>
      </c>
      <c r="C342" s="13" t="s">
        <v>1887</v>
      </c>
      <c r="D342" s="13">
        <v>1161</v>
      </c>
      <c r="E342" s="13" t="s">
        <v>3268</v>
      </c>
      <c r="F342" s="10">
        <v>1480</v>
      </c>
      <c r="G342" s="13" t="s">
        <v>3328</v>
      </c>
      <c r="H342" s="13" t="s">
        <v>1687</v>
      </c>
      <c r="I342" s="10"/>
      <c r="J342" s="13" t="s">
        <v>3270</v>
      </c>
      <c r="K342" s="13" t="str">
        <f>VLOOKUP(J342,'DM Thue co so-TCCB'!$B$5:$D$781,3,)</f>
        <v>Thuế cơ sở 4 tỉnh Điện Biên</v>
      </c>
      <c r="L342" s="13" t="str">
        <f>VLOOKUP(J342,'DM Thue co so-TCCB'!$B$5:$F$781,5,)</f>
        <v>Xã Na Sang</v>
      </c>
      <c r="M342" s="10" t="s">
        <v>3271</v>
      </c>
      <c r="N342" s="13" t="s">
        <v>3329</v>
      </c>
      <c r="O342" s="13" t="s">
        <v>3273</v>
      </c>
      <c r="P342" s="10" t="s">
        <v>3330</v>
      </c>
      <c r="Q342" s="13" t="str">
        <f t="shared" si="11"/>
        <v>Thị xã Mường Lay - Đội Thuế liên huyện Mường Chà - Mường Lay</v>
      </c>
      <c r="R342" s="13" t="s">
        <v>3331</v>
      </c>
      <c r="S342" s="13" t="s">
        <v>3329</v>
      </c>
      <c r="T342" s="8" t="s">
        <v>3332</v>
      </c>
      <c r="U342" s="13" t="s">
        <v>3333</v>
      </c>
      <c r="V342" s="13" t="s">
        <v>3334</v>
      </c>
      <c r="W342" s="17" t="s">
        <v>1708</v>
      </c>
      <c r="X342" s="18" t="s">
        <v>3276</v>
      </c>
      <c r="Y342" s="10" t="s">
        <v>285</v>
      </c>
      <c r="Z342" s="13" t="s">
        <v>3277</v>
      </c>
      <c r="AA342" s="13" t="s">
        <v>3231</v>
      </c>
      <c r="AB342" s="13" t="s">
        <v>3235</v>
      </c>
    </row>
    <row r="343" spans="1:28" hidden="1">
      <c r="A343" s="13" t="s">
        <v>1694</v>
      </c>
      <c r="C343" s="13" t="s">
        <v>155</v>
      </c>
      <c r="D343" s="13">
        <v>1165</v>
      </c>
      <c r="E343" s="13" t="s">
        <v>3335</v>
      </c>
      <c r="F343" s="10">
        <v>1480</v>
      </c>
      <c r="G343" s="13" t="s">
        <v>3336</v>
      </c>
      <c r="H343" s="13" t="s">
        <v>1694</v>
      </c>
      <c r="I343" s="10"/>
      <c r="J343" s="13" t="s">
        <v>3258</v>
      </c>
      <c r="K343" s="13" t="str">
        <f>VLOOKUP(J343,'DM Thue co so-TCCB'!$B$5:$D$781,3,)</f>
        <v>Thuế cơ sở 5 tỉnh Điện Biên</v>
      </c>
      <c r="L343" s="13" t="str">
        <f>VLOOKUP(J343,'DM Thue co so-TCCB'!$B$5:$F$781,5,)</f>
        <v>Xã Mường Nhé</v>
      </c>
      <c r="M343" s="10" t="s">
        <v>3259</v>
      </c>
      <c r="N343" s="13" t="s">
        <v>3337</v>
      </c>
      <c r="O343" s="13" t="s">
        <v>3261</v>
      </c>
      <c r="P343" s="10" t="s">
        <v>3338</v>
      </c>
      <c r="Q343" s="13" t="str">
        <f t="shared" si="11"/>
        <v>Huyện Nậm Pồ - Đội Thuế liên huyện Mường Nhé - Nậm Pồ</v>
      </c>
      <c r="R343" s="13" t="s">
        <v>3339</v>
      </c>
      <c r="S343" s="13" t="s">
        <v>3337</v>
      </c>
      <c r="T343" s="8" t="s">
        <v>3340</v>
      </c>
      <c r="U343" s="13" t="s">
        <v>3341</v>
      </c>
      <c r="V343" s="13" t="s">
        <v>3342</v>
      </c>
      <c r="W343" s="15" t="s">
        <v>3341</v>
      </c>
      <c r="X343" s="16" t="s">
        <v>3343</v>
      </c>
      <c r="Z343" s="13" t="s">
        <v>3344</v>
      </c>
      <c r="AA343" s="13" t="s">
        <v>3231</v>
      </c>
      <c r="AB343" s="13" t="s">
        <v>3235</v>
      </c>
    </row>
    <row r="344" spans="1:28" s="7" customFormat="1" hidden="1">
      <c r="A344" s="7" t="s">
        <v>3345</v>
      </c>
      <c r="B344" s="7">
        <v>1480</v>
      </c>
      <c r="E344" s="7" t="s">
        <v>3346</v>
      </c>
      <c r="G344" s="7" t="s">
        <v>155</v>
      </c>
      <c r="H344" s="7" t="s">
        <v>3345</v>
      </c>
      <c r="I344" s="7" t="s">
        <v>3092</v>
      </c>
      <c r="K344" s="13"/>
      <c r="L344" s="13"/>
      <c r="M344" s="10"/>
      <c r="N344" s="7" t="s">
        <v>3347</v>
      </c>
      <c r="O344" s="7" t="s">
        <v>3094</v>
      </c>
      <c r="P344" s="7" t="s">
        <v>3348</v>
      </c>
      <c r="Q344" s="13" t="str">
        <f t="shared" si="11"/>
        <v xml:space="preserve">Tỉnh Lai Châu - </v>
      </c>
      <c r="R344" s="7" t="s">
        <v>3349</v>
      </c>
      <c r="S344" s="7" t="s">
        <v>3347</v>
      </c>
      <c r="T344" s="8" t="s">
        <v>3350</v>
      </c>
      <c r="U344" s="7" t="s">
        <v>3351</v>
      </c>
      <c r="V344" s="7" t="s">
        <v>3352</v>
      </c>
      <c r="W344" s="11" t="s">
        <v>155</v>
      </c>
      <c r="X344" s="9" t="s">
        <v>155</v>
      </c>
      <c r="Z344" s="7" t="s">
        <v>3346</v>
      </c>
      <c r="AA344" s="7" t="s">
        <v>153</v>
      </c>
      <c r="AB344" s="7" t="s">
        <v>159</v>
      </c>
    </row>
    <row r="345" spans="1:28" s="7" customFormat="1" hidden="1">
      <c r="A345" s="7" t="s">
        <v>3353</v>
      </c>
      <c r="B345" s="7">
        <v>1481</v>
      </c>
      <c r="E345" s="7" t="s">
        <v>3354</v>
      </c>
      <c r="F345" s="7">
        <v>1480</v>
      </c>
      <c r="G345" s="7" t="s">
        <v>3355</v>
      </c>
      <c r="H345" s="7" t="s">
        <v>3353</v>
      </c>
      <c r="I345" s="7" t="s">
        <v>3092</v>
      </c>
      <c r="J345" s="7" t="s">
        <v>3092</v>
      </c>
      <c r="K345" s="13"/>
      <c r="L345" s="13"/>
      <c r="M345" s="10" t="s">
        <v>3092</v>
      </c>
      <c r="N345" s="7" t="s">
        <v>3356</v>
      </c>
      <c r="O345" s="7" t="s">
        <v>3094</v>
      </c>
      <c r="P345" s="7" t="s">
        <v>3348</v>
      </c>
      <c r="Q345" s="13" t="str">
        <f t="shared" si="11"/>
        <v>Tỉnh Lai Châu - Chi cục Thuế khu vực IX</v>
      </c>
      <c r="R345" s="7" t="s">
        <v>3357</v>
      </c>
      <c r="S345" s="7" t="s">
        <v>3356</v>
      </c>
      <c r="T345" s="8" t="s">
        <v>3358</v>
      </c>
      <c r="U345" s="7" t="s">
        <v>923</v>
      </c>
      <c r="V345" s="7" t="s">
        <v>3359</v>
      </c>
      <c r="W345" s="15">
        <v>3170</v>
      </c>
      <c r="X345" s="16" t="s">
        <v>3360</v>
      </c>
      <c r="Z345" s="7" t="s">
        <v>3354</v>
      </c>
      <c r="AA345" s="7" t="s">
        <v>3345</v>
      </c>
      <c r="AB345" s="7" t="s">
        <v>3349</v>
      </c>
    </row>
    <row r="346" spans="1:28" hidden="1">
      <c r="A346" s="13" t="s">
        <v>3361</v>
      </c>
      <c r="C346" s="13">
        <v>1263</v>
      </c>
      <c r="D346" s="13">
        <v>1263</v>
      </c>
      <c r="E346" s="13" t="s">
        <v>3362</v>
      </c>
      <c r="F346" s="13">
        <v>1480</v>
      </c>
      <c r="G346" s="13" t="s">
        <v>3363</v>
      </c>
      <c r="H346" s="13" t="s">
        <v>3361</v>
      </c>
      <c r="J346" s="13" t="s">
        <v>3364</v>
      </c>
      <c r="K346" s="13" t="str">
        <f>VLOOKUP(J346,'DM Thue co so-TCCB'!$B$5:$D$781,3,)</f>
        <v>Thuế cơ sở 4 tỉnh Lai Châu</v>
      </c>
      <c r="L346" s="13" t="str">
        <f>VLOOKUP(J346,'DM Thue co so-TCCB'!$B$5:$F$781,5,)</f>
        <v>Xã Bum Tở</v>
      </c>
      <c r="M346" s="10" t="s">
        <v>3365</v>
      </c>
      <c r="N346" s="13" t="s">
        <v>3366</v>
      </c>
      <c r="O346" s="13" t="s">
        <v>3367</v>
      </c>
      <c r="P346" s="10" t="s">
        <v>3367</v>
      </c>
      <c r="Q346" s="13" t="str">
        <f t="shared" si="11"/>
        <v>Huyện Mường Tè - Đội Thuế liên huyện Mường Tè - Nậm Nhùn</v>
      </c>
      <c r="R346" s="13" t="s">
        <v>3368</v>
      </c>
      <c r="S346" s="13" t="s">
        <v>3366</v>
      </c>
      <c r="T346" s="8" t="s">
        <v>3369</v>
      </c>
      <c r="U346" s="13" t="s">
        <v>971</v>
      </c>
      <c r="V346" s="13" t="s">
        <v>3370</v>
      </c>
      <c r="W346" s="15" t="s">
        <v>971</v>
      </c>
      <c r="X346" s="16" t="s">
        <v>3371</v>
      </c>
      <c r="Y346" s="10" t="s">
        <v>285</v>
      </c>
      <c r="Z346" s="13" t="s">
        <v>3372</v>
      </c>
      <c r="AA346" s="13" t="s">
        <v>3345</v>
      </c>
      <c r="AB346" s="13" t="s">
        <v>3349</v>
      </c>
    </row>
    <row r="347" spans="1:28" hidden="1">
      <c r="A347" s="13" t="s">
        <v>3373</v>
      </c>
      <c r="C347" s="13">
        <v>1264</v>
      </c>
      <c r="D347" s="13">
        <v>1264</v>
      </c>
      <c r="E347" s="13" t="s">
        <v>3374</v>
      </c>
      <c r="F347" s="13">
        <v>1480</v>
      </c>
      <c r="G347" s="13" t="s">
        <v>3375</v>
      </c>
      <c r="H347" s="13" t="s">
        <v>3373</v>
      </c>
      <c r="J347" s="13" t="s">
        <v>3376</v>
      </c>
      <c r="K347" s="13" t="str">
        <f>VLOOKUP(J347,'DM Thue co so-TCCB'!$B$5:$D$781,3,)</f>
        <v>Thuế cơ sở 3 tỉnh Lai Châu</v>
      </c>
      <c r="L347" s="13" t="str">
        <f>VLOOKUP(J347,'DM Thue co so-TCCB'!$B$5:$F$781,5,)</f>
        <v>Xã Phong Thổ</v>
      </c>
      <c r="M347" s="10" t="s">
        <v>3377</v>
      </c>
      <c r="N347" s="13" t="s">
        <v>3378</v>
      </c>
      <c r="O347" s="13" t="s">
        <v>3379</v>
      </c>
      <c r="P347" s="10" t="s">
        <v>3379</v>
      </c>
      <c r="Q347" s="13" t="str">
        <f t="shared" si="11"/>
        <v>Huyện Phong Thổ - Đội Thuế liên huyện Phong Thổ - Sìn Hồ</v>
      </c>
      <c r="R347" s="13" t="s">
        <v>3380</v>
      </c>
      <c r="S347" s="13" t="s">
        <v>3378</v>
      </c>
      <c r="T347" s="8" t="s">
        <v>3381</v>
      </c>
      <c r="U347" s="13" t="s">
        <v>911</v>
      </c>
      <c r="V347" s="13" t="s">
        <v>3382</v>
      </c>
      <c r="W347" s="15" t="s">
        <v>911</v>
      </c>
      <c r="X347" s="16" t="s">
        <v>3383</v>
      </c>
      <c r="Y347" s="10" t="s">
        <v>285</v>
      </c>
      <c r="Z347" s="13" t="s">
        <v>3384</v>
      </c>
      <c r="AA347" s="13" t="s">
        <v>3345</v>
      </c>
      <c r="AB347" s="13" t="s">
        <v>3349</v>
      </c>
    </row>
    <row r="348" spans="1:28" hidden="1">
      <c r="A348" s="13" t="s">
        <v>3385</v>
      </c>
      <c r="C348" s="13">
        <v>1262</v>
      </c>
      <c r="D348" s="13">
        <v>1262</v>
      </c>
      <c r="E348" s="13" t="s">
        <v>3386</v>
      </c>
      <c r="F348" s="13">
        <v>1480</v>
      </c>
      <c r="G348" s="13" t="s">
        <v>3387</v>
      </c>
      <c r="H348" s="13" t="s">
        <v>3385</v>
      </c>
      <c r="J348" s="13" t="s">
        <v>3388</v>
      </c>
      <c r="K348" s="13" t="str">
        <f>VLOOKUP(J348,'DM Thue co so-TCCB'!$B$5:$D$781,3,)</f>
        <v>Thuế cơ sở 1 tỉnh Lai Châu</v>
      </c>
      <c r="L348" s="13" t="str">
        <f>VLOOKUP(J348,'DM Thue co so-TCCB'!$B$5:$F$781,5,)</f>
        <v xml:space="preserve"> Phường Đoàn Kết</v>
      </c>
      <c r="M348" s="13" t="s">
        <v>3389</v>
      </c>
      <c r="N348" s="13" t="s">
        <v>3390</v>
      </c>
      <c r="O348" s="13" t="s">
        <v>3391</v>
      </c>
      <c r="P348" s="10" t="s">
        <v>3392</v>
      </c>
      <c r="Q348" s="13" t="str">
        <f t="shared" si="11"/>
        <v>Huyện Tam Đường - Đội Thuế liên huyện Thành phố Lai Châu - Tam Đường</v>
      </c>
      <c r="R348" s="13" t="s">
        <v>3393</v>
      </c>
      <c r="S348" s="13" t="s">
        <v>3390</v>
      </c>
      <c r="T348" s="8" t="s">
        <v>3394</v>
      </c>
      <c r="U348" s="13" t="s">
        <v>880</v>
      </c>
      <c r="V348" s="13" t="s">
        <v>3395</v>
      </c>
      <c r="W348" s="17" t="s">
        <v>3396</v>
      </c>
      <c r="X348" s="18" t="s">
        <v>3397</v>
      </c>
      <c r="Y348" s="10" t="s">
        <v>285</v>
      </c>
      <c r="Z348" s="13" t="s">
        <v>3398</v>
      </c>
      <c r="AA348" s="13" t="s">
        <v>3345</v>
      </c>
      <c r="AB348" s="13" t="s">
        <v>3349</v>
      </c>
    </row>
    <row r="349" spans="1:28" hidden="1">
      <c r="A349" s="13" t="s">
        <v>3399</v>
      </c>
      <c r="C349" s="13">
        <v>1264</v>
      </c>
      <c r="D349" s="13">
        <v>1264</v>
      </c>
      <c r="E349" s="13" t="s">
        <v>3374</v>
      </c>
      <c r="F349" s="13">
        <v>1480</v>
      </c>
      <c r="G349" s="13" t="s">
        <v>3400</v>
      </c>
      <c r="H349" s="13" t="s">
        <v>3399</v>
      </c>
      <c r="J349" s="13" t="s">
        <v>3376</v>
      </c>
      <c r="K349" s="13" t="str">
        <f>VLOOKUP(J349,'DM Thue co so-TCCB'!$B$5:$D$781,3,)</f>
        <v>Thuế cơ sở 3 tỉnh Lai Châu</v>
      </c>
      <c r="L349" s="13" t="str">
        <f>VLOOKUP(J349,'DM Thue co so-TCCB'!$B$5:$F$781,5,)</f>
        <v>Xã Phong Thổ</v>
      </c>
      <c r="M349" s="10" t="s">
        <v>3377</v>
      </c>
      <c r="N349" s="13" t="s">
        <v>3401</v>
      </c>
      <c r="O349" s="13" t="s">
        <v>3379</v>
      </c>
      <c r="P349" s="10" t="s">
        <v>3402</v>
      </c>
      <c r="Q349" s="13" t="str">
        <f t="shared" si="11"/>
        <v>Huyện Sìn Hồ - Đội Thuế liên huyện Phong Thổ - Sìn Hồ</v>
      </c>
      <c r="R349" s="13" t="s">
        <v>3403</v>
      </c>
      <c r="S349" s="13" t="s">
        <v>3401</v>
      </c>
      <c r="T349" s="8" t="s">
        <v>3404</v>
      </c>
      <c r="U349" s="13" t="s">
        <v>868</v>
      </c>
      <c r="V349" s="13" t="s">
        <v>3405</v>
      </c>
      <c r="W349" s="15" t="s">
        <v>868</v>
      </c>
      <c r="X349" s="16" t="s">
        <v>3406</v>
      </c>
      <c r="Y349" s="10" t="s">
        <v>285</v>
      </c>
      <c r="Z349" s="13" t="s">
        <v>3384</v>
      </c>
      <c r="AA349" s="13" t="s">
        <v>3345</v>
      </c>
      <c r="AB349" s="13" t="s">
        <v>3349</v>
      </c>
    </row>
    <row r="350" spans="1:28" hidden="1">
      <c r="A350" s="13" t="s">
        <v>3407</v>
      </c>
      <c r="C350" s="13">
        <v>1261</v>
      </c>
      <c r="D350" s="13">
        <v>1261</v>
      </c>
      <c r="E350" s="13" t="s">
        <v>3408</v>
      </c>
      <c r="F350" s="13">
        <v>1480</v>
      </c>
      <c r="G350" s="13" t="s">
        <v>3409</v>
      </c>
      <c r="H350" s="13" t="s">
        <v>3407</v>
      </c>
      <c r="J350" s="13" t="s">
        <v>3410</v>
      </c>
      <c r="K350" s="13" t="str">
        <f>VLOOKUP(J350,'DM Thue co so-TCCB'!$B$5:$D$781,3,)</f>
        <v>Thuế cơ sở 2 tỉnh Lai Châu</v>
      </c>
      <c r="L350" s="13" t="str">
        <f>VLOOKUP(J350,'DM Thue co so-TCCB'!$B$5:$F$781,5,)</f>
        <v>Xã Than Uyên</v>
      </c>
      <c r="M350" s="10" t="s">
        <v>3411</v>
      </c>
      <c r="N350" s="13" t="s">
        <v>3412</v>
      </c>
      <c r="O350" s="13" t="s">
        <v>3413</v>
      </c>
      <c r="P350" s="10" t="s">
        <v>3414</v>
      </c>
      <c r="Q350" s="13" t="str">
        <f t="shared" si="11"/>
        <v>Huyện Tân Uyên - Đội Thuế liên huyện Than Uyên - Tân Uyên</v>
      </c>
      <c r="R350" s="13" t="s">
        <v>3415</v>
      </c>
      <c r="S350" s="13" t="s">
        <v>3412</v>
      </c>
      <c r="T350" s="8" t="s">
        <v>3416</v>
      </c>
      <c r="U350" s="13" t="s">
        <v>3396</v>
      </c>
      <c r="V350" s="13" t="s">
        <v>3417</v>
      </c>
      <c r="W350" s="17" t="s">
        <v>3396</v>
      </c>
      <c r="X350" s="18" t="s">
        <v>3397</v>
      </c>
      <c r="Y350" s="10" t="s">
        <v>285</v>
      </c>
      <c r="Z350" s="13" t="s">
        <v>3418</v>
      </c>
      <c r="AA350" s="13" t="s">
        <v>3345</v>
      </c>
      <c r="AB350" s="13" t="s">
        <v>3349</v>
      </c>
    </row>
    <row r="351" spans="1:28" hidden="1">
      <c r="A351" s="13" t="s">
        <v>3419</v>
      </c>
      <c r="C351" s="13">
        <v>1262</v>
      </c>
      <c r="D351" s="13">
        <v>1262</v>
      </c>
      <c r="E351" s="13" t="s">
        <v>3386</v>
      </c>
      <c r="F351" s="13">
        <v>1480</v>
      </c>
      <c r="G351" s="13" t="s">
        <v>3420</v>
      </c>
      <c r="H351" s="13" t="s">
        <v>3419</v>
      </c>
      <c r="J351" s="13" t="s">
        <v>3388</v>
      </c>
      <c r="K351" s="13" t="str">
        <f>VLOOKUP(J351,'DM Thue co so-TCCB'!$B$5:$D$781,3,)</f>
        <v>Thuế cơ sở 1 tỉnh Lai Châu</v>
      </c>
      <c r="L351" s="13" t="str">
        <f>VLOOKUP(J351,'DM Thue co so-TCCB'!$B$5:$F$781,5,)</f>
        <v xml:space="preserve"> Phường Đoàn Kết</v>
      </c>
      <c r="M351" s="13" t="s">
        <v>3389</v>
      </c>
      <c r="N351" s="13" t="s">
        <v>3421</v>
      </c>
      <c r="O351" s="13" t="s">
        <v>3391</v>
      </c>
      <c r="P351" s="10" t="s">
        <v>3422</v>
      </c>
      <c r="Q351" s="13" t="str">
        <f t="shared" si="11"/>
        <v>Tp. Lai Châu - Đội Thuế liên huyện Thành phố Lai Châu - Tam Đường</v>
      </c>
      <c r="R351" s="13" t="s">
        <v>3423</v>
      </c>
      <c r="S351" s="13" t="s">
        <v>3421</v>
      </c>
      <c r="T351" s="8" t="s">
        <v>3424</v>
      </c>
      <c r="U351" s="13" t="s">
        <v>923</v>
      </c>
      <c r="V351" s="13" t="s">
        <v>3359</v>
      </c>
      <c r="W351" s="15">
        <v>3170</v>
      </c>
      <c r="X351" s="16" t="s">
        <v>3360</v>
      </c>
      <c r="Y351" s="10" t="s">
        <v>285</v>
      </c>
      <c r="Z351" s="13" t="s">
        <v>3398</v>
      </c>
      <c r="AA351" s="13" t="s">
        <v>3345</v>
      </c>
      <c r="AB351" s="13" t="s">
        <v>3349</v>
      </c>
    </row>
    <row r="352" spans="1:28" hidden="1">
      <c r="A352" s="13" t="s">
        <v>3425</v>
      </c>
      <c r="C352" s="13">
        <v>1261</v>
      </c>
      <c r="D352" s="13">
        <v>1261</v>
      </c>
      <c r="E352" s="13" t="s">
        <v>3408</v>
      </c>
      <c r="F352" s="13">
        <v>1480</v>
      </c>
      <c r="G352" s="13" t="s">
        <v>3426</v>
      </c>
      <c r="H352" s="13" t="s">
        <v>3425</v>
      </c>
      <c r="J352" s="13" t="s">
        <v>3410</v>
      </c>
      <c r="K352" s="13" t="str">
        <f>VLOOKUP(J352,'DM Thue co so-TCCB'!$B$5:$D$781,3,)</f>
        <v>Thuế cơ sở 2 tỉnh Lai Châu</v>
      </c>
      <c r="L352" s="13" t="str">
        <f>VLOOKUP(J352,'DM Thue co so-TCCB'!$B$5:$F$781,5,)</f>
        <v>Xã Than Uyên</v>
      </c>
      <c r="M352" s="10" t="s">
        <v>3411</v>
      </c>
      <c r="N352" s="13" t="s">
        <v>3427</v>
      </c>
      <c r="O352" s="13" t="s">
        <v>3413</v>
      </c>
      <c r="P352" s="10" t="s">
        <v>3413</v>
      </c>
      <c r="Q352" s="13" t="str">
        <f t="shared" si="11"/>
        <v>Huyện Than Uyên - Đội Thuế liên huyện Than Uyên - Tân Uyên</v>
      </c>
      <c r="R352" s="13" t="s">
        <v>3428</v>
      </c>
      <c r="S352" s="13" t="s">
        <v>3427</v>
      </c>
      <c r="T352" s="8" t="s">
        <v>3429</v>
      </c>
      <c r="U352" s="13" t="s">
        <v>898</v>
      </c>
      <c r="V352" s="13" t="s">
        <v>3430</v>
      </c>
      <c r="W352" s="15" t="s">
        <v>898</v>
      </c>
      <c r="X352" s="16" t="s">
        <v>3431</v>
      </c>
      <c r="Y352" s="10" t="s">
        <v>285</v>
      </c>
      <c r="Z352" s="13" t="s">
        <v>3418</v>
      </c>
      <c r="AA352" s="13" t="s">
        <v>3345</v>
      </c>
      <c r="AB352" s="13" t="s">
        <v>3349</v>
      </c>
    </row>
    <row r="353" spans="1:30" hidden="1">
      <c r="A353" s="13" t="s">
        <v>3432</v>
      </c>
      <c r="C353" s="13">
        <v>1263</v>
      </c>
      <c r="D353" s="13">
        <v>1263</v>
      </c>
      <c r="E353" s="13" t="s">
        <v>3362</v>
      </c>
      <c r="F353" s="13">
        <v>1480</v>
      </c>
      <c r="G353" s="13" t="s">
        <v>3433</v>
      </c>
      <c r="H353" s="13" t="s">
        <v>3432</v>
      </c>
      <c r="J353" s="13" t="s">
        <v>3364</v>
      </c>
      <c r="K353" s="13" t="str">
        <f>VLOOKUP(J353,'DM Thue co so-TCCB'!$B$5:$D$781,3,)</f>
        <v>Thuế cơ sở 4 tỉnh Lai Châu</v>
      </c>
      <c r="L353" s="13" t="str">
        <f>VLOOKUP(J353,'DM Thue co so-TCCB'!$B$5:$F$781,5,)</f>
        <v>Xã Bum Tở</v>
      </c>
      <c r="M353" s="10" t="s">
        <v>3365</v>
      </c>
      <c r="N353" s="13" t="s">
        <v>3434</v>
      </c>
      <c r="O353" s="13" t="s">
        <v>3367</v>
      </c>
      <c r="P353" s="10" t="s">
        <v>3435</v>
      </c>
      <c r="Q353" s="13" t="str">
        <f t="shared" si="11"/>
        <v>Huyện Nậm Nhùn - Đội Thuế liên huyện Mường Tè - Nậm Nhùn</v>
      </c>
      <c r="R353" s="13" t="s">
        <v>3436</v>
      </c>
      <c r="S353" s="13" t="s">
        <v>3434</v>
      </c>
      <c r="T353" s="8" t="s">
        <v>3434</v>
      </c>
      <c r="U353" s="13" t="s">
        <v>3437</v>
      </c>
      <c r="V353" s="13" t="s">
        <v>3438</v>
      </c>
      <c r="W353" s="15" t="s">
        <v>3437</v>
      </c>
      <c r="X353" s="16" t="s">
        <v>3439</v>
      </c>
      <c r="Y353" s="10" t="s">
        <v>285</v>
      </c>
      <c r="Z353" s="13" t="s">
        <v>3372</v>
      </c>
      <c r="AA353" s="13" t="s">
        <v>3345</v>
      </c>
      <c r="AB353" s="13" t="s">
        <v>3349</v>
      </c>
    </row>
    <row r="354" spans="1:30" s="7" customFormat="1" hidden="1">
      <c r="A354" s="7" t="s">
        <v>3440</v>
      </c>
      <c r="B354" s="7">
        <v>4080</v>
      </c>
      <c r="E354" s="7" t="s">
        <v>3441</v>
      </c>
      <c r="G354" s="7" t="s">
        <v>155</v>
      </c>
      <c r="H354" s="7" t="s">
        <v>3440</v>
      </c>
      <c r="I354" s="7" t="s">
        <v>3442</v>
      </c>
      <c r="K354" s="13"/>
      <c r="L354" s="13"/>
      <c r="M354" s="10"/>
      <c r="N354" s="7" t="s">
        <v>3443</v>
      </c>
      <c r="P354" s="7" t="s">
        <v>3444</v>
      </c>
      <c r="Q354" s="13" t="str">
        <f t="shared" si="11"/>
        <v xml:space="preserve">Tỉnh Nghệ An - </v>
      </c>
      <c r="R354" s="7" t="s">
        <v>3445</v>
      </c>
      <c r="S354" s="7" t="s">
        <v>3443</v>
      </c>
      <c r="T354" s="8" t="s">
        <v>3443</v>
      </c>
      <c r="U354" s="7" t="s">
        <v>3196</v>
      </c>
      <c r="V354" s="7" t="s">
        <v>3446</v>
      </c>
      <c r="W354" s="11" t="s">
        <v>155</v>
      </c>
      <c r="X354" s="9" t="s">
        <v>155</v>
      </c>
      <c r="Z354" s="7" t="s">
        <v>3447</v>
      </c>
      <c r="AA354" s="7" t="s">
        <v>153</v>
      </c>
      <c r="AB354" s="7" t="s">
        <v>159</v>
      </c>
    </row>
    <row r="355" spans="1:30" s="7" customFormat="1" hidden="1">
      <c r="A355" s="7" t="s">
        <v>3448</v>
      </c>
      <c r="B355" s="7">
        <v>4081</v>
      </c>
      <c r="E355" s="7" t="s">
        <v>3441</v>
      </c>
      <c r="F355" s="7">
        <v>4080</v>
      </c>
      <c r="G355" s="7" t="s">
        <v>3449</v>
      </c>
      <c r="H355" s="7" t="s">
        <v>3448</v>
      </c>
      <c r="I355" s="7" t="s">
        <v>3442</v>
      </c>
      <c r="J355" s="7" t="s">
        <v>3442</v>
      </c>
      <c r="K355" s="13"/>
      <c r="L355" s="13"/>
      <c r="M355" s="10" t="s">
        <v>3442</v>
      </c>
      <c r="N355" s="7" t="s">
        <v>3450</v>
      </c>
      <c r="O355" s="7" t="s">
        <v>3451</v>
      </c>
      <c r="P355" s="7" t="s">
        <v>3444</v>
      </c>
      <c r="Q355" s="13" t="str">
        <f t="shared" si="11"/>
        <v>Tỉnh Nghệ An - Chi cục Thuế khu vực X</v>
      </c>
      <c r="R355" s="7" t="s">
        <v>3452</v>
      </c>
      <c r="S355" s="7" t="s">
        <v>3450</v>
      </c>
      <c r="T355" s="8" t="s">
        <v>3450</v>
      </c>
      <c r="U355" s="7" t="s">
        <v>3203</v>
      </c>
      <c r="V355" s="7" t="s">
        <v>3453</v>
      </c>
      <c r="W355" s="15">
        <v>1433</v>
      </c>
      <c r="X355" s="16" t="s">
        <v>3454</v>
      </c>
      <c r="Z355" s="7" t="s">
        <v>3447</v>
      </c>
      <c r="AA355" s="7" t="s">
        <v>3440</v>
      </c>
      <c r="AB355" s="7" t="s">
        <v>3445</v>
      </c>
    </row>
    <row r="356" spans="1:30" hidden="1">
      <c r="A356" s="13" t="s">
        <v>3455</v>
      </c>
      <c r="E356" s="13" t="s">
        <v>3456</v>
      </c>
      <c r="F356" s="13">
        <v>4080</v>
      </c>
      <c r="G356" s="13" t="s">
        <v>3457</v>
      </c>
      <c r="H356" s="13" t="s">
        <v>3455</v>
      </c>
      <c r="J356" s="10" t="s">
        <v>3458</v>
      </c>
      <c r="K356" s="13" t="str">
        <f>VLOOKUP(J356,'DM Thue co so-TCCB'!$B$5:$D$781,3,)</f>
        <v>Thuế cơ sở 1 tỉnh Nghệ An</v>
      </c>
      <c r="L356" s="13" t="str">
        <f>VLOOKUP(J356,'DM Thue co so-TCCB'!$B$5:$F$781,5,)</f>
        <v>Phường Thành Vinh</v>
      </c>
      <c r="M356" s="10" t="s">
        <v>3459</v>
      </c>
      <c r="N356" s="10" t="s">
        <v>3458</v>
      </c>
      <c r="O356" s="13" t="s">
        <v>3460</v>
      </c>
      <c r="P356" s="13" t="s">
        <v>3460</v>
      </c>
      <c r="Q356" s="13" t="str">
        <f t="shared" si="11"/>
        <v>Thành Phố Vinh - Đội Thuế thành phố Vinh</v>
      </c>
      <c r="R356" s="13" t="s">
        <v>3461</v>
      </c>
      <c r="S356" s="10" t="s">
        <v>3458</v>
      </c>
      <c r="T356" s="8" t="s">
        <v>3458</v>
      </c>
      <c r="U356" s="13" t="s">
        <v>3203</v>
      </c>
      <c r="V356" s="13" t="s">
        <v>3453</v>
      </c>
      <c r="W356" s="15">
        <v>1434</v>
      </c>
      <c r="X356" s="16" t="s">
        <v>3462</v>
      </c>
      <c r="Z356" s="13" t="s">
        <v>3463</v>
      </c>
      <c r="AA356" s="13" t="s">
        <v>3440</v>
      </c>
      <c r="AB356" s="13" t="s">
        <v>3445</v>
      </c>
      <c r="AD356" s="7"/>
    </row>
    <row r="357" spans="1:30" s="21" customFormat="1" hidden="1">
      <c r="A357" s="21" t="s">
        <v>3464</v>
      </c>
      <c r="C357" s="21" t="s">
        <v>155</v>
      </c>
      <c r="E357" s="21" t="s">
        <v>3456</v>
      </c>
      <c r="F357" s="23">
        <v>4080</v>
      </c>
      <c r="G357" s="21" t="s">
        <v>3465</v>
      </c>
      <c r="H357" s="21" t="s">
        <v>3464</v>
      </c>
      <c r="I357" s="23"/>
      <c r="J357" s="21" t="s">
        <v>3458</v>
      </c>
      <c r="K357" s="13" t="str">
        <f>VLOOKUP(J357,'DM Thue co so-TCCB'!$B$5:$D$781,3,)</f>
        <v>Thuế cơ sở 1 tỉnh Nghệ An</v>
      </c>
      <c r="L357" s="13" t="str">
        <f>VLOOKUP(J357,'DM Thue co so-TCCB'!$B$5:$F$781,5,)</f>
        <v>Phường Thành Vinh</v>
      </c>
      <c r="M357" s="10" t="s">
        <v>3459</v>
      </c>
      <c r="N357" s="21" t="s">
        <v>3466</v>
      </c>
      <c r="O357" s="23" t="s">
        <v>3460</v>
      </c>
      <c r="P357" s="23" t="s">
        <v>3460</v>
      </c>
      <c r="Q357" s="23" t="str">
        <f t="shared" si="11"/>
        <v>Thành Phố Vinh - Đội Thuế thành phố Vinh</v>
      </c>
      <c r="R357" s="21" t="s">
        <v>3467</v>
      </c>
      <c r="S357" s="21" t="s">
        <v>3466</v>
      </c>
      <c r="T357" s="8" t="s">
        <v>3466</v>
      </c>
      <c r="U357" s="21" t="s">
        <v>3468</v>
      </c>
      <c r="V357" s="21" t="s">
        <v>3469</v>
      </c>
      <c r="W357" s="24"/>
      <c r="X357" s="25" t="s">
        <v>155</v>
      </c>
      <c r="Y357" s="21" t="s">
        <v>1367</v>
      </c>
      <c r="Z357" s="21" t="s">
        <v>3463</v>
      </c>
      <c r="AA357" s="21" t="s">
        <v>3440</v>
      </c>
      <c r="AB357" s="21" t="s">
        <v>3445</v>
      </c>
      <c r="AD357" s="35"/>
    </row>
    <row r="358" spans="1:30" hidden="1">
      <c r="A358" s="13" t="s">
        <v>3470</v>
      </c>
      <c r="C358" s="13" t="s">
        <v>3471</v>
      </c>
      <c r="D358" s="13">
        <v>4063</v>
      </c>
      <c r="E358" s="13" t="s">
        <v>3472</v>
      </c>
      <c r="F358" s="13">
        <v>4080</v>
      </c>
      <c r="G358" s="13" t="s">
        <v>3473</v>
      </c>
      <c r="H358" s="13" t="s">
        <v>3470</v>
      </c>
      <c r="J358" s="10" t="s">
        <v>3474</v>
      </c>
      <c r="K358" s="13" t="str">
        <f>VLOOKUP(J358,'DM Thue co so-TCCB'!$B$5:$D$781,3,)</f>
        <v>Thuế cơ sở 5 tỉnh Nghệ An</v>
      </c>
      <c r="L358" s="13" t="str">
        <f>VLOOKUP(J358,'DM Thue co so-TCCB'!$B$5:$F$781,5,)</f>
        <v>Xã Quỳ Hợp</v>
      </c>
      <c r="M358" s="10" t="s">
        <v>3475</v>
      </c>
      <c r="N358" s="10" t="s">
        <v>3476</v>
      </c>
      <c r="O358" s="10" t="s">
        <v>3477</v>
      </c>
      <c r="P358" s="10" t="s">
        <v>3478</v>
      </c>
      <c r="Q358" s="13" t="str">
        <f t="shared" si="11"/>
        <v>Huyện Quế Phong - Đội Thuế liên huyện Phủ Quỳ I</v>
      </c>
      <c r="R358" s="13" t="s">
        <v>3479</v>
      </c>
      <c r="S358" s="10" t="s">
        <v>3476</v>
      </c>
      <c r="T358" s="8" t="s">
        <v>3476</v>
      </c>
      <c r="U358" s="13" t="s">
        <v>3480</v>
      </c>
      <c r="V358" s="13" t="s">
        <v>3481</v>
      </c>
      <c r="W358" s="15">
        <v>1428</v>
      </c>
      <c r="X358" s="16" t="s">
        <v>3482</v>
      </c>
      <c r="Y358" s="10" t="s">
        <v>285</v>
      </c>
      <c r="Z358" s="13" t="s">
        <v>3483</v>
      </c>
      <c r="AA358" s="13" t="s">
        <v>3440</v>
      </c>
      <c r="AB358" s="13" t="s">
        <v>3445</v>
      </c>
      <c r="AD358" s="7"/>
    </row>
    <row r="359" spans="1:30" hidden="1">
      <c r="A359" s="13" t="s">
        <v>3484</v>
      </c>
      <c r="C359" s="13" t="s">
        <v>3471</v>
      </c>
      <c r="D359" s="13">
        <v>4063</v>
      </c>
      <c r="E359" s="13" t="s">
        <v>3472</v>
      </c>
      <c r="F359" s="13">
        <v>4080</v>
      </c>
      <c r="G359" s="13" t="s">
        <v>3485</v>
      </c>
      <c r="H359" s="13" t="s">
        <v>3484</v>
      </c>
      <c r="J359" s="10" t="s">
        <v>3474</v>
      </c>
      <c r="K359" s="13" t="str">
        <f>VLOOKUP(J359,'DM Thue co so-TCCB'!$B$5:$D$781,3,)</f>
        <v>Thuế cơ sở 5 tỉnh Nghệ An</v>
      </c>
      <c r="L359" s="13" t="str">
        <f>VLOOKUP(J359,'DM Thue co so-TCCB'!$B$5:$F$781,5,)</f>
        <v>Xã Quỳ Hợp</v>
      </c>
      <c r="M359" s="10" t="s">
        <v>3475</v>
      </c>
      <c r="N359" s="10" t="s">
        <v>3486</v>
      </c>
      <c r="O359" s="10" t="s">
        <v>3477</v>
      </c>
      <c r="P359" s="10" t="s">
        <v>3487</v>
      </c>
      <c r="Q359" s="13" t="str">
        <f t="shared" si="11"/>
        <v>Huyện Quỳ Châu - Đội Thuế liên huyện Phủ Quỳ I</v>
      </c>
      <c r="R359" s="13" t="s">
        <v>3488</v>
      </c>
      <c r="S359" s="10" t="s">
        <v>3486</v>
      </c>
      <c r="T359" s="8" t="s">
        <v>3486</v>
      </c>
      <c r="U359" s="13" t="s">
        <v>3489</v>
      </c>
      <c r="V359" s="13" t="s">
        <v>3490</v>
      </c>
      <c r="W359" s="15">
        <v>1428</v>
      </c>
      <c r="X359" s="16" t="s">
        <v>3482</v>
      </c>
      <c r="Y359" s="10" t="s">
        <v>285</v>
      </c>
      <c r="Z359" s="13" t="s">
        <v>3483</v>
      </c>
      <c r="AA359" s="13" t="s">
        <v>3440</v>
      </c>
      <c r="AB359" s="13" t="s">
        <v>3445</v>
      </c>
      <c r="AD359" s="7"/>
    </row>
    <row r="360" spans="1:30" hidden="1">
      <c r="A360" s="13" t="s">
        <v>3491</v>
      </c>
      <c r="C360" s="13" t="s">
        <v>3492</v>
      </c>
      <c r="D360" s="13">
        <v>4069</v>
      </c>
      <c r="E360" s="13" t="s">
        <v>3493</v>
      </c>
      <c r="F360" s="13">
        <v>4080</v>
      </c>
      <c r="G360" s="13" t="s">
        <v>3494</v>
      </c>
      <c r="H360" s="13" t="s">
        <v>3491</v>
      </c>
      <c r="J360" s="13" t="s">
        <v>3495</v>
      </c>
      <c r="K360" s="13" t="str">
        <f>VLOOKUP(J360,'DM Thue co so-TCCB'!$B$5:$D$781,3,)</f>
        <v>Thuế cơ sở 4 tỉnh Nghệ An</v>
      </c>
      <c r="L360" s="13" t="str">
        <f>VLOOKUP(J360,'DM Thue co so-TCCB'!$B$5:$F$781,5,)</f>
        <v>Xã Anh Sơn</v>
      </c>
      <c r="M360" s="10" t="s">
        <v>3496</v>
      </c>
      <c r="N360" s="13" t="s">
        <v>3497</v>
      </c>
      <c r="O360" s="13" t="s">
        <v>3498</v>
      </c>
      <c r="P360" s="10" t="s">
        <v>3499</v>
      </c>
      <c r="Q360" s="13" t="str">
        <f t="shared" si="11"/>
        <v>Huyện Kỳ Sơn - Đội Thuế liên huyện Tây Nghệ</v>
      </c>
      <c r="R360" s="13" t="s">
        <v>3500</v>
      </c>
      <c r="S360" s="13" t="s">
        <v>3497</v>
      </c>
      <c r="T360" s="8" t="s">
        <v>3497</v>
      </c>
      <c r="U360" s="13" t="s">
        <v>3501</v>
      </c>
      <c r="V360" s="13" t="s">
        <v>3502</v>
      </c>
      <c r="W360" s="15" t="s">
        <v>3501</v>
      </c>
      <c r="X360" s="16" t="s">
        <v>3503</v>
      </c>
      <c r="Y360" s="30" t="s">
        <v>3504</v>
      </c>
      <c r="Z360" s="13" t="s">
        <v>3505</v>
      </c>
      <c r="AA360" s="13" t="s">
        <v>3440</v>
      </c>
      <c r="AB360" s="13" t="s">
        <v>3445</v>
      </c>
      <c r="AD360" s="7"/>
    </row>
    <row r="361" spans="1:30" hidden="1">
      <c r="A361" s="13" t="s">
        <v>3506</v>
      </c>
      <c r="C361" s="13" t="s">
        <v>3471</v>
      </c>
      <c r="D361" s="13">
        <v>4063</v>
      </c>
      <c r="E361" s="13" t="s">
        <v>3472</v>
      </c>
      <c r="F361" s="13">
        <v>4080</v>
      </c>
      <c r="G361" s="13" t="s">
        <v>3507</v>
      </c>
      <c r="H361" s="13" t="s">
        <v>3506</v>
      </c>
      <c r="J361" s="10" t="s">
        <v>3474</v>
      </c>
      <c r="K361" s="13" t="str">
        <f>VLOOKUP(J361,'DM Thue co so-TCCB'!$B$5:$D$781,3,)</f>
        <v>Thuế cơ sở 5 tỉnh Nghệ An</v>
      </c>
      <c r="L361" s="13" t="str">
        <f>VLOOKUP(J361,'DM Thue co so-TCCB'!$B$5:$F$781,5,)</f>
        <v>Xã Quỳ Hợp</v>
      </c>
      <c r="M361" s="10" t="s">
        <v>3475</v>
      </c>
      <c r="N361" s="10" t="s">
        <v>3508</v>
      </c>
      <c r="O361" s="10" t="s">
        <v>3477</v>
      </c>
      <c r="P361" s="10" t="s">
        <v>3477</v>
      </c>
      <c r="Q361" s="13" t="str">
        <f t="shared" si="11"/>
        <v>Huyện Quỳ Hợp - Đội Thuế liên huyện Phủ Quỳ I</v>
      </c>
      <c r="R361" s="13" t="s">
        <v>3509</v>
      </c>
      <c r="S361" s="10" t="s">
        <v>3508</v>
      </c>
      <c r="T361" s="8" t="s">
        <v>3508</v>
      </c>
      <c r="U361" s="13" t="s">
        <v>3510</v>
      </c>
      <c r="V361" s="13" t="s">
        <v>3511</v>
      </c>
      <c r="W361" s="15" t="s">
        <v>3510</v>
      </c>
      <c r="X361" s="16" t="s">
        <v>3512</v>
      </c>
      <c r="Y361" s="10" t="s">
        <v>285</v>
      </c>
      <c r="Z361" s="13" t="s">
        <v>3483</v>
      </c>
      <c r="AA361" s="13" t="s">
        <v>3440</v>
      </c>
      <c r="AB361" s="13" t="s">
        <v>3445</v>
      </c>
      <c r="AD361" s="7"/>
    </row>
    <row r="362" spans="1:30" hidden="1">
      <c r="A362" s="13" t="s">
        <v>3513</v>
      </c>
      <c r="C362" s="13" t="s">
        <v>3514</v>
      </c>
      <c r="D362" s="13">
        <v>4064</v>
      </c>
      <c r="E362" s="13" t="s">
        <v>3515</v>
      </c>
      <c r="F362" s="13">
        <v>4080</v>
      </c>
      <c r="G362" s="13" t="s">
        <v>3516</v>
      </c>
      <c r="H362" s="13" t="s">
        <v>3513</v>
      </c>
      <c r="J362" s="10" t="s">
        <v>3517</v>
      </c>
      <c r="K362" s="13" t="str">
        <f>VLOOKUP(J362,'DM Thue co so-TCCB'!$B$5:$D$781,3,)</f>
        <v>Thuế cơ sở 6 tỉnh Nghệ An</v>
      </c>
      <c r="L362" s="13" t="str">
        <f>VLOOKUP(J362,'DM Thue co so-TCCB'!$B$5:$F$781,5,)</f>
        <v xml:space="preserve"> Phường Thái Hòa</v>
      </c>
      <c r="M362" s="10" t="s">
        <v>3518</v>
      </c>
      <c r="N362" s="10" t="s">
        <v>3519</v>
      </c>
      <c r="O362" s="10" t="s">
        <v>3520</v>
      </c>
      <c r="P362" s="10" t="s">
        <v>3521</v>
      </c>
      <c r="Q362" s="13" t="str">
        <f t="shared" si="11"/>
        <v>Huyện Nghĩa Đàn - Đội Thuế liên huyện Phủ Quỳ II</v>
      </c>
      <c r="R362" s="13" t="s">
        <v>3522</v>
      </c>
      <c r="S362" s="10" t="s">
        <v>3519</v>
      </c>
      <c r="T362" s="8" t="s">
        <v>3519</v>
      </c>
      <c r="U362" s="13" t="s">
        <v>3523</v>
      </c>
      <c r="V362" s="13" t="s">
        <v>3524</v>
      </c>
      <c r="W362" s="15" t="s">
        <v>3525</v>
      </c>
      <c r="X362" s="16" t="s">
        <v>3526</v>
      </c>
      <c r="Y362" s="10" t="s">
        <v>285</v>
      </c>
      <c r="Z362" s="13" t="s">
        <v>3527</v>
      </c>
      <c r="AA362" s="13" t="s">
        <v>3440</v>
      </c>
      <c r="AB362" s="13" t="s">
        <v>3445</v>
      </c>
      <c r="AD362" s="7"/>
    </row>
    <row r="363" spans="1:30" hidden="1">
      <c r="A363" s="13" t="s">
        <v>3528</v>
      </c>
      <c r="C363" s="13" t="s">
        <v>3514</v>
      </c>
      <c r="D363" s="13">
        <v>4064</v>
      </c>
      <c r="E363" s="13" t="s">
        <v>3515</v>
      </c>
      <c r="F363" s="13">
        <v>4080</v>
      </c>
      <c r="G363" s="13" t="s">
        <v>3529</v>
      </c>
      <c r="H363" s="13" t="s">
        <v>3528</v>
      </c>
      <c r="J363" s="10" t="s">
        <v>3517</v>
      </c>
      <c r="K363" s="13" t="str">
        <f>VLOOKUP(J363,'DM Thue co so-TCCB'!$B$5:$D$781,3,)</f>
        <v>Thuế cơ sở 6 tỉnh Nghệ An</v>
      </c>
      <c r="L363" s="13" t="str">
        <f>VLOOKUP(J363,'DM Thue co so-TCCB'!$B$5:$F$781,5,)</f>
        <v xml:space="preserve"> Phường Thái Hòa</v>
      </c>
      <c r="M363" s="10" t="s">
        <v>3518</v>
      </c>
      <c r="N363" s="10" t="s">
        <v>3530</v>
      </c>
      <c r="O363" s="10" t="s">
        <v>3520</v>
      </c>
      <c r="P363" s="10" t="s">
        <v>3520</v>
      </c>
      <c r="Q363" s="13" t="str">
        <f t="shared" si="11"/>
        <v>Thị xã Thái Hòa - Đội Thuế liên huyện Phủ Quỳ II</v>
      </c>
      <c r="R363" s="13" t="s">
        <v>3531</v>
      </c>
      <c r="S363" s="10" t="s">
        <v>3530</v>
      </c>
      <c r="T363" s="8" t="s">
        <v>3530</v>
      </c>
      <c r="U363" s="13" t="s">
        <v>3525</v>
      </c>
      <c r="V363" s="13" t="s">
        <v>3532</v>
      </c>
      <c r="W363" s="15" t="s">
        <v>3525</v>
      </c>
      <c r="X363" s="16" t="s">
        <v>3526</v>
      </c>
      <c r="Y363" s="10" t="s">
        <v>285</v>
      </c>
      <c r="Z363" s="13" t="s">
        <v>3527</v>
      </c>
      <c r="AA363" s="13" t="s">
        <v>3440</v>
      </c>
      <c r="AB363" s="13" t="s">
        <v>3445</v>
      </c>
      <c r="AD363" s="7"/>
    </row>
    <row r="364" spans="1:30" hidden="1">
      <c r="A364" s="13" t="s">
        <v>3533</v>
      </c>
      <c r="C364" s="13" t="s">
        <v>3492</v>
      </c>
      <c r="D364" s="13">
        <v>4069</v>
      </c>
      <c r="E364" s="13" t="s">
        <v>3493</v>
      </c>
      <c r="F364" s="13">
        <v>4080</v>
      </c>
      <c r="G364" s="13" t="s">
        <v>3534</v>
      </c>
      <c r="H364" s="13" t="s">
        <v>3533</v>
      </c>
      <c r="J364" s="13" t="s">
        <v>3495</v>
      </c>
      <c r="K364" s="13" t="str">
        <f>VLOOKUP(J364,'DM Thue co so-TCCB'!$B$5:$D$781,3,)</f>
        <v>Thuế cơ sở 4 tỉnh Nghệ An</v>
      </c>
      <c r="L364" s="13" t="str">
        <f>VLOOKUP(J364,'DM Thue co so-TCCB'!$B$5:$F$781,5,)</f>
        <v>Xã Anh Sơn</v>
      </c>
      <c r="M364" s="10" t="s">
        <v>3496</v>
      </c>
      <c r="N364" s="13" t="s">
        <v>3535</v>
      </c>
      <c r="O364" s="13" t="s">
        <v>3498</v>
      </c>
      <c r="P364" s="10" t="s">
        <v>3536</v>
      </c>
      <c r="Q364" s="13" t="str">
        <f t="shared" si="11"/>
        <v>Huyện Tương Dương - Đội Thuế liên huyện Tây Nghệ</v>
      </c>
      <c r="R364" s="13" t="s">
        <v>3537</v>
      </c>
      <c r="S364" s="13" t="s">
        <v>3535</v>
      </c>
      <c r="T364" s="8" t="s">
        <v>3535</v>
      </c>
      <c r="U364" s="13" t="s">
        <v>3538</v>
      </c>
      <c r="V364" s="13" t="s">
        <v>3539</v>
      </c>
      <c r="W364" s="15" t="s">
        <v>3538</v>
      </c>
      <c r="X364" s="16" t="s">
        <v>3540</v>
      </c>
      <c r="Y364" s="30" t="s">
        <v>3504</v>
      </c>
      <c r="Z364" s="13" t="s">
        <v>3505</v>
      </c>
      <c r="AA364" s="13" t="s">
        <v>3440</v>
      </c>
      <c r="AB364" s="13" t="s">
        <v>3445</v>
      </c>
      <c r="AD364" s="7"/>
    </row>
    <row r="365" spans="1:30" hidden="1">
      <c r="A365" s="13" t="s">
        <v>3541</v>
      </c>
      <c r="C365" s="13" t="s">
        <v>3542</v>
      </c>
      <c r="D365" s="13">
        <v>4065</v>
      </c>
      <c r="E365" s="13" t="s">
        <v>3543</v>
      </c>
      <c r="F365" s="13">
        <v>4080</v>
      </c>
      <c r="G365" s="13" t="s">
        <v>3544</v>
      </c>
      <c r="H365" s="13" t="s">
        <v>3541</v>
      </c>
      <c r="J365" s="10" t="s">
        <v>3545</v>
      </c>
      <c r="K365" s="13" t="str">
        <f>VLOOKUP(J365,'DM Thue co so-TCCB'!$B$5:$D$781,3,)</f>
        <v>Thuế cơ sở 7 tỉnh Nghệ An</v>
      </c>
      <c r="L365" s="13" t="str">
        <f>VLOOKUP(J365,'DM Thue co so-TCCB'!$B$5:$F$781,5,)</f>
        <v>Xã Quỳnh Lưu</v>
      </c>
      <c r="M365" s="10" t="s">
        <v>3546</v>
      </c>
      <c r="N365" s="10" t="s">
        <v>3547</v>
      </c>
      <c r="O365" s="10" t="s">
        <v>3548</v>
      </c>
      <c r="P365" s="10" t="s">
        <v>3548</v>
      </c>
      <c r="Q365" s="13" t="str">
        <f t="shared" si="11"/>
        <v>Huyện Quỳnh Lưu - Đội Thuế liên huyện Bắc Nghệ I</v>
      </c>
      <c r="R365" s="13" t="s">
        <v>3549</v>
      </c>
      <c r="S365" s="10" t="s">
        <v>3547</v>
      </c>
      <c r="T365" s="8" t="s">
        <v>3547</v>
      </c>
      <c r="U365" s="13" t="s">
        <v>3550</v>
      </c>
      <c r="V365" s="13" t="s">
        <v>3551</v>
      </c>
      <c r="W365" s="15" t="s">
        <v>3552</v>
      </c>
      <c r="X365" s="16" t="s">
        <v>3553</v>
      </c>
      <c r="Y365" s="10" t="s">
        <v>285</v>
      </c>
      <c r="Z365" s="13" t="s">
        <v>3554</v>
      </c>
      <c r="AA365" s="13" t="s">
        <v>3440</v>
      </c>
      <c r="AB365" s="13" t="s">
        <v>3445</v>
      </c>
      <c r="AD365" s="7"/>
    </row>
    <row r="366" spans="1:30" hidden="1">
      <c r="A366" s="13" t="s">
        <v>3555</v>
      </c>
      <c r="C366" s="13" t="s">
        <v>3556</v>
      </c>
      <c r="D366" s="13">
        <v>4067</v>
      </c>
      <c r="E366" s="13" t="s">
        <v>3557</v>
      </c>
      <c r="F366" s="13">
        <v>4080</v>
      </c>
      <c r="G366" s="13" t="s">
        <v>3558</v>
      </c>
      <c r="H366" s="13" t="s">
        <v>3555</v>
      </c>
      <c r="J366" s="10" t="s">
        <v>3559</v>
      </c>
      <c r="K366" s="13" t="str">
        <f>VLOOKUP(J366,'DM Thue co so-TCCB'!$B$5:$D$781,3,)</f>
        <v>Thuế cơ sở 3 tỉnh Nghệ An</v>
      </c>
      <c r="L366" s="13" t="str">
        <f>VLOOKUP(J366,'DM Thue co so-TCCB'!$B$5:$F$781,5,)</f>
        <v>Xã Đô Lương</v>
      </c>
      <c r="M366" s="10" t="s">
        <v>3560</v>
      </c>
      <c r="N366" s="10" t="s">
        <v>3561</v>
      </c>
      <c r="O366" s="10" t="s">
        <v>3562</v>
      </c>
      <c r="P366" s="10" t="s">
        <v>3563</v>
      </c>
      <c r="Q366" s="13" t="str">
        <f t="shared" si="11"/>
        <v>Huyện Tân Kỳ - Đội Thuế liên huyện Sông Lam I</v>
      </c>
      <c r="R366" s="13" t="s">
        <v>3564</v>
      </c>
      <c r="S366" s="10" t="s">
        <v>3561</v>
      </c>
      <c r="T366" s="8" t="s">
        <v>3561</v>
      </c>
      <c r="U366" s="13" t="s">
        <v>3565</v>
      </c>
      <c r="V366" s="13" t="s">
        <v>3566</v>
      </c>
      <c r="W366" s="15" t="s">
        <v>3567</v>
      </c>
      <c r="X366" s="16" t="s">
        <v>3568</v>
      </c>
      <c r="Y366" s="10" t="s">
        <v>285</v>
      </c>
      <c r="Z366" s="13" t="s">
        <v>3569</v>
      </c>
      <c r="AA366" s="13" t="s">
        <v>3440</v>
      </c>
      <c r="AB366" s="13" t="s">
        <v>3445</v>
      </c>
      <c r="AD366" s="7"/>
    </row>
    <row r="367" spans="1:30" hidden="1">
      <c r="A367" s="13" t="s">
        <v>3570</v>
      </c>
      <c r="C367" s="13" t="s">
        <v>3571</v>
      </c>
      <c r="D367" s="13">
        <v>4069</v>
      </c>
      <c r="E367" s="13" t="s">
        <v>3572</v>
      </c>
      <c r="F367" s="13">
        <v>4080</v>
      </c>
      <c r="G367" s="13" t="s">
        <v>3573</v>
      </c>
      <c r="H367" s="13" t="s">
        <v>3570</v>
      </c>
      <c r="J367" s="13" t="s">
        <v>3495</v>
      </c>
      <c r="K367" s="13" t="str">
        <f>VLOOKUP(J367,'DM Thue co so-TCCB'!$B$5:$D$781,3,)</f>
        <v>Thuế cơ sở 4 tỉnh Nghệ An</v>
      </c>
      <c r="L367" s="13" t="str">
        <f>VLOOKUP(J367,'DM Thue co so-TCCB'!$B$5:$F$781,5,)</f>
        <v>Xã Anh Sơn</v>
      </c>
      <c r="M367" s="10" t="s">
        <v>3496</v>
      </c>
      <c r="N367" s="13" t="s">
        <v>3574</v>
      </c>
      <c r="O367" s="13" t="s">
        <v>3498</v>
      </c>
      <c r="P367" s="10" t="s">
        <v>3575</v>
      </c>
      <c r="Q367" s="13" t="str">
        <f t="shared" si="11"/>
        <v>Huyện Con Cuông - Đội Thuế liên huyện Tây Nghệ</v>
      </c>
      <c r="R367" s="13" t="s">
        <v>3576</v>
      </c>
      <c r="S367" s="13" t="s">
        <v>3574</v>
      </c>
      <c r="T367" s="8" t="s">
        <v>3574</v>
      </c>
      <c r="U367" s="13" t="s">
        <v>3577</v>
      </c>
      <c r="V367" s="13" t="s">
        <v>3578</v>
      </c>
      <c r="W367" s="15" t="s">
        <v>3577</v>
      </c>
      <c r="X367" s="16" t="s">
        <v>3579</v>
      </c>
      <c r="Y367" s="30" t="s">
        <v>3504</v>
      </c>
      <c r="Z367" s="13" t="s">
        <v>3580</v>
      </c>
      <c r="AA367" s="13" t="s">
        <v>3440</v>
      </c>
      <c r="AB367" s="13" t="s">
        <v>3445</v>
      </c>
      <c r="AD367" s="7"/>
    </row>
    <row r="368" spans="1:30" hidden="1">
      <c r="A368" s="13" t="s">
        <v>3581</v>
      </c>
      <c r="C368" s="13" t="s">
        <v>3582</v>
      </c>
      <c r="D368" s="13">
        <v>4066</v>
      </c>
      <c r="E368" s="13" t="s">
        <v>3583</v>
      </c>
      <c r="F368" s="13">
        <v>4080</v>
      </c>
      <c r="G368" s="13" t="s">
        <v>3584</v>
      </c>
      <c r="H368" s="13" t="s">
        <v>3581</v>
      </c>
      <c r="J368" s="10" t="s">
        <v>3585</v>
      </c>
      <c r="K368" s="13" t="str">
        <f>VLOOKUP(J368,'DM Thue co so-TCCB'!$B$5:$D$781,3,)</f>
        <v>Thuế cơ sở 8 tỉnh Nghệ An</v>
      </c>
      <c r="L368" s="13" t="str">
        <f>VLOOKUP(J368,'DM Thue co so-TCCB'!$B$5:$F$781,5,)</f>
        <v>Xã Diễn Châu</v>
      </c>
      <c r="M368" s="10" t="s">
        <v>3586</v>
      </c>
      <c r="N368" s="10" t="s">
        <v>3587</v>
      </c>
      <c r="O368" s="10" t="s">
        <v>3588</v>
      </c>
      <c r="P368" s="10" t="s">
        <v>3589</v>
      </c>
      <c r="Q368" s="13" t="str">
        <f t="shared" si="11"/>
        <v>Huyện Yên Thành - Đội Thuế liên huyện Bắc Nghệ II</v>
      </c>
      <c r="R368" s="13" t="s">
        <v>3590</v>
      </c>
      <c r="S368" s="10" t="s">
        <v>3587</v>
      </c>
      <c r="T368" s="8" t="s">
        <v>3587</v>
      </c>
      <c r="U368" s="13" t="s">
        <v>3224</v>
      </c>
      <c r="V368" s="13" t="s">
        <v>3591</v>
      </c>
      <c r="W368" s="15" t="s">
        <v>3216</v>
      </c>
      <c r="X368" s="16" t="s">
        <v>3592</v>
      </c>
      <c r="Y368" s="10" t="s">
        <v>285</v>
      </c>
      <c r="Z368" s="13" t="s">
        <v>3593</v>
      </c>
      <c r="AA368" s="13" t="s">
        <v>3440</v>
      </c>
      <c r="AB368" s="13" t="s">
        <v>3445</v>
      </c>
      <c r="AD368" s="7"/>
    </row>
    <row r="369" spans="1:30" hidden="1">
      <c r="A369" s="13" t="s">
        <v>3594</v>
      </c>
      <c r="C369" s="13" t="s">
        <v>3582</v>
      </c>
      <c r="D369" s="13">
        <v>4066</v>
      </c>
      <c r="E369" s="13" t="s">
        <v>3583</v>
      </c>
      <c r="F369" s="13">
        <v>4080</v>
      </c>
      <c r="G369" s="13" t="s">
        <v>3595</v>
      </c>
      <c r="H369" s="13" t="s">
        <v>3594</v>
      </c>
      <c r="J369" s="10" t="s">
        <v>3585</v>
      </c>
      <c r="K369" s="13" t="str">
        <f>VLOOKUP(J369,'DM Thue co so-TCCB'!$B$5:$D$781,3,)</f>
        <v>Thuế cơ sở 8 tỉnh Nghệ An</v>
      </c>
      <c r="L369" s="13" t="str">
        <f>VLOOKUP(J369,'DM Thue co so-TCCB'!$B$5:$F$781,5,)</f>
        <v>Xã Diễn Châu</v>
      </c>
      <c r="M369" s="10" t="s">
        <v>3586</v>
      </c>
      <c r="N369" s="10" t="s">
        <v>3596</v>
      </c>
      <c r="O369" s="10" t="s">
        <v>3588</v>
      </c>
      <c r="P369" s="10" t="s">
        <v>3588</v>
      </c>
      <c r="Q369" s="13" t="str">
        <f t="shared" si="11"/>
        <v>Huyện Diễn Châu - Đội Thuế liên huyện Bắc Nghệ II</v>
      </c>
      <c r="R369" s="13" t="s">
        <v>3597</v>
      </c>
      <c r="S369" s="10" t="s">
        <v>3596</v>
      </c>
      <c r="T369" s="8" t="s">
        <v>3596</v>
      </c>
      <c r="U369" s="13" t="s">
        <v>3216</v>
      </c>
      <c r="V369" s="13" t="s">
        <v>3598</v>
      </c>
      <c r="W369" s="15" t="s">
        <v>3216</v>
      </c>
      <c r="X369" s="16" t="s">
        <v>3592</v>
      </c>
      <c r="Y369" s="10" t="s">
        <v>285</v>
      </c>
      <c r="Z369" s="13" t="s">
        <v>3593</v>
      </c>
      <c r="AA369" s="13" t="s">
        <v>3440</v>
      </c>
      <c r="AB369" s="13" t="s">
        <v>3445</v>
      </c>
      <c r="AD369" s="7"/>
    </row>
    <row r="370" spans="1:30" hidden="1">
      <c r="A370" s="13" t="s">
        <v>3599</v>
      </c>
      <c r="C370" s="13" t="s">
        <v>3571</v>
      </c>
      <c r="D370" s="13">
        <v>4069</v>
      </c>
      <c r="E370" s="13" t="s">
        <v>3572</v>
      </c>
      <c r="F370" s="13">
        <v>4080</v>
      </c>
      <c r="G370" s="13" t="s">
        <v>3600</v>
      </c>
      <c r="H370" s="13" t="s">
        <v>3599</v>
      </c>
      <c r="J370" s="13" t="s">
        <v>3495</v>
      </c>
      <c r="K370" s="13" t="str">
        <f>VLOOKUP(J370,'DM Thue co so-TCCB'!$B$5:$D$781,3,)</f>
        <v>Thuế cơ sở 4 tỉnh Nghệ An</v>
      </c>
      <c r="L370" s="13" t="str">
        <f>VLOOKUP(J370,'DM Thue co so-TCCB'!$B$5:$F$781,5,)</f>
        <v>Xã Anh Sơn</v>
      </c>
      <c r="M370" s="10" t="s">
        <v>3496</v>
      </c>
      <c r="N370" s="13" t="s">
        <v>3601</v>
      </c>
      <c r="O370" s="13" t="s">
        <v>3498</v>
      </c>
      <c r="P370" s="10" t="s">
        <v>3498</v>
      </c>
      <c r="Q370" s="13" t="str">
        <f t="shared" si="11"/>
        <v>Huyện Anh Sơn - Đội Thuế liên huyện Tây Nghệ</v>
      </c>
      <c r="R370" s="13" t="s">
        <v>3602</v>
      </c>
      <c r="S370" s="13" t="s">
        <v>3601</v>
      </c>
      <c r="T370" s="8" t="s">
        <v>3601</v>
      </c>
      <c r="U370" s="13" t="s">
        <v>3603</v>
      </c>
      <c r="V370" s="13" t="s">
        <v>3604</v>
      </c>
      <c r="W370" s="15" t="s">
        <v>3603</v>
      </c>
      <c r="X370" s="16" t="s">
        <v>3605</v>
      </c>
      <c r="Y370" s="30" t="s">
        <v>3504</v>
      </c>
      <c r="Z370" s="13" t="s">
        <v>3580</v>
      </c>
      <c r="AA370" s="13" t="s">
        <v>3440</v>
      </c>
      <c r="AB370" s="13" t="s">
        <v>3445</v>
      </c>
      <c r="AD370" s="7"/>
    </row>
    <row r="371" spans="1:30" hidden="1">
      <c r="A371" s="13" t="s">
        <v>3606</v>
      </c>
      <c r="C371" s="13" t="s">
        <v>3556</v>
      </c>
      <c r="D371" s="13">
        <v>4067</v>
      </c>
      <c r="E371" s="13" t="s">
        <v>3557</v>
      </c>
      <c r="F371" s="13">
        <v>4080</v>
      </c>
      <c r="G371" s="13" t="s">
        <v>3607</v>
      </c>
      <c r="H371" s="13" t="s">
        <v>3606</v>
      </c>
      <c r="J371" s="10" t="s">
        <v>3559</v>
      </c>
      <c r="K371" s="13" t="str">
        <f>VLOOKUP(J371,'DM Thue co so-TCCB'!$B$5:$D$781,3,)</f>
        <v>Thuế cơ sở 3 tỉnh Nghệ An</v>
      </c>
      <c r="L371" s="13" t="str">
        <f>VLOOKUP(J371,'DM Thue co so-TCCB'!$B$5:$F$781,5,)</f>
        <v>Xã Đô Lương</v>
      </c>
      <c r="M371" s="10" t="s">
        <v>3560</v>
      </c>
      <c r="N371" s="10" t="s">
        <v>3608</v>
      </c>
      <c r="O371" s="10" t="s">
        <v>3562</v>
      </c>
      <c r="P371" s="10" t="s">
        <v>3562</v>
      </c>
      <c r="Q371" s="13" t="str">
        <f t="shared" si="11"/>
        <v>Huyện Đô Lương - Đội Thuế liên huyện Sông Lam I</v>
      </c>
      <c r="R371" s="13" t="s">
        <v>3609</v>
      </c>
      <c r="S371" s="10" t="s">
        <v>3608</v>
      </c>
      <c r="T371" s="8" t="s">
        <v>3608</v>
      </c>
      <c r="U371" s="13" t="s">
        <v>3567</v>
      </c>
      <c r="V371" s="13" t="s">
        <v>3610</v>
      </c>
      <c r="W371" s="15" t="s">
        <v>3567</v>
      </c>
      <c r="X371" s="16" t="s">
        <v>3568</v>
      </c>
      <c r="Y371" s="10" t="s">
        <v>285</v>
      </c>
      <c r="Z371" s="13" t="s">
        <v>3569</v>
      </c>
      <c r="AA371" s="13" t="s">
        <v>3440</v>
      </c>
      <c r="AB371" s="13" t="s">
        <v>3445</v>
      </c>
      <c r="AD371" s="7"/>
    </row>
    <row r="372" spans="1:30" hidden="1">
      <c r="A372" s="13" t="s">
        <v>3611</v>
      </c>
      <c r="C372" s="13" t="s">
        <v>3556</v>
      </c>
      <c r="D372" s="13">
        <v>4067</v>
      </c>
      <c r="E372" s="13" t="s">
        <v>3557</v>
      </c>
      <c r="F372" s="13">
        <v>4080</v>
      </c>
      <c r="G372" s="13" t="s">
        <v>3612</v>
      </c>
      <c r="H372" s="13" t="s">
        <v>3611</v>
      </c>
      <c r="J372" s="10" t="s">
        <v>3559</v>
      </c>
      <c r="K372" s="13" t="str">
        <f>VLOOKUP(J372,'DM Thue co so-TCCB'!$B$5:$D$781,3,)</f>
        <v>Thuế cơ sở 3 tỉnh Nghệ An</v>
      </c>
      <c r="L372" s="13" t="str">
        <f>VLOOKUP(J372,'DM Thue co so-TCCB'!$B$5:$F$781,5,)</f>
        <v>Xã Đô Lương</v>
      </c>
      <c r="M372" s="10" t="s">
        <v>3560</v>
      </c>
      <c r="N372" s="10" t="s">
        <v>3613</v>
      </c>
      <c r="O372" s="10" t="s">
        <v>3562</v>
      </c>
      <c r="P372" s="10" t="s">
        <v>3614</v>
      </c>
      <c r="Q372" s="13" t="str">
        <f t="shared" si="11"/>
        <v>Huyện Thanh Chương - Đội Thuế liên huyện Sông Lam I</v>
      </c>
      <c r="R372" s="13" t="s">
        <v>3615</v>
      </c>
      <c r="S372" s="10" t="s">
        <v>3613</v>
      </c>
      <c r="T372" s="8" t="s">
        <v>3613</v>
      </c>
      <c r="U372" s="13" t="s">
        <v>3616</v>
      </c>
      <c r="V372" s="13" t="s">
        <v>3617</v>
      </c>
      <c r="W372" s="15" t="s">
        <v>3618</v>
      </c>
      <c r="X372" s="16" t="s">
        <v>3619</v>
      </c>
      <c r="Y372" s="10" t="s">
        <v>285</v>
      </c>
      <c r="Z372" s="13" t="s">
        <v>3569</v>
      </c>
      <c r="AA372" s="13" t="s">
        <v>3440</v>
      </c>
      <c r="AB372" s="13" t="s">
        <v>3445</v>
      </c>
      <c r="AD372" s="7"/>
    </row>
    <row r="373" spans="1:30" hidden="1">
      <c r="A373" s="13" t="s">
        <v>3620</v>
      </c>
      <c r="C373" s="13" t="s">
        <v>155</v>
      </c>
      <c r="E373" s="13" t="s">
        <v>3621</v>
      </c>
      <c r="F373" s="13">
        <v>4080</v>
      </c>
      <c r="G373" s="13" t="s">
        <v>3622</v>
      </c>
      <c r="H373" s="13" t="s">
        <v>3620</v>
      </c>
      <c r="J373" s="10" t="s">
        <v>3623</v>
      </c>
      <c r="K373" s="13" t="str">
        <f>VLOOKUP(J373,'DM Thue co so-TCCB'!$B$5:$D$781,3,)</f>
        <v>Thuế cơ sở 9 tỉnh Nghệ An</v>
      </c>
      <c r="L373" s="13" t="str">
        <f>VLOOKUP(J373,'DM Thue co so-TCCB'!$B$5:$F$781,5,)</f>
        <v xml:space="preserve"> Phường Cửa Lò</v>
      </c>
      <c r="M373" s="10" t="s">
        <v>3624</v>
      </c>
      <c r="N373" s="10" t="s">
        <v>3623</v>
      </c>
      <c r="O373" s="13" t="s">
        <v>3625</v>
      </c>
      <c r="P373" s="13" t="s">
        <v>3625</v>
      </c>
      <c r="Q373" s="13" t="str">
        <f t="shared" si="11"/>
        <v>Huyện Nghi Lộc - Đội Thuế huyện Nghi Lộc</v>
      </c>
      <c r="R373" s="13" t="s">
        <v>3626</v>
      </c>
      <c r="S373" s="10" t="s">
        <v>3623</v>
      </c>
      <c r="T373" s="8" t="s">
        <v>3623</v>
      </c>
      <c r="U373" s="13" t="s">
        <v>3627</v>
      </c>
      <c r="V373" s="13" t="s">
        <v>3628</v>
      </c>
      <c r="W373" s="15" t="s">
        <v>3627</v>
      </c>
      <c r="X373" s="16" t="s">
        <v>3629</v>
      </c>
      <c r="Y373" s="10" t="s">
        <v>1367</v>
      </c>
      <c r="Z373" s="13" t="s">
        <v>3630</v>
      </c>
      <c r="AA373" s="13" t="s">
        <v>3440</v>
      </c>
      <c r="AB373" s="13" t="s">
        <v>3445</v>
      </c>
      <c r="AD373" s="7"/>
    </row>
    <row r="374" spans="1:30" hidden="1">
      <c r="A374" s="13" t="s">
        <v>3631</v>
      </c>
      <c r="C374" s="13" t="s">
        <v>3632</v>
      </c>
      <c r="D374" s="13">
        <v>4068</v>
      </c>
      <c r="E374" s="13" t="s">
        <v>3633</v>
      </c>
      <c r="F374" s="13">
        <v>4080</v>
      </c>
      <c r="G374" s="13" t="s">
        <v>3634</v>
      </c>
      <c r="H374" s="13" t="s">
        <v>3631</v>
      </c>
      <c r="J374" s="10" t="s">
        <v>3635</v>
      </c>
      <c r="K374" s="13" t="str">
        <f>VLOOKUP(J374,'DM Thue co so-TCCB'!$B$5:$D$781,3,)</f>
        <v>Thuế cơ sở 2 tỉnh Nghệ An</v>
      </c>
      <c r="L374" s="13" t="str">
        <f>VLOOKUP(J374,'DM Thue co so-TCCB'!$B$5:$F$781,5,)</f>
        <v>Xã Hưng Nguyên</v>
      </c>
      <c r="M374" s="10" t="s">
        <v>3636</v>
      </c>
      <c r="N374" s="10" t="s">
        <v>3637</v>
      </c>
      <c r="O374" s="10" t="s">
        <v>3638</v>
      </c>
      <c r="P374" s="10" t="s">
        <v>3639</v>
      </c>
      <c r="Q374" s="13" t="str">
        <f t="shared" si="11"/>
        <v>Huyện Nam Đàn - Đội Thuế liên huyện Sông Lam II</v>
      </c>
      <c r="R374" s="13" t="s">
        <v>3640</v>
      </c>
      <c r="S374" s="10" t="s">
        <v>3637</v>
      </c>
      <c r="T374" s="8" t="s">
        <v>3637</v>
      </c>
      <c r="U374" s="13" t="s">
        <v>3618</v>
      </c>
      <c r="V374" s="13" t="s">
        <v>3641</v>
      </c>
      <c r="W374" s="15" t="s">
        <v>3618</v>
      </c>
      <c r="X374" s="16" t="s">
        <v>3619</v>
      </c>
      <c r="Y374" s="10" t="s">
        <v>285</v>
      </c>
      <c r="Z374" s="13" t="s">
        <v>3642</v>
      </c>
      <c r="AA374" s="13" t="s">
        <v>3440</v>
      </c>
      <c r="AB374" s="13" t="s">
        <v>3445</v>
      </c>
      <c r="AD374" s="7"/>
    </row>
    <row r="375" spans="1:30" hidden="1">
      <c r="A375" s="13" t="s">
        <v>3643</v>
      </c>
      <c r="C375" s="13" t="s">
        <v>3632</v>
      </c>
      <c r="D375" s="13">
        <v>4068</v>
      </c>
      <c r="E375" s="13" t="s">
        <v>3633</v>
      </c>
      <c r="F375" s="13">
        <v>4080</v>
      </c>
      <c r="G375" s="13" t="s">
        <v>3644</v>
      </c>
      <c r="H375" s="13" t="s">
        <v>3643</v>
      </c>
      <c r="J375" s="10" t="s">
        <v>3635</v>
      </c>
      <c r="K375" s="13" t="str">
        <f>VLOOKUP(J375,'DM Thue co so-TCCB'!$B$5:$D$781,3,)</f>
        <v>Thuế cơ sở 2 tỉnh Nghệ An</v>
      </c>
      <c r="L375" s="13" t="str">
        <f>VLOOKUP(J375,'DM Thue co so-TCCB'!$B$5:$F$781,5,)</f>
        <v>Xã Hưng Nguyên</v>
      </c>
      <c r="M375" s="10" t="s">
        <v>3636</v>
      </c>
      <c r="N375" s="10" t="s">
        <v>3645</v>
      </c>
      <c r="O375" s="10" t="s">
        <v>3638</v>
      </c>
      <c r="P375" s="10" t="s">
        <v>3638</v>
      </c>
      <c r="Q375" s="13" t="str">
        <f t="shared" si="11"/>
        <v>Huyện Hưng Nguyên - Đội Thuế liên huyện Sông Lam II</v>
      </c>
      <c r="R375" s="13" t="s">
        <v>3646</v>
      </c>
      <c r="S375" s="10" t="s">
        <v>3645</v>
      </c>
      <c r="T375" s="8" t="s">
        <v>3645</v>
      </c>
      <c r="U375" s="13" t="s">
        <v>3647</v>
      </c>
      <c r="V375" s="13" t="s">
        <v>3648</v>
      </c>
      <c r="W375" s="15" t="s">
        <v>3627</v>
      </c>
      <c r="X375" s="16" t="s">
        <v>3629</v>
      </c>
      <c r="Y375" s="10" t="s">
        <v>285</v>
      </c>
      <c r="Z375" s="13" t="s">
        <v>3642</v>
      </c>
      <c r="AA375" s="13" t="s">
        <v>3440</v>
      </c>
      <c r="AB375" s="13" t="s">
        <v>3445</v>
      </c>
      <c r="AD375" s="7"/>
    </row>
    <row r="376" spans="1:30" hidden="1">
      <c r="A376" s="13" t="s">
        <v>3649</v>
      </c>
      <c r="C376" s="13" t="s">
        <v>3542</v>
      </c>
      <c r="D376" s="13">
        <v>4065</v>
      </c>
      <c r="E376" s="13" t="s">
        <v>3543</v>
      </c>
      <c r="F376" s="13">
        <v>4080</v>
      </c>
      <c r="G376" s="13" t="s">
        <v>3650</v>
      </c>
      <c r="H376" s="13" t="s">
        <v>3649</v>
      </c>
      <c r="J376" s="10" t="s">
        <v>3545</v>
      </c>
      <c r="K376" s="13" t="str">
        <f>VLOOKUP(J376,'DM Thue co so-TCCB'!$B$5:$D$781,3,)</f>
        <v>Thuế cơ sở 7 tỉnh Nghệ An</v>
      </c>
      <c r="L376" s="13" t="str">
        <f>VLOOKUP(J376,'DM Thue co so-TCCB'!$B$5:$F$781,5,)</f>
        <v>Xã Quỳnh Lưu</v>
      </c>
      <c r="M376" s="10" t="s">
        <v>3546</v>
      </c>
      <c r="N376" s="10" t="s">
        <v>3651</v>
      </c>
      <c r="O376" s="10" t="s">
        <v>3548</v>
      </c>
      <c r="P376" s="10" t="s">
        <v>3652</v>
      </c>
      <c r="Q376" s="13" t="str">
        <f t="shared" si="11"/>
        <v>Thị xã Hoàng Mai - Đội Thuế liên huyện Bắc Nghệ I</v>
      </c>
      <c r="R376" s="13" t="s">
        <v>3653</v>
      </c>
      <c r="S376" s="10" t="s">
        <v>3651</v>
      </c>
      <c r="T376" s="8" t="s">
        <v>3651</v>
      </c>
      <c r="U376" s="13" t="s">
        <v>3552</v>
      </c>
      <c r="V376" s="13" t="s">
        <v>3654</v>
      </c>
      <c r="W376" s="15" t="s">
        <v>3552</v>
      </c>
      <c r="X376" s="16" t="s">
        <v>3553</v>
      </c>
      <c r="Y376" s="10" t="s">
        <v>285</v>
      </c>
      <c r="Z376" s="13" t="s">
        <v>3554</v>
      </c>
      <c r="AA376" s="13" t="s">
        <v>3440</v>
      </c>
      <c r="AB376" s="13" t="s">
        <v>3445</v>
      </c>
      <c r="AD376" s="7"/>
    </row>
    <row r="377" spans="1:30" s="7" customFormat="1" hidden="1">
      <c r="A377" s="7" t="s">
        <v>3655</v>
      </c>
      <c r="B377" s="7">
        <v>4080</v>
      </c>
      <c r="E377" s="7" t="s">
        <v>3656</v>
      </c>
      <c r="G377" s="7" t="s">
        <v>155</v>
      </c>
      <c r="H377" s="7" t="s">
        <v>3655</v>
      </c>
      <c r="I377" s="7" t="s">
        <v>3442</v>
      </c>
      <c r="K377" s="13"/>
      <c r="L377" s="13"/>
      <c r="M377" s="10"/>
      <c r="N377" s="7" t="s">
        <v>3657</v>
      </c>
      <c r="O377" s="7" t="s">
        <v>3451</v>
      </c>
      <c r="P377" s="7" t="s">
        <v>3658</v>
      </c>
      <c r="Q377" s="13" t="str">
        <f t="shared" si="11"/>
        <v xml:space="preserve">Tỉnh Thanh Hóa - </v>
      </c>
      <c r="R377" s="7" t="s">
        <v>3659</v>
      </c>
      <c r="S377" s="7" t="s">
        <v>3657</v>
      </c>
      <c r="T377" s="8" t="s">
        <v>3657</v>
      </c>
      <c r="U377" s="7" t="s">
        <v>3660</v>
      </c>
      <c r="V377" s="7" t="s">
        <v>3661</v>
      </c>
      <c r="W377" s="11" t="s">
        <v>155</v>
      </c>
      <c r="X377" s="9" t="s">
        <v>155</v>
      </c>
      <c r="Z377" s="7" t="s">
        <v>3662</v>
      </c>
      <c r="AA377" s="7" t="s">
        <v>153</v>
      </c>
      <c r="AB377" s="7" t="s">
        <v>159</v>
      </c>
    </row>
    <row r="378" spans="1:30" s="7" customFormat="1" hidden="1">
      <c r="A378" s="7" t="s">
        <v>3663</v>
      </c>
      <c r="B378" s="7">
        <v>4081</v>
      </c>
      <c r="E378" s="7" t="s">
        <v>3664</v>
      </c>
      <c r="F378" s="7">
        <v>4080</v>
      </c>
      <c r="G378" s="7" t="s">
        <v>3665</v>
      </c>
      <c r="H378" s="7" t="s">
        <v>3663</v>
      </c>
      <c r="I378" s="7" t="s">
        <v>3442</v>
      </c>
      <c r="J378" s="7" t="s">
        <v>3442</v>
      </c>
      <c r="K378" s="13"/>
      <c r="L378" s="13"/>
      <c r="M378" s="10" t="s">
        <v>3442</v>
      </c>
      <c r="N378" s="7" t="s">
        <v>3666</v>
      </c>
      <c r="O378" s="7" t="s">
        <v>3451</v>
      </c>
      <c r="P378" s="7" t="s">
        <v>3658</v>
      </c>
      <c r="Q378" s="13" t="str">
        <f t="shared" si="11"/>
        <v>Tỉnh Thanh Hóa - Chi cục Thuế khu vực X</v>
      </c>
      <c r="R378" s="7" t="s">
        <v>3667</v>
      </c>
      <c r="S378" s="7" t="s">
        <v>3666</v>
      </c>
      <c r="T378" s="8" t="s">
        <v>3666</v>
      </c>
      <c r="U378" s="7" t="s">
        <v>3668</v>
      </c>
      <c r="V378" s="7" t="s">
        <v>3669</v>
      </c>
      <c r="W378" s="15" t="s">
        <v>3668</v>
      </c>
      <c r="X378" s="16" t="s">
        <v>3670</v>
      </c>
      <c r="Z378" s="7" t="s">
        <v>3664</v>
      </c>
      <c r="AA378" s="7" t="s">
        <v>3655</v>
      </c>
      <c r="AB378" s="7" t="s">
        <v>3659</v>
      </c>
    </row>
    <row r="379" spans="1:30" hidden="1">
      <c r="A379" s="13" t="s">
        <v>3671</v>
      </c>
      <c r="C379" s="13" t="s">
        <v>3672</v>
      </c>
      <c r="E379" s="13" t="s">
        <v>3673</v>
      </c>
      <c r="F379" s="13">
        <v>4080</v>
      </c>
      <c r="G379" s="13" t="s">
        <v>3674</v>
      </c>
      <c r="H379" s="13" t="s">
        <v>3671</v>
      </c>
      <c r="J379" s="10" t="s">
        <v>3675</v>
      </c>
      <c r="K379" s="13" t="str">
        <f>VLOOKUP(J379,'DM Thue co so-TCCB'!$B$5:$D$781,3,)</f>
        <v>Thuế cơ sở 1 tỉnh Thanh Hóa</v>
      </c>
      <c r="L379" s="13" t="str">
        <f>VLOOKUP(J379,'DM Thue co so-TCCB'!$B$5:$F$781,5,)</f>
        <v>Phường Hạc Thành</v>
      </c>
      <c r="M379" s="10" t="s">
        <v>3676</v>
      </c>
      <c r="N379" s="10" t="s">
        <v>3675</v>
      </c>
      <c r="O379" s="10" t="s">
        <v>3677</v>
      </c>
      <c r="P379" s="10" t="s">
        <v>3678</v>
      </c>
      <c r="Q379" s="13" t="str">
        <f t="shared" si="11"/>
        <v>Tp. Thanh Hóa - Đội Thuế thành phố Thanh Hoá</v>
      </c>
      <c r="R379" s="13" t="s">
        <v>3679</v>
      </c>
      <c r="S379" s="10" t="s">
        <v>3675</v>
      </c>
      <c r="T379" s="8" t="s">
        <v>3675</v>
      </c>
      <c r="U379" s="13" t="s">
        <v>3668</v>
      </c>
      <c r="V379" s="13" t="s">
        <v>3669</v>
      </c>
      <c r="W379" s="15" t="s">
        <v>3668</v>
      </c>
      <c r="X379" s="16" t="s">
        <v>3670</v>
      </c>
      <c r="Y379" s="10" t="s">
        <v>1367</v>
      </c>
      <c r="Z379" s="13" t="s">
        <v>3680</v>
      </c>
      <c r="AA379" s="13" t="s">
        <v>3655</v>
      </c>
      <c r="AB379" s="13" t="s">
        <v>3659</v>
      </c>
      <c r="AD379" s="7"/>
    </row>
    <row r="380" spans="1:30" hidden="1">
      <c r="A380" s="13" t="s">
        <v>3681</v>
      </c>
      <c r="C380" s="13" t="s">
        <v>3682</v>
      </c>
      <c r="D380" s="13">
        <v>3867</v>
      </c>
      <c r="E380" s="13" t="s">
        <v>3683</v>
      </c>
      <c r="F380" s="13">
        <v>4080</v>
      </c>
      <c r="G380" s="13" t="s">
        <v>3684</v>
      </c>
      <c r="H380" s="13" t="s">
        <v>3681</v>
      </c>
      <c r="J380" s="10" t="s">
        <v>3685</v>
      </c>
      <c r="K380" s="13" t="str">
        <f>VLOOKUP(J380,'DM Thue co so-TCCB'!$B$5:$D$781,3,)</f>
        <v>Thuế cơ sở 4 tỉnh Thanh Hóa</v>
      </c>
      <c r="L380" s="13" t="str">
        <f>VLOOKUP(J380,'DM Thue co so-TCCB'!$B$5:$F$781,5,)</f>
        <v>Phường Quang Trung</v>
      </c>
      <c r="M380" s="10" t="s">
        <v>3686</v>
      </c>
      <c r="N380" s="10" t="s">
        <v>3687</v>
      </c>
      <c r="O380" s="10" t="s">
        <v>3688</v>
      </c>
      <c r="P380" s="10" t="s">
        <v>3688</v>
      </c>
      <c r="Q380" s="13" t="str">
        <f t="shared" si="11"/>
        <v>Thị xã Bỉm Sơn - Đội Thuế liên huyện thị xã Bỉm Sơn - Hà Trung</v>
      </c>
      <c r="R380" s="13" t="s">
        <v>3689</v>
      </c>
      <c r="S380" s="10" t="s">
        <v>3687</v>
      </c>
      <c r="T380" s="8" t="s">
        <v>3687</v>
      </c>
      <c r="U380" s="13" t="s">
        <v>3690</v>
      </c>
      <c r="V380" s="13" t="s">
        <v>3691</v>
      </c>
      <c r="W380" s="15" t="s">
        <v>3692</v>
      </c>
      <c r="X380" s="16" t="s">
        <v>3693</v>
      </c>
      <c r="Y380" s="10" t="s">
        <v>285</v>
      </c>
      <c r="Z380" s="13" t="s">
        <v>3694</v>
      </c>
      <c r="AA380" s="13" t="s">
        <v>3655</v>
      </c>
      <c r="AB380" s="13" t="s">
        <v>3659</v>
      </c>
      <c r="AD380" s="7"/>
    </row>
    <row r="381" spans="1:30" hidden="1">
      <c r="A381" s="13" t="s">
        <v>3695</v>
      </c>
      <c r="C381" s="13" t="s">
        <v>3696</v>
      </c>
      <c r="D381" s="13">
        <v>3872</v>
      </c>
      <c r="E381" s="13" t="s">
        <v>3697</v>
      </c>
      <c r="F381" s="13">
        <v>4080</v>
      </c>
      <c r="G381" s="13" t="s">
        <v>3698</v>
      </c>
      <c r="H381" s="13" t="s">
        <v>3695</v>
      </c>
      <c r="J381" s="10" t="s">
        <v>15433</v>
      </c>
      <c r="K381" s="13" t="str">
        <f>VLOOKUP(J381,'DM Thue co so-TCCB'!$B$5:$D$781,3,)</f>
        <v>Thuế cơ sở 2 tỉnh Thanh Hóa</v>
      </c>
      <c r="L381" s="13" t="str">
        <f>VLOOKUP(J381,'DM Thue co so-TCCB'!$B$5:$F$781,5,)</f>
        <v xml:space="preserve"> Phường Sầm Sơn</v>
      </c>
      <c r="M381" s="10" t="s">
        <v>3700</v>
      </c>
      <c r="N381" s="10" t="s">
        <v>3701</v>
      </c>
      <c r="O381" s="10" t="s">
        <v>3702</v>
      </c>
      <c r="P381" s="10" t="s">
        <v>3702</v>
      </c>
      <c r="Q381" s="13" t="str">
        <f t="shared" si="11"/>
        <v>Thành phố Sầm Sơn - Đội Thuế liên huyện thành phố Sầm Sơn - Quảng Xương</v>
      </c>
      <c r="R381" s="13" t="s">
        <v>3703</v>
      </c>
      <c r="S381" s="10" t="s">
        <v>3701</v>
      </c>
      <c r="T381" s="8" t="s">
        <v>3701</v>
      </c>
      <c r="U381" s="13" t="s">
        <v>3704</v>
      </c>
      <c r="V381" s="13" t="s">
        <v>3705</v>
      </c>
      <c r="W381" s="15" t="s">
        <v>3668</v>
      </c>
      <c r="X381" s="16" t="s">
        <v>3670</v>
      </c>
      <c r="Y381" s="10" t="s">
        <v>285</v>
      </c>
      <c r="Z381" s="13" t="s">
        <v>3706</v>
      </c>
      <c r="AA381" s="13" t="s">
        <v>3655</v>
      </c>
      <c r="AB381" s="13" t="s">
        <v>3659</v>
      </c>
      <c r="AD381" s="7"/>
    </row>
    <row r="382" spans="1:30" hidden="1">
      <c r="A382" s="13" t="s">
        <v>3707</v>
      </c>
      <c r="C382" s="13" t="s">
        <v>3708</v>
      </c>
      <c r="D382" s="13">
        <v>3862</v>
      </c>
      <c r="E382" s="13" t="s">
        <v>3709</v>
      </c>
      <c r="F382" s="13">
        <v>4080</v>
      </c>
      <c r="G382" s="13" t="s">
        <v>3710</v>
      </c>
      <c r="H382" s="13" t="s">
        <v>3707</v>
      </c>
      <c r="J382" s="10" t="s">
        <v>3711</v>
      </c>
      <c r="K382" s="13" t="str">
        <f>VLOOKUP(J382,'DM Thue co so-TCCB'!$B$5:$D$781,3,)</f>
        <v>Thuế cơ sở 11 tỉnh Thanh Hóa</v>
      </c>
      <c r="L382" s="13" t="str">
        <f>VLOOKUP(J382,'DM Thue co so-TCCB'!$B$5:$F$781,5,)</f>
        <v>Xã Hồi Xuân</v>
      </c>
      <c r="M382" s="10" t="s">
        <v>3712</v>
      </c>
      <c r="N382" s="10" t="s">
        <v>3713</v>
      </c>
      <c r="O382" s="10" t="s">
        <v>3714</v>
      </c>
      <c r="P382" s="10" t="s">
        <v>3715</v>
      </c>
      <c r="Q382" s="13" t="str">
        <f t="shared" si="11"/>
        <v>Huyện Mường Lát - Đội Thuế liên huyện Quan Hoá - Quan Sơn - Mường Lát</v>
      </c>
      <c r="R382" s="13" t="s">
        <v>3716</v>
      </c>
      <c r="S382" s="10" t="s">
        <v>3713</v>
      </c>
      <c r="T382" s="8" t="s">
        <v>3713</v>
      </c>
      <c r="U382" s="13" t="s">
        <v>3717</v>
      </c>
      <c r="V382" s="13" t="s">
        <v>3718</v>
      </c>
      <c r="W382" s="15" t="s">
        <v>3719</v>
      </c>
      <c r="X382" s="16" t="s">
        <v>3720</v>
      </c>
      <c r="Y382" s="10" t="s">
        <v>285</v>
      </c>
      <c r="Z382" s="13" t="s">
        <v>3721</v>
      </c>
      <c r="AA382" s="13" t="s">
        <v>3655</v>
      </c>
      <c r="AB382" s="13" t="s">
        <v>3659</v>
      </c>
      <c r="AD382" s="7"/>
    </row>
    <row r="383" spans="1:30" hidden="1">
      <c r="A383" s="13" t="s">
        <v>3722</v>
      </c>
      <c r="C383" s="13" t="s">
        <v>3708</v>
      </c>
      <c r="D383" s="13">
        <v>3862</v>
      </c>
      <c r="E383" s="13" t="s">
        <v>3709</v>
      </c>
      <c r="F383" s="13">
        <v>4080</v>
      </c>
      <c r="G383" s="13" t="s">
        <v>3723</v>
      </c>
      <c r="H383" s="13" t="s">
        <v>3722</v>
      </c>
      <c r="J383" s="10" t="s">
        <v>3711</v>
      </c>
      <c r="K383" s="13" t="str">
        <f>VLOOKUP(J383,'DM Thue co so-TCCB'!$B$5:$D$781,3,)</f>
        <v>Thuế cơ sở 11 tỉnh Thanh Hóa</v>
      </c>
      <c r="L383" s="13" t="str">
        <f>VLOOKUP(J383,'DM Thue co so-TCCB'!$B$5:$F$781,5,)</f>
        <v>Xã Hồi Xuân</v>
      </c>
      <c r="M383" s="10" t="s">
        <v>3712</v>
      </c>
      <c r="N383" s="10" t="s">
        <v>3724</v>
      </c>
      <c r="O383" s="10" t="s">
        <v>3714</v>
      </c>
      <c r="P383" s="10" t="s">
        <v>3714</v>
      </c>
      <c r="Q383" s="13" t="str">
        <f t="shared" si="11"/>
        <v>Huyện Quan Hóa - Đội Thuế liên huyện Quan Hoá - Quan Sơn - Mường Lát</v>
      </c>
      <c r="R383" s="13" t="s">
        <v>3725</v>
      </c>
      <c r="S383" s="10" t="s">
        <v>3724</v>
      </c>
      <c r="T383" s="8" t="s">
        <v>3724</v>
      </c>
      <c r="U383" s="13" t="s">
        <v>3719</v>
      </c>
      <c r="V383" s="13" t="s">
        <v>3726</v>
      </c>
      <c r="W383" s="15" t="s">
        <v>3719</v>
      </c>
      <c r="X383" s="16" t="s">
        <v>3720</v>
      </c>
      <c r="Y383" s="10" t="s">
        <v>285</v>
      </c>
      <c r="Z383" s="13" t="s">
        <v>3721</v>
      </c>
      <c r="AA383" s="13" t="s">
        <v>3655</v>
      </c>
      <c r="AB383" s="13" t="s">
        <v>3659</v>
      </c>
      <c r="AD383" s="7"/>
    </row>
    <row r="384" spans="1:30" hidden="1">
      <c r="A384" s="13" t="s">
        <v>3727</v>
      </c>
      <c r="C384" s="13" t="s">
        <v>3708</v>
      </c>
      <c r="D384" s="13">
        <v>3862</v>
      </c>
      <c r="E384" s="13" t="s">
        <v>3709</v>
      </c>
      <c r="F384" s="13">
        <v>4080</v>
      </c>
      <c r="G384" s="13" t="s">
        <v>3728</v>
      </c>
      <c r="H384" s="13" t="s">
        <v>3727</v>
      </c>
      <c r="J384" s="10" t="s">
        <v>3711</v>
      </c>
      <c r="K384" s="13" t="str">
        <f>VLOOKUP(J384,'DM Thue co so-TCCB'!$B$5:$D$781,3,)</f>
        <v>Thuế cơ sở 11 tỉnh Thanh Hóa</v>
      </c>
      <c r="L384" s="13" t="str">
        <f>VLOOKUP(J384,'DM Thue co so-TCCB'!$B$5:$F$781,5,)</f>
        <v>Xã Hồi Xuân</v>
      </c>
      <c r="M384" s="10" t="s">
        <v>3712</v>
      </c>
      <c r="N384" s="10" t="s">
        <v>3729</v>
      </c>
      <c r="O384" s="10" t="s">
        <v>3714</v>
      </c>
      <c r="P384" s="10" t="s">
        <v>3730</v>
      </c>
      <c r="Q384" s="13" t="str">
        <f t="shared" si="11"/>
        <v>Huyện Quan Sơn - Đội Thuế liên huyện Quan Hoá - Quan Sơn - Mường Lát</v>
      </c>
      <c r="R384" s="13" t="s">
        <v>3731</v>
      </c>
      <c r="S384" s="10" t="s">
        <v>3729</v>
      </c>
      <c r="T384" s="8" t="s">
        <v>3729</v>
      </c>
      <c r="U384" s="13" t="s">
        <v>3732</v>
      </c>
      <c r="V384" s="13" t="s">
        <v>3733</v>
      </c>
      <c r="W384" s="15" t="s">
        <v>3732</v>
      </c>
      <c r="X384" s="16" t="s">
        <v>3734</v>
      </c>
      <c r="Y384" s="10" t="s">
        <v>285</v>
      </c>
      <c r="Z384" s="13" t="s">
        <v>3721</v>
      </c>
      <c r="AA384" s="13" t="s">
        <v>3655</v>
      </c>
      <c r="AB384" s="13" t="s">
        <v>3659</v>
      </c>
      <c r="AD384" s="7"/>
    </row>
    <row r="385" spans="1:30" hidden="1">
      <c r="A385" s="13" t="s">
        <v>3735</v>
      </c>
      <c r="C385" s="13" t="s">
        <v>3736</v>
      </c>
      <c r="D385" s="13">
        <v>3864</v>
      </c>
      <c r="E385" s="13" t="s">
        <v>3737</v>
      </c>
      <c r="F385" s="13">
        <v>4080</v>
      </c>
      <c r="G385" s="13" t="s">
        <v>3738</v>
      </c>
      <c r="H385" s="13" t="s">
        <v>3735</v>
      </c>
      <c r="J385" s="10" t="s">
        <v>3739</v>
      </c>
      <c r="K385" s="13" t="str">
        <f>VLOOKUP(J385,'DM Thue co so-TCCB'!$B$5:$D$781,3,)</f>
        <v>Thuế cơ sở 9 tỉnh Thanh Hóa</v>
      </c>
      <c r="L385" s="13" t="str">
        <f>VLOOKUP(J385,'DM Thue co so-TCCB'!$B$5:$F$781,5,)</f>
        <v>Xã Cẩm Thủy</v>
      </c>
      <c r="M385" s="10" t="s">
        <v>3740</v>
      </c>
      <c r="N385" s="10" t="s">
        <v>3741</v>
      </c>
      <c r="O385" s="10" t="s">
        <v>3742</v>
      </c>
      <c r="P385" s="10" t="s">
        <v>3743</v>
      </c>
      <c r="Q385" s="13" t="str">
        <f t="shared" si="11"/>
        <v>Huyện Bá Thước - Đội Thuế liên huyện Cẩm Thuỷ - Bá Thước</v>
      </c>
      <c r="R385" s="13" t="s">
        <v>3744</v>
      </c>
      <c r="S385" s="10" t="s">
        <v>3741</v>
      </c>
      <c r="T385" s="8" t="s">
        <v>3741</v>
      </c>
      <c r="U385" s="13" t="s">
        <v>3745</v>
      </c>
      <c r="V385" s="13" t="s">
        <v>3746</v>
      </c>
      <c r="W385" s="15" t="s">
        <v>3747</v>
      </c>
      <c r="X385" s="16" t="s">
        <v>3748</v>
      </c>
      <c r="Y385" s="10" t="s">
        <v>285</v>
      </c>
      <c r="Z385" s="13" t="s">
        <v>3749</v>
      </c>
      <c r="AA385" s="13" t="s">
        <v>3655</v>
      </c>
      <c r="AB385" s="13" t="s">
        <v>3659</v>
      </c>
      <c r="AD385" s="7"/>
    </row>
    <row r="386" spans="1:30" hidden="1">
      <c r="A386" s="13" t="s">
        <v>3750</v>
      </c>
      <c r="C386" s="13" t="s">
        <v>3736</v>
      </c>
      <c r="D386" s="13">
        <v>3864</v>
      </c>
      <c r="E386" s="13" t="s">
        <v>3737</v>
      </c>
      <c r="F386" s="13">
        <v>4080</v>
      </c>
      <c r="G386" s="13" t="s">
        <v>3751</v>
      </c>
      <c r="H386" s="13" t="s">
        <v>3750</v>
      </c>
      <c r="J386" s="10" t="s">
        <v>3739</v>
      </c>
      <c r="K386" s="13" t="str">
        <f>VLOOKUP(J386,'DM Thue co so-TCCB'!$B$5:$D$781,3,)</f>
        <v>Thuế cơ sở 9 tỉnh Thanh Hóa</v>
      </c>
      <c r="L386" s="13" t="str">
        <f>VLOOKUP(J386,'DM Thue co so-TCCB'!$B$5:$F$781,5,)</f>
        <v>Xã Cẩm Thủy</v>
      </c>
      <c r="M386" s="10" t="s">
        <v>3740</v>
      </c>
      <c r="N386" s="10" t="s">
        <v>3752</v>
      </c>
      <c r="O386" s="10" t="s">
        <v>3742</v>
      </c>
      <c r="P386" s="10" t="s">
        <v>3742</v>
      </c>
      <c r="Q386" s="13" t="str">
        <f t="shared" si="11"/>
        <v>Huyện Cẩm Thủy - Đội Thuế liên huyện Cẩm Thuỷ - Bá Thước</v>
      </c>
      <c r="R386" s="13" t="s">
        <v>3753</v>
      </c>
      <c r="S386" s="10" t="s">
        <v>3752</v>
      </c>
      <c r="T386" s="8" t="s">
        <v>3752</v>
      </c>
      <c r="U386" s="13" t="s">
        <v>3747</v>
      </c>
      <c r="V386" s="13" t="s">
        <v>3754</v>
      </c>
      <c r="W386" s="15" t="s">
        <v>3747</v>
      </c>
      <c r="X386" s="16" t="s">
        <v>3748</v>
      </c>
      <c r="Y386" s="10" t="s">
        <v>285</v>
      </c>
      <c r="Z386" s="13" t="s">
        <v>3749</v>
      </c>
      <c r="AA386" s="13" t="s">
        <v>3655</v>
      </c>
      <c r="AB386" s="13" t="s">
        <v>3659</v>
      </c>
      <c r="AD386" s="7"/>
    </row>
    <row r="387" spans="1:30" hidden="1">
      <c r="A387" s="13" t="s">
        <v>3755</v>
      </c>
      <c r="C387" s="13" t="s">
        <v>3756</v>
      </c>
      <c r="D387" s="13">
        <v>3863</v>
      </c>
      <c r="E387" s="13" t="s">
        <v>3757</v>
      </c>
      <c r="F387" s="13">
        <v>4080</v>
      </c>
      <c r="G387" s="13" t="s">
        <v>3758</v>
      </c>
      <c r="H387" s="13" t="s">
        <v>3755</v>
      </c>
      <c r="J387" s="10" t="s">
        <v>3759</v>
      </c>
      <c r="K387" s="13" t="str">
        <f>VLOOKUP(J387,'DM Thue co so-TCCB'!$B$5:$D$781,3,)</f>
        <v>Thuế cơ sở 10 tỉnh Thanh Hóa</v>
      </c>
      <c r="L387" s="13" t="str">
        <f>VLOOKUP(J387,'DM Thue co so-TCCB'!$B$5:$F$781,5,)</f>
        <v>Xã Ngọc Lặc</v>
      </c>
      <c r="M387" s="10" t="s">
        <v>3760</v>
      </c>
      <c r="N387" s="10" t="s">
        <v>3761</v>
      </c>
      <c r="O387" s="10" t="s">
        <v>3762</v>
      </c>
      <c r="P387" s="10" t="s">
        <v>3763</v>
      </c>
      <c r="Q387" s="13" t="str">
        <f t="shared" si="11"/>
        <v>Huyện Lang Chánh - Đội Thuế liên huyện Ngọc Lặc - Lang Chánh</v>
      </c>
      <c r="R387" s="13" t="s">
        <v>3764</v>
      </c>
      <c r="S387" s="10" t="s">
        <v>3761</v>
      </c>
      <c r="T387" s="8" t="s">
        <v>3761</v>
      </c>
      <c r="U387" s="13" t="s">
        <v>3765</v>
      </c>
      <c r="V387" s="13" t="s">
        <v>3766</v>
      </c>
      <c r="W387" s="15" t="s">
        <v>3767</v>
      </c>
      <c r="X387" s="16" t="s">
        <v>3768</v>
      </c>
      <c r="Y387" s="10" t="s">
        <v>285</v>
      </c>
      <c r="Z387" s="13" t="s">
        <v>3769</v>
      </c>
      <c r="AA387" s="13" t="s">
        <v>3655</v>
      </c>
      <c r="AB387" s="13" t="s">
        <v>3659</v>
      </c>
      <c r="AD387" s="7"/>
    </row>
    <row r="388" spans="1:30" hidden="1">
      <c r="A388" s="13" t="s">
        <v>3770</v>
      </c>
      <c r="C388" s="13" t="s">
        <v>3771</v>
      </c>
      <c r="D388" s="13">
        <v>3861</v>
      </c>
      <c r="E388" s="13" t="s">
        <v>3772</v>
      </c>
      <c r="F388" s="13">
        <v>4080</v>
      </c>
      <c r="G388" s="13" t="s">
        <v>3773</v>
      </c>
      <c r="H388" s="13" t="s">
        <v>3770</v>
      </c>
      <c r="J388" s="10" t="s">
        <v>3774</v>
      </c>
      <c r="K388" s="13" t="str">
        <f>VLOOKUP(J388,'DM Thue co so-TCCB'!$B$5:$D$781,3,)</f>
        <v>Thuế cơ sở 5 tỉnh Thanh Hóa</v>
      </c>
      <c r="L388" s="13" t="str">
        <f>VLOOKUP(J388,'DM Thue co so-TCCB'!$B$5:$F$781,5,)</f>
        <v>Xã Vĩnh Lộc</v>
      </c>
      <c r="M388" s="10" t="s">
        <v>3775</v>
      </c>
      <c r="N388" s="10" t="s">
        <v>3776</v>
      </c>
      <c r="O388" s="10" t="s">
        <v>3777</v>
      </c>
      <c r="P388" s="10" t="s">
        <v>3778</v>
      </c>
      <c r="Q388" s="13" t="str">
        <f t="shared" si="11"/>
        <v>Huyện Thạch Thành - Đội Thuế liên huyện Vĩnh Lộc - Thạch Thành</v>
      </c>
      <c r="R388" s="13" t="s">
        <v>3779</v>
      </c>
      <c r="S388" s="10" t="s">
        <v>3776</v>
      </c>
      <c r="T388" s="8" t="s">
        <v>3776</v>
      </c>
      <c r="U388" s="13" t="s">
        <v>3780</v>
      </c>
      <c r="V388" s="13" t="s">
        <v>3781</v>
      </c>
      <c r="W388" s="15" t="s">
        <v>3782</v>
      </c>
      <c r="X388" s="16" t="s">
        <v>3783</v>
      </c>
      <c r="Y388" s="10" t="s">
        <v>285</v>
      </c>
      <c r="Z388" s="13" t="s">
        <v>3784</v>
      </c>
      <c r="AA388" s="13" t="s">
        <v>3655</v>
      </c>
      <c r="AB388" s="13" t="s">
        <v>3659</v>
      </c>
      <c r="AD388" s="7"/>
    </row>
    <row r="389" spans="1:30" hidden="1">
      <c r="A389" s="13" t="s">
        <v>3785</v>
      </c>
      <c r="C389" s="13" t="s">
        <v>3756</v>
      </c>
      <c r="D389" s="13">
        <v>3863</v>
      </c>
      <c r="E389" s="13" t="s">
        <v>3757</v>
      </c>
      <c r="F389" s="13">
        <v>4080</v>
      </c>
      <c r="G389" s="13" t="s">
        <v>3786</v>
      </c>
      <c r="H389" s="13" t="s">
        <v>3785</v>
      </c>
      <c r="J389" s="10" t="s">
        <v>3759</v>
      </c>
      <c r="K389" s="13" t="str">
        <f>VLOOKUP(J389,'DM Thue co so-TCCB'!$B$5:$D$781,3,)</f>
        <v>Thuế cơ sở 10 tỉnh Thanh Hóa</v>
      </c>
      <c r="L389" s="13" t="str">
        <f>VLOOKUP(J389,'DM Thue co so-TCCB'!$B$5:$F$781,5,)</f>
        <v>Xã Ngọc Lặc</v>
      </c>
      <c r="M389" s="10" t="s">
        <v>3760</v>
      </c>
      <c r="N389" s="10" t="s">
        <v>3787</v>
      </c>
      <c r="O389" s="10" t="s">
        <v>3762</v>
      </c>
      <c r="P389" s="10" t="s">
        <v>3762</v>
      </c>
      <c r="Q389" s="13" t="str">
        <f t="shared" si="11"/>
        <v>Huyện Ngọc Lặc - Đội Thuế liên huyện Ngọc Lặc - Lang Chánh</v>
      </c>
      <c r="R389" s="13" t="s">
        <v>3788</v>
      </c>
      <c r="S389" s="10" t="s">
        <v>3787</v>
      </c>
      <c r="T389" s="8" t="s">
        <v>3787</v>
      </c>
      <c r="U389" s="13" t="s">
        <v>3767</v>
      </c>
      <c r="V389" s="13" t="s">
        <v>3789</v>
      </c>
      <c r="W389" s="15" t="s">
        <v>3767</v>
      </c>
      <c r="X389" s="16" t="s">
        <v>3768</v>
      </c>
      <c r="Y389" s="10" t="s">
        <v>285</v>
      </c>
      <c r="Z389" s="13" t="s">
        <v>3769</v>
      </c>
      <c r="AA389" s="13" t="s">
        <v>3655</v>
      </c>
      <c r="AB389" s="13" t="s">
        <v>3659</v>
      </c>
      <c r="AD389" s="7"/>
    </row>
    <row r="390" spans="1:30" hidden="1">
      <c r="A390" s="13" t="s">
        <v>3790</v>
      </c>
      <c r="C390" s="13" t="s">
        <v>3791</v>
      </c>
      <c r="D390" s="13">
        <v>3870</v>
      </c>
      <c r="E390" s="13" t="s">
        <v>3792</v>
      </c>
      <c r="F390" s="13">
        <v>4080</v>
      </c>
      <c r="G390" s="13" t="s">
        <v>3793</v>
      </c>
      <c r="H390" s="13" t="s">
        <v>3790</v>
      </c>
      <c r="J390" s="10" t="s">
        <v>3794</v>
      </c>
      <c r="K390" s="13" t="str">
        <f>VLOOKUP(J390,'DM Thue co so-TCCB'!$B$5:$D$781,3,)</f>
        <v>Thuế cơ sở 8 tỉnh Thanh Hóa</v>
      </c>
      <c r="L390" s="13" t="str">
        <f>VLOOKUP(J390,'DM Thue co so-TCCB'!$B$5:$F$781,5,)</f>
        <v>Xã Thọ Xuân</v>
      </c>
      <c r="M390" s="10" t="s">
        <v>3795</v>
      </c>
      <c r="N390" s="10" t="s">
        <v>3796</v>
      </c>
      <c r="O390" s="10" t="s">
        <v>3797</v>
      </c>
      <c r="P390" s="10" t="s">
        <v>3798</v>
      </c>
      <c r="Q390" s="13" t="str">
        <f t="shared" si="11"/>
        <v>Huyện Thường Xuân - Đội Thuế liên huyện Thọ Xuân - Thường Xuân</v>
      </c>
      <c r="R390" s="13" t="s">
        <v>3799</v>
      </c>
      <c r="S390" s="10" t="s">
        <v>3796</v>
      </c>
      <c r="T390" s="8" t="s">
        <v>3796</v>
      </c>
      <c r="U390" s="13" t="s">
        <v>3800</v>
      </c>
      <c r="V390" s="13" t="s">
        <v>3801</v>
      </c>
      <c r="W390" s="15" t="s">
        <v>3802</v>
      </c>
      <c r="X390" s="16" t="s">
        <v>3803</v>
      </c>
      <c r="Y390" s="10" t="s">
        <v>285</v>
      </c>
      <c r="Z390" s="13" t="s">
        <v>3804</v>
      </c>
      <c r="AA390" s="13" t="s">
        <v>3655</v>
      </c>
      <c r="AB390" s="13" t="s">
        <v>3659</v>
      </c>
      <c r="AD390" s="7"/>
    </row>
    <row r="391" spans="1:30" hidden="1">
      <c r="A391" s="13" t="s">
        <v>3805</v>
      </c>
      <c r="C391" s="13" t="s">
        <v>3806</v>
      </c>
      <c r="D391" s="13">
        <v>3868</v>
      </c>
      <c r="E391" s="13" t="s">
        <v>3807</v>
      </c>
      <c r="F391" s="13">
        <v>4080</v>
      </c>
      <c r="G391" s="13" t="s">
        <v>3808</v>
      </c>
      <c r="H391" s="13" t="s">
        <v>3805</v>
      </c>
      <c r="J391" s="10" t="s">
        <v>3809</v>
      </c>
      <c r="K391" s="13" t="str">
        <f>VLOOKUP(J391,'DM Thue co so-TCCB'!$B$5:$D$781,3,)</f>
        <v>Thuế cơ sở 12 tỉnh Thanh Hóa</v>
      </c>
      <c r="L391" s="13" t="str">
        <f>VLOOKUP(J391,'DM Thue co so-TCCB'!$B$5:$F$781,5,)</f>
        <v>Xã Như Thanh</v>
      </c>
      <c r="M391" s="10" t="s">
        <v>3810</v>
      </c>
      <c r="N391" s="10" t="s">
        <v>3811</v>
      </c>
      <c r="O391" s="10" t="s">
        <v>3812</v>
      </c>
      <c r="P391" s="10" t="s">
        <v>3813</v>
      </c>
      <c r="Q391" s="13" t="str">
        <f t="shared" si="11"/>
        <v>Huyện Như Xuân - Đội Thuế liên huyện Như Thanh - Như Xuân</v>
      </c>
      <c r="R391" s="13" t="s">
        <v>3814</v>
      </c>
      <c r="S391" s="10" t="s">
        <v>3811</v>
      </c>
      <c r="T391" s="8" t="s">
        <v>3811</v>
      </c>
      <c r="U391" s="13" t="s">
        <v>3815</v>
      </c>
      <c r="V391" s="13" t="s">
        <v>3816</v>
      </c>
      <c r="W391" s="15" t="s">
        <v>3815</v>
      </c>
      <c r="X391" s="16" t="s">
        <v>3817</v>
      </c>
      <c r="Y391" s="10" t="s">
        <v>285</v>
      </c>
      <c r="Z391" s="13" t="s">
        <v>3818</v>
      </c>
      <c r="AA391" s="13" t="s">
        <v>3655</v>
      </c>
      <c r="AB391" s="13" t="s">
        <v>3659</v>
      </c>
      <c r="AD391" s="7"/>
    </row>
    <row r="392" spans="1:30" hidden="1">
      <c r="A392" s="13" t="s">
        <v>3819</v>
      </c>
      <c r="C392" s="13" t="s">
        <v>3806</v>
      </c>
      <c r="D392" s="13">
        <v>3868</v>
      </c>
      <c r="E392" s="13" t="s">
        <v>3807</v>
      </c>
      <c r="F392" s="13">
        <v>4080</v>
      </c>
      <c r="G392" s="13" t="s">
        <v>3820</v>
      </c>
      <c r="H392" s="13" t="s">
        <v>3819</v>
      </c>
      <c r="J392" s="10" t="s">
        <v>3809</v>
      </c>
      <c r="K392" s="13" t="str">
        <f>VLOOKUP(J392,'DM Thue co so-TCCB'!$B$5:$D$781,3,)</f>
        <v>Thuế cơ sở 12 tỉnh Thanh Hóa</v>
      </c>
      <c r="L392" s="13" t="str">
        <f>VLOOKUP(J392,'DM Thue co so-TCCB'!$B$5:$F$781,5,)</f>
        <v>Xã Như Thanh</v>
      </c>
      <c r="M392" s="10" t="s">
        <v>3810</v>
      </c>
      <c r="N392" s="10" t="s">
        <v>3821</v>
      </c>
      <c r="O392" s="10" t="s">
        <v>3812</v>
      </c>
      <c r="P392" s="10" t="s">
        <v>3812</v>
      </c>
      <c r="Q392" s="13" t="str">
        <f t="shared" ref="Q392:Q455" si="12">P392&amp;" - "&amp;J392</f>
        <v>Huyện Như Thanh - Đội Thuế liên huyện Như Thanh - Như Xuân</v>
      </c>
      <c r="R392" s="13" t="s">
        <v>3822</v>
      </c>
      <c r="S392" s="10" t="s">
        <v>3821</v>
      </c>
      <c r="T392" s="8" t="s">
        <v>3821</v>
      </c>
      <c r="U392" s="13" t="s">
        <v>3823</v>
      </c>
      <c r="V392" s="13" t="s">
        <v>3824</v>
      </c>
      <c r="W392" s="15" t="s">
        <v>3815</v>
      </c>
      <c r="X392" s="16" t="s">
        <v>3817</v>
      </c>
      <c r="Y392" s="10" t="s">
        <v>285</v>
      </c>
      <c r="Z392" s="13" t="s">
        <v>3818</v>
      </c>
      <c r="AA392" s="13" t="s">
        <v>3655</v>
      </c>
      <c r="AB392" s="13" t="s">
        <v>3659</v>
      </c>
      <c r="AD392" s="7"/>
    </row>
    <row r="393" spans="1:30" hidden="1">
      <c r="A393" s="13" t="s">
        <v>3825</v>
      </c>
      <c r="C393" s="13" t="s">
        <v>3771</v>
      </c>
      <c r="D393" s="13">
        <v>3861</v>
      </c>
      <c r="E393" s="13" t="s">
        <v>3772</v>
      </c>
      <c r="F393" s="13">
        <v>4080</v>
      </c>
      <c r="G393" s="13" t="s">
        <v>3826</v>
      </c>
      <c r="H393" s="13" t="s">
        <v>3825</v>
      </c>
      <c r="J393" s="10" t="s">
        <v>3774</v>
      </c>
      <c r="K393" s="13" t="str">
        <f>VLOOKUP(J393,'DM Thue co so-TCCB'!$B$5:$D$781,3,)</f>
        <v>Thuế cơ sở 5 tỉnh Thanh Hóa</v>
      </c>
      <c r="L393" s="13" t="str">
        <f>VLOOKUP(J393,'DM Thue co so-TCCB'!$B$5:$F$781,5,)</f>
        <v>Xã Vĩnh Lộc</v>
      </c>
      <c r="M393" s="10" t="s">
        <v>3775</v>
      </c>
      <c r="N393" s="10" t="s">
        <v>3827</v>
      </c>
      <c r="O393" s="10" t="s">
        <v>3777</v>
      </c>
      <c r="P393" s="10" t="s">
        <v>3777</v>
      </c>
      <c r="Q393" s="13" t="str">
        <f t="shared" si="12"/>
        <v>Huyện Vĩnh Lộc - Đội Thuế liên huyện Vĩnh Lộc - Thạch Thành</v>
      </c>
      <c r="R393" s="13" t="s">
        <v>3828</v>
      </c>
      <c r="S393" s="10" t="s">
        <v>3827</v>
      </c>
      <c r="T393" s="8" t="s">
        <v>3827</v>
      </c>
      <c r="U393" s="13" t="s">
        <v>3782</v>
      </c>
      <c r="V393" s="13" t="s">
        <v>3829</v>
      </c>
      <c r="W393" s="15" t="s">
        <v>3782</v>
      </c>
      <c r="X393" s="16" t="s">
        <v>3783</v>
      </c>
      <c r="Y393" s="10" t="s">
        <v>285</v>
      </c>
      <c r="Z393" s="13" t="s">
        <v>3784</v>
      </c>
      <c r="AA393" s="13" t="s">
        <v>3655</v>
      </c>
      <c r="AB393" s="13" t="s">
        <v>3659</v>
      </c>
      <c r="AD393" s="7"/>
    </row>
    <row r="394" spans="1:30" hidden="1">
      <c r="A394" s="13" t="s">
        <v>3830</v>
      </c>
      <c r="C394" s="13" t="s">
        <v>3682</v>
      </c>
      <c r="D394" s="13">
        <v>3867</v>
      </c>
      <c r="E394" s="13" t="s">
        <v>3683</v>
      </c>
      <c r="F394" s="13">
        <v>4080</v>
      </c>
      <c r="G394" s="13" t="s">
        <v>3831</v>
      </c>
      <c r="H394" s="13" t="s">
        <v>3830</v>
      </c>
      <c r="J394" s="10" t="s">
        <v>3685</v>
      </c>
      <c r="K394" s="13" t="str">
        <f>VLOOKUP(J394,'DM Thue co so-TCCB'!$B$5:$D$781,3,)</f>
        <v>Thuế cơ sở 4 tỉnh Thanh Hóa</v>
      </c>
      <c r="L394" s="13" t="str">
        <f>VLOOKUP(J394,'DM Thue co so-TCCB'!$B$5:$F$781,5,)</f>
        <v>Phường Quang Trung</v>
      </c>
      <c r="M394" s="10" t="s">
        <v>3686</v>
      </c>
      <c r="N394" s="10" t="s">
        <v>3832</v>
      </c>
      <c r="O394" s="10" t="s">
        <v>3688</v>
      </c>
      <c r="P394" s="10" t="s">
        <v>3833</v>
      </c>
      <c r="Q394" s="13" t="str">
        <f t="shared" si="12"/>
        <v>Huyện Hà Trung - Đội Thuế liên huyện thị xã Bỉm Sơn - Hà Trung</v>
      </c>
      <c r="R394" s="13" t="s">
        <v>3834</v>
      </c>
      <c r="S394" s="10" t="s">
        <v>3832</v>
      </c>
      <c r="T394" s="8" t="s">
        <v>3832</v>
      </c>
      <c r="U394" s="13" t="s">
        <v>3692</v>
      </c>
      <c r="V394" s="13" t="s">
        <v>3835</v>
      </c>
      <c r="W394" s="15" t="s">
        <v>3692</v>
      </c>
      <c r="X394" s="16" t="s">
        <v>3693</v>
      </c>
      <c r="Y394" s="10" t="s">
        <v>285</v>
      </c>
      <c r="Z394" s="13" t="s">
        <v>3694</v>
      </c>
      <c r="AA394" s="13" t="s">
        <v>3655</v>
      </c>
      <c r="AB394" s="13" t="s">
        <v>3659</v>
      </c>
      <c r="AD394" s="7"/>
    </row>
    <row r="395" spans="1:30" hidden="1">
      <c r="A395" s="13" t="s">
        <v>3836</v>
      </c>
      <c r="C395" s="13" t="s">
        <v>3837</v>
      </c>
      <c r="D395" s="13">
        <v>3865</v>
      </c>
      <c r="E395" s="13" t="s">
        <v>3838</v>
      </c>
      <c r="F395" s="13">
        <v>4080</v>
      </c>
      <c r="G395" s="13" t="s">
        <v>3839</v>
      </c>
      <c r="H395" s="13" t="s">
        <v>3836</v>
      </c>
      <c r="J395" s="10" t="s">
        <v>15432</v>
      </c>
      <c r="K395" s="13" t="str">
        <f>VLOOKUP(J395,'DM Thue co so-TCCB'!$B$5:$D$781,3,)</f>
        <v>Thuế cơ sở 3 tỉnh Thanh Hóa</v>
      </c>
      <c r="L395" s="13" t="str">
        <f>VLOOKUP(J395,'DM Thue co so-TCCB'!$B$5:$F$781,5,)</f>
        <v>Xã Hoằng Hóa,</v>
      </c>
      <c r="M395" s="10" t="s">
        <v>3841</v>
      </c>
      <c r="N395" s="10" t="s">
        <v>3842</v>
      </c>
      <c r="O395" s="10" t="s">
        <v>3843</v>
      </c>
      <c r="P395" s="10" t="s">
        <v>3844</v>
      </c>
      <c r="Q395" s="13" t="str">
        <f t="shared" si="12"/>
        <v>Huyện Nga Sơn - Đội Thuế liên huyện Hoằng Hóa - Nga Sơn - Hậu Lộc</v>
      </c>
      <c r="R395" s="13" t="s">
        <v>3845</v>
      </c>
      <c r="S395" s="10" t="s">
        <v>3842</v>
      </c>
      <c r="T395" s="8" t="s">
        <v>3842</v>
      </c>
      <c r="U395" s="13" t="s">
        <v>3846</v>
      </c>
      <c r="V395" s="13" t="s">
        <v>3847</v>
      </c>
      <c r="W395" s="15" t="s">
        <v>3848</v>
      </c>
      <c r="X395" s="16" t="s">
        <v>3849</v>
      </c>
      <c r="Y395" s="30" t="s">
        <v>3850</v>
      </c>
      <c r="Z395" s="13" t="s">
        <v>3851</v>
      </c>
      <c r="AA395" s="13" t="s">
        <v>3655</v>
      </c>
      <c r="AB395" s="13" t="s">
        <v>3659</v>
      </c>
      <c r="AD395" s="7"/>
    </row>
    <row r="396" spans="1:30" hidden="1">
      <c r="A396" s="13" t="s">
        <v>3852</v>
      </c>
      <c r="C396" s="13" t="s">
        <v>3853</v>
      </c>
      <c r="D396" s="13">
        <v>3871</v>
      </c>
      <c r="E396" s="13" t="s">
        <v>3854</v>
      </c>
      <c r="F396" s="13">
        <v>4080</v>
      </c>
      <c r="G396" s="13" t="s">
        <v>3855</v>
      </c>
      <c r="H396" s="13" t="s">
        <v>3852</v>
      </c>
      <c r="J396" s="10" t="s">
        <v>3856</v>
      </c>
      <c r="K396" s="13" t="str">
        <f>VLOOKUP(J396,'DM Thue co so-TCCB'!$B$5:$D$781,3,)</f>
        <v>Thuế cơ sở 6 tỉnh Thanh Hóa</v>
      </c>
      <c r="L396" s="13" t="str">
        <f>VLOOKUP(J396,'DM Thue co so-TCCB'!$B$5:$F$781,5,)</f>
        <v>Xã Yên Định,</v>
      </c>
      <c r="M396" s="10" t="s">
        <v>3857</v>
      </c>
      <c r="N396" s="10" t="s">
        <v>3858</v>
      </c>
      <c r="O396" s="10" t="s">
        <v>3859</v>
      </c>
      <c r="P396" s="10" t="s">
        <v>3859</v>
      </c>
      <c r="Q396" s="13" t="str">
        <f t="shared" si="12"/>
        <v>Huyện Yên Định - Đội Thuế liên huyện Yên Định - Thiệu Hóa</v>
      </c>
      <c r="R396" s="13" t="s">
        <v>3860</v>
      </c>
      <c r="S396" s="10" t="s">
        <v>3858</v>
      </c>
      <c r="T396" s="8" t="s">
        <v>3858</v>
      </c>
      <c r="U396" s="13" t="s">
        <v>3861</v>
      </c>
      <c r="V396" s="13" t="s">
        <v>3862</v>
      </c>
      <c r="W396" s="15" t="s">
        <v>3863</v>
      </c>
      <c r="X396" s="16" t="s">
        <v>3864</v>
      </c>
      <c r="Y396" s="10" t="s">
        <v>285</v>
      </c>
      <c r="Z396" s="13" t="s">
        <v>3865</v>
      </c>
      <c r="AA396" s="13" t="s">
        <v>3655</v>
      </c>
      <c r="AB396" s="13" t="s">
        <v>3659</v>
      </c>
      <c r="AD396" s="7"/>
    </row>
    <row r="397" spans="1:30" hidden="1">
      <c r="A397" s="13" t="s">
        <v>3866</v>
      </c>
      <c r="C397" s="13" t="s">
        <v>3791</v>
      </c>
      <c r="D397" s="13">
        <v>3870</v>
      </c>
      <c r="E397" s="13" t="s">
        <v>3792</v>
      </c>
      <c r="F397" s="13">
        <v>4080</v>
      </c>
      <c r="G397" s="13" t="s">
        <v>3867</v>
      </c>
      <c r="H397" s="13" t="s">
        <v>3866</v>
      </c>
      <c r="J397" s="10" t="s">
        <v>3794</v>
      </c>
      <c r="K397" s="13" t="str">
        <f>VLOOKUP(J397,'DM Thue co so-TCCB'!$B$5:$D$781,3,)</f>
        <v>Thuế cơ sở 8 tỉnh Thanh Hóa</v>
      </c>
      <c r="L397" s="13" t="str">
        <f>VLOOKUP(J397,'DM Thue co so-TCCB'!$B$5:$F$781,5,)</f>
        <v>Xã Thọ Xuân</v>
      </c>
      <c r="M397" s="10" t="s">
        <v>3795</v>
      </c>
      <c r="N397" s="10" t="s">
        <v>3868</v>
      </c>
      <c r="O397" s="10" t="s">
        <v>3797</v>
      </c>
      <c r="P397" s="10" t="s">
        <v>3797</v>
      </c>
      <c r="Q397" s="13" t="str">
        <f t="shared" si="12"/>
        <v>Huyện Thọ Xuân - Đội Thuế liên huyện Thọ Xuân - Thường Xuân</v>
      </c>
      <c r="R397" s="13" t="s">
        <v>3869</v>
      </c>
      <c r="S397" s="10" t="s">
        <v>3868</v>
      </c>
      <c r="T397" s="8" t="s">
        <v>3868</v>
      </c>
      <c r="U397" s="13" t="s">
        <v>3802</v>
      </c>
      <c r="V397" s="13" t="s">
        <v>3870</v>
      </c>
      <c r="W397" s="15" t="s">
        <v>3802</v>
      </c>
      <c r="X397" s="16" t="s">
        <v>3803</v>
      </c>
      <c r="Y397" s="10" t="s">
        <v>285</v>
      </c>
      <c r="Z397" s="13" t="s">
        <v>3804</v>
      </c>
      <c r="AA397" s="13" t="s">
        <v>3655</v>
      </c>
      <c r="AB397" s="13" t="s">
        <v>3659</v>
      </c>
      <c r="AD397" s="7"/>
    </row>
    <row r="398" spans="1:30" hidden="1">
      <c r="A398" s="13" t="s">
        <v>3871</v>
      </c>
      <c r="C398" s="13" t="s">
        <v>3837</v>
      </c>
      <c r="D398" s="13">
        <v>3865</v>
      </c>
      <c r="E398" s="13" t="s">
        <v>3838</v>
      </c>
      <c r="F398" s="13">
        <v>4080</v>
      </c>
      <c r="G398" s="13" t="s">
        <v>3872</v>
      </c>
      <c r="H398" s="13" t="s">
        <v>3871</v>
      </c>
      <c r="J398" s="10" t="s">
        <v>15432</v>
      </c>
      <c r="K398" s="13" t="str">
        <f>VLOOKUP(J398,'DM Thue co so-TCCB'!$B$5:$D$781,3,)</f>
        <v>Thuế cơ sở 3 tỉnh Thanh Hóa</v>
      </c>
      <c r="L398" s="13" t="str">
        <f>VLOOKUP(J398,'DM Thue co so-TCCB'!$B$5:$F$781,5,)</f>
        <v>Xã Hoằng Hóa,</v>
      </c>
      <c r="M398" s="10" t="s">
        <v>3841</v>
      </c>
      <c r="N398" s="10" t="s">
        <v>3873</v>
      </c>
      <c r="O398" s="10" t="s">
        <v>3843</v>
      </c>
      <c r="P398" s="10" t="s">
        <v>3874</v>
      </c>
      <c r="Q398" s="13" t="str">
        <f t="shared" si="12"/>
        <v>Huyện Hậu Lộc - Đội Thuế liên huyện Hoằng Hóa - Nga Sơn - Hậu Lộc</v>
      </c>
      <c r="R398" s="13" t="s">
        <v>3875</v>
      </c>
      <c r="S398" s="10" t="s">
        <v>3873</v>
      </c>
      <c r="T398" s="8" t="s">
        <v>3873</v>
      </c>
      <c r="U398" s="13" t="s">
        <v>3848</v>
      </c>
      <c r="V398" s="13" t="s">
        <v>3876</v>
      </c>
      <c r="W398" s="15" t="s">
        <v>3848</v>
      </c>
      <c r="X398" s="16" t="s">
        <v>3849</v>
      </c>
      <c r="Y398" s="30" t="s">
        <v>3850</v>
      </c>
      <c r="Z398" s="13" t="s">
        <v>3851</v>
      </c>
      <c r="AA398" s="13" t="s">
        <v>3655</v>
      </c>
      <c r="AB398" s="13" t="s">
        <v>3659</v>
      </c>
      <c r="AD398" s="7"/>
    </row>
    <row r="399" spans="1:30" hidden="1">
      <c r="A399" s="13" t="s">
        <v>3877</v>
      </c>
      <c r="C399" s="13" t="s">
        <v>3853</v>
      </c>
      <c r="D399" s="13">
        <v>3871</v>
      </c>
      <c r="E399" s="13" t="s">
        <v>3854</v>
      </c>
      <c r="F399" s="13">
        <v>4080</v>
      </c>
      <c r="G399" s="13" t="s">
        <v>3878</v>
      </c>
      <c r="H399" s="13" t="s">
        <v>3877</v>
      </c>
      <c r="J399" s="10" t="s">
        <v>3856</v>
      </c>
      <c r="K399" s="13" t="str">
        <f>VLOOKUP(J399,'DM Thue co so-TCCB'!$B$5:$D$781,3,)</f>
        <v>Thuế cơ sở 6 tỉnh Thanh Hóa</v>
      </c>
      <c r="L399" s="13" t="str">
        <f>VLOOKUP(J399,'DM Thue co so-TCCB'!$B$5:$F$781,5,)</f>
        <v>Xã Yên Định,</v>
      </c>
      <c r="M399" s="10" t="s">
        <v>3857</v>
      </c>
      <c r="N399" s="10" t="s">
        <v>3879</v>
      </c>
      <c r="O399" s="10" t="s">
        <v>3859</v>
      </c>
      <c r="P399" s="10" t="s">
        <v>3880</v>
      </c>
      <c r="Q399" s="13" t="str">
        <f t="shared" si="12"/>
        <v>Huyện Thiệu Hóa - Đội Thuế liên huyện Yên Định - Thiệu Hóa</v>
      </c>
      <c r="R399" s="13" t="s">
        <v>3881</v>
      </c>
      <c r="S399" s="10" t="s">
        <v>3879</v>
      </c>
      <c r="T399" s="8" t="s">
        <v>3879</v>
      </c>
      <c r="U399" s="13" t="s">
        <v>3863</v>
      </c>
      <c r="V399" s="13" t="s">
        <v>3882</v>
      </c>
      <c r="W399" s="15" t="s">
        <v>3863</v>
      </c>
      <c r="X399" s="16" t="s">
        <v>3864</v>
      </c>
      <c r="Y399" s="10" t="s">
        <v>285</v>
      </c>
      <c r="Z399" s="13" t="s">
        <v>3865</v>
      </c>
      <c r="AA399" s="13" t="s">
        <v>3655</v>
      </c>
      <c r="AB399" s="13" t="s">
        <v>3659</v>
      </c>
      <c r="AD399" s="7"/>
    </row>
    <row r="400" spans="1:30" hidden="1">
      <c r="A400" s="13" t="s">
        <v>3883</v>
      </c>
      <c r="C400" s="13" t="s">
        <v>155</v>
      </c>
      <c r="D400" s="13">
        <v>3865</v>
      </c>
      <c r="E400" s="13" t="s">
        <v>3884</v>
      </c>
      <c r="F400" s="13">
        <v>4080</v>
      </c>
      <c r="G400" s="13" t="s">
        <v>3885</v>
      </c>
      <c r="H400" s="13" t="s">
        <v>3883</v>
      </c>
      <c r="J400" s="10" t="s">
        <v>15432</v>
      </c>
      <c r="K400" s="13" t="str">
        <f>VLOOKUP(J400,'DM Thue co so-TCCB'!$B$5:$D$781,3,)</f>
        <v>Thuế cơ sở 3 tỉnh Thanh Hóa</v>
      </c>
      <c r="L400" s="13" t="str">
        <f>VLOOKUP(J400,'DM Thue co so-TCCB'!$B$5:$F$781,5,)</f>
        <v>Xã Hoằng Hóa,</v>
      </c>
      <c r="M400" s="10" t="s">
        <v>3841</v>
      </c>
      <c r="N400" s="10" t="s">
        <v>3886</v>
      </c>
      <c r="O400" s="10" t="s">
        <v>3843</v>
      </c>
      <c r="P400" s="10" t="s">
        <v>3843</v>
      </c>
      <c r="Q400" s="13" t="str">
        <f t="shared" si="12"/>
        <v>Huyện Hoằng Hóa - Đội Thuế liên huyện Hoằng Hóa - Nga Sơn - Hậu Lộc</v>
      </c>
      <c r="R400" s="13" t="s">
        <v>3887</v>
      </c>
      <c r="S400" s="10" t="s">
        <v>3886</v>
      </c>
      <c r="T400" s="8" t="s">
        <v>3886</v>
      </c>
      <c r="U400" s="13" t="s">
        <v>3888</v>
      </c>
      <c r="V400" s="13" t="s">
        <v>3889</v>
      </c>
      <c r="W400" s="15" t="s">
        <v>3888</v>
      </c>
      <c r="X400" s="16" t="s">
        <v>3890</v>
      </c>
      <c r="Y400" s="30" t="s">
        <v>3850</v>
      </c>
      <c r="Z400" s="13" t="s">
        <v>3891</v>
      </c>
      <c r="AA400" s="13" t="s">
        <v>3655</v>
      </c>
      <c r="AB400" s="13" t="s">
        <v>3659</v>
      </c>
      <c r="AD400" s="7"/>
    </row>
    <row r="401" spans="1:30" s="21" customFormat="1" hidden="1">
      <c r="A401" s="21" t="s">
        <v>3892</v>
      </c>
      <c r="C401" s="21" t="s">
        <v>3672</v>
      </c>
      <c r="E401" s="21" t="s">
        <v>3673</v>
      </c>
      <c r="F401" s="23">
        <v>4080</v>
      </c>
      <c r="G401" s="21" t="s">
        <v>3893</v>
      </c>
      <c r="H401" s="21" t="s">
        <v>3892</v>
      </c>
      <c r="I401" s="23"/>
      <c r="J401" s="21" t="s">
        <v>3675</v>
      </c>
      <c r="K401" s="13" t="str">
        <f>VLOOKUP(J401,'DM Thue co so-TCCB'!$B$5:$D$781,3,)</f>
        <v>Thuế cơ sở 1 tỉnh Thanh Hóa</v>
      </c>
      <c r="L401" s="13" t="str">
        <f>VLOOKUP(J401,'DM Thue co so-TCCB'!$B$5:$F$781,5,)</f>
        <v>Phường Hạc Thành</v>
      </c>
      <c r="M401" s="10" t="s">
        <v>3676</v>
      </c>
      <c r="N401" s="21" t="s">
        <v>3675</v>
      </c>
      <c r="O401" s="21" t="s">
        <v>3677</v>
      </c>
      <c r="P401" s="21" t="s">
        <v>3677</v>
      </c>
      <c r="Q401" s="23" t="str">
        <f t="shared" si="12"/>
        <v>Thành phố Thanh Hóa - Đội Thuế thành phố Thanh Hoá</v>
      </c>
      <c r="R401" s="21" t="s">
        <v>3894</v>
      </c>
      <c r="S401" s="21" t="s">
        <v>3675</v>
      </c>
      <c r="T401" s="8" t="s">
        <v>3675</v>
      </c>
      <c r="U401" s="21" t="s">
        <v>3668</v>
      </c>
      <c r="V401" s="21" t="s">
        <v>3669</v>
      </c>
      <c r="W401" s="36" t="s">
        <v>3668</v>
      </c>
      <c r="X401" s="37" t="s">
        <v>3670</v>
      </c>
      <c r="Z401" s="21" t="s">
        <v>3680</v>
      </c>
      <c r="AA401" s="21" t="s">
        <v>3655</v>
      </c>
      <c r="AB401" s="21" t="s">
        <v>3659</v>
      </c>
      <c r="AD401" s="35"/>
    </row>
    <row r="402" spans="1:30" hidden="1">
      <c r="A402" s="13" t="s">
        <v>3895</v>
      </c>
      <c r="C402" s="13" t="s">
        <v>3896</v>
      </c>
      <c r="D402" s="13">
        <v>3869</v>
      </c>
      <c r="E402" s="13" t="s">
        <v>3897</v>
      </c>
      <c r="F402" s="13">
        <v>4080</v>
      </c>
      <c r="G402" s="13" t="s">
        <v>3898</v>
      </c>
      <c r="H402" s="13" t="s">
        <v>3895</v>
      </c>
      <c r="J402" s="10" t="s">
        <v>3899</v>
      </c>
      <c r="K402" s="13" t="str">
        <f>VLOOKUP(J402,'DM Thue co so-TCCB'!$B$5:$D$781,3,)</f>
        <v>Thuế cơ sở 7 tỉnh Thanh Hóa</v>
      </c>
      <c r="L402" s="13" t="str">
        <f>VLOOKUP(J402,'DM Thue co so-TCCB'!$B$5:$F$781,5,)</f>
        <v>Xã Triệu Sơn</v>
      </c>
      <c r="M402" s="10" t="s">
        <v>3900</v>
      </c>
      <c r="N402" s="10" t="s">
        <v>3901</v>
      </c>
      <c r="O402" s="10" t="s">
        <v>3902</v>
      </c>
      <c r="P402" s="10" t="s">
        <v>3902</v>
      </c>
      <c r="Q402" s="13" t="str">
        <f t="shared" si="12"/>
        <v>Huyện Triệu Sơn - Đội Thuế liên huyện Triệu Sơn - Nông Cống</v>
      </c>
      <c r="R402" s="13" t="s">
        <v>3903</v>
      </c>
      <c r="S402" s="10" t="s">
        <v>3901</v>
      </c>
      <c r="T402" s="8" t="s">
        <v>3901</v>
      </c>
      <c r="U402" s="13" t="s">
        <v>3904</v>
      </c>
      <c r="V402" s="13" t="s">
        <v>3905</v>
      </c>
      <c r="W402" s="15" t="s">
        <v>3904</v>
      </c>
      <c r="X402" s="16" t="s">
        <v>3906</v>
      </c>
      <c r="Y402" s="10" t="s">
        <v>285</v>
      </c>
      <c r="Z402" s="13" t="s">
        <v>3907</v>
      </c>
      <c r="AA402" s="13" t="s">
        <v>3655</v>
      </c>
      <c r="AB402" s="13" t="s">
        <v>3659</v>
      </c>
      <c r="AD402" s="7"/>
    </row>
    <row r="403" spans="1:30" hidden="1">
      <c r="A403" s="13" t="s">
        <v>3908</v>
      </c>
      <c r="C403" s="13" t="s">
        <v>3696</v>
      </c>
      <c r="D403" s="13">
        <v>3872</v>
      </c>
      <c r="E403" s="13" t="s">
        <v>3697</v>
      </c>
      <c r="F403" s="13">
        <v>4080</v>
      </c>
      <c r="G403" s="13" t="s">
        <v>3909</v>
      </c>
      <c r="H403" s="13" t="s">
        <v>3908</v>
      </c>
      <c r="J403" s="10" t="s">
        <v>15433</v>
      </c>
      <c r="K403" s="13" t="str">
        <f>VLOOKUP(J403,'DM Thue co so-TCCB'!$B$5:$D$781,3,)</f>
        <v>Thuế cơ sở 2 tỉnh Thanh Hóa</v>
      </c>
      <c r="L403" s="13" t="str">
        <f>VLOOKUP(J403,'DM Thue co so-TCCB'!$B$5:$F$781,5,)</f>
        <v xml:space="preserve"> Phường Sầm Sơn</v>
      </c>
      <c r="M403" s="10" t="s">
        <v>3700</v>
      </c>
      <c r="N403" s="10" t="s">
        <v>3910</v>
      </c>
      <c r="O403" s="10" t="s">
        <v>3702</v>
      </c>
      <c r="P403" s="10" t="s">
        <v>3911</v>
      </c>
      <c r="Q403" s="13" t="str">
        <f t="shared" si="12"/>
        <v>Huyện Quảng Xương - Đội Thuế liên huyện thành phố Sầm Sơn - Quảng Xương</v>
      </c>
      <c r="R403" s="13" t="s">
        <v>3912</v>
      </c>
      <c r="S403" s="10" t="s">
        <v>3910</v>
      </c>
      <c r="T403" s="8" t="s">
        <v>3332</v>
      </c>
      <c r="U403" s="13" t="s">
        <v>3913</v>
      </c>
      <c r="V403" s="13" t="s">
        <v>3914</v>
      </c>
      <c r="W403" s="15" t="s">
        <v>3668</v>
      </c>
      <c r="X403" s="16" t="s">
        <v>3670</v>
      </c>
      <c r="Y403" s="10" t="s">
        <v>285</v>
      </c>
      <c r="Z403" s="13" t="s">
        <v>3706</v>
      </c>
      <c r="AA403" s="13" t="s">
        <v>3655</v>
      </c>
      <c r="AB403" s="13" t="s">
        <v>3659</v>
      </c>
      <c r="AD403" s="7"/>
    </row>
    <row r="404" spans="1:30" hidden="1">
      <c r="A404" s="13" t="s">
        <v>3915</v>
      </c>
      <c r="C404" s="13" t="s">
        <v>3896</v>
      </c>
      <c r="D404" s="13">
        <v>3869</v>
      </c>
      <c r="E404" s="13" t="s">
        <v>3897</v>
      </c>
      <c r="F404" s="13">
        <v>4080</v>
      </c>
      <c r="G404" s="13" t="s">
        <v>3916</v>
      </c>
      <c r="H404" s="13" t="s">
        <v>3915</v>
      </c>
      <c r="J404" s="10" t="s">
        <v>3899</v>
      </c>
      <c r="K404" s="13" t="str">
        <f>VLOOKUP(J404,'DM Thue co so-TCCB'!$B$5:$D$781,3,)</f>
        <v>Thuế cơ sở 7 tỉnh Thanh Hóa</v>
      </c>
      <c r="L404" s="13" t="str">
        <f>VLOOKUP(J404,'DM Thue co so-TCCB'!$B$5:$F$781,5,)</f>
        <v>Xã Triệu Sơn</v>
      </c>
      <c r="M404" s="10" t="s">
        <v>3900</v>
      </c>
      <c r="N404" s="10" t="s">
        <v>3917</v>
      </c>
      <c r="O404" s="10" t="s">
        <v>3902</v>
      </c>
      <c r="P404" s="10" t="s">
        <v>3918</v>
      </c>
      <c r="Q404" s="13" t="str">
        <f t="shared" si="12"/>
        <v>Huyện Nông Cống - Đội Thuế liên huyện Triệu Sơn - Nông Cống</v>
      </c>
      <c r="R404" s="13" t="s">
        <v>3919</v>
      </c>
      <c r="S404" s="10" t="s">
        <v>3917</v>
      </c>
      <c r="T404" s="8" t="s">
        <v>3917</v>
      </c>
      <c r="U404" s="13" t="s">
        <v>3920</v>
      </c>
      <c r="V404" s="13" t="s">
        <v>3921</v>
      </c>
      <c r="W404" s="15" t="s">
        <v>3904</v>
      </c>
      <c r="X404" s="16" t="s">
        <v>3906</v>
      </c>
      <c r="Y404" s="10" t="s">
        <v>285</v>
      </c>
      <c r="Z404" s="13" t="s">
        <v>3907</v>
      </c>
      <c r="AA404" s="13" t="s">
        <v>3655</v>
      </c>
      <c r="AB404" s="13" t="s">
        <v>3659</v>
      </c>
      <c r="AD404" s="7"/>
    </row>
    <row r="405" spans="1:30" hidden="1">
      <c r="A405" s="13" t="s">
        <v>3922</v>
      </c>
      <c r="E405" s="13" t="s">
        <v>3923</v>
      </c>
      <c r="F405" s="13">
        <v>4080</v>
      </c>
      <c r="G405" s="13" t="s">
        <v>3924</v>
      </c>
      <c r="H405" s="13" t="s">
        <v>3922</v>
      </c>
      <c r="J405" s="10" t="s">
        <v>3925</v>
      </c>
      <c r="K405" s="13" t="str">
        <f>VLOOKUP(J405,'DM Thue co so-TCCB'!$B$5:$D$781,3,)</f>
        <v>Thuế cơ sở 13 tỉnh Thanh Hóa</v>
      </c>
      <c r="L405" s="13" t="str">
        <f>VLOOKUP(J405,'DM Thue co so-TCCB'!$B$5:$F$781,5,)</f>
        <v>Phường Tĩnh Gia</v>
      </c>
      <c r="M405" s="10" t="s">
        <v>3926</v>
      </c>
      <c r="N405" s="10" t="s">
        <v>3925</v>
      </c>
      <c r="O405" s="10" t="s">
        <v>3927</v>
      </c>
      <c r="P405" s="10" t="s">
        <v>3927</v>
      </c>
      <c r="Q405" s="13" t="str">
        <f t="shared" si="12"/>
        <v>Thị xã Nghi Sơn - Đội Thuế thị xã Nghi Sơn</v>
      </c>
      <c r="R405" s="13" t="s">
        <v>3928</v>
      </c>
      <c r="S405" s="10" t="s">
        <v>3925</v>
      </c>
      <c r="T405" s="8" t="s">
        <v>3925</v>
      </c>
      <c r="U405" s="13" t="s">
        <v>3929</v>
      </c>
      <c r="V405" s="13" t="s">
        <v>3930</v>
      </c>
      <c r="W405" s="15" t="s">
        <v>3929</v>
      </c>
      <c r="X405" s="16" t="s">
        <v>3931</v>
      </c>
      <c r="Z405" s="13" t="s">
        <v>3932</v>
      </c>
      <c r="AA405" s="13" t="s">
        <v>3655</v>
      </c>
      <c r="AB405" s="13" t="s">
        <v>3659</v>
      </c>
      <c r="AD405" s="7"/>
    </row>
    <row r="406" spans="1:30" s="7" customFormat="1" hidden="1">
      <c r="A406" s="7" t="s">
        <v>3933</v>
      </c>
      <c r="B406" s="7">
        <v>4280</v>
      </c>
      <c r="E406" s="7" t="s">
        <v>3934</v>
      </c>
      <c r="G406" s="7" t="s">
        <v>155</v>
      </c>
      <c r="H406" s="7" t="s">
        <v>3933</v>
      </c>
      <c r="I406" s="7" t="s">
        <v>3935</v>
      </c>
      <c r="K406" s="13"/>
      <c r="L406" s="13"/>
      <c r="M406" s="10"/>
      <c r="N406" s="7" t="s">
        <v>3936</v>
      </c>
      <c r="O406" s="7" t="s">
        <v>3937</v>
      </c>
      <c r="Q406" s="13" t="str">
        <f t="shared" si="12"/>
        <v xml:space="preserve"> - </v>
      </c>
      <c r="R406" s="7" t="s">
        <v>3938</v>
      </c>
      <c r="S406" s="7" t="s">
        <v>3936</v>
      </c>
      <c r="T406" s="8" t="s">
        <v>3936</v>
      </c>
      <c r="U406" s="7" t="s">
        <v>3939</v>
      </c>
      <c r="V406" s="7" t="s">
        <v>3940</v>
      </c>
      <c r="W406" s="11" t="s">
        <v>155</v>
      </c>
      <c r="X406" s="9" t="s">
        <v>155</v>
      </c>
      <c r="Z406" s="7" t="s">
        <v>3941</v>
      </c>
      <c r="AA406" s="7" t="s">
        <v>153</v>
      </c>
      <c r="AB406" s="7" t="s">
        <v>159</v>
      </c>
    </row>
    <row r="407" spans="1:30" s="7" customFormat="1" hidden="1">
      <c r="A407" s="7" t="s">
        <v>3942</v>
      </c>
      <c r="B407" s="7">
        <v>4281</v>
      </c>
      <c r="E407" s="7" t="s">
        <v>3941</v>
      </c>
      <c r="F407" s="7">
        <v>4280</v>
      </c>
      <c r="G407" s="7" t="s">
        <v>3943</v>
      </c>
      <c r="H407" s="7" t="s">
        <v>3942</v>
      </c>
      <c r="I407" s="7" t="s">
        <v>3935</v>
      </c>
      <c r="J407" s="7" t="s">
        <v>3935</v>
      </c>
      <c r="K407" s="13"/>
      <c r="L407" s="13"/>
      <c r="M407" s="10" t="s">
        <v>3935</v>
      </c>
      <c r="N407" s="7" t="s">
        <v>3944</v>
      </c>
      <c r="O407" s="7" t="s">
        <v>3937</v>
      </c>
      <c r="P407" s="7" t="s">
        <v>3945</v>
      </c>
      <c r="Q407" s="13" t="str">
        <f t="shared" si="12"/>
        <v>Tỉnh Hà Tĩnh - Chi cục Thuế khu vực XI</v>
      </c>
      <c r="R407" s="7" t="s">
        <v>3946</v>
      </c>
      <c r="S407" s="7" t="s">
        <v>3944</v>
      </c>
      <c r="T407" s="8" t="s">
        <v>3944</v>
      </c>
      <c r="U407" s="7" t="s">
        <v>3204</v>
      </c>
      <c r="V407" s="7" t="s">
        <v>3947</v>
      </c>
      <c r="W407" s="15" t="s">
        <v>3204</v>
      </c>
      <c r="X407" s="16" t="s">
        <v>3948</v>
      </c>
      <c r="Z407" s="7" t="s">
        <v>3941</v>
      </c>
      <c r="AA407" s="7" t="s">
        <v>3933</v>
      </c>
      <c r="AB407" s="7" t="s">
        <v>3938</v>
      </c>
    </row>
    <row r="408" spans="1:30" hidden="1">
      <c r="A408" s="13" t="s">
        <v>3949</v>
      </c>
      <c r="C408" s="13" t="s">
        <v>3950</v>
      </c>
      <c r="D408" s="13">
        <v>4261</v>
      </c>
      <c r="E408" s="13" t="s">
        <v>3951</v>
      </c>
      <c r="F408" s="13">
        <v>4280</v>
      </c>
      <c r="G408" s="13" t="s">
        <v>3952</v>
      </c>
      <c r="H408" s="13" t="s">
        <v>3949</v>
      </c>
      <c r="J408" s="10" t="s">
        <v>15434</v>
      </c>
      <c r="K408" s="13" t="str">
        <f>VLOOKUP(J408,'DM Thue co so-TCCB'!$B$5:$D$781,3,)</f>
        <v>Thuế cơ sở 1 tỉnh Hà Tĩnh</v>
      </c>
      <c r="L408" s="13" t="str">
        <f>VLOOKUP(J408,'DM Thue co so-TCCB'!$B$5:$F$781,5,)</f>
        <v xml:space="preserve"> Phường Thành Sen</v>
      </c>
      <c r="M408" s="10" t="s">
        <v>3954</v>
      </c>
      <c r="N408" s="10" t="s">
        <v>3955</v>
      </c>
      <c r="O408" s="10" t="s">
        <v>3956</v>
      </c>
      <c r="P408" s="10" t="s">
        <v>3957</v>
      </c>
      <c r="Q408" s="13" t="str">
        <f t="shared" si="12"/>
        <v>Tp. Hà Tĩnh - Đội Thuế liên huyện Thành phố Hà Tĩnh - Cẩm Xuyên</v>
      </c>
      <c r="R408" s="13" t="s">
        <v>3958</v>
      </c>
      <c r="S408" s="10" t="s">
        <v>3955</v>
      </c>
      <c r="T408" s="8" t="s">
        <v>3955</v>
      </c>
      <c r="U408" s="13" t="s">
        <v>3204</v>
      </c>
      <c r="V408" s="13" t="s">
        <v>3947</v>
      </c>
      <c r="W408" s="15" t="s">
        <v>3204</v>
      </c>
      <c r="X408" s="16" t="s">
        <v>3948</v>
      </c>
      <c r="Y408" s="10" t="s">
        <v>285</v>
      </c>
      <c r="Z408" s="13" t="s">
        <v>3959</v>
      </c>
      <c r="AA408" s="13" t="s">
        <v>3933</v>
      </c>
      <c r="AB408" s="13" t="s">
        <v>3938</v>
      </c>
      <c r="AD408" s="7"/>
    </row>
    <row r="409" spans="1:30" hidden="1">
      <c r="A409" s="13" t="s">
        <v>3960</v>
      </c>
      <c r="C409" s="13" t="s">
        <v>3961</v>
      </c>
      <c r="D409" s="13">
        <v>4267</v>
      </c>
      <c r="E409" s="13" t="s">
        <v>3962</v>
      </c>
      <c r="F409" s="13">
        <v>4280</v>
      </c>
      <c r="G409" s="13" t="s">
        <v>3963</v>
      </c>
      <c r="H409" s="13" t="s">
        <v>3960</v>
      </c>
      <c r="J409" s="10" t="s">
        <v>3964</v>
      </c>
      <c r="K409" s="13" t="str">
        <f>VLOOKUP(J409,'DM Thue co so-TCCB'!$B$5:$D$781,3,)</f>
        <v>Thuế cơ sở 3 tỉnh Hà Tĩnh</v>
      </c>
      <c r="L409" s="13" t="str">
        <f>VLOOKUP(J409,'DM Thue co so-TCCB'!$B$5:$F$781,5,)</f>
        <v xml:space="preserve"> Phường Nam Hồng Lĩnh</v>
      </c>
      <c r="M409" s="10" t="s">
        <v>3965</v>
      </c>
      <c r="N409" s="10" t="s">
        <v>3966</v>
      </c>
      <c r="O409" s="10" t="s">
        <v>3967</v>
      </c>
      <c r="P409" s="10" t="s">
        <v>3967</v>
      </c>
      <c r="Q409" s="13" t="str">
        <f t="shared" si="12"/>
        <v>Thị xã Hồng Lĩnh - Đội Thuế liên huyện Hồng Lĩnh – Nghi Xuân</v>
      </c>
      <c r="R409" s="13" t="s">
        <v>3968</v>
      </c>
      <c r="S409" s="10" t="s">
        <v>3966</v>
      </c>
      <c r="T409" s="8" t="s">
        <v>3966</v>
      </c>
      <c r="U409" s="13" t="s">
        <v>3969</v>
      </c>
      <c r="V409" s="13" t="s">
        <v>3970</v>
      </c>
      <c r="W409" s="15" t="s">
        <v>3969</v>
      </c>
      <c r="X409" s="16" t="s">
        <v>3971</v>
      </c>
      <c r="Y409" s="30" t="s">
        <v>3972</v>
      </c>
      <c r="Z409" s="13" t="s">
        <v>3973</v>
      </c>
      <c r="AA409" s="13" t="s">
        <v>3933</v>
      </c>
      <c r="AB409" s="13" t="s">
        <v>3938</v>
      </c>
      <c r="AD409" s="7"/>
    </row>
    <row r="410" spans="1:30" hidden="1">
      <c r="A410" s="13" t="s">
        <v>3974</v>
      </c>
      <c r="C410" s="13" t="s">
        <v>155</v>
      </c>
      <c r="D410" s="13">
        <v>4267</v>
      </c>
      <c r="E410" s="13" t="s">
        <v>3975</v>
      </c>
      <c r="F410" s="13">
        <v>4280</v>
      </c>
      <c r="G410" s="13" t="s">
        <v>3976</v>
      </c>
      <c r="H410" s="13" t="s">
        <v>3974</v>
      </c>
      <c r="J410" s="10" t="s">
        <v>3964</v>
      </c>
      <c r="K410" s="13" t="str">
        <f>VLOOKUP(J410,'DM Thue co so-TCCB'!$B$5:$D$781,3,)</f>
        <v>Thuế cơ sở 3 tỉnh Hà Tĩnh</v>
      </c>
      <c r="L410" s="13" t="str">
        <f>VLOOKUP(J410,'DM Thue co so-TCCB'!$B$5:$F$781,5,)</f>
        <v xml:space="preserve"> Phường Nam Hồng Lĩnh</v>
      </c>
      <c r="M410" s="10" t="s">
        <v>3965</v>
      </c>
      <c r="N410" s="10" t="s">
        <v>3977</v>
      </c>
      <c r="O410" s="10" t="s">
        <v>3967</v>
      </c>
      <c r="P410" s="10" t="s">
        <v>3978</v>
      </c>
      <c r="Q410" s="13" t="str">
        <f t="shared" si="12"/>
        <v>Huyện Nghi Xuân - Đội Thuế liên huyện Hồng Lĩnh – Nghi Xuân</v>
      </c>
      <c r="R410" s="13" t="s">
        <v>3979</v>
      </c>
      <c r="S410" s="10" t="s">
        <v>3977</v>
      </c>
      <c r="T410" s="8" t="s">
        <v>3977</v>
      </c>
      <c r="U410" s="13" t="s">
        <v>3121</v>
      </c>
      <c r="V410" s="13" t="s">
        <v>3980</v>
      </c>
      <c r="W410" s="15" t="s">
        <v>3969</v>
      </c>
      <c r="X410" s="16" t="s">
        <v>3971</v>
      </c>
      <c r="Y410" s="30" t="s">
        <v>3972</v>
      </c>
      <c r="Z410" s="13" t="s">
        <v>3981</v>
      </c>
      <c r="AA410" s="13" t="s">
        <v>3933</v>
      </c>
      <c r="AB410" s="13" t="s">
        <v>3938</v>
      </c>
      <c r="AD410" s="7"/>
    </row>
    <row r="411" spans="1:30" hidden="1">
      <c r="A411" s="13" t="s">
        <v>3982</v>
      </c>
      <c r="C411" s="13" t="s">
        <v>3983</v>
      </c>
      <c r="D411" s="13" t="s">
        <v>3983</v>
      </c>
      <c r="E411" s="13" t="s">
        <v>3984</v>
      </c>
      <c r="F411" s="13">
        <v>4280</v>
      </c>
      <c r="G411" s="13" t="s">
        <v>3985</v>
      </c>
      <c r="H411" s="13" t="s">
        <v>3982</v>
      </c>
      <c r="J411" s="10" t="s">
        <v>15435</v>
      </c>
      <c r="K411" s="13" t="str">
        <f>VLOOKUP(J411,'DM Thue co so-TCCB'!$B$5:$D$781,3,)</f>
        <v>Thuế cơ sở 4 tỉnh Hà Tĩnh</v>
      </c>
      <c r="L411" s="13" t="str">
        <f>VLOOKUP(J411,'DM Thue co so-TCCB'!$B$5:$F$781,5,)</f>
        <v>Xã Sơn Giang</v>
      </c>
      <c r="M411" s="10" t="s">
        <v>3987</v>
      </c>
      <c r="N411" s="10" t="s">
        <v>3988</v>
      </c>
      <c r="O411" s="10" t="s">
        <v>3989</v>
      </c>
      <c r="P411" s="10" t="s">
        <v>3990</v>
      </c>
      <c r="Q411" s="13" t="str">
        <f t="shared" si="12"/>
        <v>Huyện Đức Thọ - Đội Thuế liên huyện Hương Sơn - Đức Thọ</v>
      </c>
      <c r="R411" s="13" t="s">
        <v>3991</v>
      </c>
      <c r="S411" s="10" t="s">
        <v>3988</v>
      </c>
      <c r="T411" s="8" t="s">
        <v>3988</v>
      </c>
      <c r="U411" s="13" t="s">
        <v>3171</v>
      </c>
      <c r="V411" s="13" t="s">
        <v>3992</v>
      </c>
      <c r="W411" s="15" t="s">
        <v>3184</v>
      </c>
      <c r="X411" s="16" t="s">
        <v>3993</v>
      </c>
      <c r="Y411" s="10" t="s">
        <v>285</v>
      </c>
      <c r="Z411" s="13" t="s">
        <v>3994</v>
      </c>
      <c r="AA411" s="13" t="s">
        <v>3933</v>
      </c>
      <c r="AB411" s="13" t="s">
        <v>3938</v>
      </c>
      <c r="AD411" s="7"/>
    </row>
    <row r="412" spans="1:30" hidden="1">
      <c r="A412" s="13" t="s">
        <v>3995</v>
      </c>
      <c r="C412" s="13" t="s">
        <v>3983</v>
      </c>
      <c r="D412" s="13" t="s">
        <v>3983</v>
      </c>
      <c r="E412" s="13" t="s">
        <v>3984</v>
      </c>
      <c r="F412" s="13">
        <v>4280</v>
      </c>
      <c r="G412" s="13" t="s">
        <v>3996</v>
      </c>
      <c r="H412" s="13" t="s">
        <v>3995</v>
      </c>
      <c r="J412" s="10" t="s">
        <v>15435</v>
      </c>
      <c r="K412" s="13" t="str">
        <f>VLOOKUP(J412,'DM Thue co so-TCCB'!$B$5:$D$781,3,)</f>
        <v>Thuế cơ sở 4 tỉnh Hà Tĩnh</v>
      </c>
      <c r="L412" s="13" t="str">
        <f>VLOOKUP(J412,'DM Thue co so-TCCB'!$B$5:$F$781,5,)</f>
        <v>Xã Sơn Giang</v>
      </c>
      <c r="M412" s="10" t="s">
        <v>3987</v>
      </c>
      <c r="N412" s="10" t="s">
        <v>3997</v>
      </c>
      <c r="O412" s="10" t="s">
        <v>3989</v>
      </c>
      <c r="P412" s="10" t="s">
        <v>3989</v>
      </c>
      <c r="Q412" s="13" t="str">
        <f t="shared" si="12"/>
        <v>Huyện Hương Sơn - Đội Thuế liên huyện Hương Sơn - Đức Thọ</v>
      </c>
      <c r="R412" s="13" t="s">
        <v>3998</v>
      </c>
      <c r="S412" s="10" t="s">
        <v>3997</v>
      </c>
      <c r="T412" s="8" t="s">
        <v>3997</v>
      </c>
      <c r="U412" s="13" t="s">
        <v>3184</v>
      </c>
      <c r="V412" s="13" t="s">
        <v>3999</v>
      </c>
      <c r="W412" s="15" t="s">
        <v>3184</v>
      </c>
      <c r="X412" s="16" t="s">
        <v>3993</v>
      </c>
      <c r="Y412" s="10" t="s">
        <v>285</v>
      </c>
      <c r="Z412" s="13" t="s">
        <v>3994</v>
      </c>
      <c r="AA412" s="13" t="s">
        <v>3933</v>
      </c>
      <c r="AB412" s="13" t="s">
        <v>3938</v>
      </c>
      <c r="AD412" s="7"/>
    </row>
    <row r="413" spans="1:30" hidden="1">
      <c r="A413" s="13" t="s">
        <v>4000</v>
      </c>
      <c r="C413" s="13" t="s">
        <v>3961</v>
      </c>
      <c r="D413" s="13">
        <v>4268</v>
      </c>
      <c r="E413" s="13" t="s">
        <v>3962</v>
      </c>
      <c r="F413" s="13">
        <v>4280</v>
      </c>
      <c r="G413" s="13" t="s">
        <v>4001</v>
      </c>
      <c r="H413" s="13" t="s">
        <v>4000</v>
      </c>
      <c r="J413" s="10" t="s">
        <v>4002</v>
      </c>
      <c r="K413" s="13" t="str">
        <f>VLOOKUP(J413,'DM Thue co so-TCCB'!$B$5:$D$781,3,)</f>
        <v>Thuế cơ sở 2 tỉnh Hà Tĩnh</v>
      </c>
      <c r="L413" s="13" t="str">
        <f>VLOOKUP(J413,'DM Thue co so-TCCB'!$B$5:$F$781,5,)</f>
        <v>Xã Thạch Hà</v>
      </c>
      <c r="M413" s="10" t="s">
        <v>4003</v>
      </c>
      <c r="N413" s="10" t="s">
        <v>4004</v>
      </c>
      <c r="O413" s="10" t="s">
        <v>4005</v>
      </c>
      <c r="P413" s="10" t="s">
        <v>4006</v>
      </c>
      <c r="Q413" s="13" t="str">
        <f t="shared" si="12"/>
        <v>Huyện Can Lộc - Đội Thuế liên huyện Thạch Hà – Can Lộc</v>
      </c>
      <c r="R413" s="13" t="s">
        <v>4007</v>
      </c>
      <c r="S413" s="10" t="s">
        <v>4004</v>
      </c>
      <c r="T413" s="8" t="s">
        <v>4004</v>
      </c>
      <c r="U413" s="13" t="s">
        <v>3150</v>
      </c>
      <c r="V413" s="13" t="s">
        <v>4008</v>
      </c>
      <c r="W413" s="15" t="s">
        <v>3969</v>
      </c>
      <c r="X413" s="16" t="s">
        <v>3971</v>
      </c>
      <c r="Y413" s="30" t="s">
        <v>3972</v>
      </c>
      <c r="Z413" s="13" t="s">
        <v>3973</v>
      </c>
      <c r="AA413" s="13" t="s">
        <v>3933</v>
      </c>
      <c r="AB413" s="13" t="s">
        <v>3938</v>
      </c>
      <c r="AD413" s="7"/>
    </row>
    <row r="414" spans="1:30" hidden="1">
      <c r="A414" s="13" t="s">
        <v>4009</v>
      </c>
      <c r="C414" s="13" t="s">
        <v>4010</v>
      </c>
      <c r="D414" s="13">
        <v>4268</v>
      </c>
      <c r="E414" s="13" t="s">
        <v>4011</v>
      </c>
      <c r="F414" s="13">
        <v>4280</v>
      </c>
      <c r="G414" s="13" t="s">
        <v>4012</v>
      </c>
      <c r="H414" s="13" t="s">
        <v>4009</v>
      </c>
      <c r="J414" s="10" t="s">
        <v>4002</v>
      </c>
      <c r="K414" s="13" t="str">
        <f>VLOOKUP(J414,'DM Thue co so-TCCB'!$B$5:$D$781,3,)</f>
        <v>Thuế cơ sở 2 tỉnh Hà Tĩnh</v>
      </c>
      <c r="L414" s="13" t="str">
        <f>VLOOKUP(J414,'DM Thue co so-TCCB'!$B$5:$F$781,5,)</f>
        <v>Xã Thạch Hà</v>
      </c>
      <c r="M414" s="10" t="s">
        <v>4003</v>
      </c>
      <c r="N414" s="10" t="s">
        <v>4013</v>
      </c>
      <c r="O414" s="10" t="s">
        <v>4005</v>
      </c>
      <c r="P414" s="10" t="s">
        <v>4005</v>
      </c>
      <c r="Q414" s="13" t="str">
        <f t="shared" si="12"/>
        <v>Huyện Thạch Hà - Đội Thuế liên huyện Thạch Hà – Can Lộc</v>
      </c>
      <c r="R414" s="13" t="s">
        <v>4014</v>
      </c>
      <c r="S414" s="10" t="s">
        <v>4013</v>
      </c>
      <c r="T414" s="8" t="s">
        <v>4013</v>
      </c>
      <c r="U414" s="13" t="s">
        <v>3204</v>
      </c>
      <c r="V414" s="13" t="s">
        <v>4015</v>
      </c>
      <c r="W414" s="15" t="s">
        <v>3204</v>
      </c>
      <c r="X414" s="16" t="s">
        <v>3948</v>
      </c>
      <c r="Y414" s="30" t="s">
        <v>3972</v>
      </c>
      <c r="Z414" s="13" t="s">
        <v>4011</v>
      </c>
      <c r="AA414" s="13" t="s">
        <v>3933</v>
      </c>
      <c r="AB414" s="13" t="s">
        <v>3938</v>
      </c>
      <c r="AD414" s="7"/>
    </row>
    <row r="415" spans="1:30" hidden="1">
      <c r="A415" s="13" t="s">
        <v>4016</v>
      </c>
      <c r="C415" s="13" t="s">
        <v>3950</v>
      </c>
      <c r="D415" s="13">
        <v>4261</v>
      </c>
      <c r="E415" s="13" t="s">
        <v>3951</v>
      </c>
      <c r="F415" s="13">
        <v>4280</v>
      </c>
      <c r="G415" s="13" t="s">
        <v>4017</v>
      </c>
      <c r="H415" s="13" t="s">
        <v>4016</v>
      </c>
      <c r="J415" s="10" t="s">
        <v>15434</v>
      </c>
      <c r="K415" s="13" t="str">
        <f>VLOOKUP(J415,'DM Thue co so-TCCB'!$B$5:$D$781,3,)</f>
        <v>Thuế cơ sở 1 tỉnh Hà Tĩnh</v>
      </c>
      <c r="L415" s="13" t="str">
        <f>VLOOKUP(J415,'DM Thue co so-TCCB'!$B$5:$F$781,5,)</f>
        <v xml:space="preserve"> Phường Thành Sen</v>
      </c>
      <c r="M415" s="10" t="s">
        <v>3954</v>
      </c>
      <c r="N415" s="10" t="s">
        <v>4018</v>
      </c>
      <c r="O415" s="10" t="s">
        <v>3956</v>
      </c>
      <c r="P415" s="10" t="s">
        <v>4019</v>
      </c>
      <c r="Q415" s="13" t="str">
        <f t="shared" si="12"/>
        <v>Huyện Cẩm Xuyên - Đội Thuế liên huyện Thành phố Hà Tĩnh - Cẩm Xuyên</v>
      </c>
      <c r="R415" s="13" t="s">
        <v>4020</v>
      </c>
      <c r="S415" s="10" t="s">
        <v>4018</v>
      </c>
      <c r="T415" s="8" t="s">
        <v>4018</v>
      </c>
      <c r="U415" s="13" t="s">
        <v>4021</v>
      </c>
      <c r="V415" s="13" t="s">
        <v>4022</v>
      </c>
      <c r="W415" s="15" t="s">
        <v>3204</v>
      </c>
      <c r="X415" s="16" t="s">
        <v>3948</v>
      </c>
      <c r="Y415" s="10" t="s">
        <v>285</v>
      </c>
      <c r="Z415" s="13" t="s">
        <v>3959</v>
      </c>
      <c r="AA415" s="13" t="s">
        <v>3933</v>
      </c>
      <c r="AB415" s="13" t="s">
        <v>3938</v>
      </c>
      <c r="AD415" s="7"/>
    </row>
    <row r="416" spans="1:30" hidden="1">
      <c r="A416" s="13" t="s">
        <v>4023</v>
      </c>
      <c r="C416" s="13" t="s">
        <v>4024</v>
      </c>
      <c r="D416" s="13">
        <v>4263</v>
      </c>
      <c r="E416" s="13" t="s">
        <v>4025</v>
      </c>
      <c r="F416" s="13">
        <v>4280</v>
      </c>
      <c r="G416" s="13" t="s">
        <v>4026</v>
      </c>
      <c r="H416" s="13" t="s">
        <v>4023</v>
      </c>
      <c r="J416" s="10" t="s">
        <v>4027</v>
      </c>
      <c r="K416" s="13" t="str">
        <f>VLOOKUP(J416,'DM Thue co so-TCCB'!$B$5:$D$781,3,)</f>
        <v>Thuế cơ sở 5 tỉnh Hà Tĩnh</v>
      </c>
      <c r="L416" s="13" t="str">
        <f>VLOOKUP(J416,'DM Thue co so-TCCB'!$B$5:$F$781,5,)</f>
        <v>Xã Hương Khê</v>
      </c>
      <c r="M416" s="10" t="s">
        <v>4028</v>
      </c>
      <c r="N416" s="10" t="s">
        <v>4029</v>
      </c>
      <c r="O416" s="10" t="s">
        <v>4030</v>
      </c>
      <c r="P416" s="10" t="s">
        <v>4030</v>
      </c>
      <c r="Q416" s="13" t="str">
        <f t="shared" si="12"/>
        <v>Huyện Hương Khê - Đội Thuế liên huyện Hương Khê - Vũ Quang</v>
      </c>
      <c r="R416" s="13" t="s">
        <v>4031</v>
      </c>
      <c r="S416" s="10" t="s">
        <v>4029</v>
      </c>
      <c r="T416" s="8" t="s">
        <v>4029</v>
      </c>
      <c r="U416" s="13" t="s">
        <v>3108</v>
      </c>
      <c r="V416" s="13" t="s">
        <v>4032</v>
      </c>
      <c r="W416" s="15" t="s">
        <v>3108</v>
      </c>
      <c r="X416" s="16" t="s">
        <v>4033</v>
      </c>
      <c r="Y416" s="10" t="s">
        <v>285</v>
      </c>
      <c r="Z416" s="13" t="s">
        <v>4034</v>
      </c>
      <c r="AA416" s="13" t="s">
        <v>3933</v>
      </c>
      <c r="AB416" s="13" t="s">
        <v>3938</v>
      </c>
      <c r="AD416" s="7"/>
    </row>
    <row r="417" spans="1:30" hidden="1">
      <c r="A417" s="13" t="s">
        <v>4035</v>
      </c>
      <c r="C417" s="13" t="s">
        <v>4036</v>
      </c>
      <c r="D417" s="13">
        <v>4265</v>
      </c>
      <c r="E417" s="13" t="s">
        <v>4037</v>
      </c>
      <c r="F417" s="13">
        <v>4280</v>
      </c>
      <c r="G417" s="13" t="s">
        <v>4038</v>
      </c>
      <c r="H417" s="13" t="s">
        <v>4035</v>
      </c>
      <c r="J417" s="10" t="s">
        <v>4039</v>
      </c>
      <c r="K417" s="13" t="str">
        <f>VLOOKUP(J417,'DM Thue co so-TCCB'!$B$5:$D$781,3,)</f>
        <v>Thuế cơ sở 6 tỉnh Hà Tĩnh</v>
      </c>
      <c r="L417" s="13" t="str">
        <f>VLOOKUP(J417,'DM Thue co so-TCCB'!$B$5:$F$781,5,)</f>
        <v>Phường Sông Trí</v>
      </c>
      <c r="M417" s="10" t="s">
        <v>4040</v>
      </c>
      <c r="N417" s="10" t="s">
        <v>4041</v>
      </c>
      <c r="O417" s="10" t="s">
        <v>4042</v>
      </c>
      <c r="P417" s="10" t="s">
        <v>4043</v>
      </c>
      <c r="Q417" s="13" t="str">
        <f t="shared" si="12"/>
        <v>Huyện Kỳ Anh - Đội Thuế liên huyện Kỳ Anh</v>
      </c>
      <c r="R417" s="13" t="s">
        <v>4044</v>
      </c>
      <c r="S417" s="10" t="s">
        <v>4041</v>
      </c>
      <c r="T417" s="8" t="s">
        <v>4041</v>
      </c>
      <c r="U417" s="13" t="s">
        <v>4045</v>
      </c>
      <c r="V417" s="13" t="s">
        <v>4046</v>
      </c>
      <c r="W417" s="15" t="s">
        <v>4045</v>
      </c>
      <c r="X417" s="16" t="s">
        <v>4047</v>
      </c>
      <c r="Y417" s="10" t="s">
        <v>285</v>
      </c>
      <c r="Z417" s="13" t="s">
        <v>4048</v>
      </c>
      <c r="AA417" s="13" t="s">
        <v>3933</v>
      </c>
      <c r="AB417" s="13" t="s">
        <v>3938</v>
      </c>
      <c r="AD417" s="7"/>
    </row>
    <row r="418" spans="1:30" hidden="1">
      <c r="A418" s="13" t="s">
        <v>4049</v>
      </c>
      <c r="C418" s="13" t="s">
        <v>4024</v>
      </c>
      <c r="D418" s="13">
        <v>4263</v>
      </c>
      <c r="E418" s="13" t="s">
        <v>4025</v>
      </c>
      <c r="F418" s="13">
        <v>4280</v>
      </c>
      <c r="G418" s="13" t="s">
        <v>4050</v>
      </c>
      <c r="H418" s="13" t="s">
        <v>4049</v>
      </c>
      <c r="J418" s="10" t="s">
        <v>4027</v>
      </c>
      <c r="K418" s="13" t="str">
        <f>VLOOKUP(J418,'DM Thue co so-TCCB'!$B$5:$D$781,3,)</f>
        <v>Thuế cơ sở 5 tỉnh Hà Tĩnh</v>
      </c>
      <c r="L418" s="13" t="str">
        <f>VLOOKUP(J418,'DM Thue co so-TCCB'!$B$5:$F$781,5,)</f>
        <v>Xã Hương Khê</v>
      </c>
      <c r="M418" s="10" t="s">
        <v>4028</v>
      </c>
      <c r="N418" s="10" t="s">
        <v>4051</v>
      </c>
      <c r="O418" s="10" t="s">
        <v>4030</v>
      </c>
      <c r="P418" s="10" t="s">
        <v>4052</v>
      </c>
      <c r="Q418" s="13" t="str">
        <f t="shared" si="12"/>
        <v>Huyện Vũ Quang - Đội Thuế liên huyện Hương Khê - Vũ Quang</v>
      </c>
      <c r="R418" s="13" t="s">
        <v>4053</v>
      </c>
      <c r="S418" s="10" t="s">
        <v>4051</v>
      </c>
      <c r="T418" s="8" t="s">
        <v>4051</v>
      </c>
      <c r="U418" s="13" t="s">
        <v>4054</v>
      </c>
      <c r="V418" s="13" t="s">
        <v>4055</v>
      </c>
      <c r="W418" s="15" t="s">
        <v>3108</v>
      </c>
      <c r="X418" s="16" t="s">
        <v>4033</v>
      </c>
      <c r="Y418" s="10" t="s">
        <v>285</v>
      </c>
      <c r="Z418" s="13" t="s">
        <v>4034</v>
      </c>
      <c r="AA418" s="13" t="s">
        <v>3933</v>
      </c>
      <c r="AB418" s="13" t="s">
        <v>3938</v>
      </c>
      <c r="AD418" s="7"/>
    </row>
    <row r="419" spans="1:30" s="21" customFormat="1" hidden="1">
      <c r="A419" s="21" t="s">
        <v>4056</v>
      </c>
      <c r="C419" s="21" t="s">
        <v>4010</v>
      </c>
      <c r="E419" s="21" t="s">
        <v>4011</v>
      </c>
      <c r="F419" s="23">
        <v>4280</v>
      </c>
      <c r="G419" s="21" t="s">
        <v>4057</v>
      </c>
      <c r="H419" s="21" t="s">
        <v>4056</v>
      </c>
      <c r="I419" s="23"/>
      <c r="J419" s="21" t="s">
        <v>4002</v>
      </c>
      <c r="K419" s="13" t="str">
        <f>VLOOKUP(J419,'DM Thue co so-TCCB'!$B$5:$D$781,3,)</f>
        <v>Thuế cơ sở 2 tỉnh Hà Tĩnh</v>
      </c>
      <c r="L419" s="13" t="str">
        <f>VLOOKUP(J419,'DM Thue co so-TCCB'!$B$5:$F$781,5,)</f>
        <v>Xã Thạch Hà</v>
      </c>
      <c r="M419" s="10" t="s">
        <v>4003</v>
      </c>
      <c r="N419" s="21" t="s">
        <v>4013</v>
      </c>
      <c r="O419" s="21" t="s">
        <v>4005</v>
      </c>
      <c r="P419" s="21" t="s">
        <v>4005</v>
      </c>
      <c r="Q419" s="23" t="str">
        <f t="shared" si="12"/>
        <v>Huyện Thạch Hà - Đội Thuế liên huyện Thạch Hà – Can Lộc</v>
      </c>
      <c r="R419" s="21" t="s">
        <v>4058</v>
      </c>
      <c r="S419" s="21" t="s">
        <v>4013</v>
      </c>
      <c r="T419" s="8" t="s">
        <v>4013</v>
      </c>
      <c r="U419" s="21" t="s">
        <v>4059</v>
      </c>
      <c r="V419" s="21" t="s">
        <v>4060</v>
      </c>
      <c r="W419" s="36" t="s">
        <v>3204</v>
      </c>
      <c r="X419" s="37" t="s">
        <v>3948</v>
      </c>
      <c r="Z419" s="21" t="s">
        <v>4011</v>
      </c>
      <c r="AA419" s="21" t="s">
        <v>3933</v>
      </c>
      <c r="AB419" s="21" t="s">
        <v>3938</v>
      </c>
      <c r="AD419" s="35"/>
    </row>
    <row r="420" spans="1:30" hidden="1">
      <c r="A420" s="13" t="s">
        <v>4061</v>
      </c>
      <c r="C420" s="13" t="s">
        <v>4036</v>
      </c>
      <c r="D420" s="13">
        <v>4265</v>
      </c>
      <c r="E420" s="13" t="s">
        <v>4037</v>
      </c>
      <c r="F420" s="13">
        <v>4280</v>
      </c>
      <c r="G420" s="13" t="s">
        <v>4062</v>
      </c>
      <c r="H420" s="13" t="s">
        <v>4061</v>
      </c>
      <c r="J420" s="10" t="s">
        <v>4039</v>
      </c>
      <c r="K420" s="13" t="str">
        <f>VLOOKUP(J420,'DM Thue co so-TCCB'!$B$5:$D$781,3,)</f>
        <v>Thuế cơ sở 6 tỉnh Hà Tĩnh</v>
      </c>
      <c r="L420" s="13" t="str">
        <f>VLOOKUP(J420,'DM Thue co so-TCCB'!$B$5:$F$781,5,)</f>
        <v>Phường Sông Trí</v>
      </c>
      <c r="M420" s="10" t="s">
        <v>4040</v>
      </c>
      <c r="N420" s="10" t="s">
        <v>4063</v>
      </c>
      <c r="O420" s="10" t="s">
        <v>4042</v>
      </c>
      <c r="P420" s="10" t="s">
        <v>4042</v>
      </c>
      <c r="Q420" s="13" t="str">
        <f t="shared" si="12"/>
        <v>Thị xã Kỳ Anh - Đội Thuế liên huyện Kỳ Anh</v>
      </c>
      <c r="R420" s="13" t="s">
        <v>4064</v>
      </c>
      <c r="S420" s="10" t="s">
        <v>4063</v>
      </c>
      <c r="T420" s="8" t="s">
        <v>4063</v>
      </c>
      <c r="U420" s="13" t="s">
        <v>4065</v>
      </c>
      <c r="V420" s="13" t="s">
        <v>4066</v>
      </c>
      <c r="W420" s="15" t="s">
        <v>4045</v>
      </c>
      <c r="X420" s="16" t="s">
        <v>4047</v>
      </c>
      <c r="Y420" s="10" t="s">
        <v>285</v>
      </c>
      <c r="Z420" s="13" t="s">
        <v>4048</v>
      </c>
      <c r="AA420" s="13" t="s">
        <v>3933</v>
      </c>
      <c r="AB420" s="13" t="s">
        <v>3938</v>
      </c>
      <c r="AD420" s="7"/>
    </row>
    <row r="421" spans="1:30" s="7" customFormat="1" hidden="1">
      <c r="A421" s="7" t="s">
        <v>4067</v>
      </c>
      <c r="B421" s="7">
        <v>4280</v>
      </c>
      <c r="E421" s="7" t="s">
        <v>4068</v>
      </c>
      <c r="G421" s="7" t="s">
        <v>155</v>
      </c>
      <c r="H421" s="7" t="s">
        <v>4067</v>
      </c>
      <c r="I421" s="7" t="s">
        <v>3935</v>
      </c>
      <c r="K421" s="13"/>
      <c r="L421" s="13"/>
      <c r="M421" s="10"/>
      <c r="N421" s="7" t="s">
        <v>4069</v>
      </c>
      <c r="O421" s="7" t="s">
        <v>3937</v>
      </c>
      <c r="Q421" s="13" t="str">
        <f t="shared" si="12"/>
        <v xml:space="preserve"> - </v>
      </c>
      <c r="R421" s="7" t="s">
        <v>4070</v>
      </c>
      <c r="S421" s="7" t="s">
        <v>4069</v>
      </c>
      <c r="T421" s="8" t="s">
        <v>4069</v>
      </c>
      <c r="U421" s="7" t="s">
        <v>2979</v>
      </c>
      <c r="V421" s="7" t="s">
        <v>4071</v>
      </c>
      <c r="W421" s="11" t="s">
        <v>155</v>
      </c>
      <c r="X421" s="9" t="s">
        <v>155</v>
      </c>
      <c r="Z421" s="7" t="s">
        <v>4072</v>
      </c>
      <c r="AA421" s="7" t="s">
        <v>153</v>
      </c>
      <c r="AB421" s="7" t="s">
        <v>159</v>
      </c>
    </row>
    <row r="422" spans="1:30" s="7" customFormat="1" hidden="1">
      <c r="A422" s="7" t="s">
        <v>4073</v>
      </c>
      <c r="B422" s="7">
        <v>4281</v>
      </c>
      <c r="E422" s="7" t="s">
        <v>4068</v>
      </c>
      <c r="F422" s="7">
        <v>4280</v>
      </c>
      <c r="G422" s="7" t="s">
        <v>4074</v>
      </c>
      <c r="H422" s="7" t="s">
        <v>4073</v>
      </c>
      <c r="I422" s="7" t="s">
        <v>3935</v>
      </c>
      <c r="J422" s="7" t="s">
        <v>3935</v>
      </c>
      <c r="K422" s="13"/>
      <c r="L422" s="13"/>
      <c r="M422" s="10" t="s">
        <v>3935</v>
      </c>
      <c r="N422" s="7" t="s">
        <v>4075</v>
      </c>
      <c r="O422" s="7" t="s">
        <v>3937</v>
      </c>
      <c r="P422" s="7" t="s">
        <v>4076</v>
      </c>
      <c r="Q422" s="13" t="str">
        <f t="shared" si="12"/>
        <v>Tỉnh Quảng Bình - Chi cục Thuế khu vực XI</v>
      </c>
      <c r="R422" s="7" t="s">
        <v>4077</v>
      </c>
      <c r="S422" s="7" t="s">
        <v>4075</v>
      </c>
      <c r="T422" s="8" t="s">
        <v>4075</v>
      </c>
      <c r="U422" s="7" t="s">
        <v>4078</v>
      </c>
      <c r="V422" s="7" t="s">
        <v>4079</v>
      </c>
      <c r="W422" s="15">
        <v>1520</v>
      </c>
      <c r="X422" s="16" t="s">
        <v>4080</v>
      </c>
      <c r="Z422" s="7" t="s">
        <v>4072</v>
      </c>
      <c r="AA422" s="7" t="s">
        <v>4067</v>
      </c>
      <c r="AB422" s="7" t="s">
        <v>4070</v>
      </c>
    </row>
    <row r="423" spans="1:30" hidden="1">
      <c r="A423" s="13" t="s">
        <v>4081</v>
      </c>
      <c r="C423" s="13" t="s">
        <v>4082</v>
      </c>
      <c r="D423" s="13">
        <v>4463</v>
      </c>
      <c r="E423" s="13" t="s">
        <v>4083</v>
      </c>
      <c r="F423" s="13">
        <v>4280</v>
      </c>
      <c r="G423" s="13" t="s">
        <v>4084</v>
      </c>
      <c r="H423" s="13" t="s">
        <v>4081</v>
      </c>
      <c r="J423" s="13" t="s">
        <v>4085</v>
      </c>
      <c r="K423" s="13" t="str">
        <f>VLOOKUP(J423,'DM Thue co so-TCCB'!$B$5:$D$781,3,)</f>
        <v>Thuế cơ sở 1 tỉnh Quảng Trị</v>
      </c>
      <c r="L423" s="13" t="str">
        <f>VLOOKUP(J423,'DM Thue co so-TCCB'!$B$5:$F$781,5,)</f>
        <v>Phường Đồng Hới</v>
      </c>
      <c r="M423" s="10" t="s">
        <v>4086</v>
      </c>
      <c r="N423" s="13" t="s">
        <v>4087</v>
      </c>
      <c r="O423" s="10" t="s">
        <v>4088</v>
      </c>
      <c r="P423" s="10" t="s">
        <v>4089</v>
      </c>
      <c r="Q423" s="13" t="str">
        <f t="shared" si="12"/>
        <v>Tp. Đồng Hới - Đội Thuế liên huyện Đồng Hới - Quảng Ninh</v>
      </c>
      <c r="R423" s="13" t="s">
        <v>4090</v>
      </c>
      <c r="S423" s="13" t="s">
        <v>4087</v>
      </c>
      <c r="T423" s="8" t="s">
        <v>4087</v>
      </c>
      <c r="U423" s="13" t="s">
        <v>4078</v>
      </c>
      <c r="V423" s="13" t="s">
        <v>4079</v>
      </c>
      <c r="W423" s="15">
        <v>1520</v>
      </c>
      <c r="X423" s="16" t="s">
        <v>4080</v>
      </c>
      <c r="Y423" s="10" t="s">
        <v>285</v>
      </c>
      <c r="Z423" s="13" t="s">
        <v>4091</v>
      </c>
      <c r="AA423" s="13" t="s">
        <v>4067</v>
      </c>
      <c r="AB423" s="13" t="s">
        <v>4070</v>
      </c>
      <c r="AD423" s="7"/>
    </row>
    <row r="424" spans="1:30" hidden="1">
      <c r="A424" s="13" t="s">
        <v>4092</v>
      </c>
      <c r="C424" s="13" t="s">
        <v>4093</v>
      </c>
      <c r="D424" s="13">
        <v>4461</v>
      </c>
      <c r="E424" s="13" t="s">
        <v>4094</v>
      </c>
      <c r="F424" s="13">
        <v>4280</v>
      </c>
      <c r="G424" s="13" t="s">
        <v>4095</v>
      </c>
      <c r="H424" s="13" t="s">
        <v>4092</v>
      </c>
      <c r="J424" s="10" t="s">
        <v>4096</v>
      </c>
      <c r="K424" s="13" t="str">
        <f>VLOOKUP(J424,'DM Thue co so-TCCB'!$B$5:$D$781,3,)</f>
        <v>Thuế cơ sở 8 tỉnh Quảng Trị</v>
      </c>
      <c r="L424" s="13" t="str">
        <f>VLOOKUP(J424,'DM Thue co so-TCCB'!$B$5:$F$781,5,)</f>
        <v>Xã Đồng Lê</v>
      </c>
      <c r="M424" s="10" t="s">
        <v>4097</v>
      </c>
      <c r="N424" s="10" t="s">
        <v>4098</v>
      </c>
      <c r="O424" s="10" t="s">
        <v>4099</v>
      </c>
      <c r="P424" s="10" t="s">
        <v>4099</v>
      </c>
      <c r="Q424" s="13" t="str">
        <f t="shared" si="12"/>
        <v>Huyện Tuyên Hóa - Đội Thuế liên huyện Tuyên Hóa - Minh Hóa</v>
      </c>
      <c r="R424" s="13" t="s">
        <v>4100</v>
      </c>
      <c r="S424" s="10" t="s">
        <v>4098</v>
      </c>
      <c r="T424" s="8" t="s">
        <v>4098</v>
      </c>
      <c r="U424" s="13" t="s">
        <v>4101</v>
      </c>
      <c r="V424" s="13" t="s">
        <v>4102</v>
      </c>
      <c r="W424" s="50" t="s">
        <v>4103</v>
      </c>
      <c r="X424" s="51" t="s">
        <v>4104</v>
      </c>
      <c r="Y424" s="10" t="s">
        <v>285</v>
      </c>
      <c r="Z424" s="13" t="s">
        <v>4105</v>
      </c>
      <c r="AA424" s="13" t="s">
        <v>4067</v>
      </c>
      <c r="AB424" s="13" t="s">
        <v>4070</v>
      </c>
      <c r="AD424" s="7"/>
    </row>
    <row r="425" spans="1:30" hidden="1">
      <c r="A425" s="13" t="s">
        <v>4106</v>
      </c>
      <c r="C425" s="13" t="s">
        <v>4093</v>
      </c>
      <c r="D425" s="13">
        <v>4461</v>
      </c>
      <c r="E425" s="13" t="s">
        <v>4094</v>
      </c>
      <c r="F425" s="13">
        <v>4280</v>
      </c>
      <c r="G425" s="13" t="s">
        <v>4107</v>
      </c>
      <c r="H425" s="13" t="s">
        <v>4106</v>
      </c>
      <c r="J425" s="10" t="s">
        <v>4096</v>
      </c>
      <c r="K425" s="13" t="str">
        <f>VLOOKUP(J425,'DM Thue co so-TCCB'!$B$5:$D$781,3,)</f>
        <v>Thuế cơ sở 8 tỉnh Quảng Trị</v>
      </c>
      <c r="L425" s="13" t="str">
        <f>VLOOKUP(J425,'DM Thue co so-TCCB'!$B$5:$F$781,5,)</f>
        <v>Xã Đồng Lê</v>
      </c>
      <c r="M425" s="10" t="s">
        <v>4097</v>
      </c>
      <c r="N425" s="10" t="s">
        <v>4108</v>
      </c>
      <c r="O425" s="10" t="s">
        <v>4099</v>
      </c>
      <c r="P425" s="10" t="s">
        <v>4109</v>
      </c>
      <c r="Q425" s="13" t="str">
        <f t="shared" si="12"/>
        <v>Huyện Minh Hóa - Đội Thuế liên huyện Tuyên Hóa - Minh Hóa</v>
      </c>
      <c r="R425" s="49" t="s">
        <v>4110</v>
      </c>
      <c r="S425" s="10" t="s">
        <v>4108</v>
      </c>
      <c r="T425" s="8" t="s">
        <v>4108</v>
      </c>
      <c r="U425" s="13" t="s">
        <v>4103</v>
      </c>
      <c r="V425" s="13" t="s">
        <v>4111</v>
      </c>
      <c r="W425" s="50" t="s">
        <v>4103</v>
      </c>
      <c r="X425" s="51" t="s">
        <v>4104</v>
      </c>
      <c r="Y425" s="10" t="s">
        <v>285</v>
      </c>
      <c r="Z425" s="13" t="s">
        <v>4105</v>
      </c>
      <c r="AA425" s="13" t="s">
        <v>4067</v>
      </c>
      <c r="AB425" s="13" t="s">
        <v>4070</v>
      </c>
      <c r="AD425" s="7"/>
    </row>
    <row r="426" spans="1:30" hidden="1">
      <c r="A426" s="13" t="s">
        <v>4112</v>
      </c>
      <c r="C426" s="13" t="s">
        <v>4113</v>
      </c>
      <c r="D426" s="13">
        <v>4462</v>
      </c>
      <c r="E426" s="13" t="s">
        <v>4114</v>
      </c>
      <c r="F426" s="13">
        <v>4280</v>
      </c>
      <c r="G426" s="13" t="s">
        <v>4115</v>
      </c>
      <c r="H426" s="13" t="s">
        <v>4112</v>
      </c>
      <c r="J426" s="10" t="s">
        <v>4116</v>
      </c>
      <c r="K426" s="13" t="str">
        <f>VLOOKUP(J426,'DM Thue co so-TCCB'!$B$5:$D$781,3,)</f>
        <v>Thuế cơ sở 7 tỉnh Quảng Trị</v>
      </c>
      <c r="L426" s="13" t="str">
        <f>VLOOKUP(J426,'DM Thue co so-TCCB'!$B$5:$F$781,5,)</f>
        <v>Phường Ba Đồn</v>
      </c>
      <c r="M426" s="10" t="s">
        <v>4117</v>
      </c>
      <c r="N426" s="10" t="s">
        <v>4118</v>
      </c>
      <c r="O426" s="10" t="s">
        <v>4119</v>
      </c>
      <c r="P426" s="10" t="s">
        <v>4120</v>
      </c>
      <c r="Q426" s="13" t="str">
        <f t="shared" si="12"/>
        <v>Huyện Quảng Trạch - Đội Thuế liên huyện Quảng Trạch - Ba Đồn</v>
      </c>
      <c r="R426" s="13" t="s">
        <v>4121</v>
      </c>
      <c r="S426" s="10" t="s">
        <v>4118</v>
      </c>
      <c r="T426" s="8" t="s">
        <v>4118</v>
      </c>
      <c r="U426" s="13" t="s">
        <v>4122</v>
      </c>
      <c r="V426" s="13" t="s">
        <v>4123</v>
      </c>
      <c r="W426" s="15" t="s">
        <v>4124</v>
      </c>
      <c r="X426" s="16" t="s">
        <v>4125</v>
      </c>
      <c r="Y426" s="10" t="s">
        <v>285</v>
      </c>
      <c r="Z426" s="13" t="s">
        <v>4126</v>
      </c>
      <c r="AA426" s="13" t="s">
        <v>4067</v>
      </c>
      <c r="AB426" s="13" t="s">
        <v>4070</v>
      </c>
      <c r="AD426" s="7"/>
    </row>
    <row r="427" spans="1:30" hidden="1">
      <c r="A427" s="13" t="s">
        <v>4127</v>
      </c>
      <c r="C427" s="13" t="s">
        <v>155</v>
      </c>
      <c r="E427" s="13" t="s">
        <v>4128</v>
      </c>
      <c r="F427" s="13">
        <v>4280</v>
      </c>
      <c r="G427" s="13" t="s">
        <v>4129</v>
      </c>
      <c r="H427" s="13" t="s">
        <v>4127</v>
      </c>
      <c r="J427" s="13" t="s">
        <v>4130</v>
      </c>
      <c r="K427" s="13" t="str">
        <f>VLOOKUP(J427,'DM Thue co so-TCCB'!$B$5:$D$781,3,)</f>
        <v>Thuế cơ sở 6 tỉnh Quảng Trị</v>
      </c>
      <c r="L427" s="13" t="str">
        <f>VLOOKUP(J427,'DM Thue co so-TCCB'!$B$5:$F$781,5,)</f>
        <v>Xã Hoàn Lão</v>
      </c>
      <c r="M427" s="10" t="s">
        <v>4131</v>
      </c>
      <c r="N427" s="10" t="s">
        <v>4130</v>
      </c>
      <c r="O427" s="13" t="s">
        <v>4132</v>
      </c>
      <c r="P427" s="13" t="s">
        <v>4132</v>
      </c>
      <c r="Q427" s="13" t="str">
        <f t="shared" si="12"/>
        <v>Huyện Bố Trạch - Đội Thuế huyện Bố Trạch</v>
      </c>
      <c r="R427" s="13" t="s">
        <v>4133</v>
      </c>
      <c r="S427" s="13" t="s">
        <v>4130</v>
      </c>
      <c r="T427" s="8" t="s">
        <v>4130</v>
      </c>
      <c r="U427" s="13" t="s">
        <v>4134</v>
      </c>
      <c r="V427" s="13" t="s">
        <v>4135</v>
      </c>
      <c r="W427" s="15" t="s">
        <v>4134</v>
      </c>
      <c r="X427" s="16" t="s">
        <v>4136</v>
      </c>
      <c r="Z427" s="13" t="s">
        <v>4137</v>
      </c>
      <c r="AA427" s="13" t="s">
        <v>4067</v>
      </c>
      <c r="AB427" s="13" t="s">
        <v>4070</v>
      </c>
      <c r="AD427" s="7"/>
    </row>
    <row r="428" spans="1:30" hidden="1">
      <c r="A428" s="13" t="s">
        <v>4138</v>
      </c>
      <c r="C428" s="13" t="s">
        <v>4082</v>
      </c>
      <c r="D428" s="13">
        <v>4463</v>
      </c>
      <c r="E428" s="13" t="s">
        <v>4083</v>
      </c>
      <c r="F428" s="13">
        <v>4280</v>
      </c>
      <c r="G428" s="13" t="s">
        <v>4139</v>
      </c>
      <c r="H428" s="13" t="s">
        <v>4138</v>
      </c>
      <c r="J428" s="13" t="s">
        <v>4085</v>
      </c>
      <c r="K428" s="13" t="str">
        <f>VLOOKUP(J428,'DM Thue co so-TCCB'!$B$5:$D$781,3,)</f>
        <v>Thuế cơ sở 1 tỉnh Quảng Trị</v>
      </c>
      <c r="L428" s="13" t="str">
        <f>VLOOKUP(J428,'DM Thue co so-TCCB'!$B$5:$F$781,5,)</f>
        <v>Phường Đồng Hới</v>
      </c>
      <c r="M428" s="10" t="s">
        <v>4086</v>
      </c>
      <c r="N428" s="13" t="s">
        <v>4140</v>
      </c>
      <c r="O428" s="10" t="s">
        <v>4088</v>
      </c>
      <c r="P428" s="10" t="s">
        <v>4141</v>
      </c>
      <c r="Q428" s="13" t="str">
        <f t="shared" si="12"/>
        <v>Huyện Quảng Ninh - Đội Thuế liên huyện Đồng Hới - Quảng Ninh</v>
      </c>
      <c r="R428" s="13" t="s">
        <v>4142</v>
      </c>
      <c r="S428" s="13" t="s">
        <v>4140</v>
      </c>
      <c r="T428" s="8" t="s">
        <v>4140</v>
      </c>
      <c r="U428" s="13" t="s">
        <v>4143</v>
      </c>
      <c r="V428" s="13" t="s">
        <v>4144</v>
      </c>
      <c r="W428" s="50" t="s">
        <v>4145</v>
      </c>
      <c r="X428" s="51" t="s">
        <v>4146</v>
      </c>
      <c r="Y428" s="10" t="s">
        <v>285</v>
      </c>
      <c r="Z428" s="13" t="s">
        <v>4091</v>
      </c>
      <c r="AA428" s="13" t="s">
        <v>4067</v>
      </c>
      <c r="AB428" s="13" t="s">
        <v>4070</v>
      </c>
      <c r="AD428" s="7"/>
    </row>
    <row r="429" spans="1:30" hidden="1">
      <c r="A429" s="13" t="s">
        <v>4147</v>
      </c>
      <c r="C429" s="13" t="s">
        <v>155</v>
      </c>
      <c r="E429" s="13" t="s">
        <v>4148</v>
      </c>
      <c r="F429" s="13">
        <v>4280</v>
      </c>
      <c r="G429" s="13" t="s">
        <v>4149</v>
      </c>
      <c r="H429" s="13" t="s">
        <v>4147</v>
      </c>
      <c r="J429" s="13" t="s">
        <v>4150</v>
      </c>
      <c r="K429" s="13" t="str">
        <f>VLOOKUP(J429,'DM Thue co so-TCCB'!$B$5:$D$781,3,)</f>
        <v>Thuế cơ sở 5 tỉnh Quảng Trị</v>
      </c>
      <c r="L429" s="13" t="str">
        <f>VLOOKUP(J429,'DM Thue co so-TCCB'!$B$5:$F$781,5,)</f>
        <v>Xã Lệ Thủy</v>
      </c>
      <c r="M429" s="10" t="s">
        <v>4151</v>
      </c>
      <c r="N429" s="10" t="s">
        <v>4150</v>
      </c>
      <c r="O429" s="13" t="s">
        <v>4152</v>
      </c>
      <c r="P429" s="13" t="s">
        <v>4152</v>
      </c>
      <c r="Q429" s="13" t="str">
        <f t="shared" si="12"/>
        <v>Huyện Lệ Thuỷ - Đội Thuế huyện Lệ Thuỷ</v>
      </c>
      <c r="R429" s="13" t="s">
        <v>4153</v>
      </c>
      <c r="S429" s="13" t="s">
        <v>4150</v>
      </c>
      <c r="T429" s="8" t="s">
        <v>4150</v>
      </c>
      <c r="U429" s="13" t="s">
        <v>4145</v>
      </c>
      <c r="V429" s="13" t="s">
        <v>4154</v>
      </c>
      <c r="W429" s="50" t="s">
        <v>4145</v>
      </c>
      <c r="X429" s="51" t="s">
        <v>4146</v>
      </c>
      <c r="Z429" s="13" t="s">
        <v>4155</v>
      </c>
      <c r="AA429" s="13" t="s">
        <v>4067</v>
      </c>
      <c r="AB429" s="13" t="s">
        <v>4070</v>
      </c>
      <c r="AD429" s="7"/>
    </row>
    <row r="430" spans="1:30" hidden="1">
      <c r="A430" s="13" t="s">
        <v>4156</v>
      </c>
      <c r="C430" s="13" t="s">
        <v>4113</v>
      </c>
      <c r="D430" s="13">
        <v>4462</v>
      </c>
      <c r="E430" s="13" t="s">
        <v>4114</v>
      </c>
      <c r="F430" s="13">
        <v>4280</v>
      </c>
      <c r="G430" s="13" t="s">
        <v>4157</v>
      </c>
      <c r="H430" s="13" t="s">
        <v>4156</v>
      </c>
      <c r="J430" s="10" t="s">
        <v>4116</v>
      </c>
      <c r="K430" s="13" t="str">
        <f>VLOOKUP(J430,'DM Thue co so-TCCB'!$B$5:$D$781,3,)</f>
        <v>Thuế cơ sở 7 tỉnh Quảng Trị</v>
      </c>
      <c r="L430" s="13" t="str">
        <f>VLOOKUP(J430,'DM Thue co so-TCCB'!$B$5:$F$781,5,)</f>
        <v>Phường Ba Đồn</v>
      </c>
      <c r="M430" s="10" t="s">
        <v>4117</v>
      </c>
      <c r="N430" s="10" t="s">
        <v>4158</v>
      </c>
      <c r="O430" s="10" t="s">
        <v>4119</v>
      </c>
      <c r="P430" s="10" t="s">
        <v>4119</v>
      </c>
      <c r="Q430" s="13" t="str">
        <f t="shared" si="12"/>
        <v>Thị xã Ba Đồn - Đội Thuế liên huyện Quảng Trạch - Ba Đồn</v>
      </c>
      <c r="R430" s="13" t="s">
        <v>4159</v>
      </c>
      <c r="S430" s="10" t="s">
        <v>4158</v>
      </c>
      <c r="T430" s="8" t="s">
        <v>4158</v>
      </c>
      <c r="U430" s="13" t="s">
        <v>4124</v>
      </c>
      <c r="V430" s="13" t="s">
        <v>4160</v>
      </c>
      <c r="W430" s="15" t="s">
        <v>4124</v>
      </c>
      <c r="X430" s="16" t="s">
        <v>4125</v>
      </c>
      <c r="Y430" s="10" t="s">
        <v>285</v>
      </c>
      <c r="Z430" s="13" t="s">
        <v>4126</v>
      </c>
      <c r="AA430" s="13" t="s">
        <v>4067</v>
      </c>
      <c r="AB430" s="13" t="s">
        <v>4070</v>
      </c>
      <c r="AD430" s="7"/>
    </row>
    <row r="431" spans="1:30" s="7" customFormat="1" hidden="1">
      <c r="A431" s="7" t="s">
        <v>4161</v>
      </c>
      <c r="B431" s="7">
        <v>4280</v>
      </c>
      <c r="E431" s="7" t="s">
        <v>4162</v>
      </c>
      <c r="G431" s="7" t="s">
        <v>155</v>
      </c>
      <c r="H431" s="7" t="s">
        <v>4161</v>
      </c>
      <c r="I431" s="7" t="s">
        <v>3935</v>
      </c>
      <c r="K431" s="13"/>
      <c r="L431" s="13"/>
      <c r="M431" s="10"/>
      <c r="N431" s="7" t="s">
        <v>4163</v>
      </c>
      <c r="O431" s="7" t="s">
        <v>3937</v>
      </c>
      <c r="Q431" s="13" t="str">
        <f t="shared" si="12"/>
        <v xml:space="preserve"> - </v>
      </c>
      <c r="R431" s="7" t="s">
        <v>4164</v>
      </c>
      <c r="S431" s="7" t="s">
        <v>4163</v>
      </c>
      <c r="T431" s="8" t="s">
        <v>4163</v>
      </c>
      <c r="U431" s="7" t="s">
        <v>4165</v>
      </c>
      <c r="V431" s="7" t="s">
        <v>4166</v>
      </c>
      <c r="W431" s="15" t="s">
        <v>155</v>
      </c>
      <c r="X431" s="9" t="s">
        <v>155</v>
      </c>
      <c r="Z431" s="7" t="s">
        <v>4167</v>
      </c>
      <c r="AA431" s="7" t="s">
        <v>153</v>
      </c>
      <c r="AB431" s="7" t="s">
        <v>159</v>
      </c>
    </row>
    <row r="432" spans="1:30" s="7" customFormat="1" hidden="1">
      <c r="A432" s="7" t="s">
        <v>4168</v>
      </c>
      <c r="B432" s="7">
        <v>4281</v>
      </c>
      <c r="E432" s="7" t="s">
        <v>4162</v>
      </c>
      <c r="F432" s="7">
        <v>4280</v>
      </c>
      <c r="G432" s="7" t="s">
        <v>4169</v>
      </c>
      <c r="H432" s="7" t="s">
        <v>4168</v>
      </c>
      <c r="I432" s="7" t="s">
        <v>3935</v>
      </c>
      <c r="J432" s="7" t="s">
        <v>3935</v>
      </c>
      <c r="K432" s="13"/>
      <c r="L432" s="13"/>
      <c r="M432" s="10" t="s">
        <v>3935</v>
      </c>
      <c r="N432" s="7" t="s">
        <v>4170</v>
      </c>
      <c r="O432" s="7" t="s">
        <v>3937</v>
      </c>
      <c r="P432" s="7" t="s">
        <v>4171</v>
      </c>
      <c r="Q432" s="13" t="str">
        <f t="shared" si="12"/>
        <v>Tỉnh Quảng Trị - Chi cục Thuế khu vực XI</v>
      </c>
      <c r="R432" s="7" t="s">
        <v>4172</v>
      </c>
      <c r="S432" s="7" t="s">
        <v>4170</v>
      </c>
      <c r="T432" s="8" t="s">
        <v>4170</v>
      </c>
      <c r="U432" s="7" t="s">
        <v>2911</v>
      </c>
      <c r="V432" s="7" t="s">
        <v>4173</v>
      </c>
      <c r="W432" s="15">
        <v>1571</v>
      </c>
      <c r="X432" s="16" t="s">
        <v>4174</v>
      </c>
      <c r="Z432" s="7" t="s">
        <v>4167</v>
      </c>
      <c r="AA432" s="7" t="s">
        <v>4161</v>
      </c>
      <c r="AB432" s="7" t="s">
        <v>4164</v>
      </c>
    </row>
    <row r="433" spans="1:30" hidden="1">
      <c r="A433" s="13" t="s">
        <v>4175</v>
      </c>
      <c r="C433" s="13" t="s">
        <v>4176</v>
      </c>
      <c r="D433" s="13">
        <v>4562</v>
      </c>
      <c r="E433" s="13" t="s">
        <v>4177</v>
      </c>
      <c r="F433" s="13">
        <v>4280</v>
      </c>
      <c r="G433" s="13" t="s">
        <v>4178</v>
      </c>
      <c r="H433" s="13" t="s">
        <v>4175</v>
      </c>
      <c r="J433" s="10" t="s">
        <v>4179</v>
      </c>
      <c r="K433" s="13" t="str">
        <f>VLOOKUP(J433,'DM Thue co so-TCCB'!$B$5:$D$781,3,)</f>
        <v>Thuế cơ sở 2 tỉnh Quảng Trị</v>
      </c>
      <c r="L433" s="13" t="str">
        <f>VLOOKUP(J433,'DM Thue co so-TCCB'!$B$5:$F$781,5,)</f>
        <v xml:space="preserve"> Phường Nam Đông Hà</v>
      </c>
      <c r="M433" s="10" t="s">
        <v>4180</v>
      </c>
      <c r="N433" s="10" t="s">
        <v>4181</v>
      </c>
      <c r="O433" s="10" t="s">
        <v>4182</v>
      </c>
      <c r="P433" s="10" t="s">
        <v>4183</v>
      </c>
      <c r="Q433" s="13" t="str">
        <f t="shared" si="12"/>
        <v>Tp. Đông Hà - Đội Thuế liên huyện Đông Hà - Cam Lộ</v>
      </c>
      <c r="R433" s="13" t="s">
        <v>4184</v>
      </c>
      <c r="S433" s="10" t="s">
        <v>4181</v>
      </c>
      <c r="T433" s="8" t="s">
        <v>4181</v>
      </c>
      <c r="U433" s="13" t="s">
        <v>2911</v>
      </c>
      <c r="V433" s="13" t="s">
        <v>4173</v>
      </c>
      <c r="W433" s="15">
        <v>1571</v>
      </c>
      <c r="X433" s="16" t="s">
        <v>4174</v>
      </c>
      <c r="Y433" s="10" t="s">
        <v>285</v>
      </c>
      <c r="Z433" s="13" t="s">
        <v>4185</v>
      </c>
      <c r="AA433" s="13" t="s">
        <v>4161</v>
      </c>
      <c r="AB433" s="13" t="s">
        <v>4164</v>
      </c>
      <c r="AD433" s="7"/>
    </row>
    <row r="434" spans="1:30" hidden="1">
      <c r="A434" s="13" t="s">
        <v>4186</v>
      </c>
      <c r="C434" s="13" t="s">
        <v>4187</v>
      </c>
      <c r="D434" s="13">
        <v>4563</v>
      </c>
      <c r="E434" s="13" t="s">
        <v>4188</v>
      </c>
      <c r="F434" s="13">
        <v>4280</v>
      </c>
      <c r="G434" s="13" t="s">
        <v>4189</v>
      </c>
      <c r="H434" s="13" t="s">
        <v>4186</v>
      </c>
      <c r="J434" s="10" t="s">
        <v>4190</v>
      </c>
      <c r="K434" s="13" t="str">
        <f>VLOOKUP(J434,'DM Thue co so-TCCB'!$B$5:$D$781,3,)</f>
        <v>Thuế cơ sở 3 tỉnh Quảng Trị</v>
      </c>
      <c r="L434" s="13" t="str">
        <f>VLOOKUP(J434,'DM Thue co so-TCCB'!$B$5:$F$781,5,)</f>
        <v>Phường Quảng Trị</v>
      </c>
      <c r="M434" s="10" t="s">
        <v>4191</v>
      </c>
      <c r="N434" s="10" t="s">
        <v>4192</v>
      </c>
      <c r="O434" s="10" t="s">
        <v>4193</v>
      </c>
      <c r="P434" s="10" t="s">
        <v>4193</v>
      </c>
      <c r="Q434" s="13" t="str">
        <f t="shared" si="12"/>
        <v>Thị xã Quảng Trị - Đội Thuế liên huyện Triệu Hải</v>
      </c>
      <c r="R434" s="13" t="s">
        <v>4194</v>
      </c>
      <c r="S434" s="10" t="s">
        <v>4192</v>
      </c>
      <c r="T434" s="8" t="s">
        <v>4192</v>
      </c>
      <c r="U434" s="13" t="s">
        <v>4195</v>
      </c>
      <c r="V434" s="13" t="s">
        <v>4196</v>
      </c>
      <c r="W434" s="15" t="s">
        <v>4197</v>
      </c>
      <c r="X434" s="16" t="s">
        <v>4198</v>
      </c>
      <c r="Y434" s="10" t="s">
        <v>285</v>
      </c>
      <c r="Z434" s="13" t="s">
        <v>4199</v>
      </c>
      <c r="AA434" s="13" t="s">
        <v>4161</v>
      </c>
      <c r="AB434" s="13" t="s">
        <v>4164</v>
      </c>
      <c r="AD434" s="7"/>
    </row>
    <row r="435" spans="1:30" hidden="1">
      <c r="A435" s="13" t="s">
        <v>4200</v>
      </c>
      <c r="C435" s="13" t="s">
        <v>4201</v>
      </c>
      <c r="D435" s="13">
        <v>4561</v>
      </c>
      <c r="E435" s="13" t="s">
        <v>4202</v>
      </c>
      <c r="F435" s="13">
        <v>4280</v>
      </c>
      <c r="G435" s="13" t="s">
        <v>4203</v>
      </c>
      <c r="H435" s="13" t="s">
        <v>4200</v>
      </c>
      <c r="J435" s="10" t="s">
        <v>4204</v>
      </c>
      <c r="K435" s="13" t="str">
        <f>VLOOKUP(J435,'DM Thue co so-TCCB'!$B$5:$D$781,3,)</f>
        <v>Thuế cơ sở 4 tỉnh Quảng Trị</v>
      </c>
      <c r="L435" s="13" t="str">
        <f>VLOOKUP(J435,'DM Thue co so-TCCB'!$B$5:$F$781,5,)</f>
        <v>Xã Vĩnh Linh</v>
      </c>
      <c r="M435" s="10" t="s">
        <v>4205</v>
      </c>
      <c r="N435" s="10" t="s">
        <v>4206</v>
      </c>
      <c r="O435" s="10" t="s">
        <v>4207</v>
      </c>
      <c r="P435" s="10" t="s">
        <v>4207</v>
      </c>
      <c r="Q435" s="13" t="str">
        <f t="shared" si="12"/>
        <v>Huyện Vĩnh Linh - Đội Thuế liên huyện Vĩnh Linh - Gio Linh</v>
      </c>
      <c r="R435" s="13" t="s">
        <v>4208</v>
      </c>
      <c r="S435" s="10" t="s">
        <v>4206</v>
      </c>
      <c r="T435" s="8" t="s">
        <v>4206</v>
      </c>
      <c r="U435" s="13" t="s">
        <v>4209</v>
      </c>
      <c r="V435" s="13" t="s">
        <v>4210</v>
      </c>
      <c r="W435" s="15" t="s">
        <v>4209</v>
      </c>
      <c r="X435" s="16" t="s">
        <v>4211</v>
      </c>
      <c r="Y435" s="10" t="s">
        <v>285</v>
      </c>
      <c r="Z435" s="13" t="s">
        <v>4212</v>
      </c>
      <c r="AA435" s="13" t="s">
        <v>4161</v>
      </c>
      <c r="AB435" s="13" t="s">
        <v>4164</v>
      </c>
      <c r="AD435" s="7"/>
    </row>
    <row r="436" spans="1:30" hidden="1">
      <c r="A436" s="13" t="s">
        <v>4213</v>
      </c>
      <c r="C436" s="13" t="s">
        <v>4201</v>
      </c>
      <c r="D436" s="13">
        <v>4561</v>
      </c>
      <c r="E436" s="13" t="s">
        <v>4202</v>
      </c>
      <c r="F436" s="13">
        <v>4280</v>
      </c>
      <c r="G436" s="13" t="s">
        <v>4214</v>
      </c>
      <c r="H436" s="13" t="s">
        <v>4213</v>
      </c>
      <c r="J436" s="10" t="s">
        <v>4204</v>
      </c>
      <c r="K436" s="13" t="str">
        <f>VLOOKUP(J436,'DM Thue co so-TCCB'!$B$5:$D$781,3,)</f>
        <v>Thuế cơ sở 4 tỉnh Quảng Trị</v>
      </c>
      <c r="L436" s="13" t="str">
        <f>VLOOKUP(J436,'DM Thue co so-TCCB'!$B$5:$F$781,5,)</f>
        <v>Xã Vĩnh Linh</v>
      </c>
      <c r="M436" s="10" t="s">
        <v>4205</v>
      </c>
      <c r="N436" s="10" t="s">
        <v>4215</v>
      </c>
      <c r="O436" s="10" t="s">
        <v>4207</v>
      </c>
      <c r="P436" s="10" t="s">
        <v>4216</v>
      </c>
      <c r="Q436" s="13" t="str">
        <f t="shared" si="12"/>
        <v>Huyện Gio Linh - Đội Thuế liên huyện Vĩnh Linh - Gio Linh</v>
      </c>
      <c r="R436" s="13" t="s">
        <v>4217</v>
      </c>
      <c r="S436" s="10" t="s">
        <v>4215</v>
      </c>
      <c r="T436" s="8" t="s">
        <v>4215</v>
      </c>
      <c r="U436" s="13" t="s">
        <v>4218</v>
      </c>
      <c r="V436" s="13" t="s">
        <v>4219</v>
      </c>
      <c r="W436" s="15" t="s">
        <v>4209</v>
      </c>
      <c r="X436" s="16" t="s">
        <v>4211</v>
      </c>
      <c r="Y436" s="10" t="s">
        <v>285</v>
      </c>
      <c r="Z436" s="13" t="s">
        <v>4212</v>
      </c>
      <c r="AA436" s="13" t="s">
        <v>4161</v>
      </c>
      <c r="AB436" s="13" t="s">
        <v>4164</v>
      </c>
      <c r="AD436" s="7"/>
    </row>
    <row r="437" spans="1:30" hidden="1">
      <c r="A437" s="13" t="s">
        <v>4220</v>
      </c>
      <c r="C437" s="13" t="s">
        <v>4176</v>
      </c>
      <c r="D437" s="13">
        <v>4562</v>
      </c>
      <c r="E437" s="13" t="s">
        <v>4177</v>
      </c>
      <c r="F437" s="13">
        <v>4280</v>
      </c>
      <c r="G437" s="13" t="s">
        <v>4221</v>
      </c>
      <c r="H437" s="13" t="s">
        <v>4220</v>
      </c>
      <c r="J437" s="10" t="s">
        <v>4179</v>
      </c>
      <c r="K437" s="13" t="str">
        <f>VLOOKUP(J437,'DM Thue co so-TCCB'!$B$5:$D$781,3,)</f>
        <v>Thuế cơ sở 2 tỉnh Quảng Trị</v>
      </c>
      <c r="L437" s="13" t="str">
        <f>VLOOKUP(J437,'DM Thue co so-TCCB'!$B$5:$F$781,5,)</f>
        <v xml:space="preserve"> Phường Nam Đông Hà</v>
      </c>
      <c r="M437" s="10" t="s">
        <v>4180</v>
      </c>
      <c r="N437" s="10" t="s">
        <v>4222</v>
      </c>
      <c r="O437" s="10" t="s">
        <v>4182</v>
      </c>
      <c r="P437" s="10" t="s">
        <v>4223</v>
      </c>
      <c r="Q437" s="13" t="str">
        <f t="shared" si="12"/>
        <v>Huyện Cam Lộ - Đội Thuế liên huyện Đông Hà - Cam Lộ</v>
      </c>
      <c r="R437" s="13" t="s">
        <v>4224</v>
      </c>
      <c r="S437" s="10" t="s">
        <v>4222</v>
      </c>
      <c r="T437" s="8" t="s">
        <v>4222</v>
      </c>
      <c r="U437" s="13" t="s">
        <v>4225</v>
      </c>
      <c r="V437" s="13" t="s">
        <v>4226</v>
      </c>
      <c r="W437" s="15" t="s">
        <v>4227</v>
      </c>
      <c r="X437" s="16" t="s">
        <v>4228</v>
      </c>
      <c r="Y437" s="10" t="s">
        <v>285</v>
      </c>
      <c r="Z437" s="13" t="s">
        <v>4185</v>
      </c>
      <c r="AA437" s="13" t="s">
        <v>4161</v>
      </c>
      <c r="AB437" s="13" t="s">
        <v>4164</v>
      </c>
      <c r="AD437" s="7"/>
    </row>
    <row r="438" spans="1:30" hidden="1">
      <c r="A438" s="13" t="s">
        <v>4229</v>
      </c>
      <c r="C438" s="13" t="s">
        <v>4187</v>
      </c>
      <c r="D438" s="13">
        <v>4563</v>
      </c>
      <c r="E438" s="13" t="s">
        <v>4188</v>
      </c>
      <c r="F438" s="13">
        <v>4280</v>
      </c>
      <c r="G438" s="13" t="s">
        <v>4230</v>
      </c>
      <c r="H438" s="13" t="s">
        <v>4229</v>
      </c>
      <c r="J438" s="10" t="s">
        <v>4190</v>
      </c>
      <c r="K438" s="13" t="str">
        <f>VLOOKUP(J438,'DM Thue co so-TCCB'!$B$5:$D$781,3,)</f>
        <v>Thuế cơ sở 3 tỉnh Quảng Trị</v>
      </c>
      <c r="L438" s="13" t="str">
        <f>VLOOKUP(J438,'DM Thue co so-TCCB'!$B$5:$F$781,5,)</f>
        <v>Phường Quảng Trị</v>
      </c>
      <c r="M438" s="10" t="s">
        <v>4191</v>
      </c>
      <c r="N438" s="10" t="s">
        <v>4231</v>
      </c>
      <c r="O438" s="10" t="s">
        <v>4193</v>
      </c>
      <c r="P438" s="10" t="s">
        <v>4232</v>
      </c>
      <c r="Q438" s="13" t="str">
        <f t="shared" si="12"/>
        <v>Huyện Triệu Phong - Đội Thuế liên huyện Triệu Hải</v>
      </c>
      <c r="R438" s="13" t="s">
        <v>4233</v>
      </c>
      <c r="S438" s="10" t="s">
        <v>4231</v>
      </c>
      <c r="T438" s="8" t="s">
        <v>4231</v>
      </c>
      <c r="U438" s="13" t="s">
        <v>4234</v>
      </c>
      <c r="V438" s="13" t="s">
        <v>4235</v>
      </c>
      <c r="W438" s="15" t="s">
        <v>4197</v>
      </c>
      <c r="X438" s="16" t="s">
        <v>4198</v>
      </c>
      <c r="Y438" s="10" t="s">
        <v>285</v>
      </c>
      <c r="Z438" s="13" t="s">
        <v>4199</v>
      </c>
      <c r="AA438" s="13" t="s">
        <v>4161</v>
      </c>
      <c r="AB438" s="13" t="s">
        <v>4164</v>
      </c>
      <c r="AD438" s="7"/>
    </row>
    <row r="439" spans="1:30" hidden="1">
      <c r="A439" s="13" t="s">
        <v>4236</v>
      </c>
      <c r="C439" s="13" t="s">
        <v>4187</v>
      </c>
      <c r="D439" s="13">
        <v>4563</v>
      </c>
      <c r="E439" s="13" t="s">
        <v>4188</v>
      </c>
      <c r="F439" s="13">
        <v>4280</v>
      </c>
      <c r="G439" s="13" t="s">
        <v>4237</v>
      </c>
      <c r="H439" s="13" t="s">
        <v>4236</v>
      </c>
      <c r="J439" s="10" t="s">
        <v>4190</v>
      </c>
      <c r="K439" s="13" t="str">
        <f>VLOOKUP(J439,'DM Thue co so-TCCB'!$B$5:$D$781,3,)</f>
        <v>Thuế cơ sở 3 tỉnh Quảng Trị</v>
      </c>
      <c r="L439" s="13" t="str">
        <f>VLOOKUP(J439,'DM Thue co so-TCCB'!$B$5:$F$781,5,)</f>
        <v>Phường Quảng Trị</v>
      </c>
      <c r="M439" s="10" t="s">
        <v>4191</v>
      </c>
      <c r="N439" s="10" t="s">
        <v>4238</v>
      </c>
      <c r="O439" s="10" t="s">
        <v>4193</v>
      </c>
      <c r="P439" s="10" t="s">
        <v>4239</v>
      </c>
      <c r="Q439" s="13" t="str">
        <f t="shared" si="12"/>
        <v>Huyện Hải Lăng - Đội Thuế liên huyện Triệu Hải</v>
      </c>
      <c r="R439" s="13" t="s">
        <v>4240</v>
      </c>
      <c r="S439" s="10" t="s">
        <v>4238</v>
      </c>
      <c r="T439" s="8" t="s">
        <v>4238</v>
      </c>
      <c r="U439" s="13" t="s">
        <v>4197</v>
      </c>
      <c r="V439" s="13" t="s">
        <v>4241</v>
      </c>
      <c r="W439" s="15" t="s">
        <v>4197</v>
      </c>
      <c r="X439" s="16" t="s">
        <v>4198</v>
      </c>
      <c r="Y439" s="10" t="s">
        <v>285</v>
      </c>
      <c r="Z439" s="13" t="s">
        <v>4199</v>
      </c>
      <c r="AA439" s="13" t="s">
        <v>4161</v>
      </c>
      <c r="AB439" s="13" t="s">
        <v>4164</v>
      </c>
      <c r="AD439" s="7"/>
    </row>
    <row r="440" spans="1:30" hidden="1">
      <c r="A440" s="13" t="s">
        <v>4242</v>
      </c>
      <c r="C440" s="13" t="s">
        <v>155</v>
      </c>
      <c r="D440" s="13">
        <v>4564</v>
      </c>
      <c r="E440" s="13" t="s">
        <v>4243</v>
      </c>
      <c r="F440" s="13">
        <v>4280</v>
      </c>
      <c r="G440" s="13" t="s">
        <v>4244</v>
      </c>
      <c r="H440" s="13" t="s">
        <v>4242</v>
      </c>
      <c r="J440" s="13" t="s">
        <v>4245</v>
      </c>
      <c r="K440" s="13" t="str">
        <f>VLOOKUP(J440,'DM Thue co so-TCCB'!$B$5:$D$781,3,)</f>
        <v>Thuế cơ sở 9 tỉnh Quảng Trị</v>
      </c>
      <c r="L440" s="13" t="str">
        <f>VLOOKUP(J440,'DM Thue co so-TCCB'!$B$5:$F$781,5,)</f>
        <v>Xã Khe Sanh</v>
      </c>
      <c r="M440" s="10" t="s">
        <v>4246</v>
      </c>
      <c r="N440" s="13" t="s">
        <v>4247</v>
      </c>
      <c r="O440" s="10" t="s">
        <v>4248</v>
      </c>
      <c r="P440" s="10" t="s">
        <v>4248</v>
      </c>
      <c r="Q440" s="13" t="str">
        <f t="shared" si="12"/>
        <v>Huyện Hướng Hóa - Đội Thuế liên huyện Hướng Hóa - Đakrông</v>
      </c>
      <c r="R440" s="13" t="s">
        <v>4249</v>
      </c>
      <c r="S440" s="13" t="s">
        <v>4247</v>
      </c>
      <c r="T440" s="8" t="s">
        <v>4247</v>
      </c>
      <c r="U440" s="13" t="s">
        <v>2936</v>
      </c>
      <c r="V440" s="13" t="s">
        <v>4250</v>
      </c>
      <c r="W440" s="15" t="s">
        <v>2936</v>
      </c>
      <c r="X440" s="16" t="s">
        <v>4251</v>
      </c>
      <c r="Y440" s="30" t="s">
        <v>4252</v>
      </c>
      <c r="Z440" s="13" t="s">
        <v>4253</v>
      </c>
      <c r="AA440" s="13" t="s">
        <v>4161</v>
      </c>
      <c r="AB440" s="13" t="s">
        <v>4164</v>
      </c>
      <c r="AD440" s="7"/>
    </row>
    <row r="441" spans="1:30" hidden="1">
      <c r="A441" s="13" t="s">
        <v>4254</v>
      </c>
      <c r="C441" s="13" t="s">
        <v>155</v>
      </c>
      <c r="D441" s="13">
        <v>4564</v>
      </c>
      <c r="E441" s="13" t="s">
        <v>4255</v>
      </c>
      <c r="F441" s="13">
        <v>4280</v>
      </c>
      <c r="G441" s="13" t="s">
        <v>4256</v>
      </c>
      <c r="H441" s="13" t="s">
        <v>4254</v>
      </c>
      <c r="J441" s="13" t="s">
        <v>4245</v>
      </c>
      <c r="K441" s="13" t="str">
        <f>VLOOKUP(J441,'DM Thue co so-TCCB'!$B$5:$D$781,3,)</f>
        <v>Thuế cơ sở 9 tỉnh Quảng Trị</v>
      </c>
      <c r="L441" s="13" t="str">
        <f>VLOOKUP(J441,'DM Thue co so-TCCB'!$B$5:$F$781,5,)</f>
        <v>Xã Khe Sanh</v>
      </c>
      <c r="M441" s="10" t="s">
        <v>4246</v>
      </c>
      <c r="N441" s="13" t="s">
        <v>4257</v>
      </c>
      <c r="O441" s="10" t="s">
        <v>4248</v>
      </c>
      <c r="P441" s="10" t="s">
        <v>4258</v>
      </c>
      <c r="Q441" s="13" t="str">
        <f t="shared" si="12"/>
        <v>Huyện ĐaKrông - Đội Thuế liên huyện Hướng Hóa - Đakrông</v>
      </c>
      <c r="R441" s="13" t="s">
        <v>4259</v>
      </c>
      <c r="S441" s="13" t="s">
        <v>4257</v>
      </c>
      <c r="T441" s="8" t="s">
        <v>4257</v>
      </c>
      <c r="U441" s="13" t="s">
        <v>4227</v>
      </c>
      <c r="V441" s="13" t="s">
        <v>4260</v>
      </c>
      <c r="W441" s="15" t="s">
        <v>4227</v>
      </c>
      <c r="X441" s="16" t="s">
        <v>4228</v>
      </c>
      <c r="Y441" s="30" t="s">
        <v>4252</v>
      </c>
      <c r="Z441" s="13" t="s">
        <v>4261</v>
      </c>
      <c r="AA441" s="13" t="s">
        <v>4161</v>
      </c>
      <c r="AB441" s="13" t="s">
        <v>4164</v>
      </c>
      <c r="AD441" s="7"/>
    </row>
    <row r="442" spans="1:30" hidden="1">
      <c r="A442" s="13" t="s">
        <v>4262</v>
      </c>
      <c r="C442" s="13" t="s">
        <v>155</v>
      </c>
      <c r="E442" s="13" t="s">
        <v>4263</v>
      </c>
      <c r="F442" s="13">
        <v>4280</v>
      </c>
      <c r="G442" s="13" t="s">
        <v>4264</v>
      </c>
      <c r="H442" s="13" t="s">
        <v>4262</v>
      </c>
      <c r="J442" s="13" t="s">
        <v>4265</v>
      </c>
      <c r="K442" s="13" t="str">
        <f>VLOOKUP(J442,'DM Thue co so-TCCB'!$B$5:$D$781,3,)</f>
        <v>Thuế cơ sở 10 tỉnh Quảng Trị</v>
      </c>
      <c r="L442" s="13" t="str">
        <f>VLOOKUP(J442,'DM Thue co so-TCCB'!$B$5:$F$781,5,)</f>
        <v>Đặc khu Cồn Cỏ</v>
      </c>
      <c r="M442" s="10" t="s">
        <v>4266</v>
      </c>
      <c r="N442" s="10" t="s">
        <v>4265</v>
      </c>
      <c r="O442" s="13" t="s">
        <v>4267</v>
      </c>
      <c r="P442" s="13" t="s">
        <v>4267</v>
      </c>
      <c r="Q442" s="13" t="str">
        <f t="shared" si="12"/>
        <v>Huyện đảo Cồn Cỏ - Đội Thuế huyện đảo Cồn Cỏ</v>
      </c>
      <c r="R442" s="13" t="s">
        <v>4268</v>
      </c>
      <c r="S442" s="13" t="s">
        <v>4265</v>
      </c>
      <c r="T442" s="8" t="s">
        <v>4265</v>
      </c>
      <c r="U442" s="13" t="s">
        <v>2911</v>
      </c>
      <c r="V442" s="13" t="s">
        <v>4269</v>
      </c>
      <c r="W442" s="15">
        <v>1571</v>
      </c>
      <c r="X442" s="16" t="s">
        <v>4174</v>
      </c>
      <c r="Z442" s="13" t="s">
        <v>4263</v>
      </c>
      <c r="AA442" s="13" t="s">
        <v>4161</v>
      </c>
      <c r="AB442" s="13" t="s">
        <v>4164</v>
      </c>
      <c r="AD442" s="7"/>
    </row>
    <row r="443" spans="1:30" s="7" customFormat="1" hidden="1">
      <c r="A443" s="7" t="s">
        <v>4270</v>
      </c>
      <c r="B443" s="7">
        <v>4880</v>
      </c>
      <c r="E443" s="7" t="s">
        <v>4271</v>
      </c>
      <c r="G443" s="7" t="s">
        <v>155</v>
      </c>
      <c r="H443" s="7" t="s">
        <v>4270</v>
      </c>
      <c r="I443" s="7" t="s">
        <v>4272</v>
      </c>
      <c r="K443" s="13"/>
      <c r="L443" s="13"/>
      <c r="M443" s="10"/>
      <c r="N443" s="7" t="s">
        <v>4273</v>
      </c>
      <c r="O443" s="7" t="s">
        <v>4274</v>
      </c>
      <c r="P443" s="7" t="s">
        <v>4275</v>
      </c>
      <c r="Q443" s="13" t="str">
        <f t="shared" si="12"/>
        <v xml:space="preserve">Tp.Đà Nẵng - </v>
      </c>
      <c r="R443" s="7" t="s">
        <v>4276</v>
      </c>
      <c r="S443" s="7" t="s">
        <v>4277</v>
      </c>
      <c r="T443" s="8" t="s">
        <v>4277</v>
      </c>
      <c r="U443" s="7" t="s">
        <v>4278</v>
      </c>
      <c r="V443" s="7" t="s">
        <v>4279</v>
      </c>
      <c r="W443" s="11" t="s">
        <v>155</v>
      </c>
      <c r="X443" s="9" t="s">
        <v>155</v>
      </c>
      <c r="Z443" s="7" t="s">
        <v>4280</v>
      </c>
      <c r="AA443" s="7" t="s">
        <v>153</v>
      </c>
      <c r="AB443" s="7" t="s">
        <v>159</v>
      </c>
    </row>
    <row r="444" spans="1:30" s="7" customFormat="1" hidden="1">
      <c r="A444" s="7" t="s">
        <v>4281</v>
      </c>
      <c r="B444" s="7">
        <v>4881</v>
      </c>
      <c r="E444" s="7" t="s">
        <v>4271</v>
      </c>
      <c r="F444" s="7">
        <v>4880</v>
      </c>
      <c r="G444" s="7" t="s">
        <v>4282</v>
      </c>
      <c r="H444" s="7" t="s">
        <v>4281</v>
      </c>
      <c r="I444" s="7" t="s">
        <v>4272</v>
      </c>
      <c r="J444" s="7" t="s">
        <v>4272</v>
      </c>
      <c r="K444" s="13"/>
      <c r="L444" s="13"/>
      <c r="M444" s="10" t="s">
        <v>4272</v>
      </c>
      <c r="N444" s="7" t="s">
        <v>4273</v>
      </c>
      <c r="O444" s="7" t="s">
        <v>4274</v>
      </c>
      <c r="P444" s="7" t="s">
        <v>4275</v>
      </c>
      <c r="Q444" s="13" t="str">
        <f t="shared" si="12"/>
        <v>Tp.Đà Nẵng - Chi cục Thuế khu vực XII</v>
      </c>
      <c r="R444" s="7" t="s">
        <v>4283</v>
      </c>
      <c r="S444" s="7" t="s">
        <v>4273</v>
      </c>
      <c r="T444" s="8" t="s">
        <v>4273</v>
      </c>
      <c r="U444" s="7" t="s">
        <v>273</v>
      </c>
      <c r="V444" s="7" t="s">
        <v>4284</v>
      </c>
      <c r="W444" s="15" t="s">
        <v>4285</v>
      </c>
      <c r="X444" s="16" t="s">
        <v>4286</v>
      </c>
      <c r="Z444" s="7" t="s">
        <v>4280</v>
      </c>
      <c r="AA444" s="7" t="s">
        <v>4270</v>
      </c>
      <c r="AB444" s="7" t="s">
        <v>4276</v>
      </c>
    </row>
    <row r="445" spans="1:30" hidden="1">
      <c r="A445" s="13" t="s">
        <v>4287</v>
      </c>
      <c r="E445" s="13" t="s">
        <v>4288</v>
      </c>
      <c r="F445" s="13">
        <v>4880</v>
      </c>
      <c r="G445" s="13" t="s">
        <v>4289</v>
      </c>
      <c r="H445" s="13" t="s">
        <v>4287</v>
      </c>
      <c r="J445" s="13" t="s">
        <v>4290</v>
      </c>
      <c r="K445" s="13" t="str">
        <f>VLOOKUP(J445,'DM Thue co so-TCCB'!$B$5:$D$781,3,)</f>
        <v>Thuế cơ sở 2 thành phố Đà Nẵng</v>
      </c>
      <c r="L445" s="13" t="str">
        <f>VLOOKUP(J445,'DM Thue co so-TCCB'!$B$5:$F$781,5,)</f>
        <v>Phường Hải Châu</v>
      </c>
      <c r="M445" s="10" t="s">
        <v>4291</v>
      </c>
      <c r="N445" s="10" t="s">
        <v>4290</v>
      </c>
      <c r="O445" s="13" t="s">
        <v>4292</v>
      </c>
      <c r="P445" s="13" t="s">
        <v>4292</v>
      </c>
      <c r="Q445" s="13" t="str">
        <f t="shared" si="12"/>
        <v>Quận Hải Châu - Đội Thuế quận Hải Châu</v>
      </c>
      <c r="R445" s="13" t="s">
        <v>4293</v>
      </c>
      <c r="S445" s="13" t="s">
        <v>4290</v>
      </c>
      <c r="T445" s="8" t="s">
        <v>4290</v>
      </c>
      <c r="U445" s="13" t="s">
        <v>273</v>
      </c>
      <c r="V445" s="13" t="s">
        <v>4294</v>
      </c>
      <c r="W445" s="29" t="s">
        <v>4295</v>
      </c>
      <c r="X445" s="15" t="s">
        <v>4296</v>
      </c>
      <c r="Z445" s="13" t="s">
        <v>4288</v>
      </c>
      <c r="AA445" s="13" t="s">
        <v>4270</v>
      </c>
      <c r="AB445" s="13" t="s">
        <v>4276</v>
      </c>
      <c r="AD445" s="7"/>
    </row>
    <row r="446" spans="1:30" hidden="1">
      <c r="A446" s="13" t="s">
        <v>4297</v>
      </c>
      <c r="C446" s="13">
        <v>4861</v>
      </c>
      <c r="D446" s="13">
        <v>4861</v>
      </c>
      <c r="E446" s="13" t="s">
        <v>4298</v>
      </c>
      <c r="F446" s="13">
        <v>4880</v>
      </c>
      <c r="G446" s="13" t="s">
        <v>4299</v>
      </c>
      <c r="H446" s="13" t="s">
        <v>4297</v>
      </c>
      <c r="J446" s="10" t="s">
        <v>4300</v>
      </c>
      <c r="K446" s="13" t="str">
        <f>VLOOKUP(J446,'DM Thue co so-TCCB'!$B$5:$D$781,3,)</f>
        <v>Thuế cơ sở 1 thành phố Đà Nẵng</v>
      </c>
      <c r="L446" s="13" t="str">
        <f>VLOOKUP(J446,'DM Thue co so-TCCB'!$B$5:$F$781,5,)</f>
        <v>Phường Thanh Khê</v>
      </c>
      <c r="M446" s="10" t="s">
        <v>4301</v>
      </c>
      <c r="N446" s="10" t="s">
        <v>4302</v>
      </c>
      <c r="O446" s="10" t="s">
        <v>4303</v>
      </c>
      <c r="P446" s="10" t="s">
        <v>4303</v>
      </c>
      <c r="Q446" s="13" t="str">
        <f t="shared" si="12"/>
        <v>Quận Thanh Khê - Đội Thuế liên huyện Thanh Khê - Liên Chiểu</v>
      </c>
      <c r="R446" s="13" t="s">
        <v>4304</v>
      </c>
      <c r="S446" s="10" t="s">
        <v>4302</v>
      </c>
      <c r="T446" s="8" t="s">
        <v>4302</v>
      </c>
      <c r="U446" s="13" t="s">
        <v>405</v>
      </c>
      <c r="V446" s="13" t="s">
        <v>4305</v>
      </c>
      <c r="W446" s="29" t="s">
        <v>377</v>
      </c>
      <c r="X446" s="15" t="s">
        <v>4306</v>
      </c>
      <c r="Y446" s="10" t="s">
        <v>285</v>
      </c>
      <c r="Z446" s="13" t="s">
        <v>4307</v>
      </c>
      <c r="AA446" s="13" t="s">
        <v>4270</v>
      </c>
      <c r="AB446" s="13" t="s">
        <v>4276</v>
      </c>
      <c r="AD446" s="7"/>
    </row>
    <row r="447" spans="1:30" hidden="1">
      <c r="A447" s="13" t="s">
        <v>4308</v>
      </c>
      <c r="C447" s="13">
        <v>4862</v>
      </c>
      <c r="D447" s="13">
        <v>4862</v>
      </c>
      <c r="E447" s="13" t="s">
        <v>4309</v>
      </c>
      <c r="F447" s="13">
        <v>4880</v>
      </c>
      <c r="G447" s="13" t="s">
        <v>4310</v>
      </c>
      <c r="H447" s="13" t="s">
        <v>4308</v>
      </c>
      <c r="J447" s="10" t="s">
        <v>4311</v>
      </c>
      <c r="K447" s="13" t="str">
        <f>VLOOKUP(J447,'DM Thue co so-TCCB'!$B$5:$D$781,3,)</f>
        <v>Thuế cơ sở 3 thành phố Đà Nẵng</v>
      </c>
      <c r="L447" s="13" t="str">
        <f>VLOOKUP(J447,'DM Thue co so-TCCB'!$B$5:$F$781,5,)</f>
        <v>Phường An Hải</v>
      </c>
      <c r="M447" s="10" t="s">
        <v>4312</v>
      </c>
      <c r="N447" s="10" t="s">
        <v>4313</v>
      </c>
      <c r="O447" s="10" t="s">
        <v>4314</v>
      </c>
      <c r="P447" s="10" t="s">
        <v>4314</v>
      </c>
      <c r="Q447" s="13" t="str">
        <f t="shared" si="12"/>
        <v>Quận Sơn Trà - Đội Thuế liên huyện Sơn Trà - Ngũ Hành Sơn</v>
      </c>
      <c r="R447" s="13" t="s">
        <v>4315</v>
      </c>
      <c r="S447" s="10" t="s">
        <v>4313</v>
      </c>
      <c r="T447" s="8" t="s">
        <v>4313</v>
      </c>
      <c r="U447" s="13" t="s">
        <v>418</v>
      </c>
      <c r="V447" s="13" t="s">
        <v>4316</v>
      </c>
      <c r="W447" s="29" t="s">
        <v>4317</v>
      </c>
      <c r="X447" s="15" t="s">
        <v>4318</v>
      </c>
      <c r="Y447" s="10" t="s">
        <v>285</v>
      </c>
      <c r="Z447" s="13" t="s">
        <v>4319</v>
      </c>
      <c r="AA447" s="13" t="s">
        <v>4270</v>
      </c>
      <c r="AB447" s="13" t="s">
        <v>4276</v>
      </c>
      <c r="AD447" s="7"/>
    </row>
    <row r="448" spans="1:30" hidden="1">
      <c r="A448" s="13" t="s">
        <v>4320</v>
      </c>
      <c r="C448" s="13">
        <v>4862</v>
      </c>
      <c r="D448" s="13">
        <v>4862</v>
      </c>
      <c r="E448" s="13" t="s">
        <v>4309</v>
      </c>
      <c r="F448" s="13">
        <v>4880</v>
      </c>
      <c r="G448" s="13" t="s">
        <v>4321</v>
      </c>
      <c r="H448" s="13" t="s">
        <v>4320</v>
      </c>
      <c r="J448" s="10" t="s">
        <v>4311</v>
      </c>
      <c r="K448" s="13" t="str">
        <f>VLOOKUP(J448,'DM Thue co so-TCCB'!$B$5:$D$781,3,)</f>
        <v>Thuế cơ sở 3 thành phố Đà Nẵng</v>
      </c>
      <c r="L448" s="13" t="str">
        <f>VLOOKUP(J448,'DM Thue co so-TCCB'!$B$5:$F$781,5,)</f>
        <v>Phường An Hải</v>
      </c>
      <c r="M448" s="10" t="s">
        <v>4312</v>
      </c>
      <c r="N448" s="10" t="s">
        <v>4322</v>
      </c>
      <c r="O448" s="10" t="s">
        <v>4314</v>
      </c>
      <c r="P448" s="10" t="s">
        <v>4323</v>
      </c>
      <c r="Q448" s="13" t="str">
        <f t="shared" si="12"/>
        <v>Quận Ngũ Hành Sơn - Đội Thuế liên huyện Sơn Trà - Ngũ Hành Sơn</v>
      </c>
      <c r="R448" s="13" t="s">
        <v>4324</v>
      </c>
      <c r="S448" s="10" t="s">
        <v>4322</v>
      </c>
      <c r="T448" s="8" t="s">
        <v>4322</v>
      </c>
      <c r="U448" s="13" t="s">
        <v>4325</v>
      </c>
      <c r="V448" s="13" t="s">
        <v>4326</v>
      </c>
      <c r="W448" s="29" t="s">
        <v>4317</v>
      </c>
      <c r="X448" s="15" t="s">
        <v>4318</v>
      </c>
      <c r="Y448" s="10" t="s">
        <v>285</v>
      </c>
      <c r="Z448" s="13" t="s">
        <v>4319</v>
      </c>
      <c r="AA448" s="13" t="s">
        <v>4270</v>
      </c>
      <c r="AB448" s="13" t="s">
        <v>4276</v>
      </c>
      <c r="AD448" s="7"/>
    </row>
    <row r="449" spans="1:30" hidden="1">
      <c r="A449" s="13" t="s">
        <v>4327</v>
      </c>
      <c r="C449" s="13">
        <v>4861</v>
      </c>
      <c r="D449" s="13">
        <v>4861</v>
      </c>
      <c r="E449" s="13" t="s">
        <v>4298</v>
      </c>
      <c r="F449" s="13">
        <v>4880</v>
      </c>
      <c r="G449" s="13" t="s">
        <v>4328</v>
      </c>
      <c r="H449" s="13" t="s">
        <v>4327</v>
      </c>
      <c r="J449" s="10" t="s">
        <v>4300</v>
      </c>
      <c r="K449" s="13" t="s">
        <v>12033</v>
      </c>
      <c r="L449" s="13" t="s">
        <v>9602</v>
      </c>
      <c r="M449" s="10" t="s">
        <v>4301</v>
      </c>
      <c r="N449" s="10" t="s">
        <v>4329</v>
      </c>
      <c r="O449" s="10" t="s">
        <v>4303</v>
      </c>
      <c r="P449" s="10" t="s">
        <v>4330</v>
      </c>
      <c r="Q449" s="13" t="str">
        <f t="shared" si="12"/>
        <v>Quận Liên Chiểu - Đội Thuế liên huyện Thanh Khê - Liên Chiểu</v>
      </c>
      <c r="R449" s="13" t="s">
        <v>4331</v>
      </c>
      <c r="S449" s="10" t="s">
        <v>4329</v>
      </c>
      <c r="T449" s="8" t="s">
        <v>4329</v>
      </c>
      <c r="U449" s="13" t="s">
        <v>377</v>
      </c>
      <c r="V449" s="13" t="s">
        <v>4332</v>
      </c>
      <c r="W449" s="29" t="s">
        <v>377</v>
      </c>
      <c r="X449" s="15" t="s">
        <v>4306</v>
      </c>
      <c r="Y449" s="10" t="s">
        <v>285</v>
      </c>
      <c r="Z449" s="13" t="s">
        <v>4307</v>
      </c>
      <c r="AA449" s="13" t="s">
        <v>4270</v>
      </c>
      <c r="AB449" s="13" t="s">
        <v>4276</v>
      </c>
      <c r="AD449" s="7"/>
    </row>
    <row r="450" spans="1:30" hidden="1">
      <c r="A450" s="13" t="s">
        <v>4333</v>
      </c>
      <c r="C450" s="13">
        <v>4863</v>
      </c>
      <c r="D450" s="13">
        <v>4863</v>
      </c>
      <c r="E450" s="13" t="s">
        <v>4334</v>
      </c>
      <c r="F450" s="13">
        <v>4880</v>
      </c>
      <c r="G450" s="13" t="s">
        <v>4335</v>
      </c>
      <c r="H450" s="13" t="s">
        <v>4333</v>
      </c>
      <c r="J450" s="10" t="s">
        <v>4336</v>
      </c>
      <c r="K450" s="13" t="str">
        <f>VLOOKUP(J450,'DM Thue co so-TCCB'!$B$5:$D$781,3,)</f>
        <v>Thuế cơ sở 4 thành phố Đà Nẵng</v>
      </c>
      <c r="L450" s="13" t="str">
        <f>VLOOKUP(J450,'DM Thue co so-TCCB'!$B$5:$F$781,5,)</f>
        <v>Phường Cẩm Lệ</v>
      </c>
      <c r="M450" s="10" t="s">
        <v>4337</v>
      </c>
      <c r="N450" s="10" t="s">
        <v>4338</v>
      </c>
      <c r="O450" s="10" t="s">
        <v>4339</v>
      </c>
      <c r="P450" s="10" t="s">
        <v>4340</v>
      </c>
      <c r="Q450" s="13" t="str">
        <f t="shared" si="12"/>
        <v>Huyện Hòa Vang - Đội Thuế liên huyện Cẩm Lệ - Hòa Vang</v>
      </c>
      <c r="R450" s="13" t="s">
        <v>4341</v>
      </c>
      <c r="S450" s="10" t="s">
        <v>4338</v>
      </c>
      <c r="T450" s="8" t="s">
        <v>4338</v>
      </c>
      <c r="U450" s="13" t="s">
        <v>432</v>
      </c>
      <c r="V450" s="13" t="s">
        <v>4342</v>
      </c>
      <c r="W450" s="15" t="s">
        <v>432</v>
      </c>
      <c r="X450" s="16" t="s">
        <v>4343</v>
      </c>
      <c r="Y450" s="10" t="s">
        <v>285</v>
      </c>
      <c r="Z450" s="13" t="s">
        <v>4344</v>
      </c>
      <c r="AA450" s="13" t="s">
        <v>4270</v>
      </c>
      <c r="AB450" s="13" t="s">
        <v>4276</v>
      </c>
      <c r="AD450" s="7"/>
    </row>
    <row r="451" spans="1:30" hidden="1">
      <c r="A451" s="13" t="s">
        <v>4345</v>
      </c>
      <c r="C451" s="13">
        <v>4863</v>
      </c>
      <c r="D451" s="13">
        <v>4863</v>
      </c>
      <c r="E451" s="13" t="s">
        <v>4334</v>
      </c>
      <c r="F451" s="13">
        <v>4880</v>
      </c>
      <c r="G451" s="13" t="s">
        <v>4346</v>
      </c>
      <c r="H451" s="13" t="s">
        <v>4345</v>
      </c>
      <c r="J451" s="10" t="s">
        <v>4336</v>
      </c>
      <c r="K451" s="13" t="str">
        <f>VLOOKUP(J451,'DM Thue co so-TCCB'!$B$5:$D$781,3,)</f>
        <v>Thuế cơ sở 4 thành phố Đà Nẵng</v>
      </c>
      <c r="L451" s="13" t="str">
        <f>VLOOKUP(J451,'DM Thue co so-TCCB'!$B$5:$F$781,5,)</f>
        <v>Phường Cẩm Lệ</v>
      </c>
      <c r="M451" s="10" t="s">
        <v>4337</v>
      </c>
      <c r="N451" s="10" t="s">
        <v>4347</v>
      </c>
      <c r="O451" s="10" t="s">
        <v>4339</v>
      </c>
      <c r="P451" s="10" t="s">
        <v>4339</v>
      </c>
      <c r="Q451" s="13" t="str">
        <f t="shared" si="12"/>
        <v>Quận Cẩm Lệ - Đội Thuế liên huyện Cẩm Lệ - Hòa Vang</v>
      </c>
      <c r="R451" s="13" t="s">
        <v>4348</v>
      </c>
      <c r="S451" s="10" t="s">
        <v>4347</v>
      </c>
      <c r="T451" s="8" t="s">
        <v>4347</v>
      </c>
      <c r="U451" s="13" t="s">
        <v>4317</v>
      </c>
      <c r="V451" s="13" t="s">
        <v>4349</v>
      </c>
      <c r="W451" s="29" t="s">
        <v>4317</v>
      </c>
      <c r="X451" s="15" t="s">
        <v>4318</v>
      </c>
      <c r="Y451" s="10" t="s">
        <v>285</v>
      </c>
      <c r="Z451" s="13" t="s">
        <v>4344</v>
      </c>
      <c r="AA451" s="13" t="s">
        <v>4270</v>
      </c>
      <c r="AB451" s="13" t="s">
        <v>4276</v>
      </c>
      <c r="AD451" s="7"/>
    </row>
    <row r="452" spans="1:30" s="7" customFormat="1" hidden="1">
      <c r="A452" s="7" t="s">
        <v>4350</v>
      </c>
      <c r="B452" s="7">
        <v>4880</v>
      </c>
      <c r="E452" s="7" t="s">
        <v>4351</v>
      </c>
      <c r="G452" s="7" t="s">
        <v>155</v>
      </c>
      <c r="H452" s="7" t="s">
        <v>4350</v>
      </c>
      <c r="I452" s="7" t="s">
        <v>4272</v>
      </c>
      <c r="K452" s="13"/>
      <c r="L452" s="13"/>
      <c r="M452" s="10"/>
      <c r="N452" s="7" t="s">
        <v>4352</v>
      </c>
      <c r="O452" s="7" t="s">
        <v>4274</v>
      </c>
      <c r="P452" s="7" t="s">
        <v>4353</v>
      </c>
      <c r="Q452" s="13" t="str">
        <f t="shared" si="12"/>
        <v xml:space="preserve">Thành phố Huế - </v>
      </c>
      <c r="R452" s="7" t="s">
        <v>4354</v>
      </c>
      <c r="S452" s="7" t="s">
        <v>4352</v>
      </c>
      <c r="T452" s="8" t="s">
        <v>4352</v>
      </c>
      <c r="U452" s="7" t="s">
        <v>4355</v>
      </c>
      <c r="V452" s="7" t="s">
        <v>4356</v>
      </c>
      <c r="W452" s="11" t="s">
        <v>155</v>
      </c>
      <c r="X452" s="9" t="s">
        <v>155</v>
      </c>
      <c r="Z452" s="7" t="s">
        <v>4357</v>
      </c>
      <c r="AA452" s="7" t="s">
        <v>153</v>
      </c>
      <c r="AB452" s="7" t="s">
        <v>159</v>
      </c>
    </row>
    <row r="453" spans="1:30" s="7" customFormat="1" hidden="1">
      <c r="A453" s="7" t="s">
        <v>4358</v>
      </c>
      <c r="B453" s="7">
        <v>4881</v>
      </c>
      <c r="E453" s="7" t="s">
        <v>4351</v>
      </c>
      <c r="F453" s="7">
        <v>4880</v>
      </c>
      <c r="G453" s="7" t="s">
        <v>4359</v>
      </c>
      <c r="H453" s="7" t="s">
        <v>4358</v>
      </c>
      <c r="I453" s="7" t="s">
        <v>4272</v>
      </c>
      <c r="J453" s="7" t="s">
        <v>4272</v>
      </c>
      <c r="K453" s="13"/>
      <c r="L453" s="13"/>
      <c r="M453" s="10" t="s">
        <v>4272</v>
      </c>
      <c r="N453" s="7" t="s">
        <v>4360</v>
      </c>
      <c r="O453" s="7" t="s">
        <v>4274</v>
      </c>
      <c r="P453" s="7" t="s">
        <v>4353</v>
      </c>
      <c r="Q453" s="13" t="str">
        <f t="shared" si="12"/>
        <v>Thành phố Huế - Chi cục Thuế khu vực XII</v>
      </c>
      <c r="R453" s="7" t="s">
        <v>4361</v>
      </c>
      <c r="S453" s="7" t="s">
        <v>4360</v>
      </c>
      <c r="T453" s="8" t="s">
        <v>4360</v>
      </c>
      <c r="U453" s="7" t="s">
        <v>4362</v>
      </c>
      <c r="V453" s="7" t="s">
        <v>4363</v>
      </c>
      <c r="W453" s="15">
        <v>1621</v>
      </c>
      <c r="X453" s="16" t="s">
        <v>4364</v>
      </c>
      <c r="Z453" s="7" t="s">
        <v>4357</v>
      </c>
      <c r="AA453" s="7" t="s">
        <v>4350</v>
      </c>
      <c r="AB453" s="7" t="s">
        <v>4354</v>
      </c>
    </row>
    <row r="454" spans="1:30" hidden="1">
      <c r="A454" s="13" t="s">
        <v>4365</v>
      </c>
      <c r="C454" s="13">
        <v>4664</v>
      </c>
      <c r="D454" s="13">
        <v>4664</v>
      </c>
      <c r="E454" s="13" t="s">
        <v>4366</v>
      </c>
      <c r="F454" s="13">
        <v>4880</v>
      </c>
      <c r="G454" s="13" t="s">
        <v>4367</v>
      </c>
      <c r="H454" s="13" t="s">
        <v>4365</v>
      </c>
      <c r="J454" s="10" t="s">
        <v>4368</v>
      </c>
      <c r="K454" s="13" t="str">
        <f>VLOOKUP(J454,'DM Thue co so-TCCB'!$B$5:$D$781,3,)</f>
        <v xml:space="preserve">Thuế cơ sở 1 thành phố Huế </v>
      </c>
      <c r="L454" s="13" t="str">
        <f>VLOOKUP(J454,'DM Thue co so-TCCB'!$B$5:$F$781,5,)</f>
        <v xml:space="preserve"> Phường Vỹ Dạ</v>
      </c>
      <c r="M454" s="10" t="s">
        <v>4369</v>
      </c>
      <c r="N454" s="10" t="s">
        <v>4370</v>
      </c>
      <c r="O454" s="10" t="s">
        <v>4371</v>
      </c>
      <c r="P454" s="10" t="s">
        <v>4371</v>
      </c>
      <c r="Q454" s="13" t="str">
        <f t="shared" si="12"/>
        <v>Quận Thuận Hóa - Đội Thuế liên huyện Thuận Hóa - Phú Xuân</v>
      </c>
      <c r="R454" s="13" t="s">
        <v>4372</v>
      </c>
      <c r="S454" s="10" t="s">
        <v>4370</v>
      </c>
      <c r="T454" s="8" t="s">
        <v>4370</v>
      </c>
      <c r="U454" s="13" t="s">
        <v>4362</v>
      </c>
      <c r="V454" s="13" t="s">
        <v>4363</v>
      </c>
      <c r="W454" s="15">
        <v>1621</v>
      </c>
      <c r="X454" s="16" t="s">
        <v>4364</v>
      </c>
      <c r="Y454" s="10" t="s">
        <v>285</v>
      </c>
      <c r="Z454" s="13" t="s">
        <v>4373</v>
      </c>
      <c r="AA454" s="13" t="s">
        <v>4350</v>
      </c>
      <c r="AB454" s="13" t="s">
        <v>4354</v>
      </c>
      <c r="AD454" s="7"/>
    </row>
    <row r="455" spans="1:30" hidden="1">
      <c r="A455" s="13" t="s">
        <v>4374</v>
      </c>
      <c r="C455" s="13">
        <v>4661</v>
      </c>
      <c r="D455" s="13">
        <v>4661</v>
      </c>
      <c r="E455" s="13" t="s">
        <v>4375</v>
      </c>
      <c r="F455" s="13">
        <v>4880</v>
      </c>
      <c r="G455" s="13" t="s">
        <v>4376</v>
      </c>
      <c r="H455" s="13" t="s">
        <v>4374</v>
      </c>
      <c r="J455" s="13" t="s">
        <v>12011</v>
      </c>
      <c r="K455" s="13" t="str">
        <f>VLOOKUP(J455,'DM Thue co so-TCCB'!$B$5:$D$781,3,)</f>
        <v xml:space="preserve">Thuế cơ sở 2 thành phố Huế </v>
      </c>
      <c r="L455" s="13" t="str">
        <f>VLOOKUP(J455,'DM Thue co so-TCCB'!$B$5:$F$781,5,)</f>
        <v>Phường Hương Trà</v>
      </c>
      <c r="M455" s="10" t="s">
        <v>4378</v>
      </c>
      <c r="N455" s="13" t="s">
        <v>4379</v>
      </c>
      <c r="O455" s="10" t="s">
        <v>4380</v>
      </c>
      <c r="P455" s="10" t="s">
        <v>4381</v>
      </c>
      <c r="Q455" s="13" t="str">
        <f t="shared" si="12"/>
        <v>Thị xã Phong Điền - Đội Thuế liên huyện Hương Điền</v>
      </c>
      <c r="R455" s="13" t="s">
        <v>4382</v>
      </c>
      <c r="S455" s="13" t="s">
        <v>4379</v>
      </c>
      <c r="T455" s="8" t="s">
        <v>4379</v>
      </c>
      <c r="U455" s="13" t="s">
        <v>4383</v>
      </c>
      <c r="V455" s="13" t="s">
        <v>4384</v>
      </c>
      <c r="W455" s="15" t="s">
        <v>4385</v>
      </c>
      <c r="X455" s="16" t="s">
        <v>4386</v>
      </c>
      <c r="Y455" s="10" t="s">
        <v>285</v>
      </c>
      <c r="Z455" s="13" t="s">
        <v>4387</v>
      </c>
      <c r="AA455" s="13" t="s">
        <v>4350</v>
      </c>
      <c r="AB455" s="13" t="s">
        <v>4354</v>
      </c>
      <c r="AD455" s="7"/>
    </row>
    <row r="456" spans="1:30" hidden="1">
      <c r="A456" s="13" t="s">
        <v>4388</v>
      </c>
      <c r="C456" s="13">
        <v>4661</v>
      </c>
      <c r="D456" s="13">
        <v>4661</v>
      </c>
      <c r="E456" s="13" t="s">
        <v>4375</v>
      </c>
      <c r="F456" s="13">
        <v>4880</v>
      </c>
      <c r="G456" s="13" t="s">
        <v>4389</v>
      </c>
      <c r="H456" s="13" t="s">
        <v>4388</v>
      </c>
      <c r="J456" s="13" t="s">
        <v>12011</v>
      </c>
      <c r="K456" s="13" t="str">
        <f>VLOOKUP(J456,'DM Thue co so-TCCB'!$B$5:$D$781,3,)</f>
        <v xml:space="preserve">Thuế cơ sở 2 thành phố Huế </v>
      </c>
      <c r="L456" s="13" t="str">
        <f>VLOOKUP(J456,'DM Thue co so-TCCB'!$B$5:$F$781,5,)</f>
        <v>Phường Hương Trà</v>
      </c>
      <c r="M456" s="10" t="s">
        <v>4378</v>
      </c>
      <c r="N456" s="13" t="s">
        <v>4390</v>
      </c>
      <c r="O456" s="10" t="s">
        <v>4380</v>
      </c>
      <c r="P456" s="10" t="s">
        <v>4391</v>
      </c>
      <c r="Q456" s="13" t="str">
        <f t="shared" ref="Q456:Q519" si="13">P456&amp;" - "&amp;J456</f>
        <v>Huyện Quảng Điền - Đội Thuế liên huyện Hương Điền</v>
      </c>
      <c r="R456" s="13" t="s">
        <v>4392</v>
      </c>
      <c r="S456" s="13" t="s">
        <v>4390</v>
      </c>
      <c r="T456" s="8" t="s">
        <v>4390</v>
      </c>
      <c r="U456" s="13" t="s">
        <v>4393</v>
      </c>
      <c r="V456" s="13" t="s">
        <v>4394</v>
      </c>
      <c r="W456" s="15" t="s">
        <v>4385</v>
      </c>
      <c r="X456" s="16" t="s">
        <v>4386</v>
      </c>
      <c r="Y456" s="10" t="s">
        <v>285</v>
      </c>
      <c r="Z456" s="13" t="s">
        <v>4387</v>
      </c>
      <c r="AA456" s="13" t="s">
        <v>4350</v>
      </c>
      <c r="AB456" s="13" t="s">
        <v>4354</v>
      </c>
      <c r="AD456" s="7"/>
    </row>
    <row r="457" spans="1:30" hidden="1">
      <c r="A457" s="13" t="s">
        <v>4395</v>
      </c>
      <c r="C457" s="13">
        <v>4661</v>
      </c>
      <c r="D457" s="13">
        <v>4661</v>
      </c>
      <c r="E457" s="13" t="s">
        <v>4375</v>
      </c>
      <c r="F457" s="13">
        <v>4880</v>
      </c>
      <c r="G457" s="13" t="s">
        <v>4396</v>
      </c>
      <c r="H457" s="13" t="s">
        <v>4395</v>
      </c>
      <c r="J457" s="13" t="s">
        <v>12011</v>
      </c>
      <c r="K457" s="13" t="str">
        <f>VLOOKUP(J457,'DM Thue co so-TCCB'!$B$5:$D$781,3,)</f>
        <v xml:space="preserve">Thuế cơ sở 2 thành phố Huế </v>
      </c>
      <c r="L457" s="13" t="str">
        <f>VLOOKUP(J457,'DM Thue co so-TCCB'!$B$5:$F$781,5,)</f>
        <v>Phường Hương Trà</v>
      </c>
      <c r="M457" s="10" t="s">
        <v>4378</v>
      </c>
      <c r="N457" s="13" t="s">
        <v>4397</v>
      </c>
      <c r="O457" s="10" t="s">
        <v>4380</v>
      </c>
      <c r="P457" s="10" t="s">
        <v>4380</v>
      </c>
      <c r="Q457" s="13" t="str">
        <f t="shared" si="13"/>
        <v>Thị xã Hương Trà - Đội Thuế liên huyện Hương Điền</v>
      </c>
      <c r="R457" s="13" t="s">
        <v>4398</v>
      </c>
      <c r="S457" s="13" t="s">
        <v>4397</v>
      </c>
      <c r="T457" s="8" t="s">
        <v>4397</v>
      </c>
      <c r="U457" s="13" t="s">
        <v>4385</v>
      </c>
      <c r="V457" s="13" t="s">
        <v>4399</v>
      </c>
      <c r="W457" s="15" t="s">
        <v>4385</v>
      </c>
      <c r="X457" s="16" t="s">
        <v>4386</v>
      </c>
      <c r="Y457" s="10" t="s">
        <v>285</v>
      </c>
      <c r="Z457" s="13" t="s">
        <v>4387</v>
      </c>
      <c r="AA457" s="13" t="s">
        <v>4350</v>
      </c>
      <c r="AB457" s="13" t="s">
        <v>4354</v>
      </c>
      <c r="AD457" s="7"/>
    </row>
    <row r="458" spans="1:30" hidden="1">
      <c r="A458" s="13" t="s">
        <v>4400</v>
      </c>
      <c r="C458" s="13">
        <v>4662</v>
      </c>
      <c r="D458" s="13">
        <v>4662</v>
      </c>
      <c r="E458" s="13" t="s">
        <v>4401</v>
      </c>
      <c r="F458" s="13">
        <v>4880</v>
      </c>
      <c r="G458" s="13" t="s">
        <v>4402</v>
      </c>
      <c r="H458" s="13" t="s">
        <v>4400</v>
      </c>
      <c r="J458" s="13" t="s">
        <v>15436</v>
      </c>
      <c r="K458" s="13" t="str">
        <f>VLOOKUP(J458,'DM Thue co so-TCCB'!$B$5:$D$781,3,)</f>
        <v xml:space="preserve">Thuế cơ sở 3 thành phố Huế </v>
      </c>
      <c r="L458" s="13" t="str">
        <f>VLOOKUP(J458,'DM Thue co so-TCCB'!$B$5:$F$781,5,)</f>
        <v>Phường Thanh Thủy</v>
      </c>
      <c r="M458" s="10" t="s">
        <v>4404</v>
      </c>
      <c r="N458" s="13" t="s">
        <v>4405</v>
      </c>
      <c r="O458" s="10" t="s">
        <v>4406</v>
      </c>
      <c r="P458" s="10" t="s">
        <v>4407</v>
      </c>
      <c r="Q458" s="13" t="str">
        <f t="shared" si="13"/>
        <v>Huyện Phú Vang - Đội Thuế liên huyện Hương Phú</v>
      </c>
      <c r="R458" s="13" t="s">
        <v>4408</v>
      </c>
      <c r="S458" s="13" t="s">
        <v>4405</v>
      </c>
      <c r="T458" s="8" t="s">
        <v>4405</v>
      </c>
      <c r="U458" s="13" t="s">
        <v>4409</v>
      </c>
      <c r="V458" s="13" t="s">
        <v>4410</v>
      </c>
      <c r="W458" s="50" t="s">
        <v>4411</v>
      </c>
      <c r="X458" s="51" t="s">
        <v>4412</v>
      </c>
      <c r="Y458" s="10" t="s">
        <v>285</v>
      </c>
      <c r="Z458" s="13" t="s">
        <v>4413</v>
      </c>
      <c r="AA458" s="13" t="s">
        <v>4350</v>
      </c>
      <c r="AB458" s="13" t="s">
        <v>4354</v>
      </c>
      <c r="AD458" s="7"/>
    </row>
    <row r="459" spans="1:30" hidden="1">
      <c r="A459" s="13" t="s">
        <v>4414</v>
      </c>
      <c r="C459" s="13">
        <v>4662</v>
      </c>
      <c r="D459" s="13">
        <v>4662</v>
      </c>
      <c r="E459" s="13" t="s">
        <v>4401</v>
      </c>
      <c r="F459" s="13">
        <v>4880</v>
      </c>
      <c r="G459" s="13" t="s">
        <v>4415</v>
      </c>
      <c r="H459" s="13" t="s">
        <v>4414</v>
      </c>
      <c r="J459" s="13" t="s">
        <v>15436</v>
      </c>
      <c r="K459" s="13" t="str">
        <f>VLOOKUP(J459,'DM Thue co so-TCCB'!$B$5:$D$781,3,)</f>
        <v xml:space="preserve">Thuế cơ sở 3 thành phố Huế </v>
      </c>
      <c r="L459" s="13" t="str">
        <f>VLOOKUP(J459,'DM Thue co so-TCCB'!$B$5:$F$781,5,)</f>
        <v>Phường Thanh Thủy</v>
      </c>
      <c r="M459" s="10" t="s">
        <v>4404</v>
      </c>
      <c r="N459" s="13" t="s">
        <v>4416</v>
      </c>
      <c r="O459" s="10" t="s">
        <v>4406</v>
      </c>
      <c r="P459" s="10" t="s">
        <v>4406</v>
      </c>
      <c r="Q459" s="13" t="str">
        <f t="shared" si="13"/>
        <v>Thị xã Hương Thủy - Đội Thuế liên huyện Hương Phú</v>
      </c>
      <c r="R459" s="13" t="s">
        <v>4417</v>
      </c>
      <c r="S459" s="13" t="s">
        <v>4416</v>
      </c>
      <c r="T459" s="8" t="s">
        <v>4416</v>
      </c>
      <c r="U459" s="13" t="s">
        <v>4411</v>
      </c>
      <c r="V459" s="13" t="s">
        <v>4418</v>
      </c>
      <c r="W459" s="50" t="s">
        <v>4411</v>
      </c>
      <c r="X459" s="51" t="s">
        <v>4412</v>
      </c>
      <c r="Y459" s="10" t="s">
        <v>285</v>
      </c>
      <c r="Z459" s="13" t="s">
        <v>4413</v>
      </c>
      <c r="AA459" s="13" t="s">
        <v>4350</v>
      </c>
      <c r="AB459" s="13" t="s">
        <v>4354</v>
      </c>
      <c r="AD459" s="7"/>
    </row>
    <row r="460" spans="1:30" hidden="1">
      <c r="A460" s="13" t="s">
        <v>4419</v>
      </c>
      <c r="E460" s="13" t="s">
        <v>4420</v>
      </c>
      <c r="F460" s="13">
        <v>4880</v>
      </c>
      <c r="G460" s="13" t="s">
        <v>4421</v>
      </c>
      <c r="H460" s="13" t="s">
        <v>4419</v>
      </c>
      <c r="J460" s="13" t="s">
        <v>4422</v>
      </c>
      <c r="K460" s="13" t="str">
        <f>VLOOKUP(J460,'DM Thue co so-TCCB'!$B$5:$D$781,3,)</f>
        <v xml:space="preserve">Thuế cơ sở 4 thành phố Huế </v>
      </c>
      <c r="L460" s="13" t="str">
        <f>VLOOKUP(J460,'DM Thue co so-TCCB'!$B$5:$F$781,5,)</f>
        <v>Xã Phú Lộc</v>
      </c>
      <c r="M460" s="10" t="s">
        <v>4423</v>
      </c>
      <c r="N460" s="10" t="s">
        <v>4422</v>
      </c>
      <c r="O460" s="13" t="s">
        <v>4424</v>
      </c>
      <c r="P460" s="13" t="s">
        <v>4424</v>
      </c>
      <c r="Q460" s="13" t="str">
        <f t="shared" si="13"/>
        <v>Huyện Phú Lộc - Đội Thuế huyện Phú Lộc</v>
      </c>
      <c r="R460" s="13" t="s">
        <v>4425</v>
      </c>
      <c r="S460" s="13" t="s">
        <v>4422</v>
      </c>
      <c r="T460" s="8" t="s">
        <v>4422</v>
      </c>
      <c r="U460" s="13" t="s">
        <v>4426</v>
      </c>
      <c r="V460" s="13" t="s">
        <v>4427</v>
      </c>
      <c r="W460" s="15" t="s">
        <v>4426</v>
      </c>
      <c r="X460" s="16" t="s">
        <v>4428</v>
      </c>
      <c r="Y460" s="10" t="s">
        <v>1367</v>
      </c>
      <c r="Z460" s="13" t="s">
        <v>4429</v>
      </c>
      <c r="AA460" s="13" t="s">
        <v>4350</v>
      </c>
      <c r="AB460" s="13" t="s">
        <v>4354</v>
      </c>
      <c r="AD460" s="7"/>
    </row>
    <row r="461" spans="1:30" hidden="1">
      <c r="A461" s="13" t="s">
        <v>4430</v>
      </c>
      <c r="E461" s="13" t="s">
        <v>4431</v>
      </c>
      <c r="F461" s="13">
        <v>4880</v>
      </c>
      <c r="G461" s="13" t="s">
        <v>4432</v>
      </c>
      <c r="H461" s="13" t="s">
        <v>4430</v>
      </c>
      <c r="J461" s="10" t="s">
        <v>4433</v>
      </c>
      <c r="K461" s="13" t="str">
        <f>VLOOKUP(J461,'DM Thue co so-TCCB'!$B$5:$D$781,3,)</f>
        <v xml:space="preserve">Thuế cơ sở 5 thành phố Huế </v>
      </c>
      <c r="L461" s="13" t="str">
        <f>VLOOKUP(J461,'DM Thue co so-TCCB'!$B$5:$F$781,5,)</f>
        <v>Xã A Lưới 2</v>
      </c>
      <c r="M461" s="10" t="s">
        <v>4434</v>
      </c>
      <c r="N461" s="10" t="s">
        <v>4433</v>
      </c>
      <c r="O461" s="13" t="s">
        <v>4435</v>
      </c>
      <c r="P461" s="13" t="s">
        <v>4435</v>
      </c>
      <c r="Q461" s="13" t="str">
        <f t="shared" si="13"/>
        <v>Huyện A Lưới - Đội Thuế huyện A Lưới</v>
      </c>
      <c r="R461" s="13" t="s">
        <v>4436</v>
      </c>
      <c r="S461" s="10" t="s">
        <v>4433</v>
      </c>
      <c r="T461" s="8" t="s">
        <v>4433</v>
      </c>
      <c r="U461" s="13" t="s">
        <v>4437</v>
      </c>
      <c r="V461" s="13" t="s">
        <v>4438</v>
      </c>
      <c r="W461" s="15" t="s">
        <v>4437</v>
      </c>
      <c r="X461" s="16" t="s">
        <v>4439</v>
      </c>
      <c r="Z461" s="13" t="s">
        <v>4440</v>
      </c>
      <c r="AA461" s="13" t="s">
        <v>4350</v>
      </c>
      <c r="AB461" s="13" t="s">
        <v>4354</v>
      </c>
      <c r="AD461" s="7"/>
    </row>
    <row r="462" spans="1:30" s="21" customFormat="1" hidden="1">
      <c r="A462" s="21" t="s">
        <v>4441</v>
      </c>
      <c r="E462" s="21" t="s">
        <v>4420</v>
      </c>
      <c r="F462" s="23">
        <v>4880</v>
      </c>
      <c r="G462" s="21" t="s">
        <v>4442</v>
      </c>
      <c r="H462" s="21" t="s">
        <v>4441</v>
      </c>
      <c r="I462" s="23"/>
      <c r="J462" s="23" t="s">
        <v>4422</v>
      </c>
      <c r="K462" s="13" t="str">
        <f>VLOOKUP(J462,'DM Thue co so-TCCB'!$B$5:$D$781,3,)</f>
        <v xml:space="preserve">Thuế cơ sở 4 thành phố Huế </v>
      </c>
      <c r="L462" s="13" t="str">
        <f>VLOOKUP(J462,'DM Thue co so-TCCB'!$B$5:$F$781,5,)</f>
        <v>Xã Phú Lộc</v>
      </c>
      <c r="M462" s="10" t="s">
        <v>4423</v>
      </c>
      <c r="N462" s="21" t="s">
        <v>4422</v>
      </c>
      <c r="O462" s="23" t="s">
        <v>4424</v>
      </c>
      <c r="P462" s="23" t="s">
        <v>4424</v>
      </c>
      <c r="Q462" s="23" t="str">
        <f t="shared" si="13"/>
        <v>Huyện Phú Lộc - Đội Thuế huyện Phú Lộc</v>
      </c>
      <c r="R462" s="21" t="s">
        <v>4443</v>
      </c>
      <c r="S462" s="21" t="s">
        <v>4422</v>
      </c>
      <c r="T462" s="8" t="s">
        <v>4422</v>
      </c>
      <c r="U462" s="21" t="s">
        <v>4444</v>
      </c>
      <c r="V462" s="21" t="s">
        <v>4445</v>
      </c>
      <c r="W462" s="24" t="s">
        <v>155</v>
      </c>
      <c r="X462" s="25" t="s">
        <v>155</v>
      </c>
      <c r="Z462" s="21" t="s">
        <v>4429</v>
      </c>
      <c r="AA462" s="21" t="s">
        <v>4350</v>
      </c>
      <c r="AB462" s="21" t="s">
        <v>4354</v>
      </c>
      <c r="AD462" s="35"/>
    </row>
    <row r="463" spans="1:30" hidden="1">
      <c r="A463" s="13" t="s">
        <v>4446</v>
      </c>
      <c r="C463" s="13">
        <v>4664</v>
      </c>
      <c r="D463" s="13">
        <v>4664</v>
      </c>
      <c r="E463" s="13" t="s">
        <v>4366</v>
      </c>
      <c r="F463" s="13">
        <v>4880</v>
      </c>
      <c r="G463" s="13" t="s">
        <v>4447</v>
      </c>
      <c r="H463" s="13" t="s">
        <v>4446</v>
      </c>
      <c r="J463" s="10" t="s">
        <v>4368</v>
      </c>
      <c r="K463" s="13" t="str">
        <f>VLOOKUP(J463,'DM Thue co so-TCCB'!$B$5:$D$781,3,)</f>
        <v xml:space="preserve">Thuế cơ sở 1 thành phố Huế </v>
      </c>
      <c r="L463" s="13" t="str">
        <f>VLOOKUP(J463,'DM Thue co so-TCCB'!$B$5:$F$781,5,)</f>
        <v xml:space="preserve"> Phường Vỹ Dạ</v>
      </c>
      <c r="M463" s="10" t="s">
        <v>4369</v>
      </c>
      <c r="N463" s="10" t="s">
        <v>4448</v>
      </c>
      <c r="O463" s="10" t="s">
        <v>4371</v>
      </c>
      <c r="P463" s="10" t="s">
        <v>4449</v>
      </c>
      <c r="Q463" s="13" t="str">
        <f t="shared" si="13"/>
        <v>Quận Phú Xuân - Đội Thuế liên huyện Thuận Hóa - Phú Xuân</v>
      </c>
      <c r="R463" s="13" t="s">
        <v>4450</v>
      </c>
      <c r="S463" s="10" t="s">
        <v>4448</v>
      </c>
      <c r="T463" s="8" t="s">
        <v>4448</v>
      </c>
      <c r="U463" s="13" t="s">
        <v>4362</v>
      </c>
      <c r="V463" s="13" t="s">
        <v>4363</v>
      </c>
      <c r="W463" s="15">
        <v>1621</v>
      </c>
      <c r="X463" s="16" t="s">
        <v>4364</v>
      </c>
      <c r="Y463" s="10" t="s">
        <v>285</v>
      </c>
      <c r="Z463" s="13" t="s">
        <v>4373</v>
      </c>
      <c r="AA463" s="13" t="s">
        <v>4350</v>
      </c>
      <c r="AB463" s="13" t="s">
        <v>4354</v>
      </c>
      <c r="AD463" s="7"/>
    </row>
    <row r="464" spans="1:30" s="7" customFormat="1" hidden="1">
      <c r="A464" s="7" t="s">
        <v>4451</v>
      </c>
      <c r="B464" s="7">
        <v>4880</v>
      </c>
      <c r="E464" s="7" t="s">
        <v>4452</v>
      </c>
      <c r="G464" s="7" t="s">
        <v>155</v>
      </c>
      <c r="H464" s="7" t="s">
        <v>4451</v>
      </c>
      <c r="I464" s="7" t="s">
        <v>4272</v>
      </c>
      <c r="K464" s="13"/>
      <c r="L464" s="13"/>
      <c r="M464" s="10"/>
      <c r="N464" s="7" t="s">
        <v>4453</v>
      </c>
      <c r="O464" s="7" t="s">
        <v>4274</v>
      </c>
      <c r="P464" s="7" t="s">
        <v>4454</v>
      </c>
      <c r="Q464" s="13" t="str">
        <f t="shared" si="13"/>
        <v xml:space="preserve">Tỉnh Quảng Nam - </v>
      </c>
      <c r="R464" s="7" t="s">
        <v>4455</v>
      </c>
      <c r="S464" s="7" t="s">
        <v>4453</v>
      </c>
      <c r="T464" s="8" t="s">
        <v>4453</v>
      </c>
      <c r="U464" s="7" t="s">
        <v>4456</v>
      </c>
      <c r="V464" s="7" t="s">
        <v>4457</v>
      </c>
      <c r="W464" s="11" t="s">
        <v>155</v>
      </c>
      <c r="X464" s="9" t="s">
        <v>155</v>
      </c>
      <c r="Z464" s="7" t="s">
        <v>4458</v>
      </c>
      <c r="AA464" s="7" t="s">
        <v>153</v>
      </c>
      <c r="AB464" s="7" t="s">
        <v>159</v>
      </c>
    </row>
    <row r="465" spans="1:30" s="7" customFormat="1" hidden="1">
      <c r="A465" s="7" t="s">
        <v>4459</v>
      </c>
      <c r="B465" s="7">
        <v>4881</v>
      </c>
      <c r="E465" s="7" t="s">
        <v>4452</v>
      </c>
      <c r="F465" s="7">
        <v>4880</v>
      </c>
      <c r="G465" s="7" t="s">
        <v>4460</v>
      </c>
      <c r="H465" s="7" t="s">
        <v>4459</v>
      </c>
      <c r="I465" s="7" t="s">
        <v>4272</v>
      </c>
      <c r="J465" s="7" t="s">
        <v>4272</v>
      </c>
      <c r="K465" s="13"/>
      <c r="L465" s="13"/>
      <c r="M465" s="10" t="s">
        <v>4272</v>
      </c>
      <c r="N465" s="7" t="s">
        <v>4461</v>
      </c>
      <c r="O465" s="7" t="s">
        <v>4274</v>
      </c>
      <c r="P465" s="7" t="s">
        <v>4454</v>
      </c>
      <c r="Q465" s="13" t="str">
        <f t="shared" si="13"/>
        <v>Tỉnh Quảng Nam - Chi cục Thuế khu vực XII</v>
      </c>
      <c r="R465" s="7" t="s">
        <v>4462</v>
      </c>
      <c r="S465" s="7" t="s">
        <v>4461</v>
      </c>
      <c r="T465" s="8" t="s">
        <v>4461</v>
      </c>
      <c r="U465" s="7" t="s">
        <v>4463</v>
      </c>
      <c r="V465" s="7" t="s">
        <v>4464</v>
      </c>
      <c r="W465" s="15" t="s">
        <v>4463</v>
      </c>
      <c r="X465" s="16" t="s">
        <v>4465</v>
      </c>
      <c r="Z465" s="7" t="s">
        <v>4458</v>
      </c>
      <c r="AA465" s="7" t="s">
        <v>4451</v>
      </c>
      <c r="AB465" s="7" t="s">
        <v>4455</v>
      </c>
    </row>
    <row r="466" spans="1:30" hidden="1">
      <c r="A466" s="13" t="s">
        <v>4466</v>
      </c>
      <c r="C466" s="13" t="s">
        <v>4467</v>
      </c>
      <c r="D466" s="13">
        <v>4965</v>
      </c>
      <c r="E466" s="13" t="s">
        <v>4468</v>
      </c>
      <c r="F466" s="13">
        <v>4880</v>
      </c>
      <c r="G466" s="13" t="s">
        <v>4469</v>
      </c>
      <c r="H466" s="13" t="s">
        <v>4466</v>
      </c>
      <c r="J466" s="10" t="s">
        <v>4470</v>
      </c>
      <c r="K466" s="13" t="str">
        <f>VLOOKUP(J466,'DM Thue co so-TCCB'!$B$5:$D$781,3,)</f>
        <v>Thuế cơ sở 9 thành phố Đà Nẵng</v>
      </c>
      <c r="L466" s="13" t="str">
        <f>VLOOKUP(J466,'DM Thue co so-TCCB'!$B$5:$F$781,5,)</f>
        <v>Phường Bàn Thạch</v>
      </c>
      <c r="M466" s="10" t="s">
        <v>4471</v>
      </c>
      <c r="N466" s="10" t="s">
        <v>4472</v>
      </c>
      <c r="O466" s="10" t="s">
        <v>4473</v>
      </c>
      <c r="P466" s="10" t="s">
        <v>4474</v>
      </c>
      <c r="Q466" s="13" t="str">
        <f t="shared" si="13"/>
        <v>Tp. Tam Kỳ - Đội Thuế liên huyện Tam Kỳ - Núi Thành - Phú Ninh</v>
      </c>
      <c r="R466" s="13" t="s">
        <v>4475</v>
      </c>
      <c r="S466" s="10" t="s">
        <v>4472</v>
      </c>
      <c r="T466" s="8" t="s">
        <v>4472</v>
      </c>
      <c r="U466" s="13" t="s">
        <v>4463</v>
      </c>
      <c r="V466" s="13" t="s">
        <v>4464</v>
      </c>
      <c r="W466" s="15" t="s">
        <v>4463</v>
      </c>
      <c r="X466" s="16" t="s">
        <v>4465</v>
      </c>
      <c r="Y466" s="10" t="s">
        <v>285</v>
      </c>
      <c r="Z466" s="13" t="s">
        <v>4476</v>
      </c>
      <c r="AA466" s="13" t="s">
        <v>4451</v>
      </c>
      <c r="AB466" s="13" t="s">
        <v>4455</v>
      </c>
      <c r="AD466" s="7"/>
    </row>
    <row r="467" spans="1:30" hidden="1">
      <c r="A467" s="13" t="s">
        <v>4477</v>
      </c>
      <c r="C467" s="13" t="s">
        <v>155</v>
      </c>
      <c r="D467" s="13">
        <v>4966</v>
      </c>
      <c r="E467" s="13" t="s">
        <v>4478</v>
      </c>
      <c r="F467" s="13">
        <v>4880</v>
      </c>
      <c r="G467" s="13" t="s">
        <v>4479</v>
      </c>
      <c r="H467" s="13" t="s">
        <v>4477</v>
      </c>
      <c r="J467" s="10" t="s">
        <v>4480</v>
      </c>
      <c r="K467" s="13" t="str">
        <f>VLOOKUP(J467,'DM Thue co so-TCCB'!$B$5:$D$781,3,)</f>
        <v>Thuế cơ sở 7 thành phố Đà Nẵng</v>
      </c>
      <c r="L467" s="13" t="str">
        <f>VLOOKUP(J467,'DM Thue co so-TCCB'!$B$5:$F$781,5,)</f>
        <v>Phường Điện Bàn</v>
      </c>
      <c r="M467" s="10" t="s">
        <v>4481</v>
      </c>
      <c r="N467" s="10" t="s">
        <v>4482</v>
      </c>
      <c r="O467" s="10" t="s">
        <v>4483</v>
      </c>
      <c r="P467" s="10" t="s">
        <v>4484</v>
      </c>
      <c r="Q467" s="13" t="str">
        <f t="shared" si="13"/>
        <v>Tp. Hội An - Đội Thuế liên huyện Điện Bàn - Duy Xuyên - Hội An</v>
      </c>
      <c r="R467" s="13" t="s">
        <v>4485</v>
      </c>
      <c r="S467" s="10" t="s">
        <v>4482</v>
      </c>
      <c r="T467" s="8" t="s">
        <v>4482</v>
      </c>
      <c r="U467" s="13" t="s">
        <v>4486</v>
      </c>
      <c r="V467" s="13" t="s">
        <v>4487</v>
      </c>
      <c r="W467" s="15" t="s">
        <v>4488</v>
      </c>
      <c r="X467" s="15" t="s">
        <v>4489</v>
      </c>
      <c r="Y467" s="30" t="s">
        <v>4490</v>
      </c>
      <c r="Z467" s="13" t="s">
        <v>4491</v>
      </c>
      <c r="AA467" s="13" t="s">
        <v>4451</v>
      </c>
      <c r="AB467" s="13" t="s">
        <v>4455</v>
      </c>
      <c r="AD467" s="7"/>
    </row>
    <row r="468" spans="1:30" hidden="1">
      <c r="A468" s="13" t="s">
        <v>4492</v>
      </c>
      <c r="C468" s="13" t="s">
        <v>155</v>
      </c>
      <c r="D468" s="13">
        <v>4964</v>
      </c>
      <c r="E468" s="13" t="s">
        <v>4493</v>
      </c>
      <c r="F468" s="13">
        <v>4880</v>
      </c>
      <c r="G468" s="13" t="s">
        <v>4494</v>
      </c>
      <c r="H468" s="13" t="s">
        <v>4492</v>
      </c>
      <c r="J468" s="10" t="s">
        <v>4495</v>
      </c>
      <c r="K468" s="13" t="str">
        <f>VLOOKUP(J468,'DM Thue co so-TCCB'!$B$5:$D$781,3,)</f>
        <v>Thuế cơ sở 6 thành phố Đà Nẵng</v>
      </c>
      <c r="L468" s="13" t="str">
        <f>VLOOKUP(J468,'DM Thue co so-TCCB'!$B$5:$F$781,5,)</f>
        <v>Xã Đại Lộc</v>
      </c>
      <c r="M468" s="10" t="s">
        <v>4496</v>
      </c>
      <c r="N468" s="10" t="s">
        <v>4497</v>
      </c>
      <c r="O468" s="10" t="s">
        <v>4498</v>
      </c>
      <c r="P468" s="10" t="s">
        <v>4498</v>
      </c>
      <c r="Q468" s="13" t="str">
        <f t="shared" si="13"/>
        <v>Huyện Đại Lộc - Đội Thuế liên huyện Đại Lộc - Phước Sơn - Nam Giang</v>
      </c>
      <c r="R468" s="13" t="s">
        <v>4499</v>
      </c>
      <c r="S468" s="10" t="s">
        <v>4497</v>
      </c>
      <c r="T468" s="8" t="s">
        <v>4497</v>
      </c>
      <c r="U468" s="13" t="s">
        <v>4500</v>
      </c>
      <c r="V468" s="13" t="s">
        <v>4501</v>
      </c>
      <c r="W468" s="15" t="s">
        <v>4502</v>
      </c>
      <c r="X468" s="15" t="s">
        <v>4503</v>
      </c>
      <c r="Y468" s="30" t="s">
        <v>4490</v>
      </c>
      <c r="Z468" s="13" t="s">
        <v>4504</v>
      </c>
      <c r="AA468" s="13" t="s">
        <v>4451</v>
      </c>
      <c r="AB468" s="13" t="s">
        <v>4455</v>
      </c>
      <c r="AD468" s="7"/>
    </row>
    <row r="469" spans="1:30" hidden="1">
      <c r="A469" s="13" t="s">
        <v>4505</v>
      </c>
      <c r="C469" s="13" t="s">
        <v>4506</v>
      </c>
      <c r="D469" s="13">
        <v>4966</v>
      </c>
      <c r="E469" s="13" t="s">
        <v>4507</v>
      </c>
      <c r="F469" s="13">
        <v>4880</v>
      </c>
      <c r="G469" s="13" t="s">
        <v>4508</v>
      </c>
      <c r="H469" s="13" t="s">
        <v>4505</v>
      </c>
      <c r="J469" s="10" t="s">
        <v>4480</v>
      </c>
      <c r="K469" s="13" t="str">
        <f>VLOOKUP(J469,'DM Thue co so-TCCB'!$B$5:$D$781,3,)</f>
        <v>Thuế cơ sở 7 thành phố Đà Nẵng</v>
      </c>
      <c r="L469" s="13" t="str">
        <f>VLOOKUP(J469,'DM Thue co so-TCCB'!$B$5:$F$781,5,)</f>
        <v>Phường Điện Bàn</v>
      </c>
      <c r="M469" s="10" t="s">
        <v>4481</v>
      </c>
      <c r="N469" s="10" t="s">
        <v>4509</v>
      </c>
      <c r="O469" s="10" t="s">
        <v>4483</v>
      </c>
      <c r="P469" s="10" t="s">
        <v>4483</v>
      </c>
      <c r="Q469" s="13" t="str">
        <f t="shared" si="13"/>
        <v>Thị xã Điện Bàn - Đội Thuế liên huyện Điện Bàn - Duy Xuyên - Hội An</v>
      </c>
      <c r="R469" s="13" t="s">
        <v>4510</v>
      </c>
      <c r="S469" s="10" t="s">
        <v>4509</v>
      </c>
      <c r="T469" s="8" t="s">
        <v>4509</v>
      </c>
      <c r="U469" s="13" t="s">
        <v>4488</v>
      </c>
      <c r="V469" s="13" t="s">
        <v>4511</v>
      </c>
      <c r="W469" s="15" t="s">
        <v>4488</v>
      </c>
      <c r="X469" s="15" t="s">
        <v>4489</v>
      </c>
      <c r="Y469" s="10" t="s">
        <v>285</v>
      </c>
      <c r="Z469" s="13" t="s">
        <v>4512</v>
      </c>
      <c r="AA469" s="13" t="s">
        <v>4451</v>
      </c>
      <c r="AB469" s="13" t="s">
        <v>4455</v>
      </c>
      <c r="AD469" s="7"/>
    </row>
    <row r="470" spans="1:30" hidden="1">
      <c r="A470" s="13" t="s">
        <v>4513</v>
      </c>
      <c r="C470" s="13" t="s">
        <v>4506</v>
      </c>
      <c r="D470" s="13">
        <v>4966</v>
      </c>
      <c r="E470" s="13" t="s">
        <v>4507</v>
      </c>
      <c r="F470" s="13">
        <v>4880</v>
      </c>
      <c r="G470" s="13" t="s">
        <v>4514</v>
      </c>
      <c r="H470" s="13" t="s">
        <v>4513</v>
      </c>
      <c r="J470" s="10" t="s">
        <v>4480</v>
      </c>
      <c r="K470" s="13" t="str">
        <f>VLOOKUP(J470,'DM Thue co so-TCCB'!$B$5:$D$781,3,)</f>
        <v>Thuế cơ sở 7 thành phố Đà Nẵng</v>
      </c>
      <c r="L470" s="13" t="str">
        <f>VLOOKUP(J470,'DM Thue co so-TCCB'!$B$5:$F$781,5,)</f>
        <v>Phường Điện Bàn</v>
      </c>
      <c r="M470" s="10" t="s">
        <v>4481</v>
      </c>
      <c r="N470" s="10" t="s">
        <v>4515</v>
      </c>
      <c r="O470" s="10" t="s">
        <v>4483</v>
      </c>
      <c r="P470" s="10" t="s">
        <v>4516</v>
      </c>
      <c r="Q470" s="13" t="str">
        <f t="shared" si="13"/>
        <v>Huyện Duy Xuyên - Đội Thuế liên huyện Điện Bàn - Duy Xuyên - Hội An</v>
      </c>
      <c r="R470" s="13" t="s">
        <v>4517</v>
      </c>
      <c r="S470" s="10" t="s">
        <v>4515</v>
      </c>
      <c r="T470" s="8" t="s">
        <v>4515</v>
      </c>
      <c r="U470" s="13" t="s">
        <v>4518</v>
      </c>
      <c r="V470" s="13" t="s">
        <v>4519</v>
      </c>
      <c r="W470" s="15" t="s">
        <v>4488</v>
      </c>
      <c r="X470" s="15" t="s">
        <v>4489</v>
      </c>
      <c r="Y470" s="10" t="s">
        <v>285</v>
      </c>
      <c r="Z470" s="13" t="s">
        <v>4512</v>
      </c>
      <c r="AA470" s="13" t="s">
        <v>4451</v>
      </c>
      <c r="AB470" s="13" t="s">
        <v>4455</v>
      </c>
      <c r="AD470" s="7"/>
    </row>
    <row r="471" spans="1:30" hidden="1">
      <c r="A471" s="13" t="s">
        <v>4520</v>
      </c>
      <c r="C471" s="13" t="s">
        <v>4521</v>
      </c>
      <c r="D471" s="13">
        <v>4964</v>
      </c>
      <c r="E471" s="13" t="s">
        <v>4522</v>
      </c>
      <c r="F471" s="13">
        <v>4880</v>
      </c>
      <c r="G471" s="13" t="s">
        <v>4523</v>
      </c>
      <c r="H471" s="13" t="s">
        <v>4520</v>
      </c>
      <c r="J471" s="10" t="s">
        <v>4495</v>
      </c>
      <c r="K471" s="13" t="str">
        <f>VLOOKUP(J471,'DM Thue co so-TCCB'!$B$5:$D$781,3,)</f>
        <v>Thuế cơ sở 6 thành phố Đà Nẵng</v>
      </c>
      <c r="L471" s="13" t="str">
        <f>VLOOKUP(J471,'DM Thue co so-TCCB'!$B$5:$F$781,5,)</f>
        <v>Xã Đại Lộc</v>
      </c>
      <c r="M471" s="10" t="s">
        <v>4496</v>
      </c>
      <c r="N471" s="10" t="s">
        <v>4524</v>
      </c>
      <c r="O471" s="10" t="s">
        <v>4498</v>
      </c>
      <c r="P471" s="10" t="s">
        <v>4525</v>
      </c>
      <c r="Q471" s="13" t="str">
        <f t="shared" si="13"/>
        <v>Huyện Nam Giang - Đội Thuế liên huyện Đại Lộc - Phước Sơn - Nam Giang</v>
      </c>
      <c r="R471" s="13" t="s">
        <v>4526</v>
      </c>
      <c r="S471" s="10" t="s">
        <v>4524</v>
      </c>
      <c r="T471" s="8" t="s">
        <v>4524</v>
      </c>
      <c r="U471" s="13" t="s">
        <v>4502</v>
      </c>
      <c r="V471" s="13" t="s">
        <v>4527</v>
      </c>
      <c r="W471" s="15" t="s">
        <v>4502</v>
      </c>
      <c r="X471" s="15" t="s">
        <v>4503</v>
      </c>
      <c r="Y471" s="10" t="s">
        <v>285</v>
      </c>
      <c r="Z471" s="13" t="s">
        <v>4528</v>
      </c>
      <c r="AA471" s="13" t="s">
        <v>4451</v>
      </c>
      <c r="AB471" s="13" t="s">
        <v>4455</v>
      </c>
      <c r="AD471" s="7"/>
    </row>
    <row r="472" spans="1:30" hidden="1">
      <c r="A472" s="13" t="s">
        <v>4529</v>
      </c>
      <c r="C472" s="13" t="s">
        <v>155</v>
      </c>
      <c r="D472" s="13">
        <v>4963</v>
      </c>
      <c r="E472" s="13" t="s">
        <v>4530</v>
      </c>
      <c r="F472" s="13">
        <v>4880</v>
      </c>
      <c r="G472" s="13" t="s">
        <v>4531</v>
      </c>
      <c r="H472" s="13" t="s">
        <v>4529</v>
      </c>
      <c r="J472" s="10" t="s">
        <v>4532</v>
      </c>
      <c r="K472" s="13" t="str">
        <f>VLOOKUP(J472,'DM Thue co so-TCCB'!$B$5:$D$781,3,)</f>
        <v>Thuế cơ sở 8 thành phố Đà Nẵng</v>
      </c>
      <c r="L472" s="13" t="str">
        <f>VLOOKUP(J472,'DM Thue co so-TCCB'!$B$5:$F$781,5,)</f>
        <v>Xã Thăng Bình</v>
      </c>
      <c r="M472" s="10" t="s">
        <v>4533</v>
      </c>
      <c r="N472" s="10" t="s">
        <v>4534</v>
      </c>
      <c r="O472" s="10" t="s">
        <v>4535</v>
      </c>
      <c r="P472" s="10" t="s">
        <v>4535</v>
      </c>
      <c r="Q472" s="13" t="str">
        <f t="shared" si="13"/>
        <v>Huyện Thăng Bình - Đội Thuế liên huyện Thăng Bình - Quế Sơn - Hiệp Đức</v>
      </c>
      <c r="R472" s="13" t="s">
        <v>4536</v>
      </c>
      <c r="S472" s="10" t="s">
        <v>4534</v>
      </c>
      <c r="T472" s="8" t="s">
        <v>4534</v>
      </c>
      <c r="U472" s="13" t="s">
        <v>4537</v>
      </c>
      <c r="V472" s="13" t="s">
        <v>4538</v>
      </c>
      <c r="W472" s="15" t="s">
        <v>4539</v>
      </c>
      <c r="X472" s="15" t="s">
        <v>4540</v>
      </c>
      <c r="Y472" s="30" t="s">
        <v>4490</v>
      </c>
      <c r="Z472" s="13" t="s">
        <v>4541</v>
      </c>
      <c r="AA472" s="13" t="s">
        <v>4451</v>
      </c>
      <c r="AB472" s="13" t="s">
        <v>4455</v>
      </c>
      <c r="AD472" s="7"/>
    </row>
    <row r="473" spans="1:30" hidden="1">
      <c r="A473" s="13" t="s">
        <v>4542</v>
      </c>
      <c r="C473" s="13" t="s">
        <v>4543</v>
      </c>
      <c r="D473" s="13">
        <v>4963</v>
      </c>
      <c r="E473" s="13" t="s">
        <v>4544</v>
      </c>
      <c r="F473" s="13">
        <v>4880</v>
      </c>
      <c r="G473" s="13" t="s">
        <v>4545</v>
      </c>
      <c r="H473" s="13" t="s">
        <v>4542</v>
      </c>
      <c r="J473" s="10" t="s">
        <v>4532</v>
      </c>
      <c r="K473" s="13" t="str">
        <f>VLOOKUP(J473,'DM Thue co so-TCCB'!$B$5:$D$781,3,)</f>
        <v>Thuế cơ sở 8 thành phố Đà Nẵng</v>
      </c>
      <c r="L473" s="13" t="str">
        <f>VLOOKUP(J473,'DM Thue co so-TCCB'!$B$5:$F$781,5,)</f>
        <v>Xã Thăng Bình</v>
      </c>
      <c r="M473" s="10" t="s">
        <v>4533</v>
      </c>
      <c r="N473" s="10" t="s">
        <v>4546</v>
      </c>
      <c r="O473" s="10" t="s">
        <v>4535</v>
      </c>
      <c r="P473" s="10" t="s">
        <v>4547</v>
      </c>
      <c r="Q473" s="13" t="str">
        <f t="shared" si="13"/>
        <v>Huyện Quế Sơn - Đội Thuế liên huyện Thăng Bình - Quế Sơn - Hiệp Đức</v>
      </c>
      <c r="R473" s="13" t="s">
        <v>4548</v>
      </c>
      <c r="S473" s="10" t="s">
        <v>4546</v>
      </c>
      <c r="T473" s="8" t="s">
        <v>4546</v>
      </c>
      <c r="U473" s="13" t="s">
        <v>4539</v>
      </c>
      <c r="V473" s="13" t="s">
        <v>4549</v>
      </c>
      <c r="W473" s="15" t="s">
        <v>4539</v>
      </c>
      <c r="X473" s="15" t="s">
        <v>4540</v>
      </c>
      <c r="Y473" s="10" t="s">
        <v>285</v>
      </c>
      <c r="Z473" s="13" t="s">
        <v>4550</v>
      </c>
      <c r="AA473" s="13" t="s">
        <v>4451</v>
      </c>
      <c r="AB473" s="13" t="s">
        <v>4455</v>
      </c>
      <c r="AD473" s="7"/>
    </row>
    <row r="474" spans="1:30" s="21" customFormat="1" hidden="1">
      <c r="A474" s="21" t="s">
        <v>4551</v>
      </c>
      <c r="C474" s="21" t="s">
        <v>4543</v>
      </c>
      <c r="E474" s="21" t="s">
        <v>4544</v>
      </c>
      <c r="F474" s="21">
        <v>4880</v>
      </c>
      <c r="G474" s="21" t="s">
        <v>4552</v>
      </c>
      <c r="H474" s="21" t="s">
        <v>4551</v>
      </c>
      <c r="J474" s="21" t="s">
        <v>4532</v>
      </c>
      <c r="K474" s="13" t="str">
        <f>VLOOKUP(J474,'DM Thue co so-TCCB'!$B$5:$D$781,3,)</f>
        <v>Thuế cơ sở 8 thành phố Đà Nẵng</v>
      </c>
      <c r="L474" s="13" t="str">
        <f>VLOOKUP(J474,'DM Thue co so-TCCB'!$B$5:$F$781,5,)</f>
        <v>Xã Thăng Bình</v>
      </c>
      <c r="M474" s="21" t="s">
        <v>4533</v>
      </c>
      <c r="N474" s="21" t="s">
        <v>4553</v>
      </c>
      <c r="O474" s="21" t="s">
        <v>4535</v>
      </c>
      <c r="Q474" s="23" t="str">
        <f t="shared" si="13"/>
        <v xml:space="preserve"> - Đội Thuế liên huyện Thăng Bình - Quế Sơn - Hiệp Đức</v>
      </c>
      <c r="R474" s="21" t="s">
        <v>4554</v>
      </c>
      <c r="S474" s="21" t="s">
        <v>4553</v>
      </c>
      <c r="T474" s="8" t="s">
        <v>4553</v>
      </c>
      <c r="U474" s="21" t="s">
        <v>4555</v>
      </c>
      <c r="V474" s="21" t="s">
        <v>4556</v>
      </c>
      <c r="W474" s="24" t="s">
        <v>155</v>
      </c>
      <c r="X474" s="25" t="s">
        <v>155</v>
      </c>
      <c r="Z474" s="21" t="s">
        <v>4550</v>
      </c>
      <c r="AA474" s="21" t="s">
        <v>4451</v>
      </c>
      <c r="AB474" s="21" t="s">
        <v>4455</v>
      </c>
      <c r="AD474" s="35"/>
    </row>
    <row r="475" spans="1:30" hidden="1">
      <c r="A475" s="13" t="s">
        <v>4557</v>
      </c>
      <c r="C475" s="13" t="s">
        <v>4543</v>
      </c>
      <c r="D475" s="13">
        <v>4963</v>
      </c>
      <c r="E475" s="13" t="s">
        <v>4544</v>
      </c>
      <c r="F475" s="13">
        <v>4880</v>
      </c>
      <c r="G475" s="13" t="s">
        <v>4558</v>
      </c>
      <c r="H475" s="13" t="s">
        <v>4557</v>
      </c>
      <c r="J475" s="10" t="s">
        <v>4532</v>
      </c>
      <c r="K475" s="13" t="str">
        <f>VLOOKUP(J475,'DM Thue co so-TCCB'!$B$5:$D$781,3,)</f>
        <v>Thuế cơ sở 8 thành phố Đà Nẵng</v>
      </c>
      <c r="L475" s="13" t="str">
        <f>VLOOKUP(J475,'DM Thue co so-TCCB'!$B$5:$F$781,5,)</f>
        <v>Xã Thăng Bình</v>
      </c>
      <c r="M475" s="10" t="s">
        <v>4533</v>
      </c>
      <c r="N475" s="10" t="s">
        <v>4559</v>
      </c>
      <c r="O475" s="10" t="s">
        <v>4535</v>
      </c>
      <c r="P475" s="10" t="s">
        <v>4560</v>
      </c>
      <c r="Q475" s="13" t="str">
        <f t="shared" si="13"/>
        <v>Huyện Hiệp Đức - Đội Thuế liên huyện Thăng Bình - Quế Sơn - Hiệp Đức</v>
      </c>
      <c r="R475" s="13" t="s">
        <v>4561</v>
      </c>
      <c r="S475" s="10" t="s">
        <v>4559</v>
      </c>
      <c r="T475" s="8" t="s">
        <v>4559</v>
      </c>
      <c r="U475" s="13" t="s">
        <v>4562</v>
      </c>
      <c r="V475" s="13" t="s">
        <v>4563</v>
      </c>
      <c r="W475" s="15" t="s">
        <v>4539</v>
      </c>
      <c r="X475" s="15" t="s">
        <v>4540</v>
      </c>
      <c r="Y475" s="10" t="s">
        <v>285</v>
      </c>
      <c r="Z475" s="13" t="s">
        <v>4550</v>
      </c>
      <c r="AA475" s="13" t="s">
        <v>4451</v>
      </c>
      <c r="AB475" s="13" t="s">
        <v>4455</v>
      </c>
      <c r="AD475" s="7"/>
    </row>
    <row r="476" spans="1:30" hidden="1">
      <c r="A476" s="13" t="s">
        <v>4564</v>
      </c>
      <c r="C476" s="13" t="s">
        <v>4565</v>
      </c>
      <c r="D476" s="13">
        <v>4961</v>
      </c>
      <c r="E476" s="13" t="s">
        <v>4566</v>
      </c>
      <c r="F476" s="13">
        <v>4880</v>
      </c>
      <c r="G476" s="13" t="s">
        <v>4567</v>
      </c>
      <c r="H476" s="13" t="s">
        <v>4564</v>
      </c>
      <c r="J476" s="10" t="s">
        <v>4568</v>
      </c>
      <c r="K476" s="13" t="str">
        <f>VLOOKUP(J476,'DM Thue co so-TCCB'!$B$5:$D$781,3,)</f>
        <v>Thuế cơ sở 10 thành phố Đà Nẵng</v>
      </c>
      <c r="L476" s="13" t="str">
        <f>VLOOKUP(J476,'DM Thue co so-TCCB'!$B$5:$F$781,5,)</f>
        <v>Xã Trà My</v>
      </c>
      <c r="M476" s="10" t="s">
        <v>4569</v>
      </c>
      <c r="N476" s="10" t="s">
        <v>4570</v>
      </c>
      <c r="O476" s="10" t="s">
        <v>4571</v>
      </c>
      <c r="P476" s="10" t="s">
        <v>4572</v>
      </c>
      <c r="Q476" s="13" t="str">
        <f t="shared" si="13"/>
        <v>Huyện Tiên Phước - Đội Thuế liên huyện Trà My - Tiên Phước</v>
      </c>
      <c r="R476" s="13" t="s">
        <v>4573</v>
      </c>
      <c r="S476" s="10" t="s">
        <v>4570</v>
      </c>
      <c r="T476" s="8" t="s">
        <v>4570</v>
      </c>
      <c r="U476" s="13" t="s">
        <v>4574</v>
      </c>
      <c r="V476" s="13" t="s">
        <v>4575</v>
      </c>
      <c r="W476" s="15" t="s">
        <v>4574</v>
      </c>
      <c r="X476" s="15" t="s">
        <v>4576</v>
      </c>
      <c r="Y476" s="10" t="s">
        <v>285</v>
      </c>
      <c r="Z476" s="13" t="s">
        <v>4577</v>
      </c>
      <c r="AA476" s="13" t="s">
        <v>4451</v>
      </c>
      <c r="AB476" s="13" t="s">
        <v>4455</v>
      </c>
      <c r="AD476" s="7"/>
    </row>
    <row r="477" spans="1:30" hidden="1">
      <c r="A477" s="13" t="s">
        <v>4578</v>
      </c>
      <c r="C477" s="13" t="s">
        <v>4521</v>
      </c>
      <c r="D477" s="13">
        <v>4964</v>
      </c>
      <c r="E477" s="13" t="s">
        <v>4522</v>
      </c>
      <c r="F477" s="13">
        <v>4880</v>
      </c>
      <c r="G477" s="13" t="s">
        <v>4579</v>
      </c>
      <c r="H477" s="13" t="s">
        <v>4578</v>
      </c>
      <c r="J477" s="10" t="s">
        <v>4495</v>
      </c>
      <c r="K477" s="13" t="str">
        <f>VLOOKUP(J477,'DM Thue co so-TCCB'!$B$5:$D$781,3,)</f>
        <v>Thuế cơ sở 6 thành phố Đà Nẵng</v>
      </c>
      <c r="L477" s="13" t="str">
        <f>VLOOKUP(J477,'DM Thue co so-TCCB'!$B$5:$F$781,5,)</f>
        <v>Xã Đại Lộc</v>
      </c>
      <c r="M477" s="10" t="s">
        <v>4496</v>
      </c>
      <c r="N477" s="10" t="s">
        <v>4580</v>
      </c>
      <c r="O477" s="10" t="s">
        <v>4498</v>
      </c>
      <c r="P477" s="10" t="s">
        <v>4581</v>
      </c>
      <c r="Q477" s="13" t="str">
        <f t="shared" si="13"/>
        <v>Huyện Phước Sơn - Đội Thuế liên huyện Đại Lộc - Phước Sơn - Nam Giang</v>
      </c>
      <c r="R477" s="13" t="s">
        <v>4582</v>
      </c>
      <c r="S477" s="10" t="s">
        <v>4580</v>
      </c>
      <c r="T477" s="8" t="s">
        <v>4580</v>
      </c>
      <c r="U477" s="13" t="s">
        <v>4583</v>
      </c>
      <c r="V477" s="13" t="s">
        <v>4584</v>
      </c>
      <c r="W477" s="15" t="s">
        <v>4502</v>
      </c>
      <c r="X477" s="15" t="s">
        <v>4503</v>
      </c>
      <c r="Y477" s="10" t="s">
        <v>285</v>
      </c>
      <c r="Z477" s="13" t="s">
        <v>4528</v>
      </c>
      <c r="AA477" s="13" t="s">
        <v>4451</v>
      </c>
      <c r="AB477" s="13" t="s">
        <v>4455</v>
      </c>
      <c r="AD477" s="7"/>
    </row>
    <row r="478" spans="1:30" hidden="1">
      <c r="A478" s="13" t="s">
        <v>4585</v>
      </c>
      <c r="C478" s="13" t="s">
        <v>155</v>
      </c>
      <c r="D478" s="13">
        <v>4965</v>
      </c>
      <c r="E478" s="13" t="s">
        <v>4586</v>
      </c>
      <c r="F478" s="13">
        <v>4880</v>
      </c>
      <c r="G478" s="13" t="s">
        <v>4587</v>
      </c>
      <c r="H478" s="13" t="s">
        <v>4585</v>
      </c>
      <c r="J478" s="10" t="s">
        <v>4470</v>
      </c>
      <c r="K478" s="13" t="str">
        <f>VLOOKUP(J478,'DM Thue co so-TCCB'!$B$5:$D$781,3,)</f>
        <v>Thuế cơ sở 9 thành phố Đà Nẵng</v>
      </c>
      <c r="L478" s="13" t="str">
        <f>VLOOKUP(J478,'DM Thue co so-TCCB'!$B$5:$F$781,5,)</f>
        <v>Phường Bàn Thạch</v>
      </c>
      <c r="M478" s="10" t="s">
        <v>4471</v>
      </c>
      <c r="N478" s="10" t="s">
        <v>4588</v>
      </c>
      <c r="O478" s="10" t="s">
        <v>4473</v>
      </c>
      <c r="P478" s="10" t="s">
        <v>4589</v>
      </c>
      <c r="Q478" s="13" t="str">
        <f t="shared" si="13"/>
        <v>Huyện Núi Thành - Đội Thuế liên huyện Tam Kỳ - Núi Thành - Phú Ninh</v>
      </c>
      <c r="R478" s="13" t="s">
        <v>4590</v>
      </c>
      <c r="S478" s="10" t="s">
        <v>4588</v>
      </c>
      <c r="T478" s="8" t="s">
        <v>4588</v>
      </c>
      <c r="U478" s="13" t="s">
        <v>4591</v>
      </c>
      <c r="V478" s="13" t="s">
        <v>4592</v>
      </c>
      <c r="W478" s="15" t="s">
        <v>4463</v>
      </c>
      <c r="X478" s="16" t="s">
        <v>4465</v>
      </c>
      <c r="Y478" s="30" t="s">
        <v>4490</v>
      </c>
      <c r="Z478" s="13" t="s">
        <v>4593</v>
      </c>
      <c r="AA478" s="13" t="s">
        <v>4451</v>
      </c>
      <c r="AB478" s="13" t="s">
        <v>4455</v>
      </c>
      <c r="AD478" s="7"/>
    </row>
    <row r="479" spans="1:30" hidden="1">
      <c r="A479" s="13" t="s">
        <v>4594</v>
      </c>
      <c r="C479" s="13" t="s">
        <v>4565</v>
      </c>
      <c r="D479" s="13">
        <v>4961</v>
      </c>
      <c r="E479" s="13" t="s">
        <v>4566</v>
      </c>
      <c r="F479" s="13">
        <v>4880</v>
      </c>
      <c r="G479" s="13" t="s">
        <v>4595</v>
      </c>
      <c r="H479" s="13" t="s">
        <v>4594</v>
      </c>
      <c r="J479" s="10" t="s">
        <v>4568</v>
      </c>
      <c r="K479" s="13" t="str">
        <f>VLOOKUP(J479,'DM Thue co so-TCCB'!$B$5:$D$781,3,)</f>
        <v>Thuế cơ sở 10 thành phố Đà Nẵng</v>
      </c>
      <c r="L479" s="13" t="str">
        <f>VLOOKUP(J479,'DM Thue co so-TCCB'!$B$5:$F$781,5,)</f>
        <v>Xã Trà My</v>
      </c>
      <c r="M479" s="10" t="s">
        <v>4569</v>
      </c>
      <c r="N479" s="10" t="s">
        <v>4596</v>
      </c>
      <c r="O479" s="10" t="s">
        <v>4571</v>
      </c>
      <c r="P479" s="10" t="s">
        <v>4597</v>
      </c>
      <c r="Q479" s="13" t="str">
        <f t="shared" si="13"/>
        <v>Huyện Nam Trà My - Đội Thuế liên huyện Trà My - Tiên Phước</v>
      </c>
      <c r="R479" s="13" t="s">
        <v>4598</v>
      </c>
      <c r="S479" s="10" t="s">
        <v>4596</v>
      </c>
      <c r="T479" s="8" t="s">
        <v>4596</v>
      </c>
      <c r="U479" s="13" t="s">
        <v>4599</v>
      </c>
      <c r="V479" s="13" t="s">
        <v>4600</v>
      </c>
      <c r="W479" s="15" t="s">
        <v>4574</v>
      </c>
      <c r="X479" s="15" t="s">
        <v>4576</v>
      </c>
      <c r="Y479" s="10" t="s">
        <v>285</v>
      </c>
      <c r="Z479" s="13" t="s">
        <v>4577</v>
      </c>
      <c r="AA479" s="13" t="s">
        <v>4451</v>
      </c>
      <c r="AB479" s="13" t="s">
        <v>4455</v>
      </c>
      <c r="AD479" s="7"/>
    </row>
    <row r="480" spans="1:30" hidden="1">
      <c r="A480" s="13" t="s">
        <v>4601</v>
      </c>
      <c r="C480" s="13" t="s">
        <v>4602</v>
      </c>
      <c r="D480" s="13">
        <v>4962</v>
      </c>
      <c r="E480" s="13" t="s">
        <v>4603</v>
      </c>
      <c r="F480" s="13">
        <v>4880</v>
      </c>
      <c r="G480" s="13" t="s">
        <v>4604</v>
      </c>
      <c r="H480" s="13" t="s">
        <v>4601</v>
      </c>
      <c r="J480" s="10" t="s">
        <v>4605</v>
      </c>
      <c r="K480" s="13" t="str">
        <f>VLOOKUP(J480,'DM Thue co so-TCCB'!$B$5:$D$781,3,)</f>
        <v>Thuế cơ sở 5 thành phố Đà Nẵng</v>
      </c>
      <c r="L480" s="13" t="str">
        <f>VLOOKUP(J480,'DM Thue co so-TCCB'!$B$5:$F$781,5,)</f>
        <v>Xã Đông Giang</v>
      </c>
      <c r="M480" s="10" t="s">
        <v>4606</v>
      </c>
      <c r="N480" s="10" t="s">
        <v>4607</v>
      </c>
      <c r="O480" s="10" t="s">
        <v>4608</v>
      </c>
      <c r="P480" s="10" t="s">
        <v>4609</v>
      </c>
      <c r="Q480" s="13" t="str">
        <f t="shared" si="13"/>
        <v>Huyện Tây Giang - Đội Thuế liên huyện Đông Giang - Tây Giang</v>
      </c>
      <c r="R480" s="13" t="s">
        <v>4610</v>
      </c>
      <c r="S480" s="10" t="s">
        <v>4607</v>
      </c>
      <c r="T480" s="8" t="s">
        <v>4607</v>
      </c>
      <c r="U480" s="13" t="s">
        <v>4611</v>
      </c>
      <c r="V480" s="13" t="s">
        <v>4612</v>
      </c>
      <c r="W480" s="15" t="s">
        <v>4611</v>
      </c>
      <c r="X480" s="16" t="s">
        <v>4613</v>
      </c>
      <c r="Y480" s="10" t="s">
        <v>285</v>
      </c>
      <c r="Z480" s="13" t="s">
        <v>4614</v>
      </c>
      <c r="AA480" s="13" t="s">
        <v>4451</v>
      </c>
      <c r="AB480" s="13" t="s">
        <v>4455</v>
      </c>
      <c r="AD480" s="7"/>
    </row>
    <row r="481" spans="1:30" hidden="1">
      <c r="A481" s="13" t="s">
        <v>4615</v>
      </c>
      <c r="C481" s="13" t="s">
        <v>4467</v>
      </c>
      <c r="D481" s="13">
        <v>4965</v>
      </c>
      <c r="E481" s="13" t="s">
        <v>4468</v>
      </c>
      <c r="F481" s="13">
        <v>4880</v>
      </c>
      <c r="G481" s="13" t="s">
        <v>4616</v>
      </c>
      <c r="H481" s="13" t="s">
        <v>4615</v>
      </c>
      <c r="J481" s="10" t="s">
        <v>4470</v>
      </c>
      <c r="K481" s="13" t="str">
        <f>VLOOKUP(J481,'DM Thue co so-TCCB'!$B$5:$D$781,3,)</f>
        <v>Thuế cơ sở 9 thành phố Đà Nẵng</v>
      </c>
      <c r="L481" s="13" t="str">
        <f>VLOOKUP(J481,'DM Thue co so-TCCB'!$B$5:$F$781,5,)</f>
        <v>Phường Bàn Thạch</v>
      </c>
      <c r="M481" s="10" t="s">
        <v>4471</v>
      </c>
      <c r="N481" s="10" t="s">
        <v>4617</v>
      </c>
      <c r="O481" s="10" t="s">
        <v>4473</v>
      </c>
      <c r="P481" s="10" t="s">
        <v>4618</v>
      </c>
      <c r="Q481" s="13" t="str">
        <f t="shared" si="13"/>
        <v>Huyện Phú Ninh - Đội Thuế liên huyện Tam Kỳ - Núi Thành - Phú Ninh</v>
      </c>
      <c r="R481" s="13" t="s">
        <v>4619</v>
      </c>
      <c r="S481" s="10" t="s">
        <v>4617</v>
      </c>
      <c r="T481" s="8" t="s">
        <v>4617</v>
      </c>
      <c r="U481" s="13" t="s">
        <v>4620</v>
      </c>
      <c r="V481" s="13" t="s">
        <v>4621</v>
      </c>
      <c r="W481" s="15" t="s">
        <v>4463</v>
      </c>
      <c r="X481" s="16" t="s">
        <v>4465</v>
      </c>
      <c r="Y481" s="10" t="s">
        <v>285</v>
      </c>
      <c r="Z481" s="13" t="s">
        <v>4476</v>
      </c>
      <c r="AA481" s="13" t="s">
        <v>4451</v>
      </c>
      <c r="AB481" s="13" t="s">
        <v>4455</v>
      </c>
      <c r="AD481" s="7"/>
    </row>
    <row r="482" spans="1:30" hidden="1">
      <c r="A482" s="13" t="s">
        <v>4622</v>
      </c>
      <c r="C482" s="13" t="s">
        <v>4565</v>
      </c>
      <c r="D482" s="13">
        <v>4961</v>
      </c>
      <c r="E482" s="13" t="s">
        <v>4566</v>
      </c>
      <c r="F482" s="13">
        <v>4880</v>
      </c>
      <c r="G482" s="13" t="s">
        <v>4623</v>
      </c>
      <c r="H482" s="13" t="s">
        <v>4622</v>
      </c>
      <c r="J482" s="10" t="s">
        <v>4568</v>
      </c>
      <c r="K482" s="13" t="str">
        <f>VLOOKUP(J482,'DM Thue co so-TCCB'!$B$5:$D$781,3,)</f>
        <v>Thuế cơ sở 10 thành phố Đà Nẵng</v>
      </c>
      <c r="L482" s="13" t="str">
        <f>VLOOKUP(J482,'DM Thue co so-TCCB'!$B$5:$F$781,5,)</f>
        <v>Xã Trà My</v>
      </c>
      <c r="M482" s="10" t="s">
        <v>4569</v>
      </c>
      <c r="N482" s="10" t="s">
        <v>4624</v>
      </c>
      <c r="O482" s="10" t="s">
        <v>4571</v>
      </c>
      <c r="P482" s="10" t="s">
        <v>4571</v>
      </c>
      <c r="Q482" s="13" t="str">
        <f t="shared" si="13"/>
        <v>Huyện Bắc Trà My - Đội Thuế liên huyện Trà My - Tiên Phước</v>
      </c>
      <c r="R482" s="13" t="s">
        <v>4625</v>
      </c>
      <c r="S482" s="10" t="s">
        <v>4624</v>
      </c>
      <c r="T482" s="8" t="s">
        <v>4624</v>
      </c>
      <c r="U482" s="13" t="s">
        <v>4626</v>
      </c>
      <c r="V482" s="13" t="s">
        <v>4627</v>
      </c>
      <c r="W482" s="15" t="s">
        <v>4574</v>
      </c>
      <c r="X482" s="15" t="s">
        <v>4576</v>
      </c>
      <c r="Y482" s="10" t="s">
        <v>285</v>
      </c>
      <c r="Z482" s="13" t="s">
        <v>4577</v>
      </c>
      <c r="AA482" s="13" t="s">
        <v>4451</v>
      </c>
      <c r="AB482" s="13" t="s">
        <v>4455</v>
      </c>
      <c r="AD482" s="7"/>
    </row>
    <row r="483" spans="1:30" hidden="1">
      <c r="A483" s="13" t="s">
        <v>4628</v>
      </c>
      <c r="C483" s="13" t="s">
        <v>4602</v>
      </c>
      <c r="D483" s="13">
        <v>4962</v>
      </c>
      <c r="E483" s="13" t="s">
        <v>4603</v>
      </c>
      <c r="F483" s="13">
        <v>4880</v>
      </c>
      <c r="G483" s="13" t="s">
        <v>4629</v>
      </c>
      <c r="H483" s="13" t="s">
        <v>4628</v>
      </c>
      <c r="J483" s="10" t="s">
        <v>4605</v>
      </c>
      <c r="K483" s="13" t="str">
        <f>VLOOKUP(J483,'DM Thue co so-TCCB'!$B$5:$D$781,3,)</f>
        <v>Thuế cơ sở 5 thành phố Đà Nẵng</v>
      </c>
      <c r="L483" s="13" t="str">
        <f>VLOOKUP(J483,'DM Thue co so-TCCB'!$B$5:$F$781,5,)</f>
        <v>Xã Đông Giang</v>
      </c>
      <c r="M483" s="10" t="s">
        <v>4606</v>
      </c>
      <c r="N483" s="10" t="s">
        <v>4630</v>
      </c>
      <c r="O483" s="10" t="s">
        <v>4608</v>
      </c>
      <c r="P483" s="10" t="s">
        <v>4608</v>
      </c>
      <c r="Q483" s="13" t="str">
        <f t="shared" si="13"/>
        <v>Huyện Đông Giang - Đội Thuế liên huyện Đông Giang - Tây Giang</v>
      </c>
      <c r="R483" s="13" t="s">
        <v>4631</v>
      </c>
      <c r="S483" s="10" t="s">
        <v>4630</v>
      </c>
      <c r="T483" s="8" t="s">
        <v>4630</v>
      </c>
      <c r="U483" s="13" t="s">
        <v>4632</v>
      </c>
      <c r="V483" s="13" t="s">
        <v>4633</v>
      </c>
      <c r="W483" s="15" t="s">
        <v>4632</v>
      </c>
      <c r="X483" s="16" t="s">
        <v>4634</v>
      </c>
      <c r="Y483" s="10" t="s">
        <v>285</v>
      </c>
      <c r="Z483" s="13" t="s">
        <v>4614</v>
      </c>
      <c r="AA483" s="13" t="s">
        <v>4451</v>
      </c>
      <c r="AB483" s="13" t="s">
        <v>4455</v>
      </c>
      <c r="AD483" s="7"/>
    </row>
    <row r="484" spans="1:30" s="7" customFormat="1" hidden="1">
      <c r="A484" s="7" t="s">
        <v>4635</v>
      </c>
      <c r="B484" s="7">
        <v>4880</v>
      </c>
      <c r="E484" s="7" t="s">
        <v>4636</v>
      </c>
      <c r="G484" s="7" t="s">
        <v>155</v>
      </c>
      <c r="H484" s="7" t="s">
        <v>4635</v>
      </c>
      <c r="I484" s="7" t="s">
        <v>4272</v>
      </c>
      <c r="J484" s="7" t="s">
        <v>4272</v>
      </c>
      <c r="K484" s="13"/>
      <c r="L484" s="13"/>
      <c r="M484" s="10" t="s">
        <v>4272</v>
      </c>
      <c r="N484" s="7" t="s">
        <v>4637</v>
      </c>
      <c r="O484" s="7" t="s">
        <v>4274</v>
      </c>
      <c r="P484" s="7" t="s">
        <v>4638</v>
      </c>
      <c r="Q484" s="13" t="str">
        <f t="shared" si="13"/>
        <v>Tỉnh Quảng Ngãi - Chi cục Thuế khu vực XII</v>
      </c>
      <c r="R484" s="7" t="s">
        <v>4639</v>
      </c>
      <c r="S484" s="7" t="s">
        <v>4637</v>
      </c>
      <c r="T484" s="8" t="s">
        <v>4637</v>
      </c>
      <c r="U484" s="7" t="s">
        <v>4640</v>
      </c>
      <c r="V484" s="7" t="s">
        <v>4641</v>
      </c>
      <c r="W484" s="11" t="s">
        <v>155</v>
      </c>
      <c r="X484" s="9" t="s">
        <v>155</v>
      </c>
      <c r="Z484" s="7" t="s">
        <v>4642</v>
      </c>
      <c r="AA484" s="7" t="s">
        <v>153</v>
      </c>
      <c r="AB484" s="7" t="s">
        <v>159</v>
      </c>
    </row>
    <row r="485" spans="1:30" s="7" customFormat="1" hidden="1">
      <c r="A485" s="7" t="s">
        <v>4643</v>
      </c>
      <c r="B485" s="7">
        <v>4881</v>
      </c>
      <c r="E485" s="7" t="s">
        <v>4636</v>
      </c>
      <c r="F485" s="7">
        <v>4880</v>
      </c>
      <c r="G485" s="7" t="s">
        <v>4644</v>
      </c>
      <c r="H485" s="7" t="s">
        <v>4643</v>
      </c>
      <c r="I485" s="7" t="s">
        <v>4272</v>
      </c>
      <c r="J485" s="7" t="s">
        <v>4272</v>
      </c>
      <c r="K485" s="13"/>
      <c r="L485" s="13"/>
      <c r="M485" s="10" t="s">
        <v>4272</v>
      </c>
      <c r="N485" s="7" t="s">
        <v>4645</v>
      </c>
      <c r="O485" s="7" t="s">
        <v>4274</v>
      </c>
      <c r="P485" s="7" t="s">
        <v>4638</v>
      </c>
      <c r="Q485" s="13" t="str">
        <f t="shared" si="13"/>
        <v>Tỉnh Quảng Ngãi - Chi cục Thuế khu vực XII</v>
      </c>
      <c r="R485" s="7" t="s">
        <v>4646</v>
      </c>
      <c r="S485" s="7" t="s">
        <v>4645</v>
      </c>
      <c r="T485" s="8" t="s">
        <v>4645</v>
      </c>
      <c r="U485" s="7" t="s">
        <v>4647</v>
      </c>
      <c r="V485" s="7" t="s">
        <v>4648</v>
      </c>
      <c r="W485" s="15">
        <v>2126</v>
      </c>
      <c r="X485" s="16" t="s">
        <v>4649</v>
      </c>
      <c r="Z485" s="7" t="s">
        <v>4642</v>
      </c>
      <c r="AA485" s="7" t="s">
        <v>4635</v>
      </c>
      <c r="AB485" s="7" t="s">
        <v>4639</v>
      </c>
    </row>
    <row r="486" spans="1:30" hidden="1">
      <c r="A486" s="13" t="s">
        <v>4650</v>
      </c>
      <c r="C486" s="13" t="s">
        <v>4651</v>
      </c>
      <c r="D486" s="13">
        <v>5167</v>
      </c>
      <c r="E486" s="13" t="s">
        <v>4652</v>
      </c>
      <c r="F486" s="13">
        <v>4880</v>
      </c>
      <c r="G486" s="13" t="s">
        <v>4653</v>
      </c>
      <c r="H486" s="13" t="s">
        <v>4650</v>
      </c>
      <c r="J486" s="10" t="s">
        <v>4654</v>
      </c>
      <c r="K486" s="13" t="str">
        <f>VLOOKUP(J486,'DM Thue co so-TCCB'!$B$5:$D$781,3,)</f>
        <v>Thuế cơ sở 2 tỉnh Quảng Ngãi</v>
      </c>
      <c r="L486" s="13" t="str">
        <f>VLOOKUP(J486,'DM Thue co so-TCCB'!$B$5:$F$781,5,)</f>
        <v xml:space="preserve"> Phường Cẩm Thành</v>
      </c>
      <c r="M486" s="10" t="s">
        <v>4655</v>
      </c>
      <c r="N486" s="10" t="s">
        <v>4656</v>
      </c>
      <c r="O486" s="10" t="s">
        <v>4657</v>
      </c>
      <c r="P486" s="10" t="s">
        <v>4658</v>
      </c>
      <c r="Q486" s="13" t="str">
        <f t="shared" si="13"/>
        <v>Thành phố Quảng Ngãi - Đội Thuế liên huyện Quảng Ngãi - Sơn Tịnh - Tư Nghĩa - Mộ Đức</v>
      </c>
      <c r="R486" s="13" t="s">
        <v>4659</v>
      </c>
      <c r="S486" s="10" t="s">
        <v>4656</v>
      </c>
      <c r="T486" s="8" t="s">
        <v>4660</v>
      </c>
      <c r="U486" s="13" t="s">
        <v>4647</v>
      </c>
      <c r="V486" s="13" t="s">
        <v>4648</v>
      </c>
      <c r="W486" s="15">
        <v>2126</v>
      </c>
      <c r="X486" s="16" t="s">
        <v>4649</v>
      </c>
      <c r="Y486" s="30" t="s">
        <v>4661</v>
      </c>
      <c r="Z486" s="13" t="s">
        <v>4662</v>
      </c>
      <c r="AA486" s="13" t="s">
        <v>4635</v>
      </c>
      <c r="AB486" s="13" t="s">
        <v>4639</v>
      </c>
      <c r="AD486" s="7"/>
    </row>
    <row r="487" spans="1:30" hidden="1">
      <c r="A487" s="13" t="s">
        <v>4663</v>
      </c>
      <c r="C487" s="13" t="s">
        <v>155</v>
      </c>
      <c r="E487" s="13" t="s">
        <v>4664</v>
      </c>
      <c r="F487" s="13">
        <v>4880</v>
      </c>
      <c r="G487" s="13" t="s">
        <v>4665</v>
      </c>
      <c r="H487" s="13" t="s">
        <v>4663</v>
      </c>
      <c r="J487" s="13" t="s">
        <v>4666</v>
      </c>
      <c r="K487" s="13" t="str">
        <f>VLOOKUP(J487,'DM Thue co so-TCCB'!$B$5:$D$781,3,)</f>
        <v>Thuế cơ sở 5 tỉnh Quảng Ngãi</v>
      </c>
      <c r="L487" s="13" t="str">
        <f>VLOOKUP(J487,'DM Thue co so-TCCB'!$B$5:$F$781,5,)</f>
        <v>Đặc khu Lý Sơn</v>
      </c>
      <c r="M487" s="10" t="s">
        <v>4667</v>
      </c>
      <c r="N487" s="10" t="s">
        <v>4666</v>
      </c>
      <c r="O487" s="13" t="s">
        <v>4668</v>
      </c>
      <c r="P487" s="13" t="s">
        <v>4668</v>
      </c>
      <c r="Q487" s="13" t="str">
        <f t="shared" si="13"/>
        <v>Huyện Lý Sơn - Đội Thuế huyện Lý Sơn</v>
      </c>
      <c r="R487" s="13" t="s">
        <v>4669</v>
      </c>
      <c r="S487" s="13" t="s">
        <v>4666</v>
      </c>
      <c r="T487" s="8" t="s">
        <v>4666</v>
      </c>
      <c r="U487" s="13" t="s">
        <v>4670</v>
      </c>
      <c r="V487" s="13" t="s">
        <v>4671</v>
      </c>
      <c r="W487" s="15" t="s">
        <v>4670</v>
      </c>
      <c r="X487" s="16" t="s">
        <v>4672</v>
      </c>
      <c r="Z487" s="13" t="s">
        <v>4673</v>
      </c>
      <c r="AA487" s="13" t="s">
        <v>4635</v>
      </c>
      <c r="AB487" s="13" t="s">
        <v>4639</v>
      </c>
      <c r="AD487" s="7"/>
    </row>
    <row r="488" spans="1:30" hidden="1">
      <c r="A488" s="13" t="s">
        <v>4674</v>
      </c>
      <c r="C488" s="13" t="s">
        <v>155</v>
      </c>
      <c r="D488" s="13">
        <v>5162</v>
      </c>
      <c r="E488" s="13" t="s">
        <v>4675</v>
      </c>
      <c r="F488" s="13">
        <v>4880</v>
      </c>
      <c r="G488" s="13" t="s">
        <v>4676</v>
      </c>
      <c r="H488" s="13" t="s">
        <v>4674</v>
      </c>
      <c r="J488" s="10" t="s">
        <v>4677</v>
      </c>
      <c r="K488" s="13" t="str">
        <f>VLOOKUP(J488,'DM Thue co so-TCCB'!$B$5:$D$781,3,)</f>
        <v>Thuế cơ sở 1 tỉnh Quảng Ngãi</v>
      </c>
      <c r="L488" s="13" t="str">
        <f>VLOOKUP(J488,'DM Thue co so-TCCB'!$B$5:$F$781,5,)</f>
        <v>Xã Bình Sơn,</v>
      </c>
      <c r="M488" s="10" t="s">
        <v>4678</v>
      </c>
      <c r="N488" s="10" t="s">
        <v>4679</v>
      </c>
      <c r="O488" s="10" t="s">
        <v>4680</v>
      </c>
      <c r="P488" s="10" t="s">
        <v>4680</v>
      </c>
      <c r="Q488" s="13" t="str">
        <f t="shared" si="13"/>
        <v>Huyện Bình Sơn - Đội Thuế liên huyện Bình Sơn - Trà Bồng</v>
      </c>
      <c r="R488" s="13" t="s">
        <v>4681</v>
      </c>
      <c r="S488" s="10" t="s">
        <v>4679</v>
      </c>
      <c r="T488" s="8" t="s">
        <v>4679</v>
      </c>
      <c r="U488" s="13" t="s">
        <v>4682</v>
      </c>
      <c r="V488" s="13" t="s">
        <v>4683</v>
      </c>
      <c r="W488" s="15" t="s">
        <v>4682</v>
      </c>
      <c r="X488" s="16" t="s">
        <v>4684</v>
      </c>
      <c r="Y488" s="30" t="s">
        <v>4490</v>
      </c>
      <c r="Z488" s="13" t="s">
        <v>4685</v>
      </c>
      <c r="AA488" s="13" t="s">
        <v>4635</v>
      </c>
      <c r="AB488" s="13" t="s">
        <v>4639</v>
      </c>
      <c r="AD488" s="7"/>
    </row>
    <row r="489" spans="1:30" hidden="1">
      <c r="A489" s="13" t="s">
        <v>4686</v>
      </c>
      <c r="C489" s="13" t="s">
        <v>4687</v>
      </c>
      <c r="D489" s="13">
        <v>5162</v>
      </c>
      <c r="E489" s="13" t="s">
        <v>4688</v>
      </c>
      <c r="F489" s="13">
        <v>4880</v>
      </c>
      <c r="G489" s="13" t="s">
        <v>4689</v>
      </c>
      <c r="H489" s="13" t="s">
        <v>4686</v>
      </c>
      <c r="J489" s="10" t="s">
        <v>4677</v>
      </c>
      <c r="K489" s="13" t="str">
        <f>VLOOKUP(J489,'DM Thue co so-TCCB'!$B$5:$D$781,3,)</f>
        <v>Thuế cơ sở 1 tỉnh Quảng Ngãi</v>
      </c>
      <c r="L489" s="13" t="str">
        <f>VLOOKUP(J489,'DM Thue co so-TCCB'!$B$5:$F$781,5,)</f>
        <v>Xã Bình Sơn,</v>
      </c>
      <c r="M489" s="10" t="s">
        <v>4678</v>
      </c>
      <c r="N489" s="10" t="s">
        <v>4690</v>
      </c>
      <c r="O489" s="10" t="s">
        <v>4680</v>
      </c>
      <c r="P489" s="10" t="s">
        <v>4691</v>
      </c>
      <c r="Q489" s="13" t="str">
        <f t="shared" si="13"/>
        <v>Huyện Trà Bồng - Đội Thuế liên huyện Bình Sơn - Trà Bồng</v>
      </c>
      <c r="R489" s="13" t="s">
        <v>4692</v>
      </c>
      <c r="S489" s="10" t="s">
        <v>4690</v>
      </c>
      <c r="T489" s="8" t="s">
        <v>4690</v>
      </c>
      <c r="U489" s="13" t="s">
        <v>4693</v>
      </c>
      <c r="V489" s="13" t="s">
        <v>4694</v>
      </c>
      <c r="W489" s="15" t="s">
        <v>4682</v>
      </c>
      <c r="X489" s="16" t="s">
        <v>4684</v>
      </c>
      <c r="Y489" s="10" t="s">
        <v>285</v>
      </c>
      <c r="Z489" s="13" t="s">
        <v>4695</v>
      </c>
      <c r="AA489" s="13" t="s">
        <v>4635</v>
      </c>
      <c r="AB489" s="13" t="s">
        <v>4639</v>
      </c>
      <c r="AD489" s="7"/>
    </row>
    <row r="490" spans="1:30" s="21" customFormat="1" hidden="1">
      <c r="A490" s="21" t="s">
        <v>4696</v>
      </c>
      <c r="C490" s="21" t="s">
        <v>4687</v>
      </c>
      <c r="E490" s="21" t="s">
        <v>4688</v>
      </c>
      <c r="F490" s="21">
        <v>4880</v>
      </c>
      <c r="G490" s="21" t="s">
        <v>4697</v>
      </c>
      <c r="H490" s="21" t="s">
        <v>4696</v>
      </c>
      <c r="J490" s="21" t="s">
        <v>4677</v>
      </c>
      <c r="K490" s="13" t="str">
        <f>VLOOKUP(J490,'DM Thue co so-TCCB'!$B$5:$D$781,3,)</f>
        <v>Thuế cơ sở 1 tỉnh Quảng Ngãi</v>
      </c>
      <c r="L490" s="13" t="str">
        <f>VLOOKUP(J490,'DM Thue co so-TCCB'!$B$5:$F$781,5,)</f>
        <v>Xã Bình Sơn,</v>
      </c>
      <c r="M490" s="10" t="s">
        <v>4678</v>
      </c>
      <c r="N490" s="21" t="s">
        <v>4698</v>
      </c>
      <c r="O490" s="21" t="s">
        <v>4680</v>
      </c>
      <c r="Q490" s="23" t="str">
        <f t="shared" si="13"/>
        <v xml:space="preserve"> - Đội Thuế liên huyện Bình Sơn - Trà Bồng</v>
      </c>
      <c r="R490" s="21" t="s">
        <v>4699</v>
      </c>
      <c r="S490" s="21" t="s">
        <v>4698</v>
      </c>
      <c r="T490" s="8" t="s">
        <v>4698</v>
      </c>
      <c r="U490" s="21" t="s">
        <v>4693</v>
      </c>
      <c r="V490" s="21" t="s">
        <v>4694</v>
      </c>
      <c r="W490" s="24" t="s">
        <v>155</v>
      </c>
      <c r="X490" s="25" t="s">
        <v>155</v>
      </c>
      <c r="Z490" s="21" t="s">
        <v>4695</v>
      </c>
      <c r="AA490" s="21" t="s">
        <v>4635</v>
      </c>
      <c r="AB490" s="21" t="s">
        <v>4639</v>
      </c>
      <c r="AD490" s="35"/>
    </row>
    <row r="491" spans="1:30" hidden="1">
      <c r="A491" s="13" t="s">
        <v>4700</v>
      </c>
      <c r="C491" s="13" t="s">
        <v>4651</v>
      </c>
      <c r="D491" s="13">
        <v>5167</v>
      </c>
      <c r="E491" s="13" t="s">
        <v>4652</v>
      </c>
      <c r="F491" s="13">
        <v>4880</v>
      </c>
      <c r="G491" s="13" t="s">
        <v>4701</v>
      </c>
      <c r="H491" s="13" t="s">
        <v>4700</v>
      </c>
      <c r="J491" s="10" t="s">
        <v>4654</v>
      </c>
      <c r="K491" s="13" t="str">
        <f>VLOOKUP(J491,'DM Thue co so-TCCB'!$B$5:$D$781,3,)</f>
        <v>Thuế cơ sở 2 tỉnh Quảng Ngãi</v>
      </c>
      <c r="L491" s="13" t="str">
        <f>VLOOKUP(J491,'DM Thue co so-TCCB'!$B$5:$F$781,5,)</f>
        <v xml:space="preserve"> Phường Cẩm Thành</v>
      </c>
      <c r="M491" s="10" t="s">
        <v>4655</v>
      </c>
      <c r="N491" s="10" t="s">
        <v>4702</v>
      </c>
      <c r="O491" s="10" t="s">
        <v>4657</v>
      </c>
      <c r="P491" s="10" t="s">
        <v>4703</v>
      </c>
      <c r="Q491" s="13" t="str">
        <f t="shared" si="13"/>
        <v>Huyện Sơn Tịnh - Đội Thuế liên huyện Quảng Ngãi - Sơn Tịnh - Tư Nghĩa - Mộ Đức</v>
      </c>
      <c r="R491" s="13" t="s">
        <v>4704</v>
      </c>
      <c r="S491" s="10" t="s">
        <v>4702</v>
      </c>
      <c r="T491" s="8" t="s">
        <v>4705</v>
      </c>
      <c r="U491" s="13" t="s">
        <v>4706</v>
      </c>
      <c r="V491" s="13" t="s">
        <v>4707</v>
      </c>
      <c r="W491" s="15" t="s">
        <v>4682</v>
      </c>
      <c r="X491" s="16" t="s">
        <v>4684</v>
      </c>
      <c r="Y491" s="30" t="s">
        <v>4661</v>
      </c>
      <c r="Z491" s="13" t="s">
        <v>4662</v>
      </c>
      <c r="AA491" s="13" t="s">
        <v>4635</v>
      </c>
      <c r="AB491" s="13" t="s">
        <v>4639</v>
      </c>
      <c r="AD491" s="7"/>
    </row>
    <row r="492" spans="1:30" hidden="1">
      <c r="A492" s="13" t="s">
        <v>4708</v>
      </c>
      <c r="C492" s="13" t="s">
        <v>4709</v>
      </c>
      <c r="D492" s="13">
        <v>5161</v>
      </c>
      <c r="E492" s="13" t="s">
        <v>4710</v>
      </c>
      <c r="F492" s="13">
        <v>4880</v>
      </c>
      <c r="G492" s="13" t="s">
        <v>4711</v>
      </c>
      <c r="H492" s="13" t="s">
        <v>4708</v>
      </c>
      <c r="J492" s="10" t="s">
        <v>4712</v>
      </c>
      <c r="K492" s="13" t="str">
        <f>VLOOKUP(J492,'DM Thue co so-TCCB'!$B$5:$D$781,3,)</f>
        <v>Thuế cơ sở 4 tỉnh Quảng Ngãi</v>
      </c>
      <c r="L492" s="13" t="str">
        <f>VLOOKUP(J492,'DM Thue co so-TCCB'!$B$5:$F$781,5,)</f>
        <v>Xã Sơn Hà</v>
      </c>
      <c r="M492" s="10" t="s">
        <v>4713</v>
      </c>
      <c r="N492" s="10" t="s">
        <v>4714</v>
      </c>
      <c r="O492" s="10" t="s">
        <v>4715</v>
      </c>
      <c r="P492" s="10" t="s">
        <v>4716</v>
      </c>
      <c r="Q492" s="13" t="str">
        <f t="shared" si="13"/>
        <v>Huyện Sơn Tây - Đội Thuế liên huyện Sơn Hà - Sơn Tây</v>
      </c>
      <c r="R492" s="13" t="s">
        <v>4717</v>
      </c>
      <c r="S492" s="10" t="s">
        <v>4714</v>
      </c>
      <c r="T492" s="8" t="s">
        <v>4714</v>
      </c>
      <c r="U492" s="13" t="s">
        <v>4718</v>
      </c>
      <c r="V492" s="13" t="s">
        <v>4719</v>
      </c>
      <c r="W492" s="50" t="s">
        <v>4720</v>
      </c>
      <c r="X492" s="51" t="s">
        <v>4721</v>
      </c>
      <c r="Y492" s="10" t="s">
        <v>285</v>
      </c>
      <c r="Z492" s="13" t="s">
        <v>4722</v>
      </c>
      <c r="AA492" s="13" t="s">
        <v>4635</v>
      </c>
      <c r="AB492" s="13" t="s">
        <v>4639</v>
      </c>
      <c r="AD492" s="7"/>
    </row>
    <row r="493" spans="1:30" hidden="1">
      <c r="A493" s="13" t="s">
        <v>4723</v>
      </c>
      <c r="C493" s="13" t="s">
        <v>4709</v>
      </c>
      <c r="D493" s="13">
        <v>5161</v>
      </c>
      <c r="E493" s="13" t="s">
        <v>4710</v>
      </c>
      <c r="F493" s="13">
        <v>4880</v>
      </c>
      <c r="G493" s="13" t="s">
        <v>4724</v>
      </c>
      <c r="H493" s="13" t="s">
        <v>4723</v>
      </c>
      <c r="J493" s="10" t="s">
        <v>4712</v>
      </c>
      <c r="K493" s="13" t="str">
        <f>VLOOKUP(J493,'DM Thue co so-TCCB'!$B$5:$D$781,3,)</f>
        <v>Thuế cơ sở 4 tỉnh Quảng Ngãi</v>
      </c>
      <c r="L493" s="13" t="str">
        <f>VLOOKUP(J493,'DM Thue co so-TCCB'!$B$5:$F$781,5,)</f>
        <v>Xã Sơn Hà</v>
      </c>
      <c r="M493" s="10" t="s">
        <v>4713</v>
      </c>
      <c r="N493" s="10" t="s">
        <v>4725</v>
      </c>
      <c r="O493" s="10" t="s">
        <v>4715</v>
      </c>
      <c r="P493" s="10" t="s">
        <v>4715</v>
      </c>
      <c r="Q493" s="13" t="str">
        <f t="shared" si="13"/>
        <v>Huyện Sơn Hà - Đội Thuế liên huyện Sơn Hà - Sơn Tây</v>
      </c>
      <c r="R493" s="13" t="s">
        <v>4726</v>
      </c>
      <c r="S493" s="10" t="s">
        <v>4725</v>
      </c>
      <c r="T493" s="8" t="s">
        <v>4725</v>
      </c>
      <c r="U493" s="13" t="s">
        <v>4720</v>
      </c>
      <c r="V493" s="13" t="s">
        <v>4727</v>
      </c>
      <c r="W493" s="50" t="s">
        <v>4720</v>
      </c>
      <c r="X493" s="51" t="s">
        <v>4721</v>
      </c>
      <c r="Y493" s="10" t="s">
        <v>285</v>
      </c>
      <c r="Z493" s="13" t="s">
        <v>4722</v>
      </c>
      <c r="AA493" s="13" t="s">
        <v>4635</v>
      </c>
      <c r="AB493" s="13" t="s">
        <v>4639</v>
      </c>
      <c r="AD493" s="7"/>
    </row>
    <row r="494" spans="1:30" hidden="1">
      <c r="A494" s="13" t="s">
        <v>4728</v>
      </c>
      <c r="C494" s="13" t="s">
        <v>4729</v>
      </c>
      <c r="D494" s="13">
        <v>5167</v>
      </c>
      <c r="E494" s="13" t="s">
        <v>4730</v>
      </c>
      <c r="F494" s="13">
        <v>4880</v>
      </c>
      <c r="G494" s="13" t="s">
        <v>4731</v>
      </c>
      <c r="H494" s="13" t="s">
        <v>4728</v>
      </c>
      <c r="J494" s="10" t="s">
        <v>4654</v>
      </c>
      <c r="K494" s="13" t="str">
        <f>VLOOKUP(J494,'DM Thue co so-TCCB'!$B$5:$D$781,3,)</f>
        <v>Thuế cơ sở 2 tỉnh Quảng Ngãi</v>
      </c>
      <c r="L494" s="13" t="str">
        <f>VLOOKUP(J494,'DM Thue co so-TCCB'!$B$5:$F$781,5,)</f>
        <v xml:space="preserve"> Phường Cẩm Thành</v>
      </c>
      <c r="M494" s="10" t="s">
        <v>4655</v>
      </c>
      <c r="N494" s="10" t="s">
        <v>4732</v>
      </c>
      <c r="O494" s="10" t="s">
        <v>4657</v>
      </c>
      <c r="P494" s="10" t="s">
        <v>4733</v>
      </c>
      <c r="Q494" s="13" t="str">
        <f t="shared" si="13"/>
        <v>Huyện Tư Nghĩa - Đội Thuế liên huyện Quảng Ngãi - Sơn Tịnh - Tư Nghĩa - Mộ Đức</v>
      </c>
      <c r="R494" s="13" t="s">
        <v>4734</v>
      </c>
      <c r="S494" s="10" t="s">
        <v>4732</v>
      </c>
      <c r="T494" s="8" t="s">
        <v>4735</v>
      </c>
      <c r="U494" s="13" t="s">
        <v>4736</v>
      </c>
      <c r="V494" s="13" t="s">
        <v>4737</v>
      </c>
      <c r="W494" s="15" t="s">
        <v>4738</v>
      </c>
      <c r="X494" s="15" t="s">
        <v>4739</v>
      </c>
      <c r="Y494" s="30" t="s">
        <v>4661</v>
      </c>
      <c r="Z494" s="13" t="s">
        <v>4740</v>
      </c>
      <c r="AA494" s="13" t="s">
        <v>4635</v>
      </c>
      <c r="AB494" s="13" t="s">
        <v>4639</v>
      </c>
      <c r="AD494" s="7"/>
    </row>
    <row r="495" spans="1:30" hidden="1">
      <c r="A495" s="13" t="s">
        <v>4741</v>
      </c>
      <c r="C495" s="13" t="s">
        <v>4742</v>
      </c>
      <c r="D495" s="13">
        <v>5168</v>
      </c>
      <c r="E495" s="13" t="s">
        <v>4743</v>
      </c>
      <c r="F495" s="13">
        <v>4880</v>
      </c>
      <c r="G495" s="13" t="s">
        <v>4744</v>
      </c>
      <c r="H495" s="13" t="s">
        <v>4741</v>
      </c>
      <c r="J495" s="10" t="s">
        <v>4745</v>
      </c>
      <c r="K495" s="13" t="str">
        <f>VLOOKUP(J495,'DM Thue co so-TCCB'!$B$5:$D$781,3,)</f>
        <v>Thuế cơ sở 2 tỉnh Quảng Ngãi</v>
      </c>
      <c r="L495" s="13" t="s">
        <v>12109</v>
      </c>
      <c r="M495" s="10" t="s">
        <v>4746</v>
      </c>
      <c r="N495" s="10" t="s">
        <v>4747</v>
      </c>
      <c r="O495" s="10" t="s">
        <v>4748</v>
      </c>
      <c r="P495" s="10" t="s">
        <v>4748</v>
      </c>
      <c r="Q495" s="13" t="str">
        <f t="shared" si="13"/>
        <v>Huyện Nghĩa Hành - Đội Thuế liên huyện Đức Phổ - Ba Tơ - Nghĩa Hành - Minh Long</v>
      </c>
      <c r="R495" s="13" t="s">
        <v>4749</v>
      </c>
      <c r="S495" s="10" t="s">
        <v>4747</v>
      </c>
      <c r="T495" s="8" t="s">
        <v>4750</v>
      </c>
      <c r="U495" s="13" t="s">
        <v>4751</v>
      </c>
      <c r="V495" s="13" t="s">
        <v>4752</v>
      </c>
      <c r="W495" s="50" t="s">
        <v>4751</v>
      </c>
      <c r="X495" s="51" t="s">
        <v>4753</v>
      </c>
      <c r="Y495" s="30" t="s">
        <v>4661</v>
      </c>
      <c r="Z495" s="13" t="s">
        <v>4754</v>
      </c>
      <c r="AA495" s="13" t="s">
        <v>4635</v>
      </c>
      <c r="AB495" s="13" t="s">
        <v>4639</v>
      </c>
      <c r="AD495" s="7"/>
    </row>
    <row r="496" spans="1:30" hidden="1">
      <c r="A496" s="13" t="s">
        <v>4755</v>
      </c>
      <c r="C496" s="13" t="s">
        <v>4742</v>
      </c>
      <c r="D496" s="13">
        <v>5168</v>
      </c>
      <c r="E496" s="13" t="s">
        <v>4743</v>
      </c>
      <c r="F496" s="13">
        <v>4880</v>
      </c>
      <c r="G496" s="13" t="s">
        <v>4756</v>
      </c>
      <c r="H496" s="13" t="s">
        <v>4755</v>
      </c>
      <c r="J496" s="10" t="s">
        <v>4745</v>
      </c>
      <c r="K496" s="13" t="str">
        <f>VLOOKUP(J496,'DM Thue co so-TCCB'!$B$5:$D$781,3,)</f>
        <v>Thuế cơ sở 2 tỉnh Quảng Ngãi</v>
      </c>
      <c r="L496" s="13" t="s">
        <v>12109</v>
      </c>
      <c r="M496" s="10" t="s">
        <v>4746</v>
      </c>
      <c r="N496" s="10" t="s">
        <v>4757</v>
      </c>
      <c r="O496" s="10" t="s">
        <v>4748</v>
      </c>
      <c r="P496" s="10" t="s">
        <v>4758</v>
      </c>
      <c r="Q496" s="13" t="str">
        <f t="shared" si="13"/>
        <v>Huyện Minh Long - Đội Thuế liên huyện Đức Phổ - Ba Tơ - Nghĩa Hành - Minh Long</v>
      </c>
      <c r="R496" s="13" t="s">
        <v>4759</v>
      </c>
      <c r="S496" s="10" t="s">
        <v>4757</v>
      </c>
      <c r="T496" s="8" t="s">
        <v>4760</v>
      </c>
      <c r="U496" s="13" t="s">
        <v>4761</v>
      </c>
      <c r="V496" s="13" t="s">
        <v>4762</v>
      </c>
      <c r="W496" s="50" t="s">
        <v>4751</v>
      </c>
      <c r="X496" s="51" t="s">
        <v>4753</v>
      </c>
      <c r="Y496" s="30" t="s">
        <v>4661</v>
      </c>
      <c r="Z496" s="13" t="s">
        <v>4754</v>
      </c>
      <c r="AA496" s="13" t="s">
        <v>4635</v>
      </c>
      <c r="AB496" s="13" t="s">
        <v>4639</v>
      </c>
      <c r="AD496" s="7"/>
    </row>
    <row r="497" spans="1:30" hidden="1">
      <c r="A497" s="13" t="s">
        <v>4763</v>
      </c>
      <c r="C497" s="13" t="s">
        <v>4729</v>
      </c>
      <c r="D497" s="13">
        <v>5167</v>
      </c>
      <c r="E497" s="13" t="s">
        <v>4730</v>
      </c>
      <c r="F497" s="13">
        <v>4880</v>
      </c>
      <c r="G497" s="13" t="s">
        <v>4764</v>
      </c>
      <c r="H497" s="13" t="s">
        <v>4763</v>
      </c>
      <c r="J497" s="10" t="s">
        <v>4654</v>
      </c>
      <c r="K497" s="13" t="s">
        <v>12118</v>
      </c>
      <c r="L497" s="13" t="s">
        <v>9684</v>
      </c>
      <c r="M497" s="10" t="s">
        <v>4655</v>
      </c>
      <c r="N497" s="10" t="s">
        <v>4765</v>
      </c>
      <c r="O497" s="10" t="s">
        <v>4657</v>
      </c>
      <c r="P497" s="10" t="s">
        <v>4766</v>
      </c>
      <c r="Q497" s="13" t="str">
        <f t="shared" si="13"/>
        <v>Huyện Mộ Đức - Đội Thuế liên huyện Quảng Ngãi - Sơn Tịnh - Tư Nghĩa - Mộ Đức</v>
      </c>
      <c r="R497" s="13" t="s">
        <v>4767</v>
      </c>
      <c r="S497" s="10" t="s">
        <v>4765</v>
      </c>
      <c r="T497" s="8" t="s">
        <v>4768</v>
      </c>
      <c r="U497" s="13" t="s">
        <v>4738</v>
      </c>
      <c r="V497" s="13" t="s">
        <v>4769</v>
      </c>
      <c r="W497" s="15" t="s">
        <v>4738</v>
      </c>
      <c r="X497" s="15" t="s">
        <v>4739</v>
      </c>
      <c r="Y497" s="30" t="s">
        <v>4661</v>
      </c>
      <c r="Z497" s="13" t="s">
        <v>4740</v>
      </c>
      <c r="AA497" s="13" t="s">
        <v>4635</v>
      </c>
      <c r="AB497" s="13" t="s">
        <v>4639</v>
      </c>
      <c r="AD497" s="7"/>
    </row>
    <row r="498" spans="1:30" hidden="1">
      <c r="A498" s="13" t="s">
        <v>4770</v>
      </c>
      <c r="C498" s="13" t="s">
        <v>4771</v>
      </c>
      <c r="D498" s="13">
        <v>5168</v>
      </c>
      <c r="E498" s="13" t="s">
        <v>4772</v>
      </c>
      <c r="F498" s="13">
        <v>4880</v>
      </c>
      <c r="G498" s="13" t="s">
        <v>4773</v>
      </c>
      <c r="H498" s="13" t="s">
        <v>4770</v>
      </c>
      <c r="J498" s="10" t="s">
        <v>4745</v>
      </c>
      <c r="K498" s="13" t="s">
        <v>12118</v>
      </c>
      <c r="L498" s="13" t="s">
        <v>9684</v>
      </c>
      <c r="M498" s="10" t="s">
        <v>4746</v>
      </c>
      <c r="N498" s="10" t="s">
        <v>4774</v>
      </c>
      <c r="O498" s="10" t="s">
        <v>4748</v>
      </c>
      <c r="P498" s="10" t="s">
        <v>4775</v>
      </c>
      <c r="Q498" s="13" t="str">
        <f t="shared" si="13"/>
        <v>Thị xã Đức Phổ - Đội Thuế liên huyện Đức Phổ - Ba Tơ - Nghĩa Hành - Minh Long</v>
      </c>
      <c r="R498" s="13" t="s">
        <v>4776</v>
      </c>
      <c r="S498" s="10" t="s">
        <v>4774</v>
      </c>
      <c r="T498" s="8" t="s">
        <v>4777</v>
      </c>
      <c r="U498" s="13" t="s">
        <v>4778</v>
      </c>
      <c r="V498" s="13" t="s">
        <v>4779</v>
      </c>
      <c r="W498" s="50" t="s">
        <v>4778</v>
      </c>
      <c r="X498" s="51" t="s">
        <v>4780</v>
      </c>
      <c r="Y498" s="30" t="s">
        <v>4661</v>
      </c>
      <c r="Z498" s="13" t="s">
        <v>4781</v>
      </c>
      <c r="AA498" s="13" t="s">
        <v>4635</v>
      </c>
      <c r="AB498" s="13" t="s">
        <v>4639</v>
      </c>
      <c r="AD498" s="7"/>
    </row>
    <row r="499" spans="1:30" hidden="1">
      <c r="A499" s="13" t="s">
        <v>4782</v>
      </c>
      <c r="C499" s="13" t="s">
        <v>4771</v>
      </c>
      <c r="D499" s="13">
        <v>5168</v>
      </c>
      <c r="E499" s="13" t="s">
        <v>4772</v>
      </c>
      <c r="F499" s="13">
        <v>4880</v>
      </c>
      <c r="G499" s="13" t="s">
        <v>4783</v>
      </c>
      <c r="H499" s="13" t="s">
        <v>4782</v>
      </c>
      <c r="J499" s="10" t="s">
        <v>4745</v>
      </c>
      <c r="K499" s="13" t="s">
        <v>12118</v>
      </c>
      <c r="L499" s="13" t="s">
        <v>9684</v>
      </c>
      <c r="M499" s="10" t="s">
        <v>4746</v>
      </c>
      <c r="N499" s="10" t="s">
        <v>4784</v>
      </c>
      <c r="O499" s="10" t="s">
        <v>4748</v>
      </c>
      <c r="P499" s="10" t="s">
        <v>4785</v>
      </c>
      <c r="Q499" s="13" t="str">
        <f t="shared" si="13"/>
        <v>Huyện Ba Tơ - Đội Thuế liên huyện Đức Phổ - Ba Tơ - Nghĩa Hành - Minh Long</v>
      </c>
      <c r="R499" s="13" t="s">
        <v>4786</v>
      </c>
      <c r="S499" s="10" t="s">
        <v>4784</v>
      </c>
      <c r="T499" s="8" t="s">
        <v>3416</v>
      </c>
      <c r="U499" s="13" t="s">
        <v>4787</v>
      </c>
      <c r="V499" s="13" t="s">
        <v>4788</v>
      </c>
      <c r="W499" s="50" t="s">
        <v>4778</v>
      </c>
      <c r="X499" s="51" t="s">
        <v>4780</v>
      </c>
      <c r="Y499" s="30" t="s">
        <v>4661</v>
      </c>
      <c r="Z499" s="13" t="s">
        <v>4781</v>
      </c>
      <c r="AA499" s="13" t="s">
        <v>4635</v>
      </c>
      <c r="AB499" s="13" t="s">
        <v>4639</v>
      </c>
      <c r="AD499" s="7"/>
    </row>
    <row r="500" spans="1:30" s="7" customFormat="1" hidden="1">
      <c r="A500" s="7" t="s">
        <v>4789</v>
      </c>
      <c r="B500" s="7">
        <v>5680</v>
      </c>
      <c r="E500" s="7" t="s">
        <v>4790</v>
      </c>
      <c r="G500" s="7" t="s">
        <v>155</v>
      </c>
      <c r="H500" s="7" t="s">
        <v>4789</v>
      </c>
      <c r="I500" s="7" t="s">
        <v>4791</v>
      </c>
      <c r="K500" s="13"/>
      <c r="L500" s="13"/>
      <c r="M500" s="10"/>
      <c r="N500" s="7" t="s">
        <v>4792</v>
      </c>
      <c r="O500" s="7" t="s">
        <v>4793</v>
      </c>
      <c r="P500" s="7" t="s">
        <v>4794</v>
      </c>
      <c r="Q500" s="13" t="str">
        <f t="shared" si="13"/>
        <v xml:space="preserve">Tỉnh Khánh Hòa - </v>
      </c>
      <c r="R500" s="7" t="s">
        <v>4795</v>
      </c>
      <c r="S500" s="7" t="s">
        <v>4792</v>
      </c>
      <c r="T500" s="8" t="s">
        <v>4792</v>
      </c>
      <c r="U500" s="7" t="s">
        <v>4796</v>
      </c>
      <c r="V500" s="7" t="s">
        <v>4797</v>
      </c>
      <c r="W500" s="11" t="s">
        <v>155</v>
      </c>
      <c r="X500" s="9" t="s">
        <v>155</v>
      </c>
      <c r="Z500" s="7" t="s">
        <v>4790</v>
      </c>
      <c r="AA500" s="7" t="s">
        <v>153</v>
      </c>
      <c r="AB500" s="7" t="s">
        <v>159</v>
      </c>
    </row>
    <row r="501" spans="1:30" s="7" customFormat="1" hidden="1">
      <c r="A501" s="7" t="s">
        <v>4798</v>
      </c>
      <c r="B501" s="7">
        <v>5681</v>
      </c>
      <c r="E501" s="7" t="s">
        <v>4790</v>
      </c>
      <c r="F501" s="7">
        <v>5680</v>
      </c>
      <c r="G501" s="7" t="s">
        <v>4799</v>
      </c>
      <c r="H501" s="7" t="s">
        <v>4798</v>
      </c>
      <c r="I501" s="7" t="s">
        <v>4791</v>
      </c>
      <c r="J501" s="7" t="s">
        <v>4791</v>
      </c>
      <c r="K501" s="13"/>
      <c r="L501" s="13"/>
      <c r="M501" s="10" t="s">
        <v>4791</v>
      </c>
      <c r="N501" s="7" t="s">
        <v>4800</v>
      </c>
      <c r="O501" s="7" t="s">
        <v>4793</v>
      </c>
      <c r="P501" s="7" t="s">
        <v>4794</v>
      </c>
      <c r="Q501" s="13" t="str">
        <f t="shared" si="13"/>
        <v>Tỉnh Khánh Hòa - Chi cục Thuế khu vực XIII</v>
      </c>
      <c r="R501" s="7" t="s">
        <v>4801</v>
      </c>
      <c r="S501" s="7" t="s">
        <v>4800</v>
      </c>
      <c r="T501" s="8" t="s">
        <v>4800</v>
      </c>
      <c r="U501" s="7" t="s">
        <v>2077</v>
      </c>
      <c r="V501" s="7" t="s">
        <v>4802</v>
      </c>
      <c r="W501" s="15" t="s">
        <v>2077</v>
      </c>
      <c r="X501" s="15" t="s">
        <v>4803</v>
      </c>
      <c r="Z501" s="7" t="s">
        <v>4790</v>
      </c>
      <c r="AA501" s="7" t="s">
        <v>4789</v>
      </c>
      <c r="AB501" s="7" t="s">
        <v>4795</v>
      </c>
    </row>
    <row r="502" spans="1:30" hidden="1">
      <c r="A502" s="13" t="s">
        <v>4804</v>
      </c>
      <c r="E502" s="13" t="s">
        <v>4805</v>
      </c>
      <c r="F502" s="13">
        <v>5680</v>
      </c>
      <c r="G502" s="13" t="s">
        <v>4806</v>
      </c>
      <c r="H502" s="13" t="s">
        <v>4804</v>
      </c>
      <c r="J502" s="13" t="s">
        <v>4807</v>
      </c>
      <c r="K502" s="13" t="str">
        <f>VLOOKUP(J502,'DM Thue co so-TCCB'!$B$5:$D$781,3,)</f>
        <v>Thuế cơ sở 2 tỉnh Khánh Hòa</v>
      </c>
      <c r="L502" s="13" t="str">
        <f>VLOOKUP(J502,'DM Thue co so-TCCB'!$B$5:$F$781,5,)</f>
        <v>Phường Tây Nha Trang</v>
      </c>
      <c r="M502" s="10" t="s">
        <v>4808</v>
      </c>
      <c r="N502" s="10" t="s">
        <v>4807</v>
      </c>
      <c r="O502" s="13" t="s">
        <v>4809</v>
      </c>
      <c r="P502" s="13" t="s">
        <v>4809</v>
      </c>
      <c r="Q502" s="13" t="str">
        <f t="shared" si="13"/>
        <v>Thành phố Nha Trang - Đội Thuế thành phố Nha Trang</v>
      </c>
      <c r="R502" s="13" t="s">
        <v>4810</v>
      </c>
      <c r="S502" s="13" t="s">
        <v>4807</v>
      </c>
      <c r="T502" s="8" t="s">
        <v>4807</v>
      </c>
      <c r="U502" s="13" t="s">
        <v>2077</v>
      </c>
      <c r="V502" s="13" t="s">
        <v>4802</v>
      </c>
      <c r="W502" s="15" t="s">
        <v>2077</v>
      </c>
      <c r="X502" s="15" t="s">
        <v>4803</v>
      </c>
      <c r="Z502" s="13" t="s">
        <v>4811</v>
      </c>
      <c r="AA502" s="13" t="s">
        <v>4789</v>
      </c>
      <c r="AB502" s="13" t="s">
        <v>4795</v>
      </c>
      <c r="AD502" s="7"/>
    </row>
    <row r="503" spans="1:30" hidden="1">
      <c r="A503" s="13" t="s">
        <v>4812</v>
      </c>
      <c r="C503" s="13">
        <v>5663</v>
      </c>
      <c r="D503" s="13">
        <v>5663</v>
      </c>
      <c r="E503" s="13" t="s">
        <v>4813</v>
      </c>
      <c r="F503" s="13">
        <v>5680</v>
      </c>
      <c r="G503" s="13" t="s">
        <v>4814</v>
      </c>
      <c r="H503" s="13" t="s">
        <v>4812</v>
      </c>
      <c r="J503" s="13" t="s">
        <v>15439</v>
      </c>
      <c r="K503" s="13" t="str">
        <f>VLOOKUP(J503,'DM Thue co so-TCCB'!$B$5:$D$781,3,)</f>
        <v>Thuế cơ sở 1 tỉnh Khánh Hòa</v>
      </c>
      <c r="L503" s="13" t="str">
        <f>VLOOKUP(J503,'DM Thue co so-TCCB'!$B$5:$F$781,5,)</f>
        <v>Phường Ninh Hòa</v>
      </c>
      <c r="M503" s="10" t="s">
        <v>4816</v>
      </c>
      <c r="N503" s="13" t="s">
        <v>4817</v>
      </c>
      <c r="O503" s="10" t="s">
        <v>4818</v>
      </c>
      <c r="P503" s="10" t="s">
        <v>4819</v>
      </c>
      <c r="Q503" s="13" t="str">
        <f t="shared" si="13"/>
        <v>Huyện Vạn Ninh - Đội Thuế liên huyện Bắc Khánh Hòa</v>
      </c>
      <c r="R503" s="13" t="s">
        <v>4820</v>
      </c>
      <c r="S503" s="13" t="s">
        <v>4817</v>
      </c>
      <c r="T503" s="8" t="s">
        <v>4817</v>
      </c>
      <c r="U503" s="13" t="s">
        <v>2067</v>
      </c>
      <c r="V503" s="13" t="s">
        <v>4821</v>
      </c>
      <c r="W503" s="15" t="s">
        <v>4822</v>
      </c>
      <c r="X503" s="15" t="s">
        <v>4823</v>
      </c>
      <c r="Y503" s="10" t="s">
        <v>285</v>
      </c>
      <c r="Z503" s="13" t="s">
        <v>4824</v>
      </c>
      <c r="AA503" s="13" t="s">
        <v>4789</v>
      </c>
      <c r="AB503" s="13" t="s">
        <v>4795</v>
      </c>
      <c r="AD503" s="7"/>
    </row>
    <row r="504" spans="1:30" hidden="1">
      <c r="A504" s="13" t="s">
        <v>4825</v>
      </c>
      <c r="C504" s="13">
        <v>5663</v>
      </c>
      <c r="D504" s="13">
        <v>5663</v>
      </c>
      <c r="E504" s="13" t="s">
        <v>4813</v>
      </c>
      <c r="F504" s="13">
        <v>5680</v>
      </c>
      <c r="G504" s="13" t="s">
        <v>4826</v>
      </c>
      <c r="H504" s="13" t="s">
        <v>4825</v>
      </c>
      <c r="J504" s="13" t="s">
        <v>15439</v>
      </c>
      <c r="K504" s="13" t="str">
        <f>VLOOKUP(J504,'DM Thue co so-TCCB'!$B$5:$D$781,3,)</f>
        <v>Thuế cơ sở 1 tỉnh Khánh Hòa</v>
      </c>
      <c r="L504" s="13" t="str">
        <f>VLOOKUP(J504,'DM Thue co so-TCCB'!$B$5:$F$781,5,)</f>
        <v>Phường Ninh Hòa</v>
      </c>
      <c r="M504" s="10" t="s">
        <v>4816</v>
      </c>
      <c r="N504" s="13" t="s">
        <v>4827</v>
      </c>
      <c r="O504" s="10" t="s">
        <v>4818</v>
      </c>
      <c r="P504" s="10" t="s">
        <v>4818</v>
      </c>
      <c r="Q504" s="13" t="str">
        <f t="shared" si="13"/>
        <v>Thị xã Ninh Hòa - Đội Thuế liên huyện Bắc Khánh Hòa</v>
      </c>
      <c r="R504" s="13" t="s">
        <v>4828</v>
      </c>
      <c r="S504" s="13" t="s">
        <v>4827</v>
      </c>
      <c r="T504" s="8" t="s">
        <v>4827</v>
      </c>
      <c r="U504" s="13" t="s">
        <v>4822</v>
      </c>
      <c r="V504" s="13" t="s">
        <v>4829</v>
      </c>
      <c r="W504" s="15" t="s">
        <v>4822</v>
      </c>
      <c r="X504" s="15" t="s">
        <v>4823</v>
      </c>
      <c r="Y504" s="10" t="s">
        <v>285</v>
      </c>
      <c r="Z504" s="13" t="s">
        <v>4824</v>
      </c>
      <c r="AA504" s="13" t="s">
        <v>4789</v>
      </c>
      <c r="AB504" s="13" t="s">
        <v>4795</v>
      </c>
      <c r="AD504" s="7"/>
    </row>
    <row r="505" spans="1:30" hidden="1">
      <c r="A505" s="13" t="s">
        <v>4830</v>
      </c>
      <c r="C505" s="13">
        <v>5661</v>
      </c>
      <c r="D505" s="13">
        <v>5661</v>
      </c>
      <c r="E505" s="13" t="s">
        <v>4831</v>
      </c>
      <c r="F505" s="13">
        <v>5680</v>
      </c>
      <c r="G505" s="13" t="s">
        <v>4832</v>
      </c>
      <c r="H505" s="13" t="s">
        <v>4830</v>
      </c>
      <c r="J505" s="13" t="s">
        <v>15437</v>
      </c>
      <c r="K505" s="13" t="str">
        <f>VLOOKUP(J505,'DM Thue co so-TCCB'!$B$5:$D$781,3,)</f>
        <v>Thuế cơ sở 3 tỉnh Khánh Hòa</v>
      </c>
      <c r="L505" s="13" t="str">
        <f>VLOOKUP(J505,'DM Thue co so-TCCB'!$B$5:$F$781,5,)</f>
        <v>Xã Diên Khánh</v>
      </c>
      <c r="M505" s="10" t="s">
        <v>4834</v>
      </c>
      <c r="N505" s="13" t="s">
        <v>4835</v>
      </c>
      <c r="O505" s="10" t="s">
        <v>4836</v>
      </c>
      <c r="P505" s="10" t="s">
        <v>4836</v>
      </c>
      <c r="Q505" s="13" t="str">
        <f t="shared" si="13"/>
        <v>Huyện Diên Khánh - Đội Thuế liên huyện Tây Khánh Hòa</v>
      </c>
      <c r="R505" s="13" t="s">
        <v>4837</v>
      </c>
      <c r="S505" s="13" t="s">
        <v>4835</v>
      </c>
      <c r="T505" s="8" t="s">
        <v>4835</v>
      </c>
      <c r="U505" s="13" t="s">
        <v>4838</v>
      </c>
      <c r="V505" s="13" t="s">
        <v>4839</v>
      </c>
      <c r="W505" s="15" t="s">
        <v>2077</v>
      </c>
      <c r="X505" s="15" t="s">
        <v>4803</v>
      </c>
      <c r="Y505" s="10" t="s">
        <v>285</v>
      </c>
      <c r="Z505" s="13" t="s">
        <v>4840</v>
      </c>
      <c r="AA505" s="13" t="s">
        <v>4789</v>
      </c>
      <c r="AB505" s="13" t="s">
        <v>4795</v>
      </c>
      <c r="AD505" s="7"/>
    </row>
    <row r="506" spans="1:30" hidden="1">
      <c r="A506" s="13" t="s">
        <v>4841</v>
      </c>
      <c r="C506" s="13">
        <v>5662</v>
      </c>
      <c r="D506" s="13">
        <v>5662</v>
      </c>
      <c r="E506" s="13" t="s">
        <v>4842</v>
      </c>
      <c r="F506" s="13">
        <v>5680</v>
      </c>
      <c r="G506" s="13" t="s">
        <v>4843</v>
      </c>
      <c r="H506" s="13" t="s">
        <v>4841</v>
      </c>
      <c r="J506" s="13" t="s">
        <v>15438</v>
      </c>
      <c r="K506" s="13" t="s">
        <v>12210</v>
      </c>
      <c r="L506" s="13" t="s">
        <v>9983</v>
      </c>
      <c r="M506" s="10" t="s">
        <v>4845</v>
      </c>
      <c r="N506" s="13" t="s">
        <v>4846</v>
      </c>
      <c r="O506" s="10" t="s">
        <v>4847</v>
      </c>
      <c r="P506" s="10" t="s">
        <v>4847</v>
      </c>
      <c r="Q506" s="13" t="str">
        <f t="shared" si="13"/>
        <v>Thành phố Cam Ranh - Đội Thuế liên huyện Nam Khánh Hòa</v>
      </c>
      <c r="R506" s="13" t="s">
        <v>4848</v>
      </c>
      <c r="S506" s="13" t="s">
        <v>4846</v>
      </c>
      <c r="T506" s="8" t="s">
        <v>4846</v>
      </c>
      <c r="U506" s="13" t="s">
        <v>2011</v>
      </c>
      <c r="V506" s="13" t="s">
        <v>4849</v>
      </c>
      <c r="W506" s="15" t="s">
        <v>2011</v>
      </c>
      <c r="X506" s="15" t="s">
        <v>4850</v>
      </c>
      <c r="Y506" s="10" t="s">
        <v>285</v>
      </c>
      <c r="Z506" s="13" t="s">
        <v>4851</v>
      </c>
      <c r="AA506" s="13" t="s">
        <v>4789</v>
      </c>
      <c r="AB506" s="13" t="s">
        <v>4795</v>
      </c>
      <c r="AD506" s="7"/>
    </row>
    <row r="507" spans="1:30" hidden="1">
      <c r="A507" s="13" t="s">
        <v>4852</v>
      </c>
      <c r="C507" s="13">
        <v>5661</v>
      </c>
      <c r="D507" s="13">
        <v>5661</v>
      </c>
      <c r="E507" s="13" t="s">
        <v>4831</v>
      </c>
      <c r="F507" s="13">
        <v>5680</v>
      </c>
      <c r="G507" s="13" t="s">
        <v>4853</v>
      </c>
      <c r="H507" s="13" t="s">
        <v>4852</v>
      </c>
      <c r="J507" s="13" t="s">
        <v>15437</v>
      </c>
      <c r="K507" s="13" t="str">
        <f>VLOOKUP(J507,'DM Thue co so-TCCB'!$B$5:$D$781,3,)</f>
        <v>Thuế cơ sở 3 tỉnh Khánh Hòa</v>
      </c>
      <c r="L507" s="13" t="str">
        <f>VLOOKUP(J507,'DM Thue co so-TCCB'!$B$5:$F$781,5,)</f>
        <v>Xã Diên Khánh</v>
      </c>
      <c r="M507" s="10" t="s">
        <v>4834</v>
      </c>
      <c r="N507" s="13" t="s">
        <v>4854</v>
      </c>
      <c r="O507" s="10" t="s">
        <v>4836</v>
      </c>
      <c r="P507" s="10" t="s">
        <v>4855</v>
      </c>
      <c r="Q507" s="13" t="str">
        <f t="shared" si="13"/>
        <v>Huyện Khánh Vĩnh - Đội Thuế liên huyện Tây Khánh Hòa</v>
      </c>
      <c r="R507" s="13" t="s">
        <v>4856</v>
      </c>
      <c r="S507" s="13" t="s">
        <v>4854</v>
      </c>
      <c r="T507" s="8" t="s">
        <v>4854</v>
      </c>
      <c r="U507" s="13" t="s">
        <v>4857</v>
      </c>
      <c r="V507" s="13" t="s">
        <v>4858</v>
      </c>
      <c r="W507" s="15" t="s">
        <v>2077</v>
      </c>
      <c r="X507" s="15" t="s">
        <v>4803</v>
      </c>
      <c r="Y507" s="10" t="s">
        <v>285</v>
      </c>
      <c r="Z507" s="13" t="s">
        <v>4840</v>
      </c>
      <c r="AA507" s="13" t="s">
        <v>4789</v>
      </c>
      <c r="AB507" s="13" t="s">
        <v>4795</v>
      </c>
      <c r="AD507" s="7"/>
    </row>
    <row r="508" spans="1:30" hidden="1">
      <c r="A508" s="13" t="s">
        <v>4859</v>
      </c>
      <c r="C508" s="13">
        <v>5662</v>
      </c>
      <c r="D508" s="13">
        <v>5662</v>
      </c>
      <c r="E508" s="13" t="s">
        <v>4842</v>
      </c>
      <c r="F508" s="13">
        <v>5680</v>
      </c>
      <c r="G508" s="13" t="s">
        <v>4860</v>
      </c>
      <c r="H508" s="13" t="s">
        <v>4859</v>
      </c>
      <c r="J508" s="13" t="s">
        <v>15438</v>
      </c>
      <c r="K508" s="13" t="s">
        <v>12210</v>
      </c>
      <c r="L508" s="13" t="s">
        <v>9983</v>
      </c>
      <c r="M508" s="10" t="s">
        <v>4845</v>
      </c>
      <c r="N508" s="13" t="s">
        <v>4861</v>
      </c>
      <c r="O508" s="10" t="s">
        <v>4847</v>
      </c>
      <c r="P508" s="10" t="s">
        <v>4862</v>
      </c>
      <c r="Q508" s="13" t="str">
        <f t="shared" si="13"/>
        <v>Huyện Khánh Sơn - Đội Thuế liên huyện Nam Khánh Hòa</v>
      </c>
      <c r="R508" s="13" t="s">
        <v>4863</v>
      </c>
      <c r="S508" s="13" t="s">
        <v>4861</v>
      </c>
      <c r="T508" s="8" t="s">
        <v>4861</v>
      </c>
      <c r="U508" s="13" t="s">
        <v>2030</v>
      </c>
      <c r="V508" s="13" t="s">
        <v>4864</v>
      </c>
      <c r="W508" s="15" t="s">
        <v>2011</v>
      </c>
      <c r="X508" s="15" t="s">
        <v>4850</v>
      </c>
      <c r="Y508" s="10" t="s">
        <v>285</v>
      </c>
      <c r="Z508" s="13" t="s">
        <v>4851</v>
      </c>
      <c r="AA508" s="13" t="s">
        <v>4789</v>
      </c>
      <c r="AB508" s="13" t="s">
        <v>4795</v>
      </c>
      <c r="AD508" s="7"/>
    </row>
    <row r="509" spans="1:30" hidden="1">
      <c r="A509" s="13" t="s">
        <v>4865</v>
      </c>
      <c r="C509" s="13">
        <v>5662</v>
      </c>
      <c r="D509" s="13">
        <v>5662</v>
      </c>
      <c r="E509" s="13" t="s">
        <v>4842</v>
      </c>
      <c r="F509" s="13">
        <v>5680</v>
      </c>
      <c r="G509" s="13" t="s">
        <v>4866</v>
      </c>
      <c r="H509" s="13" t="s">
        <v>4865</v>
      </c>
      <c r="J509" s="13" t="s">
        <v>15438</v>
      </c>
      <c r="K509" s="13" t="s">
        <v>12199</v>
      </c>
      <c r="L509" s="13" t="s">
        <v>9980</v>
      </c>
      <c r="M509" s="10" t="s">
        <v>4845</v>
      </c>
      <c r="N509" s="13" t="s">
        <v>4867</v>
      </c>
      <c r="O509" s="10" t="s">
        <v>4847</v>
      </c>
      <c r="P509" s="10" t="s">
        <v>4868</v>
      </c>
      <c r="Q509" s="13" t="str">
        <f t="shared" si="13"/>
        <v>Huyện Cam Lâm - Đội Thuế liên huyện Nam Khánh Hòa</v>
      </c>
      <c r="R509" s="13" t="s">
        <v>4869</v>
      </c>
      <c r="S509" s="13" t="s">
        <v>4867</v>
      </c>
      <c r="T509" s="8" t="s">
        <v>4867</v>
      </c>
      <c r="U509" s="13" t="s">
        <v>4870</v>
      </c>
      <c r="V509" s="13" t="s">
        <v>4871</v>
      </c>
      <c r="W509" s="15" t="s">
        <v>2011</v>
      </c>
      <c r="X509" s="15" t="s">
        <v>4850</v>
      </c>
      <c r="Y509" s="10" t="s">
        <v>285</v>
      </c>
      <c r="Z509" s="13" t="s">
        <v>4851</v>
      </c>
      <c r="AA509" s="13" t="s">
        <v>4789</v>
      </c>
      <c r="AB509" s="13" t="s">
        <v>4795</v>
      </c>
      <c r="AD509" s="7"/>
    </row>
    <row r="510" spans="1:30" s="7" customFormat="1" hidden="1">
      <c r="A510" s="7" t="s">
        <v>4872</v>
      </c>
      <c r="B510" s="7">
        <v>5680</v>
      </c>
      <c r="E510" s="7" t="s">
        <v>4873</v>
      </c>
      <c r="G510" s="7" t="s">
        <v>155</v>
      </c>
      <c r="H510" s="7" t="s">
        <v>4872</v>
      </c>
      <c r="I510" s="7" t="s">
        <v>4791</v>
      </c>
      <c r="K510" s="13"/>
      <c r="L510" s="13"/>
      <c r="M510" s="10"/>
      <c r="N510" s="7" t="s">
        <v>4874</v>
      </c>
      <c r="O510" s="7" t="s">
        <v>4793</v>
      </c>
      <c r="P510" s="7" t="s">
        <v>4875</v>
      </c>
      <c r="Q510" s="13" t="str">
        <f t="shared" si="13"/>
        <v xml:space="preserve">Tỉnh Bình Định - </v>
      </c>
      <c r="R510" s="7" t="s">
        <v>4876</v>
      </c>
      <c r="S510" s="7" t="s">
        <v>4874</v>
      </c>
      <c r="T510" s="8" t="s">
        <v>4874</v>
      </c>
      <c r="U510" s="7" t="s">
        <v>2076</v>
      </c>
      <c r="V510" s="7" t="s">
        <v>4877</v>
      </c>
      <c r="W510" s="11" t="s">
        <v>155</v>
      </c>
      <c r="X510" s="9" t="s">
        <v>155</v>
      </c>
      <c r="Z510" s="7" t="s">
        <v>4878</v>
      </c>
      <c r="AA510" s="7" t="s">
        <v>153</v>
      </c>
      <c r="AB510" s="7" t="s">
        <v>159</v>
      </c>
    </row>
    <row r="511" spans="1:30" s="7" customFormat="1" hidden="1">
      <c r="A511" s="7" t="s">
        <v>4879</v>
      </c>
      <c r="B511" s="7">
        <v>5681</v>
      </c>
      <c r="E511" s="7" t="s">
        <v>4873</v>
      </c>
      <c r="F511" s="7">
        <v>5680</v>
      </c>
      <c r="G511" s="7" t="s">
        <v>4880</v>
      </c>
      <c r="H511" s="7" t="s">
        <v>4879</v>
      </c>
      <c r="I511" s="7" t="s">
        <v>4791</v>
      </c>
      <c r="J511" s="7" t="s">
        <v>4791</v>
      </c>
      <c r="K511" s="13"/>
      <c r="L511" s="13"/>
      <c r="M511" s="10" t="s">
        <v>4791</v>
      </c>
      <c r="N511" s="7" t="s">
        <v>4881</v>
      </c>
      <c r="O511" s="7" t="s">
        <v>4793</v>
      </c>
      <c r="P511" s="7" t="s">
        <v>4875</v>
      </c>
      <c r="Q511" s="13" t="str">
        <f t="shared" si="13"/>
        <v>Tỉnh Bình Định - Chi cục Thuế khu vực XIII</v>
      </c>
      <c r="R511" s="7" t="s">
        <v>4882</v>
      </c>
      <c r="S511" s="7" t="s">
        <v>4881</v>
      </c>
      <c r="T511" s="8" t="s">
        <v>4881</v>
      </c>
      <c r="U511" s="7" t="s">
        <v>2089</v>
      </c>
      <c r="V511" s="7" t="s">
        <v>4883</v>
      </c>
      <c r="W511" s="15" t="s">
        <v>4884</v>
      </c>
      <c r="X511" s="16" t="s">
        <v>4885</v>
      </c>
      <c r="Z511" s="7" t="s">
        <v>4878</v>
      </c>
      <c r="AA511" s="7" t="s">
        <v>4872</v>
      </c>
      <c r="AB511" s="7" t="s">
        <v>4876</v>
      </c>
    </row>
    <row r="512" spans="1:30" hidden="1">
      <c r="A512" s="13" t="s">
        <v>4886</v>
      </c>
      <c r="E512" s="13" t="s">
        <v>4887</v>
      </c>
      <c r="F512" s="13">
        <v>5680</v>
      </c>
      <c r="G512" s="13" t="s">
        <v>4888</v>
      </c>
      <c r="H512" s="13" t="s">
        <v>4886</v>
      </c>
      <c r="J512" s="13" t="s">
        <v>4889</v>
      </c>
      <c r="K512" s="13" t="str">
        <f>VLOOKUP(J512,'DM Thue co so-TCCB'!$B$5:$D$781,3,)</f>
        <v>Thuế cơ sở 1 tỉnh Gia Lai</v>
      </c>
      <c r="L512" s="13" t="str">
        <f>VLOOKUP(J512,'DM Thue co so-TCCB'!$B$5:$F$781,5,)</f>
        <v>Phường Quy Nhơn Đông</v>
      </c>
      <c r="M512" s="10" t="s">
        <v>4890</v>
      </c>
      <c r="N512" s="10" t="s">
        <v>4889</v>
      </c>
      <c r="O512" s="13" t="s">
        <v>4891</v>
      </c>
      <c r="P512" s="13" t="s">
        <v>4891</v>
      </c>
      <c r="Q512" s="13" t="str">
        <f t="shared" si="13"/>
        <v>Thành phố Quy Nhơn - Đội Thuế thành phố Quy Nhơn</v>
      </c>
      <c r="R512" s="13" t="s">
        <v>4892</v>
      </c>
      <c r="S512" s="13" t="s">
        <v>4889</v>
      </c>
      <c r="T512" s="8" t="s">
        <v>4889</v>
      </c>
      <c r="U512" s="13" t="s">
        <v>2089</v>
      </c>
      <c r="V512" s="13" t="s">
        <v>4883</v>
      </c>
      <c r="W512" s="15" t="s">
        <v>4884</v>
      </c>
      <c r="X512" s="16" t="s">
        <v>4885</v>
      </c>
      <c r="Z512" s="13" t="s">
        <v>4893</v>
      </c>
      <c r="AA512" s="13" t="s">
        <v>4872</v>
      </c>
      <c r="AB512" s="13" t="s">
        <v>4876</v>
      </c>
      <c r="AD512" s="7"/>
    </row>
    <row r="513" spans="1:30" hidden="1">
      <c r="A513" s="13" t="s">
        <v>4894</v>
      </c>
      <c r="C513" s="13" t="s">
        <v>4895</v>
      </c>
      <c r="D513" s="13">
        <v>5263</v>
      </c>
      <c r="E513" s="13" t="s">
        <v>4896</v>
      </c>
      <c r="F513" s="13">
        <v>5680</v>
      </c>
      <c r="G513" s="13" t="s">
        <v>4897</v>
      </c>
      <c r="H513" s="13" t="s">
        <v>4894</v>
      </c>
      <c r="J513" s="10" t="s">
        <v>4898</v>
      </c>
      <c r="K513" s="13" t="str">
        <f>VLOOKUP(J513,'DM Thue co so-TCCB'!$B$5:$D$781,3,)</f>
        <v>Thuế cơ sở 4 tỉnh Gia Lai</v>
      </c>
      <c r="L513" s="13" t="str">
        <f>VLOOKUP(J513,'DM Thue co so-TCCB'!$B$5:$F$781,5,)</f>
        <v>Phường Bồng Sơn</v>
      </c>
      <c r="M513" s="10" t="s">
        <v>4899</v>
      </c>
      <c r="N513" s="10" t="s">
        <v>4900</v>
      </c>
      <c r="O513" s="10" t="s">
        <v>4901</v>
      </c>
      <c r="P513" s="10" t="s">
        <v>958</v>
      </c>
      <c r="Q513" s="13" t="str">
        <f t="shared" si="13"/>
        <v>Huyện An Lão - Đội Thuế liên huyện Hoài Nhơn - Hoài Ân - An Lão</v>
      </c>
      <c r="R513" s="13" t="s">
        <v>4902</v>
      </c>
      <c r="S513" s="10" t="s">
        <v>4900</v>
      </c>
      <c r="T513" s="8" t="s">
        <v>4900</v>
      </c>
      <c r="U513" s="13" t="s">
        <v>4903</v>
      </c>
      <c r="V513" s="13" t="s">
        <v>4904</v>
      </c>
      <c r="W513" s="50" t="s">
        <v>4905</v>
      </c>
      <c r="X513" s="51" t="s">
        <v>4906</v>
      </c>
      <c r="Y513" s="10" t="s">
        <v>285</v>
      </c>
      <c r="Z513" s="13" t="s">
        <v>4907</v>
      </c>
      <c r="AA513" s="13" t="s">
        <v>4872</v>
      </c>
      <c r="AB513" s="13" t="s">
        <v>4876</v>
      </c>
      <c r="AD513" s="7"/>
    </row>
    <row r="514" spans="1:30" hidden="1">
      <c r="A514" s="13" t="s">
        <v>4908</v>
      </c>
      <c r="C514" s="13" t="s">
        <v>4895</v>
      </c>
      <c r="D514" s="13">
        <v>5263</v>
      </c>
      <c r="E514" s="13" t="s">
        <v>4896</v>
      </c>
      <c r="F514" s="13">
        <v>5680</v>
      </c>
      <c r="G514" s="13" t="s">
        <v>4909</v>
      </c>
      <c r="H514" s="13" t="s">
        <v>4908</v>
      </c>
      <c r="J514" s="10" t="s">
        <v>4898</v>
      </c>
      <c r="K514" s="13" t="str">
        <f>VLOOKUP(J514,'DM Thue co so-TCCB'!$B$5:$D$781,3,)</f>
        <v>Thuế cơ sở 4 tỉnh Gia Lai</v>
      </c>
      <c r="L514" s="13" t="str">
        <f>VLOOKUP(J514,'DM Thue co so-TCCB'!$B$5:$F$781,5,)</f>
        <v>Phường Bồng Sơn</v>
      </c>
      <c r="M514" s="10" t="s">
        <v>4899</v>
      </c>
      <c r="N514" s="10" t="s">
        <v>4910</v>
      </c>
      <c r="O514" s="10" t="s">
        <v>4901</v>
      </c>
      <c r="P514" s="10" t="s">
        <v>4901</v>
      </c>
      <c r="Q514" s="13" t="str">
        <f t="shared" si="13"/>
        <v>Thị xã Hoài Nhơn - Đội Thuế liên huyện Hoài Nhơn - Hoài Ân - An Lão</v>
      </c>
      <c r="R514" s="13" t="s">
        <v>4911</v>
      </c>
      <c r="S514" s="10" t="s">
        <v>4910</v>
      </c>
      <c r="T514" s="8" t="s">
        <v>4910</v>
      </c>
      <c r="U514" s="13" t="s">
        <v>4905</v>
      </c>
      <c r="V514" s="13" t="s">
        <v>4912</v>
      </c>
      <c r="W514" s="50" t="s">
        <v>4905</v>
      </c>
      <c r="X514" s="51" t="s">
        <v>4906</v>
      </c>
      <c r="Y514" s="10" t="s">
        <v>285</v>
      </c>
      <c r="Z514" s="13" t="s">
        <v>4907</v>
      </c>
      <c r="AA514" s="13" t="s">
        <v>4872</v>
      </c>
      <c r="AB514" s="13" t="s">
        <v>4876</v>
      </c>
      <c r="AD514" s="7"/>
    </row>
    <row r="515" spans="1:30" hidden="1">
      <c r="A515" s="13" t="s">
        <v>4913</v>
      </c>
      <c r="C515" s="13" t="s">
        <v>4895</v>
      </c>
      <c r="D515" s="13">
        <v>5263</v>
      </c>
      <c r="E515" s="13" t="s">
        <v>4896</v>
      </c>
      <c r="F515" s="13">
        <v>5680</v>
      </c>
      <c r="G515" s="13" t="s">
        <v>4914</v>
      </c>
      <c r="H515" s="13" t="s">
        <v>4913</v>
      </c>
      <c r="J515" s="10" t="s">
        <v>4898</v>
      </c>
      <c r="K515" s="13" t="str">
        <f>VLOOKUP(J515,'DM Thue co so-TCCB'!$B$5:$D$781,3,)</f>
        <v>Thuế cơ sở 4 tỉnh Gia Lai</v>
      </c>
      <c r="L515" s="13" t="str">
        <f>VLOOKUP(J515,'DM Thue co so-TCCB'!$B$5:$F$781,5,)</f>
        <v>Phường Bồng Sơn</v>
      </c>
      <c r="M515" s="10" t="s">
        <v>4899</v>
      </c>
      <c r="N515" s="10" t="s">
        <v>4915</v>
      </c>
      <c r="O515" s="10" t="s">
        <v>4901</v>
      </c>
      <c r="P515" s="10" t="s">
        <v>4916</v>
      </c>
      <c r="Q515" s="13" t="str">
        <f t="shared" si="13"/>
        <v>Huyện Hoài Ân - Đội Thuế liên huyện Hoài Nhơn - Hoài Ân - An Lão</v>
      </c>
      <c r="R515" s="13" t="s">
        <v>4917</v>
      </c>
      <c r="S515" s="10" t="s">
        <v>4915</v>
      </c>
      <c r="T515" s="8" t="s">
        <v>4915</v>
      </c>
      <c r="U515" s="13" t="s">
        <v>2096</v>
      </c>
      <c r="V515" s="13" t="s">
        <v>4918</v>
      </c>
      <c r="W515" s="50" t="s">
        <v>4905</v>
      </c>
      <c r="X515" s="51" t="s">
        <v>4906</v>
      </c>
      <c r="Y515" s="10" t="s">
        <v>285</v>
      </c>
      <c r="Z515" s="13" t="s">
        <v>4907</v>
      </c>
      <c r="AA515" s="13" t="s">
        <v>4872</v>
      </c>
      <c r="AB515" s="13" t="s">
        <v>4876</v>
      </c>
      <c r="AD515" s="7"/>
    </row>
    <row r="516" spans="1:30" hidden="1">
      <c r="A516" s="13" t="s">
        <v>4919</v>
      </c>
      <c r="C516" s="13" t="s">
        <v>4920</v>
      </c>
      <c r="D516" s="13">
        <v>5264</v>
      </c>
      <c r="E516" s="13" t="s">
        <v>4921</v>
      </c>
      <c r="F516" s="13">
        <v>5680</v>
      </c>
      <c r="G516" s="13" t="s">
        <v>4922</v>
      </c>
      <c r="H516" s="13" t="s">
        <v>4919</v>
      </c>
      <c r="J516" s="10" t="s">
        <v>4923</v>
      </c>
      <c r="K516" s="13" t="str">
        <f>VLOOKUP(J516,'DM Thue co so-TCCB'!$B$5:$D$781,3,)</f>
        <v>Thuế cơ sở 3 tỉnh Gia Lai</v>
      </c>
      <c r="L516" s="13" t="str">
        <f>VLOOKUP(J516,'DM Thue co so-TCCB'!$B$5:$F$781,5,)</f>
        <v>Xã Phù Cát</v>
      </c>
      <c r="M516" s="10" t="s">
        <v>4924</v>
      </c>
      <c r="N516" s="10" t="s">
        <v>4925</v>
      </c>
      <c r="O516" s="10" t="s">
        <v>4926</v>
      </c>
      <c r="P516" s="10" t="s">
        <v>4927</v>
      </c>
      <c r="Q516" s="13" t="str">
        <f t="shared" si="13"/>
        <v>Huyện Phù Mỹ - Đội Thuế liên huyện Phù Cát - Phù Mỹ</v>
      </c>
      <c r="R516" s="13" t="s">
        <v>4928</v>
      </c>
      <c r="S516" s="10" t="s">
        <v>4925</v>
      </c>
      <c r="T516" s="8" t="s">
        <v>4925</v>
      </c>
      <c r="U516" s="13" t="s">
        <v>4929</v>
      </c>
      <c r="V516" s="13" t="s">
        <v>4930</v>
      </c>
      <c r="W516" s="15" t="s">
        <v>4931</v>
      </c>
      <c r="X516" s="15" t="s">
        <v>4932</v>
      </c>
      <c r="Y516" s="10" t="s">
        <v>285</v>
      </c>
      <c r="Z516" s="13" t="s">
        <v>4933</v>
      </c>
      <c r="AA516" s="13" t="s">
        <v>4872</v>
      </c>
      <c r="AB516" s="13" t="s">
        <v>4876</v>
      </c>
      <c r="AD516" s="7"/>
    </row>
    <row r="517" spans="1:30" hidden="1">
      <c r="A517" s="13" t="s">
        <v>4934</v>
      </c>
      <c r="C517" s="13" t="s">
        <v>4935</v>
      </c>
      <c r="D517" s="13">
        <v>5261</v>
      </c>
      <c r="E517" s="13" t="s">
        <v>4936</v>
      </c>
      <c r="F517" s="13">
        <v>5680</v>
      </c>
      <c r="G517" s="13" t="s">
        <v>4937</v>
      </c>
      <c r="H517" s="13" t="s">
        <v>4934</v>
      </c>
      <c r="J517" s="10" t="s">
        <v>4938</v>
      </c>
      <c r="K517" s="13" t="str">
        <f>VLOOKUP(J517,'DM Thue co so-TCCB'!$B$5:$D$781,3,)</f>
        <v>Thuế cơ sở 5 tỉnh Gia Lai</v>
      </c>
      <c r="L517" s="13" t="str">
        <f>VLOOKUP(J517,'DM Thue co so-TCCB'!$B$5:$F$781,5,)</f>
        <v>Xã Tây Sơn</v>
      </c>
      <c r="M517" s="10" t="s">
        <v>4939</v>
      </c>
      <c r="N517" s="10" t="s">
        <v>4940</v>
      </c>
      <c r="O517" s="10" t="s">
        <v>4941</v>
      </c>
      <c r="P517" s="10" t="s">
        <v>4942</v>
      </c>
      <c r="Q517" s="13" t="str">
        <f t="shared" si="13"/>
        <v>Huyện Vĩnh Thạnh - Đội Thuế liên huyện Tây Sơn - Vĩnh Thạnh</v>
      </c>
      <c r="R517" s="13" t="s">
        <v>4943</v>
      </c>
      <c r="S517" s="10" t="s">
        <v>4940</v>
      </c>
      <c r="T517" s="8" t="s">
        <v>4940</v>
      </c>
      <c r="U517" s="13" t="s">
        <v>4944</v>
      </c>
      <c r="V517" s="13" t="s">
        <v>4945</v>
      </c>
      <c r="W517" s="15" t="s">
        <v>4946</v>
      </c>
      <c r="X517" s="15" t="s">
        <v>4947</v>
      </c>
      <c r="Y517" s="10" t="s">
        <v>285</v>
      </c>
      <c r="Z517" s="13" t="s">
        <v>4948</v>
      </c>
      <c r="AA517" s="13" t="s">
        <v>4872</v>
      </c>
      <c r="AB517" s="13" t="s">
        <v>4876</v>
      </c>
      <c r="AD517" s="7"/>
    </row>
    <row r="518" spans="1:30" hidden="1">
      <c r="A518" s="13" t="s">
        <v>4949</v>
      </c>
      <c r="C518" s="13" t="s">
        <v>4920</v>
      </c>
      <c r="D518" s="13">
        <v>5264</v>
      </c>
      <c r="E518" s="13" t="s">
        <v>4921</v>
      </c>
      <c r="F518" s="13">
        <v>5680</v>
      </c>
      <c r="G518" s="13" t="s">
        <v>4950</v>
      </c>
      <c r="H518" s="13" t="s">
        <v>4949</v>
      </c>
      <c r="J518" s="10" t="s">
        <v>4923</v>
      </c>
      <c r="K518" s="13" t="str">
        <f>VLOOKUP(J518,'DM Thue co so-TCCB'!$B$5:$D$781,3,)</f>
        <v>Thuế cơ sở 3 tỉnh Gia Lai</v>
      </c>
      <c r="L518" s="13" t="str">
        <f>VLOOKUP(J518,'DM Thue co so-TCCB'!$B$5:$F$781,5,)</f>
        <v>Xã Phù Cát</v>
      </c>
      <c r="M518" s="10" t="s">
        <v>4924</v>
      </c>
      <c r="N518" s="10" t="s">
        <v>4951</v>
      </c>
      <c r="O518" s="10" t="s">
        <v>4926</v>
      </c>
      <c r="P518" s="10" t="s">
        <v>4926</v>
      </c>
      <c r="Q518" s="13" t="str">
        <f t="shared" si="13"/>
        <v>Huyện Phù Cát - Đội Thuế liên huyện Phù Cát - Phù Mỹ</v>
      </c>
      <c r="R518" s="13" t="s">
        <v>4952</v>
      </c>
      <c r="S518" s="10" t="s">
        <v>4951</v>
      </c>
      <c r="T518" s="8" t="s">
        <v>4951</v>
      </c>
      <c r="U518" s="13" t="s">
        <v>4931</v>
      </c>
      <c r="V518" s="13" t="s">
        <v>4953</v>
      </c>
      <c r="W518" s="15" t="s">
        <v>4931</v>
      </c>
      <c r="X518" s="15" t="s">
        <v>4932</v>
      </c>
      <c r="Y518" s="10" t="s">
        <v>285</v>
      </c>
      <c r="Z518" s="13" t="s">
        <v>4933</v>
      </c>
      <c r="AA518" s="13" t="s">
        <v>4872</v>
      </c>
      <c r="AB518" s="13" t="s">
        <v>4876</v>
      </c>
      <c r="AD518" s="7"/>
    </row>
    <row r="519" spans="1:30" hidden="1">
      <c r="A519" s="13" t="s">
        <v>4954</v>
      </c>
      <c r="C519" s="13" t="s">
        <v>4935</v>
      </c>
      <c r="D519" s="13">
        <v>5261</v>
      </c>
      <c r="E519" s="13" t="s">
        <v>4936</v>
      </c>
      <c r="F519" s="13">
        <v>5680</v>
      </c>
      <c r="G519" s="13" t="s">
        <v>4955</v>
      </c>
      <c r="H519" s="13" t="s">
        <v>4954</v>
      </c>
      <c r="J519" s="10" t="s">
        <v>4938</v>
      </c>
      <c r="K519" s="13" t="str">
        <f>VLOOKUP(J519,'DM Thue co so-TCCB'!$B$5:$D$781,3,)</f>
        <v>Thuế cơ sở 5 tỉnh Gia Lai</v>
      </c>
      <c r="L519" s="13" t="str">
        <f>VLOOKUP(J519,'DM Thue co so-TCCB'!$B$5:$F$781,5,)</f>
        <v>Xã Tây Sơn</v>
      </c>
      <c r="M519" s="10" t="s">
        <v>4939</v>
      </c>
      <c r="N519" s="10" t="s">
        <v>4956</v>
      </c>
      <c r="O519" s="10" t="s">
        <v>4941</v>
      </c>
      <c r="P519" s="10" t="s">
        <v>4941</v>
      </c>
      <c r="Q519" s="13" t="str">
        <f t="shared" si="13"/>
        <v>Huyện Tây Sơn - Đội Thuế liên huyện Tây Sơn - Vĩnh Thạnh</v>
      </c>
      <c r="R519" s="13" t="s">
        <v>4957</v>
      </c>
      <c r="S519" s="10" t="s">
        <v>4956</v>
      </c>
      <c r="T519" s="8" t="s">
        <v>4956</v>
      </c>
      <c r="U519" s="13" t="s">
        <v>4946</v>
      </c>
      <c r="V519" s="13" t="s">
        <v>4958</v>
      </c>
      <c r="W519" s="15" t="s">
        <v>4946</v>
      </c>
      <c r="X519" s="15" t="s">
        <v>4947</v>
      </c>
      <c r="Y519" s="10" t="s">
        <v>285</v>
      </c>
      <c r="Z519" s="13" t="s">
        <v>4948</v>
      </c>
      <c r="AA519" s="13" t="s">
        <v>4872</v>
      </c>
      <c r="AB519" s="13" t="s">
        <v>4876</v>
      </c>
      <c r="AD519" s="7"/>
    </row>
    <row r="520" spans="1:30" hidden="1">
      <c r="A520" s="13" t="s">
        <v>4959</v>
      </c>
      <c r="C520" s="13" t="s">
        <v>155</v>
      </c>
      <c r="D520" s="13">
        <v>5262</v>
      </c>
      <c r="E520" s="13" t="s">
        <v>4960</v>
      </c>
      <c r="F520" s="13">
        <v>5680</v>
      </c>
      <c r="G520" s="13" t="s">
        <v>4961</v>
      </c>
      <c r="H520" s="13" t="s">
        <v>4959</v>
      </c>
      <c r="J520" s="10" t="s">
        <v>4962</v>
      </c>
      <c r="K520" s="13" t="str">
        <f>VLOOKUP(J520,'DM Thue co so-TCCB'!$B$5:$D$781,3,)</f>
        <v>Thuế cơ sở 2 tỉnh Gia Lai</v>
      </c>
      <c r="L520" s="13" t="str">
        <f>VLOOKUP(J520,'DM Thue co so-TCCB'!$B$5:$F$781,5,)</f>
        <v>Phường Bình Định</v>
      </c>
      <c r="M520" s="10" t="s">
        <v>4963</v>
      </c>
      <c r="N520" s="10" t="s">
        <v>4964</v>
      </c>
      <c r="O520" s="10" t="s">
        <v>4965</v>
      </c>
      <c r="P520" s="10" t="s">
        <v>4965</v>
      </c>
      <c r="Q520" s="13" t="str">
        <f t="shared" ref="Q520:Q583" si="14">P520&amp;" - "&amp;J520</f>
        <v>Thị xã An Nhơn - Đội Thuế liên huyện An Nhơn - Tuy Phước - Vân Canh</v>
      </c>
      <c r="R520" s="13" t="s">
        <v>4966</v>
      </c>
      <c r="S520" s="10" t="s">
        <v>4964</v>
      </c>
      <c r="T520" s="8" t="s">
        <v>4964</v>
      </c>
      <c r="U520" s="13" t="s">
        <v>4967</v>
      </c>
      <c r="V520" s="13" t="s">
        <v>4968</v>
      </c>
      <c r="W520" s="50" t="s">
        <v>4967</v>
      </c>
      <c r="X520" s="51" t="s">
        <v>4969</v>
      </c>
      <c r="Y520" s="30" t="s">
        <v>4970</v>
      </c>
      <c r="Z520" s="13" t="s">
        <v>4971</v>
      </c>
      <c r="AA520" s="13" t="s">
        <v>4872</v>
      </c>
      <c r="AB520" s="13" t="s">
        <v>4876</v>
      </c>
      <c r="AD520" s="7"/>
    </row>
    <row r="521" spans="1:30" hidden="1">
      <c r="A521" s="13" t="s">
        <v>4972</v>
      </c>
      <c r="C521" s="13" t="s">
        <v>4973</v>
      </c>
      <c r="D521" s="13">
        <v>5262</v>
      </c>
      <c r="E521" s="13" t="s">
        <v>4974</v>
      </c>
      <c r="F521" s="13">
        <v>5680</v>
      </c>
      <c r="G521" s="13" t="s">
        <v>4975</v>
      </c>
      <c r="H521" s="13" t="s">
        <v>4972</v>
      </c>
      <c r="J521" s="10" t="s">
        <v>4962</v>
      </c>
      <c r="K521" s="13" t="str">
        <f>VLOOKUP(J521,'DM Thue co so-TCCB'!$B$5:$D$781,3,)</f>
        <v>Thuế cơ sở 2 tỉnh Gia Lai</v>
      </c>
      <c r="L521" s="13" t="str">
        <f>VLOOKUP(J521,'DM Thue co so-TCCB'!$B$5:$F$781,5,)</f>
        <v>Phường Bình Định</v>
      </c>
      <c r="M521" s="10" t="s">
        <v>4963</v>
      </c>
      <c r="N521" s="10" t="s">
        <v>4976</v>
      </c>
      <c r="O521" s="10" t="s">
        <v>4965</v>
      </c>
      <c r="P521" s="10" t="s">
        <v>4977</v>
      </c>
      <c r="Q521" s="13" t="str">
        <f t="shared" si="14"/>
        <v>Huyện Tuy Phước - Đội Thuế liên huyện An Nhơn - Tuy Phước - Vân Canh</v>
      </c>
      <c r="R521" s="13" t="s">
        <v>4978</v>
      </c>
      <c r="S521" s="10" t="s">
        <v>4976</v>
      </c>
      <c r="T521" s="8" t="s">
        <v>4976</v>
      </c>
      <c r="U521" s="13" t="s">
        <v>4979</v>
      </c>
      <c r="V521" s="13" t="s">
        <v>4980</v>
      </c>
      <c r="W521" s="50" t="s">
        <v>4967</v>
      </c>
      <c r="X521" s="51" t="s">
        <v>4969</v>
      </c>
      <c r="Y521" s="10" t="s">
        <v>285</v>
      </c>
      <c r="Z521" s="13" t="s">
        <v>4981</v>
      </c>
      <c r="AA521" s="13" t="s">
        <v>4872</v>
      </c>
      <c r="AB521" s="13" t="s">
        <v>4876</v>
      </c>
      <c r="AD521" s="7"/>
    </row>
    <row r="522" spans="1:30" hidden="1">
      <c r="A522" s="13" t="s">
        <v>4982</v>
      </c>
      <c r="C522" s="13" t="s">
        <v>4973</v>
      </c>
      <c r="D522" s="13">
        <v>5262</v>
      </c>
      <c r="E522" s="13" t="s">
        <v>4974</v>
      </c>
      <c r="F522" s="13">
        <v>5680</v>
      </c>
      <c r="G522" s="13" t="s">
        <v>4983</v>
      </c>
      <c r="H522" s="13" t="s">
        <v>4982</v>
      </c>
      <c r="J522" s="10" t="s">
        <v>4962</v>
      </c>
      <c r="K522" s="13" t="str">
        <f>VLOOKUP(J522,'DM Thue co so-TCCB'!$B$5:$D$781,3,)</f>
        <v>Thuế cơ sở 2 tỉnh Gia Lai</v>
      </c>
      <c r="L522" s="13" t="str">
        <f>VLOOKUP(J522,'DM Thue co so-TCCB'!$B$5:$F$781,5,)</f>
        <v>Phường Bình Định</v>
      </c>
      <c r="M522" s="10" t="s">
        <v>4963</v>
      </c>
      <c r="N522" s="10" t="s">
        <v>4984</v>
      </c>
      <c r="O522" s="10" t="s">
        <v>4965</v>
      </c>
      <c r="P522" s="10" t="s">
        <v>4985</v>
      </c>
      <c r="Q522" s="13" t="str">
        <f t="shared" si="14"/>
        <v>Huyện Vân Canh - Đội Thuế liên huyện An Nhơn - Tuy Phước - Vân Canh</v>
      </c>
      <c r="R522" s="13" t="s">
        <v>4986</v>
      </c>
      <c r="S522" s="10" t="s">
        <v>4984</v>
      </c>
      <c r="T522" s="8" t="s">
        <v>4984</v>
      </c>
      <c r="U522" s="13" t="s">
        <v>4987</v>
      </c>
      <c r="V522" s="13" t="s">
        <v>4988</v>
      </c>
      <c r="W522" s="50" t="s">
        <v>4967</v>
      </c>
      <c r="X522" s="51" t="s">
        <v>4969</v>
      </c>
      <c r="Y522" s="10" t="s">
        <v>285</v>
      </c>
      <c r="Z522" s="13" t="s">
        <v>4981</v>
      </c>
      <c r="AA522" s="13" t="s">
        <v>4872</v>
      </c>
      <c r="AB522" s="13" t="s">
        <v>4876</v>
      </c>
      <c r="AD522" s="7"/>
    </row>
    <row r="523" spans="1:30" s="7" customFormat="1" hidden="1">
      <c r="A523" s="7" t="s">
        <v>4989</v>
      </c>
      <c r="B523" s="7">
        <v>5680</v>
      </c>
      <c r="E523" s="7" t="s">
        <v>4990</v>
      </c>
      <c r="G523" s="7" t="s">
        <v>155</v>
      </c>
      <c r="H523" s="7" t="s">
        <v>4989</v>
      </c>
      <c r="I523" s="7" t="s">
        <v>4791</v>
      </c>
      <c r="K523" s="13"/>
      <c r="L523" s="13"/>
      <c r="M523" s="10"/>
      <c r="N523" s="7" t="s">
        <v>4991</v>
      </c>
      <c r="O523" s="7" t="s">
        <v>4793</v>
      </c>
      <c r="P523" s="7" t="s">
        <v>4992</v>
      </c>
      <c r="Q523" s="13" t="str">
        <f t="shared" si="14"/>
        <v xml:space="preserve">Tỉnh Phú Yên - </v>
      </c>
      <c r="R523" s="7" t="s">
        <v>4993</v>
      </c>
      <c r="S523" s="7" t="s">
        <v>4991</v>
      </c>
      <c r="T523" s="8" t="s">
        <v>4991</v>
      </c>
      <c r="U523" s="7" t="s">
        <v>4994</v>
      </c>
      <c r="V523" s="7" t="s">
        <v>4995</v>
      </c>
      <c r="W523" s="11" t="s">
        <v>155</v>
      </c>
      <c r="X523" s="9" t="s">
        <v>155</v>
      </c>
      <c r="Z523" s="7" t="s">
        <v>4996</v>
      </c>
      <c r="AA523" s="7" t="s">
        <v>153</v>
      </c>
      <c r="AB523" s="7" t="s">
        <v>159</v>
      </c>
    </row>
    <row r="524" spans="1:30" s="7" customFormat="1" hidden="1">
      <c r="A524" s="7" t="s">
        <v>4997</v>
      </c>
      <c r="B524" s="7">
        <v>5681</v>
      </c>
      <c r="E524" s="7" t="s">
        <v>4990</v>
      </c>
      <c r="F524" s="7">
        <v>5680</v>
      </c>
      <c r="G524" s="7" t="s">
        <v>4998</v>
      </c>
      <c r="H524" s="7" t="s">
        <v>4997</v>
      </c>
      <c r="I524" s="7" t="s">
        <v>4791</v>
      </c>
      <c r="J524" s="7" t="s">
        <v>4791</v>
      </c>
      <c r="K524" s="13"/>
      <c r="L524" s="13"/>
      <c r="M524" s="10" t="s">
        <v>4791</v>
      </c>
      <c r="N524" s="7" t="s">
        <v>4999</v>
      </c>
      <c r="O524" s="7" t="s">
        <v>4793</v>
      </c>
      <c r="P524" s="7" t="s">
        <v>4992</v>
      </c>
      <c r="Q524" s="13" t="str">
        <f t="shared" si="14"/>
        <v>Tỉnh Phú Yên - Chi cục Thuế khu vực XIII</v>
      </c>
      <c r="R524" s="7" t="s">
        <v>5000</v>
      </c>
      <c r="S524" s="7" t="s">
        <v>4999</v>
      </c>
      <c r="T524" s="8" t="s">
        <v>4999</v>
      </c>
      <c r="U524" s="7" t="s">
        <v>5001</v>
      </c>
      <c r="V524" s="7" t="s">
        <v>5002</v>
      </c>
      <c r="W524" s="15">
        <v>2171</v>
      </c>
      <c r="X524" s="16" t="s">
        <v>5003</v>
      </c>
      <c r="Z524" s="7" t="s">
        <v>4996</v>
      </c>
      <c r="AA524" s="7" t="s">
        <v>4989</v>
      </c>
      <c r="AB524" s="7" t="s">
        <v>4993</v>
      </c>
    </row>
    <row r="525" spans="1:30" hidden="1">
      <c r="A525" s="13" t="s">
        <v>5004</v>
      </c>
      <c r="E525" s="13" t="s">
        <v>5005</v>
      </c>
      <c r="F525" s="13">
        <v>5680</v>
      </c>
      <c r="G525" s="13" t="s">
        <v>5006</v>
      </c>
      <c r="H525" s="13" t="s">
        <v>5004</v>
      </c>
      <c r="J525" s="13" t="s">
        <v>5007</v>
      </c>
      <c r="K525" s="13" t="str">
        <f>VLOOKUP(J525,'DM Thue co so-TCCB'!$B$5:$D$781,3,)</f>
        <v>Thuế cơ sở 7 tỉnh Đắk Lắk</v>
      </c>
      <c r="L525" s="13" t="str">
        <f>VLOOKUP(J525,'DM Thue co so-TCCB'!$B$5:$F$781,5,)</f>
        <v>Phường Tuy Hòa</v>
      </c>
      <c r="M525" s="10" t="s">
        <v>5008</v>
      </c>
      <c r="N525" s="10" t="s">
        <v>5007</v>
      </c>
      <c r="O525" s="13" t="s">
        <v>5009</v>
      </c>
      <c r="P525" s="13" t="s">
        <v>5009</v>
      </c>
      <c r="Q525" s="13" t="str">
        <f t="shared" si="14"/>
        <v>Thành phố Tuy Hòa - Đội Thuế thành phố Tuy Hoà</v>
      </c>
      <c r="R525" s="13" t="s">
        <v>5010</v>
      </c>
      <c r="S525" s="13" t="s">
        <v>5007</v>
      </c>
      <c r="T525" s="8" t="s">
        <v>5007</v>
      </c>
      <c r="U525" s="13" t="s">
        <v>5001</v>
      </c>
      <c r="V525" s="13" t="s">
        <v>5002</v>
      </c>
      <c r="W525" s="15">
        <v>2171</v>
      </c>
      <c r="X525" s="16" t="s">
        <v>5003</v>
      </c>
      <c r="Z525" s="13" t="s">
        <v>5011</v>
      </c>
      <c r="AA525" s="13" t="s">
        <v>4989</v>
      </c>
      <c r="AB525" s="13" t="s">
        <v>4993</v>
      </c>
      <c r="AD525" s="7"/>
    </row>
    <row r="526" spans="1:30" hidden="1">
      <c r="A526" s="13" t="s">
        <v>5012</v>
      </c>
      <c r="C526" s="13" t="s">
        <v>5013</v>
      </c>
      <c r="D526" s="13">
        <v>5462</v>
      </c>
      <c r="E526" s="13" t="s">
        <v>5014</v>
      </c>
      <c r="F526" s="13">
        <v>5680</v>
      </c>
      <c r="G526" s="13" t="s">
        <v>5015</v>
      </c>
      <c r="H526" s="13" t="s">
        <v>5012</v>
      </c>
      <c r="J526" s="10" t="s">
        <v>5016</v>
      </c>
      <c r="K526" s="13" t="str">
        <f>VLOOKUP(J526,'DM Thue co so-TCCB'!$B$5:$D$781,3,)</f>
        <v>Thuế cơ sở 10 tỉnh Đắk Lắk</v>
      </c>
      <c r="L526" s="13" t="str">
        <f>VLOOKUP(J526,'DM Thue co so-TCCB'!$B$5:$F$781,5,)</f>
        <v>Xã Tuy An Bắc</v>
      </c>
      <c r="M526" s="10" t="s">
        <v>5017</v>
      </c>
      <c r="N526" s="10" t="s">
        <v>5018</v>
      </c>
      <c r="O526" s="10" t="s">
        <v>5019</v>
      </c>
      <c r="P526" s="10" t="s">
        <v>5020</v>
      </c>
      <c r="Q526" s="13" t="str">
        <f t="shared" si="14"/>
        <v>Huyện Đồng Xuân - Đội Thuế liên huyện Tuy An - Đồng Xuân</v>
      </c>
      <c r="R526" s="13" t="s">
        <v>5021</v>
      </c>
      <c r="S526" s="10" t="s">
        <v>5018</v>
      </c>
      <c r="T526" s="8" t="s">
        <v>5018</v>
      </c>
      <c r="U526" s="13" t="s">
        <v>5022</v>
      </c>
      <c r="V526" s="13" t="s">
        <v>5023</v>
      </c>
      <c r="W526" s="15" t="s">
        <v>5024</v>
      </c>
      <c r="X526" s="16" t="s">
        <v>5025</v>
      </c>
      <c r="Y526" s="10" t="s">
        <v>285</v>
      </c>
      <c r="Z526" s="13" t="s">
        <v>5026</v>
      </c>
      <c r="AA526" s="13" t="s">
        <v>4989</v>
      </c>
      <c r="AB526" s="13" t="s">
        <v>4993</v>
      </c>
      <c r="AD526" s="7"/>
    </row>
    <row r="527" spans="1:30" hidden="1">
      <c r="A527" s="13" t="s">
        <v>5027</v>
      </c>
      <c r="C527" s="13" t="s">
        <v>155</v>
      </c>
      <c r="E527" s="13" t="s">
        <v>5028</v>
      </c>
      <c r="F527" s="13">
        <v>5680</v>
      </c>
      <c r="G527" s="13" t="s">
        <v>5029</v>
      </c>
      <c r="H527" s="13" t="s">
        <v>5027</v>
      </c>
      <c r="J527" s="13" t="s">
        <v>5030</v>
      </c>
      <c r="K527" s="13" t="str">
        <f>VLOOKUP(J527,'DM Thue co so-TCCB'!$B$5:$D$781,3,)</f>
        <v>Thuế cơ sở 11 tỉnh Đắk Lắk</v>
      </c>
      <c r="L527" s="13" t="str">
        <f>VLOOKUP(J527,'DM Thue co so-TCCB'!$B$5:$F$781,5,)</f>
        <v>Phường Sông Cầu</v>
      </c>
      <c r="M527" s="10" t="s">
        <v>5031</v>
      </c>
      <c r="N527" s="10" t="s">
        <v>5030</v>
      </c>
      <c r="O527" s="10" t="s">
        <v>5032</v>
      </c>
      <c r="P527" s="13" t="s">
        <v>5032</v>
      </c>
      <c r="Q527" s="13" t="str">
        <f t="shared" si="14"/>
        <v>Thị xã Sông Cầu - Đội Thuế thị xã Sông Cầu</v>
      </c>
      <c r="R527" s="13" t="s">
        <v>5033</v>
      </c>
      <c r="S527" s="13" t="s">
        <v>5030</v>
      </c>
      <c r="T527" s="8" t="s">
        <v>5030</v>
      </c>
      <c r="U527" s="13" t="s">
        <v>5034</v>
      </c>
      <c r="V527" s="13" t="s">
        <v>5035</v>
      </c>
      <c r="W527" s="15" t="s">
        <v>5034</v>
      </c>
      <c r="X527" s="16" t="s">
        <v>5036</v>
      </c>
      <c r="Z527" s="13" t="s">
        <v>5037</v>
      </c>
      <c r="AA527" s="13" t="s">
        <v>4989</v>
      </c>
      <c r="AB527" s="13" t="s">
        <v>4993</v>
      </c>
      <c r="AD527" s="7"/>
    </row>
    <row r="528" spans="1:30" hidden="1">
      <c r="A528" s="13" t="s">
        <v>5038</v>
      </c>
      <c r="C528" s="13" t="s">
        <v>5013</v>
      </c>
      <c r="D528" s="13">
        <v>5462</v>
      </c>
      <c r="E528" s="13" t="s">
        <v>5014</v>
      </c>
      <c r="F528" s="13">
        <v>5680</v>
      </c>
      <c r="G528" s="13" t="s">
        <v>5039</v>
      </c>
      <c r="H528" s="13" t="s">
        <v>5038</v>
      </c>
      <c r="J528" s="10" t="s">
        <v>5016</v>
      </c>
      <c r="K528" s="13" t="str">
        <f>VLOOKUP(J528,'DM Thue co so-TCCB'!$B$5:$D$781,3,)</f>
        <v>Thuế cơ sở 10 tỉnh Đắk Lắk</v>
      </c>
      <c r="L528" s="13" t="str">
        <f>VLOOKUP(J528,'DM Thue co so-TCCB'!$B$5:$F$781,5,)</f>
        <v>Xã Tuy An Bắc</v>
      </c>
      <c r="M528" s="10" t="s">
        <v>5017</v>
      </c>
      <c r="N528" s="10" t="s">
        <v>5040</v>
      </c>
      <c r="O528" s="10" t="s">
        <v>5019</v>
      </c>
      <c r="P528" s="10" t="s">
        <v>5019</v>
      </c>
      <c r="Q528" s="13" t="str">
        <f t="shared" si="14"/>
        <v>Huyện Tuy An - Đội Thuế liên huyện Tuy An - Đồng Xuân</v>
      </c>
      <c r="R528" s="13" t="s">
        <v>5041</v>
      </c>
      <c r="S528" s="10" t="s">
        <v>5040</v>
      </c>
      <c r="T528" s="8" t="s">
        <v>5040</v>
      </c>
      <c r="U528" s="13" t="s">
        <v>5024</v>
      </c>
      <c r="V528" s="13" t="s">
        <v>5042</v>
      </c>
      <c r="W528" s="15" t="s">
        <v>5024</v>
      </c>
      <c r="X528" s="16" t="s">
        <v>5025</v>
      </c>
      <c r="Y528" s="10" t="s">
        <v>285</v>
      </c>
      <c r="Z528" s="13" t="s">
        <v>5026</v>
      </c>
      <c r="AA528" s="13" t="s">
        <v>4989</v>
      </c>
      <c r="AB528" s="13" t="s">
        <v>4993</v>
      </c>
      <c r="AD528" s="7"/>
    </row>
    <row r="529" spans="1:30" hidden="1">
      <c r="A529" s="13" t="s">
        <v>5043</v>
      </c>
      <c r="C529" s="13" t="s">
        <v>5044</v>
      </c>
      <c r="D529" s="13">
        <v>5464</v>
      </c>
      <c r="E529" s="13" t="s">
        <v>5045</v>
      </c>
      <c r="F529" s="13">
        <v>5680</v>
      </c>
      <c r="G529" s="13" t="s">
        <v>5046</v>
      </c>
      <c r="H529" s="13" t="s">
        <v>5043</v>
      </c>
      <c r="J529" s="13" t="s">
        <v>5047</v>
      </c>
      <c r="K529" s="13" t="str">
        <f>VLOOKUP(J529,'DM Thue co so-TCCB'!$B$5:$D$781,3,)</f>
        <v>Thuế cơ sở 8 tỉnh Đắk Lắk</v>
      </c>
      <c r="L529" s="13" t="str">
        <f>VLOOKUP(J529,'DM Thue co so-TCCB'!$B$5:$F$781,5,)</f>
        <v>Xã Tây Hòa</v>
      </c>
      <c r="M529" s="10" t="s">
        <v>5048</v>
      </c>
      <c r="N529" s="13" t="s">
        <v>5049</v>
      </c>
      <c r="O529" s="10" t="s">
        <v>5050</v>
      </c>
      <c r="P529" s="10" t="s">
        <v>5051</v>
      </c>
      <c r="Q529" s="13" t="str">
        <f t="shared" si="14"/>
        <v>Huyện Sơn Hòa - Đội Thuế liên huyện Tây Phú Yên</v>
      </c>
      <c r="R529" s="13" t="s">
        <v>5052</v>
      </c>
      <c r="S529" s="13" t="s">
        <v>5049</v>
      </c>
      <c r="T529" s="8" t="s">
        <v>5049</v>
      </c>
      <c r="U529" s="13" t="s">
        <v>5053</v>
      </c>
      <c r="V529" s="13" t="s">
        <v>5054</v>
      </c>
      <c r="W529" s="15" t="s">
        <v>5053</v>
      </c>
      <c r="X529" s="16" t="s">
        <v>5055</v>
      </c>
      <c r="Y529" s="30" t="s">
        <v>3504</v>
      </c>
      <c r="Z529" s="13" t="s">
        <v>5056</v>
      </c>
      <c r="AA529" s="13" t="s">
        <v>4989</v>
      </c>
      <c r="AB529" s="13" t="s">
        <v>4993</v>
      </c>
      <c r="AD529" s="7"/>
    </row>
    <row r="530" spans="1:30" hidden="1">
      <c r="A530" s="13" t="s">
        <v>5057</v>
      </c>
      <c r="C530" s="13" t="s">
        <v>155</v>
      </c>
      <c r="E530" s="13" t="s">
        <v>5058</v>
      </c>
      <c r="F530" s="13">
        <v>5680</v>
      </c>
      <c r="G530" s="13" t="s">
        <v>5059</v>
      </c>
      <c r="H530" s="13" t="s">
        <v>5057</v>
      </c>
      <c r="J530" s="10" t="s">
        <v>5060</v>
      </c>
      <c r="K530" s="13" t="str">
        <f>VLOOKUP(J530,'DM Thue co so-TCCB'!$B$5:$D$781,3,)</f>
        <v>Thuế cơ sở 9 tỉnh Đắk Lắk</v>
      </c>
      <c r="L530" s="13" t="str">
        <f>VLOOKUP(J530,'DM Thue co so-TCCB'!$B$5:$F$781,5,)</f>
        <v>Phường Đông Hòa</v>
      </c>
      <c r="M530" s="10" t="s">
        <v>5061</v>
      </c>
      <c r="N530" s="10" t="s">
        <v>5060</v>
      </c>
      <c r="O530" s="10" t="s">
        <v>5062</v>
      </c>
      <c r="P530" s="10" t="s">
        <v>5062</v>
      </c>
      <c r="Q530" s="13" t="str">
        <f t="shared" si="14"/>
        <v>Thị xã Đông Hòa - Đội Thuế thị xã Đông Hoà</v>
      </c>
      <c r="R530" s="13" t="s">
        <v>5063</v>
      </c>
      <c r="S530" s="10" t="s">
        <v>5060</v>
      </c>
      <c r="T530" s="8" t="s">
        <v>5060</v>
      </c>
      <c r="U530" s="13" t="s">
        <v>5064</v>
      </c>
      <c r="V530" s="13" t="s">
        <v>5065</v>
      </c>
      <c r="W530" s="15" t="s">
        <v>5066</v>
      </c>
      <c r="X530" s="16" t="s">
        <v>5067</v>
      </c>
      <c r="Z530" s="13" t="s">
        <v>5068</v>
      </c>
      <c r="AA530" s="13" t="s">
        <v>4989</v>
      </c>
      <c r="AB530" s="13" t="s">
        <v>4993</v>
      </c>
      <c r="AD530" s="7"/>
    </row>
    <row r="531" spans="1:30" hidden="1">
      <c r="A531" s="13" t="s">
        <v>5069</v>
      </c>
      <c r="C531" s="13" t="s">
        <v>5070</v>
      </c>
      <c r="D531" s="13">
        <v>5464</v>
      </c>
      <c r="E531" s="13" t="s">
        <v>5071</v>
      </c>
      <c r="F531" s="13">
        <v>5680</v>
      </c>
      <c r="G531" s="13" t="s">
        <v>5072</v>
      </c>
      <c r="H531" s="13" t="s">
        <v>5069</v>
      </c>
      <c r="J531" s="13" t="s">
        <v>5047</v>
      </c>
      <c r="K531" s="13" t="str">
        <f>VLOOKUP(J531,'DM Thue co so-TCCB'!$B$5:$D$781,3,)</f>
        <v>Thuế cơ sở 8 tỉnh Đắk Lắk</v>
      </c>
      <c r="L531" s="13" t="str">
        <f>VLOOKUP(J531,'DM Thue co so-TCCB'!$B$5:$F$781,5,)</f>
        <v>Xã Tây Hòa</v>
      </c>
      <c r="M531" s="10" t="s">
        <v>5048</v>
      </c>
      <c r="N531" s="13" t="s">
        <v>5073</v>
      </c>
      <c r="O531" s="10" t="s">
        <v>5050</v>
      </c>
      <c r="P531" s="10" t="s">
        <v>5050</v>
      </c>
      <c r="Q531" s="13" t="str">
        <f t="shared" si="14"/>
        <v>Huyện Tây Hòa - Đội Thuế liên huyện Tây Phú Yên</v>
      </c>
      <c r="R531" s="13" t="s">
        <v>5074</v>
      </c>
      <c r="S531" s="13" t="s">
        <v>5073</v>
      </c>
      <c r="T531" s="8" t="s">
        <v>5073</v>
      </c>
      <c r="U531" s="13" t="s">
        <v>5066</v>
      </c>
      <c r="V531" s="13" t="s">
        <v>5075</v>
      </c>
      <c r="W531" s="15" t="s">
        <v>5066</v>
      </c>
      <c r="X531" s="16" t="s">
        <v>5067</v>
      </c>
      <c r="Y531" s="30" t="s">
        <v>3504</v>
      </c>
      <c r="Z531" s="13" t="s">
        <v>5076</v>
      </c>
      <c r="AA531" s="13" t="s">
        <v>4989</v>
      </c>
      <c r="AB531" s="13" t="s">
        <v>4993</v>
      </c>
      <c r="AD531" s="7"/>
    </row>
    <row r="532" spans="1:30" hidden="1">
      <c r="A532" s="13" t="s">
        <v>5077</v>
      </c>
      <c r="C532" s="13" t="s">
        <v>5044</v>
      </c>
      <c r="D532" s="13">
        <v>5464</v>
      </c>
      <c r="E532" s="13" t="s">
        <v>5045</v>
      </c>
      <c r="F532" s="13">
        <v>5680</v>
      </c>
      <c r="G532" s="13" t="s">
        <v>5078</v>
      </c>
      <c r="H532" s="13" t="s">
        <v>5077</v>
      </c>
      <c r="J532" s="13" t="s">
        <v>5047</v>
      </c>
      <c r="K532" s="13" t="str">
        <f>VLOOKUP(J532,'DM Thue co so-TCCB'!$B$5:$D$781,3,)</f>
        <v>Thuế cơ sở 8 tỉnh Đắk Lắk</v>
      </c>
      <c r="L532" s="13" t="str">
        <f>VLOOKUP(J532,'DM Thue co so-TCCB'!$B$5:$F$781,5,)</f>
        <v>Xã Tây Hòa</v>
      </c>
      <c r="M532" s="10" t="s">
        <v>5048</v>
      </c>
      <c r="N532" s="13" t="s">
        <v>5079</v>
      </c>
      <c r="O532" s="10" t="s">
        <v>5050</v>
      </c>
      <c r="P532" s="10" t="s">
        <v>5080</v>
      </c>
      <c r="Q532" s="13" t="str">
        <f t="shared" si="14"/>
        <v>Huyện Sông Hinh - Đội Thuế liên huyện Tây Phú Yên</v>
      </c>
      <c r="R532" s="13" t="s">
        <v>5081</v>
      </c>
      <c r="S532" s="13" t="s">
        <v>5079</v>
      </c>
      <c r="T532" s="8" t="s">
        <v>5079</v>
      </c>
      <c r="U532" s="13" t="s">
        <v>5082</v>
      </c>
      <c r="V532" s="13" t="s">
        <v>5083</v>
      </c>
      <c r="W532" s="15" t="s">
        <v>5053</v>
      </c>
      <c r="X532" s="16" t="s">
        <v>5055</v>
      </c>
      <c r="Y532" s="30" t="s">
        <v>3504</v>
      </c>
      <c r="Z532" s="13" t="s">
        <v>5056</v>
      </c>
      <c r="AA532" s="13" t="s">
        <v>4989</v>
      </c>
      <c r="AB532" s="13" t="s">
        <v>4993</v>
      </c>
      <c r="AD532" s="7"/>
    </row>
    <row r="533" spans="1:30" hidden="1">
      <c r="A533" s="13" t="s">
        <v>5084</v>
      </c>
      <c r="C533" s="13" t="s">
        <v>5070</v>
      </c>
      <c r="D533" s="13">
        <v>5464</v>
      </c>
      <c r="E533" s="13" t="s">
        <v>5071</v>
      </c>
      <c r="F533" s="13">
        <v>5680</v>
      </c>
      <c r="G533" s="13" t="s">
        <v>5085</v>
      </c>
      <c r="H533" s="13" t="s">
        <v>5084</v>
      </c>
      <c r="J533" s="13" t="s">
        <v>5047</v>
      </c>
      <c r="K533" s="13" t="str">
        <f>VLOOKUP(J533,'DM Thue co so-TCCB'!$B$5:$D$781,3,)</f>
        <v>Thuế cơ sở 8 tỉnh Đắk Lắk</v>
      </c>
      <c r="L533" s="13" t="str">
        <f>VLOOKUP(J533,'DM Thue co so-TCCB'!$B$5:$F$781,5,)</f>
        <v>Xã Tây Hòa</v>
      </c>
      <c r="M533" s="10" t="s">
        <v>5048</v>
      </c>
      <c r="N533" s="13" t="s">
        <v>5086</v>
      </c>
      <c r="O533" s="10" t="s">
        <v>5050</v>
      </c>
      <c r="P533" s="10" t="s">
        <v>5087</v>
      </c>
      <c r="Q533" s="13" t="str">
        <f t="shared" si="14"/>
        <v>Huyện Phú Hòa - Đội Thuế liên huyện Tây Phú Yên</v>
      </c>
      <c r="R533" s="13" t="s">
        <v>5088</v>
      </c>
      <c r="S533" s="13" t="s">
        <v>5086</v>
      </c>
      <c r="T533" s="8" t="s">
        <v>5086</v>
      </c>
      <c r="U533" s="13" t="s">
        <v>5089</v>
      </c>
      <c r="V533" s="13" t="s">
        <v>5090</v>
      </c>
      <c r="W533" s="15" t="s">
        <v>5066</v>
      </c>
      <c r="X533" s="16" t="s">
        <v>5067</v>
      </c>
      <c r="Y533" s="30" t="s">
        <v>3504</v>
      </c>
      <c r="Z533" s="13" t="s">
        <v>5076</v>
      </c>
      <c r="AA533" s="13" t="s">
        <v>4989</v>
      </c>
      <c r="AB533" s="13" t="s">
        <v>4993</v>
      </c>
      <c r="AD533" s="7"/>
    </row>
    <row r="534" spans="1:30" s="7" customFormat="1" hidden="1">
      <c r="A534" s="7" t="s">
        <v>5091</v>
      </c>
      <c r="B534" s="7">
        <v>5680</v>
      </c>
      <c r="E534" s="7" t="s">
        <v>5092</v>
      </c>
      <c r="G534" s="7" t="s">
        <v>155</v>
      </c>
      <c r="H534" s="7" t="s">
        <v>5091</v>
      </c>
      <c r="I534" s="7" t="s">
        <v>4791</v>
      </c>
      <c r="K534" s="13"/>
      <c r="L534" s="13"/>
      <c r="M534" s="10"/>
      <c r="N534" s="7" t="s">
        <v>5093</v>
      </c>
      <c r="O534" s="7" t="s">
        <v>4793</v>
      </c>
      <c r="P534" s="7" t="s">
        <v>5094</v>
      </c>
      <c r="Q534" s="13" t="str">
        <f t="shared" si="14"/>
        <v xml:space="preserve">Tỉnh Lâm Đồng - </v>
      </c>
      <c r="R534" s="7" t="s">
        <v>5095</v>
      </c>
      <c r="S534" s="7" t="s">
        <v>5093</v>
      </c>
      <c r="T534" s="8" t="s">
        <v>5093</v>
      </c>
      <c r="U534" s="7" t="s">
        <v>5096</v>
      </c>
      <c r="V534" s="7" t="s">
        <v>5097</v>
      </c>
      <c r="W534" s="11" t="s">
        <v>155</v>
      </c>
      <c r="X534" s="9" t="s">
        <v>155</v>
      </c>
      <c r="Z534" s="7" t="s">
        <v>5098</v>
      </c>
      <c r="AA534" s="7" t="s">
        <v>153</v>
      </c>
      <c r="AB534" s="7" t="s">
        <v>159</v>
      </c>
    </row>
    <row r="535" spans="1:30" s="7" customFormat="1" hidden="1">
      <c r="A535" s="7" t="s">
        <v>5099</v>
      </c>
      <c r="B535" s="7">
        <v>5681</v>
      </c>
      <c r="E535" s="7" t="s">
        <v>5092</v>
      </c>
      <c r="F535" s="7">
        <v>5680</v>
      </c>
      <c r="G535" s="7" t="s">
        <v>5100</v>
      </c>
      <c r="H535" s="7" t="s">
        <v>5099</v>
      </c>
      <c r="I535" s="7" t="s">
        <v>4791</v>
      </c>
      <c r="J535" s="7" t="s">
        <v>4791</v>
      </c>
      <c r="K535" s="13"/>
      <c r="L535" s="13"/>
      <c r="M535" s="10" t="s">
        <v>4791</v>
      </c>
      <c r="N535" s="7" t="s">
        <v>5101</v>
      </c>
      <c r="O535" s="7" t="s">
        <v>4793</v>
      </c>
      <c r="P535" s="7" t="s">
        <v>5094</v>
      </c>
      <c r="Q535" s="13" t="str">
        <f t="shared" si="14"/>
        <v>Tỉnh Lâm Đồng - Chi cục Thuế khu vực XIII</v>
      </c>
      <c r="R535" s="7" t="s">
        <v>5102</v>
      </c>
      <c r="S535" s="7" t="s">
        <v>5101</v>
      </c>
      <c r="T535" s="8" t="s">
        <v>5101</v>
      </c>
      <c r="U535" s="7" t="s">
        <v>5103</v>
      </c>
      <c r="V535" s="7" t="s">
        <v>5104</v>
      </c>
      <c r="W535" s="15">
        <v>2874</v>
      </c>
      <c r="X535" s="16" t="s">
        <v>5105</v>
      </c>
      <c r="Z535" s="7" t="s">
        <v>5098</v>
      </c>
      <c r="AA535" s="7" t="s">
        <v>5091</v>
      </c>
      <c r="AB535" s="7" t="s">
        <v>5095</v>
      </c>
    </row>
    <row r="536" spans="1:30" hidden="1">
      <c r="A536" s="13" t="s">
        <v>5106</v>
      </c>
      <c r="C536" s="13" t="s">
        <v>5107</v>
      </c>
      <c r="D536" s="13">
        <v>6861</v>
      </c>
      <c r="E536" s="13" t="s">
        <v>5108</v>
      </c>
      <c r="F536" s="13">
        <v>5680</v>
      </c>
      <c r="G536" s="13" t="s">
        <v>5109</v>
      </c>
      <c r="H536" s="13" t="s">
        <v>5106</v>
      </c>
      <c r="J536" s="10" t="s">
        <v>5110</v>
      </c>
      <c r="K536" s="13" t="str">
        <f>VLOOKUP(J536,'DM Thue co so-TCCB'!$B$5:$D$781,3,)</f>
        <v>Thuế cơ sở 1 tỉnh Lâm Đồng</v>
      </c>
      <c r="L536" s="13" t="str">
        <f>VLOOKUP(J536,'DM Thue co so-TCCB'!$B$5:$F$781,5,)</f>
        <v>Phường Xuân Hương - Đà Lạt</v>
      </c>
      <c r="M536" s="10" t="s">
        <v>5111</v>
      </c>
      <c r="N536" s="10" t="s">
        <v>5112</v>
      </c>
      <c r="O536" s="10" t="s">
        <v>5113</v>
      </c>
      <c r="P536" s="10" t="s">
        <v>5113</v>
      </c>
      <c r="Q536" s="13" t="str">
        <f t="shared" si="14"/>
        <v>Thành phố Đà Lạt - Đội Thuế liên huyện Đà Lạt - Lạc Dương</v>
      </c>
      <c r="R536" s="13" t="s">
        <v>5114</v>
      </c>
      <c r="S536" s="10" t="s">
        <v>5112</v>
      </c>
      <c r="T536" s="8" t="s">
        <v>5112</v>
      </c>
      <c r="U536" s="13" t="s">
        <v>5103</v>
      </c>
      <c r="V536" s="13" t="s">
        <v>5104</v>
      </c>
      <c r="W536" s="15">
        <v>2874</v>
      </c>
      <c r="X536" s="16" t="s">
        <v>5105</v>
      </c>
      <c r="Y536" s="10" t="s">
        <v>285</v>
      </c>
      <c r="Z536" s="13" t="s">
        <v>5115</v>
      </c>
      <c r="AA536" s="13" t="s">
        <v>5091</v>
      </c>
      <c r="AB536" s="13" t="s">
        <v>5095</v>
      </c>
      <c r="AD536" s="7"/>
    </row>
    <row r="537" spans="1:30" hidden="1">
      <c r="A537" s="13" t="s">
        <v>5116</v>
      </c>
      <c r="C537" s="13" t="s">
        <v>5117</v>
      </c>
      <c r="D537" s="13">
        <v>6865</v>
      </c>
      <c r="E537" s="13" t="s">
        <v>5118</v>
      </c>
      <c r="F537" s="13">
        <v>5680</v>
      </c>
      <c r="G537" s="13" t="s">
        <v>5119</v>
      </c>
      <c r="H537" s="13" t="s">
        <v>5116</v>
      </c>
      <c r="J537" s="10" t="s">
        <v>5120</v>
      </c>
      <c r="K537" s="13" t="str">
        <f>VLOOKUP(J537,'DM Thue co so-TCCB'!$B$5:$D$781,3,)</f>
        <v>Thuế cơ sở 2 tỉnh Lâm Đồng</v>
      </c>
      <c r="L537" s="13" t="str">
        <f>VLOOKUP(J537,'DM Thue co so-TCCB'!$B$5:$F$781,5,)</f>
        <v>Phường 1 Bảo Lộc</v>
      </c>
      <c r="M537" s="10" t="s">
        <v>5121</v>
      </c>
      <c r="N537" s="10" t="s">
        <v>5122</v>
      </c>
      <c r="O537" s="10" t="s">
        <v>5123</v>
      </c>
      <c r="P537" s="10" t="s">
        <v>5123</v>
      </c>
      <c r="Q537" s="13" t="str">
        <f t="shared" si="14"/>
        <v>Thành phố Bảo Lộc - Đội Thuế liên huyện Bảo Lộc - Bảo Lâm - Di Linh</v>
      </c>
      <c r="R537" s="13" t="s">
        <v>5124</v>
      </c>
      <c r="S537" s="10" t="s">
        <v>5122</v>
      </c>
      <c r="T537" s="8" t="s">
        <v>5122</v>
      </c>
      <c r="U537" s="13" t="s">
        <v>5125</v>
      </c>
      <c r="V537" s="13" t="s">
        <v>5126</v>
      </c>
      <c r="W537" s="15" t="s">
        <v>5125</v>
      </c>
      <c r="X537" s="16" t="s">
        <v>5127</v>
      </c>
      <c r="Y537" s="10" t="s">
        <v>285</v>
      </c>
      <c r="Z537" s="13" t="s">
        <v>5128</v>
      </c>
      <c r="AA537" s="13" t="s">
        <v>5091</v>
      </c>
      <c r="AB537" s="13" t="s">
        <v>5095</v>
      </c>
      <c r="AD537" s="7"/>
    </row>
    <row r="538" spans="1:30" hidden="1">
      <c r="A538" s="13" t="s">
        <v>5129</v>
      </c>
      <c r="C538" s="13" t="s">
        <v>5107</v>
      </c>
      <c r="D538" s="13">
        <v>6861</v>
      </c>
      <c r="E538" s="13" t="s">
        <v>5108</v>
      </c>
      <c r="F538" s="13">
        <v>5680</v>
      </c>
      <c r="G538" s="13" t="s">
        <v>5130</v>
      </c>
      <c r="H538" s="13" t="s">
        <v>5129</v>
      </c>
      <c r="J538" s="10" t="s">
        <v>5110</v>
      </c>
      <c r="K538" s="13" t="str">
        <f>VLOOKUP(J538,'DM Thue co so-TCCB'!$B$5:$D$781,3,)</f>
        <v>Thuế cơ sở 1 tỉnh Lâm Đồng</v>
      </c>
      <c r="L538" s="13" t="str">
        <f>VLOOKUP(J538,'DM Thue co so-TCCB'!$B$5:$F$781,5,)</f>
        <v>Phường Xuân Hương - Đà Lạt</v>
      </c>
      <c r="M538" s="10" t="s">
        <v>5111</v>
      </c>
      <c r="N538" s="10" t="s">
        <v>5131</v>
      </c>
      <c r="O538" s="10" t="s">
        <v>5113</v>
      </c>
      <c r="P538" s="10" t="s">
        <v>5132</v>
      </c>
      <c r="Q538" s="13" t="str">
        <f t="shared" si="14"/>
        <v>Huyện Lạc Dương - Đội Thuế liên huyện Đà Lạt - Lạc Dương</v>
      </c>
      <c r="R538" s="13" t="s">
        <v>5133</v>
      </c>
      <c r="S538" s="10" t="s">
        <v>5131</v>
      </c>
      <c r="T538" s="8" t="s">
        <v>5131</v>
      </c>
      <c r="U538" s="13" t="s">
        <v>5134</v>
      </c>
      <c r="V538" s="13" t="s">
        <v>5135</v>
      </c>
      <c r="W538" s="15" t="s">
        <v>5136</v>
      </c>
      <c r="X538" s="16" t="s">
        <v>5137</v>
      </c>
      <c r="Y538" s="10" t="s">
        <v>285</v>
      </c>
      <c r="Z538" s="13" t="s">
        <v>5115</v>
      </c>
      <c r="AA538" s="13" t="s">
        <v>5091</v>
      </c>
      <c r="AB538" s="13" t="s">
        <v>5095</v>
      </c>
      <c r="AD538" s="7"/>
    </row>
    <row r="539" spans="1:30" hidden="1">
      <c r="A539" s="13" t="s">
        <v>5138</v>
      </c>
      <c r="C539" s="13" t="s">
        <v>5139</v>
      </c>
      <c r="D539" s="13">
        <v>6864</v>
      </c>
      <c r="E539" s="13" t="s">
        <v>5140</v>
      </c>
      <c r="F539" s="13">
        <v>5680</v>
      </c>
      <c r="G539" s="13" t="s">
        <v>5141</v>
      </c>
      <c r="H539" s="13" t="s">
        <v>5138</v>
      </c>
      <c r="J539" s="10" t="s">
        <v>5142</v>
      </c>
      <c r="K539" s="13" t="str">
        <f>VLOOKUP(J539,'DM Thue co so-TCCB'!$B$5:$D$781,3,)</f>
        <v>Thuế cơ sở 3 tỉnh Lâm Đồng</v>
      </c>
      <c r="L539" s="13" t="str">
        <f>VLOOKUP(J539,'DM Thue co so-TCCB'!$B$5:$F$781,5,)</f>
        <v>Xã Đức Trọng</v>
      </c>
      <c r="M539" s="10" t="s">
        <v>5143</v>
      </c>
      <c r="N539" s="10" t="s">
        <v>5144</v>
      </c>
      <c r="O539" s="10" t="s">
        <v>5145</v>
      </c>
      <c r="P539" s="10" t="s">
        <v>5146</v>
      </c>
      <c r="Q539" s="13" t="str">
        <f t="shared" si="14"/>
        <v>Huyện Đơn Dương - Đội Thuế liên huyện Đức Trọng - Đơn Dương</v>
      </c>
      <c r="R539" s="13" t="s">
        <v>5147</v>
      </c>
      <c r="S539" s="10" t="s">
        <v>5144</v>
      </c>
      <c r="T539" s="8" t="s">
        <v>5144</v>
      </c>
      <c r="U539" s="13" t="s">
        <v>5148</v>
      </c>
      <c r="V539" s="13" t="s">
        <v>5149</v>
      </c>
      <c r="W539" s="15" t="s">
        <v>5136</v>
      </c>
      <c r="X539" s="16" t="s">
        <v>5137</v>
      </c>
      <c r="Y539" s="10" t="s">
        <v>285</v>
      </c>
      <c r="Z539" s="13" t="s">
        <v>5150</v>
      </c>
      <c r="AA539" s="13" t="s">
        <v>5091</v>
      </c>
      <c r="AB539" s="13" t="s">
        <v>5095</v>
      </c>
      <c r="AD539" s="7"/>
    </row>
    <row r="540" spans="1:30" hidden="1">
      <c r="A540" s="13" t="s">
        <v>5151</v>
      </c>
      <c r="C540" s="13" t="s">
        <v>5139</v>
      </c>
      <c r="D540" s="13">
        <v>6864</v>
      </c>
      <c r="E540" s="13" t="s">
        <v>5140</v>
      </c>
      <c r="F540" s="13">
        <v>5680</v>
      </c>
      <c r="G540" s="13" t="s">
        <v>5152</v>
      </c>
      <c r="H540" s="13" t="s">
        <v>5151</v>
      </c>
      <c r="J540" s="10" t="s">
        <v>5142</v>
      </c>
      <c r="K540" s="13" t="str">
        <f>VLOOKUP(J540,'DM Thue co so-TCCB'!$B$5:$D$781,3,)</f>
        <v>Thuế cơ sở 3 tỉnh Lâm Đồng</v>
      </c>
      <c r="L540" s="13" t="str">
        <f>VLOOKUP(J540,'DM Thue co so-TCCB'!$B$5:$F$781,5,)</f>
        <v>Xã Đức Trọng</v>
      </c>
      <c r="M540" s="10" t="s">
        <v>5143</v>
      </c>
      <c r="N540" s="10" t="s">
        <v>5153</v>
      </c>
      <c r="O540" s="10" t="s">
        <v>5145</v>
      </c>
      <c r="P540" s="10" t="s">
        <v>5145</v>
      </c>
      <c r="Q540" s="13" t="str">
        <f t="shared" si="14"/>
        <v>Huyện Đức Trọng - Đội Thuế liên huyện Đức Trọng - Đơn Dương</v>
      </c>
      <c r="R540" s="13" t="s">
        <v>5154</v>
      </c>
      <c r="S540" s="10" t="s">
        <v>5153</v>
      </c>
      <c r="T540" s="8" t="s">
        <v>5153</v>
      </c>
      <c r="U540" s="13" t="s">
        <v>5136</v>
      </c>
      <c r="V540" s="13" t="s">
        <v>5155</v>
      </c>
      <c r="W540" s="15" t="s">
        <v>5136</v>
      </c>
      <c r="X540" s="16" t="s">
        <v>5137</v>
      </c>
      <c r="Y540" s="10" t="s">
        <v>285</v>
      </c>
      <c r="Z540" s="13" t="s">
        <v>5150</v>
      </c>
      <c r="AA540" s="13" t="s">
        <v>5091</v>
      </c>
      <c r="AB540" s="13" t="s">
        <v>5095</v>
      </c>
      <c r="AD540" s="7"/>
    </row>
    <row r="541" spans="1:30" hidden="1">
      <c r="A541" s="13" t="s">
        <v>5156</v>
      </c>
      <c r="C541" s="13" t="s">
        <v>5157</v>
      </c>
      <c r="D541" s="13">
        <v>6862</v>
      </c>
      <c r="E541" s="13" t="s">
        <v>5158</v>
      </c>
      <c r="F541" s="13">
        <v>5680</v>
      </c>
      <c r="G541" s="13" t="s">
        <v>5159</v>
      </c>
      <c r="H541" s="13" t="s">
        <v>5156</v>
      </c>
      <c r="J541" s="10" t="s">
        <v>5160</v>
      </c>
      <c r="K541" s="13" t="str">
        <f>VLOOKUP(J541,'DM Thue co so-TCCB'!$B$5:$D$781,3,)</f>
        <v>Thuế cơ sở 4 tỉnh Lâm Đồng</v>
      </c>
      <c r="L541" s="13" t="str">
        <f>VLOOKUP(J541,'DM Thue co so-TCCB'!$B$5:$F$781,5,)</f>
        <v>Xã Đinh Văn Lâm Hà</v>
      </c>
      <c r="M541" s="10" t="s">
        <v>5161</v>
      </c>
      <c r="N541" s="10" t="s">
        <v>5162</v>
      </c>
      <c r="O541" s="10" t="s">
        <v>5163</v>
      </c>
      <c r="P541" s="10" t="s">
        <v>5163</v>
      </c>
      <c r="Q541" s="13" t="str">
        <f t="shared" si="14"/>
        <v>Huyện Lâm Hà - Đội Thuế liên huyện Lâm Hà - Đam Rông</v>
      </c>
      <c r="R541" s="13" t="s">
        <v>5164</v>
      </c>
      <c r="S541" s="10" t="s">
        <v>5162</v>
      </c>
      <c r="T541" s="8" t="s">
        <v>5162</v>
      </c>
      <c r="U541" s="13" t="s">
        <v>5165</v>
      </c>
      <c r="V541" s="13" t="s">
        <v>5166</v>
      </c>
      <c r="W541" s="15" t="s">
        <v>5165</v>
      </c>
      <c r="X541" s="16" t="s">
        <v>5167</v>
      </c>
      <c r="Y541" s="10" t="s">
        <v>285</v>
      </c>
      <c r="Z541" s="13" t="s">
        <v>5168</v>
      </c>
      <c r="AA541" s="13" t="s">
        <v>5091</v>
      </c>
      <c r="AB541" s="13" t="s">
        <v>5095</v>
      </c>
      <c r="AD541" s="7"/>
    </row>
    <row r="542" spans="1:30" hidden="1">
      <c r="A542" s="13" t="s">
        <v>5169</v>
      </c>
      <c r="C542" s="13" t="s">
        <v>5117</v>
      </c>
      <c r="D542" s="13">
        <v>6865</v>
      </c>
      <c r="E542" s="13" t="s">
        <v>5118</v>
      </c>
      <c r="F542" s="13">
        <v>5680</v>
      </c>
      <c r="G542" s="13" t="s">
        <v>5170</v>
      </c>
      <c r="H542" s="13" t="s">
        <v>5169</v>
      </c>
      <c r="J542" s="10" t="s">
        <v>5120</v>
      </c>
      <c r="K542" s="13" t="str">
        <f>VLOOKUP(J542,'DM Thue co so-TCCB'!$B$5:$D$781,3,)</f>
        <v>Thuế cơ sở 2 tỉnh Lâm Đồng</v>
      </c>
      <c r="L542" s="13" t="str">
        <f>VLOOKUP(J542,'DM Thue co so-TCCB'!$B$5:$F$781,5,)</f>
        <v>Phường 1 Bảo Lộc</v>
      </c>
      <c r="M542" s="10" t="s">
        <v>5121</v>
      </c>
      <c r="N542" s="10" t="s">
        <v>5171</v>
      </c>
      <c r="O542" s="10" t="s">
        <v>5123</v>
      </c>
      <c r="P542" s="10" t="s">
        <v>2133</v>
      </c>
      <c r="Q542" s="13" t="str">
        <f t="shared" si="14"/>
        <v>Huyện Bảo Lâm - Đội Thuế liên huyện Bảo Lộc - Bảo Lâm - Di Linh</v>
      </c>
      <c r="R542" s="13" t="s">
        <v>5172</v>
      </c>
      <c r="S542" s="10" t="s">
        <v>5171</v>
      </c>
      <c r="T542" s="8" t="s">
        <v>5171</v>
      </c>
      <c r="U542" s="13" t="s">
        <v>5173</v>
      </c>
      <c r="V542" s="13" t="s">
        <v>5174</v>
      </c>
      <c r="W542" s="15" t="s">
        <v>5125</v>
      </c>
      <c r="X542" s="16" t="s">
        <v>5127</v>
      </c>
      <c r="Y542" s="10" t="s">
        <v>285</v>
      </c>
      <c r="Z542" s="13" t="s">
        <v>5128</v>
      </c>
      <c r="AA542" s="13" t="s">
        <v>5091</v>
      </c>
      <c r="AB542" s="13" t="s">
        <v>5095</v>
      </c>
      <c r="AD542" s="7"/>
    </row>
    <row r="543" spans="1:30" s="10" customFormat="1" hidden="1">
      <c r="A543" s="10" t="s">
        <v>5175</v>
      </c>
      <c r="C543" s="10" t="s">
        <v>155</v>
      </c>
      <c r="D543" s="10">
        <v>6865</v>
      </c>
      <c r="E543" s="10" t="s">
        <v>5176</v>
      </c>
      <c r="F543" s="10">
        <v>5680</v>
      </c>
      <c r="G543" s="10" t="s">
        <v>5177</v>
      </c>
      <c r="H543" s="10" t="s">
        <v>5175</v>
      </c>
      <c r="J543" s="10" t="s">
        <v>5120</v>
      </c>
      <c r="K543" s="13" t="str">
        <f>VLOOKUP(J543,'DM Thue co so-TCCB'!$B$5:$D$781,3,)</f>
        <v>Thuế cơ sở 2 tỉnh Lâm Đồng</v>
      </c>
      <c r="L543" s="13" t="str">
        <f>VLOOKUP(J543,'DM Thue co so-TCCB'!$B$5:$F$781,5,)</f>
        <v>Phường 1 Bảo Lộc</v>
      </c>
      <c r="M543" s="10" t="s">
        <v>5121</v>
      </c>
      <c r="N543" s="10" t="s">
        <v>5178</v>
      </c>
      <c r="O543" s="10" t="s">
        <v>5123</v>
      </c>
      <c r="P543" s="10" t="s">
        <v>5179</v>
      </c>
      <c r="Q543" s="13" t="str">
        <f t="shared" si="14"/>
        <v>Huyện Di Linh - Đội Thuế liên huyện Bảo Lộc - Bảo Lâm - Di Linh</v>
      </c>
      <c r="R543" s="10" t="s">
        <v>5180</v>
      </c>
      <c r="S543" s="10" t="s">
        <v>5178</v>
      </c>
      <c r="T543" s="8" t="s">
        <v>5178</v>
      </c>
      <c r="U543" s="10" t="s">
        <v>5181</v>
      </c>
      <c r="V543" s="10" t="s">
        <v>5182</v>
      </c>
      <c r="W543" s="15" t="s">
        <v>5125</v>
      </c>
      <c r="X543" s="16" t="s">
        <v>5127</v>
      </c>
      <c r="Y543" s="30" t="s">
        <v>5183</v>
      </c>
      <c r="Z543" s="10" t="s">
        <v>5184</v>
      </c>
      <c r="AA543" s="10" t="s">
        <v>5091</v>
      </c>
      <c r="AB543" s="10" t="s">
        <v>5095</v>
      </c>
      <c r="AD543" s="7"/>
    </row>
    <row r="544" spans="1:30" hidden="1">
      <c r="A544" s="13" t="s">
        <v>5185</v>
      </c>
      <c r="C544" s="13" t="s">
        <v>5186</v>
      </c>
      <c r="E544" s="13" t="s">
        <v>5187</v>
      </c>
      <c r="F544" s="13">
        <v>5680</v>
      </c>
      <c r="G544" s="13" t="s">
        <v>5188</v>
      </c>
      <c r="H544" s="13" t="s">
        <v>5185</v>
      </c>
      <c r="J544" s="10" t="s">
        <v>5189</v>
      </c>
      <c r="K544" s="13" t="str">
        <f>VLOOKUP(J544,'DM Thue co so-TCCB'!$B$5:$D$781,3,)</f>
        <v>Thuế cơ sở 5 tỉnh Lâm Đồng</v>
      </c>
      <c r="L544" s="13" t="str">
        <f>VLOOKUP(J544,'DM Thue co so-TCCB'!$B$5:$F$781,5,)</f>
        <v>Xã Đạ Tẻh</v>
      </c>
      <c r="M544" s="10" t="s">
        <v>5190</v>
      </c>
      <c r="N544" s="10" t="s">
        <v>5189</v>
      </c>
      <c r="O544" s="13" t="s">
        <v>5191</v>
      </c>
      <c r="P544" s="13" t="s">
        <v>5191</v>
      </c>
      <c r="Q544" s="13" t="str">
        <f t="shared" si="14"/>
        <v>Huyện Đạ Huoai - Đội Thuế huyện Đạ Huoai</v>
      </c>
      <c r="R544" s="13" t="s">
        <v>5192</v>
      </c>
      <c r="S544" s="10" t="s">
        <v>5189</v>
      </c>
      <c r="T544" s="8" t="s">
        <v>5189</v>
      </c>
      <c r="U544" s="13" t="s">
        <v>5193</v>
      </c>
      <c r="V544" s="13" t="s">
        <v>5194</v>
      </c>
      <c r="W544" s="15" t="s">
        <v>5193</v>
      </c>
      <c r="X544" s="16" t="s">
        <v>5195</v>
      </c>
      <c r="Y544" s="10" t="s">
        <v>1367</v>
      </c>
      <c r="Z544" s="13" t="s">
        <v>5187</v>
      </c>
      <c r="AA544" s="13" t="s">
        <v>5091</v>
      </c>
      <c r="AB544" s="13" t="s">
        <v>5095</v>
      </c>
      <c r="AD544" s="7"/>
    </row>
    <row r="545" spans="1:30" s="21" customFormat="1" hidden="1">
      <c r="A545" s="21" t="s">
        <v>5196</v>
      </c>
      <c r="C545" s="21" t="s">
        <v>5186</v>
      </c>
      <c r="E545" s="21" t="s">
        <v>5187</v>
      </c>
      <c r="F545" s="23">
        <v>5680</v>
      </c>
      <c r="G545" s="21" t="s">
        <v>5197</v>
      </c>
      <c r="H545" s="21" t="s">
        <v>5196</v>
      </c>
      <c r="I545" s="23"/>
      <c r="J545" s="21" t="s">
        <v>5189</v>
      </c>
      <c r="K545" s="13" t="str">
        <f>VLOOKUP(J545,'DM Thue co so-TCCB'!$B$5:$D$781,3,)</f>
        <v>Thuế cơ sở 5 tỉnh Lâm Đồng</v>
      </c>
      <c r="L545" s="13" t="str">
        <f>VLOOKUP(J545,'DM Thue co so-TCCB'!$B$5:$F$781,5,)</f>
        <v>Xã Đạ Tẻh</v>
      </c>
      <c r="M545" s="10" t="s">
        <v>5190</v>
      </c>
      <c r="N545" s="21" t="s">
        <v>5189</v>
      </c>
      <c r="O545" s="23" t="s">
        <v>5191</v>
      </c>
      <c r="P545" s="23" t="s">
        <v>5191</v>
      </c>
      <c r="Q545" s="23" t="str">
        <f t="shared" si="14"/>
        <v>Huyện Đạ Huoai - Đội Thuế huyện Đạ Huoai</v>
      </c>
      <c r="R545" s="21" t="s">
        <v>5198</v>
      </c>
      <c r="S545" s="21" t="s">
        <v>5189</v>
      </c>
      <c r="T545" s="8" t="s">
        <v>5189</v>
      </c>
      <c r="U545" s="21" t="s">
        <v>5199</v>
      </c>
      <c r="V545" s="21" t="s">
        <v>5200</v>
      </c>
      <c r="W545" s="24" t="s">
        <v>155</v>
      </c>
      <c r="X545" s="25" t="s">
        <v>155</v>
      </c>
      <c r="Z545" s="21" t="s">
        <v>5187</v>
      </c>
      <c r="AA545" s="21" t="s">
        <v>5091</v>
      </c>
      <c r="AB545" s="21" t="s">
        <v>5095</v>
      </c>
      <c r="AD545" s="35"/>
    </row>
    <row r="546" spans="1:30" s="21" customFormat="1" hidden="1">
      <c r="A546" s="21" t="s">
        <v>5201</v>
      </c>
      <c r="C546" s="21" t="s">
        <v>5186</v>
      </c>
      <c r="E546" s="21" t="s">
        <v>5187</v>
      </c>
      <c r="F546" s="23">
        <v>5680</v>
      </c>
      <c r="G546" s="21" t="s">
        <v>5202</v>
      </c>
      <c r="H546" s="21" t="s">
        <v>5201</v>
      </c>
      <c r="I546" s="23"/>
      <c r="J546" s="21" t="s">
        <v>5189</v>
      </c>
      <c r="K546" s="13" t="str">
        <f>VLOOKUP(J546,'DM Thue co so-TCCB'!$B$5:$D$781,3,)</f>
        <v>Thuế cơ sở 5 tỉnh Lâm Đồng</v>
      </c>
      <c r="L546" s="13" t="str">
        <f>VLOOKUP(J546,'DM Thue co so-TCCB'!$B$5:$F$781,5,)</f>
        <v>Xã Đạ Tẻh</v>
      </c>
      <c r="M546" s="10" t="s">
        <v>5190</v>
      </c>
      <c r="N546" s="21" t="s">
        <v>5189</v>
      </c>
      <c r="O546" s="23" t="s">
        <v>5191</v>
      </c>
      <c r="P546" s="23" t="s">
        <v>5191</v>
      </c>
      <c r="Q546" s="23" t="str">
        <f t="shared" si="14"/>
        <v>Huyện Đạ Huoai - Đội Thuế huyện Đạ Huoai</v>
      </c>
      <c r="R546" s="21" t="s">
        <v>5203</v>
      </c>
      <c r="S546" s="21" t="s">
        <v>5189</v>
      </c>
      <c r="T546" s="8" t="s">
        <v>5189</v>
      </c>
      <c r="U546" s="21" t="s">
        <v>5204</v>
      </c>
      <c r="V546" s="21" t="s">
        <v>5205</v>
      </c>
      <c r="W546" s="24" t="s">
        <v>155</v>
      </c>
      <c r="X546" s="25" t="s">
        <v>155</v>
      </c>
      <c r="Z546" s="21" t="s">
        <v>5187</v>
      </c>
      <c r="AA546" s="21" t="s">
        <v>5091</v>
      </c>
      <c r="AB546" s="21" t="s">
        <v>5095</v>
      </c>
      <c r="AD546" s="35"/>
    </row>
    <row r="547" spans="1:30" hidden="1">
      <c r="A547" s="13" t="s">
        <v>5206</v>
      </c>
      <c r="C547" s="13" t="s">
        <v>5157</v>
      </c>
      <c r="D547" s="13">
        <v>6862</v>
      </c>
      <c r="E547" s="13" t="s">
        <v>5158</v>
      </c>
      <c r="F547" s="13">
        <v>5680</v>
      </c>
      <c r="G547" s="13" t="s">
        <v>5207</v>
      </c>
      <c r="H547" s="13" t="s">
        <v>5206</v>
      </c>
      <c r="J547" s="10" t="s">
        <v>5160</v>
      </c>
      <c r="K547" s="13" t="str">
        <f>VLOOKUP(J547,'DM Thue co so-TCCB'!$B$5:$D$781,3,)</f>
        <v>Thuế cơ sở 4 tỉnh Lâm Đồng</v>
      </c>
      <c r="L547" s="13" t="str">
        <f>VLOOKUP(J547,'DM Thue co so-TCCB'!$B$5:$F$781,5,)</f>
        <v>Xã Đinh Văn Lâm Hà</v>
      </c>
      <c r="M547" s="10" t="s">
        <v>5161</v>
      </c>
      <c r="N547" s="10" t="s">
        <v>5208</v>
      </c>
      <c r="O547" s="10" t="s">
        <v>5163</v>
      </c>
      <c r="P547" s="10" t="s">
        <v>5209</v>
      </c>
      <c r="Q547" s="13" t="str">
        <f t="shared" si="14"/>
        <v>Huyện Đam Rông - Đội Thuế liên huyện Lâm Hà - Đam Rông</v>
      </c>
      <c r="R547" s="13" t="s">
        <v>5210</v>
      </c>
      <c r="S547" s="10" t="s">
        <v>5208</v>
      </c>
      <c r="T547" s="8" t="s">
        <v>5208</v>
      </c>
      <c r="U547" s="13" t="s">
        <v>5211</v>
      </c>
      <c r="V547" s="13" t="s">
        <v>5212</v>
      </c>
      <c r="W547" s="15" t="s">
        <v>5165</v>
      </c>
      <c r="X547" s="16" t="s">
        <v>5167</v>
      </c>
      <c r="Y547" s="10" t="s">
        <v>285</v>
      </c>
      <c r="Z547" s="13" t="s">
        <v>5168</v>
      </c>
      <c r="AA547" s="13" t="s">
        <v>5091</v>
      </c>
      <c r="AB547" s="13" t="s">
        <v>5095</v>
      </c>
      <c r="AD547" s="7"/>
    </row>
    <row r="548" spans="1:30" s="7" customFormat="1" hidden="1">
      <c r="A548" s="7" t="s">
        <v>5213</v>
      </c>
      <c r="B548" s="7">
        <v>6680</v>
      </c>
      <c r="E548" s="7" t="s">
        <v>5214</v>
      </c>
      <c r="G548" s="7" t="s">
        <v>155</v>
      </c>
      <c r="H548" s="7" t="s">
        <v>5213</v>
      </c>
      <c r="I548" s="7" t="s">
        <v>5215</v>
      </c>
      <c r="K548" s="13"/>
      <c r="L548" s="13"/>
      <c r="M548" s="10"/>
      <c r="N548" s="7" t="s">
        <v>5216</v>
      </c>
      <c r="O548" s="7" t="s">
        <v>5217</v>
      </c>
      <c r="P548" s="7" t="s">
        <v>5218</v>
      </c>
      <c r="Q548" s="13" t="str">
        <f t="shared" si="14"/>
        <v xml:space="preserve">Tỉnh Đắk Lắk - </v>
      </c>
      <c r="R548" s="7" t="s">
        <v>5219</v>
      </c>
      <c r="S548" s="7" t="s">
        <v>5216</v>
      </c>
      <c r="T548" s="8" t="s">
        <v>5216</v>
      </c>
      <c r="U548" s="7" t="s">
        <v>5220</v>
      </c>
      <c r="V548" s="7" t="s">
        <v>5221</v>
      </c>
      <c r="W548" s="11" t="s">
        <v>155</v>
      </c>
      <c r="X548" s="9" t="s">
        <v>155</v>
      </c>
      <c r="Z548" s="7" t="s">
        <v>5222</v>
      </c>
      <c r="AA548" s="7" t="s">
        <v>153</v>
      </c>
      <c r="AB548" s="7" t="s">
        <v>159</v>
      </c>
    </row>
    <row r="549" spans="1:30" s="7" customFormat="1" hidden="1">
      <c r="A549" s="7" t="s">
        <v>5223</v>
      </c>
      <c r="B549" s="7">
        <v>6681</v>
      </c>
      <c r="E549" s="7" t="s">
        <v>5214</v>
      </c>
      <c r="F549" s="7">
        <v>6680</v>
      </c>
      <c r="G549" s="7" t="s">
        <v>5224</v>
      </c>
      <c r="H549" s="7" t="s">
        <v>5223</v>
      </c>
      <c r="I549" s="7" t="s">
        <v>5215</v>
      </c>
      <c r="J549" s="7" t="s">
        <v>5215</v>
      </c>
      <c r="K549" s="13"/>
      <c r="L549" s="13"/>
      <c r="M549" s="10" t="s">
        <v>5215</v>
      </c>
      <c r="N549" s="7" t="s">
        <v>5225</v>
      </c>
      <c r="O549" s="7" t="s">
        <v>5217</v>
      </c>
      <c r="P549" s="7" t="s">
        <v>5218</v>
      </c>
      <c r="Q549" s="13" t="str">
        <f t="shared" si="14"/>
        <v>Tỉnh Đắk Lắk - Chi cục Thuế khu vực XIV</v>
      </c>
      <c r="R549" s="7" t="s">
        <v>5226</v>
      </c>
      <c r="S549" s="7" t="s">
        <v>5225</v>
      </c>
      <c r="T549" s="8" t="s">
        <v>5225</v>
      </c>
      <c r="U549" s="7" t="s">
        <v>5227</v>
      </c>
      <c r="V549" s="7" t="s">
        <v>5228</v>
      </c>
      <c r="W549" s="15">
        <v>2977</v>
      </c>
      <c r="X549" s="16" t="s">
        <v>5229</v>
      </c>
      <c r="Z549" s="7" t="s">
        <v>5222</v>
      </c>
      <c r="AA549" s="7" t="s">
        <v>5213</v>
      </c>
      <c r="AB549" s="7" t="s">
        <v>5219</v>
      </c>
    </row>
    <row r="550" spans="1:30" hidden="1">
      <c r="A550" s="13" t="s">
        <v>5230</v>
      </c>
      <c r="C550" s="13" t="s">
        <v>155</v>
      </c>
      <c r="D550" s="13">
        <v>6665</v>
      </c>
      <c r="E550" s="13" t="s">
        <v>5231</v>
      </c>
      <c r="F550" s="13">
        <v>6680</v>
      </c>
      <c r="G550" s="13" t="s">
        <v>5232</v>
      </c>
      <c r="H550" s="13" t="s">
        <v>5230</v>
      </c>
      <c r="J550" s="10" t="s">
        <v>5233</v>
      </c>
      <c r="K550" s="13" t="str">
        <f>VLOOKUP(J550,'DM Thue co so-TCCB'!$B$5:$D$781,3,)</f>
        <v>Thuế cơ sở 1 tỉnh Đắk Lắk</v>
      </c>
      <c r="L550" s="13" t="str">
        <f>VLOOKUP(J550,'DM Thue co so-TCCB'!$B$5:$F$781,5,)</f>
        <v>Phường Buôn Ma Thuột</v>
      </c>
      <c r="M550" s="10" t="s">
        <v>5234</v>
      </c>
      <c r="N550" s="10" t="s">
        <v>5235</v>
      </c>
      <c r="O550" s="10" t="s">
        <v>5236</v>
      </c>
      <c r="P550" s="10" t="s">
        <v>5236</v>
      </c>
      <c r="Q550" s="13" t="str">
        <f t="shared" si="14"/>
        <v>Thành phố Buôn Ma Thuột - Đội Thuế liên huyện thành phố Buôn Ma Thuột - Krông Ana - Cư Kuin</v>
      </c>
      <c r="R550" s="13" t="s">
        <v>5237</v>
      </c>
      <c r="S550" s="10" t="s">
        <v>5235</v>
      </c>
      <c r="T550" s="8" t="s">
        <v>5238</v>
      </c>
      <c r="U550" s="13" t="s">
        <v>5227</v>
      </c>
      <c r="V550" s="13" t="s">
        <v>5228</v>
      </c>
      <c r="W550" s="15">
        <v>2977</v>
      </c>
      <c r="X550" s="16" t="s">
        <v>5229</v>
      </c>
      <c r="Y550" s="30" t="s">
        <v>5239</v>
      </c>
      <c r="Z550" s="13" t="s">
        <v>5240</v>
      </c>
      <c r="AA550" s="13" t="s">
        <v>5213</v>
      </c>
      <c r="AB550" s="13" t="s">
        <v>5219</v>
      </c>
      <c r="AD550" s="7"/>
    </row>
    <row r="551" spans="1:30" hidden="1">
      <c r="A551" s="13" t="s">
        <v>5241</v>
      </c>
      <c r="C551" s="13" t="s">
        <v>5242</v>
      </c>
      <c r="D551" s="13">
        <v>6661</v>
      </c>
      <c r="E551" s="13" t="s">
        <v>5243</v>
      </c>
      <c r="F551" s="13">
        <v>6680</v>
      </c>
      <c r="G551" s="13" t="s">
        <v>5244</v>
      </c>
      <c r="H551" s="13" t="s">
        <v>5241</v>
      </c>
      <c r="J551" s="10" t="s">
        <v>5245</v>
      </c>
      <c r="K551" s="13" t="str">
        <f>VLOOKUP(J551,'DM Thue co so-TCCB'!$B$5:$D$781,3,)</f>
        <v>Thuế cơ sở 5  tỉnh Đắk Lắk</v>
      </c>
      <c r="L551" s="13" t="str">
        <f>VLOOKUP(J551,'DM Thue co so-TCCB'!$B$5:$F$781,5,)</f>
        <v xml:space="preserve"> Xã Ea Drăng</v>
      </c>
      <c r="M551" s="10" t="s">
        <v>5246</v>
      </c>
      <c r="N551" s="10" t="s">
        <v>5247</v>
      </c>
      <c r="O551" s="10" t="s">
        <v>5248</v>
      </c>
      <c r="P551" s="10" t="s">
        <v>5248</v>
      </c>
      <c r="Q551" s="13" t="str">
        <f t="shared" si="14"/>
        <v>Huyện Ea H'leo - Đội Thuế liên huyện Ea H'leo - Krông Búk</v>
      </c>
      <c r="R551" s="13" t="s">
        <v>5249</v>
      </c>
      <c r="S551" s="10" t="s">
        <v>5247</v>
      </c>
      <c r="T551" s="8" t="s">
        <v>5247</v>
      </c>
      <c r="U551" s="13" t="s">
        <v>5250</v>
      </c>
      <c r="V551" s="13" t="s">
        <v>5251</v>
      </c>
      <c r="W551" s="15" t="s">
        <v>5250</v>
      </c>
      <c r="X551" s="16" t="s">
        <v>5252</v>
      </c>
      <c r="Y551" s="10" t="s">
        <v>285</v>
      </c>
      <c r="Z551" s="13" t="s">
        <v>5253</v>
      </c>
      <c r="AA551" s="13" t="s">
        <v>5213</v>
      </c>
      <c r="AB551" s="13" t="s">
        <v>5219</v>
      </c>
      <c r="AD551" s="7"/>
    </row>
    <row r="552" spans="1:30" hidden="1">
      <c r="A552" s="13" t="s">
        <v>5254</v>
      </c>
      <c r="C552" s="13" t="s">
        <v>155</v>
      </c>
      <c r="D552" s="13">
        <v>6666</v>
      </c>
      <c r="E552" s="13" t="s">
        <v>5255</v>
      </c>
      <c r="F552" s="13">
        <v>6680</v>
      </c>
      <c r="G552" s="13" t="s">
        <v>5256</v>
      </c>
      <c r="H552" s="13" t="s">
        <v>5254</v>
      </c>
      <c r="J552" s="10" t="s">
        <v>5257</v>
      </c>
      <c r="K552" s="13" t="str">
        <f>VLOOKUP(J552,'DM Thue co so-TCCB'!$B$5:$D$781,3,)</f>
        <v>Thuế cơ sở 2  tỉnh Đắk Lắk</v>
      </c>
      <c r="L552" s="13" t="str">
        <f>VLOOKUP(J552,'DM Thue co so-TCCB'!$B$5:$F$781,5,)</f>
        <v>Xã Quảng Phú</v>
      </c>
      <c r="M552" s="10" t="s">
        <v>5258</v>
      </c>
      <c r="N552" s="10" t="s">
        <v>5259</v>
      </c>
      <c r="O552" s="10" t="s">
        <v>5260</v>
      </c>
      <c r="P552" s="10" t="s">
        <v>5261</v>
      </c>
      <c r="Q552" s="13" t="str">
        <f t="shared" si="14"/>
        <v>Huyện Ea Súp - Đội Thuế liên huyện Cư M'gar - Buôn Đôn - Ea Súp</v>
      </c>
      <c r="R552" s="13" t="s">
        <v>5262</v>
      </c>
      <c r="S552" s="10" t="s">
        <v>5259</v>
      </c>
      <c r="T552" s="8" t="s">
        <v>5259</v>
      </c>
      <c r="U552" s="13" t="s">
        <v>5263</v>
      </c>
      <c r="V552" s="13" t="s">
        <v>5264</v>
      </c>
      <c r="W552" s="15" t="s">
        <v>5265</v>
      </c>
      <c r="X552" s="16" t="s">
        <v>5266</v>
      </c>
      <c r="Y552" s="30" t="s">
        <v>5239</v>
      </c>
      <c r="Z552" s="13" t="s">
        <v>5267</v>
      </c>
      <c r="AA552" s="13" t="s">
        <v>5213</v>
      </c>
      <c r="AB552" s="13" t="s">
        <v>5219</v>
      </c>
      <c r="AD552" s="7"/>
    </row>
    <row r="553" spans="1:30" hidden="1">
      <c r="A553" s="13" t="s">
        <v>5268</v>
      </c>
      <c r="C553" s="13" t="s">
        <v>5269</v>
      </c>
      <c r="D553" s="13">
        <v>6662</v>
      </c>
      <c r="E553" s="13" t="s">
        <v>5270</v>
      </c>
      <c r="F553" s="13">
        <v>6680</v>
      </c>
      <c r="G553" s="13" t="s">
        <v>5271</v>
      </c>
      <c r="H553" s="13" t="s">
        <v>5268</v>
      </c>
      <c r="J553" s="10" t="s">
        <v>5272</v>
      </c>
      <c r="K553" s="13" t="str">
        <f>VLOOKUP(J553,'DM Thue co so-TCCB'!$B$5:$D$781,3,)</f>
        <v>Thuế cơ sở 4 tỉnh Đắk Lắk</v>
      </c>
      <c r="L553" s="13" t="str">
        <f>VLOOKUP(J553,'DM Thue co so-TCCB'!$B$5:$F$781,5,)</f>
        <v>Phường Buôn Hồ</v>
      </c>
      <c r="M553" s="10" t="s">
        <v>5273</v>
      </c>
      <c r="N553" s="10" t="s">
        <v>5274</v>
      </c>
      <c r="O553" s="10" t="s">
        <v>5275</v>
      </c>
      <c r="P553" s="10" t="s">
        <v>5276</v>
      </c>
      <c r="Q553" s="13" t="str">
        <f t="shared" si="14"/>
        <v>Huyện Krông Năng - Đội Thuế liên huyện Buôn Hồ - Krông Năng</v>
      </c>
      <c r="R553" s="13" t="s">
        <v>5277</v>
      </c>
      <c r="S553" s="10" t="s">
        <v>5274</v>
      </c>
      <c r="T553" s="8" t="s">
        <v>5274</v>
      </c>
      <c r="U553" s="13" t="s">
        <v>5278</v>
      </c>
      <c r="V553" s="13" t="s">
        <v>5279</v>
      </c>
      <c r="W553" s="15" t="s">
        <v>5278</v>
      </c>
      <c r="X553" s="16" t="s">
        <v>5280</v>
      </c>
      <c r="Y553" s="10" t="s">
        <v>285</v>
      </c>
      <c r="Z553" s="13" t="s">
        <v>5281</v>
      </c>
      <c r="AA553" s="13" t="s">
        <v>5213</v>
      </c>
      <c r="AB553" s="13" t="s">
        <v>5219</v>
      </c>
      <c r="AD553" s="7"/>
    </row>
    <row r="554" spans="1:30" hidden="1">
      <c r="A554" s="13" t="s">
        <v>5282</v>
      </c>
      <c r="C554" s="13" t="s">
        <v>5242</v>
      </c>
      <c r="D554" s="13">
        <v>6661</v>
      </c>
      <c r="E554" s="13" t="s">
        <v>5243</v>
      </c>
      <c r="F554" s="13">
        <v>6680</v>
      </c>
      <c r="G554" s="13" t="s">
        <v>5283</v>
      </c>
      <c r="H554" s="13" t="s">
        <v>5282</v>
      </c>
      <c r="J554" s="10" t="s">
        <v>5245</v>
      </c>
      <c r="K554" s="13" t="str">
        <f>VLOOKUP(J554,'DM Thue co so-TCCB'!$B$5:$D$781,3,)</f>
        <v>Thuế cơ sở 5  tỉnh Đắk Lắk</v>
      </c>
      <c r="L554" s="13" t="str">
        <f>VLOOKUP(J554,'DM Thue co so-TCCB'!$B$5:$F$781,5,)</f>
        <v xml:space="preserve"> Xã Ea Drăng</v>
      </c>
      <c r="M554" s="10" t="s">
        <v>5246</v>
      </c>
      <c r="N554" s="10" t="s">
        <v>5284</v>
      </c>
      <c r="O554" s="10" t="s">
        <v>5248</v>
      </c>
      <c r="P554" s="10" t="s">
        <v>5285</v>
      </c>
      <c r="Q554" s="13" t="str">
        <f t="shared" si="14"/>
        <v>Huyện Krông Búk - Đội Thuế liên huyện Ea H'leo - Krông Búk</v>
      </c>
      <c r="R554" s="13" t="s">
        <v>5286</v>
      </c>
      <c r="S554" s="10" t="s">
        <v>5284</v>
      </c>
      <c r="T554" s="8" t="s">
        <v>5284</v>
      </c>
      <c r="U554" s="13" t="s">
        <v>5287</v>
      </c>
      <c r="V554" s="13" t="s">
        <v>5288</v>
      </c>
      <c r="W554" s="15" t="s">
        <v>5278</v>
      </c>
      <c r="X554" s="16" t="s">
        <v>5280</v>
      </c>
      <c r="Y554" s="10" t="s">
        <v>285</v>
      </c>
      <c r="Z554" s="13" t="s">
        <v>5253</v>
      </c>
      <c r="AA554" s="13" t="s">
        <v>5213</v>
      </c>
      <c r="AB554" s="13" t="s">
        <v>5219</v>
      </c>
      <c r="AD554" s="7"/>
    </row>
    <row r="555" spans="1:30" hidden="1">
      <c r="A555" s="13" t="s">
        <v>5289</v>
      </c>
      <c r="C555" s="13" t="s">
        <v>5290</v>
      </c>
      <c r="D555" s="13">
        <v>6666</v>
      </c>
      <c r="E555" s="13" t="s">
        <v>5291</v>
      </c>
      <c r="F555" s="13">
        <v>6680</v>
      </c>
      <c r="G555" s="13" t="s">
        <v>5292</v>
      </c>
      <c r="H555" s="13" t="s">
        <v>5289</v>
      </c>
      <c r="J555" s="10" t="s">
        <v>5257</v>
      </c>
      <c r="K555" s="13" t="str">
        <f>VLOOKUP(J555,'DM Thue co so-TCCB'!$B$5:$D$781,3,)</f>
        <v>Thuế cơ sở 2  tỉnh Đắk Lắk</v>
      </c>
      <c r="L555" s="13" t="str">
        <f>VLOOKUP(J555,'DM Thue co so-TCCB'!$B$5:$F$781,5,)</f>
        <v>Xã Quảng Phú</v>
      </c>
      <c r="M555" s="10" t="s">
        <v>5258</v>
      </c>
      <c r="N555" s="10" t="s">
        <v>5293</v>
      </c>
      <c r="O555" s="10" t="s">
        <v>5260</v>
      </c>
      <c r="P555" s="10" t="s">
        <v>5260</v>
      </c>
      <c r="Q555" s="13" t="str">
        <f t="shared" si="14"/>
        <v>Huyện Buôn Đôn - Đội Thuế liên huyện Cư M'gar - Buôn Đôn - Ea Súp</v>
      </c>
      <c r="R555" s="13" t="s">
        <v>5294</v>
      </c>
      <c r="S555" s="10" t="s">
        <v>5293</v>
      </c>
      <c r="T555" s="8" t="s">
        <v>5293</v>
      </c>
      <c r="U555" s="13" t="s">
        <v>5265</v>
      </c>
      <c r="V555" s="13" t="s">
        <v>5295</v>
      </c>
      <c r="W555" s="15" t="s">
        <v>5265</v>
      </c>
      <c r="X555" s="16" t="s">
        <v>5266</v>
      </c>
      <c r="Y555" s="10" t="s">
        <v>285</v>
      </c>
      <c r="Z555" s="13" t="s">
        <v>5296</v>
      </c>
      <c r="AA555" s="13" t="s">
        <v>5213</v>
      </c>
      <c r="AB555" s="13" t="s">
        <v>5219</v>
      </c>
      <c r="AD555" s="7"/>
    </row>
    <row r="556" spans="1:30" hidden="1">
      <c r="A556" s="13" t="s">
        <v>5297</v>
      </c>
      <c r="C556" s="13" t="s">
        <v>5290</v>
      </c>
      <c r="D556" s="13">
        <v>6666</v>
      </c>
      <c r="E556" s="13" t="s">
        <v>5291</v>
      </c>
      <c r="F556" s="13">
        <v>6680</v>
      </c>
      <c r="G556" s="13" t="s">
        <v>5298</v>
      </c>
      <c r="H556" s="13" t="s">
        <v>5297</v>
      </c>
      <c r="J556" s="10" t="s">
        <v>5257</v>
      </c>
      <c r="K556" s="13" t="str">
        <f>VLOOKUP(J556,'DM Thue co so-TCCB'!$B$5:$D$781,3,)</f>
        <v>Thuế cơ sở 2  tỉnh Đắk Lắk</v>
      </c>
      <c r="L556" s="13" t="str">
        <f>VLOOKUP(J556,'DM Thue co so-TCCB'!$B$5:$F$781,5,)</f>
        <v>Xã Quảng Phú</v>
      </c>
      <c r="M556" s="10" t="s">
        <v>5258</v>
      </c>
      <c r="N556" s="10" t="s">
        <v>5299</v>
      </c>
      <c r="O556" s="10" t="s">
        <v>5260</v>
      </c>
      <c r="P556" s="10" t="s">
        <v>5300</v>
      </c>
      <c r="Q556" s="13" t="str">
        <f t="shared" si="14"/>
        <v>Huyện Cư M'gar - Đội Thuế liên huyện Cư M'gar - Buôn Đôn - Ea Súp</v>
      </c>
      <c r="R556" s="13" t="s">
        <v>5301</v>
      </c>
      <c r="S556" s="10" t="s">
        <v>5299</v>
      </c>
      <c r="T556" s="8" t="s">
        <v>5299</v>
      </c>
      <c r="U556" s="13" t="s">
        <v>5302</v>
      </c>
      <c r="V556" s="13" t="s">
        <v>5303</v>
      </c>
      <c r="W556" s="15" t="s">
        <v>5304</v>
      </c>
      <c r="X556" s="16" t="s">
        <v>5305</v>
      </c>
      <c r="Y556" s="10" t="s">
        <v>285</v>
      </c>
      <c r="Z556" s="13" t="s">
        <v>5296</v>
      </c>
      <c r="AA556" s="13" t="s">
        <v>5213</v>
      </c>
      <c r="AB556" s="13" t="s">
        <v>5219</v>
      </c>
      <c r="AD556" s="7"/>
    </row>
    <row r="557" spans="1:30" hidden="1">
      <c r="A557" s="13" t="s">
        <v>5306</v>
      </c>
      <c r="C557" s="13" t="s">
        <v>5307</v>
      </c>
      <c r="D557" s="13">
        <v>6663</v>
      </c>
      <c r="E557" s="13" t="s">
        <v>5308</v>
      </c>
      <c r="F557" s="13">
        <v>6680</v>
      </c>
      <c r="G557" s="13" t="s">
        <v>5309</v>
      </c>
      <c r="H557" s="13" t="s">
        <v>5306</v>
      </c>
      <c r="J557" s="10" t="s">
        <v>5310</v>
      </c>
      <c r="K557" s="13" t="str">
        <f>VLOOKUP(J557,'DM Thue co so-TCCB'!$B$5:$D$781,3,)</f>
        <v>Thuế cơ sở 6  tỉnh Đắk Lắk</v>
      </c>
      <c r="L557" s="13" t="str">
        <f>VLOOKUP(J557,'DM Thue co so-TCCB'!$B$5:$F$781,5,)</f>
        <v>Xã Ea Kar</v>
      </c>
      <c r="M557" s="10" t="s">
        <v>5311</v>
      </c>
      <c r="N557" s="10" t="s">
        <v>5312</v>
      </c>
      <c r="O557" s="10" t="s">
        <v>5313</v>
      </c>
      <c r="P557" s="10" t="s">
        <v>5313</v>
      </c>
      <c r="Q557" s="13" t="str">
        <f t="shared" si="14"/>
        <v>Huyện Ea Kar - Đội Thuế liên huyện Krông Pắc - Ea Kar - M'Drắk</v>
      </c>
      <c r="R557" s="13" t="s">
        <v>5314</v>
      </c>
      <c r="S557" s="10" t="s">
        <v>5312</v>
      </c>
      <c r="T557" s="8" t="s">
        <v>5312</v>
      </c>
      <c r="U557" s="13" t="s">
        <v>5315</v>
      </c>
      <c r="V557" s="13" t="s">
        <v>5316</v>
      </c>
      <c r="W557" s="15" t="s">
        <v>5315</v>
      </c>
      <c r="X557" s="16" t="s">
        <v>5317</v>
      </c>
      <c r="Y557" s="10" t="s">
        <v>285</v>
      </c>
      <c r="Z557" s="13" t="s">
        <v>5318</v>
      </c>
      <c r="AA557" s="13" t="s">
        <v>5213</v>
      </c>
      <c r="AB557" s="13" t="s">
        <v>5219</v>
      </c>
      <c r="AD557" s="7"/>
    </row>
    <row r="558" spans="1:30" hidden="1">
      <c r="A558" s="13" t="s">
        <v>5319</v>
      </c>
      <c r="C558" s="13" t="s">
        <v>5307</v>
      </c>
      <c r="D558" s="13">
        <v>6663</v>
      </c>
      <c r="E558" s="13" t="s">
        <v>5308</v>
      </c>
      <c r="F558" s="13">
        <v>6680</v>
      </c>
      <c r="G558" s="13" t="s">
        <v>5320</v>
      </c>
      <c r="H558" s="13" t="s">
        <v>5319</v>
      </c>
      <c r="J558" s="10" t="s">
        <v>5310</v>
      </c>
      <c r="K558" s="13" t="str">
        <f>VLOOKUP(J558,'DM Thue co so-TCCB'!$B$5:$D$781,3,)</f>
        <v>Thuế cơ sở 6  tỉnh Đắk Lắk</v>
      </c>
      <c r="L558" s="13" t="str">
        <f>VLOOKUP(J558,'DM Thue co so-TCCB'!$B$5:$F$781,5,)</f>
        <v>Xã Ea Kar</v>
      </c>
      <c r="M558" s="10" t="s">
        <v>5311</v>
      </c>
      <c r="N558" s="10" t="s">
        <v>5321</v>
      </c>
      <c r="O558" s="10" t="s">
        <v>5313</v>
      </c>
      <c r="P558" s="10" t="s">
        <v>5322</v>
      </c>
      <c r="Q558" s="13" t="str">
        <f t="shared" si="14"/>
        <v>Huyện M'Đrắk - Đội Thuế liên huyện Krông Pắc - Ea Kar - M'Drắk</v>
      </c>
      <c r="R558" s="13" t="s">
        <v>5323</v>
      </c>
      <c r="S558" s="10" t="s">
        <v>5321</v>
      </c>
      <c r="T558" s="8" t="s">
        <v>5321</v>
      </c>
      <c r="U558" s="13" t="s">
        <v>5324</v>
      </c>
      <c r="V558" s="13" t="s">
        <v>5325</v>
      </c>
      <c r="W558" s="15" t="s">
        <v>5315</v>
      </c>
      <c r="X558" s="16" t="s">
        <v>5317</v>
      </c>
      <c r="Y558" s="10" t="s">
        <v>285</v>
      </c>
      <c r="Z558" s="13" t="s">
        <v>5318</v>
      </c>
      <c r="AA558" s="13" t="s">
        <v>5213</v>
      </c>
      <c r="AB558" s="13" t="s">
        <v>5219</v>
      </c>
      <c r="AD558" s="7"/>
    </row>
    <row r="559" spans="1:30" hidden="1">
      <c r="A559" s="13" t="s">
        <v>5326</v>
      </c>
      <c r="C559" s="13" t="s">
        <v>155</v>
      </c>
      <c r="D559" s="13">
        <v>6663</v>
      </c>
      <c r="E559" s="13" t="s">
        <v>5327</v>
      </c>
      <c r="F559" s="13">
        <v>6680</v>
      </c>
      <c r="G559" s="13" t="s">
        <v>5328</v>
      </c>
      <c r="H559" s="13" t="s">
        <v>5326</v>
      </c>
      <c r="J559" s="10" t="s">
        <v>5310</v>
      </c>
      <c r="K559" s="13" t="str">
        <f>VLOOKUP(J559,'DM Thue co so-TCCB'!$B$5:$D$781,3,)</f>
        <v>Thuế cơ sở 6  tỉnh Đắk Lắk</v>
      </c>
      <c r="L559" s="13" t="str">
        <f>VLOOKUP(J559,'DM Thue co so-TCCB'!$B$5:$F$781,5,)</f>
        <v>Xã Ea Kar</v>
      </c>
      <c r="M559" s="10" t="s">
        <v>5311</v>
      </c>
      <c r="N559" s="10" t="s">
        <v>5329</v>
      </c>
      <c r="O559" s="10" t="s">
        <v>5313</v>
      </c>
      <c r="P559" s="10" t="s">
        <v>5330</v>
      </c>
      <c r="Q559" s="13" t="str">
        <f t="shared" si="14"/>
        <v>Huyện Krông Pắc - Đội Thuế liên huyện Krông Pắc - Ea Kar - M'Drắk</v>
      </c>
      <c r="R559" s="13" t="s">
        <v>5331</v>
      </c>
      <c r="S559" s="10" t="s">
        <v>5329</v>
      </c>
      <c r="T559" s="8" t="s">
        <v>5329</v>
      </c>
      <c r="U559" s="13" t="s">
        <v>5332</v>
      </c>
      <c r="V559" s="13" t="s">
        <v>5333</v>
      </c>
      <c r="W559" s="15" t="s">
        <v>5315</v>
      </c>
      <c r="X559" s="16" t="s">
        <v>5317</v>
      </c>
      <c r="Y559" s="30" t="s">
        <v>5239</v>
      </c>
      <c r="Z559" s="13" t="s">
        <v>5334</v>
      </c>
      <c r="AA559" s="13" t="s">
        <v>5213</v>
      </c>
      <c r="AB559" s="13" t="s">
        <v>5219</v>
      </c>
      <c r="AD559" s="7"/>
    </row>
    <row r="560" spans="1:30" hidden="1">
      <c r="A560" s="13" t="s">
        <v>5335</v>
      </c>
      <c r="C560" s="13" t="s">
        <v>5336</v>
      </c>
      <c r="D560" s="13">
        <v>6665</v>
      </c>
      <c r="E560" s="13" t="s">
        <v>5337</v>
      </c>
      <c r="F560" s="13">
        <v>6680</v>
      </c>
      <c r="G560" s="13" t="s">
        <v>5338</v>
      </c>
      <c r="H560" s="13" t="s">
        <v>5335</v>
      </c>
      <c r="J560" s="10" t="s">
        <v>5233</v>
      </c>
      <c r="K560" s="13" t="str">
        <f>VLOOKUP(J560,'DM Thue co so-TCCB'!$B$5:$D$781,3,)</f>
        <v>Thuế cơ sở 1 tỉnh Đắk Lắk</v>
      </c>
      <c r="L560" s="13" t="str">
        <f>VLOOKUP(J560,'DM Thue co so-TCCB'!$B$5:$F$781,5,)</f>
        <v>Phường Buôn Ma Thuột</v>
      </c>
      <c r="M560" s="10" t="s">
        <v>5234</v>
      </c>
      <c r="N560" s="10" t="s">
        <v>5339</v>
      </c>
      <c r="O560" s="10" t="s">
        <v>5236</v>
      </c>
      <c r="P560" s="10" t="s">
        <v>5340</v>
      </c>
      <c r="Q560" s="13" t="str">
        <f t="shared" si="14"/>
        <v>Huyện Krông Ana - Đội Thuế liên huyện thành phố Buôn Ma Thuột - Krông Ana - Cư Kuin</v>
      </c>
      <c r="R560" s="13" t="s">
        <v>5341</v>
      </c>
      <c r="S560" s="10" t="s">
        <v>5339</v>
      </c>
      <c r="T560" s="8" t="s">
        <v>5342</v>
      </c>
      <c r="U560" s="13" t="s">
        <v>5343</v>
      </c>
      <c r="V560" s="13" t="s">
        <v>5344</v>
      </c>
      <c r="W560" s="15" t="s">
        <v>5345</v>
      </c>
      <c r="X560" s="16" t="s">
        <v>5346</v>
      </c>
      <c r="Y560" s="10" t="s">
        <v>285</v>
      </c>
      <c r="Z560" s="13" t="s">
        <v>5347</v>
      </c>
      <c r="AA560" s="13" t="s">
        <v>5213</v>
      </c>
      <c r="AB560" s="13" t="s">
        <v>5219</v>
      </c>
      <c r="AD560" s="7"/>
    </row>
    <row r="561" spans="1:30" hidden="1">
      <c r="A561" s="13" t="s">
        <v>5348</v>
      </c>
      <c r="C561" s="13" t="s">
        <v>5349</v>
      </c>
      <c r="D561" s="13">
        <v>6664</v>
      </c>
      <c r="E561" s="13" t="s">
        <v>5350</v>
      </c>
      <c r="F561" s="13">
        <v>6680</v>
      </c>
      <c r="G561" s="13" t="s">
        <v>5351</v>
      </c>
      <c r="H561" s="13" t="s">
        <v>5348</v>
      </c>
      <c r="J561" s="10" t="s">
        <v>5352</v>
      </c>
      <c r="K561" s="13" t="str">
        <f>VLOOKUP(J561,'DM Thue co so-TCCB'!$B$5:$D$781,3,)</f>
        <v>Thuế cơ sở 3  tỉnh Đắk Lắk</v>
      </c>
      <c r="L561" s="13" t="str">
        <f>VLOOKUP(J561,'DM Thue co so-TCCB'!$B$5:$F$781,5,)</f>
        <v>Xã Liên Sơn Lắk</v>
      </c>
      <c r="M561" s="10" t="s">
        <v>5353</v>
      </c>
      <c r="N561" s="10" t="s">
        <v>5354</v>
      </c>
      <c r="O561" s="10" t="s">
        <v>5355</v>
      </c>
      <c r="P561" s="10" t="s">
        <v>5356</v>
      </c>
      <c r="Q561" s="13" t="str">
        <f t="shared" si="14"/>
        <v>Huyện Krông Bông - Đội Thuế liên huyện Lắk - Krông Bông</v>
      </c>
      <c r="R561" s="13" t="s">
        <v>5357</v>
      </c>
      <c r="S561" s="10" t="s">
        <v>5354</v>
      </c>
      <c r="T561" s="8" t="s">
        <v>5354</v>
      </c>
      <c r="U561" s="13" t="s">
        <v>5358</v>
      </c>
      <c r="V561" s="13" t="s">
        <v>5359</v>
      </c>
      <c r="W561" s="15" t="s">
        <v>5360</v>
      </c>
      <c r="X561" s="16" t="s">
        <v>5361</v>
      </c>
      <c r="Y561" s="10" t="s">
        <v>285</v>
      </c>
      <c r="Z561" s="13" t="s">
        <v>5362</v>
      </c>
      <c r="AA561" s="13" t="s">
        <v>5213</v>
      </c>
      <c r="AB561" s="13" t="s">
        <v>5219</v>
      </c>
      <c r="AD561" s="7"/>
    </row>
    <row r="562" spans="1:30" hidden="1">
      <c r="A562" s="13" t="s">
        <v>5363</v>
      </c>
      <c r="C562" s="13" t="s">
        <v>5349</v>
      </c>
      <c r="D562" s="13">
        <v>6664</v>
      </c>
      <c r="E562" s="13" t="s">
        <v>5350</v>
      </c>
      <c r="F562" s="13">
        <v>6680</v>
      </c>
      <c r="G562" s="13" t="s">
        <v>5364</v>
      </c>
      <c r="H562" s="13" t="s">
        <v>5363</v>
      </c>
      <c r="J562" s="10" t="s">
        <v>5352</v>
      </c>
      <c r="K562" s="13" t="str">
        <f>VLOOKUP(J562,'DM Thue co so-TCCB'!$B$5:$D$781,3,)</f>
        <v>Thuế cơ sở 3  tỉnh Đắk Lắk</v>
      </c>
      <c r="L562" s="13" t="str">
        <f>VLOOKUP(J562,'DM Thue co so-TCCB'!$B$5:$F$781,5,)</f>
        <v>Xã Liên Sơn Lắk</v>
      </c>
      <c r="M562" s="10" t="s">
        <v>5353</v>
      </c>
      <c r="N562" s="10" t="s">
        <v>5365</v>
      </c>
      <c r="O562" s="10" t="s">
        <v>5355</v>
      </c>
      <c r="P562" s="10" t="s">
        <v>5355</v>
      </c>
      <c r="Q562" s="13" t="str">
        <f t="shared" si="14"/>
        <v>Huyện Lắk - Đội Thuế liên huyện Lắk - Krông Bông</v>
      </c>
      <c r="R562" s="13" t="s">
        <v>5366</v>
      </c>
      <c r="S562" s="10" t="s">
        <v>5365</v>
      </c>
      <c r="T562" s="8" t="s">
        <v>5365</v>
      </c>
      <c r="U562" s="13" t="s">
        <v>5360</v>
      </c>
      <c r="V562" s="13" t="s">
        <v>5367</v>
      </c>
      <c r="W562" s="15" t="s">
        <v>5360</v>
      </c>
      <c r="X562" s="16" t="s">
        <v>5361</v>
      </c>
      <c r="Y562" s="10" t="s">
        <v>285</v>
      </c>
      <c r="Z562" s="13" t="s">
        <v>5362</v>
      </c>
      <c r="AA562" s="13" t="s">
        <v>5213</v>
      </c>
      <c r="AB562" s="13" t="s">
        <v>5219</v>
      </c>
      <c r="AD562" s="7"/>
    </row>
    <row r="563" spans="1:30" hidden="1">
      <c r="A563" s="13" t="s">
        <v>5368</v>
      </c>
      <c r="C563" s="13" t="s">
        <v>5336</v>
      </c>
      <c r="D563" s="13">
        <v>6665</v>
      </c>
      <c r="E563" s="13" t="s">
        <v>5337</v>
      </c>
      <c r="F563" s="13">
        <v>6680</v>
      </c>
      <c r="G563" s="13" t="s">
        <v>5369</v>
      </c>
      <c r="H563" s="13" t="s">
        <v>5368</v>
      </c>
      <c r="J563" s="10" t="s">
        <v>5233</v>
      </c>
      <c r="K563" s="13" t="str">
        <f>VLOOKUP(J563,'DM Thue co so-TCCB'!$B$5:$D$781,3,)</f>
        <v>Thuế cơ sở 1 tỉnh Đắk Lắk</v>
      </c>
      <c r="L563" s="13" t="str">
        <f>VLOOKUP(J563,'DM Thue co so-TCCB'!$B$5:$F$781,5,)</f>
        <v>Phường Buôn Ma Thuột</v>
      </c>
      <c r="M563" s="10" t="s">
        <v>5234</v>
      </c>
      <c r="N563" s="10" t="s">
        <v>5370</v>
      </c>
      <c r="O563" s="10" t="s">
        <v>5236</v>
      </c>
      <c r="P563" s="10" t="s">
        <v>5371</v>
      </c>
      <c r="Q563" s="13" t="str">
        <f t="shared" si="14"/>
        <v>Huyện Cư Kuin - Đội Thuế liên huyện thành phố Buôn Ma Thuột - Krông Ana - Cư Kuin</v>
      </c>
      <c r="R563" s="13" t="s">
        <v>5372</v>
      </c>
      <c r="S563" s="10" t="s">
        <v>5370</v>
      </c>
      <c r="T563" s="8" t="s">
        <v>5373</v>
      </c>
      <c r="U563" s="13" t="s">
        <v>5345</v>
      </c>
      <c r="V563" s="13" t="s">
        <v>5374</v>
      </c>
      <c r="W563" s="15" t="s">
        <v>5345</v>
      </c>
      <c r="X563" s="16" t="s">
        <v>5346</v>
      </c>
      <c r="Y563" s="10" t="s">
        <v>285</v>
      </c>
      <c r="Z563" s="13" t="s">
        <v>5347</v>
      </c>
      <c r="AA563" s="13" t="s">
        <v>5213</v>
      </c>
      <c r="AB563" s="13" t="s">
        <v>5219</v>
      </c>
      <c r="AD563" s="7"/>
    </row>
    <row r="564" spans="1:30" hidden="1">
      <c r="A564" s="13" t="s">
        <v>5375</v>
      </c>
      <c r="C564" s="13" t="s">
        <v>5269</v>
      </c>
      <c r="D564" s="13">
        <v>6662</v>
      </c>
      <c r="E564" s="13" t="s">
        <v>5270</v>
      </c>
      <c r="F564" s="13">
        <v>6680</v>
      </c>
      <c r="G564" s="13" t="s">
        <v>5376</v>
      </c>
      <c r="H564" s="13" t="s">
        <v>5375</v>
      </c>
      <c r="J564" s="10" t="s">
        <v>5272</v>
      </c>
      <c r="K564" s="13" t="str">
        <f>VLOOKUP(J564,'DM Thue co so-TCCB'!$B$5:$D$781,3,)</f>
        <v>Thuế cơ sở 4 tỉnh Đắk Lắk</v>
      </c>
      <c r="L564" s="13" t="str">
        <f>VLOOKUP(J564,'DM Thue co so-TCCB'!$B$5:$F$781,5,)</f>
        <v>Phường Buôn Hồ</v>
      </c>
      <c r="M564" s="10" t="s">
        <v>5273</v>
      </c>
      <c r="N564" s="10" t="s">
        <v>5377</v>
      </c>
      <c r="O564" s="10" t="s">
        <v>5275</v>
      </c>
      <c r="P564" s="10" t="s">
        <v>5275</v>
      </c>
      <c r="Q564" s="13" t="str">
        <f t="shared" si="14"/>
        <v>Thị xã Buôn Hồ - Đội Thuế liên huyện Buôn Hồ - Krông Năng</v>
      </c>
      <c r="R564" s="13" t="s">
        <v>5378</v>
      </c>
      <c r="S564" s="10" t="s">
        <v>5377</v>
      </c>
      <c r="T564" s="8" t="s">
        <v>5377</v>
      </c>
      <c r="U564" s="13" t="s">
        <v>5304</v>
      </c>
      <c r="V564" s="13" t="s">
        <v>5379</v>
      </c>
      <c r="W564" s="15" t="s">
        <v>5304</v>
      </c>
      <c r="X564" s="16" t="s">
        <v>5305</v>
      </c>
      <c r="Y564" s="10" t="s">
        <v>285</v>
      </c>
      <c r="Z564" s="13" t="s">
        <v>5281</v>
      </c>
      <c r="AA564" s="13" t="s">
        <v>5213</v>
      </c>
      <c r="AB564" s="13" t="s">
        <v>5219</v>
      </c>
      <c r="AD564" s="7"/>
    </row>
    <row r="565" spans="1:30" s="7" customFormat="1" hidden="1">
      <c r="A565" s="7" t="s">
        <v>5380</v>
      </c>
      <c r="B565" s="7">
        <v>6680</v>
      </c>
      <c r="E565" s="7" t="s">
        <v>5381</v>
      </c>
      <c r="G565" s="7" t="s">
        <v>155</v>
      </c>
      <c r="H565" s="7" t="s">
        <v>5380</v>
      </c>
      <c r="I565" s="7" t="s">
        <v>5215</v>
      </c>
      <c r="K565" s="13"/>
      <c r="L565" s="13"/>
      <c r="M565" s="10"/>
      <c r="N565" s="7" t="s">
        <v>5382</v>
      </c>
      <c r="O565" s="7" t="s">
        <v>5217</v>
      </c>
      <c r="P565" s="7" t="s">
        <v>5383</v>
      </c>
      <c r="Q565" s="13" t="str">
        <f t="shared" si="14"/>
        <v xml:space="preserve">Tỉnh Kon Tum - </v>
      </c>
      <c r="R565" s="7" t="s">
        <v>5384</v>
      </c>
      <c r="S565" s="7" t="s">
        <v>5382</v>
      </c>
      <c r="T565" s="8" t="s">
        <v>5382</v>
      </c>
      <c r="U565" s="7" t="s">
        <v>1646</v>
      </c>
      <c r="V565" s="7" t="s">
        <v>5385</v>
      </c>
      <c r="W565" s="11" t="s">
        <v>155</v>
      </c>
      <c r="X565" s="9" t="s">
        <v>155</v>
      </c>
      <c r="Z565" s="7" t="s">
        <v>5386</v>
      </c>
      <c r="AA565" s="7" t="s">
        <v>153</v>
      </c>
      <c r="AB565" s="7" t="s">
        <v>159</v>
      </c>
    </row>
    <row r="566" spans="1:30" s="7" customFormat="1" hidden="1">
      <c r="A566" s="7" t="s">
        <v>5387</v>
      </c>
      <c r="B566" s="7">
        <v>6681</v>
      </c>
      <c r="E566" s="7" t="s">
        <v>5381</v>
      </c>
      <c r="F566" s="7">
        <v>6680</v>
      </c>
      <c r="G566" s="7" t="s">
        <v>5388</v>
      </c>
      <c r="H566" s="7" t="s">
        <v>5387</v>
      </c>
      <c r="I566" s="7" t="s">
        <v>5215</v>
      </c>
      <c r="J566" s="7" t="s">
        <v>5215</v>
      </c>
      <c r="K566" s="13"/>
      <c r="L566" s="13"/>
      <c r="M566" s="10" t="s">
        <v>5215</v>
      </c>
      <c r="N566" s="7" t="s">
        <v>5389</v>
      </c>
      <c r="O566" s="7" t="s">
        <v>5217</v>
      </c>
      <c r="P566" s="7" t="s">
        <v>5383</v>
      </c>
      <c r="Q566" s="13" t="str">
        <f t="shared" si="14"/>
        <v>Tỉnh Kon Tum - Chi cục Thuế khu vực XIV</v>
      </c>
      <c r="R566" s="7" t="s">
        <v>5390</v>
      </c>
      <c r="S566" s="7" t="s">
        <v>5389</v>
      </c>
      <c r="T566" s="8" t="s">
        <v>5389</v>
      </c>
      <c r="U566" s="7" t="s">
        <v>1659</v>
      </c>
      <c r="V566" s="7" t="s">
        <v>5391</v>
      </c>
      <c r="W566" s="15">
        <v>3022</v>
      </c>
      <c r="X566" s="16" t="s">
        <v>5392</v>
      </c>
      <c r="Z566" s="7" t="s">
        <v>5393</v>
      </c>
      <c r="AA566" s="7" t="s">
        <v>5380</v>
      </c>
      <c r="AB566" s="7" t="s">
        <v>5384</v>
      </c>
    </row>
    <row r="567" spans="1:30" hidden="1">
      <c r="A567" s="13" t="s">
        <v>5394</v>
      </c>
      <c r="E567" s="13" t="s">
        <v>5395</v>
      </c>
      <c r="F567" s="13">
        <v>6680</v>
      </c>
      <c r="G567" s="13" t="s">
        <v>5396</v>
      </c>
      <c r="H567" s="13" t="s">
        <v>5394</v>
      </c>
      <c r="J567" s="13" t="s">
        <v>5397</v>
      </c>
      <c r="K567" s="13" t="str">
        <f>VLOOKUP(J567,'DM Thue co so-TCCB'!$B$5:$D$781,3,)</f>
        <v>Thuế cơ sở 7 tỉnh Quảng Ngãi</v>
      </c>
      <c r="L567" s="13" t="str">
        <f>VLOOKUP(J567,'DM Thue co so-TCCB'!$B$5:$F$781,5,)</f>
        <v>Phường Kon Tum</v>
      </c>
      <c r="M567" s="10" t="s">
        <v>5398</v>
      </c>
      <c r="N567" s="10" t="s">
        <v>5397</v>
      </c>
      <c r="O567" s="13" t="s">
        <v>5399</v>
      </c>
      <c r="P567" s="13" t="s">
        <v>5399</v>
      </c>
      <c r="Q567" s="13" t="str">
        <f t="shared" si="14"/>
        <v>Thành phố Kon Tum - Đội Thuế thành phố Kon Tum</v>
      </c>
      <c r="R567" s="13" t="s">
        <v>5400</v>
      </c>
      <c r="S567" s="13" t="s">
        <v>5397</v>
      </c>
      <c r="T567" s="8" t="s">
        <v>5397</v>
      </c>
      <c r="U567" s="13" t="s">
        <v>1659</v>
      </c>
      <c r="V567" s="13" t="s">
        <v>5391</v>
      </c>
      <c r="W567" s="15">
        <v>3022</v>
      </c>
      <c r="X567" s="16" t="s">
        <v>5392</v>
      </c>
      <c r="Z567" s="13" t="s">
        <v>5395</v>
      </c>
      <c r="AA567" s="13" t="s">
        <v>5380</v>
      </c>
      <c r="AB567" s="13" t="s">
        <v>5384</v>
      </c>
      <c r="AD567" s="7"/>
    </row>
    <row r="568" spans="1:30" hidden="1">
      <c r="A568" s="13" t="s">
        <v>5401</v>
      </c>
      <c r="E568" s="13" t="s">
        <v>5402</v>
      </c>
      <c r="F568" s="13">
        <v>6680</v>
      </c>
      <c r="G568" s="13" t="s">
        <v>5403</v>
      </c>
      <c r="H568" s="13" t="s">
        <v>5401</v>
      </c>
      <c r="J568" s="13" t="s">
        <v>5404</v>
      </c>
      <c r="K568" s="13" t="str">
        <f>VLOOKUP(J568,'DM Thue co so-TCCB'!$B$5:$D$781,3,)</f>
        <v>Thuế cơ sở 11 tỉnh Quảng Ngãi</v>
      </c>
      <c r="L568" s="13" t="str">
        <f>VLOOKUP(J568,'DM Thue co so-TCCB'!$B$5:$F$781,5,)</f>
        <v xml:space="preserve"> Xã Đăk Pék</v>
      </c>
      <c r="M568" s="10" t="s">
        <v>5405</v>
      </c>
      <c r="N568" s="10" t="s">
        <v>5404</v>
      </c>
      <c r="O568" s="13" t="s">
        <v>5406</v>
      </c>
      <c r="P568" s="13" t="s">
        <v>5406</v>
      </c>
      <c r="Q568" s="13" t="str">
        <f t="shared" si="14"/>
        <v>Huyện ĐăkGLei - Đội Thuế huyện ĐăkGLei</v>
      </c>
      <c r="R568" s="13" t="s">
        <v>5407</v>
      </c>
      <c r="S568" s="13" t="s">
        <v>5404</v>
      </c>
      <c r="T568" s="8" t="s">
        <v>5404</v>
      </c>
      <c r="U568" s="13" t="s">
        <v>1667</v>
      </c>
      <c r="V568" s="13" t="s">
        <v>5408</v>
      </c>
      <c r="W568" s="15" t="s">
        <v>1667</v>
      </c>
      <c r="X568" s="16" t="s">
        <v>5409</v>
      </c>
      <c r="Z568" s="13" t="s">
        <v>5410</v>
      </c>
      <c r="AA568" s="13" t="s">
        <v>5380</v>
      </c>
      <c r="AB568" s="13" t="s">
        <v>5384</v>
      </c>
      <c r="AD568" s="7"/>
    </row>
    <row r="569" spans="1:30" hidden="1">
      <c r="A569" s="13" t="s">
        <v>5411</v>
      </c>
      <c r="E569" s="13" t="s">
        <v>5412</v>
      </c>
      <c r="F569" s="13">
        <v>6680</v>
      </c>
      <c r="G569" s="13" t="s">
        <v>5413</v>
      </c>
      <c r="H569" s="13" t="s">
        <v>5411</v>
      </c>
      <c r="J569" s="13" t="s">
        <v>5414</v>
      </c>
      <c r="K569" s="13" t="str">
        <f>VLOOKUP(J569,'DM Thue co so-TCCB'!$B$5:$D$781,3,)</f>
        <v>Thuế cơ sở 10 tỉnh Quảng Ngãi</v>
      </c>
      <c r="L569" s="13" t="str">
        <f>VLOOKUP(J569,'DM Thue co so-TCCB'!$B$5:$F$781,5,)</f>
        <v>Xã Bờ Y</v>
      </c>
      <c r="M569" s="10" t="s">
        <v>5415</v>
      </c>
      <c r="N569" s="10" t="s">
        <v>5414</v>
      </c>
      <c r="O569" s="13" t="s">
        <v>5416</v>
      </c>
      <c r="P569" s="13" t="s">
        <v>5416</v>
      </c>
      <c r="Q569" s="13" t="str">
        <f t="shared" si="14"/>
        <v>Huyện Ngọc Hồi - Đội Thuế huyện Ngọc Hồi</v>
      </c>
      <c r="R569" s="13" t="s">
        <v>5417</v>
      </c>
      <c r="S569" s="13" t="s">
        <v>5414</v>
      </c>
      <c r="T569" s="8" t="s">
        <v>5414</v>
      </c>
      <c r="U569" s="13" t="s">
        <v>5418</v>
      </c>
      <c r="V569" s="13" t="s">
        <v>5419</v>
      </c>
      <c r="W569" s="15" t="s">
        <v>5418</v>
      </c>
      <c r="X569" s="16" t="s">
        <v>5420</v>
      </c>
      <c r="Z569" s="13" t="s">
        <v>5421</v>
      </c>
      <c r="AA569" s="13" t="s">
        <v>5380</v>
      </c>
      <c r="AB569" s="13" t="s">
        <v>5384</v>
      </c>
      <c r="AD569" s="7"/>
    </row>
    <row r="570" spans="1:30" hidden="1">
      <c r="A570" s="13" t="s">
        <v>5422</v>
      </c>
      <c r="C570" s="13" t="s">
        <v>5423</v>
      </c>
      <c r="D570" s="13">
        <v>6262</v>
      </c>
      <c r="E570" s="13" t="s">
        <v>5424</v>
      </c>
      <c r="F570" s="13">
        <v>6680</v>
      </c>
      <c r="G570" s="13" t="s">
        <v>5425</v>
      </c>
      <c r="H570" s="13" t="s">
        <v>5422</v>
      </c>
      <c r="J570" s="13" t="s">
        <v>5426</v>
      </c>
      <c r="K570" s="13" t="str">
        <f>VLOOKUP(J570,'DM Thue co so-TCCB'!$B$5:$D$781,3,)</f>
        <v>Thuế cơ sở 9 tỉnh Quảng Ngãi</v>
      </c>
      <c r="L570" s="13" t="str">
        <f>VLOOKUP(J570,'DM Thue co so-TCCB'!$B$5:$F$781,5,)</f>
        <v xml:space="preserve"> Xã Đăk Tô</v>
      </c>
      <c r="M570" s="10" t="s">
        <v>5427</v>
      </c>
      <c r="N570" s="13" t="s">
        <v>5428</v>
      </c>
      <c r="O570" s="10" t="s">
        <v>5429</v>
      </c>
      <c r="P570" s="10" t="s">
        <v>5430</v>
      </c>
      <c r="Q570" s="13" t="str">
        <f t="shared" si="14"/>
        <v>Huyện Đắk Tô - Đội Thuế liên huyện số 02</v>
      </c>
      <c r="R570" s="13" t="s">
        <v>5431</v>
      </c>
      <c r="S570" s="13" t="s">
        <v>5428</v>
      </c>
      <c r="T570" s="8" t="s">
        <v>5428</v>
      </c>
      <c r="U570" s="13" t="s">
        <v>1676</v>
      </c>
      <c r="V570" s="13" t="s">
        <v>5432</v>
      </c>
      <c r="W570" s="15" t="s">
        <v>1676</v>
      </c>
      <c r="X570" s="16" t="s">
        <v>5433</v>
      </c>
      <c r="Y570" s="10" t="s">
        <v>285</v>
      </c>
      <c r="Z570" s="13" t="s">
        <v>5434</v>
      </c>
      <c r="AA570" s="13" t="s">
        <v>5380</v>
      </c>
      <c r="AB570" s="13" t="s">
        <v>5384</v>
      </c>
      <c r="AD570" s="7"/>
    </row>
    <row r="571" spans="1:30" hidden="1">
      <c r="A571" s="13" t="s">
        <v>5435</v>
      </c>
      <c r="C571" s="13" t="s">
        <v>5436</v>
      </c>
      <c r="D571" s="13">
        <v>6261</v>
      </c>
      <c r="E571" s="13" t="s">
        <v>5437</v>
      </c>
      <c r="F571" s="13">
        <v>6680</v>
      </c>
      <c r="G571" s="13" t="s">
        <v>5438</v>
      </c>
      <c r="H571" s="13" t="s">
        <v>5435</v>
      </c>
      <c r="J571" s="13" t="s">
        <v>15440</v>
      </c>
      <c r="K571" s="13" t="str">
        <f>VLOOKUP(J571,'DM Thue co so-TCCB'!$B$5:$D$781,3,)</f>
        <v>Thuế cơ sở 6 tỉnh Quảng Ngãi</v>
      </c>
      <c r="L571" s="13" t="str">
        <f>VLOOKUP(J571,'DM Thue co so-TCCB'!$B$5:$F$781,5,)</f>
        <v>Xã Kon Braih</v>
      </c>
      <c r="M571" s="10" t="s">
        <v>5440</v>
      </c>
      <c r="N571" s="13" t="s">
        <v>5441</v>
      </c>
      <c r="O571" s="10" t="s">
        <v>5442</v>
      </c>
      <c r="P571" s="10" t="s">
        <v>5443</v>
      </c>
      <c r="Q571" s="13" t="str">
        <f t="shared" si="14"/>
        <v>Huyện Kon Rẫy - Đội Thuế liên huyện số 01</v>
      </c>
      <c r="R571" s="13" t="s">
        <v>5444</v>
      </c>
      <c r="S571" s="13" t="s">
        <v>5441</v>
      </c>
      <c r="T571" s="8" t="s">
        <v>5441</v>
      </c>
      <c r="U571" s="13" t="s">
        <v>5445</v>
      </c>
      <c r="V571" s="13" t="s">
        <v>5446</v>
      </c>
      <c r="W571" s="15" t="s">
        <v>5447</v>
      </c>
      <c r="X571" s="16" t="s">
        <v>5448</v>
      </c>
      <c r="Y571" s="10" t="s">
        <v>285</v>
      </c>
      <c r="Z571" s="13" t="s">
        <v>5449</v>
      </c>
      <c r="AA571" s="13" t="s">
        <v>5380</v>
      </c>
      <c r="AB571" s="13" t="s">
        <v>5384</v>
      </c>
      <c r="AD571" s="7"/>
    </row>
    <row r="572" spans="1:30" hidden="1">
      <c r="A572" s="13" t="s">
        <v>5450</v>
      </c>
      <c r="C572" s="13" t="s">
        <v>5436</v>
      </c>
      <c r="D572" s="13">
        <v>6261</v>
      </c>
      <c r="E572" s="13" t="s">
        <v>5437</v>
      </c>
      <c r="F572" s="13">
        <v>6680</v>
      </c>
      <c r="G572" s="13" t="s">
        <v>5451</v>
      </c>
      <c r="H572" s="13" t="s">
        <v>5450</v>
      </c>
      <c r="J572" s="13" t="s">
        <v>15440</v>
      </c>
      <c r="K572" s="13" t="str">
        <f>VLOOKUP(J572,'DM Thue co so-TCCB'!$B$5:$D$781,3,)</f>
        <v>Thuế cơ sở 6 tỉnh Quảng Ngãi</v>
      </c>
      <c r="L572" s="13" t="str">
        <f>VLOOKUP(J572,'DM Thue co so-TCCB'!$B$5:$F$781,5,)</f>
        <v>Xã Kon Braih</v>
      </c>
      <c r="M572" s="10" t="s">
        <v>5440</v>
      </c>
      <c r="N572" s="13" t="s">
        <v>5452</v>
      </c>
      <c r="O572" s="10" t="s">
        <v>5442</v>
      </c>
      <c r="P572" s="10" t="s">
        <v>5442</v>
      </c>
      <c r="Q572" s="13" t="str">
        <f t="shared" si="14"/>
        <v>Huyện Kon Plông - Đội Thuế liên huyện số 01</v>
      </c>
      <c r="R572" s="13" t="s">
        <v>5453</v>
      </c>
      <c r="S572" s="13" t="s">
        <v>5452</v>
      </c>
      <c r="T572" s="8" t="s">
        <v>5452</v>
      </c>
      <c r="U572" s="13" t="s">
        <v>5447</v>
      </c>
      <c r="V572" s="13" t="s">
        <v>5454</v>
      </c>
      <c r="W572" s="15" t="s">
        <v>5447</v>
      </c>
      <c r="X572" s="16" t="s">
        <v>5448</v>
      </c>
      <c r="Y572" s="10" t="s">
        <v>285</v>
      </c>
      <c r="Z572" s="13" t="s">
        <v>5449</v>
      </c>
      <c r="AA572" s="13" t="s">
        <v>5380</v>
      </c>
      <c r="AB572" s="13" t="s">
        <v>5384</v>
      </c>
      <c r="AD572" s="7"/>
    </row>
    <row r="573" spans="1:30" hidden="1">
      <c r="A573" s="13" t="s">
        <v>5455</v>
      </c>
      <c r="C573" s="13" t="s">
        <v>5423</v>
      </c>
      <c r="D573" s="13">
        <v>6262</v>
      </c>
      <c r="E573" s="13" t="s">
        <v>5424</v>
      </c>
      <c r="F573" s="13">
        <v>6680</v>
      </c>
      <c r="G573" s="13" t="s">
        <v>5456</v>
      </c>
      <c r="H573" s="13" t="s">
        <v>5455</v>
      </c>
      <c r="J573" s="13" t="s">
        <v>5426</v>
      </c>
      <c r="K573" s="13" t="str">
        <f>VLOOKUP(J573,'DM Thue co so-TCCB'!$B$5:$D$781,3,)</f>
        <v>Thuế cơ sở 9 tỉnh Quảng Ngãi</v>
      </c>
      <c r="L573" s="13" t="str">
        <f>VLOOKUP(J573,'DM Thue co so-TCCB'!$B$5:$F$781,5,)</f>
        <v xml:space="preserve"> Xã Đăk Tô</v>
      </c>
      <c r="M573" s="10" t="s">
        <v>5427</v>
      </c>
      <c r="N573" s="13" t="s">
        <v>5457</v>
      </c>
      <c r="O573" s="10" t="s">
        <v>5429</v>
      </c>
      <c r="P573" s="10" t="s">
        <v>5458</v>
      </c>
      <c r="Q573" s="13" t="str">
        <f t="shared" si="14"/>
        <v>Huyện Đắc Hà - Đội Thuế liên huyện số 02</v>
      </c>
      <c r="R573" s="13" t="s">
        <v>5459</v>
      </c>
      <c r="S573" s="13" t="s">
        <v>5457</v>
      </c>
      <c r="T573" s="8" t="s">
        <v>5457</v>
      </c>
      <c r="U573" s="13" t="s">
        <v>5460</v>
      </c>
      <c r="V573" s="13" t="s">
        <v>5461</v>
      </c>
      <c r="W573" s="15" t="s">
        <v>1676</v>
      </c>
      <c r="X573" s="16" t="s">
        <v>5433</v>
      </c>
      <c r="Y573" s="10" t="s">
        <v>285</v>
      </c>
      <c r="Z573" s="13" t="s">
        <v>5434</v>
      </c>
      <c r="AA573" s="13" t="s">
        <v>5380</v>
      </c>
      <c r="AB573" s="13" t="s">
        <v>5384</v>
      </c>
      <c r="AD573" s="7"/>
    </row>
    <row r="574" spans="1:30" hidden="1">
      <c r="A574" s="13" t="s">
        <v>5462</v>
      </c>
      <c r="C574" s="13" t="s">
        <v>155</v>
      </c>
      <c r="D574" s="13">
        <v>6263</v>
      </c>
      <c r="E574" s="13" t="s">
        <v>5463</v>
      </c>
      <c r="F574" s="13">
        <v>6680</v>
      </c>
      <c r="G574" s="13" t="s">
        <v>5464</v>
      </c>
      <c r="H574" s="13" t="s">
        <v>5462</v>
      </c>
      <c r="J574" s="13" t="s">
        <v>5465</v>
      </c>
      <c r="K574" s="13" t="str">
        <f>VLOOKUP(J574,'DM Thue co so-TCCB'!$B$5:$D$781,3,)</f>
        <v>Thuế cơ sở 8 tỉnh Quảng Ngãi</v>
      </c>
      <c r="L574" s="13" t="str">
        <f>VLOOKUP(J574,'DM Thue co so-TCCB'!$B$5:$F$781,5,)</f>
        <v>Xã Sa Thầy</v>
      </c>
      <c r="M574" s="10" t="s">
        <v>5466</v>
      </c>
      <c r="N574" s="13" t="s">
        <v>5467</v>
      </c>
      <c r="O574" s="10" t="s">
        <v>5468</v>
      </c>
      <c r="P574" s="10" t="s">
        <v>5468</v>
      </c>
      <c r="Q574" s="13" t="str">
        <f t="shared" si="14"/>
        <v>Huyện Sa Thầy - Đội Thuế liên huyện số 03</v>
      </c>
      <c r="R574" s="13" t="s">
        <v>5469</v>
      </c>
      <c r="S574" s="13" t="s">
        <v>5467</v>
      </c>
      <c r="T574" s="8" t="s">
        <v>5467</v>
      </c>
      <c r="U574" s="13" t="s">
        <v>5470</v>
      </c>
      <c r="V574" s="13" t="s">
        <v>5471</v>
      </c>
      <c r="W574" s="15" t="s">
        <v>5470</v>
      </c>
      <c r="X574" s="16" t="s">
        <v>5472</v>
      </c>
      <c r="Y574" s="30" t="s">
        <v>5473</v>
      </c>
      <c r="Z574" s="13" t="s">
        <v>5474</v>
      </c>
      <c r="AA574" s="13" t="s">
        <v>5380</v>
      </c>
      <c r="AB574" s="13" t="s">
        <v>5384</v>
      </c>
      <c r="AD574" s="7"/>
    </row>
    <row r="575" spans="1:30" hidden="1">
      <c r="A575" s="13" t="s">
        <v>5475</v>
      </c>
      <c r="C575" s="13" t="s">
        <v>5423</v>
      </c>
      <c r="D575" s="13">
        <v>6262</v>
      </c>
      <c r="E575" s="13" t="s">
        <v>5424</v>
      </c>
      <c r="F575" s="13">
        <v>6680</v>
      </c>
      <c r="G575" s="13" t="s">
        <v>5476</v>
      </c>
      <c r="H575" s="13" t="s">
        <v>5475</v>
      </c>
      <c r="J575" s="13" t="s">
        <v>5426</v>
      </c>
      <c r="K575" s="13" t="str">
        <f>VLOOKUP(J575,'DM Thue co so-TCCB'!$B$5:$D$781,3,)</f>
        <v>Thuế cơ sở 9 tỉnh Quảng Ngãi</v>
      </c>
      <c r="L575" s="13" t="str">
        <f>VLOOKUP(J575,'DM Thue co so-TCCB'!$B$5:$F$781,5,)</f>
        <v xml:space="preserve"> Xã Đăk Tô</v>
      </c>
      <c r="M575" s="10" t="s">
        <v>5427</v>
      </c>
      <c r="N575" s="13" t="s">
        <v>5477</v>
      </c>
      <c r="O575" s="10" t="s">
        <v>5429</v>
      </c>
      <c r="P575" s="10" t="s">
        <v>5478</v>
      </c>
      <c r="Q575" s="13" t="str">
        <f t="shared" si="14"/>
        <v>Huyện Tu Mơ Rông - Đội Thuế liên huyện số 02</v>
      </c>
      <c r="R575" s="13" t="s">
        <v>5479</v>
      </c>
      <c r="S575" s="13" t="s">
        <v>5477</v>
      </c>
      <c r="T575" s="8" t="s">
        <v>5477</v>
      </c>
      <c r="U575" s="13" t="s">
        <v>5480</v>
      </c>
      <c r="V575" s="13" t="s">
        <v>5481</v>
      </c>
      <c r="W575" s="15" t="s">
        <v>1676</v>
      </c>
      <c r="X575" s="16" t="s">
        <v>5433</v>
      </c>
      <c r="Y575" s="10" t="s">
        <v>285</v>
      </c>
      <c r="Z575" s="13" t="s">
        <v>5434</v>
      </c>
      <c r="AA575" s="13" t="s">
        <v>5380</v>
      </c>
      <c r="AB575" s="13" t="s">
        <v>5384</v>
      </c>
      <c r="AD575" s="7"/>
    </row>
    <row r="576" spans="1:30" hidden="1">
      <c r="A576" s="13" t="s">
        <v>5482</v>
      </c>
      <c r="C576" s="13" t="s">
        <v>155</v>
      </c>
      <c r="D576" s="13">
        <v>6263</v>
      </c>
      <c r="E576" s="13" t="s">
        <v>5483</v>
      </c>
      <c r="F576" s="13">
        <v>6680</v>
      </c>
      <c r="G576" s="13" t="s">
        <v>5484</v>
      </c>
      <c r="H576" s="13" t="s">
        <v>5482</v>
      </c>
      <c r="J576" s="13" t="s">
        <v>5465</v>
      </c>
      <c r="K576" s="13" t="str">
        <f>VLOOKUP(J576,'DM Thue co so-TCCB'!$B$5:$D$781,3,)</f>
        <v>Thuế cơ sở 8 tỉnh Quảng Ngãi</v>
      </c>
      <c r="L576" s="13" t="str">
        <f>VLOOKUP(J576,'DM Thue co so-TCCB'!$B$5:$F$781,5,)</f>
        <v>Xã Sa Thầy</v>
      </c>
      <c r="M576" s="10" t="s">
        <v>5466</v>
      </c>
      <c r="N576" s="13" t="s">
        <v>5485</v>
      </c>
      <c r="O576" s="10" t="s">
        <v>5468</v>
      </c>
      <c r="P576" s="10" t="s">
        <v>5486</v>
      </c>
      <c r="Q576" s="13" t="str">
        <f t="shared" si="14"/>
        <v>Huyện Ia H'Drai - Đội Thuế liên huyện số 03</v>
      </c>
      <c r="R576" s="13" t="s">
        <v>5487</v>
      </c>
      <c r="S576" s="13" t="s">
        <v>5485</v>
      </c>
      <c r="T576" s="8" t="s">
        <v>5485</v>
      </c>
      <c r="U576" s="13" t="s">
        <v>5488</v>
      </c>
      <c r="V576" s="13" t="s">
        <v>5489</v>
      </c>
      <c r="W576" s="15" t="s">
        <v>5488</v>
      </c>
      <c r="X576" s="16" t="s">
        <v>5490</v>
      </c>
      <c r="Y576" s="30" t="s">
        <v>5473</v>
      </c>
      <c r="Z576" s="13" t="s">
        <v>5483</v>
      </c>
      <c r="AA576" s="13" t="s">
        <v>5380</v>
      </c>
      <c r="AB576" s="13" t="s">
        <v>5384</v>
      </c>
      <c r="AD576" s="7"/>
    </row>
    <row r="577" spans="1:30" s="7" customFormat="1" hidden="1">
      <c r="A577" s="7" t="s">
        <v>5491</v>
      </c>
      <c r="B577" s="7">
        <v>6680</v>
      </c>
      <c r="E577" s="7" t="s">
        <v>5492</v>
      </c>
      <c r="G577" s="7" t="s">
        <v>155</v>
      </c>
      <c r="H577" s="7" t="s">
        <v>5491</v>
      </c>
      <c r="I577" s="7" t="s">
        <v>5215</v>
      </c>
      <c r="K577" s="13"/>
      <c r="L577" s="13"/>
      <c r="M577" s="10"/>
      <c r="N577" s="7" t="s">
        <v>5493</v>
      </c>
      <c r="O577" s="7" t="s">
        <v>5217</v>
      </c>
      <c r="P577" s="7" t="s">
        <v>5494</v>
      </c>
      <c r="Q577" s="13" t="str">
        <f t="shared" si="14"/>
        <v xml:space="preserve">Tỉnh Gia Lai - </v>
      </c>
      <c r="R577" s="7" t="s">
        <v>5495</v>
      </c>
      <c r="S577" s="7" t="s">
        <v>5493</v>
      </c>
      <c r="T577" s="8" t="s">
        <v>5493</v>
      </c>
      <c r="U577" s="7" t="s">
        <v>5496</v>
      </c>
      <c r="V577" s="7" t="s">
        <v>5497</v>
      </c>
      <c r="W577" s="11" t="s">
        <v>155</v>
      </c>
      <c r="X577" s="9" t="s">
        <v>155</v>
      </c>
      <c r="Z577" s="7" t="s">
        <v>5498</v>
      </c>
      <c r="AA577" s="7" t="s">
        <v>153</v>
      </c>
      <c r="AB577" s="7" t="s">
        <v>159</v>
      </c>
    </row>
    <row r="578" spans="1:30" s="7" customFormat="1" hidden="1">
      <c r="A578" s="7" t="s">
        <v>5499</v>
      </c>
      <c r="B578" s="7">
        <v>6681</v>
      </c>
      <c r="E578" s="7" t="s">
        <v>5492</v>
      </c>
      <c r="F578" s="7">
        <v>6680</v>
      </c>
      <c r="G578" s="7" t="s">
        <v>5500</v>
      </c>
      <c r="H578" s="7" t="s">
        <v>5499</v>
      </c>
      <c r="I578" s="7" t="s">
        <v>5215</v>
      </c>
      <c r="J578" s="7" t="s">
        <v>5215</v>
      </c>
      <c r="K578" s="13"/>
      <c r="L578" s="13"/>
      <c r="M578" s="10" t="s">
        <v>5215</v>
      </c>
      <c r="N578" s="7" t="s">
        <v>5501</v>
      </c>
      <c r="O578" s="7" t="s">
        <v>5217</v>
      </c>
      <c r="P578" s="7" t="s">
        <v>5494</v>
      </c>
      <c r="Q578" s="13" t="str">
        <f t="shared" si="14"/>
        <v>Tỉnh Gia Lai - Chi cục Thuế khu vực XIV</v>
      </c>
      <c r="R578" s="7" t="s">
        <v>5502</v>
      </c>
      <c r="S578" s="7" t="s">
        <v>5501</v>
      </c>
      <c r="T578" s="8" t="s">
        <v>5501</v>
      </c>
      <c r="U578" s="7" t="s">
        <v>5503</v>
      </c>
      <c r="V578" s="7" t="s">
        <v>5504</v>
      </c>
      <c r="W578" s="15" t="s">
        <v>5503</v>
      </c>
      <c r="X578" s="16" t="s">
        <v>5505</v>
      </c>
      <c r="Z578" s="7" t="s">
        <v>5498</v>
      </c>
      <c r="AA578" s="7" t="s">
        <v>5491</v>
      </c>
      <c r="AB578" s="7" t="s">
        <v>5495</v>
      </c>
    </row>
    <row r="579" spans="1:30" hidden="1">
      <c r="A579" s="13" t="s">
        <v>5506</v>
      </c>
      <c r="C579" s="13" t="s">
        <v>155</v>
      </c>
      <c r="D579" s="13">
        <v>6462</v>
      </c>
      <c r="E579" s="13" t="s">
        <v>5507</v>
      </c>
      <c r="F579" s="13">
        <v>6680</v>
      </c>
      <c r="G579" s="13" t="s">
        <v>5508</v>
      </c>
      <c r="H579" s="13" t="s">
        <v>5506</v>
      </c>
      <c r="J579" s="10" t="s">
        <v>5509</v>
      </c>
      <c r="K579" s="13" t="str">
        <f>VLOOKUP(J579,'DM Thue co so-TCCB'!$B$5:$D$781,3,)</f>
        <v>Thuế cơ sở 8 tỉnh Gia Lai</v>
      </c>
      <c r="L579" s="13" t="str">
        <f>VLOOKUP(J579,'DM Thue co so-TCCB'!$B$5:$F$781,5,)</f>
        <v>Phường Diên Hồng</v>
      </c>
      <c r="M579" s="10" t="s">
        <v>5510</v>
      </c>
      <c r="N579" s="10" t="s">
        <v>5511</v>
      </c>
      <c r="O579" s="10" t="s">
        <v>5512</v>
      </c>
      <c r="P579" s="10" t="s">
        <v>5512</v>
      </c>
      <c r="Q579" s="13" t="str">
        <f t="shared" si="14"/>
        <v>Thành phố Pleiku - Đội Thuế liên huyện thành phố Pleiku - Ia Grai - Chư Păh</v>
      </c>
      <c r="R579" s="13" t="s">
        <v>5513</v>
      </c>
      <c r="S579" s="10" t="s">
        <v>5511</v>
      </c>
      <c r="T579" s="8" t="s">
        <v>5511</v>
      </c>
      <c r="U579" s="13" t="s">
        <v>5503</v>
      </c>
      <c r="V579" s="13" t="s">
        <v>5504</v>
      </c>
      <c r="W579" s="15" t="s">
        <v>5503</v>
      </c>
      <c r="X579" s="16" t="s">
        <v>5505</v>
      </c>
      <c r="Y579" s="30" t="s">
        <v>5514</v>
      </c>
      <c r="Z579" s="13" t="s">
        <v>5515</v>
      </c>
      <c r="AA579" s="13" t="s">
        <v>5491</v>
      </c>
      <c r="AB579" s="13" t="s">
        <v>5495</v>
      </c>
      <c r="AD579" s="7"/>
    </row>
    <row r="580" spans="1:30" hidden="1">
      <c r="A580" s="13" t="s">
        <v>5516</v>
      </c>
      <c r="C580" s="13" t="s">
        <v>155</v>
      </c>
      <c r="D580" s="13">
        <v>6464</v>
      </c>
      <c r="E580" s="13" t="s">
        <v>5517</v>
      </c>
      <c r="F580" s="13">
        <v>6680</v>
      </c>
      <c r="G580" s="13" t="s">
        <v>5518</v>
      </c>
      <c r="H580" s="13" t="s">
        <v>5516</v>
      </c>
      <c r="J580" s="13" t="s">
        <v>15441</v>
      </c>
      <c r="K580" s="13" t="str">
        <f>VLOOKUP(J580,'DM Thue co so-TCCB'!$B$5:$D$781,3,)</f>
        <v>Thuế cơ sở 6 tỉnh Gia Lai</v>
      </c>
      <c r="L580" s="13" t="str">
        <f>VLOOKUP(J580,'DM Thue co so-TCCB'!$B$5:$F$781,5,)</f>
        <v xml:space="preserve"> Phường An Khê</v>
      </c>
      <c r="M580" s="10" t="s">
        <v>5520</v>
      </c>
      <c r="N580" s="13" t="s">
        <v>5521</v>
      </c>
      <c r="O580" s="10" t="s">
        <v>5522</v>
      </c>
      <c r="P580" s="10" t="s">
        <v>5523</v>
      </c>
      <c r="Q580" s="13" t="str">
        <f t="shared" si="14"/>
        <v>Huyện Kbang - Đội Thuế liên huyện Đông Gia Lai</v>
      </c>
      <c r="R580" s="13" t="s">
        <v>5524</v>
      </c>
      <c r="S580" s="13" t="s">
        <v>5521</v>
      </c>
      <c r="T580" s="8" t="s">
        <v>5521</v>
      </c>
      <c r="U580" s="13" t="s">
        <v>5525</v>
      </c>
      <c r="V580" s="13" t="s">
        <v>5526</v>
      </c>
      <c r="W580" s="15" t="s">
        <v>5525</v>
      </c>
      <c r="X580" s="16" t="s">
        <v>5527</v>
      </c>
      <c r="Y580" s="30" t="s">
        <v>5528</v>
      </c>
      <c r="Z580" s="13" t="s">
        <v>5529</v>
      </c>
      <c r="AA580" s="13" t="s">
        <v>5491</v>
      </c>
      <c r="AB580" s="13" t="s">
        <v>5495</v>
      </c>
      <c r="AD580" s="7"/>
    </row>
    <row r="581" spans="1:30" hidden="1">
      <c r="A581" s="13" t="s">
        <v>5530</v>
      </c>
      <c r="C581" s="13" t="s">
        <v>5531</v>
      </c>
      <c r="D581" s="13">
        <v>6463</v>
      </c>
      <c r="E581" s="13" t="s">
        <v>5532</v>
      </c>
      <c r="F581" s="13">
        <v>6680</v>
      </c>
      <c r="G581" s="13" t="s">
        <v>5533</v>
      </c>
      <c r="H581" s="13" t="s">
        <v>5530</v>
      </c>
      <c r="J581" s="10" t="s">
        <v>5534</v>
      </c>
      <c r="K581" s="13" t="str">
        <f>VLOOKUP(J581,'DM Thue co so-TCCB'!$B$5:$D$781,3,)</f>
        <v>Thuế cơ sở 7 tỉnh Gia Lai</v>
      </c>
      <c r="L581" s="13" t="str">
        <f>VLOOKUP(J581,'DM Thue co so-TCCB'!$B$5:$F$781,5,)</f>
        <v>Xã Đak Đoa</v>
      </c>
      <c r="M581" s="10" t="s">
        <v>5535</v>
      </c>
      <c r="N581" s="10" t="s">
        <v>5536</v>
      </c>
      <c r="O581" s="10" t="s">
        <v>5537</v>
      </c>
      <c r="P581" s="10" t="s">
        <v>5538</v>
      </c>
      <c r="Q581" s="13" t="str">
        <f t="shared" si="14"/>
        <v>Huyện Mang Yang - Đội Thuế liên huyện Đak Đoa - Mang Yang</v>
      </c>
      <c r="R581" s="13" t="s">
        <v>5539</v>
      </c>
      <c r="S581" s="10" t="s">
        <v>5536</v>
      </c>
      <c r="T581" s="8" t="s">
        <v>5536</v>
      </c>
      <c r="U581" s="13" t="s">
        <v>5540</v>
      </c>
      <c r="V581" s="13" t="s">
        <v>5541</v>
      </c>
      <c r="W581" s="15" t="s">
        <v>5542</v>
      </c>
      <c r="X581" s="16" t="s">
        <v>5543</v>
      </c>
      <c r="Y581" s="10" t="s">
        <v>285</v>
      </c>
      <c r="Z581" s="13" t="s">
        <v>5544</v>
      </c>
      <c r="AA581" s="13" t="s">
        <v>5491</v>
      </c>
      <c r="AB581" s="13" t="s">
        <v>5495</v>
      </c>
      <c r="AD581" s="7"/>
    </row>
    <row r="582" spans="1:30" hidden="1">
      <c r="A582" s="13" t="s">
        <v>5545</v>
      </c>
      <c r="C582" s="13" t="s">
        <v>5546</v>
      </c>
      <c r="D582" s="13">
        <v>6462</v>
      </c>
      <c r="E582" s="13" t="s">
        <v>5547</v>
      </c>
      <c r="F582" s="13">
        <v>6680</v>
      </c>
      <c r="G582" s="13" t="s">
        <v>5548</v>
      </c>
      <c r="H582" s="13" t="s">
        <v>5545</v>
      </c>
      <c r="J582" s="10" t="s">
        <v>5509</v>
      </c>
      <c r="K582" s="13" t="str">
        <f>VLOOKUP(J582,'DM Thue co so-TCCB'!$B$5:$D$781,3,)</f>
        <v>Thuế cơ sở 8 tỉnh Gia Lai</v>
      </c>
      <c r="L582" s="13" t="str">
        <f>VLOOKUP(J582,'DM Thue co so-TCCB'!$B$5:$F$781,5,)</f>
        <v>Phường Diên Hồng</v>
      </c>
      <c r="M582" s="10" t="s">
        <v>5510</v>
      </c>
      <c r="N582" s="10" t="s">
        <v>5549</v>
      </c>
      <c r="O582" s="10" t="s">
        <v>5512</v>
      </c>
      <c r="P582" s="10" t="s">
        <v>5550</v>
      </c>
      <c r="Q582" s="13" t="str">
        <f t="shared" si="14"/>
        <v>Huyện Chư Păh - Đội Thuế liên huyện thành phố Pleiku - Ia Grai - Chư Păh</v>
      </c>
      <c r="R582" s="13" t="s">
        <v>5551</v>
      </c>
      <c r="S582" s="10" t="s">
        <v>5549</v>
      </c>
      <c r="T582" s="8" t="s">
        <v>5552</v>
      </c>
      <c r="U582" s="13" t="s">
        <v>5553</v>
      </c>
      <c r="V582" s="13" t="s">
        <v>5554</v>
      </c>
      <c r="W582" s="15" t="s">
        <v>5503</v>
      </c>
      <c r="X582" s="16" t="s">
        <v>5505</v>
      </c>
      <c r="Y582" s="10" t="s">
        <v>285</v>
      </c>
      <c r="Z582" s="13" t="s">
        <v>5555</v>
      </c>
      <c r="AA582" s="13" t="s">
        <v>5491</v>
      </c>
      <c r="AB582" s="13" t="s">
        <v>5495</v>
      </c>
      <c r="AD582" s="7"/>
    </row>
    <row r="583" spans="1:30" hidden="1">
      <c r="A583" s="13" t="s">
        <v>5556</v>
      </c>
      <c r="C583" s="13" t="s">
        <v>5546</v>
      </c>
      <c r="D583" s="13">
        <v>6462</v>
      </c>
      <c r="E583" s="13" t="s">
        <v>5547</v>
      </c>
      <c r="F583" s="13">
        <v>6680</v>
      </c>
      <c r="G583" s="13" t="s">
        <v>5557</v>
      </c>
      <c r="H583" s="13" t="s">
        <v>5556</v>
      </c>
      <c r="J583" s="10" t="s">
        <v>5509</v>
      </c>
      <c r="K583" s="13" t="str">
        <f>VLOOKUP(J583,'DM Thue co so-TCCB'!$B$5:$D$781,3,)</f>
        <v>Thuế cơ sở 8 tỉnh Gia Lai</v>
      </c>
      <c r="L583" s="13" t="str">
        <f>VLOOKUP(J583,'DM Thue co so-TCCB'!$B$5:$F$781,5,)</f>
        <v>Phường Diên Hồng</v>
      </c>
      <c r="M583" s="10" t="s">
        <v>5510</v>
      </c>
      <c r="N583" s="10" t="s">
        <v>5558</v>
      </c>
      <c r="O583" s="10" t="s">
        <v>5512</v>
      </c>
      <c r="P583" s="10" t="s">
        <v>5559</v>
      </c>
      <c r="Q583" s="13" t="str">
        <f t="shared" si="14"/>
        <v>Huyện Ia Grai - Đội Thuế liên huyện thành phố Pleiku - Ia Grai - Chư Păh</v>
      </c>
      <c r="R583" s="13" t="s">
        <v>5560</v>
      </c>
      <c r="S583" s="10" t="s">
        <v>5558</v>
      </c>
      <c r="T583" s="8" t="s">
        <v>5561</v>
      </c>
      <c r="U583" s="13" t="s">
        <v>5562</v>
      </c>
      <c r="V583" s="13" t="s">
        <v>5563</v>
      </c>
      <c r="W583" s="15" t="s">
        <v>5503</v>
      </c>
      <c r="X583" s="16" t="s">
        <v>5505</v>
      </c>
      <c r="Y583" s="10" t="s">
        <v>285</v>
      </c>
      <c r="Z583" s="13" t="s">
        <v>5555</v>
      </c>
      <c r="AA583" s="13" t="s">
        <v>5491</v>
      </c>
      <c r="AB583" s="13" t="s">
        <v>5495</v>
      </c>
      <c r="AD583" s="7"/>
    </row>
    <row r="584" spans="1:30" hidden="1">
      <c r="A584" s="13" t="s">
        <v>5564</v>
      </c>
      <c r="C584" s="13" t="s">
        <v>5565</v>
      </c>
      <c r="D584" s="13">
        <v>6464</v>
      </c>
      <c r="E584" s="13" t="s">
        <v>5566</v>
      </c>
      <c r="F584" s="13">
        <v>6680</v>
      </c>
      <c r="G584" s="13" t="s">
        <v>5567</v>
      </c>
      <c r="H584" s="13" t="s">
        <v>5564</v>
      </c>
      <c r="J584" s="13" t="s">
        <v>15441</v>
      </c>
      <c r="K584" s="13" t="str">
        <f>VLOOKUP(J584,'DM Thue co so-TCCB'!$B$5:$D$781,3,)</f>
        <v>Thuế cơ sở 6 tỉnh Gia Lai</v>
      </c>
      <c r="L584" s="13" t="str">
        <f>VLOOKUP(J584,'DM Thue co so-TCCB'!$B$5:$F$781,5,)</f>
        <v xml:space="preserve"> Phường An Khê</v>
      </c>
      <c r="M584" s="10" t="s">
        <v>5520</v>
      </c>
      <c r="N584" s="13" t="s">
        <v>5568</v>
      </c>
      <c r="O584" s="10" t="s">
        <v>5522</v>
      </c>
      <c r="P584" s="10" t="s">
        <v>5522</v>
      </c>
      <c r="Q584" s="13" t="str">
        <f t="shared" ref="Q584:Q647" si="15">P584&amp;" - "&amp;J584</f>
        <v>Thị xã An Khê - Đội Thuế liên huyện Đông Gia Lai</v>
      </c>
      <c r="R584" s="13" t="s">
        <v>5569</v>
      </c>
      <c r="S584" s="13" t="s">
        <v>5568</v>
      </c>
      <c r="T584" s="8" t="s">
        <v>5568</v>
      </c>
      <c r="U584" s="13" t="s">
        <v>5570</v>
      </c>
      <c r="V584" s="13" t="s">
        <v>5571</v>
      </c>
      <c r="W584" s="15" t="s">
        <v>5570</v>
      </c>
      <c r="X584" s="16" t="s">
        <v>5572</v>
      </c>
      <c r="Y584" s="10" t="s">
        <v>285</v>
      </c>
      <c r="Z584" s="13" t="s">
        <v>5573</v>
      </c>
      <c r="AA584" s="13" t="s">
        <v>5491</v>
      </c>
      <c r="AB584" s="13" t="s">
        <v>5495</v>
      </c>
      <c r="AD584" s="7"/>
    </row>
    <row r="585" spans="1:30" hidden="1">
      <c r="A585" s="13" t="s">
        <v>5574</v>
      </c>
      <c r="C585" s="13" t="s">
        <v>5565</v>
      </c>
      <c r="D585" s="13">
        <v>6464</v>
      </c>
      <c r="E585" s="13" t="s">
        <v>5566</v>
      </c>
      <c r="F585" s="13">
        <v>6680</v>
      </c>
      <c r="G585" s="13" t="s">
        <v>5575</v>
      </c>
      <c r="H585" s="13" t="s">
        <v>5574</v>
      </c>
      <c r="J585" s="13" t="s">
        <v>15441</v>
      </c>
      <c r="K585" s="13" t="str">
        <f>VLOOKUP(J585,'DM Thue co so-TCCB'!$B$5:$D$781,3,)</f>
        <v>Thuế cơ sở 6 tỉnh Gia Lai</v>
      </c>
      <c r="L585" s="13" t="str">
        <f>VLOOKUP(J585,'DM Thue co so-TCCB'!$B$5:$F$781,5,)</f>
        <v xml:space="preserve"> Phường An Khê</v>
      </c>
      <c r="M585" s="10" t="s">
        <v>5520</v>
      </c>
      <c r="N585" s="13" t="s">
        <v>5576</v>
      </c>
      <c r="O585" s="10" t="s">
        <v>5522</v>
      </c>
      <c r="P585" s="10" t="s">
        <v>5577</v>
      </c>
      <c r="Q585" s="13" t="str">
        <f t="shared" si="15"/>
        <v>Huyện Kông Chro - Đội Thuế liên huyện Đông Gia Lai</v>
      </c>
      <c r="R585" s="13" t="s">
        <v>5578</v>
      </c>
      <c r="S585" s="13" t="s">
        <v>5576</v>
      </c>
      <c r="T585" s="8" t="s">
        <v>5576</v>
      </c>
      <c r="U585" s="13" t="s">
        <v>5579</v>
      </c>
      <c r="V585" s="13" t="s">
        <v>5580</v>
      </c>
      <c r="W585" s="15" t="s">
        <v>5570</v>
      </c>
      <c r="X585" s="16" t="s">
        <v>5572</v>
      </c>
      <c r="Y585" s="10" t="s">
        <v>285</v>
      </c>
      <c r="Z585" s="13" t="s">
        <v>5573</v>
      </c>
      <c r="AA585" s="13" t="s">
        <v>5491</v>
      </c>
      <c r="AB585" s="13" t="s">
        <v>5495</v>
      </c>
      <c r="AD585" s="7"/>
    </row>
    <row r="586" spans="1:30" hidden="1">
      <c r="A586" s="13" t="s">
        <v>5581</v>
      </c>
      <c r="C586" s="13" t="s">
        <v>155</v>
      </c>
      <c r="D586" s="13">
        <v>6466</v>
      </c>
      <c r="E586" s="13" t="s">
        <v>5582</v>
      </c>
      <c r="F586" s="13">
        <v>6680</v>
      </c>
      <c r="G586" s="13" t="s">
        <v>5583</v>
      </c>
      <c r="H586" s="13" t="s">
        <v>5581</v>
      </c>
      <c r="J586" s="10" t="s">
        <v>5584</v>
      </c>
      <c r="K586" s="13" t="str">
        <f>VLOOKUP(J586,'DM Thue co so-TCCB'!$B$5:$D$781,3,)</f>
        <v>Thuế cơ sở 9 tỉnh Gia Lai</v>
      </c>
      <c r="L586" s="13" t="str">
        <f>VLOOKUP(J586,'DM Thue co so-TCCB'!$B$5:$F$781,5,)</f>
        <v xml:space="preserve"> Xã Đức Cơ </v>
      </c>
      <c r="M586" s="10" t="s">
        <v>5585</v>
      </c>
      <c r="N586" s="10" t="s">
        <v>5586</v>
      </c>
      <c r="O586" s="10" t="s">
        <v>5587</v>
      </c>
      <c r="P586" s="10" t="s">
        <v>5587</v>
      </c>
      <c r="Q586" s="13" t="str">
        <f t="shared" si="15"/>
        <v>Huyện Đức Cơ - Đội Thuế liên huyện Đức Cơ - Chư Prông</v>
      </c>
      <c r="R586" s="13" t="s">
        <v>5588</v>
      </c>
      <c r="S586" s="10" t="s">
        <v>5586</v>
      </c>
      <c r="T586" s="8" t="s">
        <v>5586</v>
      </c>
      <c r="U586" s="13" t="s">
        <v>5589</v>
      </c>
      <c r="V586" s="13" t="s">
        <v>5590</v>
      </c>
      <c r="W586" s="15" t="s">
        <v>5589</v>
      </c>
      <c r="X586" s="16" t="s">
        <v>5591</v>
      </c>
      <c r="Y586" s="30" t="s">
        <v>5592</v>
      </c>
      <c r="Z586" s="13" t="s">
        <v>5593</v>
      </c>
      <c r="AA586" s="13" t="s">
        <v>5491</v>
      </c>
      <c r="AB586" s="13" t="s">
        <v>5495</v>
      </c>
      <c r="AD586" s="7"/>
    </row>
    <row r="587" spans="1:30" hidden="1">
      <c r="A587" s="13" t="s">
        <v>5594</v>
      </c>
      <c r="C587" s="13" t="s">
        <v>155</v>
      </c>
      <c r="D587" s="13">
        <v>6466</v>
      </c>
      <c r="E587" s="13" t="s">
        <v>5595</v>
      </c>
      <c r="F587" s="13">
        <v>6680</v>
      </c>
      <c r="G587" s="13" t="s">
        <v>5596</v>
      </c>
      <c r="H587" s="13" t="s">
        <v>5594</v>
      </c>
      <c r="J587" s="10" t="s">
        <v>5584</v>
      </c>
      <c r="K587" s="13" t="str">
        <f>VLOOKUP(J587,'DM Thue co so-TCCB'!$B$5:$D$781,3,)</f>
        <v>Thuế cơ sở 9 tỉnh Gia Lai</v>
      </c>
      <c r="L587" s="13" t="str">
        <f>VLOOKUP(J587,'DM Thue co so-TCCB'!$B$5:$F$781,5,)</f>
        <v xml:space="preserve"> Xã Đức Cơ </v>
      </c>
      <c r="M587" s="10" t="s">
        <v>5585</v>
      </c>
      <c r="N587" s="10" t="s">
        <v>5597</v>
      </c>
      <c r="O587" s="10" t="s">
        <v>5587</v>
      </c>
      <c r="P587" s="10" t="s">
        <v>5598</v>
      </c>
      <c r="Q587" s="13" t="str">
        <f t="shared" si="15"/>
        <v>Huyện Chư Prông - Đội Thuế liên huyện Đức Cơ - Chư Prông</v>
      </c>
      <c r="R587" s="13" t="s">
        <v>5599</v>
      </c>
      <c r="S587" s="10" t="s">
        <v>5597</v>
      </c>
      <c r="T587" s="8" t="s">
        <v>5597</v>
      </c>
      <c r="U587" s="13" t="s">
        <v>5600</v>
      </c>
      <c r="V587" s="13" t="s">
        <v>5601</v>
      </c>
      <c r="W587" s="15" t="s">
        <v>5600</v>
      </c>
      <c r="X587" s="16" t="s">
        <v>5602</v>
      </c>
      <c r="Y587" s="30" t="s">
        <v>5592</v>
      </c>
      <c r="Z587" s="13" t="s">
        <v>5603</v>
      </c>
      <c r="AA587" s="13" t="s">
        <v>5491</v>
      </c>
      <c r="AB587" s="13" t="s">
        <v>5495</v>
      </c>
      <c r="AD587" s="7"/>
    </row>
    <row r="588" spans="1:30" hidden="1">
      <c r="A588" s="13" t="s">
        <v>5604</v>
      </c>
      <c r="C588" s="13" t="s">
        <v>5605</v>
      </c>
      <c r="D588" s="13">
        <v>6461</v>
      </c>
      <c r="E588" s="13" t="s">
        <v>5606</v>
      </c>
      <c r="F588" s="13">
        <v>6680</v>
      </c>
      <c r="G588" s="13" t="s">
        <v>5607</v>
      </c>
      <c r="H588" s="13" t="s">
        <v>5604</v>
      </c>
      <c r="J588" s="10" t="s">
        <v>5608</v>
      </c>
      <c r="K588" s="13" t="str">
        <f>VLOOKUP(J588,'DM Thue co so-TCCB'!$B$5:$D$781,3,)</f>
        <v>Thuế cơ sở 10 tỉnh Gia Lai</v>
      </c>
      <c r="L588" s="13" t="str">
        <f>VLOOKUP(J588,'DM Thue co so-TCCB'!$B$5:$F$781,5,)</f>
        <v>Xã Chư Sê</v>
      </c>
      <c r="M588" s="10" t="s">
        <v>5609</v>
      </c>
      <c r="N588" s="10" t="s">
        <v>5610</v>
      </c>
      <c r="O588" s="10" t="s">
        <v>5611</v>
      </c>
      <c r="P588" s="10" t="s">
        <v>5611</v>
      </c>
      <c r="Q588" s="13" t="str">
        <f t="shared" si="15"/>
        <v>Huyện Chư Sê - Đội Thuế liên huyện Chư Sê - Chư Pưh</v>
      </c>
      <c r="R588" s="13" t="s">
        <v>5612</v>
      </c>
      <c r="S588" s="10" t="s">
        <v>5610</v>
      </c>
      <c r="T588" s="8" t="s">
        <v>5610</v>
      </c>
      <c r="U588" s="13" t="s">
        <v>5613</v>
      </c>
      <c r="V588" s="13" t="s">
        <v>5614</v>
      </c>
      <c r="W588" s="15" t="s">
        <v>5613</v>
      </c>
      <c r="X588" s="16" t="s">
        <v>5615</v>
      </c>
      <c r="Y588" s="10" t="s">
        <v>285</v>
      </c>
      <c r="Z588" s="13" t="s">
        <v>5616</v>
      </c>
      <c r="AA588" s="13" t="s">
        <v>5491</v>
      </c>
      <c r="AB588" s="13" t="s">
        <v>5495</v>
      </c>
      <c r="AD588" s="7"/>
    </row>
    <row r="589" spans="1:30" hidden="1">
      <c r="A589" s="13" t="s">
        <v>5617</v>
      </c>
      <c r="C589" s="13" t="s">
        <v>5618</v>
      </c>
      <c r="D589" s="13">
        <v>6465</v>
      </c>
      <c r="E589" s="13" t="s">
        <v>5619</v>
      </c>
      <c r="F589" s="13">
        <v>6680</v>
      </c>
      <c r="G589" s="13" t="s">
        <v>5620</v>
      </c>
      <c r="H589" s="13" t="s">
        <v>5617</v>
      </c>
      <c r="J589" s="13" t="s">
        <v>15442</v>
      </c>
      <c r="K589" s="13" t="str">
        <f>VLOOKUP(J589,'DM Thue co so-TCCB'!$B$5:$D$781,3,)</f>
        <v>Thuế cơ sở 11 tỉnh Gia Lai</v>
      </c>
      <c r="L589" s="13" t="str">
        <f>VLOOKUP(J589,'DM Thue co so-TCCB'!$B$5:$F$781,5,)</f>
        <v>Phường Ayun Pa</v>
      </c>
      <c r="M589" s="10" t="s">
        <v>5622</v>
      </c>
      <c r="N589" s="13" t="s">
        <v>5623</v>
      </c>
      <c r="O589" s="10" t="s">
        <v>5624</v>
      </c>
      <c r="P589" s="10" t="s">
        <v>5625</v>
      </c>
      <c r="Q589" s="13" t="str">
        <f t="shared" si="15"/>
        <v>Huyện Ia Pa - Đội Thuế liên huyện Nam Gia Lai</v>
      </c>
      <c r="R589" s="13" t="s">
        <v>5626</v>
      </c>
      <c r="S589" s="13" t="s">
        <v>5623</v>
      </c>
      <c r="T589" s="8" t="s">
        <v>5623</v>
      </c>
      <c r="U589" s="13" t="s">
        <v>5627</v>
      </c>
      <c r="V589" s="13" t="s">
        <v>5628</v>
      </c>
      <c r="W589" s="15" t="s">
        <v>5629</v>
      </c>
      <c r="X589" s="16" t="s">
        <v>5630</v>
      </c>
      <c r="Y589" s="10" t="s">
        <v>285</v>
      </c>
      <c r="Z589" s="13" t="s">
        <v>5631</v>
      </c>
      <c r="AA589" s="13" t="s">
        <v>5491</v>
      </c>
      <c r="AB589" s="13" t="s">
        <v>5495</v>
      </c>
      <c r="AD589" s="7"/>
    </row>
    <row r="590" spans="1:30" hidden="1">
      <c r="A590" s="13" t="s">
        <v>5632</v>
      </c>
      <c r="C590" s="13" t="s">
        <v>5618</v>
      </c>
      <c r="D590" s="13">
        <v>6465</v>
      </c>
      <c r="E590" s="13" t="s">
        <v>5619</v>
      </c>
      <c r="F590" s="13">
        <v>6680</v>
      </c>
      <c r="G590" s="13" t="s">
        <v>5633</v>
      </c>
      <c r="H590" s="13" t="s">
        <v>5632</v>
      </c>
      <c r="J590" s="13" t="s">
        <v>15442</v>
      </c>
      <c r="K590" s="13" t="str">
        <f>VLOOKUP(J590,'DM Thue co so-TCCB'!$B$5:$D$781,3,)</f>
        <v>Thuế cơ sở 11 tỉnh Gia Lai</v>
      </c>
      <c r="L590" s="13" t="str">
        <f>VLOOKUP(J590,'DM Thue co so-TCCB'!$B$5:$F$781,5,)</f>
        <v>Phường Ayun Pa</v>
      </c>
      <c r="M590" s="10" t="s">
        <v>5622</v>
      </c>
      <c r="N590" s="13" t="s">
        <v>5634</v>
      </c>
      <c r="O590" s="10" t="s">
        <v>5624</v>
      </c>
      <c r="P590" s="10" t="s">
        <v>5624</v>
      </c>
      <c r="Q590" s="13" t="str">
        <f t="shared" si="15"/>
        <v>Thị xã Ayun Pa - Đội Thuế liên huyện Nam Gia Lai</v>
      </c>
      <c r="R590" s="13" t="s">
        <v>5635</v>
      </c>
      <c r="S590" s="13" t="s">
        <v>5634</v>
      </c>
      <c r="T590" s="8" t="s">
        <v>5634</v>
      </c>
      <c r="U590" s="13" t="s">
        <v>5629</v>
      </c>
      <c r="V590" s="13" t="s">
        <v>5636</v>
      </c>
      <c r="W590" s="15" t="s">
        <v>5629</v>
      </c>
      <c r="X590" s="16" t="s">
        <v>5630</v>
      </c>
      <c r="Y590" s="10" t="s">
        <v>285</v>
      </c>
      <c r="Z590" s="13" t="s">
        <v>5631</v>
      </c>
      <c r="AA590" s="13" t="s">
        <v>5491</v>
      </c>
      <c r="AB590" s="13" t="s">
        <v>5495</v>
      </c>
      <c r="AD590" s="7"/>
    </row>
    <row r="591" spans="1:30" hidden="1">
      <c r="A591" s="13" t="s">
        <v>5637</v>
      </c>
      <c r="C591" s="13" t="s">
        <v>155</v>
      </c>
      <c r="D591" s="13">
        <v>6465</v>
      </c>
      <c r="E591" s="13" t="s">
        <v>5638</v>
      </c>
      <c r="F591" s="13">
        <v>6680</v>
      </c>
      <c r="G591" s="13" t="s">
        <v>5639</v>
      </c>
      <c r="H591" s="13" t="s">
        <v>5637</v>
      </c>
      <c r="J591" s="13" t="s">
        <v>15442</v>
      </c>
      <c r="K591" s="13" t="str">
        <f>VLOOKUP(J591,'DM Thue co so-TCCB'!$B$5:$D$781,3,)</f>
        <v>Thuế cơ sở 11 tỉnh Gia Lai</v>
      </c>
      <c r="L591" s="13" t="str">
        <f>VLOOKUP(J591,'DM Thue co so-TCCB'!$B$5:$F$781,5,)</f>
        <v>Phường Ayun Pa</v>
      </c>
      <c r="M591" s="10" t="s">
        <v>5622</v>
      </c>
      <c r="N591" s="13" t="s">
        <v>5640</v>
      </c>
      <c r="O591" s="10" t="s">
        <v>5624</v>
      </c>
      <c r="P591" s="10" t="s">
        <v>5641</v>
      </c>
      <c r="Q591" s="13" t="str">
        <f t="shared" si="15"/>
        <v>Huyện Krông Pa - Đội Thuế liên huyện Nam Gia Lai</v>
      </c>
      <c r="R591" s="13" t="s">
        <v>5642</v>
      </c>
      <c r="S591" s="13" t="s">
        <v>5640</v>
      </c>
      <c r="T591" s="8" t="s">
        <v>5640</v>
      </c>
      <c r="U591" s="13" t="s">
        <v>5643</v>
      </c>
      <c r="V591" s="13" t="s">
        <v>5644</v>
      </c>
      <c r="W591" s="15" t="s">
        <v>5643</v>
      </c>
      <c r="X591" s="16" t="s">
        <v>5645</v>
      </c>
      <c r="Y591" s="30" t="s">
        <v>5646</v>
      </c>
      <c r="Z591" s="13" t="s">
        <v>5647</v>
      </c>
      <c r="AA591" s="13" t="s">
        <v>5491</v>
      </c>
      <c r="AB591" s="13" t="s">
        <v>5495</v>
      </c>
      <c r="AD591" s="7"/>
    </row>
    <row r="592" spans="1:30" hidden="1">
      <c r="A592" s="13" t="s">
        <v>5648</v>
      </c>
      <c r="C592" s="13" t="s">
        <v>5531</v>
      </c>
      <c r="D592" s="13">
        <v>6463</v>
      </c>
      <c r="E592" s="13" t="s">
        <v>5532</v>
      </c>
      <c r="F592" s="13">
        <v>6680</v>
      </c>
      <c r="G592" s="13" t="s">
        <v>5649</v>
      </c>
      <c r="H592" s="13" t="s">
        <v>5648</v>
      </c>
      <c r="J592" s="10" t="s">
        <v>5534</v>
      </c>
      <c r="K592" s="13" t="str">
        <f>VLOOKUP(J592,'DM Thue co so-TCCB'!$B$5:$D$781,3,)</f>
        <v>Thuế cơ sở 7 tỉnh Gia Lai</v>
      </c>
      <c r="L592" s="13" t="str">
        <f>VLOOKUP(J592,'DM Thue co so-TCCB'!$B$5:$F$781,5,)</f>
        <v>Xã Đak Đoa</v>
      </c>
      <c r="M592" s="10" t="s">
        <v>5535</v>
      </c>
      <c r="N592" s="10" t="s">
        <v>5650</v>
      </c>
      <c r="O592" s="10" t="s">
        <v>5537</v>
      </c>
      <c r="P592" s="10" t="s">
        <v>5651</v>
      </c>
      <c r="Q592" s="13" t="str">
        <f t="shared" si="15"/>
        <v>Huyện Đắk Đoa - Đội Thuế liên huyện Đak Đoa - Mang Yang</v>
      </c>
      <c r="R592" s="13" t="s">
        <v>5652</v>
      </c>
      <c r="S592" s="10" t="s">
        <v>5650</v>
      </c>
      <c r="T592" s="8" t="s">
        <v>5650</v>
      </c>
      <c r="U592" s="13" t="s">
        <v>5542</v>
      </c>
      <c r="V592" s="13" t="s">
        <v>5653</v>
      </c>
      <c r="W592" s="15" t="s">
        <v>5542</v>
      </c>
      <c r="X592" s="16" t="s">
        <v>5543</v>
      </c>
      <c r="Y592" s="10" t="s">
        <v>285</v>
      </c>
      <c r="Z592" s="13" t="s">
        <v>5544</v>
      </c>
      <c r="AA592" s="13" t="s">
        <v>5491</v>
      </c>
      <c r="AB592" s="13" t="s">
        <v>5495</v>
      </c>
      <c r="AD592" s="7"/>
    </row>
    <row r="593" spans="1:30" hidden="1">
      <c r="A593" s="13" t="s">
        <v>5654</v>
      </c>
      <c r="C593" s="13" t="s">
        <v>5565</v>
      </c>
      <c r="D593" s="13">
        <v>6464</v>
      </c>
      <c r="E593" s="13" t="s">
        <v>5566</v>
      </c>
      <c r="F593" s="13">
        <v>6680</v>
      </c>
      <c r="G593" s="13" t="s">
        <v>5655</v>
      </c>
      <c r="H593" s="13" t="s">
        <v>5654</v>
      </c>
      <c r="J593" s="13" t="s">
        <v>15441</v>
      </c>
      <c r="K593" s="13" t="str">
        <f>VLOOKUP(J593,'DM Thue co so-TCCB'!$B$5:$D$781,3,)</f>
        <v>Thuế cơ sở 6 tỉnh Gia Lai</v>
      </c>
      <c r="L593" s="13" t="str">
        <f>VLOOKUP(J593,'DM Thue co so-TCCB'!$B$5:$F$781,5,)</f>
        <v xml:space="preserve"> Phường An Khê</v>
      </c>
      <c r="M593" s="10" t="s">
        <v>5520</v>
      </c>
      <c r="N593" s="13" t="s">
        <v>5656</v>
      </c>
      <c r="O593" s="10" t="s">
        <v>5522</v>
      </c>
      <c r="P593" s="10" t="s">
        <v>5657</v>
      </c>
      <c r="Q593" s="13" t="str">
        <f t="shared" si="15"/>
        <v>Huyện Đak Pơ - Đội Thuế liên huyện Đông Gia Lai</v>
      </c>
      <c r="R593" s="13" t="s">
        <v>5658</v>
      </c>
      <c r="S593" s="13" t="s">
        <v>5656</v>
      </c>
      <c r="T593" s="8" t="s">
        <v>5656</v>
      </c>
      <c r="U593" s="13" t="s">
        <v>5659</v>
      </c>
      <c r="V593" s="13" t="s">
        <v>5660</v>
      </c>
      <c r="W593" s="15" t="s">
        <v>5570</v>
      </c>
      <c r="X593" s="16" t="s">
        <v>5572</v>
      </c>
      <c r="Y593" s="10" t="s">
        <v>285</v>
      </c>
      <c r="Z593" s="13" t="s">
        <v>5573</v>
      </c>
      <c r="AA593" s="13" t="s">
        <v>5491</v>
      </c>
      <c r="AB593" s="13" t="s">
        <v>5495</v>
      </c>
      <c r="AD593" s="7"/>
    </row>
    <row r="594" spans="1:30" hidden="1">
      <c r="A594" s="13" t="s">
        <v>5661</v>
      </c>
      <c r="C594" s="13" t="s">
        <v>5618</v>
      </c>
      <c r="D594" s="13">
        <v>6465</v>
      </c>
      <c r="E594" s="13" t="s">
        <v>5619</v>
      </c>
      <c r="F594" s="13">
        <v>6680</v>
      </c>
      <c r="G594" s="13" t="s">
        <v>5662</v>
      </c>
      <c r="H594" s="13" t="s">
        <v>5661</v>
      </c>
      <c r="J594" s="13" t="s">
        <v>15442</v>
      </c>
      <c r="K594" s="13" t="str">
        <f>VLOOKUP(J594,'DM Thue co so-TCCB'!$B$5:$D$781,3,)</f>
        <v>Thuế cơ sở 11 tỉnh Gia Lai</v>
      </c>
      <c r="L594" s="13" t="str">
        <f>VLOOKUP(J594,'DM Thue co so-TCCB'!$B$5:$F$781,5,)</f>
        <v>Phường Ayun Pa</v>
      </c>
      <c r="M594" s="10" t="s">
        <v>5622</v>
      </c>
      <c r="N594" s="13" t="s">
        <v>5663</v>
      </c>
      <c r="O594" s="10" t="s">
        <v>5624</v>
      </c>
      <c r="P594" s="10" t="s">
        <v>5664</v>
      </c>
      <c r="Q594" s="13" t="str">
        <f t="shared" si="15"/>
        <v>Huyện Phú Thiện - Đội Thuế liên huyện Nam Gia Lai</v>
      </c>
      <c r="R594" s="13" t="s">
        <v>5665</v>
      </c>
      <c r="S594" s="13" t="s">
        <v>5663</v>
      </c>
      <c r="T594" s="8" t="s">
        <v>5663</v>
      </c>
      <c r="U594" s="13" t="s">
        <v>5666</v>
      </c>
      <c r="V594" s="13" t="s">
        <v>5667</v>
      </c>
      <c r="W594" s="15" t="s">
        <v>5629</v>
      </c>
      <c r="X594" s="16" t="s">
        <v>5630</v>
      </c>
      <c r="Y594" s="10" t="s">
        <v>285</v>
      </c>
      <c r="Z594" s="13" t="s">
        <v>5631</v>
      </c>
      <c r="AA594" s="13" t="s">
        <v>5491</v>
      </c>
      <c r="AB594" s="13" t="s">
        <v>5495</v>
      </c>
      <c r="AD594" s="7"/>
    </row>
    <row r="595" spans="1:30" hidden="1">
      <c r="A595" s="13" t="s">
        <v>5668</v>
      </c>
      <c r="C595" s="13" t="s">
        <v>5605</v>
      </c>
      <c r="D595" s="13">
        <v>6461</v>
      </c>
      <c r="E595" s="13" t="s">
        <v>5606</v>
      </c>
      <c r="F595" s="13">
        <v>6680</v>
      </c>
      <c r="G595" s="13" t="s">
        <v>5669</v>
      </c>
      <c r="H595" s="13" t="s">
        <v>5668</v>
      </c>
      <c r="J595" s="10" t="s">
        <v>5608</v>
      </c>
      <c r="K595" s="13" t="str">
        <f>VLOOKUP(J595,'DM Thue co so-TCCB'!$B$5:$D$781,3,)</f>
        <v>Thuế cơ sở 10 tỉnh Gia Lai</v>
      </c>
      <c r="L595" s="13" t="str">
        <f>VLOOKUP(J595,'DM Thue co so-TCCB'!$B$5:$F$781,5,)</f>
        <v>Xã Chư Sê</v>
      </c>
      <c r="M595" s="10" t="s">
        <v>5609</v>
      </c>
      <c r="N595" s="10" t="s">
        <v>5670</v>
      </c>
      <c r="O595" s="10" t="s">
        <v>5611</v>
      </c>
      <c r="P595" s="10" t="s">
        <v>5671</v>
      </c>
      <c r="Q595" s="13" t="str">
        <f t="shared" si="15"/>
        <v>Huyện Chư Pưh - Đội Thuế liên huyện Chư Sê - Chư Pưh</v>
      </c>
      <c r="R595" s="13" t="s">
        <v>5672</v>
      </c>
      <c r="S595" s="10" t="s">
        <v>5670</v>
      </c>
      <c r="T595" s="8" t="s">
        <v>5670</v>
      </c>
      <c r="U595" s="13" t="s">
        <v>5673</v>
      </c>
      <c r="V595" s="13" t="s">
        <v>5674</v>
      </c>
      <c r="W595" s="15" t="s">
        <v>5613</v>
      </c>
      <c r="X595" s="16" t="s">
        <v>5615</v>
      </c>
      <c r="Y595" s="10" t="s">
        <v>285</v>
      </c>
      <c r="Z595" s="13" t="s">
        <v>5616</v>
      </c>
      <c r="AA595" s="13" t="s">
        <v>5491</v>
      </c>
      <c r="AB595" s="13" t="s">
        <v>5495</v>
      </c>
      <c r="AD595" s="7"/>
    </row>
    <row r="596" spans="1:30" s="7" customFormat="1" hidden="1">
      <c r="A596" s="7" t="s">
        <v>5675</v>
      </c>
      <c r="B596" s="7">
        <v>6680</v>
      </c>
      <c r="E596" s="7" t="s">
        <v>5676</v>
      </c>
      <c r="G596" s="7" t="s">
        <v>155</v>
      </c>
      <c r="H596" s="7" t="s">
        <v>5675</v>
      </c>
      <c r="I596" s="7" t="s">
        <v>5215</v>
      </c>
      <c r="K596" s="13"/>
      <c r="L596" s="13"/>
      <c r="M596" s="10"/>
      <c r="N596" s="7" t="s">
        <v>5677</v>
      </c>
      <c r="O596" s="7" t="s">
        <v>5217</v>
      </c>
      <c r="P596" s="7" t="s">
        <v>5678</v>
      </c>
      <c r="Q596" s="13" t="str">
        <f t="shared" si="15"/>
        <v xml:space="preserve">Tỉnh Đắk Nông - </v>
      </c>
      <c r="R596" s="7" t="s">
        <v>5679</v>
      </c>
      <c r="S596" s="7" t="s">
        <v>5677</v>
      </c>
      <c r="T596" s="8" t="s">
        <v>5677</v>
      </c>
      <c r="U596" s="7" t="s">
        <v>5680</v>
      </c>
      <c r="V596" s="7" t="s">
        <v>5681</v>
      </c>
      <c r="W596" s="11" t="s">
        <v>155</v>
      </c>
      <c r="X596" s="9" t="s">
        <v>155</v>
      </c>
      <c r="Z596" s="7" t="s">
        <v>5682</v>
      </c>
      <c r="AA596" s="7" t="s">
        <v>153</v>
      </c>
      <c r="AB596" s="7" t="s">
        <v>159</v>
      </c>
    </row>
    <row r="597" spans="1:30" s="7" customFormat="1" hidden="1">
      <c r="A597" s="7" t="s">
        <v>5683</v>
      </c>
      <c r="B597" s="7">
        <v>6681</v>
      </c>
      <c r="E597" s="7" t="s">
        <v>5676</v>
      </c>
      <c r="F597" s="7">
        <v>6680</v>
      </c>
      <c r="G597" s="7" t="s">
        <v>5684</v>
      </c>
      <c r="H597" s="7" t="s">
        <v>5683</v>
      </c>
      <c r="I597" s="7" t="s">
        <v>5215</v>
      </c>
      <c r="J597" s="7" t="s">
        <v>5215</v>
      </c>
      <c r="K597" s="13"/>
      <c r="L597" s="13"/>
      <c r="M597" s="10" t="s">
        <v>5215</v>
      </c>
      <c r="N597" s="7" t="s">
        <v>5685</v>
      </c>
      <c r="O597" s="7" t="s">
        <v>5217</v>
      </c>
      <c r="P597" s="7" t="s">
        <v>5678</v>
      </c>
      <c r="Q597" s="13" t="str">
        <f t="shared" si="15"/>
        <v>Tỉnh Đắk Nông - Chi cục Thuế khu vực XIV</v>
      </c>
      <c r="R597" s="7" t="s">
        <v>5686</v>
      </c>
      <c r="S597" s="7" t="s">
        <v>5685</v>
      </c>
      <c r="T597" s="8" t="s">
        <v>5685</v>
      </c>
      <c r="U597" s="7" t="s">
        <v>1647</v>
      </c>
      <c r="V597" s="7" t="s">
        <v>5687</v>
      </c>
      <c r="W597" s="15">
        <v>3070</v>
      </c>
      <c r="X597" s="16" t="s">
        <v>5688</v>
      </c>
      <c r="Z597" s="7" t="s">
        <v>5676</v>
      </c>
      <c r="AA597" s="7" t="s">
        <v>5675</v>
      </c>
      <c r="AB597" s="7" t="s">
        <v>5679</v>
      </c>
    </row>
    <row r="598" spans="1:30" hidden="1">
      <c r="A598" s="13" t="s">
        <v>5689</v>
      </c>
      <c r="C598" s="13">
        <v>6761</v>
      </c>
      <c r="D598" s="13">
        <v>6761</v>
      </c>
      <c r="E598" s="13" t="s">
        <v>5690</v>
      </c>
      <c r="F598" s="13">
        <v>6680</v>
      </c>
      <c r="G598" s="13" t="s">
        <v>5691</v>
      </c>
      <c r="H598" s="13" t="s">
        <v>5689</v>
      </c>
      <c r="J598" s="10" t="s">
        <v>5692</v>
      </c>
      <c r="K598" s="13" t="str">
        <f>VLOOKUP(J598,'DM Thue co so-TCCB'!$B$5:$D$781,3,)</f>
        <v>Thuế cơ sở 10 tỉnh Lâm Đồng</v>
      </c>
      <c r="L598" s="13" t="str">
        <f>VLOOKUP(J598,'DM Thue co so-TCCB'!$B$5:$F$781,5,)</f>
        <v xml:space="preserve"> Phường Nam Gia Nghĩa</v>
      </c>
      <c r="M598" s="10" t="s">
        <v>5693</v>
      </c>
      <c r="N598" s="10" t="s">
        <v>5694</v>
      </c>
      <c r="O598" s="10" t="s">
        <v>5695</v>
      </c>
      <c r="P598" s="10" t="s">
        <v>5695</v>
      </c>
      <c r="Q598" s="13" t="str">
        <f t="shared" si="15"/>
        <v>Thành phố Gia Nghĩa - Đội Thuế liên huyện Gia Nghĩa - Đắk Glong</v>
      </c>
      <c r="R598" s="13" t="s">
        <v>5696</v>
      </c>
      <c r="S598" s="10" t="s">
        <v>5694</v>
      </c>
      <c r="T598" s="8" t="s">
        <v>5694</v>
      </c>
      <c r="U598" s="13" t="s">
        <v>1647</v>
      </c>
      <c r="V598" s="13" t="s">
        <v>5687</v>
      </c>
      <c r="W598" s="15">
        <v>3070</v>
      </c>
      <c r="X598" s="16" t="s">
        <v>5688</v>
      </c>
      <c r="Y598" s="10" t="s">
        <v>285</v>
      </c>
      <c r="Z598" s="13" t="s">
        <v>5697</v>
      </c>
      <c r="AA598" s="13" t="s">
        <v>5675</v>
      </c>
      <c r="AB598" s="13" t="s">
        <v>5679</v>
      </c>
      <c r="AD598" s="7"/>
    </row>
    <row r="599" spans="1:30" hidden="1">
      <c r="A599" s="13" t="s">
        <v>5698</v>
      </c>
      <c r="C599" s="13">
        <v>6763</v>
      </c>
      <c r="D599" s="13">
        <v>6763</v>
      </c>
      <c r="E599" s="13" t="s">
        <v>5699</v>
      </c>
      <c r="F599" s="13">
        <v>6680</v>
      </c>
      <c r="G599" s="13" t="s">
        <v>5700</v>
      </c>
      <c r="H599" s="13" t="s">
        <v>5698</v>
      </c>
      <c r="J599" s="10" t="s">
        <v>5701</v>
      </c>
      <c r="K599" s="13" t="str">
        <f>VLOOKUP(J599,'DM Thue co so-TCCB'!$B$5:$D$781,3,)</f>
        <v>Thuế cơ sở 13 tỉnh Lâm Đồng</v>
      </c>
      <c r="L599" s="13" t="str">
        <f>VLOOKUP(J599,'DM Thue co so-TCCB'!$B$5:$F$781,5,)</f>
        <v xml:space="preserve">Xã Cư Jút </v>
      </c>
      <c r="M599" s="10" t="s">
        <v>5702</v>
      </c>
      <c r="N599" s="10" t="s">
        <v>5703</v>
      </c>
      <c r="O599" s="10" t="s">
        <v>5704</v>
      </c>
      <c r="P599" s="10" t="s">
        <v>5704</v>
      </c>
      <c r="Q599" s="13" t="str">
        <f t="shared" si="15"/>
        <v>Huyện Cư Jút - Đội Thuế liên huyện Cư Jút - Krông Nô</v>
      </c>
      <c r="R599" s="13" t="s">
        <v>5705</v>
      </c>
      <c r="S599" s="10" t="s">
        <v>5703</v>
      </c>
      <c r="T599" s="8" t="s">
        <v>5703</v>
      </c>
      <c r="U599" s="13" t="s">
        <v>1668</v>
      </c>
      <c r="V599" s="13" t="s">
        <v>5706</v>
      </c>
      <c r="W599" s="15" t="s">
        <v>1668</v>
      </c>
      <c r="X599" s="16" t="s">
        <v>5707</v>
      </c>
      <c r="Y599" s="10" t="s">
        <v>285</v>
      </c>
      <c r="Z599" s="13" t="s">
        <v>5708</v>
      </c>
      <c r="AA599" s="13" t="s">
        <v>5675</v>
      </c>
      <c r="AB599" s="13" t="s">
        <v>5219</v>
      </c>
      <c r="AD599" s="7"/>
    </row>
    <row r="600" spans="1:30" hidden="1">
      <c r="A600" s="13" t="s">
        <v>5709</v>
      </c>
      <c r="C600" s="13">
        <v>6764</v>
      </c>
      <c r="D600" s="13">
        <v>6764</v>
      </c>
      <c r="E600" s="13" t="s">
        <v>5710</v>
      </c>
      <c r="F600" s="13">
        <v>6680</v>
      </c>
      <c r="G600" s="13" t="s">
        <v>5711</v>
      </c>
      <c r="H600" s="13" t="s">
        <v>5709</v>
      </c>
      <c r="J600" s="10" t="s">
        <v>5712</v>
      </c>
      <c r="K600" s="13" t="str">
        <f>VLOOKUP(J600,'DM Thue co so-TCCB'!$B$5:$D$781,3,)</f>
        <v>Thuế cơ sở 12 tỉnh Lâm Đồng</v>
      </c>
      <c r="L600" s="13" t="str">
        <f>VLOOKUP(J600,'DM Thue co so-TCCB'!$B$5:$F$781,5,)</f>
        <v>Xã Đức Lập</v>
      </c>
      <c r="M600" s="10" t="s">
        <v>5713</v>
      </c>
      <c r="N600" s="10" t="s">
        <v>5714</v>
      </c>
      <c r="O600" s="10" t="s">
        <v>5715</v>
      </c>
      <c r="P600" s="10" t="s">
        <v>5716</v>
      </c>
      <c r="Q600" s="13" t="str">
        <f t="shared" si="15"/>
        <v>Huyện Đắk Mil - Đội Thuế liên huyện Đăk Mil - Đắk Song</v>
      </c>
      <c r="R600" s="13" t="s">
        <v>5717</v>
      </c>
      <c r="S600" s="10" t="s">
        <v>5714</v>
      </c>
      <c r="T600" s="8" t="s">
        <v>5714</v>
      </c>
      <c r="U600" s="13" t="s">
        <v>1604</v>
      </c>
      <c r="V600" s="13" t="s">
        <v>5718</v>
      </c>
      <c r="W600" s="15" t="s">
        <v>1604</v>
      </c>
      <c r="X600" s="16" t="s">
        <v>5719</v>
      </c>
      <c r="Y600" s="10" t="s">
        <v>285</v>
      </c>
      <c r="Z600" s="13" t="s">
        <v>5720</v>
      </c>
      <c r="AA600" s="13" t="s">
        <v>5675</v>
      </c>
      <c r="AB600" s="13" t="s">
        <v>5219</v>
      </c>
      <c r="AD600" s="7"/>
    </row>
    <row r="601" spans="1:30" hidden="1">
      <c r="A601" s="13" t="s">
        <v>5721</v>
      </c>
      <c r="C601" s="13">
        <v>6763</v>
      </c>
      <c r="D601" s="13">
        <v>6763</v>
      </c>
      <c r="E601" s="13" t="s">
        <v>5699</v>
      </c>
      <c r="F601" s="13">
        <v>6680</v>
      </c>
      <c r="G601" s="13" t="s">
        <v>5722</v>
      </c>
      <c r="H601" s="13" t="s">
        <v>5721</v>
      </c>
      <c r="J601" s="10" t="s">
        <v>5701</v>
      </c>
      <c r="K601" s="13" t="str">
        <f>VLOOKUP(J601,'DM Thue co so-TCCB'!$B$5:$D$781,3,)</f>
        <v>Thuế cơ sở 13 tỉnh Lâm Đồng</v>
      </c>
      <c r="L601" s="13" t="str">
        <f>VLOOKUP(J601,'DM Thue co so-TCCB'!$B$5:$F$781,5,)</f>
        <v xml:space="preserve">Xã Cư Jút </v>
      </c>
      <c r="M601" s="10" t="s">
        <v>5702</v>
      </c>
      <c r="N601" s="10" t="s">
        <v>5723</v>
      </c>
      <c r="O601" s="10" t="s">
        <v>5704</v>
      </c>
      <c r="P601" s="10" t="s">
        <v>5724</v>
      </c>
      <c r="Q601" s="13" t="str">
        <f t="shared" si="15"/>
        <v>Huyện Krông Nô - Đội Thuế liên huyện Cư Jút - Krông Nô</v>
      </c>
      <c r="R601" s="13" t="s">
        <v>5725</v>
      </c>
      <c r="S601" s="10" t="s">
        <v>5723</v>
      </c>
      <c r="T601" s="8" t="s">
        <v>5723</v>
      </c>
      <c r="U601" s="13" t="s">
        <v>1625</v>
      </c>
      <c r="V601" s="13" t="s">
        <v>5726</v>
      </c>
      <c r="W601" s="15" t="s">
        <v>1668</v>
      </c>
      <c r="X601" s="16" t="s">
        <v>5707</v>
      </c>
      <c r="Y601" s="10" t="s">
        <v>285</v>
      </c>
      <c r="Z601" s="13" t="s">
        <v>5708</v>
      </c>
      <c r="AA601" s="13" t="s">
        <v>5675</v>
      </c>
      <c r="AB601" s="13" t="s">
        <v>5219</v>
      </c>
      <c r="AD601" s="7"/>
    </row>
    <row r="602" spans="1:30" hidden="1">
      <c r="A602" s="13" t="s">
        <v>5727</v>
      </c>
      <c r="C602" s="13">
        <v>6764</v>
      </c>
      <c r="D602" s="13">
        <v>6764</v>
      </c>
      <c r="E602" s="13" t="s">
        <v>5710</v>
      </c>
      <c r="F602" s="13">
        <v>6680</v>
      </c>
      <c r="G602" s="13" t="s">
        <v>5728</v>
      </c>
      <c r="H602" s="13" t="s">
        <v>5727</v>
      </c>
      <c r="J602" s="10" t="s">
        <v>5712</v>
      </c>
      <c r="K602" s="13" t="str">
        <f>VLOOKUP(J602,'DM Thue co so-TCCB'!$B$5:$D$781,3,)</f>
        <v>Thuế cơ sở 12 tỉnh Lâm Đồng</v>
      </c>
      <c r="L602" s="13" t="str">
        <f>VLOOKUP(J602,'DM Thue co so-TCCB'!$B$5:$F$781,5,)</f>
        <v>Xã Đức Lập</v>
      </c>
      <c r="M602" s="10" t="s">
        <v>5713</v>
      </c>
      <c r="N602" s="10" t="s">
        <v>5729</v>
      </c>
      <c r="O602" s="10" t="s">
        <v>5715</v>
      </c>
      <c r="P602" s="10" t="s">
        <v>5730</v>
      </c>
      <c r="Q602" s="13" t="str">
        <f t="shared" si="15"/>
        <v>Huyện Đắk Song - Đội Thuế liên huyện Đăk Mil - Đắk Song</v>
      </c>
      <c r="R602" s="13" t="s">
        <v>5731</v>
      </c>
      <c r="S602" s="10" t="s">
        <v>5729</v>
      </c>
      <c r="T602" s="8" t="s">
        <v>5729</v>
      </c>
      <c r="U602" s="13" t="s">
        <v>5732</v>
      </c>
      <c r="V602" s="13" t="s">
        <v>5733</v>
      </c>
      <c r="W602" s="15" t="s">
        <v>1604</v>
      </c>
      <c r="X602" s="16" t="s">
        <v>5719</v>
      </c>
      <c r="Y602" s="10" t="s">
        <v>285</v>
      </c>
      <c r="Z602" s="13" t="s">
        <v>5720</v>
      </c>
      <c r="AA602" s="13" t="s">
        <v>5675</v>
      </c>
      <c r="AB602" s="13" t="s">
        <v>5219</v>
      </c>
      <c r="AD602" s="7"/>
    </row>
    <row r="603" spans="1:30" hidden="1">
      <c r="A603" s="13" t="s">
        <v>5734</v>
      </c>
      <c r="C603" s="13">
        <v>6762</v>
      </c>
      <c r="D603" s="13">
        <v>6762</v>
      </c>
      <c r="E603" s="13" t="s">
        <v>5735</v>
      </c>
      <c r="F603" s="13">
        <v>6680</v>
      </c>
      <c r="G603" s="13" t="s">
        <v>5736</v>
      </c>
      <c r="H603" s="13" t="s">
        <v>5734</v>
      </c>
      <c r="J603" s="10" t="s">
        <v>5737</v>
      </c>
      <c r="K603" s="13" t="str">
        <f>VLOOKUP(J603,'DM Thue co so-TCCB'!$B$5:$D$781,3,)</f>
        <v>Thuế cơ sở 11 tỉnh Lâm Đồng</v>
      </c>
      <c r="L603" s="13" t="str">
        <f>VLOOKUP(J603,'DM Thue co so-TCCB'!$B$5:$F$781,5,)</f>
        <v xml:space="preserve">Xã Kiến Đức </v>
      </c>
      <c r="M603" s="10" t="s">
        <v>5738</v>
      </c>
      <c r="N603" s="10" t="s">
        <v>5739</v>
      </c>
      <c r="O603" s="10" t="s">
        <v>5740</v>
      </c>
      <c r="P603" s="10" t="s">
        <v>5741</v>
      </c>
      <c r="Q603" s="13" t="str">
        <f t="shared" si="15"/>
        <v>Huyện Đắk R'Lấp - Đội Thuế liên huyện Đắk Rlấp - Tuy Đức</v>
      </c>
      <c r="R603" s="13" t="s">
        <v>5742</v>
      </c>
      <c r="S603" s="10" t="s">
        <v>5739</v>
      </c>
      <c r="T603" s="8" t="s">
        <v>5739</v>
      </c>
      <c r="U603" s="13" t="s">
        <v>1585</v>
      </c>
      <c r="V603" s="13" t="s">
        <v>5743</v>
      </c>
      <c r="W603" s="15" t="s">
        <v>1585</v>
      </c>
      <c r="X603" s="16" t="s">
        <v>5744</v>
      </c>
      <c r="Y603" s="10" t="s">
        <v>285</v>
      </c>
      <c r="Z603" s="13" t="s">
        <v>5745</v>
      </c>
      <c r="AA603" s="13" t="s">
        <v>5675</v>
      </c>
      <c r="AB603" s="13" t="s">
        <v>5219</v>
      </c>
      <c r="AD603" s="7"/>
    </row>
    <row r="604" spans="1:30" hidden="1">
      <c r="A604" s="13" t="s">
        <v>5746</v>
      </c>
      <c r="C604" s="13">
        <v>6761</v>
      </c>
      <c r="D604" s="13">
        <v>6761</v>
      </c>
      <c r="E604" s="13" t="s">
        <v>5690</v>
      </c>
      <c r="F604" s="13">
        <v>6680</v>
      </c>
      <c r="G604" s="13" t="s">
        <v>5747</v>
      </c>
      <c r="H604" s="13" t="s">
        <v>5746</v>
      </c>
      <c r="J604" s="10" t="s">
        <v>5692</v>
      </c>
      <c r="K604" s="13" t="str">
        <f>VLOOKUP(J604,'DM Thue co so-TCCB'!$B$5:$D$781,3,)</f>
        <v>Thuế cơ sở 10 tỉnh Lâm Đồng</v>
      </c>
      <c r="L604" s="13" t="str">
        <f>VLOOKUP(J604,'DM Thue co so-TCCB'!$B$5:$F$781,5,)</f>
        <v xml:space="preserve"> Phường Nam Gia Nghĩa</v>
      </c>
      <c r="M604" s="10" t="s">
        <v>5693</v>
      </c>
      <c r="N604" s="10" t="s">
        <v>5748</v>
      </c>
      <c r="O604" s="10" t="s">
        <v>5695</v>
      </c>
      <c r="P604" s="10" t="s">
        <v>5749</v>
      </c>
      <c r="Q604" s="13" t="str">
        <f t="shared" si="15"/>
        <v>Huyện Đắk Glong - Đội Thuế liên huyện Gia Nghĩa - Đắk Glong</v>
      </c>
      <c r="R604" s="13" t="s">
        <v>5750</v>
      </c>
      <c r="S604" s="10" t="s">
        <v>5748</v>
      </c>
      <c r="T604" s="8" t="s">
        <v>5748</v>
      </c>
      <c r="U604" s="13" t="s">
        <v>5751</v>
      </c>
      <c r="V604" s="13" t="s">
        <v>5752</v>
      </c>
      <c r="W604" s="15" t="s">
        <v>5751</v>
      </c>
      <c r="X604" s="16" t="s">
        <v>5753</v>
      </c>
      <c r="Y604" s="10" t="s">
        <v>285</v>
      </c>
      <c r="Z604" s="13" t="s">
        <v>5697</v>
      </c>
      <c r="AA604" s="13" t="s">
        <v>5675</v>
      </c>
      <c r="AB604" s="13" t="s">
        <v>5679</v>
      </c>
      <c r="AD604" s="7"/>
    </row>
    <row r="605" spans="1:30" hidden="1">
      <c r="A605" s="13" t="s">
        <v>5754</v>
      </c>
      <c r="C605" s="13">
        <v>6762</v>
      </c>
      <c r="D605" s="13">
        <v>6762</v>
      </c>
      <c r="E605" s="13" t="s">
        <v>5735</v>
      </c>
      <c r="F605" s="13">
        <v>6680</v>
      </c>
      <c r="G605" s="13" t="s">
        <v>5755</v>
      </c>
      <c r="H605" s="13" t="s">
        <v>5754</v>
      </c>
      <c r="J605" s="10" t="s">
        <v>5737</v>
      </c>
      <c r="K605" s="13" t="str">
        <f>VLOOKUP(J605,'DM Thue co so-TCCB'!$B$5:$D$781,3,)</f>
        <v>Thuế cơ sở 11 tỉnh Lâm Đồng</v>
      </c>
      <c r="L605" s="13" t="str">
        <f>VLOOKUP(J605,'DM Thue co so-TCCB'!$B$5:$F$781,5,)</f>
        <v xml:space="preserve">Xã Kiến Đức </v>
      </c>
      <c r="M605" s="10" t="s">
        <v>5738</v>
      </c>
      <c r="N605" s="10" t="s">
        <v>5756</v>
      </c>
      <c r="O605" s="10" t="s">
        <v>5740</v>
      </c>
      <c r="P605" s="10" t="s">
        <v>5757</v>
      </c>
      <c r="Q605" s="13" t="str">
        <f t="shared" si="15"/>
        <v>Huyện Tuy Đức - Đội Thuế liên huyện Đắk Rlấp - Tuy Đức</v>
      </c>
      <c r="R605" s="13" t="s">
        <v>5758</v>
      </c>
      <c r="S605" s="10" t="s">
        <v>5756</v>
      </c>
      <c r="T605" s="8" t="s">
        <v>5756</v>
      </c>
      <c r="U605" s="13" t="s">
        <v>5759</v>
      </c>
      <c r="V605" s="13" t="s">
        <v>5760</v>
      </c>
      <c r="W605" s="15" t="s">
        <v>1585</v>
      </c>
      <c r="X605" s="16" t="s">
        <v>5744</v>
      </c>
      <c r="Y605" s="10" t="s">
        <v>285</v>
      </c>
      <c r="Z605" s="13" t="s">
        <v>5745</v>
      </c>
      <c r="AA605" s="13" t="s">
        <v>5675</v>
      </c>
      <c r="AB605" s="13" t="s">
        <v>5679</v>
      </c>
      <c r="AD605" s="7"/>
    </row>
    <row r="606" spans="1:30" s="7" customFormat="1" hidden="1">
      <c r="A606" s="7" t="s">
        <v>5761</v>
      </c>
      <c r="B606" s="7">
        <v>7780</v>
      </c>
      <c r="E606" s="7" t="s">
        <v>5762</v>
      </c>
      <c r="G606" s="7" t="s">
        <v>155</v>
      </c>
      <c r="H606" s="7" t="s">
        <v>5761</v>
      </c>
      <c r="I606" s="7" t="s">
        <v>5763</v>
      </c>
      <c r="K606" s="13"/>
      <c r="L606" s="13"/>
      <c r="M606" s="10"/>
      <c r="N606" s="7" t="s">
        <v>5764</v>
      </c>
      <c r="O606" s="7" t="s">
        <v>5765</v>
      </c>
      <c r="P606" s="7" t="s">
        <v>5766</v>
      </c>
      <c r="Q606" s="13" t="str">
        <f t="shared" si="15"/>
        <v xml:space="preserve">Tỉnh Bà Rịa - Vũng Tàu - </v>
      </c>
      <c r="R606" s="7" t="s">
        <v>5767</v>
      </c>
      <c r="S606" s="7" t="s">
        <v>5764</v>
      </c>
      <c r="T606" s="8" t="s">
        <v>5764</v>
      </c>
      <c r="U606" s="7" t="s">
        <v>588</v>
      </c>
      <c r="V606" s="7" t="s">
        <v>5768</v>
      </c>
      <c r="W606" s="11" t="s">
        <v>155</v>
      </c>
      <c r="X606" s="9" t="s">
        <v>155</v>
      </c>
      <c r="Z606" s="7" t="s">
        <v>5769</v>
      </c>
      <c r="AA606" s="7" t="s">
        <v>153</v>
      </c>
      <c r="AB606" s="7" t="s">
        <v>159</v>
      </c>
    </row>
    <row r="607" spans="1:30" s="7" customFormat="1" hidden="1">
      <c r="A607" s="7" t="s">
        <v>5770</v>
      </c>
      <c r="B607" s="7">
        <v>7781</v>
      </c>
      <c r="E607" s="7" t="s">
        <v>5762</v>
      </c>
      <c r="F607" s="7">
        <v>7780</v>
      </c>
      <c r="G607" s="7" t="s">
        <v>5771</v>
      </c>
      <c r="H607" s="7" t="s">
        <v>5770</v>
      </c>
      <c r="I607" s="7" t="s">
        <v>5763</v>
      </c>
      <c r="J607" s="7" t="s">
        <v>5763</v>
      </c>
      <c r="K607" s="13"/>
      <c r="L607" s="13"/>
      <c r="M607" s="10" t="s">
        <v>5763</v>
      </c>
      <c r="N607" s="7" t="s">
        <v>5772</v>
      </c>
      <c r="O607" s="7" t="s">
        <v>5765</v>
      </c>
      <c r="P607" s="7" t="s">
        <v>5766</v>
      </c>
      <c r="Q607" s="13" t="str">
        <f t="shared" si="15"/>
        <v>Tỉnh Bà Rịa - Vũng Tàu - Chi cục Thuế khu vực XV</v>
      </c>
      <c r="R607" s="7" t="s">
        <v>5773</v>
      </c>
      <c r="S607" s="7" t="s">
        <v>5772</v>
      </c>
      <c r="T607" s="8" t="s">
        <v>5772</v>
      </c>
      <c r="U607" s="7" t="s">
        <v>602</v>
      </c>
      <c r="V607" s="7" t="s">
        <v>5774</v>
      </c>
      <c r="W607" s="15" t="s">
        <v>602</v>
      </c>
      <c r="X607" s="16" t="s">
        <v>5775</v>
      </c>
      <c r="Z607" s="7" t="s">
        <v>5776</v>
      </c>
      <c r="AA607" s="7" t="s">
        <v>5761</v>
      </c>
      <c r="AB607" s="7" t="s">
        <v>5767</v>
      </c>
    </row>
    <row r="608" spans="1:30" hidden="1">
      <c r="A608" s="13" t="s">
        <v>5777</v>
      </c>
      <c r="C608" s="13" t="s">
        <v>5778</v>
      </c>
      <c r="D608" s="13">
        <v>7763</v>
      </c>
      <c r="E608" s="13" t="s">
        <v>5779</v>
      </c>
      <c r="F608" s="13">
        <v>7780</v>
      </c>
      <c r="G608" s="13" t="s">
        <v>5780</v>
      </c>
      <c r="H608" s="13" t="s">
        <v>5777</v>
      </c>
      <c r="J608" s="13" t="s">
        <v>5781</v>
      </c>
      <c r="K608" s="13" t="str">
        <f>VLOOKUP(J608,'DM Thue co so-TCCB'!$B$5:$D$781,3,)</f>
        <v>Thuế cơ sở 24 Thành phố Hồ Chí Minh</v>
      </c>
      <c r="L608" s="13" t="str">
        <f>VLOOKUP(J608,'DM Thue co so-TCCB'!$B$5:$F$781,5,)</f>
        <v>Phường Tam Thắng</v>
      </c>
      <c r="M608" s="10" t="s">
        <v>5782</v>
      </c>
      <c r="N608" s="13" t="s">
        <v>5783</v>
      </c>
      <c r="O608" s="10" t="s">
        <v>5784</v>
      </c>
      <c r="P608" s="10" t="s">
        <v>5784</v>
      </c>
      <c r="Q608" s="13" t="str">
        <f t="shared" si="15"/>
        <v>Thành phố Vũng Tàu - Đội Thuế liên huyện Vũng Tàu - Côn Đảo</v>
      </c>
      <c r="R608" s="13" t="s">
        <v>5785</v>
      </c>
      <c r="S608" s="13" t="s">
        <v>5783</v>
      </c>
      <c r="T608" s="8" t="s">
        <v>5783</v>
      </c>
      <c r="U608" s="13" t="s">
        <v>5786</v>
      </c>
      <c r="V608" s="13" t="s">
        <v>5787</v>
      </c>
      <c r="W608" s="15" t="s">
        <v>5786</v>
      </c>
      <c r="X608" s="16" t="s">
        <v>5788</v>
      </c>
      <c r="Y608" s="10" t="s">
        <v>285</v>
      </c>
      <c r="Z608" s="13" t="s">
        <v>5789</v>
      </c>
      <c r="AA608" s="13" t="s">
        <v>5761</v>
      </c>
      <c r="AB608" s="13" t="s">
        <v>5767</v>
      </c>
      <c r="AD608" s="7"/>
    </row>
    <row r="609" spans="1:30" hidden="1">
      <c r="A609" s="13" t="s">
        <v>5790</v>
      </c>
      <c r="C609" s="13" t="s">
        <v>5791</v>
      </c>
      <c r="D609" s="13">
        <v>7761</v>
      </c>
      <c r="E609" s="13" t="s">
        <v>5792</v>
      </c>
      <c r="F609" s="13">
        <v>7780</v>
      </c>
      <c r="G609" s="13" t="s">
        <v>5793</v>
      </c>
      <c r="H609" s="13" t="s">
        <v>5790</v>
      </c>
      <c r="J609" s="13" t="s">
        <v>5794</v>
      </c>
      <c r="K609" s="13" t="str">
        <f>VLOOKUP(J609,'DM Thue co so-TCCB'!$B$5:$D$781,3,)</f>
        <v>Thuế cơ sở 21 Thành phố Hồ Chí Minh</v>
      </c>
      <c r="L609" s="13" t="str">
        <f>VLOOKUP(J609,'DM Thue co so-TCCB'!$B$5:$F$781,5,)</f>
        <v>Phường Bà Rịa</v>
      </c>
      <c r="M609" s="10" t="s">
        <v>5795</v>
      </c>
      <c r="N609" s="13" t="s">
        <v>5796</v>
      </c>
      <c r="O609" s="10" t="s">
        <v>5797</v>
      </c>
      <c r="P609" s="10" t="s">
        <v>5797</v>
      </c>
      <c r="Q609" s="13" t="str">
        <f t="shared" si="15"/>
        <v>Thành phố Bà Rịa - Đội Thuế liên huyện Bà Rịa - Long Đất</v>
      </c>
      <c r="R609" s="13" t="s">
        <v>5798</v>
      </c>
      <c r="S609" s="13" t="s">
        <v>5796</v>
      </c>
      <c r="T609" s="8" t="s">
        <v>5796</v>
      </c>
      <c r="U609" s="13" t="s">
        <v>602</v>
      </c>
      <c r="V609" s="13" t="s">
        <v>5774</v>
      </c>
      <c r="W609" s="15" t="s">
        <v>602</v>
      </c>
      <c r="X609" s="16" t="s">
        <v>5775</v>
      </c>
      <c r="Y609" s="10" t="s">
        <v>285</v>
      </c>
      <c r="Z609" s="13" t="s">
        <v>5799</v>
      </c>
      <c r="AA609" s="13" t="s">
        <v>5761</v>
      </c>
      <c r="AB609" s="13" t="s">
        <v>5767</v>
      </c>
      <c r="AD609" s="7"/>
    </row>
    <row r="610" spans="1:30" hidden="1">
      <c r="A610" s="13" t="s">
        <v>5800</v>
      </c>
      <c r="C610" s="13" t="s">
        <v>5801</v>
      </c>
      <c r="D610" s="13">
        <v>7762</v>
      </c>
      <c r="E610" s="13" t="s">
        <v>5802</v>
      </c>
      <c r="F610" s="13">
        <v>7780</v>
      </c>
      <c r="G610" s="13" t="s">
        <v>5803</v>
      </c>
      <c r="H610" s="13" t="s">
        <v>5800</v>
      </c>
      <c r="J610" s="10" t="s">
        <v>5804</v>
      </c>
      <c r="K610" s="13" t="str">
        <f>VLOOKUP(J610,'DM Thue co so-TCCB'!$B$5:$D$781,3,)</f>
        <v>Thuế cơ sở 23 Thành phố Hồ Chí Minh</v>
      </c>
      <c r="L610" s="13" t="str">
        <f>VLOOKUP(J610,'DM Thue co so-TCCB'!$B$5:$F$781,5,)</f>
        <v>Xã Hồ Tràm</v>
      </c>
      <c r="M610" s="10" t="s">
        <v>5805</v>
      </c>
      <c r="N610" s="10" t="s">
        <v>5806</v>
      </c>
      <c r="O610" s="10" t="s">
        <v>5807</v>
      </c>
      <c r="P610" s="10" t="s">
        <v>5808</v>
      </c>
      <c r="Q610" s="13" t="str">
        <f t="shared" si="15"/>
        <v>Huyện Châu Đức - Đội Thuế liên huyện Xuyên Mộc - Châu Đức</v>
      </c>
      <c r="R610" s="13" t="s">
        <v>5809</v>
      </c>
      <c r="S610" s="10" t="s">
        <v>5806</v>
      </c>
      <c r="T610" s="8" t="s">
        <v>5806</v>
      </c>
      <c r="U610" s="13" t="s">
        <v>5810</v>
      </c>
      <c r="V610" s="13" t="s">
        <v>5811</v>
      </c>
      <c r="W610" s="15" t="s">
        <v>602</v>
      </c>
      <c r="X610" s="16" t="s">
        <v>5775</v>
      </c>
      <c r="Y610" s="10" t="s">
        <v>285</v>
      </c>
      <c r="Z610" s="13" t="s">
        <v>5812</v>
      </c>
      <c r="AA610" s="13" t="s">
        <v>5761</v>
      </c>
      <c r="AB610" s="13" t="s">
        <v>5767</v>
      </c>
      <c r="AD610" s="7"/>
    </row>
    <row r="611" spans="1:30" hidden="1">
      <c r="A611" s="13" t="s">
        <v>5813</v>
      </c>
      <c r="C611" s="13" t="s">
        <v>5801</v>
      </c>
      <c r="D611" s="13">
        <v>7762</v>
      </c>
      <c r="E611" s="13" t="s">
        <v>5802</v>
      </c>
      <c r="F611" s="13">
        <v>7780</v>
      </c>
      <c r="G611" s="13" t="s">
        <v>5814</v>
      </c>
      <c r="H611" s="13" t="s">
        <v>5813</v>
      </c>
      <c r="J611" s="10" t="s">
        <v>5804</v>
      </c>
      <c r="K611" s="13" t="str">
        <f>VLOOKUP(J611,'DM Thue co so-TCCB'!$B$5:$D$781,3,)</f>
        <v>Thuế cơ sở 23 Thành phố Hồ Chí Minh</v>
      </c>
      <c r="L611" s="13" t="str">
        <f>VLOOKUP(J611,'DM Thue co so-TCCB'!$B$5:$F$781,5,)</f>
        <v>Xã Hồ Tràm</v>
      </c>
      <c r="M611" s="10" t="s">
        <v>5805</v>
      </c>
      <c r="N611" s="10" t="s">
        <v>5815</v>
      </c>
      <c r="O611" s="10" t="s">
        <v>5807</v>
      </c>
      <c r="P611" s="10" t="s">
        <v>5807</v>
      </c>
      <c r="Q611" s="13" t="str">
        <f t="shared" si="15"/>
        <v>Huyện Xuyên Mộc - Đội Thuế liên huyện Xuyên Mộc - Châu Đức</v>
      </c>
      <c r="R611" s="13" t="s">
        <v>5816</v>
      </c>
      <c r="S611" s="10" t="s">
        <v>5815</v>
      </c>
      <c r="T611" s="8" t="s">
        <v>5815</v>
      </c>
      <c r="U611" s="13" t="s">
        <v>607</v>
      </c>
      <c r="V611" s="13" t="s">
        <v>5817</v>
      </c>
      <c r="W611" s="15" t="s">
        <v>607</v>
      </c>
      <c r="X611" s="16" t="s">
        <v>5818</v>
      </c>
      <c r="Y611" s="10" t="s">
        <v>285</v>
      </c>
      <c r="Z611" s="13" t="s">
        <v>5812</v>
      </c>
      <c r="AA611" s="13" t="s">
        <v>5761</v>
      </c>
      <c r="AB611" s="13" t="s">
        <v>5767</v>
      </c>
      <c r="AD611" s="7"/>
    </row>
    <row r="612" spans="1:30" hidden="1">
      <c r="A612" s="13" t="s">
        <v>5819</v>
      </c>
      <c r="C612" s="13" t="s">
        <v>155</v>
      </c>
      <c r="E612" s="13" t="s">
        <v>5820</v>
      </c>
      <c r="F612" s="13">
        <v>7780</v>
      </c>
      <c r="G612" s="13" t="s">
        <v>5821</v>
      </c>
      <c r="H612" s="13" t="s">
        <v>5819</v>
      </c>
      <c r="J612" s="13" t="s">
        <v>5822</v>
      </c>
      <c r="K612" s="13" t="str">
        <f>VLOOKUP(J612,'DM Thue co so-TCCB'!$B$5:$D$781,3,)</f>
        <v>Thuế cơ sở 22 Thành phố Hồ Chí Minh</v>
      </c>
      <c r="L612" s="13" t="str">
        <f>VLOOKUP(J612,'DM Thue co so-TCCB'!$B$5:$F$781,5,)</f>
        <v>Phường Phú Mỹ</v>
      </c>
      <c r="M612" s="10" t="s">
        <v>5823</v>
      </c>
      <c r="N612" s="10" t="s">
        <v>5822</v>
      </c>
      <c r="O612" s="13" t="s">
        <v>5824</v>
      </c>
      <c r="P612" s="13" t="s">
        <v>5824</v>
      </c>
      <c r="Q612" s="13" t="str">
        <f t="shared" si="15"/>
        <v>Thành phố Phú Mỹ - Đội Thuế thành phố Phú Mỹ</v>
      </c>
      <c r="R612" s="13" t="s">
        <v>5825</v>
      </c>
      <c r="S612" s="13" t="s">
        <v>5822</v>
      </c>
      <c r="T612" s="8" t="s">
        <v>5822</v>
      </c>
      <c r="U612" s="13" t="s">
        <v>5826</v>
      </c>
      <c r="V612" s="13" t="s">
        <v>5827</v>
      </c>
      <c r="W612" s="15" t="s">
        <v>602</v>
      </c>
      <c r="X612" s="16" t="s">
        <v>5775</v>
      </c>
      <c r="Z612" s="13" t="s">
        <v>5820</v>
      </c>
      <c r="AA612" s="13" t="s">
        <v>5761</v>
      </c>
      <c r="AB612" s="13" t="s">
        <v>5767</v>
      </c>
      <c r="AD612" s="7"/>
    </row>
    <row r="613" spans="1:30" s="21" customFormat="1" hidden="1">
      <c r="A613" s="21" t="s">
        <v>5828</v>
      </c>
      <c r="C613" s="21" t="s">
        <v>5791</v>
      </c>
      <c r="E613" s="21" t="s">
        <v>5792</v>
      </c>
      <c r="F613" s="23">
        <v>7780</v>
      </c>
      <c r="G613" s="21" t="s">
        <v>5829</v>
      </c>
      <c r="H613" s="21" t="s">
        <v>5828</v>
      </c>
      <c r="I613" s="23"/>
      <c r="J613" s="23" t="s">
        <v>5794</v>
      </c>
      <c r="K613" s="13" t="str">
        <f>VLOOKUP(J613,'DM Thue co so-TCCB'!$B$5:$D$781,3,)</f>
        <v>Thuế cơ sở 21 Thành phố Hồ Chí Minh</v>
      </c>
      <c r="L613" s="13" t="str">
        <f>VLOOKUP(J613,'DM Thue co so-TCCB'!$B$5:$F$781,5,)</f>
        <v>Phường Bà Rịa</v>
      </c>
      <c r="M613" s="10" t="s">
        <v>5795</v>
      </c>
      <c r="N613" s="23" t="s">
        <v>5830</v>
      </c>
      <c r="O613" s="21" t="s">
        <v>5797</v>
      </c>
      <c r="P613" s="21" t="s">
        <v>5831</v>
      </c>
      <c r="Q613" s="23" t="str">
        <f t="shared" si="15"/>
        <v>Huyện Long Đất - Đội Thuế liên huyện Bà Rịa - Long Đất</v>
      </c>
      <c r="R613" s="21" t="s">
        <v>5832</v>
      </c>
      <c r="S613" s="21" t="s">
        <v>5830</v>
      </c>
      <c r="T613" s="8" t="s">
        <v>5830</v>
      </c>
      <c r="U613" s="21" t="s">
        <v>5833</v>
      </c>
      <c r="V613" s="21" t="s">
        <v>5834</v>
      </c>
      <c r="W613" s="24" t="s">
        <v>155</v>
      </c>
      <c r="X613" s="25" t="s">
        <v>155</v>
      </c>
      <c r="Z613" s="21" t="s">
        <v>5799</v>
      </c>
      <c r="AA613" s="21" t="s">
        <v>5761</v>
      </c>
      <c r="AB613" s="21" t="s">
        <v>5767</v>
      </c>
      <c r="AD613" s="35"/>
    </row>
    <row r="614" spans="1:30" hidden="1">
      <c r="A614" s="13" t="s">
        <v>5835</v>
      </c>
      <c r="C614" s="13" t="s">
        <v>5791</v>
      </c>
      <c r="D614" s="13">
        <v>7761</v>
      </c>
      <c r="E614" s="13" t="s">
        <v>5792</v>
      </c>
      <c r="F614" s="13">
        <v>7780</v>
      </c>
      <c r="G614" s="13" t="s">
        <v>5836</v>
      </c>
      <c r="H614" s="13" t="s">
        <v>5835</v>
      </c>
      <c r="J614" s="13" t="s">
        <v>5794</v>
      </c>
      <c r="K614" s="13" t="str">
        <f>VLOOKUP(J614,'DM Thue co so-TCCB'!$B$5:$D$781,3,)</f>
        <v>Thuế cơ sở 21 Thành phố Hồ Chí Minh</v>
      </c>
      <c r="L614" s="13" t="str">
        <f>VLOOKUP(J614,'DM Thue co so-TCCB'!$B$5:$F$781,5,)</f>
        <v>Phường Bà Rịa</v>
      </c>
      <c r="M614" s="10" t="s">
        <v>5795</v>
      </c>
      <c r="N614" s="13" t="s">
        <v>5830</v>
      </c>
      <c r="O614" s="10" t="s">
        <v>5797</v>
      </c>
      <c r="P614" s="10" t="s">
        <v>5831</v>
      </c>
      <c r="Q614" s="13" t="str">
        <f t="shared" si="15"/>
        <v>Huyện Long Đất - Đội Thuế liên huyện Bà Rịa - Long Đất</v>
      </c>
      <c r="R614" s="13" t="s">
        <v>5837</v>
      </c>
      <c r="S614" s="13" t="s">
        <v>5830</v>
      </c>
      <c r="T614" s="8" t="s">
        <v>5830</v>
      </c>
      <c r="U614" s="13" t="s">
        <v>5838</v>
      </c>
      <c r="V614" s="13" t="s">
        <v>5839</v>
      </c>
      <c r="W614" s="15" t="s">
        <v>607</v>
      </c>
      <c r="X614" s="16" t="s">
        <v>5818</v>
      </c>
      <c r="Y614" s="10" t="s">
        <v>285</v>
      </c>
      <c r="Z614" s="13" t="s">
        <v>5799</v>
      </c>
      <c r="AA614" s="13" t="s">
        <v>5761</v>
      </c>
      <c r="AB614" s="13" t="s">
        <v>5767</v>
      </c>
      <c r="AD614" s="7"/>
    </row>
    <row r="615" spans="1:30" hidden="1">
      <c r="A615" s="13" t="s">
        <v>5840</v>
      </c>
      <c r="C615" s="13" t="s">
        <v>5778</v>
      </c>
      <c r="D615" s="13">
        <v>7763</v>
      </c>
      <c r="E615" s="13" t="s">
        <v>5779</v>
      </c>
      <c r="F615" s="13">
        <v>7780</v>
      </c>
      <c r="G615" s="13" t="s">
        <v>5841</v>
      </c>
      <c r="H615" s="13" t="s">
        <v>5840</v>
      </c>
      <c r="J615" s="13" t="s">
        <v>5781</v>
      </c>
      <c r="K615" s="13" t="str">
        <f>VLOOKUP(J615,'DM Thue co so-TCCB'!$B$5:$D$781,3,)</f>
        <v>Thuế cơ sở 24 Thành phố Hồ Chí Minh</v>
      </c>
      <c r="L615" s="13" t="str">
        <f>VLOOKUP(J615,'DM Thue co so-TCCB'!$B$5:$F$781,5,)</f>
        <v>Phường Tam Thắng</v>
      </c>
      <c r="M615" s="10" t="s">
        <v>5782</v>
      </c>
      <c r="N615" s="13" t="s">
        <v>5842</v>
      </c>
      <c r="O615" s="10" t="s">
        <v>5784</v>
      </c>
      <c r="P615" s="10" t="s">
        <v>5843</v>
      </c>
      <c r="Q615" s="13" t="str">
        <f t="shared" si="15"/>
        <v>Huyện Côn Đảo - Đội Thuế liên huyện Vũng Tàu - Côn Đảo</v>
      </c>
      <c r="R615" s="13" t="s">
        <v>5844</v>
      </c>
      <c r="S615" s="13" t="s">
        <v>5842</v>
      </c>
      <c r="T615" s="8" t="s">
        <v>5842</v>
      </c>
      <c r="U615" s="13" t="s">
        <v>5845</v>
      </c>
      <c r="V615" s="13" t="s">
        <v>5846</v>
      </c>
      <c r="W615" s="15" t="s">
        <v>5786</v>
      </c>
      <c r="X615" s="16" t="s">
        <v>5788</v>
      </c>
      <c r="Y615" s="10" t="s">
        <v>285</v>
      </c>
      <c r="Z615" s="13" t="s">
        <v>5789</v>
      </c>
      <c r="AA615" s="13" t="s">
        <v>5761</v>
      </c>
      <c r="AB615" s="13" t="s">
        <v>5767</v>
      </c>
      <c r="AD615" s="7"/>
    </row>
    <row r="616" spans="1:30" s="7" customFormat="1" hidden="1">
      <c r="A616" s="7" t="s">
        <v>5847</v>
      </c>
      <c r="B616" s="7">
        <v>7780</v>
      </c>
      <c r="E616" s="7" t="s">
        <v>5848</v>
      </c>
      <c r="G616" s="7" t="s">
        <v>155</v>
      </c>
      <c r="H616" s="7" t="s">
        <v>5847</v>
      </c>
      <c r="I616" s="7" t="s">
        <v>5763</v>
      </c>
      <c r="K616" s="13"/>
      <c r="L616" s="13"/>
      <c r="M616" s="10"/>
      <c r="N616" s="7" t="s">
        <v>5849</v>
      </c>
      <c r="O616" s="7" t="s">
        <v>5765</v>
      </c>
      <c r="P616" s="7" t="s">
        <v>5850</v>
      </c>
      <c r="Q616" s="13" t="str">
        <f t="shared" si="15"/>
        <v xml:space="preserve">Tỉnh Ninh Thuận - </v>
      </c>
      <c r="R616" s="7" t="s">
        <v>5851</v>
      </c>
      <c r="S616" s="7" t="s">
        <v>5849</v>
      </c>
      <c r="T616" s="8" t="s">
        <v>5849</v>
      </c>
      <c r="U616" s="7" t="s">
        <v>1114</v>
      </c>
      <c r="V616" s="7" t="s">
        <v>5852</v>
      </c>
      <c r="W616" s="24"/>
      <c r="X616" s="25"/>
      <c r="Z616" s="7" t="s">
        <v>5853</v>
      </c>
      <c r="AA616" s="7" t="s">
        <v>153</v>
      </c>
      <c r="AB616" s="7" t="s">
        <v>159</v>
      </c>
    </row>
    <row r="617" spans="1:30" s="7" customFormat="1" hidden="1">
      <c r="A617" s="7" t="s">
        <v>5854</v>
      </c>
      <c r="B617" s="7">
        <v>7781</v>
      </c>
      <c r="E617" s="7" t="s">
        <v>5848</v>
      </c>
      <c r="F617" s="7">
        <v>7780</v>
      </c>
      <c r="G617" s="7" t="s">
        <v>5855</v>
      </c>
      <c r="H617" s="7" t="s">
        <v>5854</v>
      </c>
      <c r="I617" s="7" t="s">
        <v>5763</v>
      </c>
      <c r="J617" s="7" t="s">
        <v>5763</v>
      </c>
      <c r="K617" s="13"/>
      <c r="L617" s="13"/>
      <c r="M617" s="10" t="s">
        <v>5763</v>
      </c>
      <c r="N617" s="7" t="s">
        <v>5856</v>
      </c>
      <c r="O617" s="7" t="s">
        <v>5765</v>
      </c>
      <c r="P617" s="7" t="s">
        <v>5850</v>
      </c>
      <c r="Q617" s="13" t="str">
        <f t="shared" si="15"/>
        <v>Tỉnh Ninh Thuận - Chi cục Thuế khu vực XV</v>
      </c>
      <c r="R617" s="7" t="s">
        <v>5857</v>
      </c>
      <c r="S617" s="7" t="s">
        <v>5856</v>
      </c>
      <c r="T617" s="8" t="s">
        <v>5856</v>
      </c>
      <c r="U617" s="7" t="s">
        <v>1121</v>
      </c>
      <c r="V617" s="7" t="s">
        <v>5858</v>
      </c>
      <c r="W617" s="15">
        <v>2219</v>
      </c>
      <c r="X617" s="16" t="s">
        <v>5859</v>
      </c>
      <c r="Z617" s="7" t="s">
        <v>5853</v>
      </c>
      <c r="AA617" s="7" t="s">
        <v>5847</v>
      </c>
      <c r="AB617" s="7" t="s">
        <v>5851</v>
      </c>
    </row>
    <row r="618" spans="1:30" hidden="1">
      <c r="A618" s="13" t="s">
        <v>5860</v>
      </c>
      <c r="E618" s="13" t="s">
        <v>5861</v>
      </c>
      <c r="F618" s="13">
        <v>7780</v>
      </c>
      <c r="G618" s="13" t="s">
        <v>5862</v>
      </c>
      <c r="H618" s="13" t="s">
        <v>5860</v>
      </c>
      <c r="J618" s="10" t="s">
        <v>5863</v>
      </c>
      <c r="K618" s="13" t="str">
        <f>VLOOKUP(J618,'DM Thue co so-TCCB'!$B$5:$D$781,3,)</f>
        <v>Thuế cơ sở 6 tỉnh Khánh Hòa</v>
      </c>
      <c r="L618" s="13" t="str">
        <f>VLOOKUP(J618,'DM Thue co so-TCCB'!$B$5:$F$781,5,)</f>
        <v>Phường Phan Rang</v>
      </c>
      <c r="M618" s="10" t="s">
        <v>5864</v>
      </c>
      <c r="N618" s="10" t="s">
        <v>5863</v>
      </c>
      <c r="O618" s="10" t="s">
        <v>5865</v>
      </c>
      <c r="P618" s="10" t="s">
        <v>5865</v>
      </c>
      <c r="Q618" s="13" t="str">
        <f t="shared" si="15"/>
        <v>Thành phố Phan Rang - Tháp Chàm - Đội Thuế thành phố Phan Rang - Tháp Chàm</v>
      </c>
      <c r="R618" s="13" t="s">
        <v>5866</v>
      </c>
      <c r="S618" s="10" t="s">
        <v>5863</v>
      </c>
      <c r="T618" s="8" t="s">
        <v>5863</v>
      </c>
      <c r="U618" s="13" t="s">
        <v>1121</v>
      </c>
      <c r="V618" s="13" t="s">
        <v>5858</v>
      </c>
      <c r="W618" s="15">
        <v>2219</v>
      </c>
      <c r="X618" s="16" t="s">
        <v>5859</v>
      </c>
      <c r="Z618" s="13" t="s">
        <v>5867</v>
      </c>
      <c r="AA618" s="13" t="s">
        <v>5847</v>
      </c>
      <c r="AB618" s="13" t="s">
        <v>5851</v>
      </c>
      <c r="AD618" s="7"/>
    </row>
    <row r="619" spans="1:30" hidden="1">
      <c r="A619" s="13" t="s">
        <v>5868</v>
      </c>
      <c r="C619" s="13" t="s">
        <v>5869</v>
      </c>
      <c r="D619" s="13">
        <v>5861</v>
      </c>
      <c r="E619" s="13" t="s">
        <v>5870</v>
      </c>
      <c r="F619" s="13">
        <v>7780</v>
      </c>
      <c r="G619" s="13" t="s">
        <v>5871</v>
      </c>
      <c r="H619" s="13" t="s">
        <v>5868</v>
      </c>
      <c r="J619" s="10" t="s">
        <v>5872</v>
      </c>
      <c r="K619" s="13" t="str">
        <f>VLOOKUP(J619,'DM Thue co so-TCCB'!$B$5:$D$781,3,)</f>
        <v>Thuế cơ sở 8 tỉnh Khánh Hòa</v>
      </c>
      <c r="L619" s="13" t="str">
        <f>VLOOKUP(J619,'DM Thue co so-TCCB'!$B$5:$F$781,5,)</f>
        <v>Xã Ninh Sơn</v>
      </c>
      <c r="M619" s="10" t="s">
        <v>5873</v>
      </c>
      <c r="N619" s="10" t="s">
        <v>5874</v>
      </c>
      <c r="O619" s="10" t="s">
        <v>5875</v>
      </c>
      <c r="P619" s="10" t="s">
        <v>5875</v>
      </c>
      <c r="Q619" s="13" t="str">
        <f t="shared" si="15"/>
        <v>Huyện Ninh Sơn - Đội Thuế liên huyện Ninh Sơn - Bác Ái</v>
      </c>
      <c r="R619" s="13" t="s">
        <v>5876</v>
      </c>
      <c r="S619" s="10" t="s">
        <v>5874</v>
      </c>
      <c r="T619" s="8" t="s">
        <v>5874</v>
      </c>
      <c r="U619" s="13" t="s">
        <v>1125</v>
      </c>
      <c r="V619" s="13" t="s">
        <v>5877</v>
      </c>
      <c r="W619" s="15" t="s">
        <v>1125</v>
      </c>
      <c r="X619" s="16" t="s">
        <v>5878</v>
      </c>
      <c r="Y619" s="10" t="s">
        <v>285</v>
      </c>
      <c r="Z619" s="13" t="s">
        <v>5879</v>
      </c>
      <c r="AA619" s="13" t="s">
        <v>5847</v>
      </c>
      <c r="AB619" s="13" t="s">
        <v>5851</v>
      </c>
      <c r="AD619" s="7"/>
    </row>
    <row r="620" spans="1:30" hidden="1">
      <c r="A620" s="13" t="s">
        <v>5880</v>
      </c>
      <c r="C620" s="13" t="s">
        <v>5881</v>
      </c>
      <c r="D620" s="13">
        <v>5862</v>
      </c>
      <c r="E620" s="13" t="s">
        <v>5882</v>
      </c>
      <c r="F620" s="13">
        <v>7780</v>
      </c>
      <c r="G620" s="13" t="s">
        <v>5883</v>
      </c>
      <c r="H620" s="13" t="s">
        <v>5880</v>
      </c>
      <c r="J620" s="10" t="s">
        <v>5884</v>
      </c>
      <c r="K620" s="13" t="str">
        <f>VLOOKUP(J620,'DM Thue co so-TCCB'!$B$5:$D$781,3,)</f>
        <v>Thuế cơ sở 7 tỉnh Khánh Hòa</v>
      </c>
      <c r="L620" s="13" t="str">
        <f>VLOOKUP(J620,'DM Thue co so-TCCB'!$B$5:$F$781,5,)</f>
        <v>Phường Ninh Chử</v>
      </c>
      <c r="M620" s="10" t="s">
        <v>5885</v>
      </c>
      <c r="N620" s="10" t="s">
        <v>5886</v>
      </c>
      <c r="O620" s="10" t="s">
        <v>5887</v>
      </c>
      <c r="P620" s="10" t="s">
        <v>5887</v>
      </c>
      <c r="Q620" s="13" t="str">
        <f t="shared" si="15"/>
        <v>Huyện Ninh Hải - Đội Thuế liên huyện Ninh Hải - Thuận Bắc</v>
      </c>
      <c r="R620" s="13" t="s">
        <v>5888</v>
      </c>
      <c r="S620" s="10" t="s">
        <v>5886</v>
      </c>
      <c r="T620" s="8" t="s">
        <v>5886</v>
      </c>
      <c r="U620" s="13" t="s">
        <v>1137</v>
      </c>
      <c r="V620" s="13" t="s">
        <v>5889</v>
      </c>
      <c r="W620" s="15" t="s">
        <v>1137</v>
      </c>
      <c r="X620" s="16" t="s">
        <v>5890</v>
      </c>
      <c r="Y620" s="10" t="s">
        <v>285</v>
      </c>
      <c r="Z620" s="13" t="s">
        <v>5891</v>
      </c>
      <c r="AA620" s="13" t="s">
        <v>5847</v>
      </c>
      <c r="AB620" s="13" t="s">
        <v>5851</v>
      </c>
      <c r="AD620" s="7"/>
    </row>
    <row r="621" spans="1:30" hidden="1">
      <c r="A621" s="13" t="s">
        <v>5892</v>
      </c>
      <c r="C621" s="13" t="s">
        <v>5893</v>
      </c>
      <c r="D621" s="13">
        <v>5863</v>
      </c>
      <c r="E621" s="13" t="s">
        <v>5894</v>
      </c>
      <c r="F621" s="13">
        <v>7780</v>
      </c>
      <c r="G621" s="13" t="s">
        <v>5895</v>
      </c>
      <c r="H621" s="13" t="s">
        <v>5892</v>
      </c>
      <c r="J621" s="10" t="s">
        <v>5896</v>
      </c>
      <c r="K621" s="13" t="str">
        <f>VLOOKUP(J621,'DM Thue co so-TCCB'!$B$5:$D$781,3,)</f>
        <v>Thuế cơ sở 5 tỉnh Khánh Hòa</v>
      </c>
      <c r="L621" s="13" t="str">
        <f>VLOOKUP(J621,'DM Thue co so-TCCB'!$B$5:$F$781,5,)</f>
        <v>Xã Ninh Phước</v>
      </c>
      <c r="M621" s="10" t="s">
        <v>5897</v>
      </c>
      <c r="N621" s="10" t="s">
        <v>5898</v>
      </c>
      <c r="O621" s="10" t="s">
        <v>5899</v>
      </c>
      <c r="P621" s="10" t="s">
        <v>5899</v>
      </c>
      <c r="Q621" s="13" t="str">
        <f t="shared" si="15"/>
        <v>Huyện Ninh Phước - Đội Thuế liên huyện Ninh Phước - Thuận Nam</v>
      </c>
      <c r="R621" s="13" t="s">
        <v>5900</v>
      </c>
      <c r="S621" s="10" t="s">
        <v>5898</v>
      </c>
      <c r="T621" s="8" t="s">
        <v>5898</v>
      </c>
      <c r="U621" s="13" t="s">
        <v>1145</v>
      </c>
      <c r="V621" s="13" t="s">
        <v>5901</v>
      </c>
      <c r="W621" s="15" t="s">
        <v>1145</v>
      </c>
      <c r="X621" s="16" t="s">
        <v>5902</v>
      </c>
      <c r="Y621" s="10" t="s">
        <v>285</v>
      </c>
      <c r="Z621" s="13" t="s">
        <v>5903</v>
      </c>
      <c r="AA621" s="13" t="s">
        <v>5847</v>
      </c>
      <c r="AB621" s="13" t="s">
        <v>5851</v>
      </c>
      <c r="AD621" s="7"/>
    </row>
    <row r="622" spans="1:30" hidden="1">
      <c r="A622" s="13" t="s">
        <v>5904</v>
      </c>
      <c r="C622" s="13" t="s">
        <v>5869</v>
      </c>
      <c r="D622" s="13">
        <v>5861</v>
      </c>
      <c r="E622" s="13" t="s">
        <v>5870</v>
      </c>
      <c r="F622" s="13">
        <v>7780</v>
      </c>
      <c r="G622" s="13" t="s">
        <v>5905</v>
      </c>
      <c r="H622" s="13" t="s">
        <v>5904</v>
      </c>
      <c r="J622" s="10" t="s">
        <v>5872</v>
      </c>
      <c r="K622" s="13" t="str">
        <f>VLOOKUP(J622,'DM Thue co so-TCCB'!$B$5:$D$781,3,)</f>
        <v>Thuế cơ sở 8 tỉnh Khánh Hòa</v>
      </c>
      <c r="L622" s="13" t="str">
        <f>VLOOKUP(J622,'DM Thue co so-TCCB'!$B$5:$F$781,5,)</f>
        <v>Xã Ninh Sơn</v>
      </c>
      <c r="M622" s="10" t="s">
        <v>5873</v>
      </c>
      <c r="N622" s="10" t="s">
        <v>5906</v>
      </c>
      <c r="O622" s="10" t="s">
        <v>5875</v>
      </c>
      <c r="P622" s="10" t="s">
        <v>5907</v>
      </c>
      <c r="Q622" s="13" t="str">
        <f t="shared" si="15"/>
        <v>Huyện Bác Ái - Đội Thuế liên huyện Ninh Sơn - Bác Ái</v>
      </c>
      <c r="R622" s="13" t="s">
        <v>5908</v>
      </c>
      <c r="S622" s="10" t="s">
        <v>5906</v>
      </c>
      <c r="T622" s="8" t="s">
        <v>5906</v>
      </c>
      <c r="U622" s="13" t="s">
        <v>1152</v>
      </c>
      <c r="V622" s="13" t="s">
        <v>5909</v>
      </c>
      <c r="W622" s="15" t="s">
        <v>1125</v>
      </c>
      <c r="X622" s="16" t="s">
        <v>5878</v>
      </c>
      <c r="Y622" s="10" t="s">
        <v>285</v>
      </c>
      <c r="Z622" s="13" t="s">
        <v>5879</v>
      </c>
      <c r="AA622" s="13" t="s">
        <v>5847</v>
      </c>
      <c r="AB622" s="13" t="s">
        <v>5851</v>
      </c>
      <c r="AD622" s="7"/>
    </row>
    <row r="623" spans="1:30" hidden="1">
      <c r="A623" s="13" t="s">
        <v>5910</v>
      </c>
      <c r="C623" s="13" t="s">
        <v>5881</v>
      </c>
      <c r="D623" s="13">
        <v>5862</v>
      </c>
      <c r="E623" s="13" t="s">
        <v>5882</v>
      </c>
      <c r="F623" s="13">
        <v>7780</v>
      </c>
      <c r="G623" s="13" t="s">
        <v>5911</v>
      </c>
      <c r="H623" s="13" t="s">
        <v>5910</v>
      </c>
      <c r="J623" s="10" t="s">
        <v>5884</v>
      </c>
      <c r="K623" s="13" t="str">
        <f>VLOOKUP(J623,'DM Thue co so-TCCB'!$B$5:$D$781,3,)</f>
        <v>Thuế cơ sở 7 tỉnh Khánh Hòa</v>
      </c>
      <c r="L623" s="13" t="str">
        <f>VLOOKUP(J623,'DM Thue co so-TCCB'!$B$5:$F$781,5,)</f>
        <v>Phường Ninh Chử</v>
      </c>
      <c r="M623" s="10" t="s">
        <v>5885</v>
      </c>
      <c r="N623" s="10" t="s">
        <v>5912</v>
      </c>
      <c r="O623" s="10" t="s">
        <v>5887</v>
      </c>
      <c r="P623" s="10" t="s">
        <v>5913</v>
      </c>
      <c r="Q623" s="13" t="str">
        <f t="shared" si="15"/>
        <v>Huyện Thuận Bắc - Đội Thuế liên huyện Ninh Hải - Thuận Bắc</v>
      </c>
      <c r="R623" s="13" t="s">
        <v>5914</v>
      </c>
      <c r="S623" s="10" t="s">
        <v>5912</v>
      </c>
      <c r="T623" s="8" t="s">
        <v>5912</v>
      </c>
      <c r="U623" s="13" t="s">
        <v>5915</v>
      </c>
      <c r="V623" s="13" t="s">
        <v>5916</v>
      </c>
      <c r="W623" s="15" t="s">
        <v>1137</v>
      </c>
      <c r="X623" s="16" t="s">
        <v>5890</v>
      </c>
      <c r="Y623" s="10" t="s">
        <v>285</v>
      </c>
      <c r="Z623" s="13" t="s">
        <v>5891</v>
      </c>
      <c r="AA623" s="13" t="s">
        <v>5847</v>
      </c>
      <c r="AB623" s="13" t="s">
        <v>5851</v>
      </c>
      <c r="AD623" s="7"/>
    </row>
    <row r="624" spans="1:30" hidden="1">
      <c r="A624" s="13" t="s">
        <v>5917</v>
      </c>
      <c r="C624" s="13" t="s">
        <v>5893</v>
      </c>
      <c r="D624" s="13">
        <v>5863</v>
      </c>
      <c r="E624" s="13" t="s">
        <v>5894</v>
      </c>
      <c r="F624" s="13">
        <v>7780</v>
      </c>
      <c r="G624" s="13" t="s">
        <v>5918</v>
      </c>
      <c r="H624" s="13" t="s">
        <v>5917</v>
      </c>
      <c r="J624" s="10" t="s">
        <v>5896</v>
      </c>
      <c r="K624" s="13" t="str">
        <f>VLOOKUP(J624,'DM Thue co so-TCCB'!$B$5:$D$781,3,)</f>
        <v>Thuế cơ sở 5 tỉnh Khánh Hòa</v>
      </c>
      <c r="L624" s="13" t="str">
        <f>VLOOKUP(J624,'DM Thue co so-TCCB'!$B$5:$F$781,5,)</f>
        <v>Xã Ninh Phước</v>
      </c>
      <c r="M624" s="10" t="s">
        <v>5897</v>
      </c>
      <c r="N624" s="10" t="s">
        <v>5919</v>
      </c>
      <c r="O624" s="10" t="s">
        <v>5899</v>
      </c>
      <c r="P624" s="10" t="s">
        <v>5920</v>
      </c>
      <c r="Q624" s="13" t="str">
        <f t="shared" si="15"/>
        <v>Huyện Thuận Nam - Đội Thuế liên huyện Ninh Phước - Thuận Nam</v>
      </c>
      <c r="R624" s="13" t="s">
        <v>5921</v>
      </c>
      <c r="S624" s="10" t="s">
        <v>5919</v>
      </c>
      <c r="T624" s="8" t="s">
        <v>5919</v>
      </c>
      <c r="U624" s="13" t="s">
        <v>5922</v>
      </c>
      <c r="V624" s="13" t="s">
        <v>5923</v>
      </c>
      <c r="W624" s="15" t="s">
        <v>1145</v>
      </c>
      <c r="X624" s="16" t="s">
        <v>5902</v>
      </c>
      <c r="Y624" s="10" t="s">
        <v>285</v>
      </c>
      <c r="Z624" s="13" t="s">
        <v>5903</v>
      </c>
      <c r="AA624" s="13" t="s">
        <v>5847</v>
      </c>
      <c r="AB624" s="13" t="s">
        <v>5851</v>
      </c>
      <c r="AD624" s="7"/>
    </row>
    <row r="625" spans="1:30" s="7" customFormat="1" hidden="1">
      <c r="A625" s="7" t="s">
        <v>5924</v>
      </c>
      <c r="B625" s="7">
        <v>7780</v>
      </c>
      <c r="E625" s="7" t="s">
        <v>5925</v>
      </c>
      <c r="G625" s="7" t="s">
        <v>155</v>
      </c>
      <c r="H625" s="7" t="s">
        <v>5924</v>
      </c>
      <c r="I625" s="7" t="s">
        <v>5763</v>
      </c>
      <c r="K625" s="13"/>
      <c r="L625" s="13"/>
      <c r="M625" s="10"/>
      <c r="N625" s="7" t="s">
        <v>5926</v>
      </c>
      <c r="O625" s="7" t="s">
        <v>5765</v>
      </c>
      <c r="P625" s="7" t="s">
        <v>5927</v>
      </c>
      <c r="Q625" s="13" t="str">
        <f t="shared" si="15"/>
        <v xml:space="preserve">Tỉnh Bình Thuận - </v>
      </c>
      <c r="R625" s="7" t="s">
        <v>5928</v>
      </c>
      <c r="S625" s="7" t="s">
        <v>5926</v>
      </c>
      <c r="T625" s="8" t="s">
        <v>5926</v>
      </c>
      <c r="U625" s="7" t="s">
        <v>5929</v>
      </c>
      <c r="V625" s="7" t="s">
        <v>5930</v>
      </c>
      <c r="W625" s="11" t="s">
        <v>155</v>
      </c>
      <c r="X625" s="9" t="s">
        <v>155</v>
      </c>
      <c r="Z625" s="7" t="s">
        <v>5931</v>
      </c>
      <c r="AA625" s="7" t="s">
        <v>153</v>
      </c>
      <c r="AB625" s="7" t="s">
        <v>159</v>
      </c>
    </row>
    <row r="626" spans="1:30" s="7" customFormat="1" hidden="1">
      <c r="A626" s="7" t="s">
        <v>5932</v>
      </c>
      <c r="B626" s="7">
        <v>7781</v>
      </c>
      <c r="E626" s="7" t="s">
        <v>5925</v>
      </c>
      <c r="F626" s="7">
        <v>7780</v>
      </c>
      <c r="G626" s="7" t="s">
        <v>5933</v>
      </c>
      <c r="H626" s="7" t="s">
        <v>5932</v>
      </c>
      <c r="I626" s="7" t="s">
        <v>5763</v>
      </c>
      <c r="J626" s="7" t="s">
        <v>5763</v>
      </c>
      <c r="K626" s="13"/>
      <c r="L626" s="13"/>
      <c r="M626" s="10" t="s">
        <v>5763</v>
      </c>
      <c r="N626" s="7" t="s">
        <v>5934</v>
      </c>
      <c r="O626" s="7" t="s">
        <v>5765</v>
      </c>
      <c r="P626" s="7" t="s">
        <v>5927</v>
      </c>
      <c r="Q626" s="13" t="str">
        <f t="shared" si="15"/>
        <v>Tỉnh Bình Thuận - Chi cục Thuế khu vực XV</v>
      </c>
      <c r="R626" s="7" t="s">
        <v>5935</v>
      </c>
      <c r="S626" s="7" t="s">
        <v>5934</v>
      </c>
      <c r="T626" s="8" t="s">
        <v>5934</v>
      </c>
      <c r="U626" s="7" t="s">
        <v>5936</v>
      </c>
      <c r="V626" s="7" t="s">
        <v>5937</v>
      </c>
      <c r="W626" s="15">
        <v>1672</v>
      </c>
      <c r="X626" s="16" t="s">
        <v>5938</v>
      </c>
      <c r="Z626" s="7" t="s">
        <v>5931</v>
      </c>
      <c r="AA626" s="7" t="s">
        <v>5924</v>
      </c>
      <c r="AB626" s="7" t="s">
        <v>5928</v>
      </c>
    </row>
    <row r="627" spans="1:30" hidden="1">
      <c r="A627" s="13" t="s">
        <v>5939</v>
      </c>
      <c r="C627" s="13" t="s">
        <v>155</v>
      </c>
      <c r="D627" s="13">
        <v>6063</v>
      </c>
      <c r="E627" s="13" t="s">
        <v>5940</v>
      </c>
      <c r="F627" s="13">
        <v>7780</v>
      </c>
      <c r="G627" s="13" t="s">
        <v>5941</v>
      </c>
      <c r="H627" s="13" t="s">
        <v>5939</v>
      </c>
      <c r="J627" s="13" t="s">
        <v>12429</v>
      </c>
      <c r="K627" s="13" t="str">
        <f>VLOOKUP(J627,'DM Thue co so-TCCB'!$B$5:$D$781,3,)</f>
        <v>Thuế cơ sở 6 tỉnh Lâm Đồng</v>
      </c>
      <c r="L627" s="13" t="str">
        <f>VLOOKUP(J627,'DM Thue co so-TCCB'!$B$5:$F$781,5,)</f>
        <v>Phường Phú Thủy</v>
      </c>
      <c r="M627" s="13" t="s">
        <v>5943</v>
      </c>
      <c r="N627" s="13" t="s">
        <v>5944</v>
      </c>
      <c r="O627" s="10" t="s">
        <v>5945</v>
      </c>
      <c r="P627" s="10" t="s">
        <v>5945</v>
      </c>
      <c r="Q627" s="13" t="str">
        <f t="shared" si="15"/>
        <v>Thành phố Phan Thiết - Đội Thuế liên huyện Phan Thiết - Hàm Thuận</v>
      </c>
      <c r="R627" s="13" t="s">
        <v>5946</v>
      </c>
      <c r="S627" s="13" t="s">
        <v>5944</v>
      </c>
      <c r="T627" s="8" t="s">
        <v>5944</v>
      </c>
      <c r="U627" s="13" t="s">
        <v>5936</v>
      </c>
      <c r="V627" s="13" t="s">
        <v>5937</v>
      </c>
      <c r="W627" s="15">
        <v>1672</v>
      </c>
      <c r="X627" s="16" t="s">
        <v>5938</v>
      </c>
      <c r="Y627" s="30" t="s">
        <v>5947</v>
      </c>
      <c r="Z627" s="13" t="s">
        <v>5948</v>
      </c>
      <c r="AA627" s="13" t="s">
        <v>5924</v>
      </c>
      <c r="AB627" s="13" t="s">
        <v>5928</v>
      </c>
      <c r="AD627" s="7"/>
    </row>
    <row r="628" spans="1:30" hidden="1">
      <c r="A628" s="13" t="s">
        <v>5949</v>
      </c>
      <c r="C628" s="13" t="s">
        <v>5950</v>
      </c>
      <c r="D628" s="13">
        <v>6062</v>
      </c>
      <c r="E628" s="13" t="s">
        <v>5951</v>
      </c>
      <c r="F628" s="13">
        <v>7780</v>
      </c>
      <c r="G628" s="13" t="s">
        <v>5952</v>
      </c>
      <c r="H628" s="13" t="s">
        <v>5949</v>
      </c>
      <c r="J628" s="10" t="s">
        <v>5953</v>
      </c>
      <c r="K628" s="13" t="str">
        <f>VLOOKUP(J628,'DM Thue co so-TCCB'!$B$5:$D$781,3,)</f>
        <v>Thuế cơ sở 8 tỉnh Lâm Đồng</v>
      </c>
      <c r="L628" s="13" t="str">
        <f>VLOOKUP(J628,'DM Thue co so-TCCB'!$B$5:$F$781,5,)</f>
        <v>Xã Bắc Bình</v>
      </c>
      <c r="M628" s="10" t="s">
        <v>5954</v>
      </c>
      <c r="N628" s="10" t="s">
        <v>5955</v>
      </c>
      <c r="O628" s="10" t="s">
        <v>5956</v>
      </c>
      <c r="P628" s="10" t="s">
        <v>5957</v>
      </c>
      <c r="Q628" s="13" t="str">
        <f t="shared" si="15"/>
        <v>Huyện Tuy Phong - Đội Thuế liên huyện Bắc Bình - Tuy Phong</v>
      </c>
      <c r="R628" s="13" t="s">
        <v>5958</v>
      </c>
      <c r="S628" s="10" t="s">
        <v>5955</v>
      </c>
      <c r="T628" s="8" t="s">
        <v>5955</v>
      </c>
      <c r="U628" s="13" t="s">
        <v>5959</v>
      </c>
      <c r="V628" s="13" t="s">
        <v>5960</v>
      </c>
      <c r="W628" s="15" t="s">
        <v>5961</v>
      </c>
      <c r="X628" s="16" t="s">
        <v>5962</v>
      </c>
      <c r="Y628" s="10" t="s">
        <v>285</v>
      </c>
      <c r="Z628" s="13" t="s">
        <v>5963</v>
      </c>
      <c r="AA628" s="13" t="s">
        <v>5924</v>
      </c>
      <c r="AB628" s="13" t="s">
        <v>5928</v>
      </c>
      <c r="AD628" s="7"/>
    </row>
    <row r="629" spans="1:30" hidden="1">
      <c r="A629" s="13" t="s">
        <v>5964</v>
      </c>
      <c r="C629" s="13" t="s">
        <v>5950</v>
      </c>
      <c r="D629" s="13">
        <v>6062</v>
      </c>
      <c r="E629" s="13" t="s">
        <v>5951</v>
      </c>
      <c r="F629" s="13">
        <v>7780</v>
      </c>
      <c r="G629" s="13" t="s">
        <v>5965</v>
      </c>
      <c r="H629" s="13" t="s">
        <v>5964</v>
      </c>
      <c r="J629" s="10" t="s">
        <v>5953</v>
      </c>
      <c r="K629" s="13" t="str">
        <f>VLOOKUP(J629,'DM Thue co so-TCCB'!$B$5:$D$781,3,)</f>
        <v>Thuế cơ sở 8 tỉnh Lâm Đồng</v>
      </c>
      <c r="L629" s="13" t="str">
        <f>VLOOKUP(J629,'DM Thue co so-TCCB'!$B$5:$F$781,5,)</f>
        <v>Xã Bắc Bình</v>
      </c>
      <c r="M629" s="10" t="s">
        <v>5954</v>
      </c>
      <c r="N629" s="10" t="s">
        <v>5966</v>
      </c>
      <c r="O629" s="10" t="s">
        <v>5956</v>
      </c>
      <c r="P629" s="10" t="s">
        <v>5956</v>
      </c>
      <c r="Q629" s="13" t="str">
        <f t="shared" si="15"/>
        <v>Huyện Bắc Bình - Đội Thuế liên huyện Bắc Bình - Tuy Phong</v>
      </c>
      <c r="R629" s="13" t="s">
        <v>5967</v>
      </c>
      <c r="S629" s="10" t="s">
        <v>5966</v>
      </c>
      <c r="T629" s="8" t="s">
        <v>5966</v>
      </c>
      <c r="U629" s="13" t="s">
        <v>5961</v>
      </c>
      <c r="V629" s="13" t="s">
        <v>5968</v>
      </c>
      <c r="W629" s="15" t="s">
        <v>5961</v>
      </c>
      <c r="X629" s="16" t="s">
        <v>5962</v>
      </c>
      <c r="Y629" s="10" t="s">
        <v>285</v>
      </c>
      <c r="Z629" s="13" t="s">
        <v>5963</v>
      </c>
      <c r="AA629" s="13" t="s">
        <v>5924</v>
      </c>
      <c r="AB629" s="13" t="s">
        <v>5928</v>
      </c>
      <c r="AD629" s="7"/>
    </row>
    <row r="630" spans="1:30" hidden="1">
      <c r="A630" s="13" t="s">
        <v>5969</v>
      </c>
      <c r="C630" s="13" t="s">
        <v>5970</v>
      </c>
      <c r="D630" s="13">
        <v>6063</v>
      </c>
      <c r="E630" s="13" t="s">
        <v>5971</v>
      </c>
      <c r="F630" s="13">
        <v>7780</v>
      </c>
      <c r="G630" s="13" t="s">
        <v>5972</v>
      </c>
      <c r="H630" s="13" t="s">
        <v>5969</v>
      </c>
      <c r="J630" s="13" t="s">
        <v>12429</v>
      </c>
      <c r="K630" s="13" t="str">
        <f>VLOOKUP(J630,'DM Thue co so-TCCB'!$B$5:$D$781,3,)</f>
        <v>Thuế cơ sở 6 tỉnh Lâm Đồng</v>
      </c>
      <c r="L630" s="13" t="str">
        <f>VLOOKUP(J630,'DM Thue co so-TCCB'!$B$5:$F$781,5,)</f>
        <v>Phường Phú Thủy</v>
      </c>
      <c r="M630" s="13" t="s">
        <v>5943</v>
      </c>
      <c r="N630" s="13" t="s">
        <v>5973</v>
      </c>
      <c r="O630" s="10" t="s">
        <v>5945</v>
      </c>
      <c r="P630" s="10" t="s">
        <v>5974</v>
      </c>
      <c r="Q630" s="13" t="str">
        <f t="shared" si="15"/>
        <v>Huyện Hàm Thuận Bắc - Đội Thuế liên huyện Phan Thiết - Hàm Thuận</v>
      </c>
      <c r="R630" s="13" t="s">
        <v>5975</v>
      </c>
      <c r="S630" s="13" t="s">
        <v>5973</v>
      </c>
      <c r="T630" s="8" t="s">
        <v>5973</v>
      </c>
      <c r="U630" s="13" t="s">
        <v>5976</v>
      </c>
      <c r="V630" s="13" t="s">
        <v>5977</v>
      </c>
      <c r="W630" s="15" t="s">
        <v>5978</v>
      </c>
      <c r="X630" s="16" t="s">
        <v>5979</v>
      </c>
      <c r="Y630" s="10" t="s">
        <v>285</v>
      </c>
      <c r="Z630" s="13" t="s">
        <v>5980</v>
      </c>
      <c r="AA630" s="13" t="s">
        <v>5924</v>
      </c>
      <c r="AB630" s="13" t="s">
        <v>5928</v>
      </c>
      <c r="AD630" s="7"/>
    </row>
    <row r="631" spans="1:30" hidden="1">
      <c r="A631" s="13" t="s">
        <v>5981</v>
      </c>
      <c r="C631" s="13" t="s">
        <v>5970</v>
      </c>
      <c r="D631" s="13">
        <v>6063</v>
      </c>
      <c r="E631" s="13" t="s">
        <v>5971</v>
      </c>
      <c r="F631" s="13">
        <v>7780</v>
      </c>
      <c r="G631" s="13" t="s">
        <v>5982</v>
      </c>
      <c r="H631" s="13" t="s">
        <v>5981</v>
      </c>
      <c r="J631" s="13" t="s">
        <v>12429</v>
      </c>
      <c r="K631" s="13" t="str">
        <f>VLOOKUP(J631,'DM Thue co so-TCCB'!$B$5:$D$781,3,)</f>
        <v>Thuế cơ sở 6 tỉnh Lâm Đồng</v>
      </c>
      <c r="L631" s="13" t="str">
        <f>VLOOKUP(J631,'DM Thue co so-TCCB'!$B$5:$F$781,5,)</f>
        <v>Phường Phú Thủy</v>
      </c>
      <c r="M631" s="13" t="s">
        <v>5943</v>
      </c>
      <c r="N631" s="13" t="s">
        <v>5983</v>
      </c>
      <c r="O631" s="10" t="s">
        <v>5945</v>
      </c>
      <c r="P631" s="10" t="s">
        <v>5984</v>
      </c>
      <c r="Q631" s="13" t="str">
        <f t="shared" si="15"/>
        <v>Huyện Hàm Thuận Nam - Đội Thuế liên huyện Phan Thiết - Hàm Thuận</v>
      </c>
      <c r="R631" s="13" t="s">
        <v>5985</v>
      </c>
      <c r="S631" s="13" t="s">
        <v>5983</v>
      </c>
      <c r="T631" s="8" t="s">
        <v>5983</v>
      </c>
      <c r="U631" s="13" t="s">
        <v>5978</v>
      </c>
      <c r="V631" s="13" t="s">
        <v>5986</v>
      </c>
      <c r="W631" s="15" t="s">
        <v>5978</v>
      </c>
      <c r="X631" s="16" t="s">
        <v>5979</v>
      </c>
      <c r="Y631" s="10" t="s">
        <v>285</v>
      </c>
      <c r="Z631" s="13" t="s">
        <v>5980</v>
      </c>
      <c r="AA631" s="13" t="s">
        <v>5924</v>
      </c>
      <c r="AB631" s="13" t="s">
        <v>5928</v>
      </c>
      <c r="AD631" s="7"/>
    </row>
    <row r="632" spans="1:30" hidden="1">
      <c r="A632" s="13" t="s">
        <v>5987</v>
      </c>
      <c r="C632" s="13" t="s">
        <v>5988</v>
      </c>
      <c r="D632" s="13">
        <v>6065</v>
      </c>
      <c r="E632" s="13" t="s">
        <v>5989</v>
      </c>
      <c r="F632" s="13">
        <v>7780</v>
      </c>
      <c r="G632" s="13" t="s">
        <v>5990</v>
      </c>
      <c r="H632" s="13" t="s">
        <v>5987</v>
      </c>
      <c r="J632" s="10" t="s">
        <v>5991</v>
      </c>
      <c r="K632" s="13" t="str">
        <f>VLOOKUP(J632,'DM Thue co so-TCCB'!$B$5:$D$781,3,)</f>
        <v>Thuế cơ sở 9 tỉnh Lâm Đồng</v>
      </c>
      <c r="L632" s="13" t="str">
        <f>VLOOKUP(J632,'DM Thue co so-TCCB'!$B$5:$F$781,5,)</f>
        <v>Phường La Gi</v>
      </c>
      <c r="M632" s="10" t="s">
        <v>5992</v>
      </c>
      <c r="N632" s="10" t="s">
        <v>5993</v>
      </c>
      <c r="O632" s="10" t="s">
        <v>5994</v>
      </c>
      <c r="P632" s="10" t="s">
        <v>5995</v>
      </c>
      <c r="Q632" s="13" t="str">
        <f t="shared" si="15"/>
        <v>Huyện Tánh Linh - Đội Thuế liên huyện La Gi - Hàm Tân - Đức Linh - Tánh Linh</v>
      </c>
      <c r="R632" s="13" t="s">
        <v>5996</v>
      </c>
      <c r="S632" s="10" t="s">
        <v>5993</v>
      </c>
      <c r="T632" s="8" t="s">
        <v>5997</v>
      </c>
      <c r="U632" s="13" t="s">
        <v>5998</v>
      </c>
      <c r="V632" s="13" t="s">
        <v>5999</v>
      </c>
      <c r="W632" s="15" t="s">
        <v>5998</v>
      </c>
      <c r="X632" s="16" t="s">
        <v>6000</v>
      </c>
      <c r="Y632" s="30" t="s">
        <v>5947</v>
      </c>
      <c r="Z632" s="13" t="s">
        <v>6001</v>
      </c>
      <c r="AA632" s="13" t="s">
        <v>5924</v>
      </c>
      <c r="AB632" s="13" t="s">
        <v>5928</v>
      </c>
      <c r="AD632" s="7"/>
    </row>
    <row r="633" spans="1:30" hidden="1">
      <c r="A633" s="13" t="s">
        <v>6002</v>
      </c>
      <c r="C633" s="13" t="s">
        <v>6003</v>
      </c>
      <c r="D633" s="13">
        <v>6065</v>
      </c>
      <c r="E633" s="13" t="s">
        <v>6004</v>
      </c>
      <c r="F633" s="13">
        <v>7780</v>
      </c>
      <c r="G633" s="13" t="s">
        <v>6005</v>
      </c>
      <c r="H633" s="13" t="s">
        <v>6002</v>
      </c>
      <c r="J633" s="10" t="s">
        <v>5991</v>
      </c>
      <c r="K633" s="13" t="str">
        <f>VLOOKUP(J633,'DM Thue co so-TCCB'!$B$5:$D$781,3,)</f>
        <v>Thuế cơ sở 9 tỉnh Lâm Đồng</v>
      </c>
      <c r="L633" s="13" t="str">
        <f>VLOOKUP(J633,'DM Thue co so-TCCB'!$B$5:$F$781,5,)</f>
        <v>Phường La Gi</v>
      </c>
      <c r="M633" s="10" t="s">
        <v>5992</v>
      </c>
      <c r="N633" s="10" t="s">
        <v>6006</v>
      </c>
      <c r="O633" s="10" t="s">
        <v>5994</v>
      </c>
      <c r="P633" s="10" t="s">
        <v>5994</v>
      </c>
      <c r="Q633" s="13" t="str">
        <f t="shared" si="15"/>
        <v>Thị xã La Gi - Đội Thuế liên huyện La Gi - Hàm Tân - Đức Linh - Tánh Linh</v>
      </c>
      <c r="R633" s="13" t="s">
        <v>6007</v>
      </c>
      <c r="S633" s="10" t="s">
        <v>6006</v>
      </c>
      <c r="T633" s="8" t="s">
        <v>6008</v>
      </c>
      <c r="U633" s="13" t="s">
        <v>6009</v>
      </c>
      <c r="V633" s="13" t="s">
        <v>6010</v>
      </c>
      <c r="W633" s="15" t="s">
        <v>6009</v>
      </c>
      <c r="X633" s="16" t="s">
        <v>6011</v>
      </c>
      <c r="Y633" s="30" t="s">
        <v>5947</v>
      </c>
      <c r="Z633" s="13" t="s">
        <v>6012</v>
      </c>
      <c r="AA633" s="13" t="s">
        <v>5924</v>
      </c>
      <c r="AB633" s="13" t="s">
        <v>5928</v>
      </c>
      <c r="AD633" s="7"/>
    </row>
    <row r="634" spans="1:30" hidden="1">
      <c r="A634" s="13" t="s">
        <v>6013</v>
      </c>
      <c r="C634" s="13" t="s">
        <v>6003</v>
      </c>
      <c r="D634" s="13">
        <v>6065</v>
      </c>
      <c r="E634" s="13" t="s">
        <v>6004</v>
      </c>
      <c r="F634" s="13">
        <v>7780</v>
      </c>
      <c r="G634" s="13" t="s">
        <v>6014</v>
      </c>
      <c r="H634" s="13" t="s">
        <v>6013</v>
      </c>
      <c r="J634" s="10" t="s">
        <v>5991</v>
      </c>
      <c r="K634" s="13" t="str">
        <f>VLOOKUP(J634,'DM Thue co so-TCCB'!$B$5:$D$781,3,)</f>
        <v>Thuế cơ sở 9 tỉnh Lâm Đồng</v>
      </c>
      <c r="L634" s="13" t="str">
        <f>VLOOKUP(J634,'DM Thue co so-TCCB'!$B$5:$F$781,5,)</f>
        <v>Phường La Gi</v>
      </c>
      <c r="M634" s="10" t="s">
        <v>5992</v>
      </c>
      <c r="N634" s="10" t="s">
        <v>6015</v>
      </c>
      <c r="O634" s="10" t="s">
        <v>5994</v>
      </c>
      <c r="P634" s="10" t="s">
        <v>6016</v>
      </c>
      <c r="Q634" s="13" t="str">
        <f t="shared" si="15"/>
        <v>Huyện Hàm Tân - Đội Thuế liên huyện La Gi - Hàm Tân - Đức Linh - Tánh Linh</v>
      </c>
      <c r="R634" s="13" t="s">
        <v>6017</v>
      </c>
      <c r="S634" s="10" t="s">
        <v>6015</v>
      </c>
      <c r="T634" s="8" t="s">
        <v>6018</v>
      </c>
      <c r="U634" s="13" t="s">
        <v>6019</v>
      </c>
      <c r="V634" s="13" t="s">
        <v>6020</v>
      </c>
      <c r="W634" s="15" t="s">
        <v>6009</v>
      </c>
      <c r="X634" s="16" t="s">
        <v>6011</v>
      </c>
      <c r="Y634" s="30" t="s">
        <v>5947</v>
      </c>
      <c r="Z634" s="13" t="s">
        <v>6012</v>
      </c>
      <c r="AA634" s="13" t="s">
        <v>5924</v>
      </c>
      <c r="AB634" s="13" t="s">
        <v>5928</v>
      </c>
      <c r="AD634" s="7"/>
    </row>
    <row r="635" spans="1:30" hidden="1">
      <c r="A635" s="13" t="s">
        <v>6021</v>
      </c>
      <c r="C635" s="13" t="s">
        <v>5988</v>
      </c>
      <c r="D635" s="13">
        <v>6065</v>
      </c>
      <c r="E635" s="13" t="s">
        <v>5989</v>
      </c>
      <c r="F635" s="13">
        <v>7780</v>
      </c>
      <c r="G635" s="13" t="s">
        <v>6022</v>
      </c>
      <c r="H635" s="13" t="s">
        <v>6021</v>
      </c>
      <c r="J635" s="10" t="s">
        <v>5991</v>
      </c>
      <c r="K635" s="13" t="str">
        <f>VLOOKUP(J635,'DM Thue co so-TCCB'!$B$5:$D$781,3,)</f>
        <v>Thuế cơ sở 9 tỉnh Lâm Đồng</v>
      </c>
      <c r="L635" s="13" t="str">
        <f>VLOOKUP(J635,'DM Thue co so-TCCB'!$B$5:$F$781,5,)</f>
        <v>Phường La Gi</v>
      </c>
      <c r="M635" s="10" t="s">
        <v>5992</v>
      </c>
      <c r="N635" s="10" t="s">
        <v>6023</v>
      </c>
      <c r="O635" s="10" t="s">
        <v>5994</v>
      </c>
      <c r="P635" s="10" t="s">
        <v>6024</v>
      </c>
      <c r="Q635" s="13" t="str">
        <f t="shared" si="15"/>
        <v>Huyện Đức Linh - Đội Thuế liên huyện La Gi - Hàm Tân - Đức Linh - Tánh Linh</v>
      </c>
      <c r="R635" s="13" t="s">
        <v>6025</v>
      </c>
      <c r="S635" s="10" t="s">
        <v>6023</v>
      </c>
      <c r="T635" s="8" t="s">
        <v>6026</v>
      </c>
      <c r="U635" s="13" t="s">
        <v>6027</v>
      </c>
      <c r="V635" s="13" t="s">
        <v>6028</v>
      </c>
      <c r="W635" s="15" t="s">
        <v>5998</v>
      </c>
      <c r="X635" s="16" t="s">
        <v>6000</v>
      </c>
      <c r="Y635" s="30" t="s">
        <v>5947</v>
      </c>
      <c r="Z635" s="13" t="s">
        <v>6001</v>
      </c>
      <c r="AA635" s="13" t="s">
        <v>5924</v>
      </c>
      <c r="AB635" s="13" t="s">
        <v>5928</v>
      </c>
      <c r="AD635" s="7"/>
    </row>
    <row r="636" spans="1:30" hidden="1">
      <c r="A636" s="13" t="s">
        <v>6029</v>
      </c>
      <c r="E636" s="13" t="s">
        <v>6030</v>
      </c>
      <c r="F636" s="13">
        <v>7780</v>
      </c>
      <c r="G636" s="13" t="s">
        <v>6031</v>
      </c>
      <c r="H636" s="13" t="s">
        <v>6029</v>
      </c>
      <c r="J636" s="13" t="s">
        <v>6032</v>
      </c>
      <c r="K636" s="13" t="str">
        <f>VLOOKUP(J636,'DM Thue co so-TCCB'!$B$5:$D$781,3,)</f>
        <v>Thuế cơ sở 7 tỉnh Lâm Đồng</v>
      </c>
      <c r="L636" s="13" t="str">
        <f>VLOOKUP(J636,'DM Thue co so-TCCB'!$B$5:$F$781,5,)</f>
        <v>Đặc khu Phú Quý</v>
      </c>
      <c r="M636" s="10" t="s">
        <v>6033</v>
      </c>
      <c r="N636" s="10" t="s">
        <v>6032</v>
      </c>
      <c r="O636" s="13" t="s">
        <v>6034</v>
      </c>
      <c r="P636" s="13" t="s">
        <v>6034</v>
      </c>
      <c r="Q636" s="13" t="str">
        <f t="shared" si="15"/>
        <v>Huyện Phú Quý - Đội Thuế huyện Phú Quý</v>
      </c>
      <c r="R636" s="13" t="s">
        <v>6035</v>
      </c>
      <c r="S636" s="13" t="s">
        <v>6032</v>
      </c>
      <c r="T636" s="8" t="s">
        <v>6032</v>
      </c>
      <c r="U636" s="13" t="s">
        <v>6036</v>
      </c>
      <c r="V636" s="13" t="s">
        <v>6037</v>
      </c>
      <c r="W636" s="15" t="s">
        <v>6036</v>
      </c>
      <c r="X636" s="16" t="s">
        <v>6038</v>
      </c>
      <c r="Z636" s="13" t="s">
        <v>6039</v>
      </c>
      <c r="AA636" s="13" t="s">
        <v>5924</v>
      </c>
      <c r="AB636" s="13" t="s">
        <v>5928</v>
      </c>
      <c r="AD636" s="7"/>
    </row>
    <row r="637" spans="1:30" s="7" customFormat="1" hidden="1">
      <c r="A637" s="7" t="s">
        <v>6040</v>
      </c>
      <c r="B637" s="7">
        <v>7780</v>
      </c>
      <c r="E637" s="7" t="s">
        <v>6041</v>
      </c>
      <c r="G637" s="7" t="s">
        <v>155</v>
      </c>
      <c r="H637" s="7" t="s">
        <v>6040</v>
      </c>
      <c r="I637" s="7" t="s">
        <v>5763</v>
      </c>
      <c r="K637" s="13"/>
      <c r="L637" s="13"/>
      <c r="M637" s="10"/>
      <c r="N637" s="7" t="s">
        <v>6042</v>
      </c>
      <c r="O637" s="7" t="s">
        <v>5765</v>
      </c>
      <c r="P637" s="7" t="s">
        <v>6043</v>
      </c>
      <c r="Q637" s="13" t="str">
        <f t="shared" si="15"/>
        <v xml:space="preserve">Tỉnh Đồng Nai - </v>
      </c>
      <c r="R637" s="7" t="s">
        <v>6044</v>
      </c>
      <c r="S637" s="7" t="s">
        <v>6042</v>
      </c>
      <c r="T637" s="8" t="s">
        <v>6042</v>
      </c>
      <c r="U637" s="7" t="s">
        <v>6045</v>
      </c>
      <c r="V637" s="7" t="s">
        <v>6046</v>
      </c>
      <c r="W637" s="11" t="s">
        <v>155</v>
      </c>
      <c r="X637" s="9" t="s">
        <v>155</v>
      </c>
      <c r="Z637" s="7" t="s">
        <v>6047</v>
      </c>
      <c r="AA637" s="7" t="s">
        <v>153</v>
      </c>
      <c r="AB637" s="7" t="s">
        <v>159</v>
      </c>
    </row>
    <row r="638" spans="1:30" s="7" customFormat="1" hidden="1">
      <c r="A638" s="7" t="s">
        <v>6048</v>
      </c>
      <c r="B638" s="7">
        <v>7781</v>
      </c>
      <c r="E638" s="7" t="s">
        <v>6041</v>
      </c>
      <c r="F638" s="7">
        <v>7780</v>
      </c>
      <c r="G638" s="7" t="s">
        <v>6049</v>
      </c>
      <c r="H638" s="7" t="s">
        <v>6048</v>
      </c>
      <c r="I638" s="7" t="s">
        <v>5763</v>
      </c>
      <c r="J638" s="7" t="s">
        <v>5763</v>
      </c>
      <c r="K638" s="13"/>
      <c r="L638" s="13"/>
      <c r="M638" s="10" t="s">
        <v>5763</v>
      </c>
      <c r="N638" s="7" t="s">
        <v>6050</v>
      </c>
      <c r="O638" s="7" t="s">
        <v>5765</v>
      </c>
      <c r="P638" s="7" t="s">
        <v>6043</v>
      </c>
      <c r="Q638" s="13" t="str">
        <f t="shared" si="15"/>
        <v>Tỉnh Đồng Nai - Chi cục Thuế khu vực XV</v>
      </c>
      <c r="R638" s="7" t="s">
        <v>6051</v>
      </c>
      <c r="S638" s="7" t="s">
        <v>6050</v>
      </c>
      <c r="T638" s="8" t="s">
        <v>6050</v>
      </c>
      <c r="U638" s="7" t="s">
        <v>559</v>
      </c>
      <c r="V638" s="7" t="s">
        <v>6052</v>
      </c>
      <c r="W638" s="38">
        <v>1773</v>
      </c>
      <c r="X638" s="39" t="s">
        <v>6053</v>
      </c>
      <c r="Z638" s="7" t="s">
        <v>6047</v>
      </c>
      <c r="AA638" s="7" t="s">
        <v>6040</v>
      </c>
      <c r="AB638" s="7" t="s">
        <v>6044</v>
      </c>
    </row>
    <row r="639" spans="1:30" hidden="1">
      <c r="A639" s="13" t="s">
        <v>6054</v>
      </c>
      <c r="C639" s="13" t="s">
        <v>6055</v>
      </c>
      <c r="D639" s="13">
        <v>7565</v>
      </c>
      <c r="E639" s="13" t="s">
        <v>6056</v>
      </c>
      <c r="F639" s="13">
        <v>7780</v>
      </c>
      <c r="G639" s="13" t="s">
        <v>6057</v>
      </c>
      <c r="H639" s="13" t="s">
        <v>6054</v>
      </c>
      <c r="J639" s="10" t="s">
        <v>6058</v>
      </c>
      <c r="K639" s="13" t="str">
        <f>VLOOKUP(J639,'DM Thue co so-TCCB'!$B$5:$D$781,3,)</f>
        <v>Thuế cơ sở 3 tỉnh Đồng Nai</v>
      </c>
      <c r="L639" s="13" t="str">
        <f>VLOOKUP(J639,'DM Thue co so-TCCB'!$B$5:$F$781,5,)</f>
        <v>Phường Trấn Biên</v>
      </c>
      <c r="M639" s="10" t="s">
        <v>6059</v>
      </c>
      <c r="N639" s="10" t="s">
        <v>6060</v>
      </c>
      <c r="O639" s="10" t="s">
        <v>6061</v>
      </c>
      <c r="P639" s="10" t="s">
        <v>6061</v>
      </c>
      <c r="Q639" s="13" t="str">
        <f t="shared" si="15"/>
        <v>Thành phố Biên Hòa - Đội Thuế liên huyện Biên Hòa - Vĩnh Cửu</v>
      </c>
      <c r="R639" s="13" t="s">
        <v>6062</v>
      </c>
      <c r="S639" s="10" t="s">
        <v>6060</v>
      </c>
      <c r="T639" s="8" t="s">
        <v>6060</v>
      </c>
      <c r="U639" s="13" t="s">
        <v>559</v>
      </c>
      <c r="V639" s="13" t="s">
        <v>6052</v>
      </c>
      <c r="W639" s="38">
        <v>1774</v>
      </c>
      <c r="X639" s="38" t="s">
        <v>6063</v>
      </c>
      <c r="Y639" s="10" t="s">
        <v>285</v>
      </c>
      <c r="Z639" s="13" t="s">
        <v>6064</v>
      </c>
      <c r="AA639" s="13" t="s">
        <v>6040</v>
      </c>
      <c r="AB639" s="13" t="s">
        <v>6044</v>
      </c>
      <c r="AD639" s="7"/>
    </row>
    <row r="640" spans="1:30" hidden="1">
      <c r="A640" s="13" t="s">
        <v>6065</v>
      </c>
      <c r="C640" s="13" t="s">
        <v>6066</v>
      </c>
      <c r="D640" s="13">
        <v>7561</v>
      </c>
      <c r="E640" s="13" t="s">
        <v>6067</v>
      </c>
      <c r="F640" s="13">
        <v>7780</v>
      </c>
      <c r="G640" s="13" t="s">
        <v>6068</v>
      </c>
      <c r="H640" s="13" t="s">
        <v>6065</v>
      </c>
      <c r="J640" s="10" t="s">
        <v>6069</v>
      </c>
      <c r="K640" s="13" t="str">
        <f>VLOOKUP(J640,'DM Thue co so-TCCB'!$B$5:$D$781,3,)</f>
        <v>Thuế cơ sở 2 tỉnh Đồng Nai</v>
      </c>
      <c r="L640" s="13" t="str">
        <f>VLOOKUP(J640,'DM Thue co so-TCCB'!$B$5:$F$781,5,)</f>
        <v xml:space="preserve"> Phường Long Khánh</v>
      </c>
      <c r="M640" s="10" t="s">
        <v>6070</v>
      </c>
      <c r="N640" s="10" t="s">
        <v>6071</v>
      </c>
      <c r="O640" s="10" t="s">
        <v>6072</v>
      </c>
      <c r="P640" s="10" t="s">
        <v>6072</v>
      </c>
      <c r="Q640" s="13" t="str">
        <f t="shared" si="15"/>
        <v>Thành phố Long Khánh - Đội Thuế liên huyện Long Khánh - Cẩm Mỹ</v>
      </c>
      <c r="R640" s="13" t="s">
        <v>6073</v>
      </c>
      <c r="S640" s="10" t="s">
        <v>6071</v>
      </c>
      <c r="T640" s="8" t="s">
        <v>6071</v>
      </c>
      <c r="U640" s="13" t="s">
        <v>6074</v>
      </c>
      <c r="V640" s="13" t="s">
        <v>6075</v>
      </c>
      <c r="W640" s="15" t="s">
        <v>6074</v>
      </c>
      <c r="X640" s="16" t="s">
        <v>6076</v>
      </c>
      <c r="Y640" s="10" t="s">
        <v>285</v>
      </c>
      <c r="Z640" s="13" t="s">
        <v>6077</v>
      </c>
      <c r="AA640" s="13" t="s">
        <v>6040</v>
      </c>
      <c r="AB640" s="13" t="s">
        <v>6044</v>
      </c>
      <c r="AD640" s="7"/>
    </row>
    <row r="641" spans="1:30" hidden="1">
      <c r="A641" s="13" t="s">
        <v>6078</v>
      </c>
      <c r="C641" s="13" t="s">
        <v>6079</v>
      </c>
      <c r="D641" s="13">
        <v>7562</v>
      </c>
      <c r="E641" s="13" t="s">
        <v>6080</v>
      </c>
      <c r="F641" s="13">
        <v>7780</v>
      </c>
      <c r="G641" s="13" t="s">
        <v>6081</v>
      </c>
      <c r="H641" s="13" t="s">
        <v>6078</v>
      </c>
      <c r="J641" s="10" t="s">
        <v>6082</v>
      </c>
      <c r="K641" s="13" t="str">
        <f>VLOOKUP(J641,'DM Thue co so-TCCB'!$B$5:$D$781,3,)</f>
        <v>Thuế cơ sở 4 tỉnh Đồng Nai</v>
      </c>
      <c r="L641" s="13" t="str">
        <f>VLOOKUP(J641,'DM Thue co so-TCCB'!$B$5:$F$781,5,)</f>
        <v>Xã Định Quán</v>
      </c>
      <c r="M641" s="10" t="s">
        <v>6083</v>
      </c>
      <c r="N641" s="10" t="s">
        <v>6084</v>
      </c>
      <c r="O641" s="10" t="s">
        <v>6085</v>
      </c>
      <c r="P641" s="10" t="s">
        <v>6086</v>
      </c>
      <c r="Q641" s="13" t="str">
        <f t="shared" si="15"/>
        <v>Huyện Tân Phú - Đội Thuế liên huyện Định Quán - Tân Phú</v>
      </c>
      <c r="R641" s="13" t="s">
        <v>6087</v>
      </c>
      <c r="S641" s="10" t="s">
        <v>6084</v>
      </c>
      <c r="T641" s="8" t="s">
        <v>6084</v>
      </c>
      <c r="U641" s="13" t="s">
        <v>569</v>
      </c>
      <c r="V641" s="13" t="s">
        <v>6088</v>
      </c>
      <c r="W641" s="15" t="s">
        <v>6089</v>
      </c>
      <c r="X641" s="16" t="s">
        <v>6090</v>
      </c>
      <c r="Y641" s="10" t="s">
        <v>285</v>
      </c>
      <c r="Z641" s="13" t="s">
        <v>6091</v>
      </c>
      <c r="AA641" s="13" t="s">
        <v>6040</v>
      </c>
      <c r="AB641" s="13" t="s">
        <v>6044</v>
      </c>
      <c r="AD641" s="7"/>
    </row>
    <row r="642" spans="1:30" hidden="1">
      <c r="A642" s="13" t="s">
        <v>6092</v>
      </c>
      <c r="C642" s="13" t="s">
        <v>6079</v>
      </c>
      <c r="D642" s="13">
        <v>7562</v>
      </c>
      <c r="E642" s="13" t="s">
        <v>6080</v>
      </c>
      <c r="F642" s="13">
        <v>7780</v>
      </c>
      <c r="G642" s="13" t="s">
        <v>6093</v>
      </c>
      <c r="H642" s="13" t="s">
        <v>6092</v>
      </c>
      <c r="J642" s="10" t="s">
        <v>6082</v>
      </c>
      <c r="K642" s="13" t="str">
        <f>VLOOKUP(J642,'DM Thue co so-TCCB'!$B$5:$D$781,3,)</f>
        <v>Thuế cơ sở 4 tỉnh Đồng Nai</v>
      </c>
      <c r="L642" s="13" t="str">
        <f>VLOOKUP(J642,'DM Thue co so-TCCB'!$B$5:$F$781,5,)</f>
        <v>Xã Định Quán</v>
      </c>
      <c r="M642" s="10" t="s">
        <v>6083</v>
      </c>
      <c r="N642" s="10" t="s">
        <v>6094</v>
      </c>
      <c r="O642" s="10" t="s">
        <v>6085</v>
      </c>
      <c r="P642" s="10" t="s">
        <v>6085</v>
      </c>
      <c r="Q642" s="13" t="str">
        <f t="shared" si="15"/>
        <v>Huyện Định Quán - Đội Thuế liên huyện Định Quán - Tân Phú</v>
      </c>
      <c r="R642" s="13" t="s">
        <v>6095</v>
      </c>
      <c r="S642" s="10" t="s">
        <v>6094</v>
      </c>
      <c r="T642" s="8" t="s">
        <v>6094</v>
      </c>
      <c r="U642" s="13" t="s">
        <v>6089</v>
      </c>
      <c r="V642" s="13" t="s">
        <v>6096</v>
      </c>
      <c r="W642" s="15" t="s">
        <v>6089</v>
      </c>
      <c r="X642" s="16" t="s">
        <v>6090</v>
      </c>
      <c r="Y642" s="10" t="s">
        <v>285</v>
      </c>
      <c r="Z642" s="13" t="s">
        <v>6091</v>
      </c>
      <c r="AA642" s="13" t="s">
        <v>6040</v>
      </c>
      <c r="AB642" s="13" t="s">
        <v>6044</v>
      </c>
      <c r="AD642" s="7"/>
    </row>
    <row r="643" spans="1:30" hidden="1">
      <c r="A643" s="13" t="s">
        <v>6097</v>
      </c>
      <c r="C643" s="13" t="s">
        <v>6055</v>
      </c>
      <c r="D643" s="13">
        <v>7565</v>
      </c>
      <c r="E643" s="13" t="s">
        <v>6056</v>
      </c>
      <c r="F643" s="13">
        <v>7780</v>
      </c>
      <c r="G643" s="13" t="s">
        <v>6098</v>
      </c>
      <c r="H643" s="13" t="s">
        <v>6097</v>
      </c>
      <c r="J643" s="10" t="s">
        <v>6058</v>
      </c>
      <c r="K643" s="13" t="str">
        <f>VLOOKUP(J643,'DM Thue co so-TCCB'!$B$5:$D$781,3,)</f>
        <v>Thuế cơ sở 3 tỉnh Đồng Nai</v>
      </c>
      <c r="L643" s="13" t="str">
        <f>VLOOKUP(J643,'DM Thue co so-TCCB'!$B$5:$F$781,5,)</f>
        <v>Phường Trấn Biên</v>
      </c>
      <c r="M643" s="10" t="s">
        <v>6059</v>
      </c>
      <c r="N643" s="10" t="s">
        <v>6099</v>
      </c>
      <c r="O643" s="10" t="s">
        <v>6061</v>
      </c>
      <c r="P643" s="10" t="s">
        <v>6100</v>
      </c>
      <c r="Q643" s="13" t="str">
        <f t="shared" si="15"/>
        <v>Huyện Vĩnh Cửu - Đội Thuế liên huyện Biên Hòa - Vĩnh Cửu</v>
      </c>
      <c r="R643" s="13" t="s">
        <v>6101</v>
      </c>
      <c r="S643" s="10" t="s">
        <v>6099</v>
      </c>
      <c r="T643" s="8" t="s">
        <v>6099</v>
      </c>
      <c r="U643" s="13" t="s">
        <v>589</v>
      </c>
      <c r="V643" s="13" t="s">
        <v>6102</v>
      </c>
      <c r="W643" s="15" t="s">
        <v>589</v>
      </c>
      <c r="X643" s="16" t="s">
        <v>6103</v>
      </c>
      <c r="Y643" s="10" t="s">
        <v>285</v>
      </c>
      <c r="Z643" s="13" t="s">
        <v>6064</v>
      </c>
      <c r="AA643" s="13" t="s">
        <v>6040</v>
      </c>
      <c r="AB643" s="13" t="s">
        <v>6044</v>
      </c>
      <c r="AD643" s="7"/>
    </row>
    <row r="644" spans="1:30" hidden="1">
      <c r="A644" s="13" t="s">
        <v>6104</v>
      </c>
      <c r="C644" s="13" t="s">
        <v>6105</v>
      </c>
      <c r="D644" s="13">
        <v>7564</v>
      </c>
      <c r="E644" s="13" t="s">
        <v>6106</v>
      </c>
      <c r="F644" s="13">
        <v>7780</v>
      </c>
      <c r="G644" s="13" t="s">
        <v>6107</v>
      </c>
      <c r="H644" s="13" t="s">
        <v>6104</v>
      </c>
      <c r="J644" s="10" t="s">
        <v>6108</v>
      </c>
      <c r="K644" s="13" t="str">
        <f>VLOOKUP(J644,'DM Thue co so-TCCB'!$B$5:$D$781,3,)</f>
        <v>Thuế cơ sở 6 tỉnh Đồng Nai</v>
      </c>
      <c r="L644" s="13" t="str">
        <f>VLOOKUP(J644,'DM Thue co so-TCCB'!$B$5:$F$781,5,)</f>
        <v>Xã Trảng Bom</v>
      </c>
      <c r="M644" s="10" t="s">
        <v>6109</v>
      </c>
      <c r="N644" s="10" t="s">
        <v>6110</v>
      </c>
      <c r="O644" s="10" t="s">
        <v>6111</v>
      </c>
      <c r="P644" s="10" t="s">
        <v>6111</v>
      </c>
      <c r="Q644" s="13" t="str">
        <f t="shared" si="15"/>
        <v>Huyện Trảng Bom - Đội Thuế liên huyện Trảng Bom - Thống Nhất</v>
      </c>
      <c r="R644" s="13" t="s">
        <v>6112</v>
      </c>
      <c r="S644" s="10" t="s">
        <v>6110</v>
      </c>
      <c r="T644" s="8" t="s">
        <v>6110</v>
      </c>
      <c r="U644" s="13" t="s">
        <v>511</v>
      </c>
      <c r="V644" s="13" t="s">
        <v>6113</v>
      </c>
      <c r="W644" s="15" t="s">
        <v>6114</v>
      </c>
      <c r="X644" s="16" t="s">
        <v>6115</v>
      </c>
      <c r="Y644" s="10" t="s">
        <v>285</v>
      </c>
      <c r="Z644" s="13" t="s">
        <v>6116</v>
      </c>
      <c r="AA644" s="13" t="s">
        <v>6040</v>
      </c>
      <c r="AB644" s="13" t="s">
        <v>6044</v>
      </c>
      <c r="AD644" s="7"/>
    </row>
    <row r="645" spans="1:30" hidden="1">
      <c r="A645" s="13" t="s">
        <v>6117</v>
      </c>
      <c r="C645" s="13" t="s">
        <v>6105</v>
      </c>
      <c r="D645" s="13">
        <v>7564</v>
      </c>
      <c r="E645" s="13" t="s">
        <v>6106</v>
      </c>
      <c r="F645" s="13">
        <v>7780</v>
      </c>
      <c r="G645" s="13" t="s">
        <v>6118</v>
      </c>
      <c r="H645" s="13" t="s">
        <v>6117</v>
      </c>
      <c r="J645" s="10" t="s">
        <v>6108</v>
      </c>
      <c r="K645" s="13" t="str">
        <f>VLOOKUP(J645,'DM Thue co so-TCCB'!$B$5:$D$781,3,)</f>
        <v>Thuế cơ sở 6 tỉnh Đồng Nai</v>
      </c>
      <c r="L645" s="13" t="str">
        <f>VLOOKUP(J645,'DM Thue co so-TCCB'!$B$5:$F$781,5,)</f>
        <v>Xã Trảng Bom</v>
      </c>
      <c r="M645" s="10" t="s">
        <v>6109</v>
      </c>
      <c r="N645" s="10" t="s">
        <v>6119</v>
      </c>
      <c r="O645" s="10" t="s">
        <v>6111</v>
      </c>
      <c r="P645" s="10" t="s">
        <v>6120</v>
      </c>
      <c r="Q645" s="13" t="str">
        <f t="shared" si="15"/>
        <v>Huyện Thống Nhất - Đội Thuế liên huyện Trảng Bom - Thống Nhất</v>
      </c>
      <c r="R645" s="13" t="s">
        <v>6121</v>
      </c>
      <c r="S645" s="10" t="s">
        <v>6119</v>
      </c>
      <c r="T645" s="8" t="s">
        <v>6119</v>
      </c>
      <c r="U645" s="13" t="s">
        <v>6114</v>
      </c>
      <c r="V645" s="13" t="s">
        <v>6122</v>
      </c>
      <c r="W645" s="15" t="s">
        <v>6114</v>
      </c>
      <c r="X645" s="16" t="s">
        <v>6115</v>
      </c>
      <c r="Y645" s="10" t="s">
        <v>285</v>
      </c>
      <c r="Z645" s="13" t="s">
        <v>6116</v>
      </c>
      <c r="AA645" s="13" t="s">
        <v>6040</v>
      </c>
      <c r="AB645" s="13" t="s">
        <v>6044</v>
      </c>
      <c r="AD645" s="7"/>
    </row>
    <row r="646" spans="1:30" hidden="1">
      <c r="A646" s="13" t="s">
        <v>6123</v>
      </c>
      <c r="C646" s="13" t="s">
        <v>6066</v>
      </c>
      <c r="D646" s="13">
        <v>7561</v>
      </c>
      <c r="E646" s="13" t="s">
        <v>6067</v>
      </c>
      <c r="F646" s="13">
        <v>7780</v>
      </c>
      <c r="G646" s="13" t="s">
        <v>6124</v>
      </c>
      <c r="H646" s="13" t="s">
        <v>6123</v>
      </c>
      <c r="J646" s="10" t="s">
        <v>6069</v>
      </c>
      <c r="K646" s="13" t="str">
        <f>VLOOKUP(J646,'DM Thue co so-TCCB'!$B$5:$D$781,3,)</f>
        <v>Thuế cơ sở 2 tỉnh Đồng Nai</v>
      </c>
      <c r="L646" s="13" t="str">
        <f>VLOOKUP(J646,'DM Thue co so-TCCB'!$B$5:$F$781,5,)</f>
        <v xml:space="preserve"> Phường Long Khánh</v>
      </c>
      <c r="M646" s="10" t="s">
        <v>6070</v>
      </c>
      <c r="N646" s="10" t="s">
        <v>6125</v>
      </c>
      <c r="O646" s="10" t="s">
        <v>6072</v>
      </c>
      <c r="P646" s="10" t="s">
        <v>6126</v>
      </c>
      <c r="Q646" s="13" t="str">
        <f t="shared" si="15"/>
        <v>Huyện Cẩm Mỹ - Đội Thuế liên huyện Long Khánh - Cẩm Mỹ</v>
      </c>
      <c r="R646" s="13" t="s">
        <v>6127</v>
      </c>
      <c r="S646" s="10" t="s">
        <v>6125</v>
      </c>
      <c r="T646" s="8" t="s">
        <v>6125</v>
      </c>
      <c r="U646" s="13" t="s">
        <v>6128</v>
      </c>
      <c r="V646" s="13" t="s">
        <v>6129</v>
      </c>
      <c r="W646" s="15" t="s">
        <v>6074</v>
      </c>
      <c r="X646" s="16" t="s">
        <v>6076</v>
      </c>
      <c r="Y646" s="10" t="s">
        <v>285</v>
      </c>
      <c r="Z646" s="13" t="s">
        <v>6077</v>
      </c>
      <c r="AA646" s="13" t="s">
        <v>6040</v>
      </c>
      <c r="AB646" s="13" t="s">
        <v>6044</v>
      </c>
      <c r="AD646" s="7"/>
    </row>
    <row r="647" spans="1:30" hidden="1">
      <c r="A647" s="13" t="s">
        <v>6130</v>
      </c>
      <c r="C647" s="13" t="s">
        <v>155</v>
      </c>
      <c r="E647" s="13" t="s">
        <v>6131</v>
      </c>
      <c r="F647" s="13">
        <v>7780</v>
      </c>
      <c r="G647" s="13" t="s">
        <v>6132</v>
      </c>
      <c r="H647" s="13" t="s">
        <v>6130</v>
      </c>
      <c r="J647" s="13" t="s">
        <v>6133</v>
      </c>
      <c r="K647" s="13" t="str">
        <f>VLOOKUP(J647,'DM Thue co so-TCCB'!$B$5:$D$781,3,)</f>
        <v>Thuế cơ sở 1 tỉnh Đồng Nai</v>
      </c>
      <c r="L647" s="13" t="str">
        <f>VLOOKUP(J647,'DM Thue co so-TCCB'!$B$5:$F$781,5,)</f>
        <v>Xã Xuân Lộc</v>
      </c>
      <c r="M647" s="10" t="s">
        <v>6134</v>
      </c>
      <c r="N647" s="10" t="s">
        <v>6133</v>
      </c>
      <c r="O647" s="13" t="s">
        <v>6135</v>
      </c>
      <c r="P647" s="13" t="s">
        <v>6135</v>
      </c>
      <c r="Q647" s="13" t="str">
        <f t="shared" si="15"/>
        <v>Huyện Xuân Lộc - Đội Thuế huyện Xuân Lộc</v>
      </c>
      <c r="R647" s="13" t="s">
        <v>6136</v>
      </c>
      <c r="S647" s="13" t="s">
        <v>6133</v>
      </c>
      <c r="T647" s="8" t="s">
        <v>6133</v>
      </c>
      <c r="U647" s="13" t="s">
        <v>6137</v>
      </c>
      <c r="V647" s="13" t="s">
        <v>6138</v>
      </c>
      <c r="W647" s="15" t="s">
        <v>6074</v>
      </c>
      <c r="X647" s="16" t="s">
        <v>6076</v>
      </c>
      <c r="Z647" s="13" t="s">
        <v>6139</v>
      </c>
      <c r="AA647" s="13" t="s">
        <v>6040</v>
      </c>
      <c r="AB647" s="13" t="s">
        <v>6044</v>
      </c>
      <c r="AD647" s="7"/>
    </row>
    <row r="648" spans="1:30" hidden="1">
      <c r="A648" s="13" t="s">
        <v>6140</v>
      </c>
      <c r="C648" s="13" t="s">
        <v>6141</v>
      </c>
      <c r="D648" s="13">
        <v>7563</v>
      </c>
      <c r="E648" s="13" t="s">
        <v>6142</v>
      </c>
      <c r="F648" s="13">
        <v>7780</v>
      </c>
      <c r="G648" s="13" t="s">
        <v>6143</v>
      </c>
      <c r="H648" s="13" t="s">
        <v>6140</v>
      </c>
      <c r="J648" s="10" t="s">
        <v>6144</v>
      </c>
      <c r="K648" s="13" t="str">
        <f>VLOOKUP(J648,'DM Thue co so-TCCB'!$B$5:$D$781,3,)</f>
        <v>Thuế cơ sở 5 tỉnh Đồng Nai</v>
      </c>
      <c r="L648" s="13" t="str">
        <f>VLOOKUP(J648,'DM Thue co so-TCCB'!$B$5:$F$781,5,)</f>
        <v>Xã Long Thành</v>
      </c>
      <c r="M648" s="10" t="s">
        <v>6145</v>
      </c>
      <c r="N648" s="10" t="s">
        <v>6146</v>
      </c>
      <c r="O648" s="10" t="s">
        <v>6147</v>
      </c>
      <c r="P648" s="10" t="s">
        <v>6147</v>
      </c>
      <c r="Q648" s="13" t="str">
        <f t="shared" ref="Q648:Q711" si="16">P648&amp;" - "&amp;J648</f>
        <v>Huyện Long Thành - Đội Thuế liên huyện Long Thành - Nhơn Trạch</v>
      </c>
      <c r="R648" s="13" t="s">
        <v>6148</v>
      </c>
      <c r="S648" s="10" t="s">
        <v>6146</v>
      </c>
      <c r="T648" s="8" t="s">
        <v>6146</v>
      </c>
      <c r="U648" s="13" t="s">
        <v>6149</v>
      </c>
      <c r="V648" s="13" t="s">
        <v>6150</v>
      </c>
      <c r="W648" s="15" t="s">
        <v>6149</v>
      </c>
      <c r="X648" s="16" t="s">
        <v>6151</v>
      </c>
      <c r="Y648" s="10" t="s">
        <v>285</v>
      </c>
      <c r="Z648" s="13" t="s">
        <v>6152</v>
      </c>
      <c r="AA648" s="13" t="s">
        <v>6040</v>
      </c>
      <c r="AB648" s="13" t="s">
        <v>6044</v>
      </c>
      <c r="AD648" s="7"/>
    </row>
    <row r="649" spans="1:30" hidden="1">
      <c r="A649" s="13" t="s">
        <v>6153</v>
      </c>
      <c r="C649" s="13" t="s">
        <v>6141</v>
      </c>
      <c r="D649" s="13">
        <v>7563</v>
      </c>
      <c r="E649" s="13" t="s">
        <v>6142</v>
      </c>
      <c r="F649" s="13">
        <v>7780</v>
      </c>
      <c r="G649" s="13" t="s">
        <v>6154</v>
      </c>
      <c r="H649" s="13" t="s">
        <v>6153</v>
      </c>
      <c r="J649" s="10" t="s">
        <v>6144</v>
      </c>
      <c r="K649" s="13" t="str">
        <f>VLOOKUP(J649,'DM Thue co so-TCCB'!$B$5:$D$781,3,)</f>
        <v>Thuế cơ sở 5 tỉnh Đồng Nai</v>
      </c>
      <c r="L649" s="13" t="str">
        <f>VLOOKUP(J649,'DM Thue co so-TCCB'!$B$5:$F$781,5,)</f>
        <v>Xã Long Thành</v>
      </c>
      <c r="M649" s="10" t="s">
        <v>6145</v>
      </c>
      <c r="N649" s="10" t="s">
        <v>6155</v>
      </c>
      <c r="O649" s="10" t="s">
        <v>6147</v>
      </c>
      <c r="P649" s="10" t="s">
        <v>6156</v>
      </c>
      <c r="Q649" s="13" t="str">
        <f t="shared" si="16"/>
        <v>Huyện Nhơn Trạch - Đội Thuế liên huyện Long Thành - Nhơn Trạch</v>
      </c>
      <c r="R649" s="13" t="s">
        <v>6157</v>
      </c>
      <c r="S649" s="10" t="s">
        <v>6155</v>
      </c>
      <c r="T649" s="8" t="s">
        <v>6155</v>
      </c>
      <c r="U649" s="13" t="s">
        <v>6158</v>
      </c>
      <c r="V649" s="13" t="s">
        <v>6159</v>
      </c>
      <c r="W649" s="15" t="s">
        <v>6149</v>
      </c>
      <c r="X649" s="16" t="s">
        <v>6151</v>
      </c>
      <c r="Y649" s="10" t="s">
        <v>285</v>
      </c>
      <c r="Z649" s="13" t="s">
        <v>6152</v>
      </c>
      <c r="AA649" s="13" t="s">
        <v>6040</v>
      </c>
      <c r="AB649" s="13" t="s">
        <v>6044</v>
      </c>
      <c r="AD649" s="7"/>
    </row>
    <row r="650" spans="1:30" s="7" customFormat="1" hidden="1">
      <c r="A650" s="7" t="s">
        <v>6160</v>
      </c>
      <c r="B650" s="7">
        <v>7480</v>
      </c>
      <c r="E650" s="7" t="s">
        <v>6161</v>
      </c>
      <c r="G650" s="7" t="s">
        <v>155</v>
      </c>
      <c r="H650" s="7" t="s">
        <v>6160</v>
      </c>
      <c r="I650" s="7" t="s">
        <v>6162</v>
      </c>
      <c r="K650" s="13"/>
      <c r="L650" s="13"/>
      <c r="M650" s="10"/>
      <c r="N650" s="7" t="s">
        <v>6163</v>
      </c>
      <c r="O650" s="7" t="s">
        <v>6164</v>
      </c>
      <c r="P650" s="7" t="s">
        <v>6165</v>
      </c>
      <c r="Q650" s="13" t="str">
        <f t="shared" si="16"/>
        <v xml:space="preserve">Tỉnh Bình Dương - </v>
      </c>
      <c r="R650" s="7" t="s">
        <v>6166</v>
      </c>
      <c r="S650" s="7" t="s">
        <v>6163</v>
      </c>
      <c r="T650" s="8" t="s">
        <v>6163</v>
      </c>
      <c r="U650" s="7" t="s">
        <v>6167</v>
      </c>
      <c r="V650" s="7" t="s">
        <v>6168</v>
      </c>
      <c r="W650" s="11" t="s">
        <v>155</v>
      </c>
      <c r="X650" s="9" t="s">
        <v>155</v>
      </c>
      <c r="Z650" s="7" t="s">
        <v>6169</v>
      </c>
      <c r="AA650" s="7" t="s">
        <v>153</v>
      </c>
      <c r="AB650" s="7" t="s">
        <v>159</v>
      </c>
    </row>
    <row r="651" spans="1:30" s="7" customFormat="1" hidden="1">
      <c r="A651" s="7" t="s">
        <v>6170</v>
      </c>
      <c r="B651" s="7">
        <v>7481</v>
      </c>
      <c r="E651" s="7" t="s">
        <v>6161</v>
      </c>
      <c r="F651" s="7">
        <v>7480</v>
      </c>
      <c r="G651" s="7" t="s">
        <v>6171</v>
      </c>
      <c r="H651" s="7" t="s">
        <v>6170</v>
      </c>
      <c r="I651" s="7" t="s">
        <v>6162</v>
      </c>
      <c r="J651" s="7" t="s">
        <v>6162</v>
      </c>
      <c r="K651" s="13"/>
      <c r="L651" s="13"/>
      <c r="M651" s="10" t="s">
        <v>6162</v>
      </c>
      <c r="N651" s="7" t="s">
        <v>6172</v>
      </c>
      <c r="O651" s="7" t="s">
        <v>6164</v>
      </c>
      <c r="P651" s="7" t="s">
        <v>6165</v>
      </c>
      <c r="Q651" s="13" t="str">
        <f t="shared" si="16"/>
        <v>Tỉnh Bình Dương - Chi cục Thuế khu vực XVI</v>
      </c>
      <c r="R651" s="7" t="s">
        <v>6173</v>
      </c>
      <c r="S651" s="7" t="s">
        <v>6172</v>
      </c>
      <c r="T651" s="8" t="s">
        <v>6172</v>
      </c>
      <c r="U651" s="7" t="s">
        <v>6174</v>
      </c>
      <c r="V651" s="7" t="s">
        <v>6175</v>
      </c>
      <c r="W651" s="38" t="s">
        <v>6174</v>
      </c>
      <c r="X651" s="39" t="s">
        <v>6176</v>
      </c>
      <c r="Z651" s="7" t="s">
        <v>6169</v>
      </c>
      <c r="AA651" s="7" t="s">
        <v>6160</v>
      </c>
      <c r="AB651" s="7" t="s">
        <v>6166</v>
      </c>
    </row>
    <row r="652" spans="1:30" hidden="1">
      <c r="A652" s="13" t="s">
        <v>6177</v>
      </c>
      <c r="E652" s="13" t="s">
        <v>6178</v>
      </c>
      <c r="F652" s="13">
        <v>7480</v>
      </c>
      <c r="G652" s="13" t="s">
        <v>6179</v>
      </c>
      <c r="H652" s="13" t="s">
        <v>6177</v>
      </c>
      <c r="J652" s="10" t="s">
        <v>6180</v>
      </c>
      <c r="K652" s="13" t="str">
        <f>VLOOKUP(J652,'DM Thue co so-TCCB'!$B$5:$D$781,3,)</f>
        <v>Thuế cơ sở 25 Thành phố Hồ Chí Minh</v>
      </c>
      <c r="L652" s="13" t="str">
        <f>VLOOKUP(J652,'DM Thue co so-TCCB'!$B$5:$F$781,5,)</f>
        <v>Phường Phú Lợi</v>
      </c>
      <c r="M652" s="10" t="s">
        <v>6181</v>
      </c>
      <c r="N652" s="10" t="s">
        <v>6180</v>
      </c>
      <c r="O652" s="10" t="s">
        <v>6182</v>
      </c>
      <c r="P652" s="10" t="s">
        <v>6182</v>
      </c>
      <c r="Q652" s="13" t="str">
        <f t="shared" si="16"/>
        <v>Thành phố Thủ Dầu Một - Đội Thuế thành phố Thủ Dầu Một</v>
      </c>
      <c r="R652" s="13" t="s">
        <v>6183</v>
      </c>
      <c r="S652" s="10" t="s">
        <v>6180</v>
      </c>
      <c r="T652" s="8" t="s">
        <v>6180</v>
      </c>
      <c r="U652" s="13" t="s">
        <v>6174</v>
      </c>
      <c r="V652" s="13" t="s">
        <v>6175</v>
      </c>
      <c r="W652" s="38" t="s">
        <v>6174</v>
      </c>
      <c r="X652" s="39" t="s">
        <v>6176</v>
      </c>
      <c r="Z652" s="13" t="s">
        <v>6184</v>
      </c>
      <c r="AA652" s="13" t="s">
        <v>6160</v>
      </c>
      <c r="AB652" s="13" t="s">
        <v>6166</v>
      </c>
      <c r="AD652" s="7"/>
    </row>
    <row r="653" spans="1:30" hidden="1">
      <c r="A653" s="13" t="s">
        <v>6185</v>
      </c>
      <c r="C653" s="13" t="s">
        <v>6186</v>
      </c>
      <c r="D653" s="13">
        <v>7462</v>
      </c>
      <c r="E653" s="13" t="s">
        <v>6187</v>
      </c>
      <c r="F653" s="13">
        <v>7480</v>
      </c>
      <c r="G653" s="13" t="s">
        <v>6188</v>
      </c>
      <c r="H653" s="13" t="s">
        <v>6185</v>
      </c>
      <c r="J653" s="13" t="s">
        <v>12540</v>
      </c>
      <c r="K653" s="13" t="str">
        <f>VLOOKUP(J653,'DM Thue co so-TCCB'!$B$5:$D$781,3,)</f>
        <v>Thuế cơ sở 29 Thành phố Hồ Chí Minh</v>
      </c>
      <c r="L653" s="13" t="str">
        <f>VLOOKUP(J653,'DM Thue co so-TCCB'!$B$5:$F$781,5,)</f>
        <v>Phường Bến Cát</v>
      </c>
      <c r="M653" s="10" t="s">
        <v>6190</v>
      </c>
      <c r="N653" s="13" t="s">
        <v>6191</v>
      </c>
      <c r="O653" s="10" t="s">
        <v>6192</v>
      </c>
      <c r="P653" s="10" t="s">
        <v>6192</v>
      </c>
      <c r="Q653" s="13" t="str">
        <f t="shared" si="16"/>
        <v>Thành phố Bến Cát - Đội Thuế liên huyện Bến Cát</v>
      </c>
      <c r="R653" s="13" t="s">
        <v>6193</v>
      </c>
      <c r="S653" s="13" t="s">
        <v>6191</v>
      </c>
      <c r="T653" s="8" t="s">
        <v>6191</v>
      </c>
      <c r="U653" s="13" t="s">
        <v>6194</v>
      </c>
      <c r="V653" s="13" t="s">
        <v>6195</v>
      </c>
      <c r="W653" s="17" t="s">
        <v>6196</v>
      </c>
      <c r="X653" s="18" t="s">
        <v>6197</v>
      </c>
      <c r="Y653" s="10" t="s">
        <v>285</v>
      </c>
      <c r="Z653" s="13" t="s">
        <v>6198</v>
      </c>
      <c r="AA653" s="13" t="s">
        <v>6160</v>
      </c>
      <c r="AB653" s="13" t="s">
        <v>6166</v>
      </c>
      <c r="AD653" s="7"/>
    </row>
    <row r="654" spans="1:30" hidden="1">
      <c r="A654" s="13" t="s">
        <v>6199</v>
      </c>
      <c r="C654" s="13" t="s">
        <v>6200</v>
      </c>
      <c r="D654" s="13">
        <v>7461</v>
      </c>
      <c r="E654" s="13" t="s">
        <v>6201</v>
      </c>
      <c r="F654" s="13">
        <v>7480</v>
      </c>
      <c r="G654" s="13" t="s">
        <v>6202</v>
      </c>
      <c r="H654" s="13" t="s">
        <v>6199</v>
      </c>
      <c r="J654" s="13" t="s">
        <v>12531</v>
      </c>
      <c r="K654" s="13" t="str">
        <f>VLOOKUP(J654,'DM Thue co so-TCCB'!$B$5:$D$781,3,)</f>
        <v>Thuế cơ sở 28 Thành phố Hồ Chí Minh</v>
      </c>
      <c r="L654" s="13" t="str">
        <f>VLOOKUP(J654,'DM Thue co so-TCCB'!$B$5:$F$781,5,)</f>
        <v>Phường Tân Uyên</v>
      </c>
      <c r="M654" s="10" t="s">
        <v>6204</v>
      </c>
      <c r="N654" s="13" t="s">
        <v>6205</v>
      </c>
      <c r="O654" s="10" t="s">
        <v>6206</v>
      </c>
      <c r="P654" s="10" t="s">
        <v>6206</v>
      </c>
      <c r="Q654" s="13" t="str">
        <f t="shared" si="16"/>
        <v>Thành phố Tân Uyên - Đội Thuế liên huyện Tân Uyên</v>
      </c>
      <c r="R654" s="13" t="s">
        <v>6207</v>
      </c>
      <c r="S654" s="13" t="s">
        <v>6205</v>
      </c>
      <c r="T654" s="8" t="s">
        <v>6205</v>
      </c>
      <c r="U654" s="13" t="s">
        <v>6208</v>
      </c>
      <c r="V654" s="13" t="s">
        <v>6209</v>
      </c>
      <c r="W654" s="17" t="s">
        <v>6210</v>
      </c>
      <c r="X654" s="18" t="s">
        <v>6211</v>
      </c>
      <c r="Y654" s="10" t="s">
        <v>285</v>
      </c>
      <c r="Z654" s="13" t="s">
        <v>6212</v>
      </c>
      <c r="AA654" s="13" t="s">
        <v>6160</v>
      </c>
      <c r="AB654" s="13" t="s">
        <v>6166</v>
      </c>
      <c r="AD654" s="7"/>
    </row>
    <row r="655" spans="1:30" hidden="1">
      <c r="A655" s="13" t="s">
        <v>6213</v>
      </c>
      <c r="C655" s="13" t="s">
        <v>155</v>
      </c>
      <c r="E655" s="13" t="s">
        <v>6214</v>
      </c>
      <c r="F655" s="13">
        <v>7480</v>
      </c>
      <c r="G655" s="13" t="s">
        <v>6215</v>
      </c>
      <c r="H655" s="13" t="s">
        <v>6213</v>
      </c>
      <c r="J655" s="10" t="s">
        <v>6216</v>
      </c>
      <c r="K655" s="13" t="str">
        <f>VLOOKUP(J655,'DM Thue co so-TCCB'!$B$5:$D$781,3,)</f>
        <v>Thuế cơ sở 27 Thành phố Hồ Chí Minh</v>
      </c>
      <c r="L655" s="13" t="str">
        <f>VLOOKUP(J655,'DM Thue co so-TCCB'!$B$5:$F$781,5,)</f>
        <v>Phường Lái Thiêu</v>
      </c>
      <c r="M655" s="10" t="s">
        <v>6217</v>
      </c>
      <c r="N655" s="10" t="s">
        <v>6216</v>
      </c>
      <c r="O655" s="10" t="s">
        <v>6218</v>
      </c>
      <c r="P655" s="10" t="s">
        <v>6218</v>
      </c>
      <c r="Q655" s="13" t="str">
        <f t="shared" si="16"/>
        <v>Thành phố Thuận An - Đội Thuế thành phố Thuận An</v>
      </c>
      <c r="R655" s="13" t="s">
        <v>6219</v>
      </c>
      <c r="S655" s="10" t="s">
        <v>6216</v>
      </c>
      <c r="T655" s="8" t="s">
        <v>6216</v>
      </c>
      <c r="U655" s="13" t="s">
        <v>6220</v>
      </c>
      <c r="V655" s="13" t="s">
        <v>6221</v>
      </c>
      <c r="W655" s="17" t="s">
        <v>6222</v>
      </c>
      <c r="X655" s="18" t="s">
        <v>6223</v>
      </c>
      <c r="Z655" s="13" t="s">
        <v>6224</v>
      </c>
      <c r="AA655" s="13" t="s">
        <v>6160</v>
      </c>
      <c r="AB655" s="13" t="s">
        <v>6166</v>
      </c>
      <c r="AD655" s="7"/>
    </row>
    <row r="656" spans="1:30" hidden="1">
      <c r="A656" s="13" t="s">
        <v>6225</v>
      </c>
      <c r="C656" s="13" t="s">
        <v>155</v>
      </c>
      <c r="E656" s="13" t="s">
        <v>6226</v>
      </c>
      <c r="F656" s="13">
        <v>7480</v>
      </c>
      <c r="G656" s="13" t="s">
        <v>6227</v>
      </c>
      <c r="H656" s="13" t="s">
        <v>6225</v>
      </c>
      <c r="J656" s="10" t="s">
        <v>6228</v>
      </c>
      <c r="K656" s="13" t="str">
        <f>VLOOKUP(J656,'DM Thue co so-TCCB'!$B$5:$D$781,3,)</f>
        <v>Thuế cơ sở 26 Thành phố Hồ Chí Minh</v>
      </c>
      <c r="L656" s="13" t="str">
        <f>VLOOKUP(J656,'DM Thue co so-TCCB'!$B$5:$F$781,5,)</f>
        <v>Phường Dĩ An</v>
      </c>
      <c r="M656" s="10" t="s">
        <v>6229</v>
      </c>
      <c r="N656" s="10" t="s">
        <v>6228</v>
      </c>
      <c r="O656" s="10" t="s">
        <v>6230</v>
      </c>
      <c r="P656" s="10" t="s">
        <v>6230</v>
      </c>
      <c r="Q656" s="13" t="str">
        <f t="shared" si="16"/>
        <v>Thành phố Dĩ An - Đội Thuế thành phố Dĩ An</v>
      </c>
      <c r="R656" s="13" t="s">
        <v>6231</v>
      </c>
      <c r="S656" s="10" t="s">
        <v>6228</v>
      </c>
      <c r="T656" s="8" t="s">
        <v>6228</v>
      </c>
      <c r="U656" s="13" t="s">
        <v>6222</v>
      </c>
      <c r="V656" s="13" t="s">
        <v>6232</v>
      </c>
      <c r="W656" s="17" t="s">
        <v>6222</v>
      </c>
      <c r="X656" s="18" t="s">
        <v>6223</v>
      </c>
      <c r="Z656" s="13" t="s">
        <v>6233</v>
      </c>
      <c r="AA656" s="13" t="s">
        <v>6160</v>
      </c>
      <c r="AB656" s="13" t="s">
        <v>6166</v>
      </c>
      <c r="AD656" s="7"/>
    </row>
    <row r="657" spans="1:30" hidden="1">
      <c r="A657" s="13" t="s">
        <v>6234</v>
      </c>
      <c r="C657" s="13" t="s">
        <v>6200</v>
      </c>
      <c r="D657" s="13">
        <v>7461</v>
      </c>
      <c r="E657" s="13" t="s">
        <v>6201</v>
      </c>
      <c r="F657" s="13">
        <v>7480</v>
      </c>
      <c r="G657" s="13" t="s">
        <v>6235</v>
      </c>
      <c r="H657" s="13" t="s">
        <v>6234</v>
      </c>
      <c r="J657" s="13" t="s">
        <v>12531</v>
      </c>
      <c r="K657" s="13" t="str">
        <f>VLOOKUP(J657,'DM Thue co so-TCCB'!$B$5:$D$781,3,)</f>
        <v>Thuế cơ sở 28 Thành phố Hồ Chí Minh</v>
      </c>
      <c r="L657" s="13" t="str">
        <f>VLOOKUP(J657,'DM Thue co so-TCCB'!$B$5:$F$781,5,)</f>
        <v>Phường Tân Uyên</v>
      </c>
      <c r="M657" s="10" t="s">
        <v>6204</v>
      </c>
      <c r="N657" s="13" t="s">
        <v>6236</v>
      </c>
      <c r="O657" s="10" t="s">
        <v>6206</v>
      </c>
      <c r="P657" s="10" t="s">
        <v>6237</v>
      </c>
      <c r="Q657" s="13" t="str">
        <f t="shared" si="16"/>
        <v>Huyện Phú Giáo - Đội Thuế liên huyện Tân Uyên</v>
      </c>
      <c r="R657" s="13" t="s">
        <v>6238</v>
      </c>
      <c r="S657" s="13" t="s">
        <v>6236</v>
      </c>
      <c r="T657" s="8" t="s">
        <v>6236</v>
      </c>
      <c r="U657" s="13" t="s">
        <v>6239</v>
      </c>
      <c r="V657" s="13" t="s">
        <v>6240</v>
      </c>
      <c r="W657" s="17" t="s">
        <v>6210</v>
      </c>
      <c r="X657" s="18" t="s">
        <v>6211</v>
      </c>
      <c r="Y657" s="10" t="s">
        <v>285</v>
      </c>
      <c r="Z657" s="13" t="s">
        <v>6212</v>
      </c>
      <c r="AA657" s="13" t="s">
        <v>6160</v>
      </c>
      <c r="AB657" s="13" t="s">
        <v>6166</v>
      </c>
      <c r="AD657" s="7"/>
    </row>
    <row r="658" spans="1:30" hidden="1">
      <c r="A658" s="13" t="s">
        <v>6241</v>
      </c>
      <c r="C658" s="13" t="s">
        <v>6186</v>
      </c>
      <c r="D658" s="13">
        <v>7462</v>
      </c>
      <c r="E658" s="13" t="s">
        <v>6187</v>
      </c>
      <c r="F658" s="13">
        <v>7480</v>
      </c>
      <c r="G658" s="13" t="s">
        <v>6242</v>
      </c>
      <c r="H658" s="13" t="s">
        <v>6241</v>
      </c>
      <c r="J658" s="13" t="s">
        <v>12540</v>
      </c>
      <c r="K658" s="13" t="str">
        <f>VLOOKUP(J658,'DM Thue co so-TCCB'!$B$5:$D$781,3,)</f>
        <v>Thuế cơ sở 29 Thành phố Hồ Chí Minh</v>
      </c>
      <c r="L658" s="13" t="str">
        <f>VLOOKUP(J658,'DM Thue co so-TCCB'!$B$5:$F$781,5,)</f>
        <v>Phường Bến Cát</v>
      </c>
      <c r="M658" s="10" t="s">
        <v>6190</v>
      </c>
      <c r="N658" s="13" t="s">
        <v>6243</v>
      </c>
      <c r="O658" s="10" t="s">
        <v>6192</v>
      </c>
      <c r="P658" s="10" t="s">
        <v>6244</v>
      </c>
      <c r="Q658" s="13" t="str">
        <f t="shared" si="16"/>
        <v>Huyện Dầu Tiếng - Đội Thuế liên huyện Bến Cát</v>
      </c>
      <c r="R658" s="13" t="s">
        <v>6245</v>
      </c>
      <c r="S658" s="13" t="s">
        <v>6243</v>
      </c>
      <c r="T658" s="8" t="s">
        <v>6243</v>
      </c>
      <c r="U658" s="13" t="s">
        <v>6246</v>
      </c>
      <c r="V658" s="13" t="s">
        <v>6247</v>
      </c>
      <c r="W658" s="17" t="s">
        <v>6196</v>
      </c>
      <c r="X658" s="18" t="s">
        <v>6197</v>
      </c>
      <c r="Y658" s="10" t="s">
        <v>285</v>
      </c>
      <c r="Z658" s="13" t="s">
        <v>6198</v>
      </c>
      <c r="AA658" s="13" t="s">
        <v>6160</v>
      </c>
      <c r="AB658" s="13" t="s">
        <v>6166</v>
      </c>
      <c r="AD658" s="7"/>
    </row>
    <row r="659" spans="1:30" hidden="1">
      <c r="A659" s="13" t="s">
        <v>6248</v>
      </c>
      <c r="C659" s="13" t="s">
        <v>6186</v>
      </c>
      <c r="D659" s="13">
        <v>7462</v>
      </c>
      <c r="E659" s="13" t="s">
        <v>6187</v>
      </c>
      <c r="F659" s="13">
        <v>7480</v>
      </c>
      <c r="G659" s="13" t="s">
        <v>6249</v>
      </c>
      <c r="H659" s="13" t="s">
        <v>6248</v>
      </c>
      <c r="J659" s="13" t="s">
        <v>12540</v>
      </c>
      <c r="K659" s="13" t="str">
        <f>VLOOKUP(J659,'DM Thue co so-TCCB'!$B$5:$D$781,3,)</f>
        <v>Thuế cơ sở 29 Thành phố Hồ Chí Minh</v>
      </c>
      <c r="L659" s="13" t="str">
        <f>VLOOKUP(J659,'DM Thue co so-TCCB'!$B$5:$F$781,5,)</f>
        <v>Phường Bến Cát</v>
      </c>
      <c r="M659" s="10" t="s">
        <v>6190</v>
      </c>
      <c r="N659" s="13" t="s">
        <v>6250</v>
      </c>
      <c r="O659" s="10" t="s">
        <v>6192</v>
      </c>
      <c r="P659" s="10" t="s">
        <v>6251</v>
      </c>
      <c r="Q659" s="13" t="str">
        <f t="shared" si="16"/>
        <v>Huyện Bàu Bàng - Đội Thuế liên huyện Bến Cát</v>
      </c>
      <c r="R659" s="13" t="s">
        <v>6252</v>
      </c>
      <c r="S659" s="13" t="s">
        <v>6250</v>
      </c>
      <c r="T659" s="8" t="s">
        <v>6250</v>
      </c>
      <c r="U659" s="13" t="s">
        <v>6196</v>
      </c>
      <c r="V659" s="13" t="s">
        <v>6253</v>
      </c>
      <c r="W659" s="17" t="s">
        <v>6196</v>
      </c>
      <c r="X659" s="18" t="s">
        <v>6197</v>
      </c>
      <c r="Y659" s="10" t="s">
        <v>285</v>
      </c>
      <c r="Z659" s="13" t="s">
        <v>6198</v>
      </c>
      <c r="AA659" s="13" t="s">
        <v>6160</v>
      </c>
      <c r="AB659" s="13" t="s">
        <v>6166</v>
      </c>
      <c r="AD659" s="7"/>
    </row>
    <row r="660" spans="1:30" hidden="1">
      <c r="A660" s="13" t="s">
        <v>6254</v>
      </c>
      <c r="C660" s="13" t="s">
        <v>6200</v>
      </c>
      <c r="D660" s="13">
        <v>7461</v>
      </c>
      <c r="E660" s="13" t="s">
        <v>6201</v>
      </c>
      <c r="F660" s="13">
        <v>7480</v>
      </c>
      <c r="G660" s="13" t="s">
        <v>6255</v>
      </c>
      <c r="H660" s="13" t="s">
        <v>6254</v>
      </c>
      <c r="J660" s="13" t="s">
        <v>12531</v>
      </c>
      <c r="K660" s="13" t="str">
        <f>VLOOKUP(J660,'DM Thue co so-TCCB'!$B$5:$D$781,3,)</f>
        <v>Thuế cơ sở 28 Thành phố Hồ Chí Minh</v>
      </c>
      <c r="L660" s="13" t="str">
        <f>VLOOKUP(J660,'DM Thue co so-TCCB'!$B$5:$F$781,5,)</f>
        <v>Phường Tân Uyên</v>
      </c>
      <c r="M660" s="10" t="s">
        <v>6204</v>
      </c>
      <c r="N660" s="13" t="s">
        <v>6256</v>
      </c>
      <c r="O660" s="10" t="s">
        <v>6206</v>
      </c>
      <c r="P660" s="10" t="s">
        <v>6257</v>
      </c>
      <c r="Q660" s="13" t="str">
        <f t="shared" si="16"/>
        <v>Huyện Bắc Tân Uyên - Đội Thuế liên huyện Tân Uyên</v>
      </c>
      <c r="R660" s="13" t="s">
        <v>6258</v>
      </c>
      <c r="S660" s="13" t="s">
        <v>6256</v>
      </c>
      <c r="T660" s="8" t="s">
        <v>6256</v>
      </c>
      <c r="U660" s="13" t="s">
        <v>6210</v>
      </c>
      <c r="V660" s="13" t="s">
        <v>6259</v>
      </c>
      <c r="W660" s="17" t="s">
        <v>6210</v>
      </c>
      <c r="X660" s="18" t="s">
        <v>6211</v>
      </c>
      <c r="Y660" s="10" t="s">
        <v>285</v>
      </c>
      <c r="Z660" s="13" t="s">
        <v>6212</v>
      </c>
      <c r="AA660" s="13" t="s">
        <v>6160</v>
      </c>
      <c r="AB660" s="13" t="s">
        <v>6166</v>
      </c>
      <c r="AD660" s="7"/>
    </row>
    <row r="661" spans="1:30" s="7" customFormat="1" hidden="1">
      <c r="A661" s="7" t="s">
        <v>6260</v>
      </c>
      <c r="B661" s="7">
        <v>7480</v>
      </c>
      <c r="E661" s="7" t="s">
        <v>6261</v>
      </c>
      <c r="G661" s="7" t="s">
        <v>155</v>
      </c>
      <c r="H661" s="7" t="s">
        <v>6260</v>
      </c>
      <c r="I661" s="7" t="s">
        <v>6162</v>
      </c>
      <c r="K661" s="13"/>
      <c r="L661" s="13"/>
      <c r="M661" s="10"/>
      <c r="N661" s="7" t="s">
        <v>6262</v>
      </c>
      <c r="O661" s="7" t="s">
        <v>6164</v>
      </c>
      <c r="P661" s="7" t="s">
        <v>6263</v>
      </c>
      <c r="Q661" s="13" t="str">
        <f t="shared" si="16"/>
        <v xml:space="preserve">Tỉnh Bình Phước - </v>
      </c>
      <c r="R661" s="7" t="s">
        <v>6264</v>
      </c>
      <c r="S661" s="7" t="s">
        <v>6262</v>
      </c>
      <c r="T661" s="8" t="s">
        <v>6262</v>
      </c>
      <c r="U661" s="7" t="s">
        <v>6265</v>
      </c>
      <c r="V661" s="7" t="s">
        <v>6266</v>
      </c>
      <c r="W661" s="11" t="s">
        <v>155</v>
      </c>
      <c r="X661" s="9" t="s">
        <v>155</v>
      </c>
      <c r="Z661" s="7" t="s">
        <v>6267</v>
      </c>
      <c r="AA661" s="7" t="s">
        <v>153</v>
      </c>
      <c r="AB661" s="7" t="s">
        <v>159</v>
      </c>
    </row>
    <row r="662" spans="1:30" s="7" customFormat="1" hidden="1">
      <c r="A662" s="7" t="s">
        <v>6268</v>
      </c>
      <c r="B662" s="7">
        <v>7481</v>
      </c>
      <c r="E662" s="7" t="s">
        <v>6261</v>
      </c>
      <c r="F662" s="7">
        <v>7480</v>
      </c>
      <c r="G662" s="7" t="s">
        <v>6269</v>
      </c>
      <c r="H662" s="7" t="s">
        <v>6268</v>
      </c>
      <c r="I662" s="7" t="s">
        <v>6162</v>
      </c>
      <c r="J662" s="7" t="s">
        <v>6162</v>
      </c>
      <c r="K662" s="13"/>
      <c r="L662" s="13"/>
      <c r="M662" s="10" t="s">
        <v>6162</v>
      </c>
      <c r="N662" s="7" t="s">
        <v>6270</v>
      </c>
      <c r="O662" s="7" t="s">
        <v>6164</v>
      </c>
      <c r="P662" s="7" t="s">
        <v>6263</v>
      </c>
      <c r="Q662" s="13" t="str">
        <f t="shared" si="16"/>
        <v>Tỉnh Bình Phước - Chi cục Thuế khu vực XVI</v>
      </c>
      <c r="R662" s="7" t="s">
        <v>6271</v>
      </c>
      <c r="S662" s="7" t="s">
        <v>6270</v>
      </c>
      <c r="T662" s="8" t="s">
        <v>6270</v>
      </c>
      <c r="U662" s="7" t="s">
        <v>6272</v>
      </c>
      <c r="V662" s="7" t="s">
        <v>6273</v>
      </c>
      <c r="W662" s="15">
        <v>1873</v>
      </c>
      <c r="X662" s="16" t="s">
        <v>6274</v>
      </c>
      <c r="Z662" s="7" t="s">
        <v>6267</v>
      </c>
      <c r="AA662" s="7" t="s">
        <v>6260</v>
      </c>
      <c r="AB662" s="7" t="s">
        <v>6264</v>
      </c>
    </row>
    <row r="663" spans="1:30" hidden="1">
      <c r="A663" s="13" t="s">
        <v>6275</v>
      </c>
      <c r="C663" s="13" t="s">
        <v>6276</v>
      </c>
      <c r="D663" s="13">
        <v>7062</v>
      </c>
      <c r="E663" s="13" t="s">
        <v>6277</v>
      </c>
      <c r="F663" s="13">
        <v>7480</v>
      </c>
      <c r="G663" s="13" t="s">
        <v>6278</v>
      </c>
      <c r="H663" s="13" t="s">
        <v>6275</v>
      </c>
      <c r="J663" s="10" t="s">
        <v>6279</v>
      </c>
      <c r="K663" s="13" t="str">
        <f>VLOOKUP(J663,'DM Thue co so-TCCB'!$B$5:$D$781,3,)</f>
        <v>Thuế cơ sở 10 tỉnh Đồng Nai</v>
      </c>
      <c r="L663" s="13" t="str">
        <f>VLOOKUP(J663,'DM Thue co so-TCCB'!$B$5:$F$781,5,)</f>
        <v>Phường Bình Phước</v>
      </c>
      <c r="M663" s="10" t="s">
        <v>6280</v>
      </c>
      <c r="N663" s="10" t="s">
        <v>6281</v>
      </c>
      <c r="O663" s="10" t="s">
        <v>6282</v>
      </c>
      <c r="P663" s="10" t="s">
        <v>6283</v>
      </c>
      <c r="Q663" s="13" t="str">
        <f t="shared" si="16"/>
        <v>Huyện Đồng Phú - Đội Thuế liên huyện Đồng Xoài - Đồng Phú - Bù Đăng</v>
      </c>
      <c r="R663" s="13" t="s">
        <v>6284</v>
      </c>
      <c r="S663" s="10" t="s">
        <v>6281</v>
      </c>
      <c r="T663" s="8" t="s">
        <v>6281</v>
      </c>
      <c r="U663" s="13" t="s">
        <v>6285</v>
      </c>
      <c r="V663" s="13" t="s">
        <v>6286</v>
      </c>
      <c r="W663" s="15" t="s">
        <v>6285</v>
      </c>
      <c r="X663" s="16" t="s">
        <v>6287</v>
      </c>
      <c r="Y663" s="10" t="s">
        <v>285</v>
      </c>
      <c r="Z663" s="13" t="s">
        <v>6288</v>
      </c>
      <c r="AA663" s="13" t="s">
        <v>6260</v>
      </c>
      <c r="AB663" s="13" t="s">
        <v>6264</v>
      </c>
      <c r="AD663" s="7"/>
    </row>
    <row r="664" spans="1:30" hidden="1">
      <c r="A664" s="13" t="s">
        <v>6289</v>
      </c>
      <c r="C664" s="13" t="s">
        <v>6290</v>
      </c>
      <c r="D664" s="13">
        <v>7064</v>
      </c>
      <c r="E664" s="13" t="s">
        <v>6291</v>
      </c>
      <c r="F664" s="13">
        <v>7480</v>
      </c>
      <c r="G664" s="13" t="s">
        <v>6292</v>
      </c>
      <c r="H664" s="13" t="s">
        <v>6289</v>
      </c>
      <c r="J664" s="13" t="s">
        <v>6293</v>
      </c>
      <c r="K664" s="13" t="str">
        <f>VLOOKUP(J664,'DM Thue co so-TCCB'!$B$5:$D$781,3,)</f>
        <v>Thuế cơ sở 8 tỉnh Đồng Nai</v>
      </c>
      <c r="L664" s="13" t="str">
        <f>VLOOKUP(J664,'DM Thue co so-TCCB'!$B$5:$F$781,5,)</f>
        <v>Phường Phước Bình</v>
      </c>
      <c r="M664" s="13" t="s">
        <v>6294</v>
      </c>
      <c r="N664" s="13" t="s">
        <v>6295</v>
      </c>
      <c r="O664" s="10" t="s">
        <v>6296</v>
      </c>
      <c r="P664" s="10" t="s">
        <v>6296</v>
      </c>
      <c r="Q664" s="13" t="str">
        <f t="shared" si="16"/>
        <v>Thị xã Phước Long - Đội Thuế liên huyện Phước Long - Bù Gia Mập - Phú Riềng</v>
      </c>
      <c r="R664" s="13" t="s">
        <v>6297</v>
      </c>
      <c r="S664" s="13" t="s">
        <v>6295</v>
      </c>
      <c r="T664" s="34" t="s">
        <v>6298</v>
      </c>
      <c r="U664" s="13" t="s">
        <v>6299</v>
      </c>
      <c r="V664" s="13" t="s">
        <v>6300</v>
      </c>
      <c r="W664" s="17" t="s">
        <v>6299</v>
      </c>
      <c r="X664" s="18" t="s">
        <v>6301</v>
      </c>
      <c r="Y664" s="10" t="s">
        <v>285</v>
      </c>
      <c r="Z664" s="13" t="s">
        <v>6302</v>
      </c>
      <c r="AA664" s="13" t="s">
        <v>6260</v>
      </c>
      <c r="AB664" s="13" t="s">
        <v>6264</v>
      </c>
      <c r="AD664" s="7"/>
    </row>
    <row r="665" spans="1:30" hidden="1">
      <c r="A665" s="13" t="s">
        <v>6303</v>
      </c>
      <c r="C665" s="13" t="s">
        <v>6304</v>
      </c>
      <c r="D665" s="13">
        <v>7063</v>
      </c>
      <c r="E665" s="13" t="s">
        <v>6305</v>
      </c>
      <c r="F665" s="13">
        <v>7480</v>
      </c>
      <c r="G665" s="13" t="s">
        <v>6306</v>
      </c>
      <c r="H665" s="13" t="s">
        <v>6303</v>
      </c>
      <c r="J665" s="10" t="s">
        <v>6307</v>
      </c>
      <c r="K665" s="13" t="str">
        <f>VLOOKUP(J665,'DM Thue co so-TCCB'!$B$5:$D$781,3,)</f>
        <v>Thuế cơ sở 9 tỉnh Đồng Nai</v>
      </c>
      <c r="L665" s="13" t="str">
        <f>VLOOKUP(J665,'DM Thue co so-TCCB'!$B$5:$F$781,5,)</f>
        <v>Xã Lộc Ninh</v>
      </c>
      <c r="M665" s="10" t="s">
        <v>6308</v>
      </c>
      <c r="N665" s="10" t="s">
        <v>6309</v>
      </c>
      <c r="O665" s="10" t="s">
        <v>6310</v>
      </c>
      <c r="P665" s="10" t="s">
        <v>6310</v>
      </c>
      <c r="Q665" s="13" t="str">
        <f t="shared" si="16"/>
        <v>Huyện Lộc Ninh - Đội Thuế liên huyện Lộc Ninh - Bù Đốp</v>
      </c>
      <c r="R665" s="13" t="s">
        <v>6311</v>
      </c>
      <c r="S665" s="10" t="s">
        <v>6309</v>
      </c>
      <c r="T665" s="8" t="s">
        <v>6309</v>
      </c>
      <c r="U665" s="13" t="s">
        <v>6312</v>
      </c>
      <c r="V665" s="13" t="s">
        <v>6313</v>
      </c>
      <c r="W665" s="17" t="s">
        <v>6314</v>
      </c>
      <c r="X665" s="18" t="s">
        <v>6315</v>
      </c>
      <c r="Y665" s="10" t="s">
        <v>285</v>
      </c>
      <c r="Z665" s="13" t="s">
        <v>6316</v>
      </c>
      <c r="AA665" s="13" t="s">
        <v>6260</v>
      </c>
      <c r="AB665" s="13" t="s">
        <v>6264</v>
      </c>
      <c r="AD665" s="7"/>
    </row>
    <row r="666" spans="1:30" hidden="1">
      <c r="A666" s="13" t="s">
        <v>6317</v>
      </c>
      <c r="C666" s="13" t="s">
        <v>6304</v>
      </c>
      <c r="D666" s="13">
        <v>7063</v>
      </c>
      <c r="E666" s="13" t="s">
        <v>6305</v>
      </c>
      <c r="F666" s="13">
        <v>7480</v>
      </c>
      <c r="G666" s="13" t="s">
        <v>6318</v>
      </c>
      <c r="H666" s="13" t="s">
        <v>6317</v>
      </c>
      <c r="J666" s="10" t="s">
        <v>6307</v>
      </c>
      <c r="K666" s="13" t="str">
        <f>VLOOKUP(J666,'DM Thue co so-TCCB'!$B$5:$D$781,3,)</f>
        <v>Thuế cơ sở 9 tỉnh Đồng Nai</v>
      </c>
      <c r="L666" s="13" t="str">
        <f>VLOOKUP(J666,'DM Thue co so-TCCB'!$B$5:$F$781,5,)</f>
        <v>Xã Lộc Ninh</v>
      </c>
      <c r="M666" s="10" t="s">
        <v>6308</v>
      </c>
      <c r="N666" s="10" t="s">
        <v>6319</v>
      </c>
      <c r="O666" s="10" t="s">
        <v>6310</v>
      </c>
      <c r="P666" s="10" t="s">
        <v>6320</v>
      </c>
      <c r="Q666" s="13" t="str">
        <f t="shared" si="16"/>
        <v>Huyện Bù Đốp - Đội Thuế liên huyện Lộc Ninh - Bù Đốp</v>
      </c>
      <c r="R666" s="13" t="s">
        <v>6321</v>
      </c>
      <c r="S666" s="10" t="s">
        <v>6319</v>
      </c>
      <c r="T666" s="8" t="s">
        <v>6319</v>
      </c>
      <c r="U666" s="13" t="s">
        <v>6314</v>
      </c>
      <c r="V666" s="13" t="s">
        <v>6322</v>
      </c>
      <c r="W666" s="17" t="s">
        <v>6314</v>
      </c>
      <c r="X666" s="18" t="s">
        <v>6315</v>
      </c>
      <c r="Y666" s="10" t="s">
        <v>285</v>
      </c>
      <c r="Z666" s="13" t="s">
        <v>6316</v>
      </c>
      <c r="AA666" s="13" t="s">
        <v>6260</v>
      </c>
      <c r="AB666" s="13" t="s">
        <v>6264</v>
      </c>
      <c r="AD666" s="7"/>
    </row>
    <row r="667" spans="1:30" hidden="1">
      <c r="A667" s="13" t="s">
        <v>6323</v>
      </c>
      <c r="C667" s="13" t="s">
        <v>155</v>
      </c>
      <c r="D667" s="13">
        <v>7062</v>
      </c>
      <c r="E667" s="13" t="s">
        <v>6324</v>
      </c>
      <c r="F667" s="13">
        <v>7480</v>
      </c>
      <c r="G667" s="13" t="s">
        <v>6325</v>
      </c>
      <c r="H667" s="13" t="s">
        <v>6323</v>
      </c>
      <c r="J667" s="10" t="s">
        <v>6279</v>
      </c>
      <c r="K667" s="13" t="str">
        <f>VLOOKUP(J667,'DM Thue co so-TCCB'!$B$5:$D$781,3,)</f>
        <v>Thuế cơ sở 10 tỉnh Đồng Nai</v>
      </c>
      <c r="L667" s="13" t="str">
        <f>VLOOKUP(J667,'DM Thue co so-TCCB'!$B$5:$F$781,5,)</f>
        <v>Phường Bình Phước</v>
      </c>
      <c r="M667" s="10" t="s">
        <v>6280</v>
      </c>
      <c r="N667" s="10" t="s">
        <v>6326</v>
      </c>
      <c r="O667" s="10" t="s">
        <v>6282</v>
      </c>
      <c r="P667" s="10" t="s">
        <v>6327</v>
      </c>
      <c r="Q667" s="13" t="str">
        <f t="shared" si="16"/>
        <v>Huyên Bù Đăng - Đội Thuế liên huyện Đồng Xoài - Đồng Phú - Bù Đăng</v>
      </c>
      <c r="R667" s="13" t="s">
        <v>6328</v>
      </c>
      <c r="S667" s="10" t="s">
        <v>6326</v>
      </c>
      <c r="T667" s="8" t="s">
        <v>6326</v>
      </c>
      <c r="U667" s="13" t="s">
        <v>6329</v>
      </c>
      <c r="V667" s="13" t="s">
        <v>6330</v>
      </c>
      <c r="W667" s="15" t="s">
        <v>6329</v>
      </c>
      <c r="X667" s="16" t="s">
        <v>6331</v>
      </c>
      <c r="Y667" s="30" t="s">
        <v>6332</v>
      </c>
      <c r="Z667" s="13" t="s">
        <v>6333</v>
      </c>
      <c r="AA667" s="13" t="s">
        <v>6260</v>
      </c>
      <c r="AB667" s="13" t="s">
        <v>6264</v>
      </c>
      <c r="AD667" s="7"/>
    </row>
    <row r="668" spans="1:30" hidden="1">
      <c r="A668" s="13" t="s">
        <v>6334</v>
      </c>
      <c r="C668" s="13" t="s">
        <v>6335</v>
      </c>
      <c r="D668" s="13">
        <v>7061</v>
      </c>
      <c r="E668" s="13" t="s">
        <v>6336</v>
      </c>
      <c r="F668" s="13">
        <v>7480</v>
      </c>
      <c r="G668" s="13" t="s">
        <v>6337</v>
      </c>
      <c r="H668" s="13" t="s">
        <v>6334</v>
      </c>
      <c r="J668" s="13" t="s">
        <v>6338</v>
      </c>
      <c r="K668" s="13" t="str">
        <f>VLOOKUP(J668,'DM Thue co so-TCCB'!$B$5:$D$781,3,)</f>
        <v>Thuế cơ sở 7 tỉnh Đồng Nai</v>
      </c>
      <c r="L668" s="13" t="str">
        <f>VLOOKUP(J668,'DM Thue co so-TCCB'!$B$5:$F$781,5,)</f>
        <v xml:space="preserve"> Xã Tân Khai</v>
      </c>
      <c r="M668" s="10" t="s">
        <v>6339</v>
      </c>
      <c r="N668" s="13" t="s">
        <v>6340</v>
      </c>
      <c r="O668" s="10" t="s">
        <v>6341</v>
      </c>
      <c r="P668" s="10" t="s">
        <v>6342</v>
      </c>
      <c r="Q668" s="13" t="str">
        <f t="shared" si="16"/>
        <v>Thị xã Bình Long - Đội Thuế liên huyện Bình Long - Chơn Thành</v>
      </c>
      <c r="R668" s="13" t="s">
        <v>6343</v>
      </c>
      <c r="S668" s="13" t="s">
        <v>6340</v>
      </c>
      <c r="T668" s="8" t="s">
        <v>6340</v>
      </c>
      <c r="U668" s="13" t="s">
        <v>6344</v>
      </c>
      <c r="V668" s="13" t="s">
        <v>6345</v>
      </c>
      <c r="W668" s="17" t="s">
        <v>6346</v>
      </c>
      <c r="X668" s="18" t="s">
        <v>6347</v>
      </c>
      <c r="Y668" s="10" t="s">
        <v>285</v>
      </c>
      <c r="Z668" s="13" t="s">
        <v>6348</v>
      </c>
      <c r="AA668" s="13" t="s">
        <v>6260</v>
      </c>
      <c r="AB668" s="13" t="s">
        <v>6264</v>
      </c>
      <c r="AD668" s="7"/>
    </row>
    <row r="669" spans="1:30" hidden="1">
      <c r="A669" s="13" t="s">
        <v>6349</v>
      </c>
      <c r="C669" s="13" t="s">
        <v>155</v>
      </c>
      <c r="D669" s="13">
        <v>7061</v>
      </c>
      <c r="E669" s="13" t="s">
        <v>6350</v>
      </c>
      <c r="F669" s="13">
        <v>7480</v>
      </c>
      <c r="G669" s="13" t="s">
        <v>6351</v>
      </c>
      <c r="H669" s="13" t="s">
        <v>6349</v>
      </c>
      <c r="J669" s="13" t="s">
        <v>6338</v>
      </c>
      <c r="K669" s="13" t="str">
        <f>VLOOKUP(J669,'DM Thue co so-TCCB'!$B$5:$D$781,3,)</f>
        <v>Thuế cơ sở 7 tỉnh Đồng Nai</v>
      </c>
      <c r="L669" s="13" t="str">
        <f>VLOOKUP(J669,'DM Thue co so-TCCB'!$B$5:$F$781,5,)</f>
        <v xml:space="preserve"> Xã Tân Khai</v>
      </c>
      <c r="M669" s="10" t="s">
        <v>6339</v>
      </c>
      <c r="N669" s="13" t="s">
        <v>6352</v>
      </c>
      <c r="O669" s="10" t="s">
        <v>6341</v>
      </c>
      <c r="P669" s="10" t="s">
        <v>6353</v>
      </c>
      <c r="Q669" s="13" t="str">
        <f t="shared" si="16"/>
        <v>Thị xã Chơn Thành - Đội Thuế liên huyện Bình Long - Chơn Thành</v>
      </c>
      <c r="R669" s="13" t="s">
        <v>6354</v>
      </c>
      <c r="S669" s="13" t="s">
        <v>6352</v>
      </c>
      <c r="T669" s="8" t="s">
        <v>6352</v>
      </c>
      <c r="U669" s="13" t="s">
        <v>6355</v>
      </c>
      <c r="V669" s="13" t="s">
        <v>6356</v>
      </c>
      <c r="W669" s="17" t="s">
        <v>6346</v>
      </c>
      <c r="X669" s="18" t="s">
        <v>6347</v>
      </c>
      <c r="Y669" s="30" t="s">
        <v>6332</v>
      </c>
      <c r="Z669" s="13" t="s">
        <v>6357</v>
      </c>
      <c r="AA669" s="13" t="s">
        <v>6260</v>
      </c>
      <c r="AB669" s="13" t="s">
        <v>6264</v>
      </c>
      <c r="AD669" s="7"/>
    </row>
    <row r="670" spans="1:30" hidden="1">
      <c r="A670" s="13" t="s">
        <v>6358</v>
      </c>
      <c r="C670" s="13" t="s">
        <v>6276</v>
      </c>
      <c r="D670" s="13">
        <v>7062</v>
      </c>
      <c r="E670" s="13" t="s">
        <v>6277</v>
      </c>
      <c r="F670" s="13">
        <v>7480</v>
      </c>
      <c r="G670" s="13" t="s">
        <v>6359</v>
      </c>
      <c r="H670" s="13" t="s">
        <v>6358</v>
      </c>
      <c r="J670" s="10" t="s">
        <v>6279</v>
      </c>
      <c r="K670" s="13" t="str">
        <f>VLOOKUP(J670,'DM Thue co so-TCCB'!$B$5:$D$781,3,)</f>
        <v>Thuế cơ sở 10 tỉnh Đồng Nai</v>
      </c>
      <c r="L670" s="13" t="str">
        <f>VLOOKUP(J670,'DM Thue co so-TCCB'!$B$5:$F$781,5,)</f>
        <v>Phường Bình Phước</v>
      </c>
      <c r="M670" s="10" t="s">
        <v>6280</v>
      </c>
      <c r="N670" s="10" t="s">
        <v>6360</v>
      </c>
      <c r="O670" s="10" t="s">
        <v>6282</v>
      </c>
      <c r="P670" s="10" t="s">
        <v>6282</v>
      </c>
      <c r="Q670" s="13" t="str">
        <f t="shared" si="16"/>
        <v>Thành phố Đồng Xoài - Đội Thuế liên huyện Đồng Xoài - Đồng Phú - Bù Đăng</v>
      </c>
      <c r="R670" s="13" t="s">
        <v>6361</v>
      </c>
      <c r="S670" s="10" t="s">
        <v>6360</v>
      </c>
      <c r="T670" s="8" t="s">
        <v>6360</v>
      </c>
      <c r="U670" s="13" t="s">
        <v>6272</v>
      </c>
      <c r="V670" s="13" t="s">
        <v>6273</v>
      </c>
      <c r="W670" s="15">
        <v>1873</v>
      </c>
      <c r="X670" s="16" t="s">
        <v>6274</v>
      </c>
      <c r="Y670" s="10" t="s">
        <v>285</v>
      </c>
      <c r="Z670" s="13" t="s">
        <v>6288</v>
      </c>
      <c r="AA670" s="13" t="s">
        <v>6260</v>
      </c>
      <c r="AB670" s="13" t="s">
        <v>6264</v>
      </c>
      <c r="AD670" s="7"/>
    </row>
    <row r="671" spans="1:30" hidden="1">
      <c r="A671" s="13" t="s">
        <v>6362</v>
      </c>
      <c r="C671" s="13" t="s">
        <v>6335</v>
      </c>
      <c r="D671" s="13">
        <v>7061</v>
      </c>
      <c r="E671" s="13" t="s">
        <v>6336</v>
      </c>
      <c r="F671" s="13">
        <v>7480</v>
      </c>
      <c r="G671" s="13" t="s">
        <v>6363</v>
      </c>
      <c r="H671" s="13" t="s">
        <v>6362</v>
      </c>
      <c r="J671" s="13" t="s">
        <v>6338</v>
      </c>
      <c r="K671" s="13" t="str">
        <f>VLOOKUP(J671,'DM Thue co so-TCCB'!$B$5:$D$781,3,)</f>
        <v>Thuế cơ sở 7 tỉnh Đồng Nai</v>
      </c>
      <c r="L671" s="13" t="str">
        <f>VLOOKUP(J671,'DM Thue co so-TCCB'!$B$5:$F$781,5,)</f>
        <v xml:space="preserve"> Xã Tân Khai</v>
      </c>
      <c r="M671" s="10" t="s">
        <v>6339</v>
      </c>
      <c r="N671" s="13" t="s">
        <v>6364</v>
      </c>
      <c r="O671" s="10" t="s">
        <v>6341</v>
      </c>
      <c r="P671" s="10" t="s">
        <v>6341</v>
      </c>
      <c r="Q671" s="13" t="str">
        <f t="shared" si="16"/>
        <v>Huyện Hớn Quản - Đội Thuế liên huyện Bình Long - Chơn Thành</v>
      </c>
      <c r="R671" s="13" t="s">
        <v>6365</v>
      </c>
      <c r="S671" s="13" t="s">
        <v>6364</v>
      </c>
      <c r="T671" s="8" t="s">
        <v>6364</v>
      </c>
      <c r="U671" s="13" t="s">
        <v>6346</v>
      </c>
      <c r="V671" s="13" t="s">
        <v>6366</v>
      </c>
      <c r="W671" s="17" t="s">
        <v>6346</v>
      </c>
      <c r="X671" s="18" t="s">
        <v>6347</v>
      </c>
      <c r="Y671" s="10" t="s">
        <v>285</v>
      </c>
      <c r="Z671" s="13" t="s">
        <v>6348</v>
      </c>
      <c r="AA671" s="13" t="s">
        <v>6260</v>
      </c>
      <c r="AB671" s="13" t="s">
        <v>6264</v>
      </c>
      <c r="AD671" s="7"/>
    </row>
    <row r="672" spans="1:30" hidden="1">
      <c r="A672" s="13" t="s">
        <v>6367</v>
      </c>
      <c r="C672" s="13" t="s">
        <v>6290</v>
      </c>
      <c r="D672" s="13">
        <v>7064</v>
      </c>
      <c r="E672" s="13" t="s">
        <v>6291</v>
      </c>
      <c r="F672" s="13">
        <v>7480</v>
      </c>
      <c r="G672" s="13" t="s">
        <v>6368</v>
      </c>
      <c r="H672" s="13" t="s">
        <v>6367</v>
      </c>
      <c r="J672" s="13" t="s">
        <v>6293</v>
      </c>
      <c r="K672" s="13" t="str">
        <f>VLOOKUP(J672,'DM Thue co so-TCCB'!$B$5:$D$781,3,)</f>
        <v>Thuế cơ sở 8 tỉnh Đồng Nai</v>
      </c>
      <c r="L672" s="13" t="str">
        <f>VLOOKUP(J672,'DM Thue co so-TCCB'!$B$5:$F$781,5,)</f>
        <v>Phường Phước Bình</v>
      </c>
      <c r="M672" s="13" t="s">
        <v>6294</v>
      </c>
      <c r="N672" s="13" t="s">
        <v>6369</v>
      </c>
      <c r="O672" s="10" t="s">
        <v>6296</v>
      </c>
      <c r="P672" s="10" t="s">
        <v>6370</v>
      </c>
      <c r="Q672" s="13" t="str">
        <f t="shared" si="16"/>
        <v>Huyện Bù Gia Mập - Đội Thuế liên huyện Phước Long - Bù Gia Mập - Phú Riềng</v>
      </c>
      <c r="R672" s="13" t="s">
        <v>6371</v>
      </c>
      <c r="S672" s="13" t="s">
        <v>6369</v>
      </c>
      <c r="T672" s="34" t="s">
        <v>6372</v>
      </c>
      <c r="U672" s="13" t="s">
        <v>6373</v>
      </c>
      <c r="V672" s="13" t="s">
        <v>6374</v>
      </c>
      <c r="W672" s="17" t="s">
        <v>6299</v>
      </c>
      <c r="X672" s="18" t="s">
        <v>6301</v>
      </c>
      <c r="Y672" s="10" t="s">
        <v>285</v>
      </c>
      <c r="Z672" s="13" t="s">
        <v>6302</v>
      </c>
      <c r="AA672" s="13" t="s">
        <v>6260</v>
      </c>
      <c r="AB672" s="13" t="s">
        <v>6264</v>
      </c>
      <c r="AD672" s="7"/>
    </row>
    <row r="673" spans="1:30" hidden="1">
      <c r="A673" s="13" t="s">
        <v>6375</v>
      </c>
      <c r="C673" s="13" t="s">
        <v>6290</v>
      </c>
      <c r="D673" s="13">
        <v>7064</v>
      </c>
      <c r="E673" s="13" t="s">
        <v>6291</v>
      </c>
      <c r="F673" s="13">
        <v>7480</v>
      </c>
      <c r="G673" s="13" t="s">
        <v>6376</v>
      </c>
      <c r="H673" s="13" t="s">
        <v>6375</v>
      </c>
      <c r="J673" s="13" t="s">
        <v>6293</v>
      </c>
      <c r="K673" s="13" t="str">
        <f>VLOOKUP(J673,'DM Thue co so-TCCB'!$B$5:$D$781,3,)</f>
        <v>Thuế cơ sở 8 tỉnh Đồng Nai</v>
      </c>
      <c r="L673" s="13" t="str">
        <f>VLOOKUP(J673,'DM Thue co so-TCCB'!$B$5:$F$781,5,)</f>
        <v>Phường Phước Bình</v>
      </c>
      <c r="M673" s="13" t="s">
        <v>6294</v>
      </c>
      <c r="N673" s="13" t="s">
        <v>6377</v>
      </c>
      <c r="O673" s="10" t="s">
        <v>6296</v>
      </c>
      <c r="P673" s="10" t="s">
        <v>6378</v>
      </c>
      <c r="Q673" s="13" t="str">
        <f t="shared" si="16"/>
        <v>Huyện Phú Riềng - Đội Thuế liên huyện Phước Long - Bù Gia Mập - Phú Riềng</v>
      </c>
      <c r="R673" s="13" t="s">
        <v>6379</v>
      </c>
      <c r="S673" s="13" t="s">
        <v>6377</v>
      </c>
      <c r="T673" s="34" t="s">
        <v>6380</v>
      </c>
      <c r="U673" s="13" t="s">
        <v>6381</v>
      </c>
      <c r="V673" s="13" t="s">
        <v>6382</v>
      </c>
      <c r="W673" s="17" t="s">
        <v>6299</v>
      </c>
      <c r="X673" s="18" t="s">
        <v>6301</v>
      </c>
      <c r="Y673" s="10" t="s">
        <v>285</v>
      </c>
      <c r="Z673" s="13" t="s">
        <v>6302</v>
      </c>
      <c r="AA673" s="13" t="s">
        <v>6260</v>
      </c>
      <c r="AB673" s="13" t="s">
        <v>6264</v>
      </c>
      <c r="AD673" s="7"/>
    </row>
    <row r="674" spans="1:30" s="7" customFormat="1" hidden="1">
      <c r="A674" s="7" t="s">
        <v>6383</v>
      </c>
      <c r="B674" s="7">
        <v>7480</v>
      </c>
      <c r="E674" s="7" t="s">
        <v>6384</v>
      </c>
      <c r="G674" s="7" t="s">
        <v>155</v>
      </c>
      <c r="H674" s="7" t="s">
        <v>6383</v>
      </c>
      <c r="I674" s="7" t="s">
        <v>6162</v>
      </c>
      <c r="K674" s="13"/>
      <c r="L674" s="13"/>
      <c r="M674" s="10"/>
      <c r="N674" s="7" t="s">
        <v>6385</v>
      </c>
      <c r="O674" s="7" t="s">
        <v>6164</v>
      </c>
      <c r="P674" s="7" t="s">
        <v>6386</v>
      </c>
      <c r="Q674" s="13" t="str">
        <f t="shared" si="16"/>
        <v xml:space="preserve">Tỉnh Tây Ninh - </v>
      </c>
      <c r="R674" s="7" t="s">
        <v>6387</v>
      </c>
      <c r="S674" s="7" t="s">
        <v>6385</v>
      </c>
      <c r="T674" s="8" t="s">
        <v>6385</v>
      </c>
      <c r="U674" s="7" t="s">
        <v>2425</v>
      </c>
      <c r="V674" s="7" t="s">
        <v>6388</v>
      </c>
      <c r="W674" s="11" t="s">
        <v>155</v>
      </c>
      <c r="X674" s="9" t="s">
        <v>155</v>
      </c>
      <c r="Z674" s="7" t="s">
        <v>6389</v>
      </c>
      <c r="AA674" s="7" t="s">
        <v>153</v>
      </c>
      <c r="AB674" s="7" t="s">
        <v>159</v>
      </c>
    </row>
    <row r="675" spans="1:30" s="7" customFormat="1" hidden="1">
      <c r="A675" s="7" t="s">
        <v>6390</v>
      </c>
      <c r="B675" s="7">
        <v>7481</v>
      </c>
      <c r="E675" s="7" t="s">
        <v>6384</v>
      </c>
      <c r="F675" s="7">
        <v>7480</v>
      </c>
      <c r="G675" s="7" t="s">
        <v>6391</v>
      </c>
      <c r="H675" s="7" t="s">
        <v>6390</v>
      </c>
      <c r="I675" s="7" t="s">
        <v>6162</v>
      </c>
      <c r="J675" s="7" t="s">
        <v>6162</v>
      </c>
      <c r="K675" s="13"/>
      <c r="L675" s="13"/>
      <c r="M675" s="10" t="s">
        <v>6162</v>
      </c>
      <c r="N675" s="7" t="s">
        <v>6392</v>
      </c>
      <c r="O675" s="7" t="s">
        <v>6164</v>
      </c>
      <c r="P675" s="7" t="s">
        <v>6386</v>
      </c>
      <c r="Q675" s="13" t="str">
        <f t="shared" si="16"/>
        <v>Tỉnh Tây Ninh - Chi cục Thuế khu vực XVI</v>
      </c>
      <c r="R675" s="7" t="s">
        <v>6393</v>
      </c>
      <c r="S675" s="7" t="s">
        <v>6392</v>
      </c>
      <c r="T675" s="8" t="s">
        <v>6392</v>
      </c>
      <c r="U675" s="7" t="s">
        <v>6394</v>
      </c>
      <c r="V675" s="7" t="s">
        <v>6395</v>
      </c>
      <c r="W675" s="15">
        <v>1921</v>
      </c>
      <c r="X675" s="16" t="s">
        <v>6396</v>
      </c>
      <c r="Z675" s="7" t="s">
        <v>6397</v>
      </c>
      <c r="AA675" s="7" t="s">
        <v>6383</v>
      </c>
      <c r="AB675" s="7" t="s">
        <v>6387</v>
      </c>
    </row>
    <row r="676" spans="1:30" hidden="1">
      <c r="A676" s="13" t="s">
        <v>6398</v>
      </c>
      <c r="C676" s="13">
        <v>7263</v>
      </c>
      <c r="D676" s="13">
        <v>7263</v>
      </c>
      <c r="E676" s="13" t="s">
        <v>6399</v>
      </c>
      <c r="F676" s="13">
        <v>7480</v>
      </c>
      <c r="G676" s="13" t="s">
        <v>6400</v>
      </c>
      <c r="H676" s="13" t="s">
        <v>6398</v>
      </c>
      <c r="J676" s="13" t="s">
        <v>6401</v>
      </c>
      <c r="K676" s="13" t="str">
        <f>VLOOKUP(J676,'DM Thue co so-TCCB'!$B$5:$D$781,3,)</f>
        <v>Thuế cơ sở 8 tỉnh Tây Ninh</v>
      </c>
      <c r="L676" s="13" t="str">
        <f>VLOOKUP(J676,'DM Thue co so-TCCB'!$B$5:$F$781,5,)</f>
        <v>Phường Tây Ninh</v>
      </c>
      <c r="M676" s="13" t="s">
        <v>6402</v>
      </c>
      <c r="N676" s="13" t="s">
        <v>6403</v>
      </c>
      <c r="O676" s="10" t="s">
        <v>6404</v>
      </c>
      <c r="P676" s="10" t="s">
        <v>6404</v>
      </c>
      <c r="Q676" s="13" t="str">
        <f t="shared" si="16"/>
        <v>Thành phố Tây Ninh - Đội Thuế liên huyện thành phố Tây Ninh - Châu Thành</v>
      </c>
      <c r="R676" s="13" t="s">
        <v>6405</v>
      </c>
      <c r="S676" s="13" t="s">
        <v>6403</v>
      </c>
      <c r="T676" s="8" t="s">
        <v>6403</v>
      </c>
      <c r="U676" s="13" t="s">
        <v>6394</v>
      </c>
      <c r="V676" s="13" t="s">
        <v>6395</v>
      </c>
      <c r="W676" s="15">
        <v>1921</v>
      </c>
      <c r="X676" s="16" t="s">
        <v>6396</v>
      </c>
      <c r="Y676" s="10" t="s">
        <v>285</v>
      </c>
      <c r="Z676" s="13" t="s">
        <v>6406</v>
      </c>
      <c r="AA676" s="13" t="s">
        <v>6383</v>
      </c>
      <c r="AB676" s="13" t="s">
        <v>6387</v>
      </c>
      <c r="AD676" s="7"/>
    </row>
    <row r="677" spans="1:30" hidden="1">
      <c r="A677" s="13" t="s">
        <v>6407</v>
      </c>
      <c r="C677" s="13">
        <v>7264</v>
      </c>
      <c r="D677" s="13">
        <v>7264</v>
      </c>
      <c r="E677" s="13" t="s">
        <v>6408</v>
      </c>
      <c r="F677" s="13">
        <v>7480</v>
      </c>
      <c r="G677" s="13" t="s">
        <v>6409</v>
      </c>
      <c r="H677" s="13" t="s">
        <v>6407</v>
      </c>
      <c r="J677" s="13" t="s">
        <v>6410</v>
      </c>
      <c r="K677" s="13" t="str">
        <f>VLOOKUP(J677,'DM Thue co so-TCCB'!$B$5:$D$781,3,)</f>
        <v>Thuế cơ sở 10 tỉnh Tây Ninh</v>
      </c>
      <c r="L677" s="13" t="str">
        <f>VLOOKUP(J677,'DM Thue co so-TCCB'!$B$5:$F$781,5,)</f>
        <v>Xã Tân Biên</v>
      </c>
      <c r="M677" s="10" t="s">
        <v>6411</v>
      </c>
      <c r="N677" s="13" t="s">
        <v>6412</v>
      </c>
      <c r="O677" s="10" t="s">
        <v>6413</v>
      </c>
      <c r="P677" s="10" t="s">
        <v>6413</v>
      </c>
      <c r="Q677" s="13" t="str">
        <f t="shared" si="16"/>
        <v>Huyện Tân Biên - Đội Thuế liên huyện Tân Biên - Tân Châu</v>
      </c>
      <c r="R677" s="13" t="s">
        <v>6414</v>
      </c>
      <c r="S677" s="13" t="s">
        <v>6412</v>
      </c>
      <c r="T677" s="8" t="s">
        <v>6412</v>
      </c>
      <c r="U677" s="13" t="s">
        <v>6415</v>
      </c>
      <c r="V677" s="13" t="s">
        <v>6416</v>
      </c>
      <c r="W677" s="15" t="s">
        <v>6417</v>
      </c>
      <c r="X677" s="16" t="s">
        <v>6418</v>
      </c>
      <c r="Y677" s="10" t="s">
        <v>285</v>
      </c>
      <c r="Z677" s="13" t="s">
        <v>6419</v>
      </c>
      <c r="AA677" s="13" t="s">
        <v>6383</v>
      </c>
      <c r="AB677" s="13" t="s">
        <v>6387</v>
      </c>
      <c r="AD677" s="7"/>
    </row>
    <row r="678" spans="1:30" hidden="1">
      <c r="A678" s="13" t="s">
        <v>6420</v>
      </c>
      <c r="C678" s="13">
        <v>7264</v>
      </c>
      <c r="D678" s="13">
        <v>7264</v>
      </c>
      <c r="E678" s="13" t="s">
        <v>6408</v>
      </c>
      <c r="F678" s="13">
        <v>7480</v>
      </c>
      <c r="G678" s="13" t="s">
        <v>6421</v>
      </c>
      <c r="H678" s="13" t="s">
        <v>6420</v>
      </c>
      <c r="J678" s="13" t="s">
        <v>6410</v>
      </c>
      <c r="K678" s="13" t="str">
        <f>VLOOKUP(J678,'DM Thue co so-TCCB'!$B$5:$D$781,3,)</f>
        <v>Thuế cơ sở 10 tỉnh Tây Ninh</v>
      </c>
      <c r="L678" s="13" t="str">
        <f>VLOOKUP(J678,'DM Thue co so-TCCB'!$B$5:$F$781,5,)</f>
        <v>Xã Tân Biên</v>
      </c>
      <c r="M678" s="10" t="s">
        <v>6411</v>
      </c>
      <c r="N678" s="13" t="s">
        <v>6422</v>
      </c>
      <c r="O678" s="10" t="s">
        <v>6413</v>
      </c>
      <c r="P678" s="10" t="s">
        <v>6423</v>
      </c>
      <c r="Q678" s="13" t="str">
        <f t="shared" si="16"/>
        <v>Huyện Tân Châu - Đội Thuế liên huyện Tân Biên - Tân Châu</v>
      </c>
      <c r="R678" s="13" t="s">
        <v>6424</v>
      </c>
      <c r="S678" s="13" t="s">
        <v>6422</v>
      </c>
      <c r="T678" s="8" t="s">
        <v>6422</v>
      </c>
      <c r="U678" s="13" t="s">
        <v>6425</v>
      </c>
      <c r="V678" s="13" t="s">
        <v>6426</v>
      </c>
      <c r="W678" s="15" t="s">
        <v>6427</v>
      </c>
      <c r="X678" s="16" t="s">
        <v>6428</v>
      </c>
      <c r="Y678" s="10" t="s">
        <v>285</v>
      </c>
      <c r="Z678" s="13" t="s">
        <v>6419</v>
      </c>
      <c r="AA678" s="13" t="s">
        <v>6383</v>
      </c>
      <c r="AB678" s="13" t="s">
        <v>6387</v>
      </c>
      <c r="AD678" s="7"/>
    </row>
    <row r="679" spans="1:30" hidden="1">
      <c r="A679" s="13" t="s">
        <v>6429</v>
      </c>
      <c r="C679" s="13">
        <v>7261</v>
      </c>
      <c r="D679" s="13">
        <v>7261</v>
      </c>
      <c r="E679" s="13" t="s">
        <v>6430</v>
      </c>
      <c r="F679" s="13">
        <v>7480</v>
      </c>
      <c r="G679" s="13" t="s">
        <v>6431</v>
      </c>
      <c r="H679" s="13" t="s">
        <v>6429</v>
      </c>
      <c r="J679" s="13" t="s">
        <v>6432</v>
      </c>
      <c r="K679" s="13" t="str">
        <f>VLOOKUP(J679,'DM Thue co so-TCCB'!$B$5:$D$781,3,)</f>
        <v>Thuế cơ sở 9 tỉnh Tây Ninh</v>
      </c>
      <c r="L679" s="13" t="str">
        <f>VLOOKUP(J679,'DM Thue co so-TCCB'!$B$5:$F$781,5,)</f>
        <v>Phường Long Hoa</v>
      </c>
      <c r="M679" s="13" t="s">
        <v>6433</v>
      </c>
      <c r="N679" s="13" t="s">
        <v>6434</v>
      </c>
      <c r="O679" s="10" t="s">
        <v>6435</v>
      </c>
      <c r="P679" s="10" t="s">
        <v>6436</v>
      </c>
      <c r="Q679" s="13" t="str">
        <f t="shared" si="16"/>
        <v>Huyện Dương Minh Châu - Đội Thuế liên huyện Hòa Thành - Dương Minh Châu</v>
      </c>
      <c r="R679" s="13" t="s">
        <v>6437</v>
      </c>
      <c r="S679" s="13" t="s">
        <v>6434</v>
      </c>
      <c r="T679" s="34" t="s">
        <v>6438</v>
      </c>
      <c r="U679" s="13" t="s">
        <v>6427</v>
      </c>
      <c r="V679" s="13" t="s">
        <v>6439</v>
      </c>
      <c r="W679" s="15" t="s">
        <v>6427</v>
      </c>
      <c r="X679" s="16" t="s">
        <v>6428</v>
      </c>
      <c r="Y679" s="10" t="s">
        <v>285</v>
      </c>
      <c r="Z679" s="13" t="s">
        <v>6440</v>
      </c>
      <c r="AA679" s="13" t="s">
        <v>6383</v>
      </c>
      <c r="AB679" s="13" t="s">
        <v>6387</v>
      </c>
      <c r="AD679" s="7"/>
    </row>
    <row r="680" spans="1:30" hidden="1">
      <c r="A680" s="13" t="s">
        <v>6441</v>
      </c>
      <c r="C680" s="13">
        <v>7263</v>
      </c>
      <c r="D680" s="13">
        <v>7263</v>
      </c>
      <c r="E680" s="13" t="s">
        <v>6399</v>
      </c>
      <c r="F680" s="13">
        <v>7480</v>
      </c>
      <c r="G680" s="13" t="s">
        <v>6442</v>
      </c>
      <c r="H680" s="13" t="s">
        <v>6441</v>
      </c>
      <c r="J680" s="13" t="s">
        <v>6401</v>
      </c>
      <c r="K680" s="13" t="str">
        <f>VLOOKUP(J680,'DM Thue co so-TCCB'!$B$5:$D$781,3,)</f>
        <v>Thuế cơ sở 8 tỉnh Tây Ninh</v>
      </c>
      <c r="L680" s="13" t="str">
        <f>VLOOKUP(J680,'DM Thue co so-TCCB'!$B$5:$F$781,5,)</f>
        <v>Phường Tây Ninh</v>
      </c>
      <c r="M680" s="13" t="s">
        <v>6402</v>
      </c>
      <c r="N680" s="13" t="s">
        <v>6443</v>
      </c>
      <c r="O680" s="10" t="s">
        <v>6404</v>
      </c>
      <c r="P680" s="10" t="s">
        <v>6444</v>
      </c>
      <c r="Q680" s="13" t="str">
        <f t="shared" si="16"/>
        <v>Huyện Châu Thành - Đội Thuế liên huyện thành phố Tây Ninh - Châu Thành</v>
      </c>
      <c r="R680" s="13" t="s">
        <v>6445</v>
      </c>
      <c r="S680" s="13" t="s">
        <v>6443</v>
      </c>
      <c r="T680" s="8" t="s">
        <v>6443</v>
      </c>
      <c r="U680" s="13" t="s">
        <v>6417</v>
      </c>
      <c r="V680" s="13" t="s">
        <v>6446</v>
      </c>
      <c r="W680" s="15" t="s">
        <v>6417</v>
      </c>
      <c r="X680" s="16" t="s">
        <v>6418</v>
      </c>
      <c r="Y680" s="10" t="s">
        <v>285</v>
      </c>
      <c r="Z680" s="13" t="s">
        <v>6406</v>
      </c>
      <c r="AA680" s="13" t="s">
        <v>6383</v>
      </c>
      <c r="AB680" s="13" t="s">
        <v>6387</v>
      </c>
      <c r="AD680" s="7"/>
    </row>
    <row r="681" spans="1:30" hidden="1">
      <c r="A681" s="13" t="s">
        <v>6447</v>
      </c>
      <c r="C681" s="13">
        <v>7261</v>
      </c>
      <c r="D681" s="13">
        <v>7261</v>
      </c>
      <c r="E681" s="13" t="s">
        <v>6430</v>
      </c>
      <c r="F681" s="13">
        <v>7480</v>
      </c>
      <c r="G681" s="13" t="s">
        <v>6448</v>
      </c>
      <c r="H681" s="13" t="s">
        <v>6447</v>
      </c>
      <c r="J681" s="13" t="s">
        <v>6432</v>
      </c>
      <c r="K681" s="13" t="str">
        <f>VLOOKUP(J681,'DM Thue co so-TCCB'!$B$5:$D$781,3,)</f>
        <v>Thuế cơ sở 9 tỉnh Tây Ninh</v>
      </c>
      <c r="L681" s="13" t="str">
        <f>VLOOKUP(J681,'DM Thue co so-TCCB'!$B$5:$F$781,5,)</f>
        <v>Phường Long Hoa</v>
      </c>
      <c r="M681" s="13" t="s">
        <v>6433</v>
      </c>
      <c r="N681" s="13" t="s">
        <v>6449</v>
      </c>
      <c r="O681" s="10" t="s">
        <v>6435</v>
      </c>
      <c r="P681" s="10" t="s">
        <v>6435</v>
      </c>
      <c r="Q681" s="13" t="str">
        <f t="shared" si="16"/>
        <v>Thị xã Hòa Thành - Đội Thuế liên huyện Hòa Thành - Dương Minh Châu</v>
      </c>
      <c r="R681" s="13" t="s">
        <v>6450</v>
      </c>
      <c r="S681" s="13" t="s">
        <v>6449</v>
      </c>
      <c r="T681" s="8" t="s">
        <v>6449</v>
      </c>
      <c r="U681" s="13" t="s">
        <v>6394</v>
      </c>
      <c r="V681" s="13" t="s">
        <v>6395</v>
      </c>
      <c r="W681" s="15">
        <v>1921</v>
      </c>
      <c r="X681" s="16" t="s">
        <v>6396</v>
      </c>
      <c r="Y681" s="10" t="s">
        <v>285</v>
      </c>
      <c r="Z681" s="13" t="s">
        <v>6440</v>
      </c>
      <c r="AA681" s="13" t="s">
        <v>6383</v>
      </c>
      <c r="AB681" s="13" t="s">
        <v>6387</v>
      </c>
      <c r="AD681" s="7"/>
    </row>
    <row r="682" spans="1:30" hidden="1">
      <c r="A682" s="13" t="s">
        <v>6451</v>
      </c>
      <c r="C682" s="13">
        <v>7262</v>
      </c>
      <c r="D682" s="13">
        <v>7262</v>
      </c>
      <c r="E682" s="13" t="s">
        <v>6452</v>
      </c>
      <c r="F682" s="13">
        <v>7480</v>
      </c>
      <c r="G682" s="13" t="s">
        <v>6453</v>
      </c>
      <c r="H682" s="13" t="s">
        <v>6451</v>
      </c>
      <c r="J682" s="13" t="s">
        <v>6454</v>
      </c>
      <c r="K682" s="13" t="str">
        <f>VLOOKUP(J682,'DM Thue co so-TCCB'!$B$5:$D$781,3,)</f>
        <v>Thuế cơ sở 7 tỉnh Tây Ninh</v>
      </c>
      <c r="L682" s="13" t="str">
        <f>VLOOKUP(J682,'DM Thue co so-TCCB'!$B$5:$F$781,5,)</f>
        <v>Phường Gò Dầu</v>
      </c>
      <c r="M682" s="13" t="s">
        <v>6455</v>
      </c>
      <c r="N682" s="13" t="s">
        <v>6456</v>
      </c>
      <c r="O682" s="10" t="s">
        <v>6457</v>
      </c>
      <c r="P682" s="10" t="s">
        <v>6458</v>
      </c>
      <c r="Q682" s="13" t="str">
        <f t="shared" si="16"/>
        <v>Huyện Bến Cầu - Đội Thuế liên huyện Gò Dầu - Trảng Bàng - Bến Cầu</v>
      </c>
      <c r="R682" s="13" t="s">
        <v>6459</v>
      </c>
      <c r="S682" s="13" t="s">
        <v>6456</v>
      </c>
      <c r="T682" s="8" t="s">
        <v>6456</v>
      </c>
      <c r="U682" s="13" t="s">
        <v>6460</v>
      </c>
      <c r="V682" s="13" t="s">
        <v>6461</v>
      </c>
      <c r="W682" s="15" t="s">
        <v>6462</v>
      </c>
      <c r="X682" s="16" t="s">
        <v>6463</v>
      </c>
      <c r="Y682" s="10" t="s">
        <v>285</v>
      </c>
      <c r="Z682" s="13" t="s">
        <v>6464</v>
      </c>
      <c r="AA682" s="13" t="s">
        <v>6383</v>
      </c>
      <c r="AB682" s="13" t="s">
        <v>6387</v>
      </c>
      <c r="AD682" s="7"/>
    </row>
    <row r="683" spans="1:30" hidden="1">
      <c r="A683" s="13" t="s">
        <v>6465</v>
      </c>
      <c r="C683" s="13">
        <v>7262</v>
      </c>
      <c r="D683" s="13">
        <v>7262</v>
      </c>
      <c r="E683" s="13" t="s">
        <v>6452</v>
      </c>
      <c r="F683" s="13">
        <v>7480</v>
      </c>
      <c r="G683" s="13" t="s">
        <v>6466</v>
      </c>
      <c r="H683" s="13" t="s">
        <v>6465</v>
      </c>
      <c r="J683" s="13" t="s">
        <v>6454</v>
      </c>
      <c r="K683" s="13" t="str">
        <f>VLOOKUP(J683,'DM Thue co so-TCCB'!$B$5:$D$781,3,)</f>
        <v>Thuế cơ sở 7 tỉnh Tây Ninh</v>
      </c>
      <c r="L683" s="13" t="str">
        <f>VLOOKUP(J683,'DM Thue co so-TCCB'!$B$5:$F$781,5,)</f>
        <v>Phường Gò Dầu</v>
      </c>
      <c r="M683" s="13" t="s">
        <v>6455</v>
      </c>
      <c r="N683" s="13" t="s">
        <v>6467</v>
      </c>
      <c r="O683" s="10" t="s">
        <v>6457</v>
      </c>
      <c r="P683" s="10" t="s">
        <v>6457</v>
      </c>
      <c r="Q683" s="13" t="str">
        <f t="shared" si="16"/>
        <v>Huyện Gò Dầu - Đội Thuế liên huyện Gò Dầu - Trảng Bàng - Bến Cầu</v>
      </c>
      <c r="R683" s="13" t="s">
        <v>6468</v>
      </c>
      <c r="S683" s="13" t="s">
        <v>6467</v>
      </c>
      <c r="T683" s="8" t="s">
        <v>6467</v>
      </c>
      <c r="U683" s="13" t="s">
        <v>6462</v>
      </c>
      <c r="V683" s="13" t="s">
        <v>6469</v>
      </c>
      <c r="W683" s="15" t="s">
        <v>6462</v>
      </c>
      <c r="X683" s="16" t="s">
        <v>6463</v>
      </c>
      <c r="Y683" s="10" t="s">
        <v>285</v>
      </c>
      <c r="Z683" s="13" t="s">
        <v>6464</v>
      </c>
      <c r="AA683" s="13" t="s">
        <v>6383</v>
      </c>
      <c r="AB683" s="13" t="s">
        <v>6387</v>
      </c>
      <c r="AD683" s="7"/>
    </row>
    <row r="684" spans="1:30" hidden="1">
      <c r="A684" s="13" t="s">
        <v>6470</v>
      </c>
      <c r="C684" s="13">
        <v>7262</v>
      </c>
      <c r="D684" s="13">
        <v>7262</v>
      </c>
      <c r="E684" s="13" t="s">
        <v>6452</v>
      </c>
      <c r="F684" s="13">
        <v>7480</v>
      </c>
      <c r="G684" s="13" t="s">
        <v>6471</v>
      </c>
      <c r="H684" s="13" t="s">
        <v>6470</v>
      </c>
      <c r="J684" s="13" t="s">
        <v>6454</v>
      </c>
      <c r="K684" s="13" t="str">
        <f>VLOOKUP(J684,'DM Thue co so-TCCB'!$B$5:$D$781,3,)</f>
        <v>Thuế cơ sở 7 tỉnh Tây Ninh</v>
      </c>
      <c r="L684" s="13" t="str">
        <f>VLOOKUP(J684,'DM Thue co so-TCCB'!$B$5:$F$781,5,)</f>
        <v>Phường Gò Dầu</v>
      </c>
      <c r="M684" s="13" t="s">
        <v>6455</v>
      </c>
      <c r="N684" s="13" t="s">
        <v>6472</v>
      </c>
      <c r="O684" s="10" t="s">
        <v>6457</v>
      </c>
      <c r="P684" s="10" t="s">
        <v>6473</v>
      </c>
      <c r="Q684" s="13" t="str">
        <f t="shared" si="16"/>
        <v>Thị xã Trảng Bàng - Đội Thuế liên huyện Gò Dầu - Trảng Bàng - Bến Cầu</v>
      </c>
      <c r="R684" s="13" t="s">
        <v>6474</v>
      </c>
      <c r="S684" s="13" t="s">
        <v>6472</v>
      </c>
      <c r="T684" s="8" t="s">
        <v>6472</v>
      </c>
      <c r="U684" s="13" t="s">
        <v>6475</v>
      </c>
      <c r="V684" s="13" t="s">
        <v>6476</v>
      </c>
      <c r="W684" s="15" t="s">
        <v>6462</v>
      </c>
      <c r="X684" s="16" t="s">
        <v>6463</v>
      </c>
      <c r="Y684" s="10" t="s">
        <v>285</v>
      </c>
      <c r="Z684" s="13" t="s">
        <v>6464</v>
      </c>
      <c r="AA684" s="13" t="s">
        <v>6383</v>
      </c>
      <c r="AB684" s="13" t="s">
        <v>6387</v>
      </c>
      <c r="AD684" s="7"/>
    </row>
    <row r="685" spans="1:30" s="7" customFormat="1" hidden="1">
      <c r="A685" s="7" t="s">
        <v>6477</v>
      </c>
      <c r="B685" s="7">
        <v>8080</v>
      </c>
      <c r="E685" s="7" t="s">
        <v>6478</v>
      </c>
      <c r="G685" s="7" t="s">
        <v>155</v>
      </c>
      <c r="H685" s="7" t="s">
        <v>6477</v>
      </c>
      <c r="I685" s="7" t="s">
        <v>6479</v>
      </c>
      <c r="K685" s="13"/>
      <c r="L685" s="13"/>
      <c r="M685" s="10"/>
      <c r="N685" s="7" t="s">
        <v>6480</v>
      </c>
      <c r="O685" s="7" t="s">
        <v>6481</v>
      </c>
      <c r="P685" s="7" t="s">
        <v>6482</v>
      </c>
      <c r="Q685" s="13" t="str">
        <f t="shared" si="16"/>
        <v xml:space="preserve">Tỉnh Long An - </v>
      </c>
      <c r="R685" s="7" t="s">
        <v>6483</v>
      </c>
      <c r="S685" s="7" t="s">
        <v>6480</v>
      </c>
      <c r="T685" s="8" t="s">
        <v>6480</v>
      </c>
      <c r="U685" s="7" t="s">
        <v>6484</v>
      </c>
      <c r="V685" s="7" t="s">
        <v>6485</v>
      </c>
      <c r="W685" s="11" t="s">
        <v>155</v>
      </c>
      <c r="X685" s="9" t="s">
        <v>155</v>
      </c>
      <c r="Z685" s="7" t="s">
        <v>6486</v>
      </c>
      <c r="AA685" s="7" t="s">
        <v>153</v>
      </c>
      <c r="AB685" s="7" t="s">
        <v>159</v>
      </c>
    </row>
    <row r="686" spans="1:30" s="7" customFormat="1" hidden="1">
      <c r="A686" s="7" t="s">
        <v>6487</v>
      </c>
      <c r="B686" s="7">
        <v>8081</v>
      </c>
      <c r="E686" s="7" t="s">
        <v>6478</v>
      </c>
      <c r="F686" s="7">
        <v>8080</v>
      </c>
      <c r="G686" s="7" t="s">
        <v>6488</v>
      </c>
      <c r="H686" s="7" t="s">
        <v>6487</v>
      </c>
      <c r="I686" s="7" t="s">
        <v>6479</v>
      </c>
      <c r="J686" s="7" t="s">
        <v>6479</v>
      </c>
      <c r="K686" s="13"/>
      <c r="L686" s="13"/>
      <c r="M686" s="10" t="s">
        <v>6479</v>
      </c>
      <c r="N686" s="7" t="s">
        <v>6489</v>
      </c>
      <c r="O686" s="7" t="s">
        <v>6481</v>
      </c>
      <c r="P686" s="7" t="s">
        <v>6482</v>
      </c>
      <c r="Q686" s="13" t="str">
        <f t="shared" si="16"/>
        <v>Tỉnh Long An - Chi cục Thuế khu vực XVII</v>
      </c>
      <c r="R686" s="7" t="s">
        <v>6490</v>
      </c>
      <c r="S686" s="7" t="s">
        <v>6489</v>
      </c>
      <c r="T686" s="8" t="s">
        <v>6489</v>
      </c>
      <c r="U686" s="7" t="s">
        <v>6491</v>
      </c>
      <c r="V686" s="7" t="s">
        <v>6492</v>
      </c>
      <c r="W686" s="15" t="s">
        <v>6491</v>
      </c>
      <c r="X686" s="16" t="s">
        <v>6493</v>
      </c>
      <c r="Z686" s="7" t="s">
        <v>6486</v>
      </c>
      <c r="AA686" s="7" t="s">
        <v>6477</v>
      </c>
      <c r="AB686" s="7" t="s">
        <v>6483</v>
      </c>
    </row>
    <row r="687" spans="1:30" hidden="1">
      <c r="A687" s="13" t="s">
        <v>6494</v>
      </c>
      <c r="C687" s="13" t="s">
        <v>6495</v>
      </c>
      <c r="D687" s="13">
        <v>8068</v>
      </c>
      <c r="E687" s="13" t="s">
        <v>6496</v>
      </c>
      <c r="F687" s="13">
        <v>8080</v>
      </c>
      <c r="G687" s="13" t="s">
        <v>6497</v>
      </c>
      <c r="H687" s="13" t="s">
        <v>6494</v>
      </c>
      <c r="J687" s="10" t="s">
        <v>6498</v>
      </c>
      <c r="K687" s="13" t="str">
        <f>VLOOKUP(J687,'DM Thue co so-TCCB'!$B$5:$D$781,3,)</f>
        <v>Thuế cơ sở 1 tỉnh Tây Ninh</v>
      </c>
      <c r="L687" s="13" t="str">
        <f>VLOOKUP(J687,'DM Thue co so-TCCB'!$B$5:$F$781,5,)</f>
        <v>Phường Long An</v>
      </c>
      <c r="M687" s="10" t="s">
        <v>6499</v>
      </c>
      <c r="N687" s="10" t="s">
        <v>6500</v>
      </c>
      <c r="O687" s="10" t="s">
        <v>6501</v>
      </c>
      <c r="P687" s="10" t="s">
        <v>6501</v>
      </c>
      <c r="Q687" s="13" t="str">
        <f t="shared" si="16"/>
        <v>Thành phố Tân An - Đội Thuế liên huyện Tân An - Châu Thành - Tân Trụ</v>
      </c>
      <c r="R687" s="13" t="s">
        <v>6502</v>
      </c>
      <c r="S687" s="10" t="s">
        <v>6500</v>
      </c>
      <c r="T687" s="8" t="s">
        <v>6500</v>
      </c>
      <c r="U687" s="13" t="s">
        <v>6491</v>
      </c>
      <c r="V687" s="13" t="s">
        <v>6492</v>
      </c>
      <c r="W687" s="15" t="s">
        <v>6491</v>
      </c>
      <c r="X687" s="16" t="s">
        <v>6493</v>
      </c>
      <c r="Y687" s="30" t="s">
        <v>6503</v>
      </c>
      <c r="Z687" s="13" t="s">
        <v>6504</v>
      </c>
      <c r="AA687" s="13" t="s">
        <v>6477</v>
      </c>
      <c r="AB687" s="13" t="s">
        <v>6483</v>
      </c>
      <c r="AD687" s="7"/>
    </row>
    <row r="688" spans="1:30" hidden="1">
      <c r="A688" s="13" t="s">
        <v>6505</v>
      </c>
      <c r="C688" s="13" t="s">
        <v>6506</v>
      </c>
      <c r="D688" s="13">
        <v>8064</v>
      </c>
      <c r="E688" s="13" t="s">
        <v>6507</v>
      </c>
      <c r="F688" s="13">
        <v>8080</v>
      </c>
      <c r="G688" s="13" t="s">
        <v>6508</v>
      </c>
      <c r="H688" s="13" t="s">
        <v>6505</v>
      </c>
      <c r="J688" s="10" t="s">
        <v>6509</v>
      </c>
      <c r="K688" s="13" t="str">
        <f>VLOOKUP(J688,'DM Thue co so-TCCB'!$B$5:$D$781,3,)</f>
        <v>Thuế cơ sở 6 tỉnh Tây Ninh</v>
      </c>
      <c r="L688" s="13" t="str">
        <f>VLOOKUP(J688,'DM Thue co so-TCCB'!$B$5:$F$781,5,)</f>
        <v>Phường Kiến Tường</v>
      </c>
      <c r="M688" s="10" t="s">
        <v>6510</v>
      </c>
      <c r="N688" s="10" t="s">
        <v>6511</v>
      </c>
      <c r="O688" s="10" t="s">
        <v>6512</v>
      </c>
      <c r="P688" s="10" t="s">
        <v>6513</v>
      </c>
      <c r="Q688" s="13" t="str">
        <f t="shared" si="16"/>
        <v>Huyện Tân Hưng - Đội Thuế liên huyện Kiến Tường - Vĩnh Hưng - Tân Hưng</v>
      </c>
      <c r="R688" s="13" t="s">
        <v>6514</v>
      </c>
      <c r="S688" s="10" t="s">
        <v>6511</v>
      </c>
      <c r="T688" s="8" t="s">
        <v>6511</v>
      </c>
      <c r="U688" s="13" t="s">
        <v>6515</v>
      </c>
      <c r="V688" s="13" t="s">
        <v>6516</v>
      </c>
      <c r="W688" s="15" t="s">
        <v>6515</v>
      </c>
      <c r="X688" s="16" t="s">
        <v>6517</v>
      </c>
      <c r="Y688" s="10" t="s">
        <v>285</v>
      </c>
      <c r="Z688" s="13" t="s">
        <v>6518</v>
      </c>
      <c r="AA688" s="13" t="s">
        <v>6477</v>
      </c>
      <c r="AB688" s="13" t="s">
        <v>6483</v>
      </c>
      <c r="AD688" s="7"/>
    </row>
    <row r="689" spans="1:30" hidden="1">
      <c r="A689" s="13" t="s">
        <v>6519</v>
      </c>
      <c r="C689" s="13" t="s">
        <v>6506</v>
      </c>
      <c r="D689" s="13">
        <v>8064</v>
      </c>
      <c r="E689" s="13" t="s">
        <v>6507</v>
      </c>
      <c r="F689" s="13">
        <v>8080</v>
      </c>
      <c r="G689" s="13" t="s">
        <v>6520</v>
      </c>
      <c r="H689" s="13" t="s">
        <v>6519</v>
      </c>
      <c r="J689" s="10" t="s">
        <v>6509</v>
      </c>
      <c r="K689" s="13" t="str">
        <f>VLOOKUP(J689,'DM Thue co so-TCCB'!$B$5:$D$781,3,)</f>
        <v>Thuế cơ sở 6 tỉnh Tây Ninh</v>
      </c>
      <c r="L689" s="13" t="str">
        <f>VLOOKUP(J689,'DM Thue co so-TCCB'!$B$5:$F$781,5,)</f>
        <v>Phường Kiến Tường</v>
      </c>
      <c r="M689" s="10" t="s">
        <v>6510</v>
      </c>
      <c r="N689" s="10" t="s">
        <v>6521</v>
      </c>
      <c r="O689" s="10" t="s">
        <v>6512</v>
      </c>
      <c r="P689" s="10" t="s">
        <v>6522</v>
      </c>
      <c r="Q689" s="13" t="str">
        <f t="shared" si="16"/>
        <v>Huyện Vĩnh Hưng - Đội Thuế liên huyện Kiến Tường - Vĩnh Hưng - Tân Hưng</v>
      </c>
      <c r="R689" s="13" t="s">
        <v>6523</v>
      </c>
      <c r="S689" s="10" t="s">
        <v>6521</v>
      </c>
      <c r="T689" s="8" t="s">
        <v>6524</v>
      </c>
      <c r="U689" s="13" t="s">
        <v>6525</v>
      </c>
      <c r="V689" s="13" t="s">
        <v>6526</v>
      </c>
      <c r="W689" s="15" t="s">
        <v>6515</v>
      </c>
      <c r="X689" s="16" t="s">
        <v>6517</v>
      </c>
      <c r="Y689" s="10" t="s">
        <v>285</v>
      </c>
      <c r="Z689" s="13" t="s">
        <v>6518</v>
      </c>
      <c r="AA689" s="13" t="s">
        <v>6477</v>
      </c>
      <c r="AB689" s="13" t="s">
        <v>6483</v>
      </c>
      <c r="AD689" s="7"/>
    </row>
    <row r="690" spans="1:30" hidden="1">
      <c r="A690" s="13" t="s">
        <v>6527</v>
      </c>
      <c r="C690" s="13" t="s">
        <v>6528</v>
      </c>
      <c r="D690" s="13">
        <v>8070</v>
      </c>
      <c r="E690" s="13" t="s">
        <v>6529</v>
      </c>
      <c r="F690" s="13">
        <v>8080</v>
      </c>
      <c r="G690" s="13" t="s">
        <v>6530</v>
      </c>
      <c r="H690" s="13" t="s">
        <v>6527</v>
      </c>
      <c r="J690" s="10" t="s">
        <v>6531</v>
      </c>
      <c r="K690" s="13" t="str">
        <f>VLOOKUP(J690,'DM Thue co so-TCCB'!$B$5:$D$781,3,)</f>
        <v>Thuế cơ sở 5 tỉnh Tây Ninh</v>
      </c>
      <c r="L690" s="13" t="str">
        <f>VLOOKUP(J690,'DM Thue co so-TCCB'!$B$5:$F$781,5,)</f>
        <v>Xã Tân Thạnh</v>
      </c>
      <c r="M690" s="10" t="s">
        <v>6532</v>
      </c>
      <c r="N690" s="10" t="s">
        <v>6533</v>
      </c>
      <c r="O690" s="10" t="s">
        <v>6534</v>
      </c>
      <c r="P690" s="10" t="s">
        <v>6535</v>
      </c>
      <c r="Q690" s="13" t="str">
        <f t="shared" si="16"/>
        <v>Huyện Mộc Hóa - Đội Thuế liên huyện Tân Thạnh - Thạnh Hóa - Mộc Hóa</v>
      </c>
      <c r="R690" s="13" t="s">
        <v>6536</v>
      </c>
      <c r="S690" s="10" t="s">
        <v>6533</v>
      </c>
      <c r="T690" s="8" t="s">
        <v>6533</v>
      </c>
      <c r="U690" s="13" t="s">
        <v>6537</v>
      </c>
      <c r="V690" s="13" t="s">
        <v>6538</v>
      </c>
      <c r="W690" s="15" t="s">
        <v>6539</v>
      </c>
      <c r="X690" s="16" t="s">
        <v>6540</v>
      </c>
      <c r="Y690" s="30" t="s">
        <v>6503</v>
      </c>
      <c r="Z690" s="13" t="s">
        <v>6541</v>
      </c>
      <c r="AA690" s="13" t="s">
        <v>6477</v>
      </c>
      <c r="AB690" s="13" t="s">
        <v>6483</v>
      </c>
      <c r="AD690" s="7"/>
    </row>
    <row r="691" spans="1:30" hidden="1">
      <c r="A691" s="13" t="s">
        <v>6542</v>
      </c>
      <c r="C691" s="13" t="s">
        <v>6543</v>
      </c>
      <c r="D691" s="13">
        <v>8070</v>
      </c>
      <c r="E691" s="13" t="s">
        <v>6544</v>
      </c>
      <c r="F691" s="13">
        <v>8080</v>
      </c>
      <c r="G691" s="13" t="s">
        <v>6545</v>
      </c>
      <c r="H691" s="13" t="s">
        <v>6542</v>
      </c>
      <c r="J691" s="10" t="s">
        <v>6531</v>
      </c>
      <c r="K691" s="13" t="str">
        <f>VLOOKUP(J691,'DM Thue co so-TCCB'!$B$5:$D$781,3,)</f>
        <v>Thuế cơ sở 5 tỉnh Tây Ninh</v>
      </c>
      <c r="L691" s="13" t="str">
        <f>VLOOKUP(J691,'DM Thue co so-TCCB'!$B$5:$F$781,5,)</f>
        <v>Xã Tân Thạnh</v>
      </c>
      <c r="M691" s="10" t="s">
        <v>6532</v>
      </c>
      <c r="N691" s="10" t="s">
        <v>6546</v>
      </c>
      <c r="O691" s="10" t="s">
        <v>6534</v>
      </c>
      <c r="P691" s="10" t="s">
        <v>6534</v>
      </c>
      <c r="Q691" s="13" t="str">
        <f t="shared" si="16"/>
        <v>Huyện Tân Thạnh - Đội Thuế liên huyện Tân Thạnh - Thạnh Hóa - Mộc Hóa</v>
      </c>
      <c r="R691" s="13" t="s">
        <v>6547</v>
      </c>
      <c r="S691" s="10" t="s">
        <v>6546</v>
      </c>
      <c r="T691" s="8" t="s">
        <v>6546</v>
      </c>
      <c r="U691" s="13" t="s">
        <v>6548</v>
      </c>
      <c r="V691" s="13" t="s">
        <v>6549</v>
      </c>
      <c r="W691" s="15" t="s">
        <v>6550</v>
      </c>
      <c r="X691" s="16" t="s">
        <v>6551</v>
      </c>
      <c r="Y691" s="30" t="s">
        <v>6503</v>
      </c>
      <c r="Z691" s="13" t="s">
        <v>6552</v>
      </c>
      <c r="AA691" s="13" t="s">
        <v>6477</v>
      </c>
      <c r="AB691" s="13" t="s">
        <v>6483</v>
      </c>
      <c r="AD691" s="7"/>
    </row>
    <row r="692" spans="1:30" hidden="1">
      <c r="A692" s="13" t="s">
        <v>6553</v>
      </c>
      <c r="C692" s="13" t="s">
        <v>6543</v>
      </c>
      <c r="D692" s="13">
        <v>8070</v>
      </c>
      <c r="E692" s="13" t="s">
        <v>6544</v>
      </c>
      <c r="F692" s="13">
        <v>8080</v>
      </c>
      <c r="G692" s="13" t="s">
        <v>6554</v>
      </c>
      <c r="H692" s="13" t="s">
        <v>6553</v>
      </c>
      <c r="J692" s="10" t="s">
        <v>6531</v>
      </c>
      <c r="K692" s="13" t="str">
        <f>VLOOKUP(J692,'DM Thue co so-TCCB'!$B$5:$D$781,3,)</f>
        <v>Thuế cơ sở 5 tỉnh Tây Ninh</v>
      </c>
      <c r="L692" s="13" t="str">
        <f>VLOOKUP(J692,'DM Thue co so-TCCB'!$B$5:$F$781,5,)</f>
        <v>Xã Tân Thạnh</v>
      </c>
      <c r="M692" s="10" t="s">
        <v>6532</v>
      </c>
      <c r="N692" s="10" t="s">
        <v>6555</v>
      </c>
      <c r="O692" s="10" t="s">
        <v>6534</v>
      </c>
      <c r="P692" s="10" t="s">
        <v>6556</v>
      </c>
      <c r="Q692" s="13" t="str">
        <f t="shared" si="16"/>
        <v>Huyện Thạnh Hóa - Đội Thuế liên huyện Tân Thạnh - Thạnh Hóa - Mộc Hóa</v>
      </c>
      <c r="R692" s="13" t="s">
        <v>6557</v>
      </c>
      <c r="S692" s="10" t="s">
        <v>6555</v>
      </c>
      <c r="T692" s="8" t="s">
        <v>6555</v>
      </c>
      <c r="U692" s="13" t="s">
        <v>6550</v>
      </c>
      <c r="V692" s="13" t="s">
        <v>6558</v>
      </c>
      <c r="W692" s="15" t="s">
        <v>6550</v>
      </c>
      <c r="X692" s="16" t="s">
        <v>6551</v>
      </c>
      <c r="Y692" s="30" t="s">
        <v>6503</v>
      </c>
      <c r="Z692" s="13" t="s">
        <v>6552</v>
      </c>
      <c r="AA692" s="13" t="s">
        <v>6477</v>
      </c>
      <c r="AB692" s="13" t="s">
        <v>6483</v>
      </c>
      <c r="AD692" s="7"/>
    </row>
    <row r="693" spans="1:30" hidden="1">
      <c r="A693" s="13" t="s">
        <v>6559</v>
      </c>
      <c r="C693" s="13" t="s">
        <v>6560</v>
      </c>
      <c r="D693" s="13">
        <v>8061</v>
      </c>
      <c r="E693" s="13" t="s">
        <v>6561</v>
      </c>
      <c r="F693" s="13">
        <v>8080</v>
      </c>
      <c r="G693" s="13" t="s">
        <v>6562</v>
      </c>
      <c r="H693" s="13" t="s">
        <v>6559</v>
      </c>
      <c r="J693" s="10" t="s">
        <v>6563</v>
      </c>
      <c r="K693" s="13" t="str">
        <f>VLOOKUP(J693,'DM Thue co so-TCCB'!$B$5:$D$781,3,)</f>
        <v>Thuế cơ sở 4 tỉnh Tây Ninh</v>
      </c>
      <c r="L693" s="13" t="str">
        <f>VLOOKUP(J693,'DM Thue co so-TCCB'!$B$5:$F$781,5,)</f>
        <v>Xã Hậu Nghĩa</v>
      </c>
      <c r="M693" s="10" t="s">
        <v>6564</v>
      </c>
      <c r="N693" s="10" t="s">
        <v>6565</v>
      </c>
      <c r="O693" s="10" t="s">
        <v>6566</v>
      </c>
      <c r="P693" s="10" t="s">
        <v>6567</v>
      </c>
      <c r="Q693" s="13" t="str">
        <f t="shared" si="16"/>
        <v>Huyện Đức Huệ - Đội Thuế liên huyện Đức Hòa - Đức Huệ</v>
      </c>
      <c r="R693" s="13" t="s">
        <v>6568</v>
      </c>
      <c r="S693" s="10" t="s">
        <v>6565</v>
      </c>
      <c r="T693" s="8" t="s">
        <v>6565</v>
      </c>
      <c r="U693" s="13" t="s">
        <v>6569</v>
      </c>
      <c r="V693" s="13" t="s">
        <v>6570</v>
      </c>
      <c r="W693" s="15" t="s">
        <v>6571</v>
      </c>
      <c r="X693" s="16" t="s">
        <v>6572</v>
      </c>
      <c r="Y693" s="10" t="s">
        <v>285</v>
      </c>
      <c r="Z693" s="13" t="s">
        <v>6573</v>
      </c>
      <c r="AA693" s="13" t="s">
        <v>6477</v>
      </c>
      <c r="AB693" s="13" t="s">
        <v>6483</v>
      </c>
      <c r="AD693" s="7"/>
    </row>
    <row r="694" spans="1:30" hidden="1">
      <c r="A694" s="13" t="s">
        <v>6574</v>
      </c>
      <c r="C694" s="13" t="s">
        <v>6560</v>
      </c>
      <c r="D694" s="13">
        <v>8061</v>
      </c>
      <c r="E694" s="13" t="s">
        <v>6561</v>
      </c>
      <c r="F694" s="13">
        <v>8080</v>
      </c>
      <c r="G694" s="13" t="s">
        <v>6575</v>
      </c>
      <c r="H694" s="13" t="s">
        <v>6574</v>
      </c>
      <c r="J694" s="10" t="s">
        <v>6563</v>
      </c>
      <c r="K694" s="13" t="str">
        <f>VLOOKUP(J694,'DM Thue co so-TCCB'!$B$5:$D$781,3,)</f>
        <v>Thuế cơ sở 4 tỉnh Tây Ninh</v>
      </c>
      <c r="L694" s="13" t="str">
        <f>VLOOKUP(J694,'DM Thue co so-TCCB'!$B$5:$F$781,5,)</f>
        <v>Xã Hậu Nghĩa</v>
      </c>
      <c r="M694" s="10" t="s">
        <v>6564</v>
      </c>
      <c r="N694" s="10" t="s">
        <v>6576</v>
      </c>
      <c r="O694" s="10" t="s">
        <v>6566</v>
      </c>
      <c r="P694" s="10" t="s">
        <v>6566</v>
      </c>
      <c r="Q694" s="13" t="str">
        <f t="shared" si="16"/>
        <v>Huyện Đức Hòa - Đội Thuế liên huyện Đức Hòa - Đức Huệ</v>
      </c>
      <c r="R694" s="13" t="s">
        <v>6577</v>
      </c>
      <c r="S694" s="10" t="s">
        <v>6576</v>
      </c>
      <c r="T694" s="8" t="s">
        <v>6576</v>
      </c>
      <c r="U694" s="13" t="s">
        <v>6571</v>
      </c>
      <c r="V694" s="13" t="s">
        <v>6578</v>
      </c>
      <c r="W694" s="15" t="s">
        <v>6571</v>
      </c>
      <c r="X694" s="16" t="s">
        <v>6572</v>
      </c>
      <c r="Y694" s="10" t="s">
        <v>285</v>
      </c>
      <c r="Z694" s="13" t="s">
        <v>6573</v>
      </c>
      <c r="AA694" s="13" t="s">
        <v>6477</v>
      </c>
      <c r="AB694" s="13" t="s">
        <v>6483</v>
      </c>
      <c r="AD694" s="7"/>
    </row>
    <row r="695" spans="1:30" hidden="1">
      <c r="A695" s="13" t="s">
        <v>6579</v>
      </c>
      <c r="C695" s="13" t="s">
        <v>155</v>
      </c>
      <c r="D695" s="13">
        <v>8069</v>
      </c>
      <c r="E695" s="13" t="s">
        <v>6580</v>
      </c>
      <c r="F695" s="13">
        <v>8080</v>
      </c>
      <c r="G695" s="13" t="s">
        <v>6581</v>
      </c>
      <c r="H695" s="13" t="s">
        <v>6579</v>
      </c>
      <c r="J695" s="10" t="s">
        <v>6582</v>
      </c>
      <c r="K695" s="13" t="str">
        <f>VLOOKUP(J695,'DM Thue co so-TCCB'!$B$5:$D$781,3,)</f>
        <v>Thuế cơ sở 2 tỉnh Tây Ninh</v>
      </c>
      <c r="L695" s="13" t="str">
        <f>VLOOKUP(J695,'DM Thue co so-TCCB'!$B$5:$F$781,5,)</f>
        <v>Xã Thủ Thừa</v>
      </c>
      <c r="M695" s="10" t="s">
        <v>6583</v>
      </c>
      <c r="N695" s="10" t="s">
        <v>6584</v>
      </c>
      <c r="O695" s="10" t="s">
        <v>6585</v>
      </c>
      <c r="P695" s="10" t="s">
        <v>6585</v>
      </c>
      <c r="Q695" s="13" t="str">
        <f t="shared" si="16"/>
        <v>Huyện Bến Lức - Đội Thuế liên huyện Bến Lức - Thủ Thừa</v>
      </c>
      <c r="R695" s="13" t="s">
        <v>6586</v>
      </c>
      <c r="S695" s="10" t="s">
        <v>6584</v>
      </c>
      <c r="T695" s="8" t="s">
        <v>6584</v>
      </c>
      <c r="U695" s="13" t="s">
        <v>6587</v>
      </c>
      <c r="V695" s="13" t="s">
        <v>6588</v>
      </c>
      <c r="W695" s="15" t="s">
        <v>6587</v>
      </c>
      <c r="X695" s="16" t="s">
        <v>6589</v>
      </c>
      <c r="Y695" s="30" t="s">
        <v>6590</v>
      </c>
      <c r="Z695" s="13" t="s">
        <v>6591</v>
      </c>
      <c r="AA695" s="13" t="s">
        <v>6477</v>
      </c>
      <c r="AB695" s="13" t="s">
        <v>6483</v>
      </c>
      <c r="AD695" s="7"/>
    </row>
    <row r="696" spans="1:30" hidden="1">
      <c r="A696" s="13" t="s">
        <v>6592</v>
      </c>
      <c r="C696" s="13" t="s">
        <v>6495</v>
      </c>
      <c r="D696" s="13">
        <v>8069</v>
      </c>
      <c r="E696" s="13" t="s">
        <v>6496</v>
      </c>
      <c r="F696" s="13">
        <v>8080</v>
      </c>
      <c r="G696" s="13" t="s">
        <v>6593</v>
      </c>
      <c r="H696" s="13" t="s">
        <v>6592</v>
      </c>
      <c r="J696" s="10" t="s">
        <v>6582</v>
      </c>
      <c r="K696" s="13" t="str">
        <f>VLOOKUP(J696,'DM Thue co so-TCCB'!$B$5:$D$781,3,)</f>
        <v>Thuế cơ sở 2 tỉnh Tây Ninh</v>
      </c>
      <c r="L696" s="13" t="str">
        <f>VLOOKUP(J696,'DM Thue co so-TCCB'!$B$5:$F$781,5,)</f>
        <v>Xã Thủ Thừa</v>
      </c>
      <c r="M696" s="10" t="s">
        <v>6583</v>
      </c>
      <c r="N696" s="10" t="s">
        <v>6594</v>
      </c>
      <c r="O696" s="10" t="s">
        <v>6585</v>
      </c>
      <c r="P696" s="10" t="s">
        <v>6595</v>
      </c>
      <c r="Q696" s="13" t="str">
        <f t="shared" si="16"/>
        <v>Huyện Thủ Thừa - Đội Thuế liên huyện Bến Lức - Thủ Thừa</v>
      </c>
      <c r="R696" s="13" t="s">
        <v>6596</v>
      </c>
      <c r="S696" s="10" t="s">
        <v>6594</v>
      </c>
      <c r="T696" s="8" t="s">
        <v>6594</v>
      </c>
      <c r="U696" s="13" t="s">
        <v>6597</v>
      </c>
      <c r="V696" s="13" t="s">
        <v>6598</v>
      </c>
      <c r="W696" s="15" t="s">
        <v>6587</v>
      </c>
      <c r="X696" s="16" t="s">
        <v>6589</v>
      </c>
      <c r="Y696" s="30" t="s">
        <v>6590</v>
      </c>
      <c r="Z696" s="13" t="s">
        <v>6504</v>
      </c>
      <c r="AA696" s="13" t="s">
        <v>6477</v>
      </c>
      <c r="AB696" s="13" t="s">
        <v>6483</v>
      </c>
      <c r="AD696" s="7"/>
    </row>
    <row r="697" spans="1:30" hidden="1">
      <c r="A697" s="13" t="s">
        <v>6599</v>
      </c>
      <c r="C697" s="13" t="s">
        <v>6600</v>
      </c>
      <c r="D697" s="13">
        <v>8068</v>
      </c>
      <c r="E697" s="13" t="s">
        <v>6601</v>
      </c>
      <c r="F697" s="13">
        <v>8080</v>
      </c>
      <c r="G697" s="13" t="s">
        <v>6602</v>
      </c>
      <c r="H697" s="13" t="s">
        <v>6599</v>
      </c>
      <c r="J697" s="10" t="s">
        <v>6498</v>
      </c>
      <c r="K697" s="13" t="str">
        <f>VLOOKUP(J697,'DM Thue co so-TCCB'!$B$5:$D$781,3,)</f>
        <v>Thuế cơ sở 1 tỉnh Tây Ninh</v>
      </c>
      <c r="L697" s="13" t="str">
        <f>VLOOKUP(J697,'DM Thue co so-TCCB'!$B$5:$F$781,5,)</f>
        <v>Phường Long An</v>
      </c>
      <c r="M697" s="10" t="s">
        <v>6499</v>
      </c>
      <c r="N697" s="10" t="s">
        <v>6603</v>
      </c>
      <c r="O697" s="10" t="s">
        <v>6501</v>
      </c>
      <c r="P697" s="10" t="s">
        <v>6444</v>
      </c>
      <c r="Q697" s="13" t="str">
        <f t="shared" si="16"/>
        <v>Huyện Châu Thành - Đội Thuế liên huyện Tân An - Châu Thành - Tân Trụ</v>
      </c>
      <c r="R697" s="13" t="s">
        <v>6604</v>
      </c>
      <c r="S697" s="10" t="s">
        <v>6603</v>
      </c>
      <c r="T697" s="8" t="s">
        <v>6603</v>
      </c>
      <c r="U697" s="13" t="s">
        <v>6605</v>
      </c>
      <c r="V697" s="13" t="s">
        <v>6606</v>
      </c>
      <c r="W697" s="15" t="s">
        <v>6491</v>
      </c>
      <c r="X697" s="16" t="s">
        <v>6493</v>
      </c>
      <c r="Y697" s="30" t="s">
        <v>6503</v>
      </c>
      <c r="Z697" s="13" t="s">
        <v>6607</v>
      </c>
      <c r="AA697" s="13" t="s">
        <v>6477</v>
      </c>
      <c r="AB697" s="13" t="s">
        <v>6483</v>
      </c>
      <c r="AD697" s="7"/>
    </row>
    <row r="698" spans="1:30" hidden="1">
      <c r="A698" s="13" t="s">
        <v>6608</v>
      </c>
      <c r="C698" s="13" t="s">
        <v>6600</v>
      </c>
      <c r="D698" s="13">
        <v>8068</v>
      </c>
      <c r="E698" s="13" t="s">
        <v>6601</v>
      </c>
      <c r="F698" s="13">
        <v>8080</v>
      </c>
      <c r="G698" s="13" t="s">
        <v>6609</v>
      </c>
      <c r="H698" s="13" t="s">
        <v>6608</v>
      </c>
      <c r="J698" s="10" t="s">
        <v>6498</v>
      </c>
      <c r="K698" s="13" t="str">
        <f>VLOOKUP(J698,'DM Thue co so-TCCB'!$B$5:$D$781,3,)</f>
        <v>Thuế cơ sở 1 tỉnh Tây Ninh</v>
      </c>
      <c r="L698" s="13" t="str">
        <f>VLOOKUP(J698,'DM Thue co so-TCCB'!$B$5:$F$781,5,)</f>
        <v>Phường Long An</v>
      </c>
      <c r="M698" s="10" t="s">
        <v>6499</v>
      </c>
      <c r="N698" s="10" t="s">
        <v>6610</v>
      </c>
      <c r="O698" s="10" t="s">
        <v>6501</v>
      </c>
      <c r="P698" s="10" t="s">
        <v>6611</v>
      </c>
      <c r="Q698" s="13" t="str">
        <f t="shared" si="16"/>
        <v>Huyện Tân Trụ - Đội Thuế liên huyện Tân An - Châu Thành - Tân Trụ</v>
      </c>
      <c r="R698" s="13" t="s">
        <v>6612</v>
      </c>
      <c r="S698" s="10" t="s">
        <v>6610</v>
      </c>
      <c r="T698" s="8" t="s">
        <v>6610</v>
      </c>
      <c r="U698" s="13" t="s">
        <v>6613</v>
      </c>
      <c r="V698" s="13" t="s">
        <v>6614</v>
      </c>
      <c r="W698" s="15" t="s">
        <v>6491</v>
      </c>
      <c r="X698" s="16" t="s">
        <v>6493</v>
      </c>
      <c r="Y698" s="30" t="s">
        <v>6503</v>
      </c>
      <c r="Z698" s="13" t="s">
        <v>6607</v>
      </c>
      <c r="AA698" s="13" t="s">
        <v>6477</v>
      </c>
      <c r="AB698" s="13" t="s">
        <v>6483</v>
      </c>
      <c r="AD698" s="7"/>
    </row>
    <row r="699" spans="1:30" hidden="1">
      <c r="A699" s="13" t="s">
        <v>6615</v>
      </c>
      <c r="C699" s="13" t="s">
        <v>6616</v>
      </c>
      <c r="D699" s="13">
        <v>8067</v>
      </c>
      <c r="E699" s="13" t="s">
        <v>6617</v>
      </c>
      <c r="F699" s="13">
        <v>8080</v>
      </c>
      <c r="G699" s="13" t="s">
        <v>6618</v>
      </c>
      <c r="H699" s="13" t="s">
        <v>6615</v>
      </c>
      <c r="J699" s="10" t="s">
        <v>6619</v>
      </c>
      <c r="K699" s="13" t="str">
        <f>VLOOKUP(J699,'DM Thue co so-TCCB'!$B$5:$D$781,3,)</f>
        <v>Thuế cơ sở 3 tỉnh Tây Ninh</v>
      </c>
      <c r="L699" s="13" t="str">
        <f>VLOOKUP(J699,'DM Thue co so-TCCB'!$B$5:$F$781,5,)</f>
        <v>Xã Cần Giuộc</v>
      </c>
      <c r="M699" s="10" t="s">
        <v>6620</v>
      </c>
      <c r="N699" s="10" t="s">
        <v>6621</v>
      </c>
      <c r="O699" s="10" t="s">
        <v>6622</v>
      </c>
      <c r="P699" s="10" t="s">
        <v>6623</v>
      </c>
      <c r="Q699" s="13" t="str">
        <f t="shared" si="16"/>
        <v>Huyện Cần Đước - Đội Thuế liên huyện Cần Giuộc - Cần Đước</v>
      </c>
      <c r="R699" s="13" t="s">
        <v>6624</v>
      </c>
      <c r="S699" s="10" t="s">
        <v>6621</v>
      </c>
      <c r="T699" s="8" t="s">
        <v>6621</v>
      </c>
      <c r="U699" s="13" t="s">
        <v>6625</v>
      </c>
      <c r="V699" s="13" t="s">
        <v>6626</v>
      </c>
      <c r="W699" s="15" t="s">
        <v>6627</v>
      </c>
      <c r="X699" s="16" t="s">
        <v>6628</v>
      </c>
      <c r="Y699" s="10" t="s">
        <v>285</v>
      </c>
      <c r="Z699" s="13" t="s">
        <v>6629</v>
      </c>
      <c r="AA699" s="13" t="s">
        <v>6477</v>
      </c>
      <c r="AB699" s="13" t="s">
        <v>6483</v>
      </c>
      <c r="AD699" s="7"/>
    </row>
    <row r="700" spans="1:30" hidden="1">
      <c r="A700" s="13" t="s">
        <v>6630</v>
      </c>
      <c r="C700" s="13" t="s">
        <v>6616</v>
      </c>
      <c r="D700" s="13">
        <v>8067</v>
      </c>
      <c r="E700" s="13" t="s">
        <v>6617</v>
      </c>
      <c r="F700" s="13">
        <v>8080</v>
      </c>
      <c r="G700" s="13" t="s">
        <v>6631</v>
      </c>
      <c r="H700" s="13" t="s">
        <v>6630</v>
      </c>
      <c r="J700" s="10" t="s">
        <v>6619</v>
      </c>
      <c r="K700" s="13" t="str">
        <f>VLOOKUP(J700,'DM Thue co so-TCCB'!$B$5:$D$781,3,)</f>
        <v>Thuế cơ sở 3 tỉnh Tây Ninh</v>
      </c>
      <c r="L700" s="13" t="str">
        <f>VLOOKUP(J700,'DM Thue co so-TCCB'!$B$5:$F$781,5,)</f>
        <v>Xã Cần Giuộc</v>
      </c>
      <c r="M700" s="10" t="s">
        <v>6620</v>
      </c>
      <c r="N700" s="10" t="s">
        <v>6632</v>
      </c>
      <c r="O700" s="10" t="s">
        <v>6622</v>
      </c>
      <c r="P700" s="10" t="s">
        <v>6622</v>
      </c>
      <c r="Q700" s="13" t="str">
        <f t="shared" si="16"/>
        <v>Huyện Cần Giuộc - Đội Thuế liên huyện Cần Giuộc - Cần Đước</v>
      </c>
      <c r="R700" s="13" t="s">
        <v>6633</v>
      </c>
      <c r="S700" s="10" t="s">
        <v>6632</v>
      </c>
      <c r="T700" s="8" t="s">
        <v>6632</v>
      </c>
      <c r="U700" s="13" t="s">
        <v>6627</v>
      </c>
      <c r="V700" s="13" t="s">
        <v>6634</v>
      </c>
      <c r="W700" s="15" t="s">
        <v>6627</v>
      </c>
      <c r="X700" s="16" t="s">
        <v>6628</v>
      </c>
      <c r="Y700" s="10" t="s">
        <v>285</v>
      </c>
      <c r="Z700" s="13" t="s">
        <v>6629</v>
      </c>
      <c r="AA700" s="13" t="s">
        <v>6477</v>
      </c>
      <c r="AB700" s="13" t="s">
        <v>6483</v>
      </c>
      <c r="AD700" s="7"/>
    </row>
    <row r="701" spans="1:30" hidden="1">
      <c r="A701" s="13" t="s">
        <v>6635</v>
      </c>
      <c r="C701" s="13" t="s">
        <v>6528</v>
      </c>
      <c r="D701" s="13">
        <v>8064</v>
      </c>
      <c r="E701" s="13" t="s">
        <v>6529</v>
      </c>
      <c r="F701" s="13">
        <v>8080</v>
      </c>
      <c r="G701" s="13" t="s">
        <v>6636</v>
      </c>
      <c r="H701" s="13" t="s">
        <v>6635</v>
      </c>
      <c r="J701" s="10" t="s">
        <v>6509</v>
      </c>
      <c r="K701" s="13" t="str">
        <f>VLOOKUP(J701,'DM Thue co so-TCCB'!$B$5:$D$781,3,)</f>
        <v>Thuế cơ sở 6 tỉnh Tây Ninh</v>
      </c>
      <c r="L701" s="13" t="str">
        <f>VLOOKUP(J701,'DM Thue co so-TCCB'!$B$5:$F$781,5,)</f>
        <v>Phường Kiến Tường</v>
      </c>
      <c r="M701" s="10" t="s">
        <v>6510</v>
      </c>
      <c r="N701" s="10" t="s">
        <v>6637</v>
      </c>
      <c r="O701" s="10" t="s">
        <v>6512</v>
      </c>
      <c r="P701" s="10" t="s">
        <v>6512</v>
      </c>
      <c r="Q701" s="13" t="str">
        <f t="shared" si="16"/>
        <v>Thị xã Kiến Tường - Đội Thuế liên huyện Kiến Tường - Vĩnh Hưng - Tân Hưng</v>
      </c>
      <c r="R701" s="13" t="s">
        <v>6638</v>
      </c>
      <c r="S701" s="10" t="s">
        <v>6637</v>
      </c>
      <c r="T701" s="8" t="s">
        <v>6639</v>
      </c>
      <c r="U701" s="13" t="s">
        <v>6539</v>
      </c>
      <c r="V701" s="13" t="s">
        <v>6640</v>
      </c>
      <c r="W701" s="15" t="s">
        <v>6539</v>
      </c>
      <c r="X701" s="16" t="s">
        <v>6540</v>
      </c>
      <c r="Y701" s="30" t="s">
        <v>6641</v>
      </c>
      <c r="Z701" s="13" t="s">
        <v>6541</v>
      </c>
      <c r="AA701" s="13" t="s">
        <v>6477</v>
      </c>
      <c r="AB701" s="13" t="s">
        <v>6483</v>
      </c>
      <c r="AD701" s="7"/>
    </row>
    <row r="702" spans="1:30" s="7" customFormat="1" hidden="1">
      <c r="A702" s="7" t="s">
        <v>6642</v>
      </c>
      <c r="B702" s="7">
        <v>8080</v>
      </c>
      <c r="E702" s="7" t="s">
        <v>6643</v>
      </c>
      <c r="G702" s="7" t="s">
        <v>155</v>
      </c>
      <c r="H702" s="7" t="s">
        <v>6642</v>
      </c>
      <c r="I702" s="7" t="s">
        <v>6479</v>
      </c>
      <c r="K702" s="13"/>
      <c r="L702" s="13"/>
      <c r="M702" s="10"/>
      <c r="N702" s="7" t="s">
        <v>6644</v>
      </c>
      <c r="O702" s="7" t="s">
        <v>6481</v>
      </c>
      <c r="P702" s="7" t="s">
        <v>6645</v>
      </c>
      <c r="Q702" s="13" t="str">
        <f t="shared" si="16"/>
        <v xml:space="preserve">Tỉnh Tiền Giang - </v>
      </c>
      <c r="R702" s="7" t="s">
        <v>6646</v>
      </c>
      <c r="S702" s="7" t="s">
        <v>6644</v>
      </c>
      <c r="T702" s="8" t="s">
        <v>6644</v>
      </c>
      <c r="U702" s="7" t="s">
        <v>6647</v>
      </c>
      <c r="V702" s="7" t="s">
        <v>6648</v>
      </c>
      <c r="W702" s="11" t="s">
        <v>155</v>
      </c>
      <c r="X702" s="9" t="s">
        <v>155</v>
      </c>
      <c r="Z702" s="7" t="s">
        <v>6649</v>
      </c>
      <c r="AA702" s="7" t="s">
        <v>153</v>
      </c>
      <c r="AB702" s="7" t="s">
        <v>159</v>
      </c>
    </row>
    <row r="703" spans="1:30" s="7" customFormat="1" hidden="1">
      <c r="A703" s="7" t="s">
        <v>6650</v>
      </c>
      <c r="B703" s="7">
        <v>8081</v>
      </c>
      <c r="E703" s="7" t="s">
        <v>6643</v>
      </c>
      <c r="F703" s="7">
        <v>8080</v>
      </c>
      <c r="G703" s="7" t="s">
        <v>6651</v>
      </c>
      <c r="H703" s="7" t="s">
        <v>6650</v>
      </c>
      <c r="I703" s="7" t="s">
        <v>6479</v>
      </c>
      <c r="J703" s="7" t="s">
        <v>6479</v>
      </c>
      <c r="K703" s="13"/>
      <c r="L703" s="13"/>
      <c r="M703" s="10" t="s">
        <v>6479</v>
      </c>
      <c r="N703" s="7" t="s">
        <v>6652</v>
      </c>
      <c r="O703" s="7" t="s">
        <v>6481</v>
      </c>
      <c r="P703" s="7" t="s">
        <v>6645</v>
      </c>
      <c r="Q703" s="13" t="str">
        <f t="shared" si="16"/>
        <v>Tỉnh Tiền Giang - Chi cục Thuế khu vực XVII</v>
      </c>
      <c r="R703" s="7" t="s">
        <v>6653</v>
      </c>
      <c r="S703" s="7" t="s">
        <v>6652</v>
      </c>
      <c r="T703" s="8" t="s">
        <v>6652</v>
      </c>
      <c r="U703" s="7" t="s">
        <v>6654</v>
      </c>
      <c r="V703" s="7" t="s">
        <v>6655</v>
      </c>
      <c r="W703" s="15" t="s">
        <v>6656</v>
      </c>
      <c r="X703" s="16" t="s">
        <v>6657</v>
      </c>
      <c r="Z703" s="7" t="s">
        <v>6649</v>
      </c>
      <c r="AA703" s="7" t="s">
        <v>6642</v>
      </c>
      <c r="AB703" s="7" t="s">
        <v>6646</v>
      </c>
    </row>
    <row r="704" spans="1:30" hidden="1">
      <c r="A704" s="13" t="s">
        <v>6658</v>
      </c>
      <c r="E704" s="13" t="s">
        <v>6659</v>
      </c>
      <c r="F704" s="13">
        <v>8080</v>
      </c>
      <c r="G704" s="13" t="s">
        <v>6660</v>
      </c>
      <c r="H704" s="13" t="s">
        <v>6658</v>
      </c>
      <c r="J704" s="10" t="s">
        <v>6661</v>
      </c>
      <c r="K704" s="13" t="str">
        <f>VLOOKUP(J704,'DM Thue co so-TCCB'!$B$5:$D$781,3,)</f>
        <v>Thuế cơ sở 1 tỉnh Đồng Tháp</v>
      </c>
      <c r="L704" s="13" t="str">
        <f>VLOOKUP(J704,'DM Thue co so-TCCB'!$B$5:$F$781,5,)</f>
        <v>Phường Mỹ Tho</v>
      </c>
      <c r="M704" s="10" t="s">
        <v>6662</v>
      </c>
      <c r="N704" s="10" t="s">
        <v>6661</v>
      </c>
      <c r="O704" s="13" t="s">
        <v>6663</v>
      </c>
      <c r="P704" s="13" t="s">
        <v>6663</v>
      </c>
      <c r="Q704" s="13" t="str">
        <f t="shared" si="16"/>
        <v>Thành phố Mỹ Tho - Đội Thuế thành phố Mỹ Tho</v>
      </c>
      <c r="R704" s="13" t="s">
        <v>6664</v>
      </c>
      <c r="S704" s="10" t="s">
        <v>6661</v>
      </c>
      <c r="T704" s="8" t="s">
        <v>6661</v>
      </c>
      <c r="U704" s="13" t="s">
        <v>6654</v>
      </c>
      <c r="V704" s="13" t="s">
        <v>6655</v>
      </c>
      <c r="W704" s="15" t="s">
        <v>6656</v>
      </c>
      <c r="X704" s="16" t="s">
        <v>6657</v>
      </c>
      <c r="Z704" s="13" t="s">
        <v>6665</v>
      </c>
      <c r="AA704" s="13" t="s">
        <v>6642</v>
      </c>
      <c r="AB704" s="13" t="s">
        <v>6646</v>
      </c>
      <c r="AD704" s="7"/>
    </row>
    <row r="705" spans="1:30" hidden="1">
      <c r="A705" s="13" t="s">
        <v>6666</v>
      </c>
      <c r="C705" s="13" t="s">
        <v>6667</v>
      </c>
      <c r="D705" s="13">
        <v>8261</v>
      </c>
      <c r="E705" s="13" t="s">
        <v>6668</v>
      </c>
      <c r="F705" s="13">
        <v>8080</v>
      </c>
      <c r="G705" s="13" t="s">
        <v>6669</v>
      </c>
      <c r="H705" s="13" t="s">
        <v>6666</v>
      </c>
      <c r="J705" s="10" t="s">
        <v>6670</v>
      </c>
      <c r="K705" s="13" t="str">
        <f>VLOOKUP(J705,'DM Thue co so-TCCB'!$B$5:$D$781,3,)</f>
        <v>Thuế cơ sở 3 tỉnh Đồng Tháp</v>
      </c>
      <c r="L705" s="13" t="str">
        <f>VLOOKUP(J705,'DM Thue co so-TCCB'!$B$5:$F$781,5,)</f>
        <v>Phường Long Thuận</v>
      </c>
      <c r="M705" s="10" t="s">
        <v>6671</v>
      </c>
      <c r="N705" s="10" t="s">
        <v>6672</v>
      </c>
      <c r="O705" s="10" t="s">
        <v>6673</v>
      </c>
      <c r="P705" s="10" t="s">
        <v>6673</v>
      </c>
      <c r="Q705" s="13" t="str">
        <f t="shared" si="16"/>
        <v>Thành phố Gò Công - Đội Thuế liên huyện Gò Công - Gò Công Đông - Tân Phú Đông</v>
      </c>
      <c r="R705" s="13" t="s">
        <v>6674</v>
      </c>
      <c r="S705" s="10" t="s">
        <v>6672</v>
      </c>
      <c r="T705" s="8" t="s">
        <v>6675</v>
      </c>
      <c r="U705" s="13" t="s">
        <v>6676</v>
      </c>
      <c r="V705" s="13" t="s">
        <v>6677</v>
      </c>
      <c r="W705" s="15" t="s">
        <v>6676</v>
      </c>
      <c r="X705" s="16" t="s">
        <v>6678</v>
      </c>
      <c r="Y705" s="10" t="s">
        <v>285</v>
      </c>
      <c r="Z705" s="13" t="s">
        <v>6679</v>
      </c>
      <c r="AA705" s="13" t="s">
        <v>6642</v>
      </c>
      <c r="AB705" s="13" t="s">
        <v>6646</v>
      </c>
      <c r="AD705" s="7"/>
    </row>
    <row r="706" spans="1:30" hidden="1">
      <c r="A706" s="13" t="s">
        <v>6680</v>
      </c>
      <c r="C706" s="13" t="s">
        <v>6681</v>
      </c>
      <c r="D706" s="13">
        <v>8265</v>
      </c>
      <c r="E706" s="13" t="s">
        <v>6682</v>
      </c>
      <c r="F706" s="13">
        <v>8080</v>
      </c>
      <c r="G706" s="13" t="s">
        <v>6683</v>
      </c>
      <c r="H706" s="13" t="s">
        <v>6680</v>
      </c>
      <c r="J706" s="10" t="s">
        <v>6684</v>
      </c>
      <c r="K706" s="13" t="str">
        <f>VLOOKUP(J706,'DM Thue co so-TCCB'!$B$5:$D$781,3,)</f>
        <v>Thuế cơ sở 4 tỉnh Đồng Tháp</v>
      </c>
      <c r="L706" s="13" t="str">
        <f>VLOOKUP(J706,'DM Thue co so-TCCB'!$B$5:$F$781,5,)</f>
        <v>Phường Cai Lậy</v>
      </c>
      <c r="M706" s="10" t="s">
        <v>6685</v>
      </c>
      <c r="N706" s="10" t="s">
        <v>6686</v>
      </c>
      <c r="O706" s="10" t="s">
        <v>6687</v>
      </c>
      <c r="P706" s="10" t="s">
        <v>6688</v>
      </c>
      <c r="Q706" s="13" t="str">
        <f t="shared" si="16"/>
        <v>Huyện Tân Phước - Đội Thuế liên huyện Cai Lậy - Tân Phước - Cái Bè</v>
      </c>
      <c r="R706" s="13" t="s">
        <v>6689</v>
      </c>
      <c r="S706" s="10" t="s">
        <v>6686</v>
      </c>
      <c r="T706" s="8" t="s">
        <v>6686</v>
      </c>
      <c r="U706" s="13" t="s">
        <v>6690</v>
      </c>
      <c r="V706" s="13" t="s">
        <v>6691</v>
      </c>
      <c r="W706" s="15" t="s">
        <v>6692</v>
      </c>
      <c r="X706" s="16" t="s">
        <v>6693</v>
      </c>
      <c r="Y706" s="30" t="s">
        <v>6694</v>
      </c>
      <c r="Z706" s="13" t="s">
        <v>6695</v>
      </c>
      <c r="AA706" s="13" t="s">
        <v>6642</v>
      </c>
      <c r="AB706" s="13" t="s">
        <v>6646</v>
      </c>
      <c r="AD706" s="7"/>
    </row>
    <row r="707" spans="1:30" hidden="1">
      <c r="A707" s="13" t="s">
        <v>6696</v>
      </c>
      <c r="C707" s="13" t="s">
        <v>6681</v>
      </c>
      <c r="D707" s="13">
        <v>8266</v>
      </c>
      <c r="E707" s="13" t="s">
        <v>6682</v>
      </c>
      <c r="F707" s="13">
        <v>8080</v>
      </c>
      <c r="G707" s="13" t="s">
        <v>6697</v>
      </c>
      <c r="H707" s="13" t="s">
        <v>6696</v>
      </c>
      <c r="J707" s="10" t="s">
        <v>6698</v>
      </c>
      <c r="K707" s="13" t="str">
        <f>VLOOKUP(J707,'DM Thue co so-TCCB'!$B$5:$D$781,3,)</f>
        <v>Thuế cơ sở 2 tỉnh Đồng Tháp</v>
      </c>
      <c r="L707" s="13" t="str">
        <f>VLOOKUP(J707,'DM Thue co so-TCCB'!$B$5:$F$781,5,)</f>
        <v>Xã Chợ Gạo</v>
      </c>
      <c r="M707" s="10" t="s">
        <v>6699</v>
      </c>
      <c r="N707" s="10" t="s">
        <v>6700</v>
      </c>
      <c r="O707" s="10" t="s">
        <v>6701</v>
      </c>
      <c r="P707" s="10" t="s">
        <v>6444</v>
      </c>
      <c r="Q707" s="13" t="str">
        <f t="shared" si="16"/>
        <v>Huyện Châu Thành - Đội Thuế liên huyện Chợ Gạo - Châu Thành - Gò Công Tây</v>
      </c>
      <c r="R707" s="13" t="s">
        <v>6702</v>
      </c>
      <c r="S707" s="10" t="s">
        <v>6700</v>
      </c>
      <c r="T707" s="8" t="s">
        <v>6703</v>
      </c>
      <c r="U707" s="13" t="s">
        <v>6692</v>
      </c>
      <c r="V707" s="13" t="s">
        <v>6704</v>
      </c>
      <c r="W707" s="15" t="s">
        <v>6692</v>
      </c>
      <c r="X707" s="16" t="s">
        <v>6693</v>
      </c>
      <c r="Y707" s="30" t="s">
        <v>6705</v>
      </c>
      <c r="Z707" s="13" t="s">
        <v>6695</v>
      </c>
      <c r="AA707" s="13" t="s">
        <v>6642</v>
      </c>
      <c r="AB707" s="13" t="s">
        <v>6646</v>
      </c>
      <c r="AD707" s="7"/>
    </row>
    <row r="708" spans="1:30" hidden="1">
      <c r="A708" s="13" t="s">
        <v>6706</v>
      </c>
      <c r="C708" s="13" t="s">
        <v>6707</v>
      </c>
      <c r="D708" s="13">
        <v>8265</v>
      </c>
      <c r="E708" s="13" t="s">
        <v>6708</v>
      </c>
      <c r="F708" s="13">
        <v>8080</v>
      </c>
      <c r="G708" s="13" t="s">
        <v>6709</v>
      </c>
      <c r="H708" s="13" t="s">
        <v>6706</v>
      </c>
      <c r="J708" s="10" t="s">
        <v>6684</v>
      </c>
      <c r="K708" s="13" t="str">
        <f>VLOOKUP(J708,'DM Thue co so-TCCB'!$B$5:$D$781,3,)</f>
        <v>Thuế cơ sở 4 tỉnh Đồng Tháp</v>
      </c>
      <c r="L708" s="13" t="str">
        <f>VLOOKUP(J708,'DM Thue co so-TCCB'!$B$5:$F$781,5,)</f>
        <v>Phường Cai Lậy</v>
      </c>
      <c r="M708" s="10" t="s">
        <v>6685</v>
      </c>
      <c r="N708" s="10" t="s">
        <v>6710</v>
      </c>
      <c r="O708" s="10" t="s">
        <v>6687</v>
      </c>
      <c r="P708" s="10" t="s">
        <v>6711</v>
      </c>
      <c r="Q708" s="13" t="str">
        <f t="shared" si="16"/>
        <v>Huyện Cai Lậy - Đội Thuế liên huyện Cai Lậy - Tân Phước - Cái Bè</v>
      </c>
      <c r="R708" s="13" t="s">
        <v>6712</v>
      </c>
      <c r="S708" s="10" t="s">
        <v>6710</v>
      </c>
      <c r="T708" s="8" t="s">
        <v>6710</v>
      </c>
      <c r="U708" s="13" t="s">
        <v>6713</v>
      </c>
      <c r="V708" s="13" t="s">
        <v>6714</v>
      </c>
      <c r="W708" s="15" t="s">
        <v>6715</v>
      </c>
      <c r="X708" s="16" t="s">
        <v>6716</v>
      </c>
      <c r="Y708" s="30" t="s">
        <v>6694</v>
      </c>
      <c r="Z708" s="13" t="s">
        <v>6717</v>
      </c>
      <c r="AA708" s="13" t="s">
        <v>6642</v>
      </c>
      <c r="AB708" s="13" t="s">
        <v>6646</v>
      </c>
      <c r="AD708" s="7"/>
    </row>
    <row r="709" spans="1:30" hidden="1">
      <c r="A709" s="13" t="s">
        <v>6718</v>
      </c>
      <c r="C709" s="13" t="s">
        <v>6719</v>
      </c>
      <c r="D709" s="13">
        <v>8266</v>
      </c>
      <c r="E709" s="13" t="s">
        <v>6720</v>
      </c>
      <c r="F709" s="13">
        <v>8080</v>
      </c>
      <c r="G709" s="13" t="s">
        <v>6721</v>
      </c>
      <c r="H709" s="13" t="s">
        <v>6718</v>
      </c>
      <c r="J709" s="10" t="s">
        <v>6698</v>
      </c>
      <c r="K709" s="13" t="str">
        <f>VLOOKUP(J709,'DM Thue co so-TCCB'!$B$5:$D$781,3,)</f>
        <v>Thuế cơ sở 2 tỉnh Đồng Tháp</v>
      </c>
      <c r="L709" s="13" t="str">
        <f>VLOOKUP(J709,'DM Thue co so-TCCB'!$B$5:$F$781,5,)</f>
        <v>Xã Chợ Gạo</v>
      </c>
      <c r="M709" s="10" t="s">
        <v>6699</v>
      </c>
      <c r="N709" s="10" t="s">
        <v>6722</v>
      </c>
      <c r="O709" s="10" t="s">
        <v>6701</v>
      </c>
      <c r="P709" s="10" t="s">
        <v>6701</v>
      </c>
      <c r="Q709" s="13" t="str">
        <f t="shared" si="16"/>
        <v>Huyện Chợ Gạo - Đội Thuế liên huyện Chợ Gạo - Châu Thành - Gò Công Tây</v>
      </c>
      <c r="R709" s="13" t="s">
        <v>6723</v>
      </c>
      <c r="S709" s="10" t="s">
        <v>6722</v>
      </c>
      <c r="T709" s="8" t="s">
        <v>6722</v>
      </c>
      <c r="U709" s="13" t="s">
        <v>6724</v>
      </c>
      <c r="V709" s="13" t="s">
        <v>6725</v>
      </c>
      <c r="W709" s="15" t="s">
        <v>6724</v>
      </c>
      <c r="X709" s="16" t="s">
        <v>6726</v>
      </c>
      <c r="Y709" s="30" t="s">
        <v>6705</v>
      </c>
      <c r="Z709" s="13" t="s">
        <v>6727</v>
      </c>
      <c r="AA709" s="13" t="s">
        <v>6642</v>
      </c>
      <c r="AB709" s="13" t="s">
        <v>6646</v>
      </c>
      <c r="AD709" s="7"/>
    </row>
    <row r="710" spans="1:30" hidden="1">
      <c r="A710" s="13" t="s">
        <v>6728</v>
      </c>
      <c r="C710" s="13" t="s">
        <v>155</v>
      </c>
      <c r="D710" s="13">
        <v>8265</v>
      </c>
      <c r="E710" s="13" t="s">
        <v>6729</v>
      </c>
      <c r="F710" s="13">
        <v>8080</v>
      </c>
      <c r="G710" s="13" t="s">
        <v>6730</v>
      </c>
      <c r="H710" s="13" t="s">
        <v>6728</v>
      </c>
      <c r="J710" s="10" t="s">
        <v>6684</v>
      </c>
      <c r="K710" s="13" t="str">
        <f>VLOOKUP(J710,'DM Thue co so-TCCB'!$B$5:$D$781,3,)</f>
        <v>Thuế cơ sở 4 tỉnh Đồng Tháp</v>
      </c>
      <c r="L710" s="13" t="str">
        <f>VLOOKUP(J710,'DM Thue co so-TCCB'!$B$5:$F$781,5,)</f>
        <v>Phường Cai Lậy</v>
      </c>
      <c r="M710" s="10" t="s">
        <v>6685</v>
      </c>
      <c r="N710" s="10" t="s">
        <v>6731</v>
      </c>
      <c r="O710" s="10" t="s">
        <v>6687</v>
      </c>
      <c r="P710" s="10" t="s">
        <v>6732</v>
      </c>
      <c r="Q710" s="13" t="str">
        <f t="shared" si="16"/>
        <v>Huyện Cái Bè - Đội Thuế liên huyện Cai Lậy - Tân Phước - Cái Bè</v>
      </c>
      <c r="R710" s="13" t="s">
        <v>6733</v>
      </c>
      <c r="S710" s="10" t="s">
        <v>6731</v>
      </c>
      <c r="T710" s="8" t="s">
        <v>6731</v>
      </c>
      <c r="U710" s="13" t="s">
        <v>6734</v>
      </c>
      <c r="V710" s="13" t="s">
        <v>6735</v>
      </c>
      <c r="W710" s="15" t="s">
        <v>6715</v>
      </c>
      <c r="X710" s="16" t="s">
        <v>6716</v>
      </c>
      <c r="Y710" s="30" t="s">
        <v>6694</v>
      </c>
      <c r="Z710" s="13" t="s">
        <v>6736</v>
      </c>
      <c r="AA710" s="13" t="s">
        <v>6642</v>
      </c>
      <c r="AB710" s="13" t="s">
        <v>6646</v>
      </c>
      <c r="AD710" s="7"/>
    </row>
    <row r="711" spans="1:30" hidden="1">
      <c r="A711" s="13" t="s">
        <v>6737</v>
      </c>
      <c r="C711" s="13" t="s">
        <v>6719</v>
      </c>
      <c r="D711" s="13">
        <v>8266</v>
      </c>
      <c r="E711" s="13" t="s">
        <v>6720</v>
      </c>
      <c r="F711" s="13">
        <v>8080</v>
      </c>
      <c r="G711" s="13" t="s">
        <v>6738</v>
      </c>
      <c r="H711" s="13" t="s">
        <v>6737</v>
      </c>
      <c r="J711" s="10" t="s">
        <v>6698</v>
      </c>
      <c r="K711" s="13" t="str">
        <f>VLOOKUP(J711,'DM Thue co so-TCCB'!$B$5:$D$781,3,)</f>
        <v>Thuế cơ sở 2 tỉnh Đồng Tháp</v>
      </c>
      <c r="L711" s="13" t="str">
        <f>VLOOKUP(J711,'DM Thue co so-TCCB'!$B$5:$F$781,5,)</f>
        <v>Xã Chợ Gạo</v>
      </c>
      <c r="M711" s="10" t="s">
        <v>6699</v>
      </c>
      <c r="N711" s="10" t="s">
        <v>6739</v>
      </c>
      <c r="O711" s="10" t="s">
        <v>6701</v>
      </c>
      <c r="P711" s="10" t="s">
        <v>6740</v>
      </c>
      <c r="Q711" s="13" t="str">
        <f t="shared" si="16"/>
        <v>Huyện Gò Công Tây - Đội Thuế liên huyện Chợ Gạo - Châu Thành - Gò Công Tây</v>
      </c>
      <c r="R711" s="13" t="s">
        <v>6741</v>
      </c>
      <c r="S711" s="10" t="s">
        <v>6739</v>
      </c>
      <c r="T711" s="8" t="s">
        <v>6742</v>
      </c>
      <c r="U711" s="13" t="s">
        <v>6743</v>
      </c>
      <c r="V711" s="13" t="s">
        <v>6744</v>
      </c>
      <c r="W711" s="15" t="s">
        <v>6724</v>
      </c>
      <c r="X711" s="16" t="s">
        <v>6726</v>
      </c>
      <c r="Y711" s="30" t="s">
        <v>6705</v>
      </c>
      <c r="Z711" s="13" t="s">
        <v>6727</v>
      </c>
      <c r="AA711" s="13" t="s">
        <v>6642</v>
      </c>
      <c r="AB711" s="13" t="s">
        <v>6646</v>
      </c>
      <c r="AD711" s="7"/>
    </row>
    <row r="712" spans="1:30" hidden="1">
      <c r="A712" s="13" t="s">
        <v>6745</v>
      </c>
      <c r="C712" s="13" t="s">
        <v>6667</v>
      </c>
      <c r="D712" s="13">
        <v>8261</v>
      </c>
      <c r="E712" s="13" t="s">
        <v>6668</v>
      </c>
      <c r="F712" s="13">
        <v>8080</v>
      </c>
      <c r="G712" s="13" t="s">
        <v>6746</v>
      </c>
      <c r="H712" s="13" t="s">
        <v>6745</v>
      </c>
      <c r="J712" s="10" t="s">
        <v>6670</v>
      </c>
      <c r="K712" s="13" t="str">
        <f>VLOOKUP(J712,'DM Thue co so-TCCB'!$B$5:$D$781,3,)</f>
        <v>Thuế cơ sở 3 tỉnh Đồng Tháp</v>
      </c>
      <c r="L712" s="13" t="str">
        <f>VLOOKUP(J712,'DM Thue co so-TCCB'!$B$5:$F$781,5,)</f>
        <v>Phường Long Thuận</v>
      </c>
      <c r="M712" s="10" t="s">
        <v>6671</v>
      </c>
      <c r="N712" s="10" t="s">
        <v>6747</v>
      </c>
      <c r="O712" s="10" t="s">
        <v>6673</v>
      </c>
      <c r="P712" s="10" t="s">
        <v>6748</v>
      </c>
      <c r="Q712" s="13" t="str">
        <f t="shared" ref="Q712:Q775" si="17">P712&amp;" - "&amp;J712</f>
        <v>Huyện Gò Công Đông - Đội Thuế liên huyện Gò Công - Gò Công Đông - Tân Phú Đông</v>
      </c>
      <c r="R712" s="13" t="s">
        <v>6749</v>
      </c>
      <c r="S712" s="10" t="s">
        <v>6747</v>
      </c>
      <c r="T712" s="8" t="s">
        <v>6750</v>
      </c>
      <c r="U712" s="13" t="s">
        <v>6751</v>
      </c>
      <c r="V712" s="13" t="s">
        <v>6752</v>
      </c>
      <c r="W712" s="15" t="s">
        <v>6676</v>
      </c>
      <c r="X712" s="16" t="s">
        <v>6678</v>
      </c>
      <c r="Y712" s="10" t="s">
        <v>285</v>
      </c>
      <c r="Z712" s="13" t="s">
        <v>6679</v>
      </c>
      <c r="AA712" s="13" t="s">
        <v>6642</v>
      </c>
      <c r="AB712" s="13" t="s">
        <v>6646</v>
      </c>
      <c r="AD712" s="7"/>
    </row>
    <row r="713" spans="1:30" hidden="1">
      <c r="A713" s="13" t="s">
        <v>6753</v>
      </c>
      <c r="C713" s="13" t="s">
        <v>6667</v>
      </c>
      <c r="D713" s="13">
        <v>8261</v>
      </c>
      <c r="E713" s="13" t="s">
        <v>6668</v>
      </c>
      <c r="F713" s="13">
        <v>8080</v>
      </c>
      <c r="G713" s="13" t="s">
        <v>6754</v>
      </c>
      <c r="H713" s="13" t="s">
        <v>6753</v>
      </c>
      <c r="J713" s="10" t="s">
        <v>6670</v>
      </c>
      <c r="K713" s="13" t="str">
        <f>VLOOKUP(J713,'DM Thue co so-TCCB'!$B$5:$D$781,3,)</f>
        <v>Thuế cơ sở 3 tỉnh Đồng Tháp</v>
      </c>
      <c r="L713" s="13" t="str">
        <f>VLOOKUP(J713,'DM Thue co so-TCCB'!$B$5:$F$781,5,)</f>
        <v>Phường Long Thuận</v>
      </c>
      <c r="M713" s="10" t="s">
        <v>6671</v>
      </c>
      <c r="N713" s="10" t="s">
        <v>6755</v>
      </c>
      <c r="O713" s="10" t="s">
        <v>6673</v>
      </c>
      <c r="P713" s="10" t="s">
        <v>6756</v>
      </c>
      <c r="Q713" s="13" t="str">
        <f t="shared" si="17"/>
        <v>Huyện Tân Phú Đông - Đội Thuế liên huyện Gò Công - Gò Công Đông - Tân Phú Đông</v>
      </c>
      <c r="R713" s="13" t="s">
        <v>6757</v>
      </c>
      <c r="S713" s="10" t="s">
        <v>6755</v>
      </c>
      <c r="T713" s="8" t="s">
        <v>6758</v>
      </c>
      <c r="U713" s="13" t="s">
        <v>6759</v>
      </c>
      <c r="V713" s="13" t="s">
        <v>6760</v>
      </c>
      <c r="W713" s="15" t="s">
        <v>6676</v>
      </c>
      <c r="X713" s="16" t="s">
        <v>6678</v>
      </c>
      <c r="Y713" s="10" t="s">
        <v>285</v>
      </c>
      <c r="Z713" s="13" t="s">
        <v>6679</v>
      </c>
      <c r="AA713" s="13" t="s">
        <v>6642</v>
      </c>
      <c r="AB713" s="13" t="s">
        <v>6646</v>
      </c>
      <c r="AD713" s="7"/>
    </row>
    <row r="714" spans="1:30" hidden="1">
      <c r="A714" s="13" t="s">
        <v>6761</v>
      </c>
      <c r="C714" s="13" t="s">
        <v>6707</v>
      </c>
      <c r="D714" s="13">
        <v>8265</v>
      </c>
      <c r="E714" s="13" t="s">
        <v>6708</v>
      </c>
      <c r="F714" s="13">
        <v>8080</v>
      </c>
      <c r="G714" s="13" t="s">
        <v>6762</v>
      </c>
      <c r="H714" s="13" t="s">
        <v>6761</v>
      </c>
      <c r="J714" s="10" t="s">
        <v>6684</v>
      </c>
      <c r="K714" s="13" t="str">
        <f>VLOOKUP(J714,'DM Thue co so-TCCB'!$B$5:$D$781,3,)</f>
        <v>Thuế cơ sở 4 tỉnh Đồng Tháp</v>
      </c>
      <c r="L714" s="13" t="str">
        <f>VLOOKUP(J714,'DM Thue co so-TCCB'!$B$5:$F$781,5,)</f>
        <v>Phường Cai Lậy</v>
      </c>
      <c r="M714" s="10" t="s">
        <v>6685</v>
      </c>
      <c r="N714" s="10" t="s">
        <v>6763</v>
      </c>
      <c r="O714" s="10" t="s">
        <v>6687</v>
      </c>
      <c r="P714" s="10" t="s">
        <v>6687</v>
      </c>
      <c r="Q714" s="13" t="str">
        <f t="shared" si="17"/>
        <v>Thị xã Cai Lậy - Đội Thuế liên huyện Cai Lậy - Tân Phước - Cái Bè</v>
      </c>
      <c r="R714" s="13" t="s">
        <v>6764</v>
      </c>
      <c r="S714" s="10" t="s">
        <v>6763</v>
      </c>
      <c r="T714" s="8" t="s">
        <v>6763</v>
      </c>
      <c r="U714" s="13" t="s">
        <v>6715</v>
      </c>
      <c r="V714" s="13" t="s">
        <v>6765</v>
      </c>
      <c r="W714" s="15" t="s">
        <v>6715</v>
      </c>
      <c r="X714" s="16" t="s">
        <v>6716</v>
      </c>
      <c r="Y714" s="30" t="s">
        <v>6694</v>
      </c>
      <c r="Z714" s="13" t="s">
        <v>6717</v>
      </c>
      <c r="AA714" s="13" t="s">
        <v>6642</v>
      </c>
      <c r="AB714" s="13" t="s">
        <v>6646</v>
      </c>
      <c r="AD714" s="7"/>
    </row>
    <row r="715" spans="1:30" s="7" customFormat="1" hidden="1">
      <c r="A715" s="7" t="s">
        <v>6766</v>
      </c>
      <c r="B715" s="7">
        <v>8080</v>
      </c>
      <c r="E715" s="7" t="s">
        <v>6767</v>
      </c>
      <c r="G715" s="7" t="s">
        <v>155</v>
      </c>
      <c r="H715" s="7" t="s">
        <v>6766</v>
      </c>
      <c r="I715" s="7" t="s">
        <v>6479</v>
      </c>
      <c r="K715" s="13"/>
      <c r="L715" s="13"/>
      <c r="M715" s="10"/>
      <c r="N715" s="7" t="s">
        <v>6768</v>
      </c>
      <c r="O715" s="7" t="s">
        <v>6481</v>
      </c>
      <c r="P715" s="7" t="s">
        <v>6769</v>
      </c>
      <c r="Q715" s="13" t="str">
        <f t="shared" si="17"/>
        <v xml:space="preserve">Tỉnh Vĩnh Long - </v>
      </c>
      <c r="R715" s="7" t="s">
        <v>6770</v>
      </c>
      <c r="S715" s="7" t="s">
        <v>6768</v>
      </c>
      <c r="T715" s="8" t="s">
        <v>6768</v>
      </c>
      <c r="U715" s="7" t="s">
        <v>6771</v>
      </c>
      <c r="V715" s="7" t="s">
        <v>6772</v>
      </c>
      <c r="W715" s="11" t="s">
        <v>155</v>
      </c>
      <c r="X715" s="9" t="s">
        <v>155</v>
      </c>
      <c r="Z715" s="7" t="s">
        <v>6773</v>
      </c>
      <c r="AA715" s="7" t="s">
        <v>153</v>
      </c>
      <c r="AB715" s="7" t="s">
        <v>159</v>
      </c>
    </row>
    <row r="716" spans="1:30" s="7" customFormat="1" hidden="1">
      <c r="A716" s="7" t="s">
        <v>6774</v>
      </c>
      <c r="B716" s="7">
        <v>8081</v>
      </c>
      <c r="E716" s="7" t="s">
        <v>6767</v>
      </c>
      <c r="F716" s="7">
        <v>8080</v>
      </c>
      <c r="G716" s="7" t="s">
        <v>6775</v>
      </c>
      <c r="H716" s="7" t="s">
        <v>6774</v>
      </c>
      <c r="I716" s="7" t="s">
        <v>6479</v>
      </c>
      <c r="J716" s="7" t="s">
        <v>6479</v>
      </c>
      <c r="K716" s="13"/>
      <c r="L716" s="13"/>
      <c r="M716" s="10" t="s">
        <v>6479</v>
      </c>
      <c r="N716" s="7" t="s">
        <v>6776</v>
      </c>
      <c r="O716" s="7" t="s">
        <v>6481</v>
      </c>
      <c r="P716" s="7" t="s">
        <v>6769</v>
      </c>
      <c r="Q716" s="13" t="str">
        <f t="shared" si="17"/>
        <v>Tỉnh Vĩnh Long - Chi cục Thuế khu vực XVII</v>
      </c>
      <c r="R716" s="7" t="s">
        <v>6777</v>
      </c>
      <c r="S716" s="7" t="s">
        <v>6776</v>
      </c>
      <c r="T716" s="8" t="s">
        <v>6776</v>
      </c>
      <c r="U716" s="7" t="s">
        <v>6778</v>
      </c>
      <c r="V716" s="7" t="s">
        <v>6779</v>
      </c>
      <c r="W716" s="15" t="s">
        <v>6780</v>
      </c>
      <c r="X716" s="16" t="s">
        <v>6781</v>
      </c>
      <c r="Z716" s="7" t="s">
        <v>6773</v>
      </c>
      <c r="AA716" s="7" t="s">
        <v>6766</v>
      </c>
      <c r="AB716" s="7" t="s">
        <v>6770</v>
      </c>
    </row>
    <row r="717" spans="1:30" hidden="1">
      <c r="A717" s="13" t="s">
        <v>6782</v>
      </c>
      <c r="C717" s="13">
        <v>8661</v>
      </c>
      <c r="D717" s="13">
        <v>8661</v>
      </c>
      <c r="E717" s="13" t="s">
        <v>172</v>
      </c>
      <c r="F717" s="13">
        <v>8080</v>
      </c>
      <c r="G717" s="13" t="s">
        <v>6783</v>
      </c>
      <c r="H717" s="13" t="s">
        <v>6782</v>
      </c>
      <c r="J717" s="13" t="s">
        <v>7887</v>
      </c>
      <c r="K717" s="13" t="str">
        <f>VLOOKUP(J717,'DM Thue co so-TCCB'!$B$671:$D$679,3,)</f>
        <v>Thuế cơ sở 1 tỉnh Vĩnh Long</v>
      </c>
      <c r="L717" s="13" t="str">
        <f>VLOOKUP(J717,'DM Thue co so-TCCB'!$B$671:$F$679,5,)</f>
        <v>Phường Long Châu</v>
      </c>
      <c r="M717" s="10" t="s">
        <v>2081</v>
      </c>
      <c r="N717" s="13" t="s">
        <v>6784</v>
      </c>
      <c r="O717" s="10" t="s">
        <v>6785</v>
      </c>
      <c r="P717" s="10" t="s">
        <v>6785</v>
      </c>
      <c r="Q717" s="13" t="str">
        <f t="shared" si="17"/>
        <v>Thành phố Vĩnh Long - Đội Thuế liên huyện Khu vực I</v>
      </c>
      <c r="R717" s="13" t="s">
        <v>6786</v>
      </c>
      <c r="S717" s="13" t="s">
        <v>6784</v>
      </c>
      <c r="T717" s="8" t="s">
        <v>6784</v>
      </c>
      <c r="U717" s="13" t="s">
        <v>6778</v>
      </c>
      <c r="V717" s="13" t="s">
        <v>6779</v>
      </c>
      <c r="W717" s="15" t="s">
        <v>6780</v>
      </c>
      <c r="X717" s="16" t="s">
        <v>6781</v>
      </c>
      <c r="Y717" s="10" t="s">
        <v>285</v>
      </c>
      <c r="Z717" s="13" t="s">
        <v>172</v>
      </c>
      <c r="AA717" s="13" t="s">
        <v>6766</v>
      </c>
      <c r="AB717" s="13" t="s">
        <v>6770</v>
      </c>
      <c r="AD717" s="7"/>
    </row>
    <row r="718" spans="1:30" hidden="1">
      <c r="A718" s="13" t="s">
        <v>6787</v>
      </c>
      <c r="C718" s="13">
        <v>8661</v>
      </c>
      <c r="D718" s="13">
        <v>8661</v>
      </c>
      <c r="E718" s="13" t="s">
        <v>172</v>
      </c>
      <c r="F718" s="13">
        <v>8080</v>
      </c>
      <c r="G718" s="13" t="s">
        <v>6788</v>
      </c>
      <c r="H718" s="13" t="s">
        <v>6787</v>
      </c>
      <c r="J718" s="13" t="s">
        <v>7887</v>
      </c>
      <c r="K718" s="13" t="str">
        <f>VLOOKUP(J718,'DM Thue co so-TCCB'!$B$671:$D$679,3,)</f>
        <v>Thuế cơ sở 1 tỉnh Vĩnh Long</v>
      </c>
      <c r="L718" s="13" t="str">
        <f>VLOOKUP(J718,'DM Thue co so-TCCB'!$B$671:$F$679,5,)</f>
        <v>Phường Long Châu</v>
      </c>
      <c r="M718" s="10" t="s">
        <v>2081</v>
      </c>
      <c r="N718" s="13" t="s">
        <v>6789</v>
      </c>
      <c r="O718" s="10" t="s">
        <v>6785</v>
      </c>
      <c r="P718" s="10" t="s">
        <v>6790</v>
      </c>
      <c r="Q718" s="13" t="str">
        <f t="shared" si="17"/>
        <v>Huyện Long Hồ - Đội Thuế liên huyện Khu vực I</v>
      </c>
      <c r="R718" s="13" t="s">
        <v>6791</v>
      </c>
      <c r="S718" s="13" t="s">
        <v>6789</v>
      </c>
      <c r="T718" s="8" t="s">
        <v>6789</v>
      </c>
      <c r="U718" s="13" t="s">
        <v>6792</v>
      </c>
      <c r="V718" s="13" t="s">
        <v>6793</v>
      </c>
      <c r="W718" s="15" t="s">
        <v>6792</v>
      </c>
      <c r="X718" s="16" t="s">
        <v>6794</v>
      </c>
      <c r="Y718" s="10" t="s">
        <v>285</v>
      </c>
      <c r="Z718" s="13" t="s">
        <v>172</v>
      </c>
      <c r="AA718" s="13" t="s">
        <v>6766</v>
      </c>
      <c r="AB718" s="13" t="s">
        <v>6770</v>
      </c>
      <c r="AD718" s="7"/>
    </row>
    <row r="719" spans="1:30" hidden="1">
      <c r="A719" s="13" t="s">
        <v>6795</v>
      </c>
      <c r="C719" s="13">
        <v>8664</v>
      </c>
      <c r="D719" s="13">
        <v>8664</v>
      </c>
      <c r="E719" s="13" t="s">
        <v>1161</v>
      </c>
      <c r="F719" s="13">
        <v>8080</v>
      </c>
      <c r="G719" s="13" t="s">
        <v>6796</v>
      </c>
      <c r="H719" s="13" t="s">
        <v>6795</v>
      </c>
      <c r="J719" s="13" t="s">
        <v>2033</v>
      </c>
      <c r="K719" s="13" t="str">
        <f>VLOOKUP(J719,'DM Thue co so-TCCB'!$B$671:$D$679,3,)</f>
        <v>Thuế cơ sở 4 tỉnh Vĩnh Long</v>
      </c>
      <c r="L719" s="13" t="str">
        <f>VLOOKUP(J719,'DM Thue co so-TCCB'!$B$671:$F$679,5,)</f>
        <v>Xã Trung Thành</v>
      </c>
      <c r="M719" s="10" t="s">
        <v>6798</v>
      </c>
      <c r="N719" s="13" t="s">
        <v>6799</v>
      </c>
      <c r="O719" s="10" t="s">
        <v>6800</v>
      </c>
      <c r="P719" s="10" t="s">
        <v>6801</v>
      </c>
      <c r="Q719" s="13" t="str">
        <f t="shared" si="17"/>
        <v>Huyện Mang Thít - Đội Thuế liên huyện Khu vực IV</v>
      </c>
      <c r="R719" s="13" t="s">
        <v>6802</v>
      </c>
      <c r="S719" s="13" t="s">
        <v>6799</v>
      </c>
      <c r="T719" s="8" t="s">
        <v>6799</v>
      </c>
      <c r="U719" s="13" t="s">
        <v>6803</v>
      </c>
      <c r="V719" s="13" t="s">
        <v>6804</v>
      </c>
      <c r="W719" s="15" t="s">
        <v>6805</v>
      </c>
      <c r="X719" s="16" t="s">
        <v>6806</v>
      </c>
      <c r="Y719" s="10" t="s">
        <v>285</v>
      </c>
      <c r="Z719" s="13" t="s">
        <v>1161</v>
      </c>
      <c r="AA719" s="13" t="s">
        <v>6766</v>
      </c>
      <c r="AB719" s="13" t="s">
        <v>6770</v>
      </c>
      <c r="AD719" s="7"/>
    </row>
    <row r="720" spans="1:30" hidden="1">
      <c r="A720" s="13" t="s">
        <v>6807</v>
      </c>
      <c r="C720" s="13">
        <v>8662</v>
      </c>
      <c r="D720" s="13">
        <v>8662</v>
      </c>
      <c r="E720" s="13" t="s">
        <v>615</v>
      </c>
      <c r="F720" s="13">
        <v>8080</v>
      </c>
      <c r="G720" s="13" t="s">
        <v>6808</v>
      </c>
      <c r="H720" s="13" t="s">
        <v>6807</v>
      </c>
      <c r="J720" s="13" t="s">
        <v>2070</v>
      </c>
      <c r="K720" s="13" t="str">
        <f>VLOOKUP(J720,'DM Thue co so-TCCB'!$B$671:$D$679,3,)</f>
        <v>Thuế cơ sở 2 tỉnh Vĩnh Long</v>
      </c>
      <c r="L720" s="13" t="str">
        <f>VLOOKUP(J720,'DM Thue co so-TCCB'!$B$671:$F$679,5,)</f>
        <v>Phường Bình Minh</v>
      </c>
      <c r="M720" s="10" t="s">
        <v>6810</v>
      </c>
      <c r="N720" s="13" t="s">
        <v>6811</v>
      </c>
      <c r="O720" s="10" t="s">
        <v>6812</v>
      </c>
      <c r="P720" s="10" t="s">
        <v>6812</v>
      </c>
      <c r="Q720" s="13" t="str">
        <f t="shared" si="17"/>
        <v>Thị xã Bình Minh - Đội Thuế liên huyện Khu vực II</v>
      </c>
      <c r="R720" s="13" t="s">
        <v>6813</v>
      </c>
      <c r="S720" s="13" t="s">
        <v>6811</v>
      </c>
      <c r="T720" s="8" t="s">
        <v>6811</v>
      </c>
      <c r="U720" s="13" t="s">
        <v>6814</v>
      </c>
      <c r="V720" s="13" t="s">
        <v>6815</v>
      </c>
      <c r="W720" s="15" t="s">
        <v>6814</v>
      </c>
      <c r="X720" s="16" t="s">
        <v>6816</v>
      </c>
      <c r="Y720" s="10" t="s">
        <v>285</v>
      </c>
      <c r="Z720" s="13" t="s">
        <v>615</v>
      </c>
      <c r="AA720" s="13" t="s">
        <v>6766</v>
      </c>
      <c r="AB720" s="13" t="s">
        <v>6770</v>
      </c>
      <c r="AD720" s="7"/>
    </row>
    <row r="721" spans="1:30" hidden="1">
      <c r="A721" s="13" t="s">
        <v>6817</v>
      </c>
      <c r="C721" s="13">
        <v>8662</v>
      </c>
      <c r="D721" s="13">
        <v>8662</v>
      </c>
      <c r="E721" s="13" t="s">
        <v>615</v>
      </c>
      <c r="F721" s="13">
        <v>8080</v>
      </c>
      <c r="G721" s="13" t="s">
        <v>6818</v>
      </c>
      <c r="H721" s="13" t="s">
        <v>6817</v>
      </c>
      <c r="J721" s="13" t="s">
        <v>2070</v>
      </c>
      <c r="K721" s="13" t="str">
        <f>VLOOKUP(J721,'DM Thue co so-TCCB'!$B$671:$D$679,3,)</f>
        <v>Thuế cơ sở 2 tỉnh Vĩnh Long</v>
      </c>
      <c r="L721" s="13" t="str">
        <f>VLOOKUP(J721,'DM Thue co so-TCCB'!$B$671:$F$679,5,)</f>
        <v>Phường Bình Minh</v>
      </c>
      <c r="M721" s="10" t="s">
        <v>6810</v>
      </c>
      <c r="N721" s="13" t="s">
        <v>6819</v>
      </c>
      <c r="O721" s="10" t="s">
        <v>6812</v>
      </c>
      <c r="P721" s="10" t="s">
        <v>6820</v>
      </c>
      <c r="Q721" s="13" t="str">
        <f t="shared" si="17"/>
        <v>Huyện Bình Tân - Đội Thuế liên huyện Khu vực II</v>
      </c>
      <c r="R721" s="13" t="s">
        <v>6821</v>
      </c>
      <c r="S721" s="13" t="s">
        <v>6819</v>
      </c>
      <c r="T721" s="8" t="s">
        <v>6819</v>
      </c>
      <c r="U721" s="13" t="s">
        <v>6822</v>
      </c>
      <c r="V721" s="13" t="s">
        <v>6823</v>
      </c>
      <c r="W721" s="15" t="s">
        <v>6814</v>
      </c>
      <c r="X721" s="16" t="s">
        <v>6816</v>
      </c>
      <c r="Y721" s="10" t="s">
        <v>285</v>
      </c>
      <c r="Z721" s="13" t="s">
        <v>615</v>
      </c>
      <c r="AA721" s="13" t="s">
        <v>6766</v>
      </c>
      <c r="AB721" s="13" t="s">
        <v>6770</v>
      </c>
      <c r="AD721" s="7"/>
    </row>
    <row r="722" spans="1:30" hidden="1">
      <c r="A722" s="13" t="s">
        <v>6824</v>
      </c>
      <c r="C722" s="13">
        <v>8663</v>
      </c>
      <c r="D722" s="13">
        <v>8663</v>
      </c>
      <c r="E722" s="13" t="s">
        <v>851</v>
      </c>
      <c r="F722" s="13">
        <v>8080</v>
      </c>
      <c r="G722" s="13" t="s">
        <v>6825</v>
      </c>
      <c r="H722" s="13" t="s">
        <v>6824</v>
      </c>
      <c r="J722" s="13" t="s">
        <v>2014</v>
      </c>
      <c r="K722" s="13" t="str">
        <f>VLOOKUP(J722,'DM Thue co so-TCCB'!$B$671:$D$679,3,)</f>
        <v>Thuế cơ sở 3 tỉnh Vĩnh Long</v>
      </c>
      <c r="L722" s="13" t="str">
        <f>VLOOKUP(J722,'DM Thue co so-TCCB'!$B$671:$F$679,5,)</f>
        <v>Xã Tam Bình</v>
      </c>
      <c r="M722" s="10" t="s">
        <v>6827</v>
      </c>
      <c r="N722" s="13" t="s">
        <v>6828</v>
      </c>
      <c r="O722" s="10" t="s">
        <v>6829</v>
      </c>
      <c r="P722" s="10" t="s">
        <v>6829</v>
      </c>
      <c r="Q722" s="13" t="str">
        <f t="shared" si="17"/>
        <v>Huyện Tam Bình - Đội Thuế liên huyện Khu vực III</v>
      </c>
      <c r="R722" s="13" t="s">
        <v>6830</v>
      </c>
      <c r="S722" s="13" t="s">
        <v>6828</v>
      </c>
      <c r="T722" s="8" t="s">
        <v>6828</v>
      </c>
      <c r="U722" s="13" t="s">
        <v>6831</v>
      </c>
      <c r="V722" s="13" t="s">
        <v>6832</v>
      </c>
      <c r="W722" s="15" t="s">
        <v>6792</v>
      </c>
      <c r="X722" s="16" t="s">
        <v>6794</v>
      </c>
      <c r="Y722" s="10" t="s">
        <v>285</v>
      </c>
      <c r="Z722" s="13" t="s">
        <v>851</v>
      </c>
      <c r="AA722" s="13" t="s">
        <v>6766</v>
      </c>
      <c r="AB722" s="13" t="s">
        <v>6770</v>
      </c>
      <c r="AD722" s="7"/>
    </row>
    <row r="723" spans="1:30" hidden="1">
      <c r="A723" s="13" t="s">
        <v>6833</v>
      </c>
      <c r="C723" s="13">
        <v>8663</v>
      </c>
      <c r="D723" s="13">
        <v>8663</v>
      </c>
      <c r="E723" s="13" t="s">
        <v>851</v>
      </c>
      <c r="F723" s="13">
        <v>8080</v>
      </c>
      <c r="G723" s="13" t="s">
        <v>6834</v>
      </c>
      <c r="H723" s="13" t="s">
        <v>6833</v>
      </c>
      <c r="J723" s="13" t="s">
        <v>2014</v>
      </c>
      <c r="K723" s="13" t="str">
        <f>VLOOKUP(J723,'DM Thue co so-TCCB'!$B$671:$D$679,3,)</f>
        <v>Thuế cơ sở 3 tỉnh Vĩnh Long</v>
      </c>
      <c r="L723" s="13" t="str">
        <f>VLOOKUP(J723,'DM Thue co so-TCCB'!$B$671:$F$679,5,)</f>
        <v>Xã Tam Bình</v>
      </c>
      <c r="M723" s="10" t="s">
        <v>6827</v>
      </c>
      <c r="N723" s="13" t="s">
        <v>6835</v>
      </c>
      <c r="O723" s="10" t="s">
        <v>6829</v>
      </c>
      <c r="P723" s="10" t="s">
        <v>6836</v>
      </c>
      <c r="Q723" s="13" t="str">
        <f t="shared" si="17"/>
        <v>Huyện Trà Ôn - Đội Thuế liên huyện Khu vực III</v>
      </c>
      <c r="R723" s="13" t="s">
        <v>6837</v>
      </c>
      <c r="S723" s="13" t="s">
        <v>6835</v>
      </c>
      <c r="T723" s="8" t="s">
        <v>6835</v>
      </c>
      <c r="U723" s="13" t="s">
        <v>6838</v>
      </c>
      <c r="V723" s="13" t="s">
        <v>6839</v>
      </c>
      <c r="W723" s="15" t="s">
        <v>6814</v>
      </c>
      <c r="X723" s="16" t="s">
        <v>6816</v>
      </c>
      <c r="Y723" s="10" t="s">
        <v>285</v>
      </c>
      <c r="Z723" s="13" t="s">
        <v>851</v>
      </c>
      <c r="AA723" s="13" t="s">
        <v>6766</v>
      </c>
      <c r="AB723" s="13" t="s">
        <v>6770</v>
      </c>
      <c r="AD723" s="7"/>
    </row>
    <row r="724" spans="1:30" hidden="1">
      <c r="A724" s="13" t="s">
        <v>6840</v>
      </c>
      <c r="C724" s="13">
        <v>8664</v>
      </c>
      <c r="D724" s="13">
        <v>8664</v>
      </c>
      <c r="E724" s="13" t="s">
        <v>1161</v>
      </c>
      <c r="F724" s="13">
        <v>8080</v>
      </c>
      <c r="G724" s="13" t="s">
        <v>6841</v>
      </c>
      <c r="H724" s="13" t="s">
        <v>6840</v>
      </c>
      <c r="J724" s="13" t="s">
        <v>2033</v>
      </c>
      <c r="K724" s="13" t="str">
        <f>VLOOKUP(J724,'DM Thue co so-TCCB'!$B$671:$D$679,3,)</f>
        <v>Thuế cơ sở 4 tỉnh Vĩnh Long</v>
      </c>
      <c r="L724" s="13" t="str">
        <f>VLOOKUP(J724,'DM Thue co so-TCCB'!$B$671:$F$679,5,)</f>
        <v>Xã Trung Thành</v>
      </c>
      <c r="M724" s="10" t="s">
        <v>6798</v>
      </c>
      <c r="N724" s="13" t="s">
        <v>6842</v>
      </c>
      <c r="O724" s="10" t="s">
        <v>6800</v>
      </c>
      <c r="P724" s="10" t="s">
        <v>6800</v>
      </c>
      <c r="Q724" s="13" t="str">
        <f t="shared" si="17"/>
        <v>Huyện Vũng Liêm - Đội Thuế liên huyện Khu vực IV</v>
      </c>
      <c r="R724" s="13" t="s">
        <v>6843</v>
      </c>
      <c r="S724" s="13" t="s">
        <v>6842</v>
      </c>
      <c r="T724" s="8" t="s">
        <v>6842</v>
      </c>
      <c r="U724" s="13" t="s">
        <v>6805</v>
      </c>
      <c r="V724" s="13" t="s">
        <v>6844</v>
      </c>
      <c r="W724" s="15" t="s">
        <v>6805</v>
      </c>
      <c r="X724" s="16" t="s">
        <v>6806</v>
      </c>
      <c r="Y724" s="10" t="s">
        <v>285</v>
      </c>
      <c r="Z724" s="13" t="s">
        <v>1161</v>
      </c>
      <c r="AA724" s="13" t="s">
        <v>6766</v>
      </c>
      <c r="AB724" s="13" t="s">
        <v>6770</v>
      </c>
      <c r="AD724" s="7"/>
    </row>
    <row r="725" spans="1:30" s="7" customFormat="1" hidden="1">
      <c r="A725" s="7" t="s">
        <v>6845</v>
      </c>
      <c r="B725" s="7">
        <v>8380</v>
      </c>
      <c r="E725" s="7" t="s">
        <v>6846</v>
      </c>
      <c r="G725" s="7" t="s">
        <v>155</v>
      </c>
      <c r="H725" s="7" t="s">
        <v>6845</v>
      </c>
      <c r="I725" s="7" t="s">
        <v>6847</v>
      </c>
      <c r="K725" s="13"/>
      <c r="L725" s="13"/>
      <c r="M725" s="10"/>
      <c r="N725" s="7" t="s">
        <v>6848</v>
      </c>
      <c r="O725" s="7" t="s">
        <v>6849</v>
      </c>
      <c r="P725" s="7" t="s">
        <v>6850</v>
      </c>
      <c r="Q725" s="13" t="str">
        <f t="shared" si="17"/>
        <v xml:space="preserve">Tỉnh Bến Tre - </v>
      </c>
      <c r="R725" s="7" t="s">
        <v>6851</v>
      </c>
      <c r="S725" s="7" t="s">
        <v>6848</v>
      </c>
      <c r="T725" s="8" t="s">
        <v>6848</v>
      </c>
      <c r="U725" s="7" t="s">
        <v>6852</v>
      </c>
      <c r="V725" s="7" t="s">
        <v>6853</v>
      </c>
      <c r="W725" s="11" t="s">
        <v>155</v>
      </c>
      <c r="X725" s="9" t="s">
        <v>155</v>
      </c>
      <c r="Z725" s="7" t="s">
        <v>6854</v>
      </c>
      <c r="AA725" s="7" t="s">
        <v>153</v>
      </c>
      <c r="AB725" s="7" t="s">
        <v>159</v>
      </c>
    </row>
    <row r="726" spans="1:30" s="7" customFormat="1" hidden="1">
      <c r="A726" s="7" t="s">
        <v>6855</v>
      </c>
      <c r="B726" s="7">
        <v>8381</v>
      </c>
      <c r="E726" s="7" t="s">
        <v>6846</v>
      </c>
      <c r="F726" s="7">
        <v>8380</v>
      </c>
      <c r="G726" s="7" t="s">
        <v>6856</v>
      </c>
      <c r="H726" s="7" t="s">
        <v>6855</v>
      </c>
      <c r="I726" s="7" t="s">
        <v>6847</v>
      </c>
      <c r="J726" s="7" t="s">
        <v>6847</v>
      </c>
      <c r="K726" s="13"/>
      <c r="L726" s="13"/>
      <c r="M726" s="7" t="s">
        <v>6857</v>
      </c>
      <c r="N726" s="7" t="s">
        <v>6858</v>
      </c>
      <c r="O726" s="7" t="s">
        <v>6849</v>
      </c>
      <c r="P726" s="7" t="s">
        <v>6850</v>
      </c>
      <c r="Q726" s="13" t="str">
        <f t="shared" si="17"/>
        <v>Tỉnh Bến Tre - Chi cục Thuế khu vực XVIII</v>
      </c>
      <c r="R726" s="7" t="s">
        <v>6859</v>
      </c>
      <c r="S726" s="7" t="s">
        <v>6858</v>
      </c>
      <c r="T726" s="8" t="s">
        <v>6858</v>
      </c>
      <c r="U726" s="7" t="s">
        <v>6860</v>
      </c>
      <c r="V726" s="7" t="s">
        <v>6861</v>
      </c>
      <c r="W726" s="15" t="s">
        <v>6862</v>
      </c>
      <c r="X726" s="16" t="s">
        <v>6863</v>
      </c>
      <c r="Z726" s="7" t="s">
        <v>6854</v>
      </c>
      <c r="AA726" s="7" t="s">
        <v>6845</v>
      </c>
      <c r="AB726" s="7" t="s">
        <v>6851</v>
      </c>
    </row>
    <row r="727" spans="1:30" hidden="1">
      <c r="A727" s="13" t="s">
        <v>6864</v>
      </c>
      <c r="C727" s="13" t="s">
        <v>6865</v>
      </c>
      <c r="D727" s="13">
        <v>8362</v>
      </c>
      <c r="E727" s="13" t="s">
        <v>6866</v>
      </c>
      <c r="F727" s="13">
        <v>8380</v>
      </c>
      <c r="G727" s="13" t="s">
        <v>6867</v>
      </c>
      <c r="H727" s="13" t="s">
        <v>6864</v>
      </c>
      <c r="J727" s="13" t="s">
        <v>6868</v>
      </c>
      <c r="K727" s="13" t="str">
        <f>VLOOKUP(J727,'DM Thue co so-TCCB'!$B$5:$D$781,3,)</f>
        <v>Thuế cơ sở 9 tỉnh Vĩnh Long</v>
      </c>
      <c r="L727" s="13" t="str">
        <f>VLOOKUP(J727,'DM Thue co so-TCCB'!$B$5:$F$781,5,)</f>
        <v>Phường Phú Khương</v>
      </c>
      <c r="M727" s="10" t="s">
        <v>6869</v>
      </c>
      <c r="N727" s="13" t="s">
        <v>6870</v>
      </c>
      <c r="O727" s="10" t="s">
        <v>6871</v>
      </c>
      <c r="P727" s="10" t="s">
        <v>6871</v>
      </c>
      <c r="Q727" s="13" t="str">
        <f t="shared" si="17"/>
        <v>Thành phố Bến Tre - Đội Thuế liên huyện Bến Tre - Châu Thành</v>
      </c>
      <c r="R727" s="13" t="s">
        <v>6872</v>
      </c>
      <c r="S727" s="13" t="s">
        <v>6870</v>
      </c>
      <c r="T727" s="8" t="s">
        <v>6870</v>
      </c>
      <c r="U727" s="13" t="s">
        <v>6860</v>
      </c>
      <c r="V727" s="13" t="s">
        <v>6861</v>
      </c>
      <c r="W727" s="15" t="s">
        <v>6862</v>
      </c>
      <c r="X727" s="16" t="s">
        <v>6863</v>
      </c>
      <c r="Y727" s="10" t="s">
        <v>285</v>
      </c>
      <c r="Z727" s="13" t="s">
        <v>6873</v>
      </c>
      <c r="AA727" s="13" t="s">
        <v>6845</v>
      </c>
      <c r="AB727" s="13" t="s">
        <v>6851</v>
      </c>
      <c r="AD727" s="7"/>
    </row>
    <row r="728" spans="1:30" hidden="1">
      <c r="A728" s="13" t="s">
        <v>6874</v>
      </c>
      <c r="C728" s="13" t="s">
        <v>6865</v>
      </c>
      <c r="D728" s="13">
        <v>8362</v>
      </c>
      <c r="E728" s="13" t="s">
        <v>6866</v>
      </c>
      <c r="F728" s="13">
        <v>8380</v>
      </c>
      <c r="G728" s="13" t="s">
        <v>6875</v>
      </c>
      <c r="H728" s="13" t="s">
        <v>6874</v>
      </c>
      <c r="J728" s="13" t="s">
        <v>6868</v>
      </c>
      <c r="K728" s="13" t="str">
        <f>VLOOKUP(J728,'DM Thue co so-TCCB'!$B$5:$D$781,3,)</f>
        <v>Thuế cơ sở 9 tỉnh Vĩnh Long</v>
      </c>
      <c r="L728" s="13" t="str">
        <f>VLOOKUP(J728,'DM Thue co so-TCCB'!$B$5:$F$781,5,)</f>
        <v>Phường Phú Khương</v>
      </c>
      <c r="M728" s="10" t="s">
        <v>6869</v>
      </c>
      <c r="N728" s="13" t="s">
        <v>6876</v>
      </c>
      <c r="O728" s="10" t="s">
        <v>6871</v>
      </c>
      <c r="P728" s="10" t="s">
        <v>6444</v>
      </c>
      <c r="Q728" s="13" t="str">
        <f t="shared" si="17"/>
        <v>Huyện Châu Thành - Đội Thuế liên huyện Bến Tre - Châu Thành</v>
      </c>
      <c r="R728" s="13" t="s">
        <v>6877</v>
      </c>
      <c r="S728" s="13" t="s">
        <v>6876</v>
      </c>
      <c r="T728" s="8" t="s">
        <v>6876</v>
      </c>
      <c r="U728" s="13" t="s">
        <v>6878</v>
      </c>
      <c r="V728" s="13" t="s">
        <v>6879</v>
      </c>
      <c r="W728" s="15" t="s">
        <v>6878</v>
      </c>
      <c r="X728" s="16" t="s">
        <v>6880</v>
      </c>
      <c r="Y728" s="10" t="s">
        <v>285</v>
      </c>
      <c r="Z728" s="13" t="s">
        <v>6873</v>
      </c>
      <c r="AA728" s="13" t="s">
        <v>6845</v>
      </c>
      <c r="AB728" s="13" t="s">
        <v>6851</v>
      </c>
      <c r="AD728" s="7"/>
    </row>
    <row r="729" spans="1:30" hidden="1">
      <c r="A729" s="13" t="s">
        <v>6881</v>
      </c>
      <c r="C729" s="13" t="s">
        <v>6882</v>
      </c>
      <c r="D729" s="13">
        <v>8361</v>
      </c>
      <c r="E729" s="13" t="s">
        <v>6883</v>
      </c>
      <c r="F729" s="13">
        <v>8380</v>
      </c>
      <c r="G729" s="13" t="s">
        <v>6884</v>
      </c>
      <c r="H729" s="13" t="s">
        <v>6881</v>
      </c>
      <c r="J729" s="13" t="s">
        <v>6885</v>
      </c>
      <c r="K729" s="13" t="str">
        <f>VLOOKUP(J729,'DM Thue co so-TCCB'!$B$5:$D$781,3,)</f>
        <v>Thuế cơ sở 11 tỉnh Vĩnh Long</v>
      </c>
      <c r="L729" s="13" t="str">
        <f>VLOOKUP(J729,'DM Thue co so-TCCB'!$B$5:$F$781,5,)</f>
        <v>Xã Chợ Lách</v>
      </c>
      <c r="M729" s="10" t="s">
        <v>6886</v>
      </c>
      <c r="N729" s="13" t="s">
        <v>6887</v>
      </c>
      <c r="O729" s="10" t="s">
        <v>6888</v>
      </c>
      <c r="P729" s="10" t="s">
        <v>6888</v>
      </c>
      <c r="Q729" s="13" t="str">
        <f t="shared" si="17"/>
        <v>Huyện Chợ Lách - Đội Thuế liên huyện Chợ Lách - Mỏ Cày Bắc</v>
      </c>
      <c r="R729" s="13" t="s">
        <v>6889</v>
      </c>
      <c r="S729" s="13" t="s">
        <v>6887</v>
      </c>
      <c r="T729" s="8" t="s">
        <v>6887</v>
      </c>
      <c r="U729" s="13" t="s">
        <v>6890</v>
      </c>
      <c r="V729" s="13" t="s">
        <v>6891</v>
      </c>
      <c r="W729" s="15" t="s">
        <v>6890</v>
      </c>
      <c r="X729" s="16" t="s">
        <v>6892</v>
      </c>
      <c r="Y729" s="10" t="s">
        <v>285</v>
      </c>
      <c r="Z729" s="13" t="s">
        <v>6893</v>
      </c>
      <c r="AA729" s="13" t="s">
        <v>6845</v>
      </c>
      <c r="AB729" s="13" t="s">
        <v>6851</v>
      </c>
      <c r="AD729" s="7"/>
    </row>
    <row r="730" spans="1:30" hidden="1">
      <c r="A730" s="13" t="s">
        <v>6894</v>
      </c>
      <c r="C730" s="13" t="s">
        <v>6895</v>
      </c>
      <c r="D730" s="13">
        <v>8363</v>
      </c>
      <c r="E730" s="13" t="s">
        <v>6896</v>
      </c>
      <c r="F730" s="13">
        <v>8380</v>
      </c>
      <c r="G730" s="13" t="s">
        <v>6897</v>
      </c>
      <c r="H730" s="13" t="s">
        <v>6894</v>
      </c>
      <c r="J730" s="13" t="s">
        <v>6898</v>
      </c>
      <c r="K730" s="13" t="str">
        <f>VLOOKUP(J730,'DM Thue co so-TCCB'!$B$5:$D$781,3,)</f>
        <v>Thuế cơ sở 12 tỉnh Vĩnh Long</v>
      </c>
      <c r="L730" s="13" t="str">
        <f>VLOOKUP(J730,'DM Thue co so-TCCB'!$B$5:$F$781,5,)</f>
        <v>Xã Mỏ Cày</v>
      </c>
      <c r="M730" s="10" t="s">
        <v>6899</v>
      </c>
      <c r="N730" s="13" t="s">
        <v>6900</v>
      </c>
      <c r="O730" s="10" t="s">
        <v>6901</v>
      </c>
      <c r="P730" s="10" t="s">
        <v>6901</v>
      </c>
      <c r="Q730" s="13" t="str">
        <f t="shared" si="17"/>
        <v>Huyện Mỏ Cày Nam - Đội Thuế liên huyện Mỏ Cày Nam - Thạnh Phú</v>
      </c>
      <c r="R730" s="13" t="s">
        <v>6902</v>
      </c>
      <c r="S730" s="13" t="s">
        <v>6900</v>
      </c>
      <c r="T730" s="8" t="s">
        <v>6900</v>
      </c>
      <c r="U730" s="13" t="s">
        <v>6903</v>
      </c>
      <c r="V730" s="13" t="s">
        <v>6904</v>
      </c>
      <c r="W730" s="15" t="s">
        <v>6903</v>
      </c>
      <c r="X730" s="16" t="s">
        <v>6905</v>
      </c>
      <c r="Y730" s="10" t="s">
        <v>285</v>
      </c>
      <c r="Z730" s="13" t="s">
        <v>6906</v>
      </c>
      <c r="AA730" s="13" t="s">
        <v>6845</v>
      </c>
      <c r="AB730" s="13" t="s">
        <v>6851</v>
      </c>
      <c r="AD730" s="7"/>
    </row>
    <row r="731" spans="1:30" hidden="1">
      <c r="A731" s="13" t="s">
        <v>6907</v>
      </c>
      <c r="C731" s="13" t="s">
        <v>6908</v>
      </c>
      <c r="D731" s="13">
        <v>8364</v>
      </c>
      <c r="E731" s="13" t="s">
        <v>6909</v>
      </c>
      <c r="F731" s="13">
        <v>8380</v>
      </c>
      <c r="G731" s="13" t="s">
        <v>6910</v>
      </c>
      <c r="H731" s="13" t="s">
        <v>6907</v>
      </c>
      <c r="J731" s="13" t="s">
        <v>6911</v>
      </c>
      <c r="K731" s="13" t="str">
        <f>VLOOKUP(J731,'DM Thue co so-TCCB'!$B$5:$D$781,3,)</f>
        <v>Thuế cơ sở 10 tỉnh Vĩnh Long</v>
      </c>
      <c r="L731" s="13" t="str">
        <f>VLOOKUP(J731,'DM Thue co so-TCCB'!$B$5:$F$781,5,)</f>
        <v>Xã Bình Đại</v>
      </c>
      <c r="M731" s="13" t="s">
        <v>6912</v>
      </c>
      <c r="N731" s="13" t="s">
        <v>6913</v>
      </c>
      <c r="O731" s="10" t="s">
        <v>6914</v>
      </c>
      <c r="P731" s="10" t="s">
        <v>6915</v>
      </c>
      <c r="Q731" s="13" t="str">
        <f t="shared" si="17"/>
        <v>Huyện Giồng Trôm - Đội Thuế liên huyện Bình Đại - Ba Tri - Giồng Trôm</v>
      </c>
      <c r="R731" s="13" t="s">
        <v>6916</v>
      </c>
      <c r="S731" s="13" t="s">
        <v>6913</v>
      </c>
      <c r="T731" s="8" t="s">
        <v>6913</v>
      </c>
      <c r="U731" s="13" t="s">
        <v>6917</v>
      </c>
      <c r="V731" s="13" t="s">
        <v>6918</v>
      </c>
      <c r="W731" s="15" t="s">
        <v>6878</v>
      </c>
      <c r="X731" s="16" t="s">
        <v>6880</v>
      </c>
      <c r="Y731" s="10" t="s">
        <v>285</v>
      </c>
      <c r="Z731" s="13" t="s">
        <v>6919</v>
      </c>
      <c r="AA731" s="13" t="s">
        <v>6845</v>
      </c>
      <c r="AB731" s="13" t="s">
        <v>6851</v>
      </c>
      <c r="AD731" s="7"/>
    </row>
    <row r="732" spans="1:30" hidden="1">
      <c r="A732" s="13" t="s">
        <v>6920</v>
      </c>
      <c r="C732" s="13" t="s">
        <v>155</v>
      </c>
      <c r="D732" s="13">
        <v>8364</v>
      </c>
      <c r="E732" s="13" t="s">
        <v>6921</v>
      </c>
      <c r="F732" s="13">
        <v>8380</v>
      </c>
      <c r="G732" s="13" t="s">
        <v>6922</v>
      </c>
      <c r="H732" s="13" t="s">
        <v>6920</v>
      </c>
      <c r="J732" s="13" t="s">
        <v>6911</v>
      </c>
      <c r="K732" s="13" t="str">
        <f>VLOOKUP(J732,'DM Thue co so-TCCB'!$B$5:$D$781,3,)</f>
        <v>Thuế cơ sở 10 tỉnh Vĩnh Long</v>
      </c>
      <c r="L732" s="13" t="str">
        <f>VLOOKUP(J732,'DM Thue co so-TCCB'!$B$5:$F$781,5,)</f>
        <v>Xã Bình Đại</v>
      </c>
      <c r="M732" s="13" t="s">
        <v>6912</v>
      </c>
      <c r="N732" s="13" t="s">
        <v>6923</v>
      </c>
      <c r="O732" s="10" t="s">
        <v>6914</v>
      </c>
      <c r="P732" s="10" t="s">
        <v>6914</v>
      </c>
      <c r="Q732" s="13" t="str">
        <f t="shared" si="17"/>
        <v>Huyện Bình Đại - Đội Thuế liên huyện Bình Đại - Ba Tri - Giồng Trôm</v>
      </c>
      <c r="R732" s="13" t="s">
        <v>6924</v>
      </c>
      <c r="S732" s="13" t="s">
        <v>6923</v>
      </c>
      <c r="T732" s="8" t="s">
        <v>6923</v>
      </c>
      <c r="U732" s="13" t="s">
        <v>6925</v>
      </c>
      <c r="V732" s="13" t="s">
        <v>6926</v>
      </c>
      <c r="W732" s="15" t="s">
        <v>6927</v>
      </c>
      <c r="X732" s="16" t="s">
        <v>6928</v>
      </c>
      <c r="Y732" s="30" t="s">
        <v>6929</v>
      </c>
      <c r="Z732" s="13" t="s">
        <v>6930</v>
      </c>
      <c r="AA732" s="13" t="s">
        <v>6845</v>
      </c>
      <c r="AB732" s="13" t="s">
        <v>6851</v>
      </c>
      <c r="AD732" s="7"/>
    </row>
    <row r="733" spans="1:30" hidden="1">
      <c r="A733" s="13" t="s">
        <v>6931</v>
      </c>
      <c r="C733" s="13" t="s">
        <v>6908</v>
      </c>
      <c r="D733" s="13">
        <v>8364</v>
      </c>
      <c r="E733" s="13" t="s">
        <v>6909</v>
      </c>
      <c r="F733" s="13">
        <v>8380</v>
      </c>
      <c r="G733" s="13" t="s">
        <v>6932</v>
      </c>
      <c r="H733" s="13" t="s">
        <v>6931</v>
      </c>
      <c r="J733" s="13" t="s">
        <v>6911</v>
      </c>
      <c r="K733" s="13" t="str">
        <f>VLOOKUP(J733,'DM Thue co so-TCCB'!$B$5:$D$781,3,)</f>
        <v>Thuế cơ sở 10 tỉnh Vĩnh Long</v>
      </c>
      <c r="L733" s="13" t="str">
        <f>VLOOKUP(J733,'DM Thue co so-TCCB'!$B$5:$F$781,5,)</f>
        <v>Xã Bình Đại</v>
      </c>
      <c r="M733" s="13" t="s">
        <v>6912</v>
      </c>
      <c r="N733" s="13" t="s">
        <v>6933</v>
      </c>
      <c r="O733" s="10" t="s">
        <v>6914</v>
      </c>
      <c r="P733" s="10" t="s">
        <v>6934</v>
      </c>
      <c r="Q733" s="13" t="str">
        <f t="shared" si="17"/>
        <v>Huyện Ba Tri - Đội Thuế liên huyện Bình Đại - Ba Tri - Giồng Trôm</v>
      </c>
      <c r="R733" s="13" t="s">
        <v>6935</v>
      </c>
      <c r="S733" s="13" t="s">
        <v>6933</v>
      </c>
      <c r="T733" s="8" t="s">
        <v>6933</v>
      </c>
      <c r="U733" s="13" t="s">
        <v>6927</v>
      </c>
      <c r="V733" s="13" t="s">
        <v>6936</v>
      </c>
      <c r="W733" s="15" t="s">
        <v>6927</v>
      </c>
      <c r="X733" s="16" t="s">
        <v>6928</v>
      </c>
      <c r="Y733" s="10" t="s">
        <v>285</v>
      </c>
      <c r="Z733" s="13" t="s">
        <v>6919</v>
      </c>
      <c r="AA733" s="13" t="s">
        <v>6845</v>
      </c>
      <c r="AB733" s="13" t="s">
        <v>6851</v>
      </c>
      <c r="AD733" s="7"/>
    </row>
    <row r="734" spans="1:30" hidden="1">
      <c r="A734" s="13" t="s">
        <v>6937</v>
      </c>
      <c r="C734" s="13" t="s">
        <v>6895</v>
      </c>
      <c r="D734" s="13">
        <v>8363</v>
      </c>
      <c r="E734" s="13" t="s">
        <v>6896</v>
      </c>
      <c r="F734" s="13">
        <v>8380</v>
      </c>
      <c r="G734" s="13" t="s">
        <v>6938</v>
      </c>
      <c r="H734" s="13" t="s">
        <v>6937</v>
      </c>
      <c r="J734" s="13" t="s">
        <v>6898</v>
      </c>
      <c r="K734" s="13" t="str">
        <f>VLOOKUP(J734,'DM Thue co so-TCCB'!$B$5:$D$781,3,)</f>
        <v>Thuế cơ sở 12 tỉnh Vĩnh Long</v>
      </c>
      <c r="L734" s="13" t="str">
        <f>VLOOKUP(J734,'DM Thue co so-TCCB'!$B$5:$F$781,5,)</f>
        <v>Xã Mỏ Cày</v>
      </c>
      <c r="M734" s="10" t="s">
        <v>6899</v>
      </c>
      <c r="N734" s="13" t="s">
        <v>6939</v>
      </c>
      <c r="O734" s="10" t="s">
        <v>6901</v>
      </c>
      <c r="P734" s="10" t="s">
        <v>6940</v>
      </c>
      <c r="Q734" s="13" t="str">
        <f t="shared" si="17"/>
        <v>Huyện Thạnh Phú - Đội Thuế liên huyện Mỏ Cày Nam - Thạnh Phú</v>
      </c>
      <c r="R734" s="13" t="s">
        <v>6941</v>
      </c>
      <c r="S734" s="13" t="s">
        <v>6939</v>
      </c>
      <c r="T734" s="8" t="s">
        <v>6939</v>
      </c>
      <c r="U734" s="13" t="s">
        <v>6942</v>
      </c>
      <c r="V734" s="13" t="s">
        <v>6943</v>
      </c>
      <c r="W734" s="15" t="s">
        <v>6903</v>
      </c>
      <c r="X734" s="16" t="s">
        <v>6905</v>
      </c>
      <c r="Y734" s="10" t="s">
        <v>285</v>
      </c>
      <c r="Z734" s="13" t="s">
        <v>6906</v>
      </c>
      <c r="AA734" s="13" t="s">
        <v>6845</v>
      </c>
      <c r="AB734" s="13" t="s">
        <v>6851</v>
      </c>
      <c r="AD734" s="7"/>
    </row>
    <row r="735" spans="1:30" hidden="1">
      <c r="A735" s="13" t="s">
        <v>6944</v>
      </c>
      <c r="C735" s="13" t="s">
        <v>6882</v>
      </c>
      <c r="D735" s="13">
        <v>8361</v>
      </c>
      <c r="E735" s="13" t="s">
        <v>6883</v>
      </c>
      <c r="F735" s="13">
        <v>8380</v>
      </c>
      <c r="G735" s="13" t="s">
        <v>6945</v>
      </c>
      <c r="H735" s="13" t="s">
        <v>6944</v>
      </c>
      <c r="J735" s="13" t="s">
        <v>6885</v>
      </c>
      <c r="K735" s="13" t="str">
        <f>VLOOKUP(J735,'DM Thue co so-TCCB'!$B$5:$D$781,3,)</f>
        <v>Thuế cơ sở 11 tỉnh Vĩnh Long</v>
      </c>
      <c r="L735" s="13" t="str">
        <f>VLOOKUP(J735,'DM Thue co so-TCCB'!$B$5:$F$781,5,)</f>
        <v>Xã Chợ Lách</v>
      </c>
      <c r="M735" s="10" t="s">
        <v>6886</v>
      </c>
      <c r="N735" s="13" t="s">
        <v>6946</v>
      </c>
      <c r="O735" s="10" t="s">
        <v>6888</v>
      </c>
      <c r="P735" s="10" t="s">
        <v>6947</v>
      </c>
      <c r="Q735" s="13" t="str">
        <f t="shared" si="17"/>
        <v>Huyện Mỏ Cày Bắc - Đội Thuế liên huyện Chợ Lách - Mỏ Cày Bắc</v>
      </c>
      <c r="R735" s="13" t="s">
        <v>6948</v>
      </c>
      <c r="S735" s="13" t="s">
        <v>6946</v>
      </c>
      <c r="T735" s="8" t="s">
        <v>6946</v>
      </c>
      <c r="U735" s="13" t="s">
        <v>6949</v>
      </c>
      <c r="V735" s="13" t="s">
        <v>6950</v>
      </c>
      <c r="W735" s="15" t="s">
        <v>6890</v>
      </c>
      <c r="X735" s="16" t="s">
        <v>6892</v>
      </c>
      <c r="Y735" s="10" t="s">
        <v>285</v>
      </c>
      <c r="Z735" s="13" t="s">
        <v>6893</v>
      </c>
      <c r="AA735" s="13" t="s">
        <v>6845</v>
      </c>
      <c r="AB735" s="13" t="s">
        <v>6851</v>
      </c>
      <c r="AD735" s="7"/>
    </row>
    <row r="736" spans="1:30" s="7" customFormat="1" hidden="1">
      <c r="A736" s="7" t="s">
        <v>6951</v>
      </c>
      <c r="B736" s="7">
        <v>8380</v>
      </c>
      <c r="E736" s="7" t="s">
        <v>6952</v>
      </c>
      <c r="G736" s="7" t="s">
        <v>155</v>
      </c>
      <c r="H736" s="7" t="s">
        <v>6951</v>
      </c>
      <c r="I736" s="7" t="s">
        <v>6847</v>
      </c>
      <c r="K736" s="13"/>
      <c r="L736" s="13"/>
      <c r="M736" s="10"/>
      <c r="N736" s="7" t="s">
        <v>6953</v>
      </c>
      <c r="O736" s="7" t="s">
        <v>6849</v>
      </c>
      <c r="P736" s="7" t="s">
        <v>6954</v>
      </c>
      <c r="Q736" s="13" t="str">
        <f t="shared" si="17"/>
        <v xml:space="preserve">Tỉnh Trà Vinh - </v>
      </c>
      <c r="R736" s="7" t="s">
        <v>6955</v>
      </c>
      <c r="S736" s="7" t="s">
        <v>6953</v>
      </c>
      <c r="T736" s="8" t="s">
        <v>6953</v>
      </c>
      <c r="U736" s="7" t="s">
        <v>3075</v>
      </c>
      <c r="V736" s="7" t="s">
        <v>6956</v>
      </c>
      <c r="W736" s="11" t="s">
        <v>155</v>
      </c>
      <c r="X736" s="9" t="s">
        <v>155</v>
      </c>
      <c r="Z736" s="7" t="s">
        <v>6957</v>
      </c>
      <c r="AA736" s="7" t="s">
        <v>153</v>
      </c>
      <c r="AB736" s="7" t="s">
        <v>159</v>
      </c>
    </row>
    <row r="737" spans="1:30" s="7" customFormat="1" hidden="1">
      <c r="A737" s="7" t="s">
        <v>6958</v>
      </c>
      <c r="B737" s="7">
        <v>8381</v>
      </c>
      <c r="E737" s="7" t="s">
        <v>6952</v>
      </c>
      <c r="F737" s="7">
        <v>8380</v>
      </c>
      <c r="G737" s="7" t="s">
        <v>6959</v>
      </c>
      <c r="H737" s="7" t="s">
        <v>6958</v>
      </c>
      <c r="I737" s="7" t="s">
        <v>6847</v>
      </c>
      <c r="J737" s="7" t="s">
        <v>6847</v>
      </c>
      <c r="K737" s="13"/>
      <c r="L737" s="13"/>
      <c r="M737" s="7" t="s">
        <v>6857</v>
      </c>
      <c r="N737" s="7" t="s">
        <v>6960</v>
      </c>
      <c r="O737" s="7" t="s">
        <v>6849</v>
      </c>
      <c r="P737" s="7" t="s">
        <v>6954</v>
      </c>
      <c r="Q737" s="13" t="str">
        <f t="shared" si="17"/>
        <v>Tỉnh Trà Vinh - Chi cục Thuế khu vực XVIII</v>
      </c>
      <c r="R737" s="7" t="s">
        <v>6961</v>
      </c>
      <c r="S737" s="7" t="s">
        <v>6960</v>
      </c>
      <c r="T737" s="8" t="s">
        <v>6960</v>
      </c>
      <c r="U737" s="7" t="s">
        <v>3083</v>
      </c>
      <c r="V737" s="7" t="s">
        <v>6962</v>
      </c>
      <c r="W737" s="15" t="s">
        <v>3083</v>
      </c>
      <c r="X737" s="16" t="s">
        <v>6963</v>
      </c>
      <c r="Z737" s="7" t="s">
        <v>6957</v>
      </c>
      <c r="AA737" s="7" t="s">
        <v>6951</v>
      </c>
      <c r="AB737" s="7" t="s">
        <v>6955</v>
      </c>
    </row>
    <row r="738" spans="1:30" hidden="1">
      <c r="A738" s="13" t="s">
        <v>6964</v>
      </c>
      <c r="C738" s="13" t="s">
        <v>6965</v>
      </c>
      <c r="D738" s="13">
        <v>8463</v>
      </c>
      <c r="E738" s="13" t="s">
        <v>6966</v>
      </c>
      <c r="F738" s="13">
        <v>8380</v>
      </c>
      <c r="G738" s="13" t="s">
        <v>6967</v>
      </c>
      <c r="H738" s="13" t="s">
        <v>6964</v>
      </c>
      <c r="J738" s="10" t="s">
        <v>6968</v>
      </c>
      <c r="K738" s="13" t="str">
        <f>VLOOKUP(J738,'DM Thue co so-TCCB'!$B$5:$D$781,3,)</f>
        <v>Thuế cơ sở 5 tỉnh Vĩnh Long</v>
      </c>
      <c r="L738" s="13" t="str">
        <f>VLOOKUP(J738,'DM Thue co so-TCCB'!$B$5:$F$781,5,)</f>
        <v>Phường Long Đức</v>
      </c>
      <c r="M738" s="10" t="s">
        <v>6969</v>
      </c>
      <c r="N738" s="10" t="s">
        <v>6970</v>
      </c>
      <c r="O738" s="10" t="s">
        <v>6971</v>
      </c>
      <c r="P738" s="10" t="s">
        <v>6971</v>
      </c>
      <c r="Q738" s="13" t="str">
        <f t="shared" si="17"/>
        <v>Thành phố Trà Vinh - Đội Thuế liên huyện Thành phố Trà Vinh - Châu Thành</v>
      </c>
      <c r="R738" s="13" t="s">
        <v>6972</v>
      </c>
      <c r="S738" s="10" t="s">
        <v>6970</v>
      </c>
      <c r="T738" s="8" t="s">
        <v>6970</v>
      </c>
      <c r="U738" s="13" t="s">
        <v>3083</v>
      </c>
      <c r="V738" s="13" t="s">
        <v>6962</v>
      </c>
      <c r="W738" s="15" t="s">
        <v>3083</v>
      </c>
      <c r="X738" s="16" t="s">
        <v>6963</v>
      </c>
      <c r="Y738" s="10" t="s">
        <v>285</v>
      </c>
      <c r="Z738" s="13" t="s">
        <v>6973</v>
      </c>
      <c r="AA738" s="13" t="s">
        <v>6951</v>
      </c>
      <c r="AB738" s="13" t="s">
        <v>6955</v>
      </c>
      <c r="AD738" s="7"/>
    </row>
    <row r="739" spans="1:30" hidden="1">
      <c r="A739" s="13" t="s">
        <v>6974</v>
      </c>
      <c r="C739" s="13" t="s">
        <v>155</v>
      </c>
      <c r="E739" s="13" t="s">
        <v>6975</v>
      </c>
      <c r="F739" s="13">
        <v>8380</v>
      </c>
      <c r="G739" s="13" t="s">
        <v>6976</v>
      </c>
      <c r="H739" s="13" t="s">
        <v>6974</v>
      </c>
      <c r="J739" s="13" t="s">
        <v>6977</v>
      </c>
      <c r="K739" s="13" t="str">
        <f>VLOOKUP(J739,'DM Thue co so-TCCB'!$B$5:$D$781,3,)</f>
        <v>Thuế cơ sở 8 tỉnh Vĩnh Long</v>
      </c>
      <c r="L739" s="13" t="str">
        <f>VLOOKUP(J739,'DM Thue co so-TCCB'!$B$5:$F$781,5,)</f>
        <v>Xã Càng Long</v>
      </c>
      <c r="M739" s="10" t="s">
        <v>6978</v>
      </c>
      <c r="N739" s="10" t="s">
        <v>6977</v>
      </c>
      <c r="O739" s="13" t="s">
        <v>6979</v>
      </c>
      <c r="P739" s="13" t="s">
        <v>6979</v>
      </c>
      <c r="Q739" s="13" t="str">
        <f t="shared" si="17"/>
        <v>Huyện Càng Long - Đội Thuế huyện Càng Long</v>
      </c>
      <c r="R739" s="13" t="s">
        <v>6980</v>
      </c>
      <c r="S739" s="13" t="s">
        <v>6977</v>
      </c>
      <c r="T739" s="8" t="s">
        <v>6977</v>
      </c>
      <c r="U739" s="13" t="s">
        <v>6981</v>
      </c>
      <c r="V739" s="13" t="s">
        <v>6982</v>
      </c>
      <c r="W739" s="15" t="s">
        <v>3083</v>
      </c>
      <c r="X739" s="16" t="s">
        <v>6963</v>
      </c>
      <c r="Z739" s="13" t="s">
        <v>6983</v>
      </c>
      <c r="AA739" s="13" t="s">
        <v>6951</v>
      </c>
      <c r="AB739" s="13" t="s">
        <v>6955</v>
      </c>
      <c r="AD739" s="7"/>
    </row>
    <row r="740" spans="1:30" hidden="1">
      <c r="A740" s="13" t="s">
        <v>6984</v>
      </c>
      <c r="C740" s="13" t="s">
        <v>6965</v>
      </c>
      <c r="D740" s="13">
        <v>8463</v>
      </c>
      <c r="E740" s="13" t="s">
        <v>6966</v>
      </c>
      <c r="F740" s="13">
        <v>8380</v>
      </c>
      <c r="G740" s="13" t="s">
        <v>6985</v>
      </c>
      <c r="H740" s="13" t="s">
        <v>6984</v>
      </c>
      <c r="J740" s="10" t="s">
        <v>6968</v>
      </c>
      <c r="K740" s="13" t="str">
        <f>VLOOKUP(J740,'DM Thue co so-TCCB'!$B$5:$D$781,3,)</f>
        <v>Thuế cơ sở 5 tỉnh Vĩnh Long</v>
      </c>
      <c r="L740" s="13" t="str">
        <f>VLOOKUP(J740,'DM Thue co so-TCCB'!$B$5:$F$781,5,)</f>
        <v>Phường Long Đức</v>
      </c>
      <c r="M740" s="10" t="s">
        <v>6969</v>
      </c>
      <c r="N740" s="10" t="s">
        <v>6986</v>
      </c>
      <c r="O740" s="10" t="s">
        <v>6971</v>
      </c>
      <c r="P740" s="10" t="s">
        <v>6444</v>
      </c>
      <c r="Q740" s="13" t="str">
        <f t="shared" si="17"/>
        <v>Huyện Châu Thành - Đội Thuế liên huyện Thành phố Trà Vinh - Châu Thành</v>
      </c>
      <c r="R740" s="13" t="s">
        <v>6987</v>
      </c>
      <c r="S740" s="10" t="s">
        <v>6986</v>
      </c>
      <c r="T740" s="8" t="s">
        <v>6986</v>
      </c>
      <c r="U740" s="13" t="s">
        <v>6988</v>
      </c>
      <c r="V740" s="13" t="s">
        <v>6989</v>
      </c>
      <c r="W740" s="15" t="s">
        <v>3083</v>
      </c>
      <c r="X740" s="16" t="s">
        <v>6963</v>
      </c>
      <c r="Y740" s="10" t="s">
        <v>285</v>
      </c>
      <c r="Z740" s="13" t="s">
        <v>6973</v>
      </c>
      <c r="AA740" s="13" t="s">
        <v>6951</v>
      </c>
      <c r="AB740" s="13" t="s">
        <v>6955</v>
      </c>
      <c r="AD740" s="7"/>
    </row>
    <row r="741" spans="1:30" hidden="1">
      <c r="A741" s="13" t="s">
        <v>6990</v>
      </c>
      <c r="C741" s="13" t="s">
        <v>6991</v>
      </c>
      <c r="D741" s="13">
        <v>8465</v>
      </c>
      <c r="E741" s="13" t="s">
        <v>6992</v>
      </c>
      <c r="F741" s="13">
        <v>8380</v>
      </c>
      <c r="G741" s="13" t="s">
        <v>6993</v>
      </c>
      <c r="H741" s="13" t="s">
        <v>6990</v>
      </c>
      <c r="J741" s="10" t="s">
        <v>6994</v>
      </c>
      <c r="K741" s="13" t="s">
        <v>12713</v>
      </c>
      <c r="L741" s="13" t="s">
        <v>10491</v>
      </c>
      <c r="M741" s="10" t="s">
        <v>6995</v>
      </c>
      <c r="N741" s="10" t="s">
        <v>6996</v>
      </c>
      <c r="O741" s="10" t="s">
        <v>6997</v>
      </c>
      <c r="P741" s="10" t="s">
        <v>6998</v>
      </c>
      <c r="Q741" s="13" t="str">
        <f t="shared" si="17"/>
        <v>Huyện Cầu Kè - Đội Thuế liên huyện Tiểu Cần - Cầu Kè - Trà Cú</v>
      </c>
      <c r="R741" s="13" t="s">
        <v>6999</v>
      </c>
      <c r="S741" s="10" t="s">
        <v>6996</v>
      </c>
      <c r="T741" s="10" t="s">
        <v>6996</v>
      </c>
      <c r="U741" s="13" t="s">
        <v>7000</v>
      </c>
      <c r="V741" s="13" t="s">
        <v>7001</v>
      </c>
      <c r="W741" s="15" t="s">
        <v>7002</v>
      </c>
      <c r="X741" s="16" t="s">
        <v>7003</v>
      </c>
      <c r="Y741" s="30" t="s">
        <v>6705</v>
      </c>
      <c r="Z741" s="13" t="s">
        <v>7004</v>
      </c>
      <c r="AA741" s="13" t="s">
        <v>6951</v>
      </c>
      <c r="AB741" s="13" t="s">
        <v>6955</v>
      </c>
      <c r="AD741" s="7"/>
    </row>
    <row r="742" spans="1:30" hidden="1">
      <c r="A742" s="13" t="s">
        <v>7005</v>
      </c>
      <c r="C742" s="13" t="s">
        <v>6991</v>
      </c>
      <c r="D742" s="13">
        <v>8465</v>
      </c>
      <c r="E742" s="13" t="s">
        <v>6992</v>
      </c>
      <c r="F742" s="13">
        <v>8380</v>
      </c>
      <c r="G742" s="13" t="s">
        <v>7006</v>
      </c>
      <c r="H742" s="13" t="s">
        <v>7005</v>
      </c>
      <c r="J742" s="10" t="s">
        <v>6994</v>
      </c>
      <c r="K742" s="13" t="str">
        <f>VLOOKUP(J742,'DM Thue co so-TCCB'!$B$5:$D$781,3,)</f>
        <v>Thuế cơ sở 6 tỉnh Vĩnh Long</v>
      </c>
      <c r="L742" s="13" t="str">
        <f>VLOOKUP(J742,'DM Thue co so-TCCB'!$B$5:$F$781,5,)</f>
        <v>Xã Trà Cú</v>
      </c>
      <c r="M742" s="10" t="s">
        <v>6995</v>
      </c>
      <c r="N742" s="10" t="s">
        <v>7007</v>
      </c>
      <c r="O742" s="10" t="s">
        <v>6997</v>
      </c>
      <c r="P742" s="10" t="s">
        <v>7008</v>
      </c>
      <c r="Q742" s="13" t="str">
        <f t="shared" si="17"/>
        <v>huyện Tiểu Cần - Đội Thuế liên huyện Tiểu Cần - Cầu Kè - Trà Cú</v>
      </c>
      <c r="R742" s="13" t="s">
        <v>7009</v>
      </c>
      <c r="S742" s="10" t="s">
        <v>7007</v>
      </c>
      <c r="T742" s="10" t="s">
        <v>7007</v>
      </c>
      <c r="U742" s="13" t="s">
        <v>7002</v>
      </c>
      <c r="V742" s="13" t="s">
        <v>7010</v>
      </c>
      <c r="W742" s="15" t="s">
        <v>7002</v>
      </c>
      <c r="X742" s="16" t="s">
        <v>7003</v>
      </c>
      <c r="Y742" s="30" t="s">
        <v>6705</v>
      </c>
      <c r="Z742" s="13" t="s">
        <v>7004</v>
      </c>
      <c r="AA742" s="13" t="s">
        <v>6951</v>
      </c>
      <c r="AB742" s="13" t="s">
        <v>6955</v>
      </c>
      <c r="AD742" s="7"/>
    </row>
    <row r="743" spans="1:30" hidden="1">
      <c r="A743" s="13" t="s">
        <v>7011</v>
      </c>
      <c r="C743" s="13" t="s">
        <v>7012</v>
      </c>
      <c r="D743" s="13">
        <v>8466</v>
      </c>
      <c r="E743" s="13" t="s">
        <v>7013</v>
      </c>
      <c r="F743" s="13">
        <v>8380</v>
      </c>
      <c r="G743" s="13" t="s">
        <v>7014</v>
      </c>
      <c r="H743" s="13" t="s">
        <v>7011</v>
      </c>
      <c r="J743" s="10" t="s">
        <v>7015</v>
      </c>
      <c r="K743" s="13" t="str">
        <f>VLOOKUP(J743,'DM Thue co so-TCCB'!$B$5:$D$781,3,)</f>
        <v>Thuế cơ sở 7 tỉnh Vĩnh Long</v>
      </c>
      <c r="L743" s="13" t="str">
        <f>VLOOKUP(J743,'DM Thue co so-TCCB'!$B$5:$F$781,5,)</f>
        <v>Phường Duyên Hải</v>
      </c>
      <c r="M743" s="10" t="s">
        <v>7016</v>
      </c>
      <c r="N743" s="10" t="s">
        <v>7017</v>
      </c>
      <c r="O743" s="10" t="s">
        <v>7018</v>
      </c>
      <c r="P743" s="10" t="s">
        <v>7019</v>
      </c>
      <c r="Q743" s="13" t="str">
        <f t="shared" si="17"/>
        <v>Huyện Cầu Ngang - Đội Thuế liên huyện Duyên Hải - Cầu Ngang</v>
      </c>
      <c r="R743" s="13" t="s">
        <v>7020</v>
      </c>
      <c r="S743" s="10" t="s">
        <v>7017</v>
      </c>
      <c r="T743" s="10" t="s">
        <v>7017</v>
      </c>
      <c r="U743" s="13" t="s">
        <v>7021</v>
      </c>
      <c r="V743" s="13" t="s">
        <v>7022</v>
      </c>
      <c r="W743" s="15" t="s">
        <v>7021</v>
      </c>
      <c r="X743" s="16" t="s">
        <v>7023</v>
      </c>
      <c r="Y743" s="30" t="s">
        <v>6705</v>
      </c>
      <c r="Z743" s="13" t="s">
        <v>7024</v>
      </c>
      <c r="AA743" s="13" t="s">
        <v>6951</v>
      </c>
      <c r="AB743" s="13" t="s">
        <v>6955</v>
      </c>
      <c r="AD743" s="7"/>
    </row>
    <row r="744" spans="1:30" hidden="1">
      <c r="A744" s="13" t="s">
        <v>7025</v>
      </c>
      <c r="C744" s="13" t="s">
        <v>7012</v>
      </c>
      <c r="D744" s="13">
        <v>8465</v>
      </c>
      <c r="E744" s="13" t="s">
        <v>7013</v>
      </c>
      <c r="F744" s="13">
        <v>8380</v>
      </c>
      <c r="G744" s="13" t="s">
        <v>7026</v>
      </c>
      <c r="H744" s="13" t="s">
        <v>7025</v>
      </c>
      <c r="J744" s="10" t="s">
        <v>6994</v>
      </c>
      <c r="K744" s="13" t="str">
        <f>VLOOKUP(J744,'DM Thue co so-TCCB'!$B$5:$D$781,3,)</f>
        <v>Thuế cơ sở 6 tỉnh Vĩnh Long</v>
      </c>
      <c r="L744" s="13" t="str">
        <f>VLOOKUP(J744,'DM Thue co so-TCCB'!$B$5:$F$781,5,)</f>
        <v>Xã Trà Cú</v>
      </c>
      <c r="M744" s="10" t="s">
        <v>6995</v>
      </c>
      <c r="N744" s="10" t="s">
        <v>7027</v>
      </c>
      <c r="O744" s="10" t="s">
        <v>6997</v>
      </c>
      <c r="P744" s="10" t="s">
        <v>7028</v>
      </c>
      <c r="Q744" s="13" t="str">
        <f t="shared" si="17"/>
        <v>Huyện Trà Cú - Đội Thuế liên huyện Tiểu Cần - Cầu Kè - Trà Cú</v>
      </c>
      <c r="R744" s="13" t="s">
        <v>7029</v>
      </c>
      <c r="S744" s="10" t="s">
        <v>7027</v>
      </c>
      <c r="T744" s="10" t="s">
        <v>7027</v>
      </c>
      <c r="U744" s="13" t="s">
        <v>7030</v>
      </c>
      <c r="V744" s="13" t="s">
        <v>7031</v>
      </c>
      <c r="W744" s="15" t="s">
        <v>7021</v>
      </c>
      <c r="X744" s="16" t="s">
        <v>7023</v>
      </c>
      <c r="Y744" s="30" t="s">
        <v>6705</v>
      </c>
      <c r="Z744" s="13" t="s">
        <v>7024</v>
      </c>
      <c r="AA744" s="13" t="s">
        <v>6951</v>
      </c>
      <c r="AB744" s="13" t="s">
        <v>6955</v>
      </c>
      <c r="AD744" s="7"/>
    </row>
    <row r="745" spans="1:30" hidden="1">
      <c r="A745" s="13" t="s">
        <v>7032</v>
      </c>
      <c r="C745" s="13" t="s">
        <v>7033</v>
      </c>
      <c r="D745" s="13">
        <v>8466</v>
      </c>
      <c r="E745" s="13" t="s">
        <v>7034</v>
      </c>
      <c r="F745" s="13">
        <v>8380</v>
      </c>
      <c r="G745" s="13" t="s">
        <v>7035</v>
      </c>
      <c r="H745" s="13" t="s">
        <v>7032</v>
      </c>
      <c r="J745" s="10" t="s">
        <v>7015</v>
      </c>
      <c r="K745" s="13" t="str">
        <f>VLOOKUP(J745,'DM Thue co so-TCCB'!$B$5:$D$781,3,)</f>
        <v>Thuế cơ sở 7 tỉnh Vĩnh Long</v>
      </c>
      <c r="L745" s="13" t="str">
        <f>VLOOKUP(J745,'DM Thue co so-TCCB'!$B$5:$F$781,5,)</f>
        <v>Phường Duyên Hải</v>
      </c>
      <c r="M745" s="10" t="s">
        <v>7016</v>
      </c>
      <c r="N745" s="10" t="s">
        <v>7036</v>
      </c>
      <c r="O745" s="10" t="s">
        <v>7018</v>
      </c>
      <c r="P745" s="10" t="s">
        <v>7037</v>
      </c>
      <c r="Q745" s="13" t="str">
        <f t="shared" si="17"/>
        <v>Huyện Duyên Hải - Đội Thuế liên huyện Duyên Hải - Cầu Ngang</v>
      </c>
      <c r="R745" s="13" t="s">
        <v>7038</v>
      </c>
      <c r="S745" s="10" t="s">
        <v>7036</v>
      </c>
      <c r="T745" s="8" t="s">
        <v>7036</v>
      </c>
      <c r="U745" s="13" t="s">
        <v>7039</v>
      </c>
      <c r="V745" s="13" t="s">
        <v>7040</v>
      </c>
      <c r="W745" s="15" t="s">
        <v>7041</v>
      </c>
      <c r="X745" s="16" t="s">
        <v>7042</v>
      </c>
      <c r="Y745" s="30" t="s">
        <v>6705</v>
      </c>
      <c r="Z745" s="13" t="s">
        <v>7043</v>
      </c>
      <c r="AA745" s="13" t="s">
        <v>6951</v>
      </c>
      <c r="AB745" s="13" t="s">
        <v>6955</v>
      </c>
      <c r="AD745" s="7"/>
    </row>
    <row r="746" spans="1:30" hidden="1">
      <c r="A746" s="13" t="s">
        <v>7044</v>
      </c>
      <c r="C746" s="13" t="s">
        <v>7033</v>
      </c>
      <c r="D746" s="13">
        <v>8466</v>
      </c>
      <c r="E746" s="13" t="s">
        <v>7034</v>
      </c>
      <c r="F746" s="13">
        <v>8380</v>
      </c>
      <c r="G746" s="13" t="s">
        <v>7045</v>
      </c>
      <c r="H746" s="13" t="s">
        <v>7044</v>
      </c>
      <c r="J746" s="10" t="s">
        <v>7015</v>
      </c>
      <c r="K746" s="13" t="str">
        <f>VLOOKUP(J746,'DM Thue co so-TCCB'!$B$5:$D$781,3,)</f>
        <v>Thuế cơ sở 7 tỉnh Vĩnh Long</v>
      </c>
      <c r="L746" s="13" t="str">
        <f>VLOOKUP(J746,'DM Thue co so-TCCB'!$B$5:$F$781,5,)</f>
        <v>Phường Duyên Hải</v>
      </c>
      <c r="M746" s="10" t="s">
        <v>7016</v>
      </c>
      <c r="N746" s="10" t="s">
        <v>7046</v>
      </c>
      <c r="O746" s="10" t="s">
        <v>7018</v>
      </c>
      <c r="P746" s="10" t="s">
        <v>7018</v>
      </c>
      <c r="Q746" s="13" t="str">
        <f t="shared" si="17"/>
        <v>Thị xã Duyên Hải - Đội Thuế liên huyện Duyên Hải - Cầu Ngang</v>
      </c>
      <c r="R746" s="13" t="s">
        <v>7047</v>
      </c>
      <c r="S746" s="10" t="s">
        <v>7046</v>
      </c>
      <c r="T746" s="8" t="s">
        <v>7046</v>
      </c>
      <c r="U746" s="13" t="s">
        <v>7041</v>
      </c>
      <c r="V746" s="13" t="s">
        <v>7048</v>
      </c>
      <c r="W746" s="15" t="s">
        <v>7041</v>
      </c>
      <c r="X746" s="16" t="s">
        <v>7042</v>
      </c>
      <c r="Y746" s="30" t="s">
        <v>6705</v>
      </c>
      <c r="Z746" s="13" t="s">
        <v>7043</v>
      </c>
      <c r="AA746" s="13" t="s">
        <v>6951</v>
      </c>
      <c r="AB746" s="13" t="s">
        <v>6955</v>
      </c>
      <c r="AD746" s="7"/>
    </row>
    <row r="747" spans="1:30" s="7" customFormat="1" hidden="1">
      <c r="A747" s="7" t="s">
        <v>7049</v>
      </c>
      <c r="B747" s="7">
        <v>8380</v>
      </c>
      <c r="E747" s="7" t="s">
        <v>7050</v>
      </c>
      <c r="G747" s="7" t="s">
        <v>155</v>
      </c>
      <c r="H747" s="7" t="s">
        <v>7049</v>
      </c>
      <c r="I747" s="7" t="s">
        <v>6847</v>
      </c>
      <c r="K747" s="13"/>
      <c r="L747" s="13"/>
      <c r="M747" s="10"/>
      <c r="N747" s="7" t="s">
        <v>7051</v>
      </c>
      <c r="O747" s="7" t="s">
        <v>6849</v>
      </c>
      <c r="P747" s="7" t="s">
        <v>7052</v>
      </c>
      <c r="Q747" s="13" t="str">
        <f t="shared" si="17"/>
        <v xml:space="preserve">Tỉnh Sóc Trăng - </v>
      </c>
      <c r="R747" s="7" t="s">
        <v>7053</v>
      </c>
      <c r="S747" s="7" t="s">
        <v>7051</v>
      </c>
      <c r="T747" s="8" t="s">
        <v>7051</v>
      </c>
      <c r="U747" s="7" t="s">
        <v>7054</v>
      </c>
      <c r="V747" s="7" t="s">
        <v>7055</v>
      </c>
      <c r="W747" s="11" t="s">
        <v>155</v>
      </c>
      <c r="X747" s="9" t="s">
        <v>155</v>
      </c>
      <c r="Z747" s="7" t="s">
        <v>7056</v>
      </c>
      <c r="AA747" s="7" t="s">
        <v>153</v>
      </c>
      <c r="AB747" s="7" t="s">
        <v>159</v>
      </c>
    </row>
    <row r="748" spans="1:30" s="7" customFormat="1" hidden="1">
      <c r="A748" s="7" t="s">
        <v>7057</v>
      </c>
      <c r="B748" s="7">
        <v>8381</v>
      </c>
      <c r="E748" s="7" t="s">
        <v>7050</v>
      </c>
      <c r="F748" s="7">
        <v>8380</v>
      </c>
      <c r="G748" s="7" t="s">
        <v>7058</v>
      </c>
      <c r="H748" s="7" t="s">
        <v>7057</v>
      </c>
      <c r="I748" s="7" t="s">
        <v>6847</v>
      </c>
      <c r="J748" s="7" t="s">
        <v>6847</v>
      </c>
      <c r="K748" s="13"/>
      <c r="L748" s="13"/>
      <c r="M748" s="7" t="s">
        <v>6857</v>
      </c>
      <c r="N748" s="7" t="s">
        <v>7059</v>
      </c>
      <c r="O748" s="7" t="s">
        <v>6849</v>
      </c>
      <c r="P748" s="7" t="s">
        <v>7052</v>
      </c>
      <c r="Q748" s="13" t="str">
        <f t="shared" si="17"/>
        <v>Tỉnh Sóc Trăng - Chi cục Thuế khu vực XVIII</v>
      </c>
      <c r="R748" s="7" t="s">
        <v>7060</v>
      </c>
      <c r="S748" s="7" t="s">
        <v>7059</v>
      </c>
      <c r="T748" s="8" t="s">
        <v>7059</v>
      </c>
      <c r="U748" s="7" t="s">
        <v>3031</v>
      </c>
      <c r="V748" s="7" t="s">
        <v>7061</v>
      </c>
      <c r="W748" s="15">
        <v>1073</v>
      </c>
      <c r="X748" s="16" t="s">
        <v>7062</v>
      </c>
      <c r="Z748" s="7" t="s">
        <v>7056</v>
      </c>
      <c r="AA748" s="7" t="s">
        <v>7049</v>
      </c>
      <c r="AB748" s="7" t="s">
        <v>7053</v>
      </c>
    </row>
    <row r="749" spans="1:30" hidden="1">
      <c r="A749" s="13" t="s">
        <v>7063</v>
      </c>
      <c r="C749" s="13" t="s">
        <v>7064</v>
      </c>
      <c r="D749" s="13">
        <v>9461</v>
      </c>
      <c r="E749" s="13" t="s">
        <v>7065</v>
      </c>
      <c r="F749" s="13">
        <v>8380</v>
      </c>
      <c r="G749" s="13" t="s">
        <v>7066</v>
      </c>
      <c r="H749" s="13" t="s">
        <v>7063</v>
      </c>
      <c r="J749" s="10" t="s">
        <v>7067</v>
      </c>
      <c r="K749" s="13" t="str">
        <f>VLOOKUP(J749,'DM Thue co so-TCCB'!$B$5:$D$781,3,)</f>
        <v>Thuế cơ sở 10 thành phố Cần Thơ</v>
      </c>
      <c r="L749" s="13" t="str">
        <f>VLOOKUP(J749,'DM Thue co so-TCCB'!$B$5:$F$781,5,)</f>
        <v>Phường Sóc Trăng</v>
      </c>
      <c r="M749" s="10" t="s">
        <v>7068</v>
      </c>
      <c r="N749" s="10" t="s">
        <v>7069</v>
      </c>
      <c r="O749" s="10" t="s">
        <v>7070</v>
      </c>
      <c r="P749" s="10" t="s">
        <v>7070</v>
      </c>
      <c r="Q749" s="13" t="str">
        <f t="shared" si="17"/>
        <v>Thành phố Sóc Trăng - Đội Thuế liên huyện thành phố Sóc Trăng</v>
      </c>
      <c r="R749" s="13" t="s">
        <v>7071</v>
      </c>
      <c r="S749" s="10" t="s">
        <v>7069</v>
      </c>
      <c r="T749" s="8" t="s">
        <v>7069</v>
      </c>
      <c r="U749" s="13" t="s">
        <v>3031</v>
      </c>
      <c r="V749" s="13" t="s">
        <v>7061</v>
      </c>
      <c r="W749" s="15">
        <v>1073</v>
      </c>
      <c r="X749" s="16" t="s">
        <v>7062</v>
      </c>
      <c r="Y749" s="10" t="s">
        <v>285</v>
      </c>
      <c r="Z749" s="13" t="s">
        <v>7072</v>
      </c>
      <c r="AA749" s="13" t="s">
        <v>7049</v>
      </c>
      <c r="AB749" s="13" t="s">
        <v>7053</v>
      </c>
      <c r="AD749" s="7"/>
    </row>
    <row r="750" spans="1:30" hidden="1">
      <c r="A750" s="13" t="s">
        <v>7073</v>
      </c>
      <c r="C750" s="13" t="s">
        <v>155</v>
      </c>
      <c r="D750" s="13">
        <v>9463</v>
      </c>
      <c r="E750" s="13" t="s">
        <v>7074</v>
      </c>
      <c r="F750" s="13">
        <v>8380</v>
      </c>
      <c r="G750" s="13" t="s">
        <v>7075</v>
      </c>
      <c r="H750" s="13" t="s">
        <v>7073</v>
      </c>
      <c r="J750" s="13" t="s">
        <v>12761</v>
      </c>
      <c r="K750" s="13" t="str">
        <f>VLOOKUP(J750,'DM Thue co so-TCCB'!$B$5:$D$781,3,)</f>
        <v>Thuế cơ sở 11 thành phố Cần Thơ</v>
      </c>
      <c r="L750" s="13" t="str">
        <f>VLOOKUP(J750,'DM Thue co so-TCCB'!$B$5:$F$781,5,)</f>
        <v>Xã Phú Tâm</v>
      </c>
      <c r="M750" s="10" t="s">
        <v>7077</v>
      </c>
      <c r="N750" s="13" t="s">
        <v>7078</v>
      </c>
      <c r="O750" s="10" t="s">
        <v>6444</v>
      </c>
      <c r="P750" s="10" t="s">
        <v>7079</v>
      </c>
      <c r="Q750" s="13" t="str">
        <f t="shared" si="17"/>
        <v>Huyện Kế Sách - Đội Thuế liên huyện Châu Thành</v>
      </c>
      <c r="R750" s="13" t="s">
        <v>7080</v>
      </c>
      <c r="S750" s="13" t="s">
        <v>7078</v>
      </c>
      <c r="T750" s="8" t="s">
        <v>7078</v>
      </c>
      <c r="U750" s="13" t="s">
        <v>3001</v>
      </c>
      <c r="V750" s="13" t="s">
        <v>7081</v>
      </c>
      <c r="W750" s="15" t="s">
        <v>7082</v>
      </c>
      <c r="X750" s="16" t="s">
        <v>7083</v>
      </c>
      <c r="Y750" s="30" t="s">
        <v>7084</v>
      </c>
      <c r="Z750" s="13" t="s">
        <v>7085</v>
      </c>
      <c r="AA750" s="13" t="s">
        <v>7049</v>
      </c>
      <c r="AB750" s="13" t="s">
        <v>7053</v>
      </c>
      <c r="AD750" s="7"/>
    </row>
    <row r="751" spans="1:30" hidden="1">
      <c r="A751" s="13" t="s">
        <v>7086</v>
      </c>
      <c r="C751" s="13" t="s">
        <v>7087</v>
      </c>
      <c r="D751" s="13">
        <v>9464</v>
      </c>
      <c r="E751" s="13" t="s">
        <v>7088</v>
      </c>
      <c r="F751" s="13">
        <v>8380</v>
      </c>
      <c r="G751" s="13" t="s">
        <v>7089</v>
      </c>
      <c r="H751" s="13" t="s">
        <v>7086</v>
      </c>
      <c r="J751" s="13" t="s">
        <v>12769</v>
      </c>
      <c r="K751" s="13" t="str">
        <f>VLOOKUP(J751,'DM Thue co so-TCCB'!$B$5:$D$781,3,)</f>
        <v>Thuế cơ sở 12 thành phố Cần Thơ</v>
      </c>
      <c r="L751" s="13" t="str">
        <f>VLOOKUP(J751,'DM Thue co so-TCCB'!$B$5:$F$781,5,)</f>
        <v>Xã Long Phú</v>
      </c>
      <c r="M751" s="10" t="s">
        <v>7091</v>
      </c>
      <c r="N751" s="13" t="s">
        <v>7092</v>
      </c>
      <c r="O751" s="10" t="s">
        <v>7093</v>
      </c>
      <c r="P751" s="10" t="s">
        <v>7093</v>
      </c>
      <c r="Q751" s="13" t="str">
        <f t="shared" si="17"/>
        <v>Huyện Long Phú - Đội Thuế liên huyện Long Phú</v>
      </c>
      <c r="R751" s="13" t="s">
        <v>7094</v>
      </c>
      <c r="S751" s="13" t="s">
        <v>7092</v>
      </c>
      <c r="T751" s="8" t="s">
        <v>7092</v>
      </c>
      <c r="U751" s="13" t="s">
        <v>7095</v>
      </c>
      <c r="V751" s="13" t="s">
        <v>7096</v>
      </c>
      <c r="W751" s="15" t="s">
        <v>7095</v>
      </c>
      <c r="X751" s="16" t="s">
        <v>7097</v>
      </c>
      <c r="Y751" s="10" t="s">
        <v>285</v>
      </c>
      <c r="Z751" s="13" t="s">
        <v>7098</v>
      </c>
      <c r="AA751" s="13" t="s">
        <v>7049</v>
      </c>
      <c r="AB751" s="13" t="s">
        <v>7053</v>
      </c>
      <c r="AD751" s="7"/>
    </row>
    <row r="752" spans="1:30" hidden="1">
      <c r="A752" s="13" t="s">
        <v>7099</v>
      </c>
      <c r="C752" s="13" t="s">
        <v>7087</v>
      </c>
      <c r="D752" s="13">
        <v>9464</v>
      </c>
      <c r="E752" s="13" t="s">
        <v>7088</v>
      </c>
      <c r="F752" s="13">
        <v>8380</v>
      </c>
      <c r="G752" s="13" t="s">
        <v>7100</v>
      </c>
      <c r="H752" s="13" t="s">
        <v>7099</v>
      </c>
      <c r="J752" s="13" t="s">
        <v>12769</v>
      </c>
      <c r="K752" s="13" t="str">
        <f>VLOOKUP(J752,'DM Thue co so-TCCB'!$B$5:$D$781,3,)</f>
        <v>Thuế cơ sở 12 thành phố Cần Thơ</v>
      </c>
      <c r="L752" s="13" t="str">
        <f>VLOOKUP(J752,'DM Thue co so-TCCB'!$B$5:$F$781,5,)</f>
        <v>Xã Long Phú</v>
      </c>
      <c r="M752" s="10" t="s">
        <v>7091</v>
      </c>
      <c r="N752" s="13" t="s">
        <v>7101</v>
      </c>
      <c r="O752" s="10" t="s">
        <v>7093</v>
      </c>
      <c r="P752" s="10" t="s">
        <v>7102</v>
      </c>
      <c r="Q752" s="13" t="str">
        <f t="shared" si="17"/>
        <v>Huyện Cù Lao Dung - Đội Thuế liên huyện Long Phú</v>
      </c>
      <c r="R752" s="13" t="s">
        <v>7103</v>
      </c>
      <c r="S752" s="13" t="s">
        <v>7101</v>
      </c>
      <c r="T752" s="8" t="s">
        <v>7101</v>
      </c>
      <c r="U752" s="13" t="s">
        <v>7104</v>
      </c>
      <c r="V752" s="13" t="s">
        <v>7105</v>
      </c>
      <c r="W752" s="15" t="s">
        <v>7095</v>
      </c>
      <c r="X752" s="16" t="s">
        <v>7097</v>
      </c>
      <c r="Y752" s="10" t="s">
        <v>285</v>
      </c>
      <c r="Z752" s="13" t="s">
        <v>7098</v>
      </c>
      <c r="AA752" s="13" t="s">
        <v>7049</v>
      </c>
      <c r="AB752" s="13" t="s">
        <v>7053</v>
      </c>
      <c r="AD752" s="7"/>
    </row>
    <row r="753" spans="1:30" hidden="1">
      <c r="A753" s="13" t="s">
        <v>7106</v>
      </c>
      <c r="C753" s="13" t="s">
        <v>7107</v>
      </c>
      <c r="D753" s="13">
        <v>9463</v>
      </c>
      <c r="E753" s="13" t="s">
        <v>7108</v>
      </c>
      <c r="F753" s="13">
        <v>8380</v>
      </c>
      <c r="G753" s="13" t="s">
        <v>7109</v>
      </c>
      <c r="H753" s="13" t="s">
        <v>7106</v>
      </c>
      <c r="J753" s="13" t="s">
        <v>12761</v>
      </c>
      <c r="K753" s="13" t="str">
        <f>VLOOKUP(J753,'DM Thue co so-TCCB'!$B$5:$D$781,3,)</f>
        <v>Thuế cơ sở 11 thành phố Cần Thơ</v>
      </c>
      <c r="L753" s="13" t="str">
        <f>VLOOKUP(J753,'DM Thue co so-TCCB'!$B$5:$F$781,5,)</f>
        <v>Xã Phú Tâm</v>
      </c>
      <c r="M753" s="10" t="s">
        <v>7077</v>
      </c>
      <c r="N753" s="13" t="s">
        <v>7110</v>
      </c>
      <c r="O753" s="10" t="s">
        <v>6444</v>
      </c>
      <c r="P753" s="10" t="s">
        <v>7111</v>
      </c>
      <c r="Q753" s="13" t="str">
        <f t="shared" si="17"/>
        <v>Huyện Mỹ Tú - Đội Thuế liên huyện Châu Thành</v>
      </c>
      <c r="R753" s="13" t="s">
        <v>7112</v>
      </c>
      <c r="S753" s="13" t="s">
        <v>7110</v>
      </c>
      <c r="T753" s="8" t="s">
        <v>7110</v>
      </c>
      <c r="U753" s="13" t="s">
        <v>7113</v>
      </c>
      <c r="V753" s="13" t="s">
        <v>7114</v>
      </c>
      <c r="W753" s="15" t="s">
        <v>7082</v>
      </c>
      <c r="X753" s="16" t="s">
        <v>7083</v>
      </c>
      <c r="Y753" s="10" t="s">
        <v>285</v>
      </c>
      <c r="Z753" s="13" t="s">
        <v>7115</v>
      </c>
      <c r="AA753" s="13" t="s">
        <v>7049</v>
      </c>
      <c r="AB753" s="13" t="s">
        <v>7053</v>
      </c>
      <c r="AD753" s="7"/>
    </row>
    <row r="754" spans="1:30" hidden="1">
      <c r="A754" s="13" t="s">
        <v>7116</v>
      </c>
      <c r="C754" s="13" t="s">
        <v>7064</v>
      </c>
      <c r="D754" s="13">
        <v>9461</v>
      </c>
      <c r="E754" s="13" t="s">
        <v>7065</v>
      </c>
      <c r="F754" s="13">
        <v>8380</v>
      </c>
      <c r="G754" s="13" t="s">
        <v>7117</v>
      </c>
      <c r="H754" s="13" t="s">
        <v>7116</v>
      </c>
      <c r="J754" s="10" t="s">
        <v>7067</v>
      </c>
      <c r="K754" s="13" t="str">
        <f>VLOOKUP(J754,'DM Thue co so-TCCB'!$B$5:$D$781,3,)</f>
        <v>Thuế cơ sở 10 thành phố Cần Thơ</v>
      </c>
      <c r="L754" s="13" t="str">
        <f>VLOOKUP(J754,'DM Thue co so-TCCB'!$B$5:$F$781,5,)</f>
        <v>Phường Sóc Trăng</v>
      </c>
      <c r="M754" s="10" t="s">
        <v>7068</v>
      </c>
      <c r="N754" s="10" t="s">
        <v>7118</v>
      </c>
      <c r="O754" s="10" t="s">
        <v>7070</v>
      </c>
      <c r="P754" s="10" t="s">
        <v>7119</v>
      </c>
      <c r="Q754" s="13" t="str">
        <f t="shared" si="17"/>
        <v>Huyện Mỹ Xuyên - Đội Thuế liên huyện thành phố Sóc Trăng</v>
      </c>
      <c r="R754" s="13" t="s">
        <v>7120</v>
      </c>
      <c r="S754" s="10" t="s">
        <v>7118</v>
      </c>
      <c r="T754" s="8" t="s">
        <v>7118</v>
      </c>
      <c r="U754" s="13" t="s">
        <v>7121</v>
      </c>
      <c r="V754" s="13" t="s">
        <v>7122</v>
      </c>
      <c r="W754" s="15" t="s">
        <v>7121</v>
      </c>
      <c r="X754" s="16" t="s">
        <v>7123</v>
      </c>
      <c r="Y754" s="10" t="s">
        <v>285</v>
      </c>
      <c r="Z754" s="13" t="s">
        <v>7072</v>
      </c>
      <c r="AA754" s="13" t="s">
        <v>7049</v>
      </c>
      <c r="AB754" s="13" t="s">
        <v>7053</v>
      </c>
      <c r="AD754" s="7"/>
    </row>
    <row r="755" spans="1:30" hidden="1">
      <c r="A755" s="13" t="s">
        <v>7124</v>
      </c>
      <c r="C755" s="13" t="s">
        <v>7125</v>
      </c>
      <c r="D755" s="13">
        <v>9462</v>
      </c>
      <c r="E755" s="13" t="s">
        <v>7126</v>
      </c>
      <c r="F755" s="13">
        <v>8380</v>
      </c>
      <c r="G755" s="13" t="s">
        <v>7127</v>
      </c>
      <c r="H755" s="13" t="s">
        <v>7124</v>
      </c>
      <c r="J755" s="13" t="s">
        <v>7128</v>
      </c>
      <c r="K755" s="13" t="str">
        <f>VLOOKUP(J755,'DM Thue co so-TCCB'!$B$5:$D$781,3,)</f>
        <v>Thuế cơ sở 13 thành phố Cần Thơ</v>
      </c>
      <c r="L755" s="13" t="str">
        <f>VLOOKUP(J755,'DM Thue co so-TCCB'!$B$5:$F$781,5,)</f>
        <v>Xã Phú Lộc</v>
      </c>
      <c r="M755" s="10" t="s">
        <v>7129</v>
      </c>
      <c r="N755" s="13" t="s">
        <v>7130</v>
      </c>
      <c r="O755" s="10" t="s">
        <v>7131</v>
      </c>
      <c r="P755" s="10" t="s">
        <v>7131</v>
      </c>
      <c r="Q755" s="13" t="str">
        <f t="shared" si="17"/>
        <v>Huyện Thạnh Trị - Đội Thuế liên huyện Thạnh Trị</v>
      </c>
      <c r="R755" s="13" t="s">
        <v>7132</v>
      </c>
      <c r="S755" s="13" t="s">
        <v>7130</v>
      </c>
      <c r="T755" s="8" t="s">
        <v>7130</v>
      </c>
      <c r="U755" s="13" t="s">
        <v>7133</v>
      </c>
      <c r="V755" s="13" t="s">
        <v>7134</v>
      </c>
      <c r="W755" s="15" t="s">
        <v>7133</v>
      </c>
      <c r="X755" s="16" t="s">
        <v>7135</v>
      </c>
      <c r="Y755" s="10" t="s">
        <v>285</v>
      </c>
      <c r="Z755" s="13" t="s">
        <v>7136</v>
      </c>
      <c r="AA755" s="13" t="s">
        <v>7049</v>
      </c>
      <c r="AB755" s="13" t="s">
        <v>7053</v>
      </c>
      <c r="AD755" s="7"/>
    </row>
    <row r="756" spans="1:30" hidden="1">
      <c r="A756" s="13" t="s">
        <v>7137</v>
      </c>
      <c r="C756" s="13" t="s">
        <v>7125</v>
      </c>
      <c r="D756" s="13">
        <v>9462</v>
      </c>
      <c r="E756" s="13" t="s">
        <v>7126</v>
      </c>
      <c r="F756" s="13">
        <v>8380</v>
      </c>
      <c r="G756" s="13" t="s">
        <v>7138</v>
      </c>
      <c r="H756" s="13" t="s">
        <v>7137</v>
      </c>
      <c r="J756" s="13" t="s">
        <v>7128</v>
      </c>
      <c r="K756" s="13" t="str">
        <f>VLOOKUP(J756,'DM Thue co so-TCCB'!$B$5:$D$781,3,)</f>
        <v>Thuế cơ sở 13 thành phố Cần Thơ</v>
      </c>
      <c r="L756" s="13" t="str">
        <f>VLOOKUP(J756,'DM Thue co so-TCCB'!$B$5:$F$781,5,)</f>
        <v>Xã Phú Lộc</v>
      </c>
      <c r="M756" s="10" t="s">
        <v>7129</v>
      </c>
      <c r="N756" s="13" t="s">
        <v>7139</v>
      </c>
      <c r="O756" s="10" t="s">
        <v>7131</v>
      </c>
      <c r="P756" s="10" t="s">
        <v>7140</v>
      </c>
      <c r="Q756" s="13" t="str">
        <f t="shared" si="17"/>
        <v>Thị xã Ngã Năm - Đội Thuế liên huyện Thạnh Trị</v>
      </c>
      <c r="R756" s="13" t="s">
        <v>7141</v>
      </c>
      <c r="S756" s="13" t="s">
        <v>7139</v>
      </c>
      <c r="T756" s="8" t="s">
        <v>7139</v>
      </c>
      <c r="U756" s="13" t="s">
        <v>7142</v>
      </c>
      <c r="V756" s="13" t="s">
        <v>7143</v>
      </c>
      <c r="W756" s="15" t="s">
        <v>7133</v>
      </c>
      <c r="X756" s="16" t="s">
        <v>7135</v>
      </c>
      <c r="Y756" s="10" t="s">
        <v>285</v>
      </c>
      <c r="Z756" s="13" t="s">
        <v>7136</v>
      </c>
      <c r="AA756" s="13" t="s">
        <v>7049</v>
      </c>
      <c r="AB756" s="13" t="s">
        <v>7053</v>
      </c>
      <c r="AD756" s="7"/>
    </row>
    <row r="757" spans="1:30" hidden="1">
      <c r="A757" s="13" t="s">
        <v>7144</v>
      </c>
      <c r="C757" s="13" t="s">
        <v>155</v>
      </c>
      <c r="D757" s="13">
        <v>9461</v>
      </c>
      <c r="E757" s="13" t="s">
        <v>7145</v>
      </c>
      <c r="F757" s="13">
        <v>8380</v>
      </c>
      <c r="G757" s="13" t="s">
        <v>7146</v>
      </c>
      <c r="H757" s="13" t="s">
        <v>7144</v>
      </c>
      <c r="J757" s="10" t="s">
        <v>7067</v>
      </c>
      <c r="K757" s="13" t="str">
        <f>VLOOKUP(J757,'DM Thue co so-TCCB'!$B$5:$D$781,3,)</f>
        <v>Thuế cơ sở 10 thành phố Cần Thơ</v>
      </c>
      <c r="L757" s="13" t="str">
        <f>VLOOKUP(J757,'DM Thue co so-TCCB'!$B$5:$F$781,5,)</f>
        <v>Phường Sóc Trăng</v>
      </c>
      <c r="M757" s="10" t="s">
        <v>7068</v>
      </c>
      <c r="N757" s="10" t="s">
        <v>7147</v>
      </c>
      <c r="O757" s="10" t="s">
        <v>7070</v>
      </c>
      <c r="P757" s="10" t="s">
        <v>7148</v>
      </c>
      <c r="Q757" s="13" t="str">
        <f t="shared" si="17"/>
        <v>Thị xã Vĩnh Châu - Đội Thuế liên huyện thành phố Sóc Trăng</v>
      </c>
      <c r="R757" s="13" t="s">
        <v>7149</v>
      </c>
      <c r="S757" s="10" t="s">
        <v>7147</v>
      </c>
      <c r="T757" s="8" t="s">
        <v>7147</v>
      </c>
      <c r="U757" s="13" t="s">
        <v>7150</v>
      </c>
      <c r="V757" s="13" t="s">
        <v>7151</v>
      </c>
      <c r="W757" s="15" t="s">
        <v>7121</v>
      </c>
      <c r="X757" s="16" t="s">
        <v>7123</v>
      </c>
      <c r="Y757" s="30" t="s">
        <v>7084</v>
      </c>
      <c r="Z757" s="13" t="s">
        <v>7152</v>
      </c>
      <c r="AA757" s="13" t="s">
        <v>7049</v>
      </c>
      <c r="AB757" s="13" t="s">
        <v>7053</v>
      </c>
      <c r="AD757" s="7"/>
    </row>
    <row r="758" spans="1:30" hidden="1">
      <c r="A758" s="13" t="s">
        <v>7153</v>
      </c>
      <c r="C758" s="13" t="s">
        <v>7107</v>
      </c>
      <c r="D758" s="13">
        <v>9463</v>
      </c>
      <c r="E758" s="13" t="s">
        <v>7108</v>
      </c>
      <c r="F758" s="13">
        <v>8380</v>
      </c>
      <c r="G758" s="13" t="s">
        <v>7154</v>
      </c>
      <c r="H758" s="13" t="s">
        <v>7153</v>
      </c>
      <c r="J758" s="13" t="s">
        <v>12761</v>
      </c>
      <c r="K758" s="13" t="str">
        <f>VLOOKUP(J758,'DM Thue co so-TCCB'!$B$5:$D$781,3,)</f>
        <v>Thuế cơ sở 11 thành phố Cần Thơ</v>
      </c>
      <c r="L758" s="13" t="str">
        <f>VLOOKUP(J758,'DM Thue co so-TCCB'!$B$5:$F$781,5,)</f>
        <v>Xã Phú Tâm</v>
      </c>
      <c r="M758" s="10" t="s">
        <v>7077</v>
      </c>
      <c r="N758" s="13" t="s">
        <v>7155</v>
      </c>
      <c r="O758" s="10" t="s">
        <v>6444</v>
      </c>
      <c r="P758" s="10" t="s">
        <v>6444</v>
      </c>
      <c r="Q758" s="13" t="str">
        <f t="shared" si="17"/>
        <v>Huyện Châu Thành - Đội Thuế liên huyện Châu Thành</v>
      </c>
      <c r="R758" s="13" t="s">
        <v>7156</v>
      </c>
      <c r="S758" s="13" t="s">
        <v>7155</v>
      </c>
      <c r="T758" s="8" t="s">
        <v>7155</v>
      </c>
      <c r="U758" s="13" t="s">
        <v>7082</v>
      </c>
      <c r="V758" s="13" t="s">
        <v>7157</v>
      </c>
      <c r="W758" s="15" t="s">
        <v>7082</v>
      </c>
      <c r="X758" s="16" t="s">
        <v>7083</v>
      </c>
      <c r="Y758" s="10" t="s">
        <v>285</v>
      </c>
      <c r="Z758" s="13" t="s">
        <v>7115</v>
      </c>
      <c r="AA758" s="13" t="s">
        <v>7049</v>
      </c>
      <c r="AB758" s="13" t="s">
        <v>7053</v>
      </c>
      <c r="AD758" s="7"/>
    </row>
    <row r="759" spans="1:30" hidden="1">
      <c r="A759" s="13" t="s">
        <v>7158</v>
      </c>
      <c r="C759" s="13" t="s">
        <v>7087</v>
      </c>
      <c r="D759" s="13">
        <v>9464</v>
      </c>
      <c r="E759" s="13" t="s">
        <v>7088</v>
      </c>
      <c r="F759" s="13">
        <v>8380</v>
      </c>
      <c r="G759" s="13" t="s">
        <v>7159</v>
      </c>
      <c r="H759" s="13" t="s">
        <v>7158</v>
      </c>
      <c r="J759" s="13" t="s">
        <v>12769</v>
      </c>
      <c r="K759" s="13" t="str">
        <f>VLOOKUP(J759,'DM Thue co so-TCCB'!$B$5:$D$781,3,)</f>
        <v>Thuế cơ sở 12 thành phố Cần Thơ</v>
      </c>
      <c r="L759" s="13" t="str">
        <f>VLOOKUP(J759,'DM Thue co so-TCCB'!$B$5:$F$781,5,)</f>
        <v>Xã Long Phú</v>
      </c>
      <c r="M759" s="10" t="s">
        <v>7091</v>
      </c>
      <c r="N759" s="13" t="s">
        <v>7160</v>
      </c>
      <c r="O759" s="10" t="s">
        <v>7093</v>
      </c>
      <c r="P759" s="10" t="s">
        <v>7161</v>
      </c>
      <c r="Q759" s="13" t="str">
        <f t="shared" si="17"/>
        <v>Huyện Trần Đề - Đội Thuế liên huyện Long Phú</v>
      </c>
      <c r="R759" s="13" t="s">
        <v>7162</v>
      </c>
      <c r="S759" s="13" t="s">
        <v>7160</v>
      </c>
      <c r="T759" s="8" t="s">
        <v>7160</v>
      </c>
      <c r="U759" s="13" t="s">
        <v>7163</v>
      </c>
      <c r="V759" s="13" t="s">
        <v>7164</v>
      </c>
      <c r="W759" s="15" t="s">
        <v>7095</v>
      </c>
      <c r="X759" s="16" t="s">
        <v>7097</v>
      </c>
      <c r="Y759" s="10" t="s">
        <v>285</v>
      </c>
      <c r="Z759" s="13" t="s">
        <v>7098</v>
      </c>
      <c r="AA759" s="13" t="s">
        <v>7049</v>
      </c>
      <c r="AB759" s="13" t="s">
        <v>7053</v>
      </c>
      <c r="AD759" s="7"/>
    </row>
    <row r="760" spans="1:30" s="7" customFormat="1" hidden="1">
      <c r="A760" s="7" t="s">
        <v>7165</v>
      </c>
      <c r="B760" s="7">
        <v>9280</v>
      </c>
      <c r="E760" s="7" t="s">
        <v>7166</v>
      </c>
      <c r="G760" s="7" t="s">
        <v>155</v>
      </c>
      <c r="H760" s="7" t="s">
        <v>7165</v>
      </c>
      <c r="I760" s="7" t="s">
        <v>7167</v>
      </c>
      <c r="K760" s="13"/>
      <c r="L760" s="13"/>
      <c r="M760" s="10"/>
      <c r="N760" s="7" t="s">
        <v>7168</v>
      </c>
      <c r="O760" s="7" t="s">
        <v>7169</v>
      </c>
      <c r="P760" s="7" t="s">
        <v>7170</v>
      </c>
      <c r="Q760" s="13" t="str">
        <f t="shared" si="17"/>
        <v xml:space="preserve">Thành phố Cần Thơ - </v>
      </c>
      <c r="R760" s="7" t="s">
        <v>7171</v>
      </c>
      <c r="S760" s="7" t="s">
        <v>7168</v>
      </c>
      <c r="T760" s="8" t="s">
        <v>7168</v>
      </c>
      <c r="U760" s="7" t="s">
        <v>7172</v>
      </c>
      <c r="V760" s="7" t="s">
        <v>7173</v>
      </c>
      <c r="W760" s="11" t="s">
        <v>155</v>
      </c>
      <c r="X760" s="9" t="s">
        <v>155</v>
      </c>
      <c r="Z760" s="7" t="s">
        <v>7174</v>
      </c>
      <c r="AA760" s="7" t="s">
        <v>153</v>
      </c>
      <c r="AB760" s="7" t="s">
        <v>159</v>
      </c>
    </row>
    <row r="761" spans="1:30" s="7" customFormat="1" hidden="1">
      <c r="A761" s="7" t="s">
        <v>7175</v>
      </c>
      <c r="B761" s="7">
        <v>9281</v>
      </c>
      <c r="E761" s="7" t="s">
        <v>7166</v>
      </c>
      <c r="F761" s="7">
        <v>9280</v>
      </c>
      <c r="G761" s="7" t="s">
        <v>7176</v>
      </c>
      <c r="H761" s="7" t="s">
        <v>7175</v>
      </c>
      <c r="I761" s="7" t="s">
        <v>7167</v>
      </c>
      <c r="J761" s="7" t="s">
        <v>7167</v>
      </c>
      <c r="K761" s="13"/>
      <c r="L761" s="13"/>
      <c r="M761" s="10" t="s">
        <v>7167</v>
      </c>
      <c r="N761" s="7" t="s">
        <v>7177</v>
      </c>
      <c r="O761" s="7" t="s">
        <v>7169</v>
      </c>
      <c r="P761" s="7" t="s">
        <v>7170</v>
      </c>
      <c r="Q761" s="13" t="str">
        <f t="shared" si="17"/>
        <v>Thành phố Cần Thơ - Chi cục Thuế khu vực XIX</v>
      </c>
      <c r="R761" s="7" t="s">
        <v>7178</v>
      </c>
      <c r="S761" s="7" t="s">
        <v>7177</v>
      </c>
      <c r="T761" s="8" t="s">
        <v>7177</v>
      </c>
      <c r="U761" s="7" t="s">
        <v>2457</v>
      </c>
      <c r="V761" s="7" t="s">
        <v>7179</v>
      </c>
      <c r="W761" s="15" t="s">
        <v>2457</v>
      </c>
      <c r="X761" s="16" t="s">
        <v>7180</v>
      </c>
      <c r="Z761" s="7" t="s">
        <v>7181</v>
      </c>
      <c r="AA761" s="7" t="s">
        <v>7165</v>
      </c>
      <c r="AB761" s="7" t="s">
        <v>7171</v>
      </c>
    </row>
    <row r="762" spans="1:30" hidden="1">
      <c r="A762" s="13" t="s">
        <v>7182</v>
      </c>
      <c r="C762" s="13">
        <v>9262</v>
      </c>
      <c r="D762" s="13">
        <v>9262</v>
      </c>
      <c r="E762" s="13" t="s">
        <v>7183</v>
      </c>
      <c r="F762" s="13">
        <v>9280</v>
      </c>
      <c r="G762" s="13" t="s">
        <v>7184</v>
      </c>
      <c r="H762" s="13" t="s">
        <v>7182</v>
      </c>
      <c r="J762" s="10" t="s">
        <v>7185</v>
      </c>
      <c r="K762" s="13" t="str">
        <f>VLOOKUP(J762,'DM Thue co so-TCCB'!$B$5:$D$781,3,)</f>
        <v>Thuế cơ sở 4 thành phố Cần Thơ</v>
      </c>
      <c r="L762" s="13" t="str">
        <f>VLOOKUP(J762,'DM Thue co so-TCCB'!$B$5:$F$781,5,)</f>
        <v>Phường Thuận Hưng</v>
      </c>
      <c r="M762" s="10" t="s">
        <v>7186</v>
      </c>
      <c r="N762" s="10" t="s">
        <v>7187</v>
      </c>
      <c r="O762" s="10" t="s">
        <v>7188</v>
      </c>
      <c r="P762" s="10" t="s">
        <v>7188</v>
      </c>
      <c r="Q762" s="13" t="str">
        <f t="shared" si="17"/>
        <v>Quận Thốt Nốt - Đội Thuế liên huyện Thốt Nốt - Vĩnh Thạnh</v>
      </c>
      <c r="R762" s="13" t="s">
        <v>7189</v>
      </c>
      <c r="S762" s="10" t="s">
        <v>7187</v>
      </c>
      <c r="T762" s="8" t="s">
        <v>7187</v>
      </c>
      <c r="U762" s="13" t="s">
        <v>2446</v>
      </c>
      <c r="V762" s="13" t="s">
        <v>7190</v>
      </c>
      <c r="W762" s="15" t="s">
        <v>2446</v>
      </c>
      <c r="X762" s="16" t="s">
        <v>7191</v>
      </c>
      <c r="Y762" s="10" t="s">
        <v>285</v>
      </c>
      <c r="Z762" s="13" t="s">
        <v>7192</v>
      </c>
      <c r="AA762" s="13" t="s">
        <v>7165</v>
      </c>
      <c r="AB762" s="13" t="s">
        <v>7171</v>
      </c>
      <c r="AD762" s="7"/>
    </row>
    <row r="763" spans="1:30" hidden="1">
      <c r="A763" s="13" t="s">
        <v>7193</v>
      </c>
      <c r="C763" s="13">
        <v>9263</v>
      </c>
      <c r="D763" s="13">
        <v>9263</v>
      </c>
      <c r="E763" s="13" t="s">
        <v>7194</v>
      </c>
      <c r="F763" s="13">
        <v>9280</v>
      </c>
      <c r="G763" s="13" t="s">
        <v>7195</v>
      </c>
      <c r="H763" s="13" t="s">
        <v>7193</v>
      </c>
      <c r="J763" s="10" t="s">
        <v>7196</v>
      </c>
      <c r="K763" s="13" t="str">
        <f>VLOOKUP(J763,'DM Thue co so-TCCB'!$B$5:$D$781,3,)</f>
        <v>Thuế cơ sở 3 thành phố Cần Thơ</v>
      </c>
      <c r="L763" s="13" t="str">
        <f>VLOOKUP(J763,'DM Thue co so-TCCB'!$B$5:$F$781,5,)</f>
        <v>Phường Bình Thủy</v>
      </c>
      <c r="M763" s="10" t="s">
        <v>7197</v>
      </c>
      <c r="N763" s="10" t="s">
        <v>7198</v>
      </c>
      <c r="O763" s="10" t="s">
        <v>7199</v>
      </c>
      <c r="P763" s="10" t="s">
        <v>7200</v>
      </c>
      <c r="Q763" s="13" t="str">
        <f t="shared" si="17"/>
        <v>Quận Ô Môn - Đội Thuế liên huyện Bình Thủy - Ô Môn</v>
      </c>
      <c r="R763" s="13" t="s">
        <v>7201</v>
      </c>
      <c r="S763" s="10" t="s">
        <v>7198</v>
      </c>
      <c r="T763" s="8" t="s">
        <v>7198</v>
      </c>
      <c r="U763" s="13" t="s">
        <v>7202</v>
      </c>
      <c r="V763" s="13" t="s">
        <v>7203</v>
      </c>
      <c r="W763" s="15" t="s">
        <v>7204</v>
      </c>
      <c r="X763" s="16" t="s">
        <v>7205</v>
      </c>
      <c r="Y763" s="10" t="s">
        <v>285</v>
      </c>
      <c r="Z763" s="13" t="s">
        <v>7206</v>
      </c>
      <c r="AA763" s="13" t="s">
        <v>7165</v>
      </c>
      <c r="AB763" s="13" t="s">
        <v>7171</v>
      </c>
      <c r="AD763" s="7"/>
    </row>
    <row r="764" spans="1:30" hidden="1">
      <c r="A764" s="13" t="s">
        <v>7207</v>
      </c>
      <c r="E764" s="13" t="s">
        <v>7208</v>
      </c>
      <c r="F764" s="13">
        <v>9280</v>
      </c>
      <c r="G764" s="13" t="s">
        <v>7209</v>
      </c>
      <c r="H764" s="13" t="s">
        <v>7207</v>
      </c>
      <c r="J764" s="13" t="s">
        <v>7210</v>
      </c>
      <c r="K764" s="13" t="str">
        <f>VLOOKUP(J764,'DM Thue co so-TCCB'!$B$5:$D$781,3,)</f>
        <v>Thuế cơ sở 1 thành phố Cần Thơ</v>
      </c>
      <c r="L764" s="13" t="str">
        <f>VLOOKUP(J764,'DM Thue co so-TCCB'!$B$5:$F$781,5,)</f>
        <v>Phường Ninh Kiều</v>
      </c>
      <c r="M764" s="10" t="s">
        <v>7211</v>
      </c>
      <c r="N764" s="10" t="s">
        <v>7210</v>
      </c>
      <c r="O764" s="10" t="s">
        <v>7212</v>
      </c>
      <c r="P764" s="10" t="s">
        <v>7212</v>
      </c>
      <c r="Q764" s="13" t="str">
        <f t="shared" si="17"/>
        <v>Quận Ninh Kiều - Đội Thuế quận Ninh Kiều</v>
      </c>
      <c r="R764" s="13" t="s">
        <v>7213</v>
      </c>
      <c r="S764" s="13" t="s">
        <v>7210</v>
      </c>
      <c r="T764" s="8" t="s">
        <v>7210</v>
      </c>
      <c r="U764" s="13" t="s">
        <v>7214</v>
      </c>
      <c r="V764" s="13" t="s">
        <v>7215</v>
      </c>
      <c r="W764" s="15" t="s">
        <v>2469</v>
      </c>
      <c r="X764" s="16" t="s">
        <v>7216</v>
      </c>
      <c r="Z764" s="13" t="s">
        <v>7208</v>
      </c>
      <c r="AA764" s="13" t="s">
        <v>7165</v>
      </c>
      <c r="AB764" s="13" t="s">
        <v>7171</v>
      </c>
      <c r="AD764" s="7"/>
    </row>
    <row r="765" spans="1:30" hidden="1">
      <c r="A765" s="13" t="s">
        <v>7217</v>
      </c>
      <c r="C765" s="13">
        <v>9263</v>
      </c>
      <c r="D765" s="13">
        <v>9263</v>
      </c>
      <c r="E765" s="13" t="s">
        <v>7194</v>
      </c>
      <c r="F765" s="13">
        <v>9280</v>
      </c>
      <c r="G765" s="13" t="s">
        <v>7218</v>
      </c>
      <c r="H765" s="13" t="s">
        <v>7217</v>
      </c>
      <c r="J765" s="10" t="s">
        <v>7196</v>
      </c>
      <c r="K765" s="13" t="str">
        <f>VLOOKUP(J765,'DM Thue co so-TCCB'!$B$5:$D$781,3,)</f>
        <v>Thuế cơ sở 3 thành phố Cần Thơ</v>
      </c>
      <c r="L765" s="13" t="str">
        <f>VLOOKUP(J765,'DM Thue co so-TCCB'!$B$5:$F$781,5,)</f>
        <v>Phường Bình Thủy</v>
      </c>
      <c r="M765" s="10" t="s">
        <v>7197</v>
      </c>
      <c r="N765" s="10" t="s">
        <v>7219</v>
      </c>
      <c r="O765" s="10" t="s">
        <v>7199</v>
      </c>
      <c r="P765" s="10" t="s">
        <v>7199</v>
      </c>
      <c r="Q765" s="13" t="str">
        <f t="shared" si="17"/>
        <v>Quận Bình Thủy - Đội Thuế liên huyện Bình Thủy - Ô Môn</v>
      </c>
      <c r="R765" s="13" t="s">
        <v>7220</v>
      </c>
      <c r="S765" s="10" t="s">
        <v>7219</v>
      </c>
      <c r="T765" s="8" t="s">
        <v>7219</v>
      </c>
      <c r="U765" s="13" t="s">
        <v>7221</v>
      </c>
      <c r="V765" s="13" t="s">
        <v>7222</v>
      </c>
      <c r="W765" s="15" t="s">
        <v>2457</v>
      </c>
      <c r="X765" s="16" t="s">
        <v>7180</v>
      </c>
      <c r="Y765" s="10" t="s">
        <v>285</v>
      </c>
      <c r="Z765" s="13" t="s">
        <v>7206</v>
      </c>
      <c r="AA765" s="13" t="s">
        <v>7165</v>
      </c>
      <c r="AB765" s="13" t="s">
        <v>7171</v>
      </c>
      <c r="AD765" s="7"/>
    </row>
    <row r="766" spans="1:30" hidden="1">
      <c r="A766" s="13" t="s">
        <v>7223</v>
      </c>
      <c r="C766" s="13">
        <v>9264</v>
      </c>
      <c r="D766" s="13">
        <v>9264</v>
      </c>
      <c r="E766" s="13" t="s">
        <v>7224</v>
      </c>
      <c r="F766" s="13">
        <v>9280</v>
      </c>
      <c r="G766" s="13" t="s">
        <v>7225</v>
      </c>
      <c r="H766" s="13" t="s">
        <v>7223</v>
      </c>
      <c r="J766" s="10" t="s">
        <v>7226</v>
      </c>
      <c r="K766" s="13" t="str">
        <f>VLOOKUP(J766,'DM Thue co so-TCCB'!$B$5:$D$781,3,)</f>
        <v>Thuế cơ sở 2 thành phố Cần Thơ</v>
      </c>
      <c r="L766" s="13" t="str">
        <f>VLOOKUP(J766,'DM Thue co so-TCCB'!$B$5:$F$781,5,)</f>
        <v>Phường Cái Răng</v>
      </c>
      <c r="M766" s="10" t="s">
        <v>7227</v>
      </c>
      <c r="N766" s="10" t="s">
        <v>7228</v>
      </c>
      <c r="O766" s="10" t="s">
        <v>7229</v>
      </c>
      <c r="P766" s="10" t="s">
        <v>7229</v>
      </c>
      <c r="Q766" s="13" t="str">
        <f t="shared" si="17"/>
        <v>Quận Cái Răng - Đội Thuế liên huyện Cái Răng - Phong Điền</v>
      </c>
      <c r="R766" s="13" t="s">
        <v>7230</v>
      </c>
      <c r="S766" s="10" t="s">
        <v>7228</v>
      </c>
      <c r="T766" s="8" t="s">
        <v>7228</v>
      </c>
      <c r="U766" s="13" t="s">
        <v>2469</v>
      </c>
      <c r="V766" s="13" t="s">
        <v>7231</v>
      </c>
      <c r="W766" s="15" t="s">
        <v>2469</v>
      </c>
      <c r="X766" s="16" t="s">
        <v>7216</v>
      </c>
      <c r="Y766" s="10" t="s">
        <v>285</v>
      </c>
      <c r="Z766" s="13" t="s">
        <v>7232</v>
      </c>
      <c r="AA766" s="13" t="s">
        <v>7165</v>
      </c>
      <c r="AB766" s="13" t="s">
        <v>7171</v>
      </c>
      <c r="AD766" s="7"/>
    </row>
    <row r="767" spans="1:30" hidden="1">
      <c r="A767" s="13" t="s">
        <v>7233</v>
      </c>
      <c r="C767" s="13">
        <v>9262</v>
      </c>
      <c r="D767" s="13">
        <v>9262</v>
      </c>
      <c r="E767" s="13" t="s">
        <v>7183</v>
      </c>
      <c r="F767" s="13">
        <v>9280</v>
      </c>
      <c r="G767" s="13" t="s">
        <v>7234</v>
      </c>
      <c r="H767" s="13" t="s">
        <v>7233</v>
      </c>
      <c r="J767" s="10" t="s">
        <v>7185</v>
      </c>
      <c r="K767" s="13" t="str">
        <f>VLOOKUP(J767,'DM Thue co so-TCCB'!$B$5:$D$781,3,)</f>
        <v>Thuế cơ sở 4 thành phố Cần Thơ</v>
      </c>
      <c r="L767" s="13" t="str">
        <f>VLOOKUP(J767,'DM Thue co so-TCCB'!$B$5:$F$781,5,)</f>
        <v>Phường Thuận Hưng</v>
      </c>
      <c r="M767" s="10" t="s">
        <v>7186</v>
      </c>
      <c r="N767" s="10" t="s">
        <v>7235</v>
      </c>
      <c r="O767" s="10" t="s">
        <v>7188</v>
      </c>
      <c r="P767" s="10" t="s">
        <v>4942</v>
      </c>
      <c r="Q767" s="13" t="str">
        <f t="shared" si="17"/>
        <v>Huyện Vĩnh Thạnh - Đội Thuế liên huyện Thốt Nốt - Vĩnh Thạnh</v>
      </c>
      <c r="R767" s="13" t="s">
        <v>7236</v>
      </c>
      <c r="S767" s="10" t="s">
        <v>7235</v>
      </c>
      <c r="T767" s="8" t="s">
        <v>7235</v>
      </c>
      <c r="U767" s="13" t="s">
        <v>7237</v>
      </c>
      <c r="V767" s="13" t="s">
        <v>7238</v>
      </c>
      <c r="W767" s="15" t="s">
        <v>2446</v>
      </c>
      <c r="X767" s="16" t="s">
        <v>7191</v>
      </c>
      <c r="Y767" s="10" t="s">
        <v>285</v>
      </c>
      <c r="Z767" s="13" t="s">
        <v>7192</v>
      </c>
      <c r="AA767" s="13" t="s">
        <v>7165</v>
      </c>
      <c r="AB767" s="13" t="s">
        <v>7171</v>
      </c>
      <c r="AD767" s="7"/>
    </row>
    <row r="768" spans="1:30" hidden="1">
      <c r="A768" s="13" t="s">
        <v>7239</v>
      </c>
      <c r="C768" s="13">
        <v>9261</v>
      </c>
      <c r="D768" s="13">
        <v>9261</v>
      </c>
      <c r="E768" s="13" t="s">
        <v>7240</v>
      </c>
      <c r="F768" s="13">
        <v>9280</v>
      </c>
      <c r="G768" s="13" t="s">
        <v>7241</v>
      </c>
      <c r="H768" s="13" t="s">
        <v>7239</v>
      </c>
      <c r="J768" s="10" t="s">
        <v>7242</v>
      </c>
      <c r="K768" s="13" t="str">
        <f>VLOOKUP(J768,'DM Thue co so-TCCB'!$B$5:$D$781,3,)</f>
        <v>Thuế cơ sở 5 thành phố Cần Thơ</v>
      </c>
      <c r="L768" s="13" t="str">
        <f>VLOOKUP(J768,'DM Thue co so-TCCB'!$B$5:$F$781,5,)</f>
        <v>Xã Cờ Đỏ</v>
      </c>
      <c r="M768" s="10" t="s">
        <v>7243</v>
      </c>
      <c r="N768" s="10" t="s">
        <v>7244</v>
      </c>
      <c r="O768" s="10" t="s">
        <v>7245</v>
      </c>
      <c r="P768" s="10" t="s">
        <v>7245</v>
      </c>
      <c r="Q768" s="13" t="str">
        <f t="shared" si="17"/>
        <v>Huyện Cờ Đỏ - Đội Thuế liên huyện Cờ Đỏ - Thới Lai</v>
      </c>
      <c r="R768" s="13" t="s">
        <v>7246</v>
      </c>
      <c r="S768" s="10" t="s">
        <v>7244</v>
      </c>
      <c r="T768" s="8" t="s">
        <v>7244</v>
      </c>
      <c r="U768" s="13" t="s">
        <v>7247</v>
      </c>
      <c r="V768" s="13" t="s">
        <v>7248</v>
      </c>
      <c r="W768" s="15" t="s">
        <v>7204</v>
      </c>
      <c r="X768" s="16" t="s">
        <v>7205</v>
      </c>
      <c r="Y768" s="10" t="s">
        <v>285</v>
      </c>
      <c r="Z768" s="13" t="s">
        <v>7249</v>
      </c>
      <c r="AA768" s="13" t="s">
        <v>7165</v>
      </c>
      <c r="AB768" s="13" t="s">
        <v>7171</v>
      </c>
      <c r="AD768" s="7"/>
    </row>
    <row r="769" spans="1:30" hidden="1">
      <c r="A769" s="13" t="s">
        <v>7250</v>
      </c>
      <c r="C769" s="13">
        <v>9264</v>
      </c>
      <c r="D769" s="13">
        <v>9264</v>
      </c>
      <c r="E769" s="13" t="s">
        <v>7224</v>
      </c>
      <c r="F769" s="13">
        <v>9280</v>
      </c>
      <c r="G769" s="13" t="s">
        <v>7251</v>
      </c>
      <c r="H769" s="13" t="s">
        <v>7250</v>
      </c>
      <c r="J769" s="10" t="s">
        <v>7226</v>
      </c>
      <c r="K769" s="13" t="str">
        <f>VLOOKUP(J769,'DM Thue co so-TCCB'!$B$5:$D$781,3,)</f>
        <v>Thuế cơ sở 2 thành phố Cần Thơ</v>
      </c>
      <c r="L769" s="13" t="str">
        <f>VLOOKUP(J769,'DM Thue co so-TCCB'!$B$5:$F$781,5,)</f>
        <v>Phường Cái Răng</v>
      </c>
      <c r="M769" s="10" t="s">
        <v>7227</v>
      </c>
      <c r="N769" s="10" t="s">
        <v>7252</v>
      </c>
      <c r="O769" s="10" t="s">
        <v>7229</v>
      </c>
      <c r="P769" s="10" t="s">
        <v>7253</v>
      </c>
      <c r="Q769" s="13" t="str">
        <f t="shared" si="17"/>
        <v>Huyện Phong Điền - Đội Thuế liên huyện Cái Răng - Phong Điền</v>
      </c>
      <c r="R769" s="13" t="s">
        <v>7254</v>
      </c>
      <c r="S769" s="10" t="s">
        <v>7252</v>
      </c>
      <c r="T769" s="8" t="s">
        <v>7252</v>
      </c>
      <c r="U769" s="13" t="s">
        <v>7255</v>
      </c>
      <c r="V769" s="13" t="s">
        <v>7256</v>
      </c>
      <c r="W769" s="15" t="s">
        <v>2469</v>
      </c>
      <c r="X769" s="16" t="s">
        <v>7216</v>
      </c>
      <c r="Y769" s="10" t="s">
        <v>285</v>
      </c>
      <c r="Z769" s="13" t="s">
        <v>7232</v>
      </c>
      <c r="AA769" s="13" t="s">
        <v>7165</v>
      </c>
      <c r="AB769" s="13" t="s">
        <v>7171</v>
      </c>
      <c r="AD769" s="7"/>
    </row>
    <row r="770" spans="1:30" hidden="1">
      <c r="A770" s="13" t="s">
        <v>7257</v>
      </c>
      <c r="C770" s="13">
        <v>9261</v>
      </c>
      <c r="D770" s="13">
        <v>9261</v>
      </c>
      <c r="E770" s="13" t="s">
        <v>7240</v>
      </c>
      <c r="F770" s="13">
        <v>9280</v>
      </c>
      <c r="G770" s="13" t="s">
        <v>7258</v>
      </c>
      <c r="H770" s="13" t="s">
        <v>7257</v>
      </c>
      <c r="J770" s="10" t="s">
        <v>7242</v>
      </c>
      <c r="K770" s="13" t="str">
        <f>VLOOKUP(J770,'DM Thue co so-TCCB'!$B$5:$D$781,3,)</f>
        <v>Thuế cơ sở 5 thành phố Cần Thơ</v>
      </c>
      <c r="L770" s="13" t="str">
        <f>VLOOKUP(J770,'DM Thue co so-TCCB'!$B$5:$F$781,5,)</f>
        <v>Xã Cờ Đỏ</v>
      </c>
      <c r="M770" s="10" t="s">
        <v>7243</v>
      </c>
      <c r="N770" s="10" t="s">
        <v>7259</v>
      </c>
      <c r="O770" s="10" t="s">
        <v>7245</v>
      </c>
      <c r="P770" s="10" t="s">
        <v>7260</v>
      </c>
      <c r="Q770" s="13" t="str">
        <f t="shared" si="17"/>
        <v>Huyện Thới Lai - Đội Thuế liên huyện Cờ Đỏ - Thới Lai</v>
      </c>
      <c r="R770" s="13" t="s">
        <v>7261</v>
      </c>
      <c r="S770" s="10" t="s">
        <v>7259</v>
      </c>
      <c r="T770" s="8" t="s">
        <v>7259</v>
      </c>
      <c r="U770" s="13" t="s">
        <v>7204</v>
      </c>
      <c r="V770" s="13" t="s">
        <v>7262</v>
      </c>
      <c r="W770" s="15" t="s">
        <v>7204</v>
      </c>
      <c r="X770" s="16" t="s">
        <v>7205</v>
      </c>
      <c r="Y770" s="10" t="s">
        <v>285</v>
      </c>
      <c r="Z770" s="13" t="s">
        <v>7249</v>
      </c>
      <c r="AA770" s="13" t="s">
        <v>7165</v>
      </c>
      <c r="AB770" s="13" t="s">
        <v>7171</v>
      </c>
      <c r="AD770" s="7"/>
    </row>
    <row r="771" spans="1:30" s="7" customFormat="1" hidden="1">
      <c r="A771" s="7" t="s">
        <v>7263</v>
      </c>
      <c r="B771" s="7">
        <v>9280</v>
      </c>
      <c r="E771" s="7" t="s">
        <v>7264</v>
      </c>
      <c r="G771" s="7" t="s">
        <v>155</v>
      </c>
      <c r="H771" s="7" t="s">
        <v>7263</v>
      </c>
      <c r="I771" s="7" t="s">
        <v>7167</v>
      </c>
      <c r="K771" s="13"/>
      <c r="L771" s="13"/>
      <c r="M771" s="10"/>
      <c r="N771" s="7" t="s">
        <v>7265</v>
      </c>
      <c r="O771" s="7" t="s">
        <v>7169</v>
      </c>
      <c r="P771" s="7" t="s">
        <v>7266</v>
      </c>
      <c r="Q771" s="13" t="str">
        <f t="shared" si="17"/>
        <v xml:space="preserve">Tỉnh Hậu Giang - </v>
      </c>
      <c r="R771" s="7" t="s">
        <v>7267</v>
      </c>
      <c r="S771" s="7" t="s">
        <v>7265</v>
      </c>
      <c r="T771" s="8" t="s">
        <v>7265</v>
      </c>
      <c r="U771" s="7" t="s">
        <v>955</v>
      </c>
      <c r="V771" s="7" t="s">
        <v>7268</v>
      </c>
      <c r="W771" s="11" t="s">
        <v>155</v>
      </c>
      <c r="X771" s="9" t="s">
        <v>155</v>
      </c>
      <c r="Z771" s="7" t="s">
        <v>7269</v>
      </c>
      <c r="AA771" s="7" t="s">
        <v>153</v>
      </c>
      <c r="AB771" s="7" t="s">
        <v>159</v>
      </c>
    </row>
    <row r="772" spans="1:30" s="7" customFormat="1" hidden="1">
      <c r="A772" s="7" t="s">
        <v>7270</v>
      </c>
      <c r="B772" s="7">
        <v>9281</v>
      </c>
      <c r="E772" s="7" t="s">
        <v>7264</v>
      </c>
      <c r="F772" s="7">
        <v>9280</v>
      </c>
      <c r="G772" s="7" t="s">
        <v>7271</v>
      </c>
      <c r="H772" s="7" t="s">
        <v>7270</v>
      </c>
      <c r="I772" s="7" t="s">
        <v>7167</v>
      </c>
      <c r="J772" s="7" t="s">
        <v>7167</v>
      </c>
      <c r="K772" s="13"/>
      <c r="L772" s="13"/>
      <c r="M772" s="10" t="s">
        <v>7167</v>
      </c>
      <c r="N772" s="7" t="s">
        <v>7272</v>
      </c>
      <c r="O772" s="7" t="s">
        <v>7169</v>
      </c>
      <c r="P772" s="7" t="s">
        <v>7266</v>
      </c>
      <c r="Q772" s="13" t="str">
        <f t="shared" si="17"/>
        <v>Tỉnh Hậu Giang - Chi cục Thuế khu vực XIX</v>
      </c>
      <c r="R772" s="7" t="s">
        <v>7273</v>
      </c>
      <c r="S772" s="7" t="s">
        <v>7272</v>
      </c>
      <c r="T772" s="8" t="s">
        <v>7272</v>
      </c>
      <c r="U772" s="7" t="s">
        <v>963</v>
      </c>
      <c r="V772" s="7" t="s">
        <v>7274</v>
      </c>
      <c r="W772" s="15">
        <v>3120</v>
      </c>
      <c r="X772" s="16" t="s">
        <v>7275</v>
      </c>
      <c r="Z772" s="7" t="s">
        <v>7269</v>
      </c>
      <c r="AA772" s="7" t="s">
        <v>7263</v>
      </c>
      <c r="AB772" s="7" t="s">
        <v>7267</v>
      </c>
    </row>
    <row r="773" spans="1:30" hidden="1">
      <c r="A773" s="13" t="s">
        <v>7276</v>
      </c>
      <c r="C773" s="13">
        <v>9361</v>
      </c>
      <c r="D773" s="13">
        <v>9361</v>
      </c>
      <c r="E773" s="13" t="s">
        <v>172</v>
      </c>
      <c r="F773" s="13">
        <v>9280</v>
      </c>
      <c r="G773" s="13" t="s">
        <v>7277</v>
      </c>
      <c r="H773" s="13" t="s">
        <v>7276</v>
      </c>
      <c r="J773" s="13" t="s">
        <v>7887</v>
      </c>
      <c r="K773" s="13" t="str">
        <f>VLOOKUP(J773,'DM Thue co so-TCCB'!$B$750:$D$758,3,)</f>
        <v>Thuế cơ sở 6 thành phố Cần Thơ</v>
      </c>
      <c r="L773" s="13" t="str">
        <f>VLOOKUP(J773,'DM Thue co so-TCCB'!$B$750:$F$758,5,)</f>
        <v>Phường Vị Thanh</v>
      </c>
      <c r="M773" s="10" t="s">
        <v>2081</v>
      </c>
      <c r="N773" s="13" t="s">
        <v>7278</v>
      </c>
      <c r="O773" s="10" t="s">
        <v>7279</v>
      </c>
      <c r="P773" s="10" t="s">
        <v>7279</v>
      </c>
      <c r="Q773" s="13" t="str">
        <f t="shared" si="17"/>
        <v>Thành phố Vị Thanh - Đội Thuế liên huyện Khu vực I</v>
      </c>
      <c r="R773" s="13" t="s">
        <v>7280</v>
      </c>
      <c r="S773" s="13" t="s">
        <v>7278</v>
      </c>
      <c r="T773" s="8" t="s">
        <v>7278</v>
      </c>
      <c r="U773" s="13" t="s">
        <v>963</v>
      </c>
      <c r="V773" s="13" t="s">
        <v>7274</v>
      </c>
      <c r="W773" s="15">
        <v>3120</v>
      </c>
      <c r="X773" s="16" t="s">
        <v>7275</v>
      </c>
      <c r="Y773" s="10" t="s">
        <v>285</v>
      </c>
      <c r="Z773" s="13" t="s">
        <v>172</v>
      </c>
      <c r="AA773" s="13" t="s">
        <v>7263</v>
      </c>
      <c r="AB773" s="13" t="s">
        <v>7267</v>
      </c>
      <c r="AD773" s="7"/>
    </row>
    <row r="774" spans="1:30" hidden="1">
      <c r="A774" s="13" t="s">
        <v>7281</v>
      </c>
      <c r="C774" s="13">
        <v>9364</v>
      </c>
      <c r="D774" s="13">
        <v>9364</v>
      </c>
      <c r="E774" s="13" t="s">
        <v>1161</v>
      </c>
      <c r="F774" s="13">
        <v>9280</v>
      </c>
      <c r="G774" s="13" t="s">
        <v>7282</v>
      </c>
      <c r="H774" s="13" t="s">
        <v>7281</v>
      </c>
      <c r="J774" s="13" t="s">
        <v>2033</v>
      </c>
      <c r="K774" s="13" t="str">
        <f>VLOOKUP(J774,'DM Thue co so-TCCB'!$B$750:$D$758,3,)</f>
        <v>Thuế cơ sở 9 thành phố Cần Thơ</v>
      </c>
      <c r="L774" s="13" t="str">
        <f>VLOOKUP(J774,'DM Thue co so-TCCB'!$B$750:$F$758,5,)</f>
        <v>Xã Tân Hòa</v>
      </c>
      <c r="M774" s="10" t="s">
        <v>6798</v>
      </c>
      <c r="N774" s="13" t="s">
        <v>7283</v>
      </c>
      <c r="O774" s="10" t="s">
        <v>7284</v>
      </c>
      <c r="P774" s="10" t="s">
        <v>7284</v>
      </c>
      <c r="Q774" s="13" t="str">
        <f t="shared" si="17"/>
        <v>Huyện Châu Thành A - Đội Thuế liên huyện Khu vực IV</v>
      </c>
      <c r="R774" s="13" t="s">
        <v>7285</v>
      </c>
      <c r="S774" s="13" t="s">
        <v>7283</v>
      </c>
      <c r="T774" s="8" t="s">
        <v>7283</v>
      </c>
      <c r="U774" s="13" t="s">
        <v>989</v>
      </c>
      <c r="V774" s="13" t="s">
        <v>7286</v>
      </c>
      <c r="W774" s="15" t="s">
        <v>989</v>
      </c>
      <c r="X774" s="16" t="s">
        <v>7287</v>
      </c>
      <c r="Y774" s="10" t="s">
        <v>285</v>
      </c>
      <c r="Z774" s="13" t="s">
        <v>1161</v>
      </c>
      <c r="AA774" s="13" t="s">
        <v>7263</v>
      </c>
      <c r="AB774" s="13" t="s">
        <v>7267</v>
      </c>
      <c r="AD774" s="7"/>
    </row>
    <row r="775" spans="1:30" hidden="1">
      <c r="A775" s="13" t="s">
        <v>7288</v>
      </c>
      <c r="C775" s="13">
        <v>9364</v>
      </c>
      <c r="D775" s="13">
        <v>9364</v>
      </c>
      <c r="E775" s="13" t="s">
        <v>1161</v>
      </c>
      <c r="F775" s="13">
        <v>9280</v>
      </c>
      <c r="G775" s="13" t="s">
        <v>7289</v>
      </c>
      <c r="H775" s="13" t="s">
        <v>7288</v>
      </c>
      <c r="J775" s="13" t="s">
        <v>2033</v>
      </c>
      <c r="K775" s="13" t="str">
        <f>VLOOKUP(J775,'DM Thue co so-TCCB'!$B$750:$D$758,3,)</f>
        <v>Thuế cơ sở 9 thành phố Cần Thơ</v>
      </c>
      <c r="L775" s="13" t="str">
        <f>VLOOKUP(J775,'DM Thue co so-TCCB'!$B$750:$F$758,5,)</f>
        <v>Xã Tân Hòa</v>
      </c>
      <c r="M775" s="10" t="s">
        <v>6798</v>
      </c>
      <c r="N775" s="13" t="s">
        <v>7290</v>
      </c>
      <c r="O775" s="10" t="s">
        <v>7284</v>
      </c>
      <c r="P775" s="10" t="s">
        <v>6444</v>
      </c>
      <c r="Q775" s="13" t="str">
        <f t="shared" si="17"/>
        <v>Huyện Châu Thành - Đội Thuế liên huyện Khu vực IV</v>
      </c>
      <c r="R775" s="13" t="s">
        <v>7291</v>
      </c>
      <c r="S775" s="13" t="s">
        <v>7290</v>
      </c>
      <c r="T775" s="8" t="s">
        <v>7290</v>
      </c>
      <c r="U775" s="13" t="s">
        <v>970</v>
      </c>
      <c r="V775" s="13" t="s">
        <v>7292</v>
      </c>
      <c r="W775" s="15" t="s">
        <v>989</v>
      </c>
      <c r="X775" s="16" t="s">
        <v>7287</v>
      </c>
      <c r="Y775" s="10" t="s">
        <v>285</v>
      </c>
      <c r="Z775" s="13" t="s">
        <v>1161</v>
      </c>
      <c r="AA775" s="13" t="s">
        <v>7263</v>
      </c>
      <c r="AB775" s="13" t="s">
        <v>7267</v>
      </c>
      <c r="AD775" s="7"/>
    </row>
    <row r="776" spans="1:30" hidden="1">
      <c r="A776" s="13" t="s">
        <v>7293</v>
      </c>
      <c r="C776" s="13">
        <v>9363</v>
      </c>
      <c r="D776" s="13">
        <v>9363</v>
      </c>
      <c r="E776" s="13" t="s">
        <v>2012</v>
      </c>
      <c r="F776" s="13">
        <v>9280</v>
      </c>
      <c r="G776" s="13" t="s">
        <v>7294</v>
      </c>
      <c r="H776" s="13" t="s">
        <v>7293</v>
      </c>
      <c r="J776" s="13" t="s">
        <v>2014</v>
      </c>
      <c r="K776" s="13" t="str">
        <f>VLOOKUP(J776,'DM Thue co so-TCCB'!$B$750:$D$758,3,)</f>
        <v>Thuế cơ sở 8 thành phố Cần Thơ</v>
      </c>
      <c r="L776" s="13" t="str">
        <f>VLOOKUP(J776,'DM Thue co so-TCCB'!$B$750:$F$758,5,)</f>
        <v>Phường Ngã Bảy</v>
      </c>
      <c r="M776" s="10" t="s">
        <v>6827</v>
      </c>
      <c r="N776" s="13" t="s">
        <v>7295</v>
      </c>
      <c r="O776" s="10" t="s">
        <v>7296</v>
      </c>
      <c r="P776" s="10" t="s">
        <v>7296</v>
      </c>
      <c r="Q776" s="13" t="str">
        <f t="shared" ref="Q776:Q839" si="18">P776&amp;" - "&amp;J776</f>
        <v>Thành phố Ngã Bảy - Đội Thuế liên huyện Khu vực III</v>
      </c>
      <c r="R776" s="13" t="s">
        <v>7297</v>
      </c>
      <c r="S776" s="13" t="s">
        <v>7295</v>
      </c>
      <c r="T776" s="8" t="s">
        <v>7295</v>
      </c>
      <c r="U776" s="13" t="s">
        <v>7298</v>
      </c>
      <c r="V776" s="13" t="s">
        <v>7299</v>
      </c>
      <c r="W776" s="15" t="s">
        <v>7298</v>
      </c>
      <c r="X776" s="16" t="s">
        <v>7300</v>
      </c>
      <c r="Y776" s="10" t="s">
        <v>285</v>
      </c>
      <c r="Z776" s="13" t="s">
        <v>851</v>
      </c>
      <c r="AA776" s="13" t="s">
        <v>7263</v>
      </c>
      <c r="AB776" s="13" t="s">
        <v>7267</v>
      </c>
      <c r="AD776" s="7"/>
    </row>
    <row r="777" spans="1:30" hidden="1">
      <c r="A777" s="13" t="s">
        <v>7301</v>
      </c>
      <c r="C777" s="13">
        <v>9361</v>
      </c>
      <c r="D777" s="13">
        <v>9361</v>
      </c>
      <c r="E777" s="13" t="s">
        <v>172</v>
      </c>
      <c r="F777" s="13">
        <v>9280</v>
      </c>
      <c r="G777" s="13" t="s">
        <v>7302</v>
      </c>
      <c r="H777" s="13" t="s">
        <v>7301</v>
      </c>
      <c r="J777" s="13" t="s">
        <v>7887</v>
      </c>
      <c r="K777" s="13" t="str">
        <f>VLOOKUP(J777,'DM Thue co so-TCCB'!$B$750:$D$758,3,)</f>
        <v>Thuế cơ sở 6 thành phố Cần Thơ</v>
      </c>
      <c r="L777" s="13" t="str">
        <f>VLOOKUP(J777,'DM Thue co so-TCCB'!$B$750:$F$758,5,)</f>
        <v>Phường Vị Thanh</v>
      </c>
      <c r="M777" s="10" t="s">
        <v>2081</v>
      </c>
      <c r="N777" s="13" t="s">
        <v>7303</v>
      </c>
      <c r="O777" s="10" t="s">
        <v>7279</v>
      </c>
      <c r="P777" s="10" t="s">
        <v>7304</v>
      </c>
      <c r="Q777" s="13" t="str">
        <f t="shared" si="18"/>
        <v>Huyện Vị Thủy - Đội Thuế liên huyện Khu vực I</v>
      </c>
      <c r="R777" s="13" t="s">
        <v>7305</v>
      </c>
      <c r="S777" s="13" t="s">
        <v>7303</v>
      </c>
      <c r="T777" s="8" t="s">
        <v>7303</v>
      </c>
      <c r="U777" s="13" t="s">
        <v>1006</v>
      </c>
      <c r="V777" s="13" t="s">
        <v>7306</v>
      </c>
      <c r="W777" s="15">
        <v>3120</v>
      </c>
      <c r="X777" s="16" t="s">
        <v>7275</v>
      </c>
      <c r="Y777" s="10" t="s">
        <v>285</v>
      </c>
      <c r="Z777" s="13" t="s">
        <v>172</v>
      </c>
      <c r="AA777" s="13" t="s">
        <v>7263</v>
      </c>
      <c r="AB777" s="13" t="s">
        <v>7267</v>
      </c>
      <c r="AD777" s="7"/>
    </row>
    <row r="778" spans="1:30" hidden="1">
      <c r="A778" s="13" t="s">
        <v>7307</v>
      </c>
      <c r="C778" s="13">
        <v>9362</v>
      </c>
      <c r="D778" s="13">
        <v>9362</v>
      </c>
      <c r="E778" s="13" t="s">
        <v>2068</v>
      </c>
      <c r="F778" s="13">
        <v>9280</v>
      </c>
      <c r="G778" s="13" t="s">
        <v>7308</v>
      </c>
      <c r="H778" s="13" t="s">
        <v>7307</v>
      </c>
      <c r="J778" s="13" t="s">
        <v>2070</v>
      </c>
      <c r="K778" s="13" t="str">
        <f>VLOOKUP(J778,'DM Thue co so-TCCB'!$B$750:$D$758,3,)</f>
        <v>Thuế cơ sở 7 thành phố Cần Thơ</v>
      </c>
      <c r="L778" s="13" t="str">
        <f>VLOOKUP(J778,'DM Thue co so-TCCB'!$B$750:$F$758,5,)</f>
        <v>Phường Long Mỹ</v>
      </c>
      <c r="M778" s="10" t="s">
        <v>6810</v>
      </c>
      <c r="N778" s="13" t="s">
        <v>7309</v>
      </c>
      <c r="O778" s="10" t="s">
        <v>7310</v>
      </c>
      <c r="P778" s="10" t="s">
        <v>7311</v>
      </c>
      <c r="Q778" s="13" t="str">
        <f t="shared" si="18"/>
        <v>Huyện Long Mỹ - Đội Thuế liên huyện Khu vực II</v>
      </c>
      <c r="R778" s="13" t="s">
        <v>7312</v>
      </c>
      <c r="S778" s="13" t="s">
        <v>7309</v>
      </c>
      <c r="T778" s="8" t="s">
        <v>7309</v>
      </c>
      <c r="U778" s="13" t="s">
        <v>999</v>
      </c>
      <c r="V778" s="13" t="s">
        <v>7313</v>
      </c>
      <c r="W778" s="15" t="s">
        <v>7314</v>
      </c>
      <c r="X778" s="16" t="s">
        <v>7315</v>
      </c>
      <c r="Y778" s="10" t="s">
        <v>285</v>
      </c>
      <c r="Z778" s="13" t="s">
        <v>615</v>
      </c>
      <c r="AA778" s="13" t="s">
        <v>7263</v>
      </c>
      <c r="AB778" s="13" t="s">
        <v>7267</v>
      </c>
      <c r="AD778" s="7"/>
    </row>
    <row r="779" spans="1:30" hidden="1">
      <c r="A779" s="13" t="s">
        <v>7316</v>
      </c>
      <c r="C779" s="13">
        <v>9363</v>
      </c>
      <c r="D779" s="13">
        <v>9363</v>
      </c>
      <c r="E779" s="13" t="s">
        <v>2012</v>
      </c>
      <c r="F779" s="13">
        <v>9280</v>
      </c>
      <c r="G779" s="13" t="s">
        <v>7317</v>
      </c>
      <c r="H779" s="13" t="s">
        <v>7316</v>
      </c>
      <c r="J779" s="13" t="s">
        <v>2014</v>
      </c>
      <c r="K779" s="13" t="str">
        <f>VLOOKUP(J779,'DM Thue co so-TCCB'!$B$750:$D$758,3,)</f>
        <v>Thuế cơ sở 8 thành phố Cần Thơ</v>
      </c>
      <c r="L779" s="13" t="str">
        <f>VLOOKUP(J779,'DM Thue co so-TCCB'!$B$750:$F$758,5,)</f>
        <v>Phường Ngã Bảy</v>
      </c>
      <c r="M779" s="10" t="s">
        <v>6827</v>
      </c>
      <c r="N779" s="13" t="s">
        <v>7318</v>
      </c>
      <c r="O779" s="10" t="s">
        <v>7296</v>
      </c>
      <c r="P779" s="10" t="s">
        <v>7319</v>
      </c>
      <c r="Q779" s="13" t="str">
        <f t="shared" si="18"/>
        <v>Huyện Phụng Hiệp - Đội Thuế liên huyện Khu vực III</v>
      </c>
      <c r="R779" s="13" t="s">
        <v>7320</v>
      </c>
      <c r="S779" s="13" t="s">
        <v>7318</v>
      </c>
      <c r="T779" s="8" t="s">
        <v>7318</v>
      </c>
      <c r="U779" s="13" t="s">
        <v>983</v>
      </c>
      <c r="V779" s="13" t="s">
        <v>7321</v>
      </c>
      <c r="W779" s="15" t="s">
        <v>7298</v>
      </c>
      <c r="X779" s="16" t="s">
        <v>7300</v>
      </c>
      <c r="Y779" s="10" t="s">
        <v>285</v>
      </c>
      <c r="Z779" s="13" t="s">
        <v>851</v>
      </c>
      <c r="AA779" s="13" t="s">
        <v>7263</v>
      </c>
      <c r="AB779" s="13" t="s">
        <v>7267</v>
      </c>
      <c r="AD779" s="7"/>
    </row>
    <row r="780" spans="1:30" hidden="1">
      <c r="A780" s="13" t="s">
        <v>7322</v>
      </c>
      <c r="C780" s="13">
        <v>9362</v>
      </c>
      <c r="D780" s="13">
        <v>9362</v>
      </c>
      <c r="E780" s="13" t="s">
        <v>2068</v>
      </c>
      <c r="F780" s="13">
        <v>9280</v>
      </c>
      <c r="G780" s="13" t="s">
        <v>7323</v>
      </c>
      <c r="H780" s="13" t="s">
        <v>7322</v>
      </c>
      <c r="J780" s="13" t="s">
        <v>2070</v>
      </c>
      <c r="K780" s="13" t="str">
        <f>VLOOKUP(J780,'DM Thue co so-TCCB'!$B$750:$D$758,3,)</f>
        <v>Thuế cơ sở 7 thành phố Cần Thơ</v>
      </c>
      <c r="L780" s="13" t="str">
        <f>VLOOKUP(J780,'DM Thue co so-TCCB'!$B$750:$F$758,5,)</f>
        <v>Phường Long Mỹ</v>
      </c>
      <c r="M780" s="10" t="s">
        <v>6810</v>
      </c>
      <c r="N780" s="13" t="s">
        <v>7324</v>
      </c>
      <c r="O780" s="10" t="s">
        <v>7310</v>
      </c>
      <c r="P780" s="10" t="s">
        <v>7310</v>
      </c>
      <c r="Q780" s="13" t="str">
        <f t="shared" si="18"/>
        <v>Thị xã Long Mỹ - Đội Thuế liên huyện Khu vực II</v>
      </c>
      <c r="R780" s="13" t="s">
        <v>7325</v>
      </c>
      <c r="S780" s="13" t="s">
        <v>7324</v>
      </c>
      <c r="T780" s="8" t="s">
        <v>7324</v>
      </c>
      <c r="U780" s="13" t="s">
        <v>7314</v>
      </c>
      <c r="V780" s="13" t="s">
        <v>7326</v>
      </c>
      <c r="W780" s="15" t="s">
        <v>7314</v>
      </c>
      <c r="X780" s="16" t="s">
        <v>7315</v>
      </c>
      <c r="Y780" s="10" t="s">
        <v>285</v>
      </c>
      <c r="Z780" s="13" t="s">
        <v>615</v>
      </c>
      <c r="AA780" s="13" t="s">
        <v>7263</v>
      </c>
      <c r="AB780" s="13" t="s">
        <v>7267</v>
      </c>
      <c r="AD780" s="7"/>
    </row>
    <row r="781" spans="1:30" s="7" customFormat="1" hidden="1">
      <c r="A781" s="7" t="s">
        <v>7327</v>
      </c>
      <c r="B781" s="7">
        <v>9280</v>
      </c>
      <c r="E781" s="7" t="s">
        <v>7328</v>
      </c>
      <c r="G781" s="7" t="s">
        <v>155</v>
      </c>
      <c r="H781" s="7" t="s">
        <v>7327</v>
      </c>
      <c r="I781" s="7" t="s">
        <v>7167</v>
      </c>
      <c r="K781" s="13"/>
      <c r="L781" s="13"/>
      <c r="M781" s="10"/>
      <c r="N781" s="7" t="s">
        <v>7329</v>
      </c>
      <c r="P781" s="7" t="s">
        <v>7330</v>
      </c>
      <c r="Q781" s="13" t="str">
        <f t="shared" si="18"/>
        <v xml:space="preserve">Tỉnh An Giang - </v>
      </c>
      <c r="R781" s="7" t="s">
        <v>7331</v>
      </c>
      <c r="S781" s="7" t="s">
        <v>7329</v>
      </c>
      <c r="T781" s="8" t="s">
        <v>7329</v>
      </c>
      <c r="U781" s="7" t="s">
        <v>7332</v>
      </c>
      <c r="V781" s="7" t="s">
        <v>7333</v>
      </c>
      <c r="W781" s="11" t="s">
        <v>155</v>
      </c>
      <c r="X781" s="9" t="s">
        <v>155</v>
      </c>
      <c r="Z781" s="7" t="s">
        <v>7334</v>
      </c>
      <c r="AA781" s="7" t="s">
        <v>153</v>
      </c>
      <c r="AB781" s="7" t="s">
        <v>159</v>
      </c>
    </row>
    <row r="782" spans="1:30" s="7" customFormat="1" hidden="1">
      <c r="A782" s="7" t="s">
        <v>7335</v>
      </c>
      <c r="B782" s="7">
        <v>9281</v>
      </c>
      <c r="E782" s="7" t="s">
        <v>7328</v>
      </c>
      <c r="F782" s="7">
        <v>9280</v>
      </c>
      <c r="G782" s="7" t="s">
        <v>7336</v>
      </c>
      <c r="H782" s="7" t="s">
        <v>7335</v>
      </c>
      <c r="I782" s="7" t="s">
        <v>7167</v>
      </c>
      <c r="J782" s="7" t="s">
        <v>7167</v>
      </c>
      <c r="K782" s="13"/>
      <c r="L782" s="13"/>
      <c r="M782" s="10" t="s">
        <v>7167</v>
      </c>
      <c r="N782" s="7" t="s">
        <v>7337</v>
      </c>
      <c r="O782" s="7" t="s">
        <v>7169</v>
      </c>
      <c r="P782" s="7" t="s">
        <v>7330</v>
      </c>
      <c r="Q782" s="13" t="str">
        <f t="shared" si="18"/>
        <v>Tỉnh An Giang - Chi cục Thuế khu vực XIX</v>
      </c>
      <c r="R782" s="7" t="s">
        <v>7338</v>
      </c>
      <c r="S782" s="7" t="s">
        <v>7337</v>
      </c>
      <c r="T782" s="8" t="s">
        <v>7337</v>
      </c>
      <c r="U782" s="7" t="s">
        <v>7339</v>
      </c>
      <c r="V782" s="7" t="s">
        <v>7340</v>
      </c>
      <c r="W782" s="15" t="s">
        <v>7341</v>
      </c>
      <c r="X782" s="16" t="s">
        <v>7342</v>
      </c>
      <c r="Z782" s="7" t="s">
        <v>7334</v>
      </c>
      <c r="AA782" s="7" t="s">
        <v>7327</v>
      </c>
      <c r="AB782" s="7" t="s">
        <v>7331</v>
      </c>
    </row>
    <row r="783" spans="1:30" hidden="1">
      <c r="A783" s="13" t="s">
        <v>7343</v>
      </c>
      <c r="C783" s="13" t="s">
        <v>155</v>
      </c>
      <c r="D783" s="13">
        <v>8965</v>
      </c>
      <c r="E783" s="13" t="s">
        <v>7344</v>
      </c>
      <c r="F783" s="13">
        <v>9280</v>
      </c>
      <c r="G783" s="13" t="s">
        <v>7345</v>
      </c>
      <c r="H783" s="13" t="s">
        <v>7343</v>
      </c>
      <c r="J783" s="10" t="s">
        <v>7346</v>
      </c>
      <c r="K783" s="13" t="str">
        <f>VLOOKUP(J783,'DM Thue co so-TCCB'!$B$5:$D$781,3,)</f>
        <v>Thuế cơ sở 7 tỉnh An Giang</v>
      </c>
      <c r="L783" s="13" t="str">
        <f>VLOOKUP(J783,'DM Thue co so-TCCB'!$B$5:$F$781,5,)</f>
        <v>Phường Long Xuyên</v>
      </c>
      <c r="M783" s="10" t="s">
        <v>7347</v>
      </c>
      <c r="N783" s="10" t="s">
        <v>7348</v>
      </c>
      <c r="O783" s="10" t="s">
        <v>7349</v>
      </c>
      <c r="P783" s="10" t="s">
        <v>7349</v>
      </c>
      <c r="Q783" s="13" t="str">
        <f t="shared" si="18"/>
        <v>Thành phố Long Xuyên - Đội Thuế liên huyện Long Xuyên - Châu Thành - Thoại Sơn</v>
      </c>
      <c r="R783" s="13" t="s">
        <v>7350</v>
      </c>
      <c r="S783" s="10" t="s">
        <v>7348</v>
      </c>
      <c r="T783" s="8" t="s">
        <v>7351</v>
      </c>
      <c r="U783" s="13" t="s">
        <v>7339</v>
      </c>
      <c r="V783" s="13" t="s">
        <v>7340</v>
      </c>
      <c r="W783" s="15" t="s">
        <v>7341</v>
      </c>
      <c r="X783" s="16" t="s">
        <v>7342</v>
      </c>
      <c r="Y783" s="30" t="s">
        <v>5514</v>
      </c>
      <c r="Z783" s="13" t="s">
        <v>7352</v>
      </c>
      <c r="AA783" s="13" t="s">
        <v>7327</v>
      </c>
      <c r="AB783" s="13" t="s">
        <v>7331</v>
      </c>
      <c r="AD783" s="7"/>
    </row>
    <row r="784" spans="1:30" hidden="1">
      <c r="A784" s="13" t="s">
        <v>7353</v>
      </c>
      <c r="C784" s="13" t="s">
        <v>7354</v>
      </c>
      <c r="D784" s="13">
        <v>8961</v>
      </c>
      <c r="E784" s="13" t="s">
        <v>7355</v>
      </c>
      <c r="F784" s="13">
        <v>9280</v>
      </c>
      <c r="G784" s="13" t="s">
        <v>7356</v>
      </c>
      <c r="H784" s="13" t="s">
        <v>7353</v>
      </c>
      <c r="J784" s="10" t="s">
        <v>7357</v>
      </c>
      <c r="K784" s="13" t="str">
        <f>VLOOKUP(J784,'DM Thue co so-TCCB'!$B$5:$D$781,3,)</f>
        <v>Thuế cơ sở 8 tỉnh An Giang</v>
      </c>
      <c r="L784" s="13" t="str">
        <f>VLOOKUP(J784,'DM Thue co so-TCCB'!$B$5:$F$781,5,)</f>
        <v>Phường Châu Đốc</v>
      </c>
      <c r="M784" s="10" t="s">
        <v>7358</v>
      </c>
      <c r="N784" s="10" t="s">
        <v>7359</v>
      </c>
      <c r="O784" s="10" t="s">
        <v>7360</v>
      </c>
      <c r="P784" s="10" t="s">
        <v>7360</v>
      </c>
      <c r="Q784" s="13" t="str">
        <f t="shared" si="18"/>
        <v>Thành phố Châu Đốc - Đội Thuế liên huyện Châu Đốc - Châu Phú</v>
      </c>
      <c r="R784" s="13" t="s">
        <v>7361</v>
      </c>
      <c r="S784" s="10" t="s">
        <v>7359</v>
      </c>
      <c r="T784" s="8" t="s">
        <v>7359</v>
      </c>
      <c r="U784" s="13" t="s">
        <v>7362</v>
      </c>
      <c r="V784" s="13" t="s">
        <v>7363</v>
      </c>
      <c r="W784" s="15" t="s">
        <v>7362</v>
      </c>
      <c r="X784" s="16" t="s">
        <v>7364</v>
      </c>
      <c r="Y784" s="10" t="s">
        <v>285</v>
      </c>
      <c r="Z784" s="13" t="s">
        <v>7365</v>
      </c>
      <c r="AA784" s="13" t="s">
        <v>7327</v>
      </c>
      <c r="AB784" s="13" t="s">
        <v>7331</v>
      </c>
      <c r="AD784" s="7"/>
    </row>
    <row r="785" spans="1:30" hidden="1">
      <c r="A785" s="13" t="s">
        <v>7366</v>
      </c>
      <c r="C785" s="13" t="s">
        <v>7367</v>
      </c>
      <c r="D785" s="13">
        <v>8963</v>
      </c>
      <c r="E785" s="13" t="s">
        <v>7368</v>
      </c>
      <c r="F785" s="13">
        <v>9280</v>
      </c>
      <c r="G785" s="13" t="s">
        <v>7369</v>
      </c>
      <c r="H785" s="13" t="s">
        <v>7366</v>
      </c>
      <c r="J785" s="10" t="s">
        <v>7370</v>
      </c>
      <c r="K785" s="13" t="str">
        <f>VLOOKUP(J785,'DM Thue co so-TCCB'!$B$5:$D$781,3,)</f>
        <v>Thuế cơ sở 10 tỉnh An Giang</v>
      </c>
      <c r="L785" s="13" t="str">
        <f>VLOOKUP(J785,'DM Thue co so-TCCB'!$B$5:$F$781,5,)</f>
        <v>Phường Long Phú</v>
      </c>
      <c r="M785" s="10" t="s">
        <v>7371</v>
      </c>
      <c r="N785" s="10" t="s">
        <v>7372</v>
      </c>
      <c r="O785" s="10" t="s">
        <v>7373</v>
      </c>
      <c r="P785" s="10" t="s">
        <v>7374</v>
      </c>
      <c r="Q785" s="13" t="str">
        <f t="shared" si="18"/>
        <v>Huyện An Phú - Đội Thuế liên huyện Tân Châu - An Phú</v>
      </c>
      <c r="R785" s="13" t="s">
        <v>7375</v>
      </c>
      <c r="S785" s="10" t="s">
        <v>7372</v>
      </c>
      <c r="T785" s="8" t="s">
        <v>7372</v>
      </c>
      <c r="U785" s="13" t="s">
        <v>7376</v>
      </c>
      <c r="V785" s="13" t="s">
        <v>7377</v>
      </c>
      <c r="W785" s="15" t="s">
        <v>7362</v>
      </c>
      <c r="X785" s="16" t="s">
        <v>7364</v>
      </c>
      <c r="Y785" s="10" t="s">
        <v>285</v>
      </c>
      <c r="Z785" s="13" t="s">
        <v>7378</v>
      </c>
      <c r="AA785" s="13" t="s">
        <v>7327</v>
      </c>
      <c r="AB785" s="13" t="s">
        <v>7331</v>
      </c>
      <c r="AD785" s="7"/>
    </row>
    <row r="786" spans="1:30" hidden="1">
      <c r="A786" s="13" t="s">
        <v>7379</v>
      </c>
      <c r="C786" s="13" t="s">
        <v>7367</v>
      </c>
      <c r="D786" s="13">
        <v>8963</v>
      </c>
      <c r="E786" s="13" t="s">
        <v>7368</v>
      </c>
      <c r="F786" s="13">
        <v>9280</v>
      </c>
      <c r="G786" s="13" t="s">
        <v>7380</v>
      </c>
      <c r="H786" s="13" t="s">
        <v>7379</v>
      </c>
      <c r="J786" s="10" t="s">
        <v>7370</v>
      </c>
      <c r="K786" s="13" t="str">
        <f>VLOOKUP(J786,'DM Thue co so-TCCB'!$B$5:$D$781,3,)</f>
        <v>Thuế cơ sở 10 tỉnh An Giang</v>
      </c>
      <c r="L786" s="13" t="str">
        <f>VLOOKUP(J786,'DM Thue co so-TCCB'!$B$5:$F$781,5,)</f>
        <v>Phường Long Phú</v>
      </c>
      <c r="M786" s="10" t="s">
        <v>7371</v>
      </c>
      <c r="N786" s="10" t="s">
        <v>7381</v>
      </c>
      <c r="O786" s="10" t="s">
        <v>7373</v>
      </c>
      <c r="P786" s="10" t="s">
        <v>7373</v>
      </c>
      <c r="Q786" s="13" t="str">
        <f t="shared" si="18"/>
        <v>Thị xã Tân Châu - Đội Thuế liên huyện Tân Châu - An Phú</v>
      </c>
      <c r="R786" s="13" t="s">
        <v>7382</v>
      </c>
      <c r="S786" s="10" t="s">
        <v>7381</v>
      </c>
      <c r="T786" s="8" t="s">
        <v>7381</v>
      </c>
      <c r="U786" s="13" t="s">
        <v>7383</v>
      </c>
      <c r="V786" s="13" t="s">
        <v>7384</v>
      </c>
      <c r="W786" s="15" t="s">
        <v>7385</v>
      </c>
      <c r="X786" s="16" t="s">
        <v>7386</v>
      </c>
      <c r="Y786" s="10" t="s">
        <v>285</v>
      </c>
      <c r="Z786" s="13" t="s">
        <v>7378</v>
      </c>
      <c r="AA786" s="13" t="s">
        <v>7327</v>
      </c>
      <c r="AB786" s="13" t="s">
        <v>7331</v>
      </c>
      <c r="AD786" s="7"/>
    </row>
    <row r="787" spans="1:30" hidden="1">
      <c r="A787" s="13" t="s">
        <v>7387</v>
      </c>
      <c r="C787" s="13" t="s">
        <v>7388</v>
      </c>
      <c r="D787" s="13">
        <v>8964</v>
      </c>
      <c r="E787" s="13" t="s">
        <v>7389</v>
      </c>
      <c r="F787" s="13">
        <v>9280</v>
      </c>
      <c r="G787" s="13" t="s">
        <v>7390</v>
      </c>
      <c r="H787" s="13" t="s">
        <v>7387</v>
      </c>
      <c r="J787" s="10" t="s">
        <v>15444</v>
      </c>
      <c r="K787" s="13" t="str">
        <f>VLOOKUP(J787,'DM Thue co so-TCCB'!$B$5:$D$781,3,)</f>
        <v>Thuế cơ sở 9 tỉnh An Giang</v>
      </c>
      <c r="L787" s="13" t="str">
        <f>VLOOKUP(J787,'DM Thue co so-TCCB'!$B$5:$F$781,5,)</f>
        <v>Xã Chợ Mới</v>
      </c>
      <c r="M787" s="10" t="s">
        <v>7392</v>
      </c>
      <c r="N787" s="10" t="s">
        <v>7393</v>
      </c>
      <c r="O787" s="10" t="s">
        <v>2302</v>
      </c>
      <c r="P787" s="10" t="s">
        <v>7394</v>
      </c>
      <c r="Q787" s="13" t="str">
        <f t="shared" si="18"/>
        <v>Huyện Phú Tân - Đội Thuế liên huyện Chợ Mới - Phú Tân</v>
      </c>
      <c r="R787" s="13" t="s">
        <v>7395</v>
      </c>
      <c r="S787" s="10" t="s">
        <v>7393</v>
      </c>
      <c r="T787" s="8" t="s">
        <v>7393</v>
      </c>
      <c r="U787" s="13" t="s">
        <v>7396</v>
      </c>
      <c r="V787" s="13" t="s">
        <v>7397</v>
      </c>
      <c r="W787" s="15" t="s">
        <v>7398</v>
      </c>
      <c r="X787" s="16" t="s">
        <v>7399</v>
      </c>
      <c r="Y787" s="10" t="s">
        <v>285</v>
      </c>
      <c r="Z787" s="13" t="s">
        <v>7400</v>
      </c>
      <c r="AA787" s="13" t="s">
        <v>7327</v>
      </c>
      <c r="AB787" s="13" t="s">
        <v>7331</v>
      </c>
      <c r="AD787" s="7"/>
    </row>
    <row r="788" spans="1:30" hidden="1">
      <c r="A788" s="13" t="s">
        <v>7401</v>
      </c>
      <c r="C788" s="13" t="s">
        <v>7354</v>
      </c>
      <c r="D788" s="13">
        <v>8961</v>
      </c>
      <c r="E788" s="13" t="s">
        <v>7355</v>
      </c>
      <c r="F788" s="13">
        <v>9280</v>
      </c>
      <c r="G788" s="13" t="s">
        <v>7402</v>
      </c>
      <c r="H788" s="13" t="s">
        <v>7401</v>
      </c>
      <c r="J788" s="10" t="s">
        <v>7357</v>
      </c>
      <c r="K788" s="13" t="str">
        <f>VLOOKUP(J788,'DM Thue co so-TCCB'!$B$5:$D$781,3,)</f>
        <v>Thuế cơ sở 8 tỉnh An Giang</v>
      </c>
      <c r="L788" s="13" t="str">
        <f>VLOOKUP(J788,'DM Thue co so-TCCB'!$B$5:$F$781,5,)</f>
        <v>Phường Châu Đốc</v>
      </c>
      <c r="M788" s="10" t="s">
        <v>7358</v>
      </c>
      <c r="N788" s="10" t="s">
        <v>7403</v>
      </c>
      <c r="O788" s="10" t="s">
        <v>7360</v>
      </c>
      <c r="P788" s="10" t="s">
        <v>7404</v>
      </c>
      <c r="Q788" s="13" t="str">
        <f t="shared" si="18"/>
        <v>Huyện Châu Phú - Đội Thuế liên huyện Châu Đốc - Châu Phú</v>
      </c>
      <c r="R788" s="13" t="s">
        <v>7405</v>
      </c>
      <c r="S788" s="10" t="s">
        <v>7403</v>
      </c>
      <c r="T788" s="8" t="s">
        <v>7403</v>
      </c>
      <c r="U788" s="13" t="s">
        <v>7385</v>
      </c>
      <c r="V788" s="13" t="s">
        <v>7406</v>
      </c>
      <c r="W788" s="15" t="s">
        <v>7385</v>
      </c>
      <c r="X788" s="16" t="s">
        <v>7386</v>
      </c>
      <c r="Y788" s="10" t="s">
        <v>285</v>
      </c>
      <c r="Z788" s="13" t="s">
        <v>7365</v>
      </c>
      <c r="AA788" s="13" t="s">
        <v>7327</v>
      </c>
      <c r="AB788" s="13" t="s">
        <v>7331</v>
      </c>
      <c r="AD788" s="7"/>
    </row>
    <row r="789" spans="1:30" hidden="1">
      <c r="A789" s="13" t="s">
        <v>7407</v>
      </c>
      <c r="C789" s="13" t="s">
        <v>7408</v>
      </c>
      <c r="D789" s="13">
        <v>8962</v>
      </c>
      <c r="E789" s="13" t="s">
        <v>7409</v>
      </c>
      <c r="F789" s="13">
        <v>9280</v>
      </c>
      <c r="G789" s="13" t="s">
        <v>7410</v>
      </c>
      <c r="H789" s="13" t="s">
        <v>7407</v>
      </c>
      <c r="J789" s="10" t="s">
        <v>7411</v>
      </c>
      <c r="K789" s="13" t="str">
        <f>VLOOKUP(J789,'DM Thue co so-TCCB'!$B$5:$D$781,3,)</f>
        <v>Thuế cơ sở 11 tỉnh An Giang</v>
      </c>
      <c r="L789" s="13" t="str">
        <f>VLOOKUP(J789,'DM Thue co so-TCCB'!$B$5:$F$781,5,)</f>
        <v>Phường Thới Sơn,</v>
      </c>
      <c r="M789" s="10" t="s">
        <v>7412</v>
      </c>
      <c r="N789" s="10" t="s">
        <v>7413</v>
      </c>
      <c r="O789" s="10" t="s">
        <v>7414</v>
      </c>
      <c r="P789" s="10" t="s">
        <v>7414</v>
      </c>
      <c r="Q789" s="13" t="str">
        <f t="shared" si="18"/>
        <v>Thị xã Tịnh Biên - Đội Thuế liên huyện Tịnh Biên - Tri Tôn</v>
      </c>
      <c r="R789" s="13" t="s">
        <v>7415</v>
      </c>
      <c r="S789" s="10" t="s">
        <v>7413</v>
      </c>
      <c r="T789" s="8" t="s">
        <v>7413</v>
      </c>
      <c r="U789" s="13" t="s">
        <v>7416</v>
      </c>
      <c r="V789" s="13" t="s">
        <v>7417</v>
      </c>
      <c r="W789" s="15" t="s">
        <v>7418</v>
      </c>
      <c r="X789" s="16" t="s">
        <v>7419</v>
      </c>
      <c r="Y789" s="10" t="s">
        <v>285</v>
      </c>
      <c r="Z789" s="13" t="s">
        <v>7420</v>
      </c>
      <c r="AA789" s="13" t="s">
        <v>7327</v>
      </c>
      <c r="AB789" s="13" t="s">
        <v>7331</v>
      </c>
      <c r="AD789" s="7"/>
    </row>
    <row r="790" spans="1:30" hidden="1">
      <c r="A790" s="13" t="s">
        <v>7421</v>
      </c>
      <c r="C790" s="13" t="s">
        <v>7408</v>
      </c>
      <c r="D790" s="13">
        <v>8962</v>
      </c>
      <c r="E790" s="13" t="s">
        <v>7409</v>
      </c>
      <c r="F790" s="13">
        <v>9280</v>
      </c>
      <c r="G790" s="13" t="s">
        <v>7422</v>
      </c>
      <c r="H790" s="13" t="s">
        <v>7421</v>
      </c>
      <c r="J790" s="10" t="s">
        <v>7411</v>
      </c>
      <c r="K790" s="13" t="str">
        <f>VLOOKUP(J790,'DM Thue co so-TCCB'!$B$5:$D$781,3,)</f>
        <v>Thuế cơ sở 11 tỉnh An Giang</v>
      </c>
      <c r="L790" s="13" t="str">
        <f>VLOOKUP(J790,'DM Thue co so-TCCB'!$B$5:$F$781,5,)</f>
        <v>Phường Thới Sơn,</v>
      </c>
      <c r="M790" s="10" t="s">
        <v>7412</v>
      </c>
      <c r="N790" s="10" t="s">
        <v>7423</v>
      </c>
      <c r="O790" s="10" t="s">
        <v>7414</v>
      </c>
      <c r="P790" s="10" t="s">
        <v>7424</v>
      </c>
      <c r="Q790" s="13" t="str">
        <f t="shared" si="18"/>
        <v>Huyện Tri Tôn - Đội Thuế liên huyện Tịnh Biên - Tri Tôn</v>
      </c>
      <c r="R790" s="13" t="s">
        <v>7425</v>
      </c>
      <c r="S790" s="10" t="s">
        <v>7423</v>
      </c>
      <c r="T790" s="8" t="s">
        <v>7423</v>
      </c>
      <c r="U790" s="13" t="s">
        <v>7418</v>
      </c>
      <c r="V790" s="13" t="s">
        <v>7426</v>
      </c>
      <c r="W790" s="15" t="s">
        <v>7418</v>
      </c>
      <c r="X790" s="16" t="s">
        <v>7419</v>
      </c>
      <c r="Y790" s="10" t="s">
        <v>285</v>
      </c>
      <c r="Z790" s="13" t="s">
        <v>7420</v>
      </c>
      <c r="AA790" s="13" t="s">
        <v>7327</v>
      </c>
      <c r="AB790" s="13" t="s">
        <v>7331</v>
      </c>
      <c r="AD790" s="7"/>
    </row>
    <row r="791" spans="1:30" hidden="1">
      <c r="A791" s="13" t="s">
        <v>7427</v>
      </c>
      <c r="C791" s="13" t="s">
        <v>7388</v>
      </c>
      <c r="D791" s="13">
        <v>8964</v>
      </c>
      <c r="E791" s="13" t="s">
        <v>7389</v>
      </c>
      <c r="F791" s="13">
        <v>9280</v>
      </c>
      <c r="G791" s="13" t="s">
        <v>7428</v>
      </c>
      <c r="H791" s="13" t="s">
        <v>7427</v>
      </c>
      <c r="J791" s="10" t="s">
        <v>15444</v>
      </c>
      <c r="K791" s="13" t="str">
        <f>VLOOKUP(J791,'DM Thue co so-TCCB'!$B$5:$D$781,3,)</f>
        <v>Thuế cơ sở 9 tỉnh An Giang</v>
      </c>
      <c r="L791" s="13" t="str">
        <f>VLOOKUP(J791,'DM Thue co so-TCCB'!$B$5:$F$781,5,)</f>
        <v>Xã Chợ Mới</v>
      </c>
      <c r="M791" s="10" t="s">
        <v>7392</v>
      </c>
      <c r="N791" s="10" t="s">
        <v>7429</v>
      </c>
      <c r="O791" s="10" t="s">
        <v>2302</v>
      </c>
      <c r="P791" s="10" t="s">
        <v>2302</v>
      </c>
      <c r="Q791" s="13" t="str">
        <f t="shared" si="18"/>
        <v>Huyện Chợ Mới - Đội Thuế liên huyện Chợ Mới - Phú Tân</v>
      </c>
      <c r="R791" s="13" t="s">
        <v>7430</v>
      </c>
      <c r="S791" s="10" t="s">
        <v>7429</v>
      </c>
      <c r="T791" s="8" t="s">
        <v>7429</v>
      </c>
      <c r="U791" s="13" t="s">
        <v>7398</v>
      </c>
      <c r="V791" s="13" t="s">
        <v>7431</v>
      </c>
      <c r="W791" s="15" t="s">
        <v>7398</v>
      </c>
      <c r="X791" s="16" t="s">
        <v>7399</v>
      </c>
      <c r="Y791" s="10" t="s">
        <v>285</v>
      </c>
      <c r="Z791" s="13" t="s">
        <v>7400</v>
      </c>
      <c r="AA791" s="13" t="s">
        <v>7327</v>
      </c>
      <c r="AB791" s="13" t="s">
        <v>7331</v>
      </c>
      <c r="AD791" s="7"/>
    </row>
    <row r="792" spans="1:30" hidden="1">
      <c r="A792" s="13" t="s">
        <v>7432</v>
      </c>
      <c r="C792" s="13" t="s">
        <v>7433</v>
      </c>
      <c r="D792" s="13">
        <v>8965</v>
      </c>
      <c r="E792" s="13" t="s">
        <v>7434</v>
      </c>
      <c r="F792" s="13">
        <v>9280</v>
      </c>
      <c r="G792" s="13" t="s">
        <v>7435</v>
      </c>
      <c r="H792" s="13" t="s">
        <v>7432</v>
      </c>
      <c r="J792" s="10" t="s">
        <v>7346</v>
      </c>
      <c r="K792" s="13" t="str">
        <f>VLOOKUP(J792,'DM Thue co so-TCCB'!$B$5:$D$781,3,)</f>
        <v>Thuế cơ sở 7 tỉnh An Giang</v>
      </c>
      <c r="L792" s="13" t="str">
        <f>VLOOKUP(J792,'DM Thue co so-TCCB'!$B$5:$F$781,5,)</f>
        <v>Phường Long Xuyên</v>
      </c>
      <c r="M792" s="10" t="s">
        <v>7347</v>
      </c>
      <c r="N792" s="10" t="s">
        <v>7436</v>
      </c>
      <c r="O792" s="10" t="s">
        <v>7349</v>
      </c>
      <c r="P792" s="10" t="s">
        <v>6444</v>
      </c>
      <c r="Q792" s="13" t="str">
        <f t="shared" si="18"/>
        <v>Huyện Châu Thành - Đội Thuế liên huyện Long Xuyên - Châu Thành - Thoại Sơn</v>
      </c>
      <c r="R792" s="13" t="s">
        <v>7437</v>
      </c>
      <c r="S792" s="10" t="s">
        <v>7436</v>
      </c>
      <c r="T792" s="8" t="s">
        <v>7438</v>
      </c>
      <c r="U792" s="13" t="s">
        <v>7439</v>
      </c>
      <c r="V792" s="13" t="s">
        <v>7440</v>
      </c>
      <c r="W792" s="15" t="s">
        <v>7441</v>
      </c>
      <c r="X792" s="16" t="s">
        <v>7442</v>
      </c>
      <c r="Y792" s="10" t="s">
        <v>285</v>
      </c>
      <c r="Z792" s="13" t="s">
        <v>7443</v>
      </c>
      <c r="AA792" s="13" t="s">
        <v>7327</v>
      </c>
      <c r="AB792" s="13" t="s">
        <v>7331</v>
      </c>
      <c r="AD792" s="7"/>
    </row>
    <row r="793" spans="1:30" hidden="1">
      <c r="A793" s="13" t="s">
        <v>7444</v>
      </c>
      <c r="C793" s="13" t="s">
        <v>7433</v>
      </c>
      <c r="D793" s="13">
        <v>8965</v>
      </c>
      <c r="E793" s="13" t="s">
        <v>7434</v>
      </c>
      <c r="F793" s="13">
        <v>9280</v>
      </c>
      <c r="G793" s="13" t="s">
        <v>7445</v>
      </c>
      <c r="H793" s="13" t="s">
        <v>7444</v>
      </c>
      <c r="J793" s="10" t="s">
        <v>7346</v>
      </c>
      <c r="K793" s="13" t="str">
        <f>VLOOKUP(J793,'DM Thue co so-TCCB'!$B$5:$D$781,3,)</f>
        <v>Thuế cơ sở 7 tỉnh An Giang</v>
      </c>
      <c r="L793" s="13" t="str">
        <f>VLOOKUP(J793,'DM Thue co so-TCCB'!$B$5:$F$781,5,)</f>
        <v>Phường Long Xuyên</v>
      </c>
      <c r="M793" s="10" t="s">
        <v>7347</v>
      </c>
      <c r="N793" s="10" t="s">
        <v>7446</v>
      </c>
      <c r="O793" s="10" t="s">
        <v>7349</v>
      </c>
      <c r="P793" s="10" t="s">
        <v>7447</v>
      </c>
      <c r="Q793" s="13" t="str">
        <f t="shared" si="18"/>
        <v>Huyện Thoại Sơn - Đội Thuế liên huyện Long Xuyên - Châu Thành - Thoại Sơn</v>
      </c>
      <c r="R793" s="13" t="s">
        <v>7448</v>
      </c>
      <c r="S793" s="10" t="s">
        <v>7446</v>
      </c>
      <c r="T793" s="8" t="s">
        <v>7449</v>
      </c>
      <c r="U793" s="13" t="s">
        <v>7441</v>
      </c>
      <c r="V793" s="13" t="s">
        <v>7450</v>
      </c>
      <c r="W793" s="15" t="s">
        <v>7441</v>
      </c>
      <c r="X793" s="16" t="s">
        <v>7442</v>
      </c>
      <c r="Y793" s="10" t="s">
        <v>285</v>
      </c>
      <c r="Z793" s="13" t="s">
        <v>7443</v>
      </c>
      <c r="AA793" s="13" t="s">
        <v>7327</v>
      </c>
      <c r="AB793" s="13" t="s">
        <v>7331</v>
      </c>
      <c r="AD793" s="7"/>
    </row>
    <row r="794" spans="1:30" s="7" customFormat="1" hidden="1">
      <c r="A794" s="7" t="s">
        <v>7451</v>
      </c>
      <c r="B794" s="7">
        <v>9280</v>
      </c>
      <c r="E794" s="7" t="s">
        <v>7452</v>
      </c>
      <c r="G794" s="7" t="s">
        <v>155</v>
      </c>
      <c r="H794" s="7" t="s">
        <v>7451</v>
      </c>
      <c r="I794" s="7" t="s">
        <v>7167</v>
      </c>
      <c r="K794" s="13"/>
      <c r="L794" s="13"/>
      <c r="M794" s="10"/>
      <c r="N794" s="7" t="s">
        <v>7453</v>
      </c>
      <c r="P794" s="7" t="s">
        <v>7454</v>
      </c>
      <c r="Q794" s="13" t="str">
        <f t="shared" si="18"/>
        <v xml:space="preserve">Tỉnh Đồng Tháp - </v>
      </c>
      <c r="R794" s="7" t="s">
        <v>7455</v>
      </c>
      <c r="S794" s="7" t="s">
        <v>7453</v>
      </c>
      <c r="T794" s="8" t="s">
        <v>7453</v>
      </c>
      <c r="U794" s="7" t="s">
        <v>7456</v>
      </c>
      <c r="V794" s="7" t="s">
        <v>7457</v>
      </c>
      <c r="W794" s="11" t="s">
        <v>155</v>
      </c>
      <c r="X794" s="9" t="s">
        <v>155</v>
      </c>
      <c r="Z794" s="7" t="s">
        <v>7458</v>
      </c>
      <c r="AA794" s="7" t="s">
        <v>153</v>
      </c>
      <c r="AB794" s="7" t="s">
        <v>159</v>
      </c>
    </row>
    <row r="795" spans="1:30" s="7" customFormat="1" hidden="1">
      <c r="A795" s="7" t="s">
        <v>7459</v>
      </c>
      <c r="B795" s="7">
        <v>9281</v>
      </c>
      <c r="E795" s="7" t="s">
        <v>7452</v>
      </c>
      <c r="F795" s="7">
        <v>9280</v>
      </c>
      <c r="G795" s="7" t="s">
        <v>7460</v>
      </c>
      <c r="H795" s="7" t="s">
        <v>7459</v>
      </c>
      <c r="I795" s="7" t="s">
        <v>7167</v>
      </c>
      <c r="J795" s="7" t="s">
        <v>7167</v>
      </c>
      <c r="K795" s="13"/>
      <c r="L795" s="13"/>
      <c r="M795" s="10" t="s">
        <v>7167</v>
      </c>
      <c r="N795" s="7" t="s">
        <v>7461</v>
      </c>
      <c r="O795" s="7" t="s">
        <v>7169</v>
      </c>
      <c r="P795" s="7" t="s">
        <v>7454</v>
      </c>
      <c r="Q795" s="13" t="str">
        <f t="shared" si="18"/>
        <v>Tỉnh Đồng Tháp - Chi cục Thuế khu vực XIX</v>
      </c>
      <c r="R795" s="7" t="s">
        <v>7462</v>
      </c>
      <c r="S795" s="7" t="s">
        <v>7461</v>
      </c>
      <c r="T795" s="8" t="s">
        <v>7461</v>
      </c>
      <c r="U795" s="7" t="s">
        <v>2251</v>
      </c>
      <c r="V795" s="7" t="s">
        <v>7463</v>
      </c>
      <c r="W795" s="15" t="s">
        <v>7464</v>
      </c>
      <c r="X795" s="16" t="s">
        <v>7465</v>
      </c>
      <c r="Z795" s="7" t="s">
        <v>7466</v>
      </c>
      <c r="AA795" s="7" t="s">
        <v>7451</v>
      </c>
      <c r="AB795" s="7" t="s">
        <v>7455</v>
      </c>
    </row>
    <row r="796" spans="1:30" hidden="1">
      <c r="A796" s="13" t="s">
        <v>7467</v>
      </c>
      <c r="C796" s="13" t="s">
        <v>7468</v>
      </c>
      <c r="D796" s="13">
        <v>8761</v>
      </c>
      <c r="E796" s="13" t="s">
        <v>7469</v>
      </c>
      <c r="F796" s="13">
        <v>9280</v>
      </c>
      <c r="G796" s="13" t="s">
        <v>7470</v>
      </c>
      <c r="H796" s="13" t="s">
        <v>7467</v>
      </c>
      <c r="J796" s="13" t="s">
        <v>7471</v>
      </c>
      <c r="K796" s="13" t="str">
        <f>VLOOKUP(J796,'DM Thue co so-TCCB'!$B$5:$D$781,3,)</f>
        <v>Thuế cơ sở 5 tỉnh Đồng Tháp</v>
      </c>
      <c r="L796" s="13" t="str">
        <f>VLOOKUP(J796,'DM Thue co so-TCCB'!$B$5:$F$781,5,)</f>
        <v>Phường Mỹ Trà</v>
      </c>
      <c r="M796" s="10" t="s">
        <v>7472</v>
      </c>
      <c r="N796" s="13" t="s">
        <v>7473</v>
      </c>
      <c r="O796" s="10" t="s">
        <v>7474</v>
      </c>
      <c r="P796" s="10" t="s">
        <v>7474</v>
      </c>
      <c r="Q796" s="13" t="str">
        <f t="shared" si="18"/>
        <v>Thành phố Cao Lãnh - Đội Thuế liên huyện Khu vực 1</v>
      </c>
      <c r="R796" s="13" t="s">
        <v>7475</v>
      </c>
      <c r="S796" s="13" t="s">
        <v>7473</v>
      </c>
      <c r="T796" s="8" t="s">
        <v>7473</v>
      </c>
      <c r="U796" s="13" t="s">
        <v>2251</v>
      </c>
      <c r="V796" s="13" t="s">
        <v>7463</v>
      </c>
      <c r="W796" s="15" t="s">
        <v>7464</v>
      </c>
      <c r="X796" s="16" t="s">
        <v>7465</v>
      </c>
      <c r="Y796" s="10" t="s">
        <v>285</v>
      </c>
      <c r="Z796" s="13" t="s">
        <v>7469</v>
      </c>
      <c r="AA796" s="13" t="s">
        <v>7451</v>
      </c>
      <c r="AB796" s="13" t="s">
        <v>7455</v>
      </c>
      <c r="AD796" s="7"/>
    </row>
    <row r="797" spans="1:30" hidden="1">
      <c r="A797" s="13" t="s">
        <v>7476</v>
      </c>
      <c r="C797" s="13" t="s">
        <v>7477</v>
      </c>
      <c r="D797" s="13">
        <v>8762</v>
      </c>
      <c r="E797" s="13" t="s">
        <v>7478</v>
      </c>
      <c r="F797" s="13">
        <v>9280</v>
      </c>
      <c r="G797" s="13" t="s">
        <v>7479</v>
      </c>
      <c r="H797" s="13" t="s">
        <v>7476</v>
      </c>
      <c r="J797" s="13" t="s">
        <v>12833</v>
      </c>
      <c r="K797" s="13" t="str">
        <f>VLOOKUP(J797,'DM Thue co so-TCCB'!$B$5:$D$781,3,)</f>
        <v>Thuế cơ sở 6 tỉnh Đồng Tháp</v>
      </c>
      <c r="L797" s="13" t="str">
        <f>VLOOKUP(J797,'DM Thue co so-TCCB'!$B$5:$F$781,5,)</f>
        <v>Phường Sa Đéc</v>
      </c>
      <c r="M797" s="10" t="s">
        <v>7481</v>
      </c>
      <c r="N797" s="13" t="s">
        <v>7482</v>
      </c>
      <c r="O797" s="10" t="s">
        <v>7483</v>
      </c>
      <c r="P797" s="10" t="s">
        <v>7483</v>
      </c>
      <c r="Q797" s="13" t="str">
        <f t="shared" si="18"/>
        <v>Thành phố Sa Đéc - Đội Thuế liên huyện Khu vực 2</v>
      </c>
      <c r="R797" s="13" t="s">
        <v>7484</v>
      </c>
      <c r="S797" s="13" t="s">
        <v>7482</v>
      </c>
      <c r="T797" s="8" t="s">
        <v>7482</v>
      </c>
      <c r="U797" s="13" t="s">
        <v>2264</v>
      </c>
      <c r="V797" s="13" t="s">
        <v>7485</v>
      </c>
      <c r="W797" s="15" t="s">
        <v>2264</v>
      </c>
      <c r="X797" s="16" t="s">
        <v>7486</v>
      </c>
      <c r="Y797" s="10" t="s">
        <v>285</v>
      </c>
      <c r="Z797" s="13" t="s">
        <v>7478</v>
      </c>
      <c r="AA797" s="13" t="s">
        <v>7451</v>
      </c>
      <c r="AB797" s="13" t="s">
        <v>7455</v>
      </c>
      <c r="AD797" s="7"/>
    </row>
    <row r="798" spans="1:30" hidden="1">
      <c r="A798" s="13" t="s">
        <v>7487</v>
      </c>
      <c r="C798" s="13" t="s">
        <v>7488</v>
      </c>
      <c r="D798" s="13">
        <v>8767</v>
      </c>
      <c r="E798" s="13" t="s">
        <v>7489</v>
      </c>
      <c r="F798" s="13">
        <v>9280</v>
      </c>
      <c r="G798" s="13" t="s">
        <v>7490</v>
      </c>
      <c r="H798" s="13" t="s">
        <v>7487</v>
      </c>
      <c r="J798" s="13" t="s">
        <v>7491</v>
      </c>
      <c r="K798" s="13" t="str">
        <f>VLOOKUP(J798,'DM Thue co so-TCCB'!$B$5:$D$781,3,)</f>
        <v>Thuế cơ sở 7 tỉnh Đồng Tháp</v>
      </c>
      <c r="L798" s="13" t="str">
        <f>VLOOKUP(J798,'DM Thue co so-TCCB'!$B$5:$F$781,5,)</f>
        <v>Phường An Bình</v>
      </c>
      <c r="M798" s="10" t="s">
        <v>7492</v>
      </c>
      <c r="N798" s="13" t="s">
        <v>7493</v>
      </c>
      <c r="O798" s="10" t="s">
        <v>7494</v>
      </c>
      <c r="P798" s="10" t="s">
        <v>7495</v>
      </c>
      <c r="Q798" s="13" t="str">
        <f t="shared" si="18"/>
        <v>Huyện Tân Hồng - Đội Thuế liên huyện Khu vực 3</v>
      </c>
      <c r="R798" s="13" t="s">
        <v>7496</v>
      </c>
      <c r="S798" s="13" t="s">
        <v>7493</v>
      </c>
      <c r="T798" s="8" t="s">
        <v>7493</v>
      </c>
      <c r="U798" s="13" t="s">
        <v>7497</v>
      </c>
      <c r="V798" s="13" t="s">
        <v>7498</v>
      </c>
      <c r="W798" s="15" t="s">
        <v>7499</v>
      </c>
      <c r="X798" s="16" t="s">
        <v>7500</v>
      </c>
      <c r="Y798" s="30" t="s">
        <v>7501</v>
      </c>
      <c r="Z798" s="13" t="s">
        <v>7489</v>
      </c>
      <c r="AA798" s="13" t="s">
        <v>7451</v>
      </c>
      <c r="AB798" s="13" t="s">
        <v>7455</v>
      </c>
      <c r="AD798" s="7"/>
    </row>
    <row r="799" spans="1:30" hidden="1">
      <c r="A799" s="13" t="s">
        <v>7502</v>
      </c>
      <c r="C799" s="13" t="s">
        <v>7503</v>
      </c>
      <c r="D799" s="13">
        <v>8767</v>
      </c>
      <c r="E799" s="13" t="s">
        <v>7504</v>
      </c>
      <c r="F799" s="13">
        <v>9280</v>
      </c>
      <c r="G799" s="13" t="s">
        <v>7505</v>
      </c>
      <c r="H799" s="13" t="s">
        <v>7502</v>
      </c>
      <c r="J799" s="13" t="s">
        <v>7491</v>
      </c>
      <c r="K799" s="13" t="str">
        <f>VLOOKUP(J799,'DM Thue co so-TCCB'!$B$5:$D$781,3,)</f>
        <v>Thuế cơ sở 7 tỉnh Đồng Tháp</v>
      </c>
      <c r="L799" s="13" t="str">
        <f>VLOOKUP(J799,'DM Thue co so-TCCB'!$B$5:$F$781,5,)</f>
        <v>Phường An Bình</v>
      </c>
      <c r="M799" s="10" t="s">
        <v>7492</v>
      </c>
      <c r="N799" s="13" t="s">
        <v>7506</v>
      </c>
      <c r="O799" s="10" t="s">
        <v>7494</v>
      </c>
      <c r="P799" s="10" t="s">
        <v>7507</v>
      </c>
      <c r="Q799" s="13" t="str">
        <f t="shared" si="18"/>
        <v>Huyện Hồng Ngự - Đội Thuế liên huyện Khu vực 3</v>
      </c>
      <c r="R799" s="13" t="s">
        <v>7508</v>
      </c>
      <c r="S799" s="13" t="s">
        <v>7506</v>
      </c>
      <c r="T799" s="8" t="s">
        <v>7506</v>
      </c>
      <c r="U799" s="13" t="s">
        <v>7509</v>
      </c>
      <c r="V799" s="13" t="s">
        <v>7510</v>
      </c>
      <c r="W799" s="15" t="s">
        <v>7499</v>
      </c>
      <c r="X799" s="16" t="s">
        <v>7500</v>
      </c>
      <c r="Y799" s="30" t="s">
        <v>7501</v>
      </c>
      <c r="Z799" s="13" t="s">
        <v>7504</v>
      </c>
      <c r="AA799" s="13" t="s">
        <v>7451</v>
      </c>
      <c r="AB799" s="13" t="s">
        <v>7455</v>
      </c>
      <c r="AD799" s="7"/>
    </row>
    <row r="800" spans="1:30" hidden="1">
      <c r="A800" s="13" t="s">
        <v>7511</v>
      </c>
      <c r="C800" s="13" t="s">
        <v>7488</v>
      </c>
      <c r="D800" s="13">
        <v>8767</v>
      </c>
      <c r="E800" s="13" t="s">
        <v>7489</v>
      </c>
      <c r="F800" s="13">
        <v>9280</v>
      </c>
      <c r="G800" s="13" t="s">
        <v>7512</v>
      </c>
      <c r="H800" s="13" t="s">
        <v>7511</v>
      </c>
      <c r="J800" s="13" t="s">
        <v>7491</v>
      </c>
      <c r="K800" s="13" t="str">
        <f>VLOOKUP(J800,'DM Thue co so-TCCB'!$B$5:$D$781,3,)</f>
        <v>Thuế cơ sở 7 tỉnh Đồng Tháp</v>
      </c>
      <c r="L800" s="13" t="str">
        <f>VLOOKUP(J800,'DM Thue co so-TCCB'!$B$5:$F$781,5,)</f>
        <v>Phường An Bình</v>
      </c>
      <c r="M800" s="10" t="s">
        <v>7492</v>
      </c>
      <c r="N800" s="13" t="s">
        <v>7513</v>
      </c>
      <c r="O800" s="10" t="s">
        <v>7494</v>
      </c>
      <c r="P800" s="10" t="s">
        <v>2745</v>
      </c>
      <c r="Q800" s="13" t="str">
        <f t="shared" si="18"/>
        <v>Huyện Tam Nông - Đội Thuế liên huyện Khu vực 3</v>
      </c>
      <c r="R800" s="13" t="s">
        <v>7514</v>
      </c>
      <c r="S800" s="13" t="s">
        <v>7513</v>
      </c>
      <c r="T800" s="8" t="s">
        <v>7513</v>
      </c>
      <c r="U800" s="13" t="s">
        <v>2252</v>
      </c>
      <c r="V800" s="13" t="s">
        <v>7515</v>
      </c>
      <c r="W800" s="15" t="s">
        <v>2252</v>
      </c>
      <c r="X800" s="16" t="s">
        <v>7516</v>
      </c>
      <c r="Y800" s="30" t="s">
        <v>7501</v>
      </c>
      <c r="Z800" s="13" t="s">
        <v>7489</v>
      </c>
      <c r="AA800" s="13" t="s">
        <v>7451</v>
      </c>
      <c r="AB800" s="13" t="s">
        <v>7455</v>
      </c>
      <c r="AD800" s="7"/>
    </row>
    <row r="801" spans="1:30" hidden="1">
      <c r="A801" s="13" t="s">
        <v>7517</v>
      </c>
      <c r="C801" s="13" t="s">
        <v>7468</v>
      </c>
      <c r="D801" s="13">
        <v>8761</v>
      </c>
      <c r="E801" s="13" t="s">
        <v>7469</v>
      </c>
      <c r="F801" s="13">
        <v>9280</v>
      </c>
      <c r="G801" s="13" t="s">
        <v>7518</v>
      </c>
      <c r="H801" s="13" t="s">
        <v>7517</v>
      </c>
      <c r="J801" s="13" t="s">
        <v>7471</v>
      </c>
      <c r="K801" s="13" t="str">
        <f>VLOOKUP(J801,'DM Thue co so-TCCB'!$B$5:$D$781,3,)</f>
        <v>Thuế cơ sở 5 tỉnh Đồng Tháp</v>
      </c>
      <c r="L801" s="13" t="str">
        <f>VLOOKUP(J801,'DM Thue co so-TCCB'!$B$5:$F$781,5,)</f>
        <v>Phường Mỹ Trà</v>
      </c>
      <c r="M801" s="10" t="s">
        <v>7472</v>
      </c>
      <c r="N801" s="13" t="s">
        <v>7519</v>
      </c>
      <c r="O801" s="10" t="s">
        <v>7474</v>
      </c>
      <c r="P801" s="10" t="s">
        <v>7520</v>
      </c>
      <c r="Q801" s="13" t="str">
        <f t="shared" si="18"/>
        <v>Huyện Thanh Bình - Đội Thuế liên huyện Khu vực 1</v>
      </c>
      <c r="R801" s="13" t="s">
        <v>7521</v>
      </c>
      <c r="S801" s="13" t="s">
        <v>7519</v>
      </c>
      <c r="T801" s="8" t="s">
        <v>7519</v>
      </c>
      <c r="U801" s="13" t="s">
        <v>7522</v>
      </c>
      <c r="V801" s="13" t="s">
        <v>7523</v>
      </c>
      <c r="W801" s="15" t="s">
        <v>2252</v>
      </c>
      <c r="X801" s="16" t="s">
        <v>7516</v>
      </c>
      <c r="Y801" s="10" t="s">
        <v>285</v>
      </c>
      <c r="Z801" s="13" t="s">
        <v>7469</v>
      </c>
      <c r="AA801" s="13" t="s">
        <v>7451</v>
      </c>
      <c r="AB801" s="13" t="s">
        <v>7455</v>
      </c>
      <c r="AD801" s="7"/>
    </row>
    <row r="802" spans="1:30" hidden="1">
      <c r="A802" s="13" t="s">
        <v>7524</v>
      </c>
      <c r="C802" s="13" t="s">
        <v>7525</v>
      </c>
      <c r="D802" s="13">
        <v>8764</v>
      </c>
      <c r="E802" s="13" t="s">
        <v>7526</v>
      </c>
      <c r="F802" s="13">
        <v>9280</v>
      </c>
      <c r="G802" s="13" t="s">
        <v>7527</v>
      </c>
      <c r="H802" s="13" t="s">
        <v>7524</v>
      </c>
      <c r="J802" s="13" t="s">
        <v>12848</v>
      </c>
      <c r="K802" s="13" t="str">
        <f>VLOOKUP(J802,'DM Thue co so-TCCB'!$B$5:$D$781,3,)</f>
        <v>Thuế cơ sở 8 tỉnh Đồng Tháp</v>
      </c>
      <c r="L802" s="13" t="str">
        <f>VLOOKUP(J802,'DM Thue co so-TCCB'!$B$5:$F$781,5,)</f>
        <v>Xã Tháp Mười</v>
      </c>
      <c r="M802" s="10" t="s">
        <v>7529</v>
      </c>
      <c r="N802" s="13" t="s">
        <v>7530</v>
      </c>
      <c r="O802" s="10" t="s">
        <v>7531</v>
      </c>
      <c r="P802" s="10" t="s">
        <v>7531</v>
      </c>
      <c r="Q802" s="13" t="str">
        <f t="shared" si="18"/>
        <v>Huyện Tháp Mười - Đội Thuế liên huyện Khu vực 4</v>
      </c>
      <c r="R802" s="13" t="s">
        <v>7532</v>
      </c>
      <c r="S802" s="13" t="s">
        <v>7530</v>
      </c>
      <c r="T802" s="8" t="s">
        <v>7530</v>
      </c>
      <c r="U802" s="13" t="s">
        <v>7533</v>
      </c>
      <c r="V802" s="13" t="s">
        <v>7534</v>
      </c>
      <c r="W802" s="15" t="s">
        <v>7535</v>
      </c>
      <c r="X802" s="16" t="s">
        <v>7536</v>
      </c>
      <c r="Y802" s="10" t="s">
        <v>285</v>
      </c>
      <c r="Z802" s="13" t="s">
        <v>7526</v>
      </c>
      <c r="AA802" s="13" t="s">
        <v>7451</v>
      </c>
      <c r="AB802" s="13" t="s">
        <v>7455</v>
      </c>
      <c r="AD802" s="7"/>
    </row>
    <row r="803" spans="1:30" hidden="1">
      <c r="A803" s="13" t="s">
        <v>7537</v>
      </c>
      <c r="C803" s="13" t="s">
        <v>7525</v>
      </c>
      <c r="D803" s="13">
        <v>8764</v>
      </c>
      <c r="E803" s="13" t="s">
        <v>7526</v>
      </c>
      <c r="F803" s="13">
        <v>9280</v>
      </c>
      <c r="G803" s="13" t="s">
        <v>7538</v>
      </c>
      <c r="H803" s="13" t="s">
        <v>7537</v>
      </c>
      <c r="J803" s="13" t="s">
        <v>12848</v>
      </c>
      <c r="K803" s="13" t="str">
        <f>VLOOKUP(J803,'DM Thue co so-TCCB'!$B$5:$D$781,3,)</f>
        <v>Thuế cơ sở 8 tỉnh Đồng Tháp</v>
      </c>
      <c r="L803" s="13" t="str">
        <f>VLOOKUP(J803,'DM Thue co so-TCCB'!$B$5:$F$781,5,)</f>
        <v>Xã Tháp Mười</v>
      </c>
      <c r="M803" s="10" t="s">
        <v>7529</v>
      </c>
      <c r="N803" s="13" t="s">
        <v>7539</v>
      </c>
      <c r="O803" s="10" t="s">
        <v>7531</v>
      </c>
      <c r="P803" s="10" t="s">
        <v>7540</v>
      </c>
      <c r="Q803" s="13" t="str">
        <f t="shared" si="18"/>
        <v>Huyện Cao Lãnh - Đội Thuế liên huyện Khu vực 4</v>
      </c>
      <c r="R803" s="13" t="s">
        <v>7541</v>
      </c>
      <c r="S803" s="13" t="s">
        <v>7539</v>
      </c>
      <c r="T803" s="8" t="s">
        <v>7539</v>
      </c>
      <c r="U803" s="13" t="s">
        <v>7535</v>
      </c>
      <c r="V803" s="13" t="s">
        <v>7542</v>
      </c>
      <c r="W803" s="15" t="s">
        <v>7535</v>
      </c>
      <c r="X803" s="16" t="s">
        <v>7536</v>
      </c>
      <c r="Y803" s="10" t="s">
        <v>285</v>
      </c>
      <c r="Z803" s="13" t="s">
        <v>7526</v>
      </c>
      <c r="AA803" s="13" t="s">
        <v>7451</v>
      </c>
      <c r="AB803" s="13" t="s">
        <v>7455</v>
      </c>
      <c r="AD803" s="7"/>
    </row>
    <row r="804" spans="1:30" hidden="1">
      <c r="A804" s="13" t="s">
        <v>7543</v>
      </c>
      <c r="C804" s="13" t="s">
        <v>7544</v>
      </c>
      <c r="D804" s="13">
        <v>8765</v>
      </c>
      <c r="E804" s="13" t="s">
        <v>7545</v>
      </c>
      <c r="F804" s="13">
        <v>9280</v>
      </c>
      <c r="G804" s="13" t="s">
        <v>7546</v>
      </c>
      <c r="H804" s="13" t="s">
        <v>7543</v>
      </c>
      <c r="J804" s="13" t="s">
        <v>7547</v>
      </c>
      <c r="K804" s="13" t="str">
        <f>VLOOKUP(J804,'DM Thue co so-TCCB'!$B$5:$D$781,3,)</f>
        <v>Thuế cơ sở 9 tỉnh Đồng Tháp</v>
      </c>
      <c r="L804" s="13" t="str">
        <f>VLOOKUP(J804,'DM Thue co so-TCCB'!$B$5:$F$781,5,)</f>
        <v>Xã Lấp Vò</v>
      </c>
      <c r="M804" s="10" t="s">
        <v>7548</v>
      </c>
      <c r="N804" s="13" t="s">
        <v>7549</v>
      </c>
      <c r="O804" s="10" t="s">
        <v>7550</v>
      </c>
      <c r="P804" s="10" t="s">
        <v>7550</v>
      </c>
      <c r="Q804" s="13" t="str">
        <f t="shared" si="18"/>
        <v>Huyện Lấp Vò - Đội Thuế liên huyện Khu vực 5</v>
      </c>
      <c r="R804" s="13" t="s">
        <v>7551</v>
      </c>
      <c r="S804" s="13" t="s">
        <v>7549</v>
      </c>
      <c r="T804" s="8" t="s">
        <v>7549</v>
      </c>
      <c r="U804" s="13" t="s">
        <v>7552</v>
      </c>
      <c r="V804" s="13" t="s">
        <v>7553</v>
      </c>
      <c r="W804" s="15" t="s">
        <v>7554</v>
      </c>
      <c r="X804" s="16" t="s">
        <v>7555</v>
      </c>
      <c r="Y804" s="10" t="s">
        <v>285</v>
      </c>
      <c r="Z804" s="13" t="s">
        <v>7545</v>
      </c>
      <c r="AA804" s="13" t="s">
        <v>7451</v>
      </c>
      <c r="AB804" s="13" t="s">
        <v>7455</v>
      </c>
      <c r="AD804" s="7"/>
    </row>
    <row r="805" spans="1:30" hidden="1">
      <c r="A805" s="13" t="s">
        <v>7556</v>
      </c>
      <c r="C805" s="13" t="s">
        <v>7544</v>
      </c>
      <c r="D805" s="13">
        <v>8765</v>
      </c>
      <c r="E805" s="13" t="s">
        <v>7545</v>
      </c>
      <c r="F805" s="13">
        <v>9280</v>
      </c>
      <c r="G805" s="13" t="s">
        <v>7557</v>
      </c>
      <c r="H805" s="13" t="s">
        <v>7556</v>
      </c>
      <c r="J805" s="13" t="s">
        <v>7547</v>
      </c>
      <c r="K805" s="13" t="str">
        <f>VLOOKUP(J805,'DM Thue co so-TCCB'!$B$5:$D$781,3,)</f>
        <v>Thuế cơ sở 9 tỉnh Đồng Tháp</v>
      </c>
      <c r="L805" s="13" t="str">
        <f>VLOOKUP(J805,'DM Thue co so-TCCB'!$B$5:$F$781,5,)</f>
        <v>Xã Lấp Vò</v>
      </c>
      <c r="M805" s="10" t="s">
        <v>7548</v>
      </c>
      <c r="N805" s="13" t="s">
        <v>7558</v>
      </c>
      <c r="O805" s="10" t="s">
        <v>7550</v>
      </c>
      <c r="P805" s="10" t="s">
        <v>7559</v>
      </c>
      <c r="Q805" s="13" t="str">
        <f t="shared" si="18"/>
        <v>Huyện Lai Vung - Đội Thuế liên huyện Khu vực 5</v>
      </c>
      <c r="R805" s="13" t="s">
        <v>7560</v>
      </c>
      <c r="S805" s="13" t="s">
        <v>7558</v>
      </c>
      <c r="T805" s="8" t="s">
        <v>7558</v>
      </c>
      <c r="U805" s="13" t="s">
        <v>7554</v>
      </c>
      <c r="V805" s="13" t="s">
        <v>7561</v>
      </c>
      <c r="W805" s="15" t="s">
        <v>7554</v>
      </c>
      <c r="X805" s="16" t="s">
        <v>7555</v>
      </c>
      <c r="Y805" s="10" t="s">
        <v>285</v>
      </c>
      <c r="Z805" s="13" t="s">
        <v>7545</v>
      </c>
      <c r="AA805" s="13" t="s">
        <v>7451</v>
      </c>
      <c r="AB805" s="13" t="s">
        <v>7455</v>
      </c>
      <c r="AD805" s="7"/>
    </row>
    <row r="806" spans="1:30" hidden="1">
      <c r="A806" s="13" t="s">
        <v>7562</v>
      </c>
      <c r="C806" s="13" t="s">
        <v>7477</v>
      </c>
      <c r="D806" s="13">
        <v>8762</v>
      </c>
      <c r="E806" s="13" t="s">
        <v>7478</v>
      </c>
      <c r="F806" s="13">
        <v>9280</v>
      </c>
      <c r="G806" s="13" t="s">
        <v>7563</v>
      </c>
      <c r="H806" s="13" t="s">
        <v>7562</v>
      </c>
      <c r="J806" s="13" t="s">
        <v>12833</v>
      </c>
      <c r="K806" s="13" t="str">
        <f>VLOOKUP(J806,'DM Thue co so-TCCB'!$B$5:$D$781,3,)</f>
        <v>Thuế cơ sở 6 tỉnh Đồng Tháp</v>
      </c>
      <c r="L806" s="13" t="str">
        <f>VLOOKUP(J806,'DM Thue co so-TCCB'!$B$5:$F$781,5,)</f>
        <v>Phường Sa Đéc</v>
      </c>
      <c r="M806" s="10" t="s">
        <v>7481</v>
      </c>
      <c r="N806" s="13" t="s">
        <v>7564</v>
      </c>
      <c r="O806" s="10" t="s">
        <v>7483</v>
      </c>
      <c r="P806" s="10" t="s">
        <v>6444</v>
      </c>
      <c r="Q806" s="13" t="str">
        <f t="shared" si="18"/>
        <v>Huyện Châu Thành - Đội Thuế liên huyện Khu vực 2</v>
      </c>
      <c r="R806" s="13" t="s">
        <v>7565</v>
      </c>
      <c r="S806" s="13" t="s">
        <v>7564</v>
      </c>
      <c r="T806" s="8" t="s">
        <v>7564</v>
      </c>
      <c r="U806" s="13" t="s">
        <v>2296</v>
      </c>
      <c r="V806" s="13" t="s">
        <v>7566</v>
      </c>
      <c r="W806" s="15" t="s">
        <v>2264</v>
      </c>
      <c r="X806" s="16" t="s">
        <v>7486</v>
      </c>
      <c r="Y806" s="10" t="s">
        <v>285</v>
      </c>
      <c r="Z806" s="13" t="s">
        <v>7478</v>
      </c>
      <c r="AA806" s="13" t="s">
        <v>7451</v>
      </c>
      <c r="AB806" s="13" t="s">
        <v>7455</v>
      </c>
      <c r="AD806" s="7"/>
    </row>
    <row r="807" spans="1:30" hidden="1">
      <c r="A807" s="13" t="s">
        <v>7567</v>
      </c>
      <c r="C807" s="13" t="s">
        <v>7503</v>
      </c>
      <c r="D807" s="13">
        <v>8767</v>
      </c>
      <c r="E807" s="13" t="s">
        <v>7504</v>
      </c>
      <c r="F807" s="13">
        <v>9280</v>
      </c>
      <c r="G807" s="13" t="s">
        <v>7568</v>
      </c>
      <c r="H807" s="13" t="s">
        <v>7567</v>
      </c>
      <c r="J807" s="13" t="s">
        <v>7491</v>
      </c>
      <c r="K807" s="13" t="str">
        <f>VLOOKUP(J807,'DM Thue co so-TCCB'!$B$5:$D$781,3,)</f>
        <v>Thuế cơ sở 7 tỉnh Đồng Tháp</v>
      </c>
      <c r="L807" s="13" t="str">
        <f>VLOOKUP(J807,'DM Thue co so-TCCB'!$B$5:$F$781,5,)</f>
        <v>Phường An Bình</v>
      </c>
      <c r="M807" s="10" t="s">
        <v>7492</v>
      </c>
      <c r="N807" s="13" t="s">
        <v>7569</v>
      </c>
      <c r="O807" s="10" t="s">
        <v>7494</v>
      </c>
      <c r="P807" s="10" t="s">
        <v>7494</v>
      </c>
      <c r="Q807" s="13" t="str">
        <f t="shared" si="18"/>
        <v>Thành phố Hồng Ngự - Đội Thuế liên huyện Khu vực 3</v>
      </c>
      <c r="R807" s="13" t="s">
        <v>7570</v>
      </c>
      <c r="S807" s="13" t="s">
        <v>7569</v>
      </c>
      <c r="T807" s="8" t="s">
        <v>7569</v>
      </c>
      <c r="U807" s="13" t="s">
        <v>7499</v>
      </c>
      <c r="V807" s="13" t="s">
        <v>7510</v>
      </c>
      <c r="W807" s="15" t="s">
        <v>7499</v>
      </c>
      <c r="X807" s="16" t="s">
        <v>7500</v>
      </c>
      <c r="Y807" s="30" t="s">
        <v>7501</v>
      </c>
      <c r="Z807" s="13" t="s">
        <v>7504</v>
      </c>
      <c r="AA807" s="13" t="s">
        <v>7451</v>
      </c>
      <c r="AB807" s="13" t="s">
        <v>7455</v>
      </c>
      <c r="AD807" s="7"/>
    </row>
    <row r="808" spans="1:30" s="7" customFormat="1" hidden="1">
      <c r="A808" s="7" t="s">
        <v>7571</v>
      </c>
      <c r="B808" s="7">
        <v>9180</v>
      </c>
      <c r="E808" s="7" t="s">
        <v>7572</v>
      </c>
      <c r="G808" s="7" t="s">
        <v>155</v>
      </c>
      <c r="H808" s="7" t="s">
        <v>7571</v>
      </c>
      <c r="I808" s="7" t="s">
        <v>7573</v>
      </c>
      <c r="K808" s="13"/>
      <c r="L808" s="13"/>
      <c r="M808" s="10"/>
      <c r="N808" s="7" t="s">
        <v>7574</v>
      </c>
      <c r="O808" s="7" t="s">
        <v>7575</v>
      </c>
      <c r="P808" s="7" t="s">
        <v>7576</v>
      </c>
      <c r="Q808" s="13" t="str">
        <f t="shared" si="18"/>
        <v xml:space="preserve">Tỉnh Kiên Giang - </v>
      </c>
      <c r="R808" s="7" t="s">
        <v>7577</v>
      </c>
      <c r="S808" s="7" t="s">
        <v>7574</v>
      </c>
      <c r="T808" s="8" t="s">
        <v>7574</v>
      </c>
      <c r="U808" s="7" t="s">
        <v>7578</v>
      </c>
      <c r="V808" s="7" t="s">
        <v>7579</v>
      </c>
      <c r="W808" s="11" t="s">
        <v>155</v>
      </c>
      <c r="X808" s="9" t="s">
        <v>155</v>
      </c>
      <c r="Z808" s="7" t="s">
        <v>7580</v>
      </c>
      <c r="AA808" s="7" t="s">
        <v>153</v>
      </c>
      <c r="AB808" s="7" t="s">
        <v>159</v>
      </c>
    </row>
    <row r="809" spans="1:30" s="7" customFormat="1">
      <c r="A809" s="7" t="s">
        <v>7581</v>
      </c>
      <c r="B809" s="7">
        <v>9181</v>
      </c>
      <c r="E809" s="7" t="s">
        <v>7572</v>
      </c>
      <c r="F809" s="7">
        <v>9180</v>
      </c>
      <c r="G809" s="7" t="s">
        <v>7582</v>
      </c>
      <c r="H809" s="7" t="s">
        <v>7581</v>
      </c>
      <c r="I809" s="7" t="s">
        <v>7573</v>
      </c>
      <c r="J809" s="7" t="s">
        <v>7573</v>
      </c>
      <c r="K809" s="13"/>
      <c r="L809" s="13"/>
      <c r="M809" s="10" t="s">
        <v>7573</v>
      </c>
      <c r="N809" s="7" t="s">
        <v>7583</v>
      </c>
      <c r="O809" s="7" t="s">
        <v>7575</v>
      </c>
      <c r="P809" s="7" t="s">
        <v>7576</v>
      </c>
      <c r="Q809" s="13" t="str">
        <f t="shared" si="18"/>
        <v>Tỉnh Kiên Giang - Chi cục Thuế khu vực XX</v>
      </c>
      <c r="R809" s="7" t="s">
        <v>7584</v>
      </c>
      <c r="S809" s="7" t="s">
        <v>7583</v>
      </c>
      <c r="T809" s="8" t="s">
        <v>7583</v>
      </c>
      <c r="U809" s="7" t="s">
        <v>7585</v>
      </c>
      <c r="V809" s="7" t="s">
        <v>7586</v>
      </c>
      <c r="W809" s="40" t="s">
        <v>7585</v>
      </c>
      <c r="X809" s="9" t="s">
        <v>7587</v>
      </c>
      <c r="Z809" s="7" t="s">
        <v>7580</v>
      </c>
      <c r="AA809" s="7" t="s">
        <v>7571</v>
      </c>
      <c r="AB809" s="7" t="s">
        <v>7577</v>
      </c>
    </row>
    <row r="810" spans="1:30">
      <c r="A810" s="13" t="s">
        <v>7588</v>
      </c>
      <c r="C810" s="13" t="s">
        <v>155</v>
      </c>
      <c r="D810" s="13">
        <v>9167</v>
      </c>
      <c r="E810" s="13" t="s">
        <v>7589</v>
      </c>
      <c r="F810" s="13">
        <v>9180</v>
      </c>
      <c r="G810" s="13" t="s">
        <v>7590</v>
      </c>
      <c r="H810" s="13" t="s">
        <v>7588</v>
      </c>
      <c r="J810" s="13" t="s">
        <v>7591</v>
      </c>
      <c r="K810" s="13" t="str">
        <f>VLOOKUP(J810,'DM Thue co so-TCCB'!$B$5:$D$781,3,)</f>
        <v>Thuế cơ sở 1 tỉnh An Giang</v>
      </c>
      <c r="L810" s="13" t="str">
        <f>VLOOKUP(J810,'DM Thue co so-TCCB'!$B$5:$F$781,5,)</f>
        <v>Phường Rạch Giá</v>
      </c>
      <c r="M810" s="13" t="s">
        <v>7592</v>
      </c>
      <c r="N810" s="13" t="s">
        <v>7593</v>
      </c>
      <c r="O810" s="10" t="s">
        <v>7594</v>
      </c>
      <c r="P810" s="10" t="s">
        <v>7594</v>
      </c>
      <c r="Q810" s="13" t="str">
        <f t="shared" si="18"/>
        <v>Thành phố Rạch Giá - Đội Thuế liên huyện thành phố Rạch Giá - Kiên Hải</v>
      </c>
      <c r="R810" s="13" t="s">
        <v>7595</v>
      </c>
      <c r="S810" s="13" t="s">
        <v>7593</v>
      </c>
      <c r="T810" s="8" t="s">
        <v>7593</v>
      </c>
      <c r="U810" s="13" t="s">
        <v>7585</v>
      </c>
      <c r="V810" s="13" t="s">
        <v>7586</v>
      </c>
      <c r="W810" s="41" t="s">
        <v>7585</v>
      </c>
      <c r="X810" s="20" t="s">
        <v>7587</v>
      </c>
      <c r="Y810" s="30" t="s">
        <v>7596</v>
      </c>
      <c r="Z810" s="13" t="s">
        <v>7597</v>
      </c>
      <c r="AA810" s="13" t="s">
        <v>7571</v>
      </c>
      <c r="AB810" s="13" t="s">
        <v>7577</v>
      </c>
      <c r="AD810" s="7"/>
    </row>
    <row r="811" spans="1:30">
      <c r="A811" s="13" t="s">
        <v>7598</v>
      </c>
      <c r="C811" s="13" t="s">
        <v>7599</v>
      </c>
      <c r="D811" s="13">
        <v>9162</v>
      </c>
      <c r="E811" s="13" t="s">
        <v>7600</v>
      </c>
      <c r="F811" s="13">
        <v>9180</v>
      </c>
      <c r="G811" s="13" t="s">
        <v>7601</v>
      </c>
      <c r="H811" s="13" t="s">
        <v>7598</v>
      </c>
      <c r="J811" s="13" t="s">
        <v>7602</v>
      </c>
      <c r="K811" s="13" t="str">
        <f>VLOOKUP(J811,'DM Thue co so-TCCB'!$B$5:$D$781,3,)</f>
        <v>Thuế cơ sở 4 tỉnh An Giang</v>
      </c>
      <c r="L811" s="13" t="str">
        <f>VLOOKUP(J811,'DM Thue co so-TCCB'!$B$5:$F$781,5,)</f>
        <v>Xã Hòn Đất</v>
      </c>
      <c r="M811" s="10" t="s">
        <v>7603</v>
      </c>
      <c r="N811" s="13" t="s">
        <v>7604</v>
      </c>
      <c r="O811" s="10" t="s">
        <v>7605</v>
      </c>
      <c r="P811" s="10" t="s">
        <v>7606</v>
      </c>
      <c r="Q811" s="13" t="str">
        <f t="shared" si="18"/>
        <v>Huyện Kiên Lương - Đội Thuế liên huyện Hòn Đất - Kiên Lương</v>
      </c>
      <c r="R811" s="13" t="s">
        <v>7607</v>
      </c>
      <c r="S811" s="13" t="s">
        <v>7604</v>
      </c>
      <c r="T811" s="8" t="s">
        <v>7604</v>
      </c>
      <c r="U811" s="13" t="s">
        <v>7608</v>
      </c>
      <c r="V811" s="13" t="s">
        <v>7609</v>
      </c>
      <c r="W811" s="17" t="s">
        <v>7610</v>
      </c>
      <c r="X811" s="18" t="s">
        <v>7611</v>
      </c>
      <c r="Y811" s="10" t="s">
        <v>285</v>
      </c>
      <c r="Z811" s="13" t="s">
        <v>7612</v>
      </c>
      <c r="AA811" s="13" t="s">
        <v>7571</v>
      </c>
      <c r="AB811" s="13" t="s">
        <v>7577</v>
      </c>
      <c r="AD811" s="7"/>
    </row>
    <row r="812" spans="1:30">
      <c r="A812" s="13" t="s">
        <v>7613</v>
      </c>
      <c r="C812" s="13" t="s">
        <v>7599</v>
      </c>
      <c r="D812" s="13">
        <v>9162</v>
      </c>
      <c r="E812" s="13" t="s">
        <v>7600</v>
      </c>
      <c r="F812" s="13">
        <v>9180</v>
      </c>
      <c r="G812" s="13" t="s">
        <v>7614</v>
      </c>
      <c r="H812" s="13" t="s">
        <v>7613</v>
      </c>
      <c r="J812" s="13" t="s">
        <v>7602</v>
      </c>
      <c r="K812" s="13" t="str">
        <f>VLOOKUP(J812,'DM Thue co so-TCCB'!$B$5:$D$781,3,)</f>
        <v>Thuế cơ sở 4 tỉnh An Giang</v>
      </c>
      <c r="L812" s="13" t="str">
        <f>VLOOKUP(J812,'DM Thue co so-TCCB'!$B$5:$F$781,5,)</f>
        <v>Xã Hòn Đất</v>
      </c>
      <c r="M812" s="10" t="s">
        <v>7603</v>
      </c>
      <c r="N812" s="13" t="s">
        <v>7615</v>
      </c>
      <c r="O812" s="10" t="s">
        <v>7605</v>
      </c>
      <c r="P812" s="10" t="s">
        <v>7605</v>
      </c>
      <c r="Q812" s="13" t="str">
        <f t="shared" si="18"/>
        <v>Huyện Hòn Đất - Đội Thuế liên huyện Hòn Đất - Kiên Lương</v>
      </c>
      <c r="R812" s="13" t="s">
        <v>7616</v>
      </c>
      <c r="S812" s="13" t="s">
        <v>7615</v>
      </c>
      <c r="T812" s="8" t="s">
        <v>7615</v>
      </c>
      <c r="U812" s="13" t="s">
        <v>7617</v>
      </c>
      <c r="V812" s="13" t="s">
        <v>7618</v>
      </c>
      <c r="W812" s="15" t="s">
        <v>7617</v>
      </c>
      <c r="X812" s="16" t="s">
        <v>7619</v>
      </c>
      <c r="Y812" s="10" t="s">
        <v>285</v>
      </c>
      <c r="Z812" s="13" t="s">
        <v>7612</v>
      </c>
      <c r="AA812" s="13" t="s">
        <v>7571</v>
      </c>
      <c r="AB812" s="13" t="s">
        <v>7577</v>
      </c>
      <c r="AD812" s="7"/>
    </row>
    <row r="813" spans="1:30">
      <c r="A813" s="13" t="s">
        <v>7620</v>
      </c>
      <c r="C813" s="13" t="s">
        <v>7621</v>
      </c>
      <c r="D813" s="13">
        <v>9168</v>
      </c>
      <c r="E813" s="13" t="s">
        <v>7622</v>
      </c>
      <c r="F813" s="13">
        <v>9180</v>
      </c>
      <c r="G813" s="13" t="s">
        <v>7623</v>
      </c>
      <c r="H813" s="13" t="s">
        <v>7620</v>
      </c>
      <c r="J813" s="13" t="s">
        <v>7624</v>
      </c>
      <c r="K813" s="13" t="str">
        <f>VLOOKUP(J813,'DM Thue co so-TCCB'!$B$5:$D$781,3,)</f>
        <v>Thuế cơ sở 5 tỉnh An Giang</v>
      </c>
      <c r="L813" s="13" t="str">
        <f>VLOOKUP(J813,'DM Thue co so-TCCB'!$B$5:$F$781,5,)</f>
        <v>Xã Giồng Riềng</v>
      </c>
      <c r="M813" s="13" t="s">
        <v>7625</v>
      </c>
      <c r="N813" s="13" t="s">
        <v>7626</v>
      </c>
      <c r="O813" s="10" t="s">
        <v>7627</v>
      </c>
      <c r="P813" s="10" t="s">
        <v>7628</v>
      </c>
      <c r="Q813" s="13" t="str">
        <f t="shared" si="18"/>
        <v>Huyện Tân Hiệp - Đội Thuế liên huyện Châu Thành - Tân Hiệp - Giồng Riềng - Gò Quao</v>
      </c>
      <c r="R813" s="13" t="s">
        <v>7629</v>
      </c>
      <c r="S813" s="13" t="s">
        <v>7626</v>
      </c>
      <c r="T813" s="34" t="s">
        <v>7630</v>
      </c>
      <c r="U813" s="13" t="s">
        <v>7631</v>
      </c>
      <c r="V813" s="13" t="s">
        <v>7632</v>
      </c>
      <c r="W813" s="41" t="s">
        <v>7585</v>
      </c>
      <c r="X813" s="20" t="s">
        <v>7587</v>
      </c>
      <c r="Y813" s="30" t="s">
        <v>7501</v>
      </c>
      <c r="Z813" s="13" t="s">
        <v>7633</v>
      </c>
      <c r="AA813" s="13" t="s">
        <v>7571</v>
      </c>
      <c r="AB813" s="13" t="s">
        <v>7577</v>
      </c>
      <c r="AD813" s="7"/>
    </row>
    <row r="814" spans="1:30">
      <c r="A814" s="13" t="s">
        <v>7634</v>
      </c>
      <c r="C814" s="13" t="s">
        <v>7621</v>
      </c>
      <c r="D814" s="13">
        <v>9168</v>
      </c>
      <c r="E814" s="13" t="s">
        <v>7622</v>
      </c>
      <c r="F814" s="13">
        <v>9180</v>
      </c>
      <c r="G814" s="13" t="s">
        <v>7635</v>
      </c>
      <c r="H814" s="13" t="s">
        <v>7634</v>
      </c>
      <c r="J814" s="13" t="s">
        <v>7624</v>
      </c>
      <c r="K814" s="13" t="str">
        <f>VLOOKUP(J814,'DM Thue co so-TCCB'!$B$5:$D$781,3,)</f>
        <v>Thuế cơ sở 5 tỉnh An Giang</v>
      </c>
      <c r="L814" s="13" t="str">
        <f>VLOOKUP(J814,'DM Thue co so-TCCB'!$B$5:$F$781,5,)</f>
        <v>Xã Giồng Riềng</v>
      </c>
      <c r="M814" s="13" t="s">
        <v>7625</v>
      </c>
      <c r="N814" s="13" t="s">
        <v>7636</v>
      </c>
      <c r="O814" s="10" t="s">
        <v>7627</v>
      </c>
      <c r="P814" s="10" t="s">
        <v>6444</v>
      </c>
      <c r="Q814" s="13" t="str">
        <f t="shared" si="18"/>
        <v>Huyện Châu Thành - Đội Thuế liên huyện Châu Thành - Tân Hiệp - Giồng Riềng - Gò Quao</v>
      </c>
      <c r="R814" s="13" t="s">
        <v>7637</v>
      </c>
      <c r="S814" s="13" t="s">
        <v>7636</v>
      </c>
      <c r="T814" s="34" t="s">
        <v>7638</v>
      </c>
      <c r="U814" s="13" t="s">
        <v>7639</v>
      </c>
      <c r="V814" s="13" t="s">
        <v>7640</v>
      </c>
      <c r="W814" s="41" t="s">
        <v>7585</v>
      </c>
      <c r="X814" s="20" t="s">
        <v>7587</v>
      </c>
      <c r="Y814" s="30" t="s">
        <v>7501</v>
      </c>
      <c r="Z814" s="13" t="s">
        <v>7633</v>
      </c>
      <c r="AA814" s="13" t="s">
        <v>7571</v>
      </c>
      <c r="AB814" s="13" t="s">
        <v>7577</v>
      </c>
      <c r="AD814" s="7"/>
    </row>
    <row r="815" spans="1:30" hidden="1">
      <c r="A815" s="13" t="s">
        <v>7641</v>
      </c>
      <c r="C815" s="13" t="s">
        <v>7642</v>
      </c>
      <c r="D815" s="13">
        <v>9168</v>
      </c>
      <c r="E815" s="13" t="s">
        <v>7643</v>
      </c>
      <c r="F815" s="13">
        <v>9180</v>
      </c>
      <c r="G815" s="13" t="s">
        <v>7644</v>
      </c>
      <c r="H815" s="13" t="s">
        <v>7641</v>
      </c>
      <c r="J815" s="13" t="s">
        <v>7624</v>
      </c>
      <c r="K815" s="13" t="str">
        <f>VLOOKUP(J815,'DM Thue co so-TCCB'!$B$5:$D$781,3,)</f>
        <v>Thuế cơ sở 5 tỉnh An Giang</v>
      </c>
      <c r="L815" s="13" t="str">
        <f>VLOOKUP(J815,'DM Thue co so-TCCB'!$B$5:$F$781,5,)</f>
        <v>Xã Giồng Riềng</v>
      </c>
      <c r="M815" s="13" t="s">
        <v>7625</v>
      </c>
      <c r="N815" s="13" t="s">
        <v>7645</v>
      </c>
      <c r="O815" s="10" t="s">
        <v>7627</v>
      </c>
      <c r="P815" s="10" t="s">
        <v>7627</v>
      </c>
      <c r="Q815" s="13" t="str">
        <f t="shared" si="18"/>
        <v>Huyện Giồng Riềng - Đội Thuế liên huyện Châu Thành - Tân Hiệp - Giồng Riềng - Gò Quao</v>
      </c>
      <c r="R815" s="13" t="s">
        <v>7646</v>
      </c>
      <c r="S815" s="13" t="s">
        <v>7645</v>
      </c>
      <c r="T815" s="34" t="s">
        <v>7647</v>
      </c>
      <c r="U815" s="13" t="s">
        <v>7648</v>
      </c>
      <c r="V815" s="13" t="s">
        <v>7649</v>
      </c>
      <c r="W815" s="17" t="s">
        <v>7650</v>
      </c>
      <c r="X815" s="18" t="s">
        <v>7651</v>
      </c>
      <c r="Y815" s="30" t="s">
        <v>7501</v>
      </c>
      <c r="Z815" s="13" t="s">
        <v>7652</v>
      </c>
      <c r="AA815" s="13" t="s">
        <v>7571</v>
      </c>
      <c r="AB815" s="13" t="s">
        <v>7577</v>
      </c>
      <c r="AD815" s="7"/>
    </row>
    <row r="816" spans="1:30" hidden="1">
      <c r="A816" s="13" t="s">
        <v>7653</v>
      </c>
      <c r="C816" s="13" t="s">
        <v>7642</v>
      </c>
      <c r="D816" s="13">
        <v>9168</v>
      </c>
      <c r="E816" s="13" t="s">
        <v>7643</v>
      </c>
      <c r="F816" s="13">
        <v>9180</v>
      </c>
      <c r="G816" s="13" t="s">
        <v>7654</v>
      </c>
      <c r="H816" s="13" t="s">
        <v>7653</v>
      </c>
      <c r="J816" s="13" t="s">
        <v>7624</v>
      </c>
      <c r="K816" s="13" t="str">
        <f>VLOOKUP(J816,'DM Thue co so-TCCB'!$B$5:$D$781,3,)</f>
        <v>Thuế cơ sở 5 tỉnh An Giang</v>
      </c>
      <c r="L816" s="13" t="str">
        <f>VLOOKUP(J816,'DM Thue co so-TCCB'!$B$5:$F$781,5,)</f>
        <v>Xã Giồng Riềng</v>
      </c>
      <c r="M816" s="13" t="s">
        <v>7625</v>
      </c>
      <c r="N816" s="13" t="s">
        <v>7655</v>
      </c>
      <c r="O816" s="10" t="s">
        <v>7627</v>
      </c>
      <c r="P816" s="10" t="s">
        <v>7656</v>
      </c>
      <c r="Q816" s="13" t="str">
        <f t="shared" si="18"/>
        <v>Huyện Gò Quao - Đội Thuế liên huyện Châu Thành - Tân Hiệp - Giồng Riềng - Gò Quao</v>
      </c>
      <c r="R816" s="13" t="s">
        <v>7657</v>
      </c>
      <c r="S816" s="13" t="s">
        <v>7655</v>
      </c>
      <c r="T816" s="34" t="s">
        <v>7658</v>
      </c>
      <c r="U816" s="13" t="s">
        <v>7659</v>
      </c>
      <c r="V816" s="13" t="s">
        <v>7660</v>
      </c>
      <c r="W816" s="17" t="s">
        <v>7650</v>
      </c>
      <c r="X816" s="18" t="s">
        <v>7651</v>
      </c>
      <c r="Y816" s="30" t="s">
        <v>7501</v>
      </c>
      <c r="Z816" s="13" t="s">
        <v>7652</v>
      </c>
      <c r="AA816" s="13" t="s">
        <v>7571</v>
      </c>
      <c r="AB816" s="13" t="s">
        <v>7577</v>
      </c>
      <c r="AD816" s="7"/>
    </row>
    <row r="817" spans="1:30" hidden="1">
      <c r="A817" s="13" t="s">
        <v>7661</v>
      </c>
      <c r="C817" s="13" t="s">
        <v>7662</v>
      </c>
      <c r="D817" s="13">
        <v>9169</v>
      </c>
      <c r="E817" s="13" t="s">
        <v>7663</v>
      </c>
      <c r="F817" s="13">
        <v>9180</v>
      </c>
      <c r="G817" s="13" t="s">
        <v>7664</v>
      </c>
      <c r="H817" s="13" t="s">
        <v>7661</v>
      </c>
      <c r="J817" s="13" t="s">
        <v>7665</v>
      </c>
      <c r="K817" s="13" t="str">
        <f>VLOOKUP(J817,'DM Thue co so-TCCB'!$B$5:$D$781,3,)</f>
        <v>Thuế cơ sở 6 tỉnh An Giang</v>
      </c>
      <c r="L817" s="13" t="str">
        <f>VLOOKUP(J817,'DM Thue co so-TCCB'!$B$5:$F$781,5,)</f>
        <v>Xã An Minh</v>
      </c>
      <c r="M817" s="13" t="s">
        <v>7666</v>
      </c>
      <c r="N817" s="13" t="s">
        <v>7667</v>
      </c>
      <c r="O817" s="10" t="s">
        <v>7668</v>
      </c>
      <c r="P817" s="10" t="s">
        <v>7669</v>
      </c>
      <c r="Q817" s="13" t="str">
        <f t="shared" si="18"/>
        <v>Huyện An Biên - Đội Thuế liên huyện An Biên - An Minh - Vĩnh Thuận - U Minh Thượng</v>
      </c>
      <c r="R817" s="13" t="s">
        <v>7670</v>
      </c>
      <c r="S817" s="13" t="s">
        <v>7667</v>
      </c>
      <c r="T817" s="34" t="s">
        <v>7671</v>
      </c>
      <c r="U817" s="13" t="s">
        <v>7650</v>
      </c>
      <c r="V817" s="13" t="s">
        <v>7672</v>
      </c>
      <c r="W817" s="17" t="s">
        <v>7650</v>
      </c>
      <c r="X817" s="18" t="s">
        <v>7651</v>
      </c>
      <c r="Y817" s="30" t="s">
        <v>7501</v>
      </c>
      <c r="Z817" s="13" t="s">
        <v>7673</v>
      </c>
      <c r="AA817" s="13" t="s">
        <v>7571</v>
      </c>
      <c r="AB817" s="13" t="s">
        <v>7577</v>
      </c>
      <c r="AD817" s="7"/>
    </row>
    <row r="818" spans="1:30" hidden="1">
      <c r="A818" s="13" t="s">
        <v>7674</v>
      </c>
      <c r="C818" s="13" t="s">
        <v>7662</v>
      </c>
      <c r="D818" s="13">
        <v>9169</v>
      </c>
      <c r="E818" s="13" t="s">
        <v>7663</v>
      </c>
      <c r="F818" s="13">
        <v>9180</v>
      </c>
      <c r="G818" s="13" t="s">
        <v>7675</v>
      </c>
      <c r="H818" s="13" t="s">
        <v>7674</v>
      </c>
      <c r="J818" s="13" t="s">
        <v>7665</v>
      </c>
      <c r="K818" s="13" t="str">
        <f>VLOOKUP(J818,'DM Thue co so-TCCB'!$B$5:$D$781,3,)</f>
        <v>Thuế cơ sở 6 tỉnh An Giang</v>
      </c>
      <c r="L818" s="13" t="str">
        <f>VLOOKUP(J818,'DM Thue co so-TCCB'!$B$5:$F$781,5,)</f>
        <v>Xã An Minh</v>
      </c>
      <c r="M818" s="13" t="s">
        <v>7666</v>
      </c>
      <c r="N818" s="13" t="s">
        <v>7676</v>
      </c>
      <c r="O818" s="10" t="s">
        <v>7668</v>
      </c>
      <c r="P818" s="10" t="s">
        <v>7668</v>
      </c>
      <c r="Q818" s="13" t="str">
        <f t="shared" si="18"/>
        <v>Huyện An Minh - Đội Thuế liên huyện An Biên - An Minh - Vĩnh Thuận - U Minh Thượng</v>
      </c>
      <c r="R818" s="13" t="s">
        <v>7677</v>
      </c>
      <c r="S818" s="13" t="s">
        <v>7676</v>
      </c>
      <c r="T818" s="34" t="s">
        <v>7678</v>
      </c>
      <c r="U818" s="13" t="s">
        <v>7679</v>
      </c>
      <c r="V818" s="13" t="s">
        <v>7680</v>
      </c>
      <c r="W818" s="17" t="s">
        <v>7681</v>
      </c>
      <c r="X818" s="18" t="s">
        <v>7682</v>
      </c>
      <c r="Y818" s="30" t="s">
        <v>7501</v>
      </c>
      <c r="Z818" s="13" t="s">
        <v>7673</v>
      </c>
      <c r="AA818" s="13" t="s">
        <v>7571</v>
      </c>
      <c r="AB818" s="13" t="s">
        <v>7577</v>
      </c>
      <c r="AD818" s="7"/>
    </row>
    <row r="819" spans="1:30" hidden="1">
      <c r="A819" s="13" t="s">
        <v>7683</v>
      </c>
      <c r="C819" s="13" t="s">
        <v>7684</v>
      </c>
      <c r="D819" s="13">
        <v>9169</v>
      </c>
      <c r="E819" s="13" t="s">
        <v>7685</v>
      </c>
      <c r="F819" s="13">
        <v>9180</v>
      </c>
      <c r="G819" s="13" t="s">
        <v>7686</v>
      </c>
      <c r="H819" s="13" t="s">
        <v>7683</v>
      </c>
      <c r="J819" s="13" t="s">
        <v>7665</v>
      </c>
      <c r="K819" s="13" t="str">
        <f>VLOOKUP(J819,'DM Thue co so-TCCB'!$B$5:$D$781,3,)</f>
        <v>Thuế cơ sở 6 tỉnh An Giang</v>
      </c>
      <c r="L819" s="13" t="str">
        <f>VLOOKUP(J819,'DM Thue co so-TCCB'!$B$5:$F$781,5,)</f>
        <v>Xã An Minh</v>
      </c>
      <c r="M819" s="13" t="s">
        <v>7666</v>
      </c>
      <c r="N819" s="13" t="s">
        <v>7687</v>
      </c>
      <c r="O819" s="10" t="s">
        <v>7668</v>
      </c>
      <c r="P819" s="10" t="s">
        <v>7688</v>
      </c>
      <c r="Q819" s="13" t="str">
        <f t="shared" si="18"/>
        <v>Huyện Vĩnh Thuận - Đội Thuế liên huyện An Biên - An Minh - Vĩnh Thuận - U Minh Thượng</v>
      </c>
      <c r="R819" s="13" t="s">
        <v>7689</v>
      </c>
      <c r="S819" s="13" t="s">
        <v>7687</v>
      </c>
      <c r="T819" s="34" t="s">
        <v>7690</v>
      </c>
      <c r="U819" s="13" t="s">
        <v>7691</v>
      </c>
      <c r="V819" s="13" t="s">
        <v>7692</v>
      </c>
      <c r="W819" s="17" t="s">
        <v>7681</v>
      </c>
      <c r="X819" s="18" t="s">
        <v>7682</v>
      </c>
      <c r="Y819" s="30" t="s">
        <v>7501</v>
      </c>
      <c r="Z819" s="13" t="s">
        <v>7693</v>
      </c>
      <c r="AA819" s="13" t="s">
        <v>7571</v>
      </c>
      <c r="AB819" s="13" t="s">
        <v>7577</v>
      </c>
      <c r="AD819" s="7"/>
    </row>
    <row r="820" spans="1:30" hidden="1">
      <c r="A820" s="13" t="s">
        <v>7694</v>
      </c>
      <c r="C820" s="13" t="s">
        <v>155</v>
      </c>
      <c r="E820" s="13" t="s">
        <v>7695</v>
      </c>
      <c r="F820" s="13">
        <v>9180</v>
      </c>
      <c r="G820" s="13" t="s">
        <v>7696</v>
      </c>
      <c r="H820" s="13" t="s">
        <v>7694</v>
      </c>
      <c r="J820" s="13" t="s">
        <v>7697</v>
      </c>
      <c r="K820" s="13" t="str">
        <f>VLOOKUP(J820,'DM Thue co so-TCCB'!$B$5:$D$781,3,)</f>
        <v>Thuế cơ sở 2 tỉnh An Giang</v>
      </c>
      <c r="L820" s="13" t="str">
        <f>VLOOKUP(J820,'DM Thue co so-TCCB'!$B$5:$F$781,5,)</f>
        <v>Đặc khu Phú Quốc</v>
      </c>
      <c r="M820" s="10" t="s">
        <v>7698</v>
      </c>
      <c r="N820" s="10" t="s">
        <v>7697</v>
      </c>
      <c r="O820" s="10" t="s">
        <v>7699</v>
      </c>
      <c r="P820" s="10" t="s">
        <v>7699</v>
      </c>
      <c r="Q820" s="13" t="str">
        <f t="shared" si="18"/>
        <v>Thành phố Phú Quốc - Đội Thuế thành phố Phú Quốc</v>
      </c>
      <c r="R820" s="13" t="s">
        <v>7700</v>
      </c>
      <c r="S820" s="13" t="s">
        <v>7697</v>
      </c>
      <c r="T820" s="8" t="s">
        <v>7697</v>
      </c>
      <c r="U820" s="13" t="s">
        <v>7701</v>
      </c>
      <c r="V820" s="13" t="s">
        <v>7702</v>
      </c>
      <c r="W820" s="15" t="s">
        <v>7701</v>
      </c>
      <c r="X820" s="16" t="s">
        <v>7703</v>
      </c>
      <c r="Z820" s="13" t="s">
        <v>7704</v>
      </c>
      <c r="AA820" s="13" t="s">
        <v>7571</v>
      </c>
      <c r="AB820" s="13" t="s">
        <v>7577</v>
      </c>
      <c r="AD820" s="7"/>
    </row>
    <row r="821" spans="1:30" hidden="1">
      <c r="A821" s="13" t="s">
        <v>7705</v>
      </c>
      <c r="C821" s="13" t="s">
        <v>155</v>
      </c>
      <c r="D821" s="13">
        <v>9167</v>
      </c>
      <c r="E821" s="13" t="s">
        <v>7706</v>
      </c>
      <c r="F821" s="13">
        <v>9180</v>
      </c>
      <c r="G821" s="13" t="s">
        <v>7707</v>
      </c>
      <c r="H821" s="13" t="s">
        <v>7705</v>
      </c>
      <c r="J821" s="13" t="s">
        <v>7591</v>
      </c>
      <c r="K821" s="13" t="str">
        <f>VLOOKUP(J821,'DM Thue co so-TCCB'!$B$5:$D$781,3,)</f>
        <v>Thuế cơ sở 1 tỉnh An Giang</v>
      </c>
      <c r="L821" s="13" t="str">
        <f>VLOOKUP(J821,'DM Thue co so-TCCB'!$B$5:$F$781,5,)</f>
        <v>Phường Rạch Giá</v>
      </c>
      <c r="M821" s="13" t="s">
        <v>7592</v>
      </c>
      <c r="N821" s="13" t="s">
        <v>7708</v>
      </c>
      <c r="O821" s="10" t="s">
        <v>7594</v>
      </c>
      <c r="P821" s="10" t="s">
        <v>7709</v>
      </c>
      <c r="Q821" s="13" t="str">
        <f t="shared" si="18"/>
        <v>Huyện Kiên Hải - Đội Thuế liên huyện thành phố Rạch Giá - Kiên Hải</v>
      </c>
      <c r="R821" s="13" t="s">
        <v>7710</v>
      </c>
      <c r="S821" s="13" t="s">
        <v>7708</v>
      </c>
      <c r="T821" s="8" t="s">
        <v>7708</v>
      </c>
      <c r="U821" s="13" t="s">
        <v>7711</v>
      </c>
      <c r="V821" s="13" t="s">
        <v>7712</v>
      </c>
      <c r="W821" s="41" t="s">
        <v>7585</v>
      </c>
      <c r="X821" s="20" t="s">
        <v>7587</v>
      </c>
      <c r="Y821" s="30" t="s">
        <v>7596</v>
      </c>
      <c r="Z821" s="13" t="s">
        <v>7713</v>
      </c>
      <c r="AA821" s="13" t="s">
        <v>7571</v>
      </c>
      <c r="AB821" s="13" t="s">
        <v>7577</v>
      </c>
      <c r="AD821" s="7"/>
    </row>
    <row r="822" spans="1:30" hidden="1">
      <c r="A822" s="13" t="s">
        <v>7714</v>
      </c>
      <c r="C822" s="13" t="s">
        <v>155</v>
      </c>
      <c r="D822" s="13">
        <v>9166</v>
      </c>
      <c r="E822" s="13" t="s">
        <v>7715</v>
      </c>
      <c r="F822" s="13">
        <v>9180</v>
      </c>
      <c r="G822" s="13" t="s">
        <v>7716</v>
      </c>
      <c r="H822" s="13" t="s">
        <v>7714</v>
      </c>
      <c r="J822" s="13" t="s">
        <v>7717</v>
      </c>
      <c r="K822" s="13" t="str">
        <f>VLOOKUP(J822,'DM Thue co so-TCCB'!$B$5:$D$781,3,)</f>
        <v>Thuế cơ sở 3 tỉnh An Giang</v>
      </c>
      <c r="L822" s="13" t="str">
        <f>VLOOKUP(J822,'DM Thue co so-TCCB'!$B$5:$F$781,5,)</f>
        <v>Phường Hà Tiên</v>
      </c>
      <c r="M822" s="13" t="s">
        <v>7718</v>
      </c>
      <c r="N822" s="13" t="s">
        <v>7719</v>
      </c>
      <c r="O822" s="10" t="s">
        <v>7720</v>
      </c>
      <c r="P822" s="10" t="s">
        <v>7720</v>
      </c>
      <c r="Q822" s="13" t="str">
        <f t="shared" si="18"/>
        <v>Thành phố Hà Tiên - Đội Thuế liên huyện thành phố Hà Tiên - Giang Thành</v>
      </c>
      <c r="R822" s="13" t="s">
        <v>7721</v>
      </c>
      <c r="S822" s="13" t="s">
        <v>7719</v>
      </c>
      <c r="T822" s="8" t="s">
        <v>7719</v>
      </c>
      <c r="U822" s="13" t="s">
        <v>7610</v>
      </c>
      <c r="V822" s="13" t="s">
        <v>7722</v>
      </c>
      <c r="W822" s="17" t="s">
        <v>7610</v>
      </c>
      <c r="X822" s="18" t="s">
        <v>7611</v>
      </c>
      <c r="Y822" s="30" t="s">
        <v>7596</v>
      </c>
      <c r="Z822" s="13" t="s">
        <v>7723</v>
      </c>
      <c r="AA822" s="13" t="s">
        <v>7571</v>
      </c>
      <c r="AB822" s="13" t="s">
        <v>7577</v>
      </c>
      <c r="AD822" s="7"/>
    </row>
    <row r="823" spans="1:30" hidden="1">
      <c r="A823" s="13" t="s">
        <v>7724</v>
      </c>
      <c r="C823" s="13" t="s">
        <v>7684</v>
      </c>
      <c r="D823" s="13">
        <v>9169</v>
      </c>
      <c r="E823" s="13" t="s">
        <v>7685</v>
      </c>
      <c r="F823" s="13">
        <v>9180</v>
      </c>
      <c r="G823" s="13" t="s">
        <v>7725</v>
      </c>
      <c r="H823" s="13" t="s">
        <v>7724</v>
      </c>
      <c r="J823" s="13" t="s">
        <v>7665</v>
      </c>
      <c r="K823" s="13" t="str">
        <f>VLOOKUP(J823,'DM Thue co so-TCCB'!$B$5:$D$781,3,)</f>
        <v>Thuế cơ sở 6 tỉnh An Giang</v>
      </c>
      <c r="L823" s="13" t="str">
        <f>VLOOKUP(J823,'DM Thue co so-TCCB'!$B$5:$F$781,5,)</f>
        <v>Xã An Minh</v>
      </c>
      <c r="M823" s="13" t="s">
        <v>7666</v>
      </c>
      <c r="N823" s="13" t="s">
        <v>7726</v>
      </c>
      <c r="O823" s="10" t="s">
        <v>7668</v>
      </c>
      <c r="P823" s="10" t="s">
        <v>7727</v>
      </c>
      <c r="Q823" s="13" t="str">
        <f t="shared" si="18"/>
        <v>Huyện U Minh Thượng - Đội Thuế liên huyện An Biên - An Minh - Vĩnh Thuận - U Minh Thượng</v>
      </c>
      <c r="R823" s="13" t="s">
        <v>7728</v>
      </c>
      <c r="S823" s="13" t="s">
        <v>7726</v>
      </c>
      <c r="T823" s="34" t="s">
        <v>7729</v>
      </c>
      <c r="U823" s="13" t="s">
        <v>7681</v>
      </c>
      <c r="V823" s="13" t="s">
        <v>7730</v>
      </c>
      <c r="W823" s="17" t="s">
        <v>7681</v>
      </c>
      <c r="X823" s="18" t="s">
        <v>7682</v>
      </c>
      <c r="Y823" s="30" t="s">
        <v>7501</v>
      </c>
      <c r="Z823" s="13" t="s">
        <v>7693</v>
      </c>
      <c r="AA823" s="13" t="s">
        <v>7571</v>
      </c>
      <c r="AB823" s="13" t="s">
        <v>7577</v>
      </c>
      <c r="AD823" s="7"/>
    </row>
    <row r="824" spans="1:30">
      <c r="A824" s="13" t="s">
        <v>7731</v>
      </c>
      <c r="C824" s="13" t="s">
        <v>155</v>
      </c>
      <c r="D824" s="13">
        <v>9166</v>
      </c>
      <c r="E824" s="13" t="s">
        <v>7732</v>
      </c>
      <c r="F824" s="13">
        <v>9180</v>
      </c>
      <c r="G824" s="13" t="s">
        <v>7733</v>
      </c>
      <c r="H824" s="13" t="s">
        <v>7731</v>
      </c>
      <c r="J824" s="13" t="s">
        <v>7717</v>
      </c>
      <c r="K824" s="13" t="str">
        <f>VLOOKUP(J824,'DM Thue co so-TCCB'!$B$5:$D$781,3,)</f>
        <v>Thuế cơ sở 3 tỉnh An Giang</v>
      </c>
      <c r="L824" s="13" t="str">
        <f>VLOOKUP(J824,'DM Thue co so-TCCB'!$B$5:$F$781,5,)</f>
        <v>Phường Hà Tiên</v>
      </c>
      <c r="M824" s="13" t="s">
        <v>7718</v>
      </c>
      <c r="N824" s="13" t="s">
        <v>7734</v>
      </c>
      <c r="O824" s="10" t="s">
        <v>7720</v>
      </c>
      <c r="P824" s="10" t="s">
        <v>7735</v>
      </c>
      <c r="Q824" s="13" t="str">
        <f t="shared" si="18"/>
        <v>Huyện Giang Thành - Đội Thuế liên huyện thành phố Hà Tiên - Giang Thành</v>
      </c>
      <c r="R824" s="13" t="s">
        <v>7736</v>
      </c>
      <c r="S824" s="13" t="s">
        <v>7734</v>
      </c>
      <c r="T824" s="34" t="s">
        <v>7737</v>
      </c>
      <c r="U824" s="13" t="s">
        <v>7738</v>
      </c>
      <c r="V824" s="13" t="s">
        <v>7739</v>
      </c>
      <c r="W824" s="17" t="s">
        <v>7610</v>
      </c>
      <c r="X824" s="18" t="s">
        <v>7611</v>
      </c>
      <c r="Y824" s="30" t="s">
        <v>7596</v>
      </c>
      <c r="Z824" s="13" t="s">
        <v>7740</v>
      </c>
      <c r="AA824" s="13" t="s">
        <v>7571</v>
      </c>
      <c r="AB824" s="13" t="s">
        <v>7577</v>
      </c>
      <c r="AD824" s="7"/>
    </row>
    <row r="825" spans="1:30" s="7" customFormat="1" hidden="1">
      <c r="A825" s="7" t="s">
        <v>7741</v>
      </c>
      <c r="B825" s="7">
        <v>9180</v>
      </c>
      <c r="E825" s="7" t="s">
        <v>7742</v>
      </c>
      <c r="G825" s="7" t="s">
        <v>155</v>
      </c>
      <c r="H825" s="7" t="s">
        <v>7741</v>
      </c>
      <c r="I825" s="7" t="s">
        <v>7573</v>
      </c>
      <c r="K825" s="13"/>
      <c r="L825" s="13"/>
      <c r="M825" s="10"/>
      <c r="N825" s="7" t="s">
        <v>7743</v>
      </c>
      <c r="O825" s="7" t="s">
        <v>7575</v>
      </c>
      <c r="P825" s="7" t="s">
        <v>7744</v>
      </c>
      <c r="Q825" s="13" t="str">
        <f t="shared" si="18"/>
        <v xml:space="preserve">Tỉnh Bạc Liêu - </v>
      </c>
      <c r="R825" s="7" t="s">
        <v>7745</v>
      </c>
      <c r="S825" s="7" t="s">
        <v>7743</v>
      </c>
      <c r="T825" s="8" t="s">
        <v>7743</v>
      </c>
      <c r="U825" s="7" t="s">
        <v>7746</v>
      </c>
      <c r="V825" s="7" t="s">
        <v>7747</v>
      </c>
      <c r="W825" s="11" t="s">
        <v>155</v>
      </c>
      <c r="X825" s="9" t="s">
        <v>155</v>
      </c>
      <c r="Z825" s="7" t="s">
        <v>7748</v>
      </c>
      <c r="AA825" s="7" t="s">
        <v>153</v>
      </c>
      <c r="AB825" s="7" t="s">
        <v>159</v>
      </c>
    </row>
    <row r="826" spans="1:30" s="7" customFormat="1" hidden="1">
      <c r="A826" s="7" t="s">
        <v>7749</v>
      </c>
      <c r="B826" s="7">
        <v>9181</v>
      </c>
      <c r="E826" s="7" t="s">
        <v>7742</v>
      </c>
      <c r="F826" s="7">
        <v>9180</v>
      </c>
      <c r="G826" s="7" t="s">
        <v>7750</v>
      </c>
      <c r="H826" s="7" t="s">
        <v>7749</v>
      </c>
      <c r="I826" s="7" t="s">
        <v>7573</v>
      </c>
      <c r="J826" s="7" t="s">
        <v>7573</v>
      </c>
      <c r="K826" s="13"/>
      <c r="L826" s="13"/>
      <c r="M826" s="10" t="s">
        <v>7573</v>
      </c>
      <c r="N826" s="7" t="s">
        <v>7751</v>
      </c>
      <c r="O826" s="7" t="s">
        <v>7575</v>
      </c>
      <c r="P826" s="7" t="s">
        <v>7744</v>
      </c>
      <c r="Q826" s="13" t="str">
        <f t="shared" si="18"/>
        <v>Tỉnh Bạc Liêu - Chi cục Thuế khu vực XX</v>
      </c>
      <c r="R826" s="7" t="s">
        <v>7752</v>
      </c>
      <c r="S826" s="7" t="s">
        <v>7751</v>
      </c>
      <c r="T826" s="8" t="s">
        <v>7751</v>
      </c>
      <c r="U826" s="7" t="s">
        <v>7753</v>
      </c>
      <c r="V826" s="7" t="s">
        <v>7754</v>
      </c>
      <c r="W826" s="15" t="s">
        <v>7755</v>
      </c>
      <c r="X826" s="16" t="s">
        <v>7756</v>
      </c>
      <c r="Z826" s="7" t="s">
        <v>7742</v>
      </c>
      <c r="AA826" s="7" t="s">
        <v>7741</v>
      </c>
      <c r="AB826" s="7" t="s">
        <v>7745</v>
      </c>
    </row>
    <row r="827" spans="1:30" hidden="1">
      <c r="A827" s="13" t="s">
        <v>7757</v>
      </c>
      <c r="E827" s="13" t="s">
        <v>7758</v>
      </c>
      <c r="F827" s="13">
        <v>9180</v>
      </c>
      <c r="G827" s="13" t="s">
        <v>7759</v>
      </c>
      <c r="H827" s="13" t="s">
        <v>7757</v>
      </c>
      <c r="J827" s="13" t="s">
        <v>7760</v>
      </c>
      <c r="K827" s="13" t="str">
        <f>VLOOKUP(J827,'DM Thue co so-TCCB'!$B$5:$D$792,3,)</f>
        <v>Thuế cơ sở 2 tỉnh Cà Mau</v>
      </c>
      <c r="L827" s="13" t="str">
        <f>VLOOKUP(J827,'DM Thue co so-TCCB'!$B$5:$F$792,5,)</f>
        <v>Phường Bạc Liêu</v>
      </c>
      <c r="M827" s="10" t="s">
        <v>7761</v>
      </c>
      <c r="N827" s="10" t="s">
        <v>7760</v>
      </c>
      <c r="O827" s="10" t="s">
        <v>7762</v>
      </c>
      <c r="P827" s="10" t="s">
        <v>7762</v>
      </c>
      <c r="Q827" s="13" t="str">
        <f t="shared" si="18"/>
        <v>Thành phố Bạc Liêu - Đội Thuế thành phố Bạc Liêu</v>
      </c>
      <c r="R827" s="13" t="s">
        <v>7763</v>
      </c>
      <c r="S827" s="13" t="s">
        <v>7760</v>
      </c>
      <c r="T827" s="8" t="s">
        <v>7760</v>
      </c>
      <c r="U827" s="13" t="s">
        <v>7753</v>
      </c>
      <c r="V827" s="13" t="s">
        <v>7754</v>
      </c>
      <c r="W827" s="15" t="s">
        <v>7755</v>
      </c>
      <c r="X827" s="16" t="s">
        <v>7756</v>
      </c>
      <c r="Z827" s="13" t="s">
        <v>7764</v>
      </c>
      <c r="AA827" s="13" t="s">
        <v>7741</v>
      </c>
      <c r="AB827" s="13" t="s">
        <v>7745</v>
      </c>
      <c r="AD827" s="7"/>
    </row>
    <row r="828" spans="1:30" hidden="1">
      <c r="A828" s="13" t="s">
        <v>7765</v>
      </c>
      <c r="C828" s="13">
        <v>9562</v>
      </c>
      <c r="D828" s="13">
        <v>9562</v>
      </c>
      <c r="E828" s="13" t="s">
        <v>7766</v>
      </c>
      <c r="F828" s="13">
        <v>9180</v>
      </c>
      <c r="G828" s="13" t="s">
        <v>7767</v>
      </c>
      <c r="H828" s="13" t="s">
        <v>7765</v>
      </c>
      <c r="J828" s="13" t="s">
        <v>7768</v>
      </c>
      <c r="K828" s="13" t="str">
        <f>VLOOKUP(J828,'DM Thue co so-TCCB'!$B$5:$D$792,3,)</f>
        <v>Thuế cơ sở 8 tỉnh Cà Mau</v>
      </c>
      <c r="L828" s="13" t="str">
        <f>VLOOKUP(J828,'DM Thue co so-TCCB'!$B$5:$F$792,5,)</f>
        <v>Xã Phước Long</v>
      </c>
      <c r="M828" s="10" t="s">
        <v>7769</v>
      </c>
      <c r="N828" s="13" t="s">
        <v>7770</v>
      </c>
      <c r="O828" s="10" t="s">
        <v>7771</v>
      </c>
      <c r="P828" s="10" t="s">
        <v>7772</v>
      </c>
      <c r="Q828" s="13" t="str">
        <f t="shared" si="18"/>
        <v>Huyện Hồng Dân - Đội Thuế liên huyện Phước Long - Hồng Dân</v>
      </c>
      <c r="R828" s="13" t="s">
        <v>7773</v>
      </c>
      <c r="S828" s="13" t="s">
        <v>7770</v>
      </c>
      <c r="T828" s="8" t="s">
        <v>7770</v>
      </c>
      <c r="U828" s="13" t="s">
        <v>7774</v>
      </c>
      <c r="V828" s="13" t="s">
        <v>7775</v>
      </c>
      <c r="W828" s="17" t="s">
        <v>7776</v>
      </c>
      <c r="X828" s="18" t="s">
        <v>7777</v>
      </c>
      <c r="Y828" s="10" t="s">
        <v>285</v>
      </c>
      <c r="Z828" s="13" t="s">
        <v>7778</v>
      </c>
      <c r="AA828" s="13" t="s">
        <v>7741</v>
      </c>
      <c r="AB828" s="13" t="s">
        <v>7745</v>
      </c>
      <c r="AD828" s="7"/>
    </row>
    <row r="829" spans="1:30" hidden="1">
      <c r="A829" s="13" t="s">
        <v>7779</v>
      </c>
      <c r="C829" s="13">
        <v>9561</v>
      </c>
      <c r="D829" s="13">
        <v>9561</v>
      </c>
      <c r="E829" s="13" t="s">
        <v>7780</v>
      </c>
      <c r="F829" s="13">
        <v>9180</v>
      </c>
      <c r="G829" s="13" t="s">
        <v>7781</v>
      </c>
      <c r="H829" s="13" t="s">
        <v>7779</v>
      </c>
      <c r="J829" s="13" t="s">
        <v>7782</v>
      </c>
      <c r="K829" s="13" t="str">
        <f>VLOOKUP(J829,'DM Thue co so-TCCB'!$B$5:$D$792,3,)</f>
        <v>Thuế cơ sở 6 tỉnh Cà Mau</v>
      </c>
      <c r="L829" s="13" t="str">
        <f>VLOOKUP(J829,'DM Thue co so-TCCB'!$B$5:$F$792,5,)</f>
        <v>Xã Hòa Bình</v>
      </c>
      <c r="M829" s="10" t="s">
        <v>7783</v>
      </c>
      <c r="N829" s="13" t="s">
        <v>7784</v>
      </c>
      <c r="O829" s="10" t="s">
        <v>545</v>
      </c>
      <c r="P829" s="10" t="s">
        <v>7785</v>
      </c>
      <c r="Q829" s="13" t="str">
        <f t="shared" si="18"/>
        <v>Huyện Vĩnh Lợi - Đội Thuế liên huyện Hòa Bình - Vĩnh Lợi</v>
      </c>
      <c r="R829" s="13" t="s">
        <v>7786</v>
      </c>
      <c r="S829" s="13" t="s">
        <v>7784</v>
      </c>
      <c r="T829" s="8" t="s">
        <v>7784</v>
      </c>
      <c r="U829" s="13" t="s">
        <v>7787</v>
      </c>
      <c r="V829" s="13" t="s">
        <v>7788</v>
      </c>
      <c r="W829" s="17" t="s">
        <v>7789</v>
      </c>
      <c r="X829" s="18" t="s">
        <v>7790</v>
      </c>
      <c r="Y829" s="10" t="s">
        <v>285</v>
      </c>
      <c r="Z829" s="13" t="s">
        <v>7791</v>
      </c>
      <c r="AA829" s="13" t="s">
        <v>7741</v>
      </c>
      <c r="AB829" s="13" t="s">
        <v>7745</v>
      </c>
      <c r="AD829" s="7"/>
    </row>
    <row r="830" spans="1:30" hidden="1">
      <c r="A830" s="13" t="s">
        <v>7792</v>
      </c>
      <c r="C830" s="13">
        <v>9561</v>
      </c>
      <c r="D830" s="13">
        <v>9561</v>
      </c>
      <c r="E830" s="13" t="s">
        <v>7780</v>
      </c>
      <c r="F830" s="13">
        <v>9180</v>
      </c>
      <c r="G830" s="13" t="s">
        <v>7793</v>
      </c>
      <c r="H830" s="13" t="s">
        <v>7792</v>
      </c>
      <c r="J830" s="13" t="s">
        <v>7782</v>
      </c>
      <c r="K830" s="13" t="str">
        <f>VLOOKUP(J830,'DM Thue co so-TCCB'!$B$5:$D$792,3,)</f>
        <v>Thuế cơ sở 6 tỉnh Cà Mau</v>
      </c>
      <c r="L830" s="13" t="str">
        <f>VLOOKUP(J830,'DM Thue co so-TCCB'!$B$5:$F$792,5,)</f>
        <v>Xã Hòa Bình</v>
      </c>
      <c r="M830" s="10" t="s">
        <v>7783</v>
      </c>
      <c r="N830" s="13" t="s">
        <v>7794</v>
      </c>
      <c r="O830" s="10" t="s">
        <v>545</v>
      </c>
      <c r="P830" s="10" t="s">
        <v>545</v>
      </c>
      <c r="Q830" s="13" t="str">
        <f t="shared" si="18"/>
        <v>Huyện Hòa Bình - Đội Thuế liên huyện Hòa Bình - Vĩnh Lợi</v>
      </c>
      <c r="R830" s="13" t="s">
        <v>7795</v>
      </c>
      <c r="S830" s="13" t="s">
        <v>7794</v>
      </c>
      <c r="T830" s="8" t="s">
        <v>7794</v>
      </c>
      <c r="U830" s="13" t="s">
        <v>7789</v>
      </c>
      <c r="V830" s="13" t="s">
        <v>7796</v>
      </c>
      <c r="W830" s="17" t="s">
        <v>7789</v>
      </c>
      <c r="X830" s="18" t="s">
        <v>7790</v>
      </c>
      <c r="Y830" s="10" t="s">
        <v>285</v>
      </c>
      <c r="Z830" s="13" t="s">
        <v>7791</v>
      </c>
      <c r="AA830" s="13" t="s">
        <v>7741</v>
      </c>
      <c r="AB830" s="13" t="s">
        <v>7745</v>
      </c>
      <c r="AD830" s="7"/>
    </row>
    <row r="831" spans="1:30" hidden="1">
      <c r="A831" s="13" t="s">
        <v>7797</v>
      </c>
      <c r="C831" s="13">
        <v>9563</v>
      </c>
      <c r="D831" s="13">
        <v>9563</v>
      </c>
      <c r="E831" s="13" t="s">
        <v>7798</v>
      </c>
      <c r="F831" s="13">
        <v>9180</v>
      </c>
      <c r="G831" s="13" t="s">
        <v>7799</v>
      </c>
      <c r="H831" s="13" t="s">
        <v>7797</v>
      </c>
      <c r="J831" s="13" t="s">
        <v>7800</v>
      </c>
      <c r="K831" s="13" t="str">
        <f>VLOOKUP(J831,'DM Thue co so-TCCB'!$B$5:$D$792,3,)</f>
        <v>Thuế cơ sở 7 tỉnh Cà Mau</v>
      </c>
      <c r="L831" s="13" t="str">
        <f>VLOOKUP(J831,'DM Thue co so-TCCB'!$B$5:$F$792,5,)</f>
        <v>Phường Giá Rai</v>
      </c>
      <c r="M831" s="10" t="s">
        <v>7801</v>
      </c>
      <c r="N831" s="13" t="s">
        <v>7802</v>
      </c>
      <c r="O831" s="10" t="s">
        <v>7803</v>
      </c>
      <c r="P831" s="10" t="s">
        <v>7803</v>
      </c>
      <c r="Q831" s="13" t="str">
        <f t="shared" si="18"/>
        <v>Thị xã Giá Rai - Đội Thuế liên huyện Giá Rai - Đông Hải</v>
      </c>
      <c r="R831" s="13" t="s">
        <v>7804</v>
      </c>
      <c r="S831" s="13" t="s">
        <v>7802</v>
      </c>
      <c r="T831" s="8" t="s">
        <v>7802</v>
      </c>
      <c r="U831" s="13" t="s">
        <v>7805</v>
      </c>
      <c r="V831" s="13" t="s">
        <v>7806</v>
      </c>
      <c r="W831" s="17" t="s">
        <v>7805</v>
      </c>
      <c r="X831" s="18" t="s">
        <v>7807</v>
      </c>
      <c r="Y831" s="10" t="s">
        <v>285</v>
      </c>
      <c r="Z831" s="13" t="s">
        <v>7808</v>
      </c>
      <c r="AA831" s="13" t="s">
        <v>7741</v>
      </c>
      <c r="AB831" s="13" t="s">
        <v>7745</v>
      </c>
      <c r="AD831" s="7"/>
    </row>
    <row r="832" spans="1:30" hidden="1">
      <c r="A832" s="13" t="s">
        <v>7809</v>
      </c>
      <c r="C832" s="13">
        <v>9562</v>
      </c>
      <c r="D832" s="13">
        <v>9562</v>
      </c>
      <c r="E832" s="13" t="s">
        <v>7766</v>
      </c>
      <c r="F832" s="13">
        <v>9180</v>
      </c>
      <c r="G832" s="13" t="s">
        <v>7810</v>
      </c>
      <c r="H832" s="13" t="s">
        <v>7809</v>
      </c>
      <c r="J832" s="13" t="s">
        <v>7768</v>
      </c>
      <c r="K832" s="13" t="str">
        <f>VLOOKUP(J832,'DM Thue co so-TCCB'!$B$5:$D$792,3,)</f>
        <v>Thuế cơ sở 8 tỉnh Cà Mau</v>
      </c>
      <c r="L832" s="13" t="str">
        <f>VLOOKUP(J832,'DM Thue co so-TCCB'!$B$5:$F$792,5,)</f>
        <v>Xã Phước Long</v>
      </c>
      <c r="M832" s="10" t="s">
        <v>7769</v>
      </c>
      <c r="N832" s="13" t="s">
        <v>7811</v>
      </c>
      <c r="O832" s="10" t="s">
        <v>7771</v>
      </c>
      <c r="P832" s="10" t="s">
        <v>7771</v>
      </c>
      <c r="Q832" s="13" t="str">
        <f t="shared" si="18"/>
        <v>Huyện Phước Long - Đội Thuế liên huyện Phước Long - Hồng Dân</v>
      </c>
      <c r="R832" s="13" t="s">
        <v>7812</v>
      </c>
      <c r="S832" s="13" t="s">
        <v>7811</v>
      </c>
      <c r="T832" s="8" t="s">
        <v>7811</v>
      </c>
      <c r="U832" s="13" t="s">
        <v>7776</v>
      </c>
      <c r="V832" s="13" t="s">
        <v>7813</v>
      </c>
      <c r="W832" s="17" t="s">
        <v>7776</v>
      </c>
      <c r="X832" s="18" t="s">
        <v>7777</v>
      </c>
      <c r="Y832" s="10" t="s">
        <v>285</v>
      </c>
      <c r="Z832" s="13" t="s">
        <v>7778</v>
      </c>
      <c r="AA832" s="13" t="s">
        <v>7741</v>
      </c>
      <c r="AB832" s="13" t="s">
        <v>7745</v>
      </c>
      <c r="AD832" s="7"/>
    </row>
    <row r="833" spans="1:30" hidden="1">
      <c r="A833" s="13" t="s">
        <v>7814</v>
      </c>
      <c r="C833" s="13">
        <v>9563</v>
      </c>
      <c r="D833" s="13">
        <v>9563</v>
      </c>
      <c r="E833" s="13" t="s">
        <v>7798</v>
      </c>
      <c r="F833" s="13">
        <v>9180</v>
      </c>
      <c r="G833" s="13" t="s">
        <v>7815</v>
      </c>
      <c r="H833" s="13" t="s">
        <v>7814</v>
      </c>
      <c r="J833" s="13" t="s">
        <v>7800</v>
      </c>
      <c r="K833" s="13" t="str">
        <f>VLOOKUP(J833,'DM Thue co so-TCCB'!$B$5:$D$792,3,)</f>
        <v>Thuế cơ sở 7 tỉnh Cà Mau</v>
      </c>
      <c r="L833" s="13" t="str">
        <f>VLOOKUP(J833,'DM Thue co so-TCCB'!$B$5:$F$792,5,)</f>
        <v>Phường Giá Rai</v>
      </c>
      <c r="M833" s="10" t="s">
        <v>7801</v>
      </c>
      <c r="N833" s="13" t="s">
        <v>7816</v>
      </c>
      <c r="O833" s="10" t="s">
        <v>7803</v>
      </c>
      <c r="P833" s="10" t="s">
        <v>7817</v>
      </c>
      <c r="Q833" s="13" t="str">
        <f t="shared" si="18"/>
        <v>Huyện Đông Hải - Đội Thuế liên huyện Giá Rai - Đông Hải</v>
      </c>
      <c r="R833" s="13" t="s">
        <v>7818</v>
      </c>
      <c r="S833" s="13" t="s">
        <v>7816</v>
      </c>
      <c r="T833" s="8" t="s">
        <v>7816</v>
      </c>
      <c r="U833" s="13" t="s">
        <v>7819</v>
      </c>
      <c r="V833" s="13" t="s">
        <v>7820</v>
      </c>
      <c r="W833" s="17" t="s">
        <v>7805</v>
      </c>
      <c r="X833" s="18" t="s">
        <v>7807</v>
      </c>
      <c r="Y833" s="10" t="s">
        <v>285</v>
      </c>
      <c r="Z833" s="13" t="s">
        <v>7808</v>
      </c>
      <c r="AA833" s="13" t="s">
        <v>7741</v>
      </c>
      <c r="AB833" s="13" t="s">
        <v>7745</v>
      </c>
      <c r="AD833" s="7"/>
    </row>
    <row r="834" spans="1:30" s="7" customFormat="1" hidden="1">
      <c r="A834" s="7" t="s">
        <v>7821</v>
      </c>
      <c r="B834" s="7">
        <v>9180</v>
      </c>
      <c r="E834" s="7" t="s">
        <v>7822</v>
      </c>
      <c r="G834" s="7" t="s">
        <v>155</v>
      </c>
      <c r="H834" s="7" t="s">
        <v>7821</v>
      </c>
      <c r="I834" s="7" t="s">
        <v>7573</v>
      </c>
      <c r="K834" s="13"/>
      <c r="L834" s="13"/>
      <c r="M834" s="10"/>
      <c r="N834" s="7" t="s">
        <v>7823</v>
      </c>
      <c r="O834" s="7" t="s">
        <v>7575</v>
      </c>
      <c r="P834" s="7" t="s">
        <v>7824</v>
      </c>
      <c r="Q834" s="13" t="str">
        <f t="shared" si="18"/>
        <v xml:space="preserve">Tỉnh Cà Mau - </v>
      </c>
      <c r="R834" s="7" t="s">
        <v>7825</v>
      </c>
      <c r="S834" s="7" t="s">
        <v>7823</v>
      </c>
      <c r="T834" s="8" t="s">
        <v>7823</v>
      </c>
      <c r="U834" s="7" t="s">
        <v>7826</v>
      </c>
      <c r="V834" s="7" t="s">
        <v>7827</v>
      </c>
      <c r="W834" s="11" t="s">
        <v>155</v>
      </c>
      <c r="X834" s="9" t="s">
        <v>155</v>
      </c>
      <c r="Z834" s="7" t="s">
        <v>7828</v>
      </c>
      <c r="AA834" s="7" t="s">
        <v>153</v>
      </c>
      <c r="AB834" s="7" t="s">
        <v>159</v>
      </c>
    </row>
    <row r="835" spans="1:30" s="7" customFormat="1" hidden="1">
      <c r="A835" s="7" t="s">
        <v>7829</v>
      </c>
      <c r="B835" s="7">
        <v>9181</v>
      </c>
      <c r="E835" s="7" t="s">
        <v>7822</v>
      </c>
      <c r="F835" s="7">
        <v>9180</v>
      </c>
      <c r="G835" s="7" t="s">
        <v>7830</v>
      </c>
      <c r="H835" s="7" t="s">
        <v>7829</v>
      </c>
      <c r="I835" s="7" t="s">
        <v>7573</v>
      </c>
      <c r="J835" s="7" t="s">
        <v>7573</v>
      </c>
      <c r="K835" s="13"/>
      <c r="L835" s="13"/>
      <c r="M835" s="10" t="s">
        <v>7573</v>
      </c>
      <c r="N835" s="7" t="s">
        <v>7831</v>
      </c>
      <c r="O835" s="7" t="s">
        <v>7575</v>
      </c>
      <c r="P835" s="7" t="s">
        <v>7824</v>
      </c>
      <c r="Q835" s="13" t="str">
        <f t="shared" si="18"/>
        <v>Tỉnh Cà Mau - Chi cục Thuế khu vực XX</v>
      </c>
      <c r="R835" s="7" t="s">
        <v>7832</v>
      </c>
      <c r="S835" s="7" t="s">
        <v>7831</v>
      </c>
      <c r="T835" s="8" t="s">
        <v>7831</v>
      </c>
      <c r="U835" s="7" t="s">
        <v>7833</v>
      </c>
      <c r="V835" s="7" t="s">
        <v>7834</v>
      </c>
      <c r="W835" s="11" t="s">
        <v>7835</v>
      </c>
      <c r="X835" s="9" t="s">
        <v>7836</v>
      </c>
      <c r="Z835" s="7" t="s">
        <v>7822</v>
      </c>
      <c r="AA835" s="7" t="s">
        <v>7821</v>
      </c>
      <c r="AB835" s="7" t="s">
        <v>7825</v>
      </c>
    </row>
    <row r="836" spans="1:30" hidden="1">
      <c r="A836" s="13" t="s">
        <v>7837</v>
      </c>
      <c r="C836" s="13">
        <v>9662</v>
      </c>
      <c r="D836" s="13">
        <v>9662</v>
      </c>
      <c r="E836" s="13" t="s">
        <v>615</v>
      </c>
      <c r="F836" s="13">
        <v>9180</v>
      </c>
      <c r="G836" s="13" t="s">
        <v>7838</v>
      </c>
      <c r="H836" s="13" t="s">
        <v>7837</v>
      </c>
      <c r="J836" s="13" t="s">
        <v>2070</v>
      </c>
      <c r="K836" s="13" t="str">
        <f>VLOOKUP(J836,'DM Thue co so-TCCB'!$B$776:$D$784,3,)</f>
        <v>Thuế cơ sở 1 tỉnh Cà Mau</v>
      </c>
      <c r="L836" s="13" t="str">
        <f>VLOOKUP(J836,'DM Thue co so-TCCB'!$B$776:$F$784,5,)</f>
        <v>Phường Tân Thành</v>
      </c>
      <c r="M836" s="10" t="s">
        <v>2071</v>
      </c>
      <c r="N836" s="13" t="s">
        <v>7839</v>
      </c>
      <c r="O836" s="10" t="s">
        <v>7840</v>
      </c>
      <c r="P836" s="10" t="s">
        <v>7840</v>
      </c>
      <c r="Q836" s="13" t="str">
        <f t="shared" si="18"/>
        <v>Thành phố Cà Mau - Đội Thuế liên huyện Khu vực II</v>
      </c>
      <c r="R836" s="13" t="s">
        <v>7841</v>
      </c>
      <c r="S836" s="13" t="s">
        <v>7839</v>
      </c>
      <c r="T836" s="8" t="s">
        <v>7839</v>
      </c>
      <c r="U836" s="13" t="s">
        <v>7833</v>
      </c>
      <c r="V836" s="13" t="s">
        <v>7834</v>
      </c>
      <c r="W836" s="19" t="s">
        <v>7835</v>
      </c>
      <c r="X836" s="20" t="s">
        <v>7836</v>
      </c>
      <c r="Y836" s="10" t="s">
        <v>285</v>
      </c>
      <c r="Z836" s="13" t="s">
        <v>615</v>
      </c>
      <c r="AA836" s="13" t="s">
        <v>7821</v>
      </c>
      <c r="AB836" s="13" t="s">
        <v>7825</v>
      </c>
      <c r="AD836" s="7"/>
    </row>
    <row r="837" spans="1:30" hidden="1">
      <c r="A837" s="13" t="s">
        <v>7842</v>
      </c>
      <c r="C837" s="13">
        <v>9664</v>
      </c>
      <c r="D837" s="13">
        <v>9664</v>
      </c>
      <c r="E837" s="13" t="s">
        <v>1161</v>
      </c>
      <c r="F837" s="13">
        <v>9180</v>
      </c>
      <c r="G837" s="13" t="s">
        <v>7843</v>
      </c>
      <c r="H837" s="13" t="s">
        <v>7842</v>
      </c>
      <c r="J837" s="13" t="s">
        <v>2033</v>
      </c>
      <c r="K837" s="13" t="str">
        <f>VLOOKUP(J837,'DM Thue co so-TCCB'!$B$776:$D$784,3,)</f>
        <v>Thuế cơ sở 5 tỉnh Cà Mau</v>
      </c>
      <c r="L837" s="13" t="str">
        <f>VLOOKUP(J837,'DM Thue co so-TCCB'!$B$776:$F$784,5,)</f>
        <v>Xã Thới Bình</v>
      </c>
      <c r="M837" s="10" t="s">
        <v>2034</v>
      </c>
      <c r="N837" s="13" t="s">
        <v>7844</v>
      </c>
      <c r="O837" s="10" t="s">
        <v>7845</v>
      </c>
      <c r="P837" s="10" t="s">
        <v>7845</v>
      </c>
      <c r="Q837" s="13" t="str">
        <f t="shared" si="18"/>
        <v>Huyện Thới Bình - Đội Thuế liên huyện Khu vực IV</v>
      </c>
      <c r="R837" s="13" t="s">
        <v>7846</v>
      </c>
      <c r="S837" s="13" t="s">
        <v>7844</v>
      </c>
      <c r="T837" s="8" t="s">
        <v>7844</v>
      </c>
      <c r="U837" s="13" t="s">
        <v>7847</v>
      </c>
      <c r="V837" s="13" t="s">
        <v>7848</v>
      </c>
      <c r="W837" s="17" t="s">
        <v>7847</v>
      </c>
      <c r="X837" s="18" t="s">
        <v>7849</v>
      </c>
      <c r="Y837" s="10" t="s">
        <v>285</v>
      </c>
      <c r="Z837" s="13" t="s">
        <v>1161</v>
      </c>
      <c r="AA837" s="13" t="s">
        <v>7821</v>
      </c>
      <c r="AB837" s="13" t="s">
        <v>7825</v>
      </c>
      <c r="AD837" s="7"/>
    </row>
    <row r="838" spans="1:30" hidden="1">
      <c r="A838" s="13" t="s">
        <v>7850</v>
      </c>
      <c r="C838" s="13">
        <v>9664</v>
      </c>
      <c r="D838" s="13">
        <v>9664</v>
      </c>
      <c r="E838" s="13" t="s">
        <v>1161</v>
      </c>
      <c r="F838" s="13">
        <v>9180</v>
      </c>
      <c r="G838" s="13" t="s">
        <v>7851</v>
      </c>
      <c r="H838" s="13" t="s">
        <v>7850</v>
      </c>
      <c r="J838" s="13" t="s">
        <v>2033</v>
      </c>
      <c r="K838" s="13" t="str">
        <f>VLOOKUP(J838,'DM Thue co so-TCCB'!$B$776:$D$784,3,)</f>
        <v>Thuế cơ sở 5 tỉnh Cà Mau</v>
      </c>
      <c r="L838" s="13" t="str">
        <f>VLOOKUP(J838,'DM Thue co so-TCCB'!$B$776:$F$784,5,)</f>
        <v>Xã Thới Bình</v>
      </c>
      <c r="M838" s="10" t="s">
        <v>2034</v>
      </c>
      <c r="N838" s="13" t="s">
        <v>7852</v>
      </c>
      <c r="O838" s="10" t="s">
        <v>7845</v>
      </c>
      <c r="P838" s="10" t="s">
        <v>7853</v>
      </c>
      <c r="Q838" s="13" t="str">
        <f t="shared" si="18"/>
        <v>Huyện U Minh - Đội Thuế liên huyện Khu vực IV</v>
      </c>
      <c r="R838" s="13" t="s">
        <v>7854</v>
      </c>
      <c r="S838" s="13" t="s">
        <v>7852</v>
      </c>
      <c r="T838" s="8" t="s">
        <v>7852</v>
      </c>
      <c r="U838" s="13" t="s">
        <v>7855</v>
      </c>
      <c r="V838" s="13" t="s">
        <v>7856</v>
      </c>
      <c r="W838" s="17" t="s">
        <v>7847</v>
      </c>
      <c r="X838" s="18" t="s">
        <v>7849</v>
      </c>
      <c r="Y838" s="10" t="s">
        <v>285</v>
      </c>
      <c r="Z838" s="13" t="s">
        <v>1161</v>
      </c>
      <c r="AA838" s="13" t="s">
        <v>7821</v>
      </c>
      <c r="AB838" s="13" t="s">
        <v>7825</v>
      </c>
      <c r="AD838" s="7"/>
    </row>
    <row r="839" spans="1:30" hidden="1">
      <c r="A839" s="13" t="s">
        <v>7857</v>
      </c>
      <c r="C839" s="13">
        <v>9663</v>
      </c>
      <c r="D839" s="13">
        <v>9663</v>
      </c>
      <c r="E839" s="13" t="s">
        <v>851</v>
      </c>
      <c r="F839" s="13">
        <v>9180</v>
      </c>
      <c r="G839" s="13" t="s">
        <v>7858</v>
      </c>
      <c r="H839" s="13" t="s">
        <v>7857</v>
      </c>
      <c r="J839" s="13" t="s">
        <v>2014</v>
      </c>
      <c r="K839" s="13" t="str">
        <f>VLOOKUP(J839,'DM Thue co so-TCCB'!$B$776:$D$784,3,)</f>
        <v>Thuế cơ sở 4 tỉnh Cà Mau</v>
      </c>
      <c r="L839" s="13" t="str">
        <f>VLOOKUP(J839,'DM Thue co so-TCCB'!$B$776:$F$784,5,)</f>
        <v>Xã Cái Nước</v>
      </c>
      <c r="M839" s="10" t="s">
        <v>2015</v>
      </c>
      <c r="N839" s="13" t="s">
        <v>7859</v>
      </c>
      <c r="O839" s="10" t="s">
        <v>7860</v>
      </c>
      <c r="P839" s="10" t="s">
        <v>7861</v>
      </c>
      <c r="Q839" s="13" t="str">
        <f t="shared" si="18"/>
        <v>Huyện Trần Văn Thời - Đội Thuế liên huyện Khu vực III</v>
      </c>
      <c r="R839" s="13" t="s">
        <v>7862</v>
      </c>
      <c r="S839" s="13" t="s">
        <v>7859</v>
      </c>
      <c r="T839" s="8" t="s">
        <v>7859</v>
      </c>
      <c r="U839" s="13" t="s">
        <v>7863</v>
      </c>
      <c r="V839" s="13" t="s">
        <v>7864</v>
      </c>
      <c r="W839" s="17" t="s">
        <v>7865</v>
      </c>
      <c r="X839" s="18" t="s">
        <v>7866</v>
      </c>
      <c r="Y839" s="10" t="s">
        <v>285</v>
      </c>
      <c r="Z839" s="13" t="s">
        <v>851</v>
      </c>
      <c r="AA839" s="13" t="s">
        <v>7821</v>
      </c>
      <c r="AB839" s="13" t="s">
        <v>7825</v>
      </c>
      <c r="AD839" s="7"/>
    </row>
    <row r="840" spans="1:30" hidden="1">
      <c r="A840" s="13" t="s">
        <v>7867</v>
      </c>
      <c r="C840" s="13">
        <v>9663</v>
      </c>
      <c r="D840" s="13">
        <v>9663</v>
      </c>
      <c r="E840" s="13" t="s">
        <v>851</v>
      </c>
      <c r="F840" s="13">
        <v>9180</v>
      </c>
      <c r="G840" s="13" t="s">
        <v>7868</v>
      </c>
      <c r="H840" s="13" t="s">
        <v>7867</v>
      </c>
      <c r="J840" s="13" t="s">
        <v>2014</v>
      </c>
      <c r="K840" s="13" t="str">
        <f>VLOOKUP(J840,'DM Thue co so-TCCB'!$B$776:$D$784,3,)</f>
        <v>Thuế cơ sở 4 tỉnh Cà Mau</v>
      </c>
      <c r="L840" s="13" t="str">
        <f>VLOOKUP(J840,'DM Thue co so-TCCB'!$B$776:$F$784,5,)</f>
        <v>Xã Cái Nước</v>
      </c>
      <c r="M840" s="10" t="s">
        <v>2015</v>
      </c>
      <c r="N840" s="13" t="s">
        <v>7869</v>
      </c>
      <c r="O840" s="10" t="s">
        <v>7860</v>
      </c>
      <c r="P840" s="10" t="s">
        <v>7394</v>
      </c>
      <c r="Q840" s="13" t="str">
        <f t="shared" ref="Q840:Q848" si="19">P840&amp;" - "&amp;J840</f>
        <v>Huyện Phú Tân - Đội Thuế liên huyện Khu vực III</v>
      </c>
      <c r="R840" s="13" t="s">
        <v>7870</v>
      </c>
      <c r="S840" s="13" t="s">
        <v>7869</v>
      </c>
      <c r="T840" s="8" t="s">
        <v>7869</v>
      </c>
      <c r="U840" s="13" t="s">
        <v>7871</v>
      </c>
      <c r="V840" s="13" t="s">
        <v>7872</v>
      </c>
      <c r="W840" s="17" t="s">
        <v>7865</v>
      </c>
      <c r="X840" s="18" t="s">
        <v>7866</v>
      </c>
      <c r="Y840" s="10" t="s">
        <v>285</v>
      </c>
      <c r="Z840" s="13" t="s">
        <v>851</v>
      </c>
      <c r="AA840" s="13" t="s">
        <v>7821</v>
      </c>
      <c r="AB840" s="13" t="s">
        <v>7825</v>
      </c>
      <c r="AD840" s="7"/>
    </row>
    <row r="841" spans="1:30" hidden="1">
      <c r="A841" s="13" t="s">
        <v>7873</v>
      </c>
      <c r="C841" s="13">
        <v>9663</v>
      </c>
      <c r="D841" s="13">
        <v>9663</v>
      </c>
      <c r="E841" s="13" t="s">
        <v>851</v>
      </c>
      <c r="F841" s="13">
        <v>9180</v>
      </c>
      <c r="G841" s="13" t="s">
        <v>7874</v>
      </c>
      <c r="H841" s="13" t="s">
        <v>7873</v>
      </c>
      <c r="J841" s="13" t="s">
        <v>2014</v>
      </c>
      <c r="K841" s="13" t="str">
        <f>VLOOKUP(J841,'DM Thue co so-TCCB'!$B$776:$D$784,3,)</f>
        <v>Thuế cơ sở 4 tỉnh Cà Mau</v>
      </c>
      <c r="L841" s="13" t="str">
        <f>VLOOKUP(J841,'DM Thue co so-TCCB'!$B$776:$F$784,5,)</f>
        <v>Xã Cái Nước</v>
      </c>
      <c r="M841" s="10" t="s">
        <v>2015</v>
      </c>
      <c r="N841" s="13" t="s">
        <v>7875</v>
      </c>
      <c r="O841" s="10" t="s">
        <v>7860</v>
      </c>
      <c r="P841" s="10" t="s">
        <v>7860</v>
      </c>
      <c r="Q841" s="13" t="str">
        <f t="shared" si="19"/>
        <v>Huyện Cái Nước - Đội Thuế liên huyện Khu vực III</v>
      </c>
      <c r="R841" s="13" t="s">
        <v>7876</v>
      </c>
      <c r="S841" s="13" t="s">
        <v>7875</v>
      </c>
      <c r="T841" s="8" t="s">
        <v>7875</v>
      </c>
      <c r="U841" s="13" t="s">
        <v>7865</v>
      </c>
      <c r="V841" s="13" t="s">
        <v>7877</v>
      </c>
      <c r="W841" s="17" t="s">
        <v>7865</v>
      </c>
      <c r="X841" s="18" t="s">
        <v>7866</v>
      </c>
      <c r="Y841" s="10" t="s">
        <v>285</v>
      </c>
      <c r="Z841" s="13" t="s">
        <v>851</v>
      </c>
      <c r="AA841" s="13" t="s">
        <v>7821</v>
      </c>
      <c r="AB841" s="13" t="s">
        <v>7825</v>
      </c>
      <c r="AD841" s="7"/>
    </row>
    <row r="842" spans="1:30" hidden="1">
      <c r="A842" s="13" t="s">
        <v>7878</v>
      </c>
      <c r="C842" s="13">
        <v>9662</v>
      </c>
      <c r="D842" s="13">
        <v>9662</v>
      </c>
      <c r="E842" s="13" t="s">
        <v>615</v>
      </c>
      <c r="F842" s="13">
        <v>9180</v>
      </c>
      <c r="G842" s="13" t="s">
        <v>7879</v>
      </c>
      <c r="H842" s="13" t="s">
        <v>7878</v>
      </c>
      <c r="J842" s="13" t="s">
        <v>2070</v>
      </c>
      <c r="K842" s="13" t="str">
        <f>VLOOKUP(J842,'DM Thue co so-TCCB'!$B$776:$D$784,3,)</f>
        <v>Thuế cơ sở 1 tỉnh Cà Mau</v>
      </c>
      <c r="L842" s="13" t="str">
        <f>VLOOKUP(J842,'DM Thue co so-TCCB'!$B$776:$F$784,5,)</f>
        <v>Phường Tân Thành</v>
      </c>
      <c r="M842" s="10" t="s">
        <v>2071</v>
      </c>
      <c r="N842" s="13" t="s">
        <v>7880</v>
      </c>
      <c r="O842" s="10" t="s">
        <v>7840</v>
      </c>
      <c r="P842" s="10" t="s">
        <v>7881</v>
      </c>
      <c r="Q842" s="13" t="str">
        <f t="shared" si="19"/>
        <v>Huyện Đầm Dơi - Đội Thuế liên huyện Khu vực II</v>
      </c>
      <c r="R842" s="13" t="s">
        <v>7882</v>
      </c>
      <c r="S842" s="13" t="s">
        <v>7880</v>
      </c>
      <c r="T842" s="8" t="s">
        <v>7880</v>
      </c>
      <c r="U842" s="13" t="s">
        <v>7883</v>
      </c>
      <c r="V842" s="13" t="s">
        <v>7884</v>
      </c>
      <c r="W842" s="19" t="s">
        <v>7835</v>
      </c>
      <c r="X842" s="20" t="s">
        <v>7836</v>
      </c>
      <c r="Y842" s="10" t="s">
        <v>285</v>
      </c>
      <c r="Z842" s="13" t="s">
        <v>615</v>
      </c>
      <c r="AA842" s="13" t="s">
        <v>7821</v>
      </c>
      <c r="AB842" s="13" t="s">
        <v>7825</v>
      </c>
      <c r="AD842" s="7"/>
    </row>
    <row r="843" spans="1:30" hidden="1">
      <c r="A843" s="13" t="s">
        <v>7885</v>
      </c>
      <c r="C843" s="13">
        <v>9661</v>
      </c>
      <c r="D843" s="13">
        <v>9661</v>
      </c>
      <c r="E843" s="13" t="s">
        <v>172</v>
      </c>
      <c r="F843" s="13">
        <v>9180</v>
      </c>
      <c r="G843" s="13" t="s">
        <v>7886</v>
      </c>
      <c r="H843" s="13" t="s">
        <v>7885</v>
      </c>
      <c r="J843" s="13" t="s">
        <v>7887</v>
      </c>
      <c r="K843" s="13" t="str">
        <f>VLOOKUP(J843,'DM Thue co so-TCCB'!$B$776:$D$784,3,)</f>
        <v>Thuế cơ sở 3 tỉnh Cà Mau</v>
      </c>
      <c r="L843" s="13" t="str">
        <f>VLOOKUP(J843,'DM Thue co so-TCCB'!$B$776:$F$784,5,)</f>
        <v>Xã Năm Căn</v>
      </c>
      <c r="M843" s="10" t="s">
        <v>7888</v>
      </c>
      <c r="N843" s="13" t="s">
        <v>7889</v>
      </c>
      <c r="O843" s="10" t="s">
        <v>7890</v>
      </c>
      <c r="P843" s="10" t="s">
        <v>7890</v>
      </c>
      <c r="Q843" s="13" t="str">
        <f t="shared" si="19"/>
        <v>Huyện Năm Căn - Đội Thuế liên huyện Khu vực I</v>
      </c>
      <c r="R843" s="13" t="s">
        <v>7891</v>
      </c>
      <c r="S843" s="13" t="s">
        <v>7889</v>
      </c>
      <c r="T843" s="8" t="s">
        <v>7889</v>
      </c>
      <c r="U843" s="13" t="s">
        <v>7892</v>
      </c>
      <c r="V843" s="13" t="s">
        <v>7893</v>
      </c>
      <c r="W843" s="17" t="s">
        <v>7892</v>
      </c>
      <c r="X843" s="18" t="s">
        <v>7894</v>
      </c>
      <c r="Y843" s="10" t="s">
        <v>285</v>
      </c>
      <c r="Z843" s="13" t="s">
        <v>172</v>
      </c>
      <c r="AA843" s="13" t="s">
        <v>7821</v>
      </c>
      <c r="AB843" s="13" t="s">
        <v>7825</v>
      </c>
      <c r="AD843" s="7"/>
    </row>
    <row r="844" spans="1:30" s="26" customFormat="1" ht="15" hidden="1">
      <c r="A844" s="26" t="s">
        <v>7895</v>
      </c>
      <c r="C844" s="26">
        <v>9661</v>
      </c>
      <c r="D844" s="26">
        <v>9661</v>
      </c>
      <c r="E844" s="26" t="s">
        <v>172</v>
      </c>
      <c r="F844" s="26">
        <v>9180</v>
      </c>
      <c r="G844" s="26" t="s">
        <v>7896</v>
      </c>
      <c r="H844" s="26" t="s">
        <v>7895</v>
      </c>
      <c r="J844" s="26" t="s">
        <v>7887</v>
      </c>
      <c r="K844" s="13" t="str">
        <f>VLOOKUP(J844,'DM Thue co so-TCCB'!$B$776:$D$784,3,)</f>
        <v>Thuế cơ sở 3 tỉnh Cà Mau</v>
      </c>
      <c r="L844" s="13" t="str">
        <f>VLOOKUP(J844,'DM Thue co so-TCCB'!$B$776:$F$784,5,)</f>
        <v>Xã Năm Căn</v>
      </c>
      <c r="M844" s="10" t="s">
        <v>7888</v>
      </c>
      <c r="N844" s="26" t="s">
        <v>7897</v>
      </c>
      <c r="O844" s="7" t="s">
        <v>7890</v>
      </c>
      <c r="P844" s="7" t="s">
        <v>7898</v>
      </c>
      <c r="Q844" s="26" t="str">
        <f t="shared" si="19"/>
        <v>Huyện Ngọc Hiển - Đội Thuế liên huyện Khu vực I</v>
      </c>
      <c r="R844" s="26" t="s">
        <v>7899</v>
      </c>
      <c r="S844" s="26" t="s">
        <v>7897</v>
      </c>
      <c r="T844" s="8" t="s">
        <v>7897</v>
      </c>
      <c r="U844" s="26" t="s">
        <v>7900</v>
      </c>
      <c r="V844" s="26" t="s">
        <v>7901</v>
      </c>
      <c r="W844" s="17" t="s">
        <v>7892</v>
      </c>
      <c r="X844" s="18" t="s">
        <v>7894</v>
      </c>
      <c r="Y844" s="7" t="s">
        <v>285</v>
      </c>
      <c r="Z844" s="26" t="s">
        <v>172</v>
      </c>
      <c r="AA844" s="26" t="s">
        <v>7821</v>
      </c>
      <c r="AB844" s="26" t="s">
        <v>7825</v>
      </c>
      <c r="AD844" s="7"/>
    </row>
    <row r="845" spans="1:30" s="26" customFormat="1" ht="15" hidden="1">
      <c r="A845" s="26" t="s">
        <v>7902</v>
      </c>
      <c r="E845" s="26" t="s">
        <v>7903</v>
      </c>
      <c r="F845" s="26" t="s">
        <v>153</v>
      </c>
      <c r="G845" s="26" t="s">
        <v>155</v>
      </c>
      <c r="H845" s="26" t="s">
        <v>7902</v>
      </c>
      <c r="J845" s="7" t="s">
        <v>7904</v>
      </c>
      <c r="K845" s="13"/>
      <c r="L845" s="13"/>
      <c r="M845" s="7" t="s">
        <v>7905</v>
      </c>
      <c r="N845" s="7" t="s">
        <v>7904</v>
      </c>
      <c r="P845" s="26" t="s">
        <v>504</v>
      </c>
      <c r="Q845" s="26" t="str">
        <f t="shared" si="19"/>
        <v>Thành phố Hà Nội - Chi cục Thuế Doanh nghiệp lớn</v>
      </c>
      <c r="S845" s="7" t="s">
        <v>7904</v>
      </c>
      <c r="T845" s="8" t="s">
        <v>7904</v>
      </c>
      <c r="W845" s="42"/>
      <c r="X845" s="43"/>
      <c r="Z845" s="7" t="s">
        <v>7904</v>
      </c>
    </row>
    <row r="846" spans="1:30" s="26" customFormat="1" ht="15" hidden="1">
      <c r="A846" s="26" t="s">
        <v>7906</v>
      </c>
      <c r="E846" s="26" t="s">
        <v>7903</v>
      </c>
      <c r="F846" s="26" t="s">
        <v>7902</v>
      </c>
      <c r="G846" s="26" t="s">
        <v>7907</v>
      </c>
      <c r="H846" s="26" t="s">
        <v>7906</v>
      </c>
      <c r="J846" s="7" t="s">
        <v>7904</v>
      </c>
      <c r="K846" s="13"/>
      <c r="L846" s="13"/>
      <c r="M846" s="7" t="s">
        <v>7905</v>
      </c>
      <c r="N846" s="7" t="s">
        <v>7904</v>
      </c>
      <c r="P846" s="26" t="s">
        <v>504</v>
      </c>
      <c r="Q846" s="26" t="str">
        <f t="shared" si="19"/>
        <v>Thành phố Hà Nội - Chi cục Thuế Doanh nghiệp lớn</v>
      </c>
      <c r="R846" s="26">
        <v>1131367</v>
      </c>
      <c r="S846" s="7" t="s">
        <v>7904</v>
      </c>
      <c r="T846" s="8" t="s">
        <v>7904</v>
      </c>
      <c r="U846" s="7" t="s">
        <v>165</v>
      </c>
      <c r="V846" s="7" t="s">
        <v>166</v>
      </c>
      <c r="W846" s="40"/>
      <c r="X846" s="9"/>
      <c r="Z846" s="7" t="s">
        <v>7904</v>
      </c>
      <c r="AA846" s="26" t="s">
        <v>7902</v>
      </c>
    </row>
    <row r="847" spans="1:30" s="44" customFormat="1" ht="15" hidden="1">
      <c r="A847" s="44">
        <v>9800</v>
      </c>
      <c r="F847" s="44" t="s">
        <v>153</v>
      </c>
      <c r="H847" s="44">
        <v>9800</v>
      </c>
      <c r="J847" s="45" t="s">
        <v>7908</v>
      </c>
      <c r="K847" s="13"/>
      <c r="L847" s="13"/>
      <c r="M847" s="45" t="s">
        <v>7909</v>
      </c>
      <c r="N847" s="45" t="s">
        <v>7908</v>
      </c>
      <c r="P847" s="44" t="s">
        <v>504</v>
      </c>
      <c r="Q847" s="44" t="str">
        <f t="shared" si="19"/>
        <v>Thành phố Hà Nội - Chi cục Thuế Thương mại điện tử</v>
      </c>
      <c r="S847" s="45" t="s">
        <v>7908</v>
      </c>
      <c r="T847" s="46" t="s">
        <v>7908</v>
      </c>
      <c r="W847" s="47"/>
      <c r="X847" s="48"/>
      <c r="Y847" s="44" t="s">
        <v>7910</v>
      </c>
      <c r="Z847" s="45" t="s">
        <v>7908</v>
      </c>
    </row>
    <row r="848" spans="1:30" s="44" customFormat="1" ht="15" hidden="1">
      <c r="A848" s="44">
        <v>9801</v>
      </c>
      <c r="F848" s="44">
        <v>9800</v>
      </c>
      <c r="G848" s="44">
        <v>82700</v>
      </c>
      <c r="H848" s="44">
        <v>9801</v>
      </c>
      <c r="J848" s="45" t="s">
        <v>7908</v>
      </c>
      <c r="K848" s="13"/>
      <c r="L848" s="13"/>
      <c r="M848" s="45" t="s">
        <v>7909</v>
      </c>
      <c r="N848" s="45" t="s">
        <v>7908</v>
      </c>
      <c r="P848" s="44" t="s">
        <v>504</v>
      </c>
      <c r="Q848" s="44" t="str">
        <f t="shared" si="19"/>
        <v>Thành phố Hà Nội - Chi cục Thuế Thương mại điện tử</v>
      </c>
      <c r="R848" s="44">
        <v>3034411</v>
      </c>
      <c r="S848" s="45" t="s">
        <v>7908</v>
      </c>
      <c r="T848" s="46" t="s">
        <v>7908</v>
      </c>
      <c r="W848" s="47"/>
      <c r="X848" s="48"/>
      <c r="Y848" s="44" t="s">
        <v>7910</v>
      </c>
      <c r="Z848" s="45" t="s">
        <v>7908</v>
      </c>
      <c r="AA848" s="44">
        <v>9800</v>
      </c>
    </row>
  </sheetData>
  <autoFilter ref="A1:AD848">
    <filterColumn colId="6">
      <filters>
        <filter val="81300"/>
        <filter val="81301"/>
        <filter val="81303"/>
        <filter val="81304"/>
        <filter val="81305"/>
        <filter val="81307"/>
        <filter val="81309"/>
      </filters>
    </filterColumn>
  </autoFilter>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filterMode="1"/>
  <dimension ref="A1:X3352"/>
  <sheetViews>
    <sheetView topLeftCell="H1" workbookViewId="0">
      <pane ySplit="2" topLeftCell="A2417" activePane="bottomLeft" state="frozen"/>
      <selection activeCell="A819" sqref="A819"/>
      <selection pane="bottomLeft" activeCell="S2434" sqref="S2434"/>
    </sheetView>
  </sheetViews>
  <sheetFormatPr defaultRowHeight="14.25"/>
  <cols>
    <col min="1" max="1" width="4.25" customWidth="1"/>
    <col min="2" max="3" width="3.5" customWidth="1"/>
    <col min="4" max="4" width="7.5" customWidth="1"/>
    <col min="6" max="6" width="19.625" customWidth="1"/>
    <col min="7" max="8" width="11.75" customWidth="1"/>
    <col min="9" max="9" width="9" customWidth="1"/>
    <col min="10" max="11" width="5.625" customWidth="1"/>
    <col min="12" max="12" width="7" customWidth="1"/>
    <col min="14" max="14" width="17.25" customWidth="1"/>
    <col min="16" max="16" width="17.75" customWidth="1"/>
    <col min="18" max="18" width="41.375" customWidth="1"/>
    <col min="19" max="20" width="13.375" customWidth="1"/>
    <col min="21" max="21" width="28.375" customWidth="1"/>
    <col min="22" max="22" width="7" customWidth="1"/>
    <col min="23" max="23" width="17.25" customWidth="1"/>
  </cols>
  <sheetData>
    <row r="1" spans="1:24" ht="18.75">
      <c r="A1" s="769" t="s">
        <v>13730</v>
      </c>
      <c r="B1" s="770"/>
      <c r="C1" s="770"/>
      <c r="D1" s="770"/>
      <c r="E1" s="770"/>
      <c r="F1" s="770"/>
      <c r="G1" s="771"/>
      <c r="H1" s="415"/>
      <c r="I1" s="772" t="s">
        <v>13731</v>
      </c>
      <c r="J1" s="773"/>
      <c r="K1" s="773"/>
      <c r="L1" s="773"/>
      <c r="M1" s="773"/>
      <c r="N1" s="773"/>
      <c r="O1" s="773"/>
      <c r="P1" s="773"/>
      <c r="Q1" s="773"/>
      <c r="R1" s="774"/>
      <c r="S1" s="370"/>
      <c r="T1" s="416"/>
    </row>
    <row r="2" spans="1:24" ht="57">
      <c r="A2" s="354"/>
      <c r="B2" s="355" t="s">
        <v>13732</v>
      </c>
      <c r="C2" s="355" t="s">
        <v>13733</v>
      </c>
      <c r="D2" s="355" t="s">
        <v>13734</v>
      </c>
      <c r="E2" s="356" t="s">
        <v>13735</v>
      </c>
      <c r="F2" s="355" t="s">
        <v>13736</v>
      </c>
      <c r="G2" s="355" t="s">
        <v>13737</v>
      </c>
      <c r="H2" s="355"/>
      <c r="I2" s="357" t="s">
        <v>13738</v>
      </c>
      <c r="J2" s="358" t="s">
        <v>13732</v>
      </c>
      <c r="K2" s="358" t="s">
        <v>13733</v>
      </c>
      <c r="L2" s="358" t="s">
        <v>13734</v>
      </c>
      <c r="M2" s="359" t="s">
        <v>13735</v>
      </c>
      <c r="N2" s="358" t="s">
        <v>13739</v>
      </c>
      <c r="O2" s="358"/>
      <c r="P2" s="357" t="s">
        <v>13740</v>
      </c>
      <c r="Q2" s="357" t="s">
        <v>13741</v>
      </c>
      <c r="R2" s="357"/>
      <c r="S2" s="357"/>
      <c r="T2" s="417"/>
      <c r="V2" s="358" t="s">
        <v>13734</v>
      </c>
      <c r="W2" s="358" t="s">
        <v>13739</v>
      </c>
    </row>
    <row r="3" spans="1:24" ht="15" hidden="1">
      <c r="A3" s="360" t="s">
        <v>13742</v>
      </c>
      <c r="B3" s="361">
        <v>0</v>
      </c>
      <c r="C3" s="361">
        <v>0</v>
      </c>
      <c r="D3" s="362" t="s">
        <v>165</v>
      </c>
      <c r="E3" s="361" t="s">
        <v>13743</v>
      </c>
      <c r="F3" s="361" t="s">
        <v>13744</v>
      </c>
      <c r="G3" s="361"/>
      <c r="H3" s="361"/>
      <c r="I3" s="363"/>
      <c r="J3" s="360">
        <v>0</v>
      </c>
      <c r="K3" s="360">
        <v>0</v>
      </c>
      <c r="L3" s="364" t="s">
        <v>165</v>
      </c>
      <c r="M3" s="360" t="s">
        <v>13743</v>
      </c>
      <c r="N3" s="360" t="s">
        <v>13744</v>
      </c>
      <c r="O3" s="360" t="s">
        <v>13745</v>
      </c>
      <c r="P3" s="363"/>
      <c r="Q3" s="363"/>
      <c r="R3" s="363"/>
      <c r="S3" s="371"/>
      <c r="T3" s="418"/>
      <c r="V3" s="364" t="s">
        <v>165</v>
      </c>
      <c r="W3" s="360" t="s">
        <v>13744</v>
      </c>
      <c r="X3" t="b">
        <f>V3=D3</f>
        <v>1</v>
      </c>
    </row>
    <row r="4" spans="1:24" ht="45" hidden="1">
      <c r="A4" s="360" t="s">
        <v>13746</v>
      </c>
      <c r="B4" s="361" t="s">
        <v>10799</v>
      </c>
      <c r="C4" s="361">
        <v>0</v>
      </c>
      <c r="D4" s="361" t="s">
        <v>179</v>
      </c>
      <c r="E4" s="361" t="s">
        <v>13747</v>
      </c>
      <c r="F4" s="361" t="s">
        <v>15479</v>
      </c>
      <c r="G4" s="361" t="s">
        <v>13748</v>
      </c>
      <c r="H4" s="361" t="s">
        <v>7913</v>
      </c>
      <c r="I4" s="363" t="s">
        <v>13748</v>
      </c>
      <c r="J4" s="360" t="s">
        <v>10799</v>
      </c>
      <c r="K4" s="360">
        <v>0</v>
      </c>
      <c r="L4" s="360" t="s">
        <v>179</v>
      </c>
      <c r="M4" s="360" t="s">
        <v>13747</v>
      </c>
      <c r="N4" s="360" t="s">
        <v>15480</v>
      </c>
      <c r="O4" s="360" t="s">
        <v>13745</v>
      </c>
      <c r="P4" s="365" t="s">
        <v>13749</v>
      </c>
      <c r="Q4" s="365"/>
      <c r="R4" s="366" t="s">
        <v>15481</v>
      </c>
      <c r="S4" s="363" t="s">
        <v>15</v>
      </c>
      <c r="T4" s="419" t="str">
        <f>H4&amp;S4</f>
        <v>101Phường Đống Đa</v>
      </c>
      <c r="U4" t="str">
        <f>VLOOKUP(S4,'DM CQT mới'!$E$7:$E$132,1,)</f>
        <v>Phường Đống Đa</v>
      </c>
      <c r="V4" s="360" t="s">
        <v>179</v>
      </c>
      <c r="W4" s="360" t="s">
        <v>15480</v>
      </c>
      <c r="X4" t="b">
        <f t="shared" ref="X4:X67" si="0">V4=D4</f>
        <v>1</v>
      </c>
    </row>
    <row r="5" spans="1:24" ht="45" hidden="1">
      <c r="A5" s="360" t="s">
        <v>13746</v>
      </c>
      <c r="B5" s="361" t="s">
        <v>10799</v>
      </c>
      <c r="C5" s="361">
        <v>0</v>
      </c>
      <c r="D5" s="361" t="s">
        <v>179</v>
      </c>
      <c r="E5" s="361" t="s">
        <v>13747</v>
      </c>
      <c r="F5" s="361" t="s">
        <v>15479</v>
      </c>
      <c r="G5" s="361" t="s">
        <v>13748</v>
      </c>
      <c r="H5" s="361" t="s">
        <v>7913</v>
      </c>
      <c r="I5" s="363" t="s">
        <v>13748</v>
      </c>
      <c r="J5" s="360" t="s">
        <v>10799</v>
      </c>
      <c r="K5" s="360">
        <v>0</v>
      </c>
      <c r="L5" s="360" t="s">
        <v>179</v>
      </c>
      <c r="M5" s="360" t="s">
        <v>13747</v>
      </c>
      <c r="N5" s="360" t="s">
        <v>15480</v>
      </c>
      <c r="O5" s="360" t="s">
        <v>13745</v>
      </c>
      <c r="P5" s="365" t="s">
        <v>13749</v>
      </c>
      <c r="Q5" s="365"/>
      <c r="R5" s="405" t="s">
        <v>16342</v>
      </c>
      <c r="S5" s="363" t="s">
        <v>16</v>
      </c>
      <c r="T5" s="419" t="str">
        <f t="shared" ref="T5:T68" si="1">H5&amp;S5</f>
        <v>101Phường Kim Liên</v>
      </c>
      <c r="U5" t="str">
        <f>VLOOKUP(S5,'DM CQT mới'!$E$7:$E$132,1,)</f>
        <v>Phường Kim Liên</v>
      </c>
      <c r="V5" s="360" t="s">
        <v>179</v>
      </c>
      <c r="W5" s="360" t="s">
        <v>15480</v>
      </c>
      <c r="X5" t="b">
        <f t="shared" si="0"/>
        <v>1</v>
      </c>
    </row>
    <row r="6" spans="1:24" ht="45" hidden="1">
      <c r="A6" s="360" t="s">
        <v>13746</v>
      </c>
      <c r="B6" s="361" t="s">
        <v>10799</v>
      </c>
      <c r="C6" s="361">
        <v>0</v>
      </c>
      <c r="D6" s="361" t="s">
        <v>179</v>
      </c>
      <c r="E6" s="361" t="s">
        <v>13747</v>
      </c>
      <c r="F6" s="361" t="s">
        <v>15479</v>
      </c>
      <c r="G6" s="361" t="s">
        <v>13748</v>
      </c>
      <c r="H6" s="361" t="s">
        <v>7913</v>
      </c>
      <c r="I6" s="363" t="s">
        <v>13748</v>
      </c>
      <c r="J6" s="360" t="s">
        <v>10799</v>
      </c>
      <c r="K6" s="360">
        <v>0</v>
      </c>
      <c r="L6" s="360" t="s">
        <v>179</v>
      </c>
      <c r="M6" s="360" t="s">
        <v>13747</v>
      </c>
      <c r="N6" s="360" t="s">
        <v>15480</v>
      </c>
      <c r="O6" s="360" t="s">
        <v>13745</v>
      </c>
      <c r="P6" s="365" t="s">
        <v>13749</v>
      </c>
      <c r="Q6" s="365"/>
      <c r="R6" s="414" t="s">
        <v>16342</v>
      </c>
      <c r="S6" s="363" t="s">
        <v>17</v>
      </c>
      <c r="T6" s="419" t="str">
        <f t="shared" si="1"/>
        <v>101Phường Văn Miếu - Quốc Tử Giám</v>
      </c>
      <c r="U6" t="str">
        <f>VLOOKUP(S6,'DM CQT mới'!$E$7:$E$132,1,)</f>
        <v>Phường Văn Miếu - Quốc Tử Giám</v>
      </c>
      <c r="V6" s="360" t="s">
        <v>179</v>
      </c>
      <c r="W6" s="360" t="s">
        <v>15480</v>
      </c>
      <c r="X6" t="b">
        <f t="shared" si="0"/>
        <v>1</v>
      </c>
    </row>
    <row r="7" spans="1:24" ht="45" hidden="1">
      <c r="A7" s="360" t="s">
        <v>13746</v>
      </c>
      <c r="B7" s="361" t="s">
        <v>10799</v>
      </c>
      <c r="C7" s="361">
        <v>0</v>
      </c>
      <c r="D7" s="361" t="s">
        <v>179</v>
      </c>
      <c r="E7" s="361" t="s">
        <v>13747</v>
      </c>
      <c r="F7" s="361" t="s">
        <v>15479</v>
      </c>
      <c r="G7" s="361" t="s">
        <v>13748</v>
      </c>
      <c r="H7" s="361" t="s">
        <v>7913</v>
      </c>
      <c r="I7" s="363" t="s">
        <v>13748</v>
      </c>
      <c r="J7" s="360" t="s">
        <v>10799</v>
      </c>
      <c r="K7" s="360">
        <v>0</v>
      </c>
      <c r="L7" s="360" t="s">
        <v>179</v>
      </c>
      <c r="M7" s="360" t="s">
        <v>13747</v>
      </c>
      <c r="N7" s="360" t="s">
        <v>15480</v>
      </c>
      <c r="O7" s="360" t="s">
        <v>13745</v>
      </c>
      <c r="P7" s="365" t="s">
        <v>13749</v>
      </c>
      <c r="Q7" s="365"/>
      <c r="R7" s="406" t="s">
        <v>15481</v>
      </c>
      <c r="S7" s="363" t="s">
        <v>18</v>
      </c>
      <c r="T7" s="419" t="str">
        <f t="shared" si="1"/>
        <v>101Phường Láng</v>
      </c>
      <c r="U7" t="str">
        <f>VLOOKUP(S7,'DM CQT mới'!$E$7:$E$132,1,)</f>
        <v>Phường Láng</v>
      </c>
      <c r="V7" s="360" t="s">
        <v>179</v>
      </c>
      <c r="W7" s="360" t="s">
        <v>15480</v>
      </c>
      <c r="X7" t="b">
        <f t="shared" si="0"/>
        <v>1</v>
      </c>
    </row>
    <row r="8" spans="1:24" ht="45" hidden="1">
      <c r="A8" s="360" t="s">
        <v>13746</v>
      </c>
      <c r="B8" s="361" t="s">
        <v>10799</v>
      </c>
      <c r="C8" s="361">
        <v>0</v>
      </c>
      <c r="D8" s="361" t="s">
        <v>179</v>
      </c>
      <c r="E8" s="361" t="s">
        <v>13747</v>
      </c>
      <c r="F8" s="361" t="s">
        <v>15479</v>
      </c>
      <c r="G8" s="361" t="s">
        <v>13748</v>
      </c>
      <c r="H8" s="361" t="s">
        <v>7913</v>
      </c>
      <c r="I8" s="363" t="s">
        <v>13748</v>
      </c>
      <c r="J8" s="360" t="s">
        <v>10799</v>
      </c>
      <c r="K8" s="360">
        <v>0</v>
      </c>
      <c r="L8" s="360" t="s">
        <v>179</v>
      </c>
      <c r="M8" s="360" t="s">
        <v>13747</v>
      </c>
      <c r="N8" s="360" t="s">
        <v>15480</v>
      </c>
      <c r="O8" s="360" t="s">
        <v>13745</v>
      </c>
      <c r="P8" s="365" t="s">
        <v>13749</v>
      </c>
      <c r="Q8" s="365"/>
      <c r="R8" s="406" t="s">
        <v>15481</v>
      </c>
      <c r="S8" s="363" t="s">
        <v>19</v>
      </c>
      <c r="T8" s="419" t="str">
        <f t="shared" si="1"/>
        <v>101Phường Ô Chợ Dừa</v>
      </c>
      <c r="U8" t="str">
        <f>VLOOKUP(S8,'DM CQT mới'!$E$7:$E$132,1,)</f>
        <v>Phường Ô Chợ Dừa</v>
      </c>
      <c r="V8" s="360" t="s">
        <v>179</v>
      </c>
      <c r="W8" s="360" t="s">
        <v>15480</v>
      </c>
      <c r="X8" t="b">
        <f t="shared" si="0"/>
        <v>1</v>
      </c>
    </row>
    <row r="9" spans="1:24" ht="45" hidden="1">
      <c r="A9" s="360" t="s">
        <v>13750</v>
      </c>
      <c r="B9" s="361" t="s">
        <v>10799</v>
      </c>
      <c r="C9" s="361">
        <v>1</v>
      </c>
      <c r="D9" s="361" t="s">
        <v>190</v>
      </c>
      <c r="E9" s="361" t="s">
        <v>13751</v>
      </c>
      <c r="F9" s="361" t="s">
        <v>15482</v>
      </c>
      <c r="G9" s="361" t="s">
        <v>13748</v>
      </c>
      <c r="H9" s="361" t="s">
        <v>7913</v>
      </c>
      <c r="I9" s="363" t="s">
        <v>13748</v>
      </c>
      <c r="J9" s="360" t="s">
        <v>10799</v>
      </c>
      <c r="K9" s="360">
        <v>1</v>
      </c>
      <c r="L9" s="360" t="s">
        <v>190</v>
      </c>
      <c r="M9" s="360" t="s">
        <v>13751</v>
      </c>
      <c r="N9" s="360" t="s">
        <v>15482</v>
      </c>
      <c r="O9" s="360" t="s">
        <v>13745</v>
      </c>
      <c r="P9" s="365" t="s">
        <v>188</v>
      </c>
      <c r="Q9" s="365" t="s">
        <v>13752</v>
      </c>
      <c r="R9" s="406" t="s">
        <v>15483</v>
      </c>
      <c r="S9" s="363" t="s">
        <v>9</v>
      </c>
      <c r="T9" s="419" t="str">
        <f t="shared" si="1"/>
        <v>101Phường Ba Đình</v>
      </c>
      <c r="U9" t="str">
        <f>VLOOKUP(S9,'DM CQT mới'!$E$7:$E$132,1,)</f>
        <v>Phường Ba Đình</v>
      </c>
      <c r="V9" s="360" t="s">
        <v>190</v>
      </c>
      <c r="W9" s="360" t="s">
        <v>15482</v>
      </c>
      <c r="X9" t="b">
        <f t="shared" si="0"/>
        <v>1</v>
      </c>
    </row>
    <row r="10" spans="1:24" ht="45" hidden="1">
      <c r="A10" s="360" t="s">
        <v>13750</v>
      </c>
      <c r="B10" s="361" t="s">
        <v>10799</v>
      </c>
      <c r="C10" s="361">
        <v>1</v>
      </c>
      <c r="D10" s="361" t="s">
        <v>190</v>
      </c>
      <c r="E10" s="361" t="s">
        <v>13751</v>
      </c>
      <c r="F10" s="361" t="s">
        <v>15482</v>
      </c>
      <c r="G10" s="361" t="s">
        <v>13748</v>
      </c>
      <c r="H10" s="361" t="s">
        <v>7913</v>
      </c>
      <c r="I10" s="363" t="s">
        <v>13748</v>
      </c>
      <c r="J10" s="360" t="s">
        <v>10799</v>
      </c>
      <c r="K10" s="360">
        <v>1</v>
      </c>
      <c r="L10" s="360" t="s">
        <v>190</v>
      </c>
      <c r="M10" s="360" t="s">
        <v>13751</v>
      </c>
      <c r="N10" s="360" t="s">
        <v>15482</v>
      </c>
      <c r="O10" s="360" t="s">
        <v>13745</v>
      </c>
      <c r="P10" s="365" t="s">
        <v>188</v>
      </c>
      <c r="Q10" s="365" t="s">
        <v>13752</v>
      </c>
      <c r="R10" s="405" t="s">
        <v>15483</v>
      </c>
      <c r="S10" s="363" t="s">
        <v>10</v>
      </c>
      <c r="T10" s="419" t="str">
        <f t="shared" si="1"/>
        <v>101Phường Ngọc Hà</v>
      </c>
      <c r="U10" t="str">
        <f>VLOOKUP(S10,'DM CQT mới'!$E$7:$E$132,1,)</f>
        <v>Phường Ngọc Hà</v>
      </c>
      <c r="V10" s="360" t="s">
        <v>190</v>
      </c>
      <c r="W10" s="360" t="s">
        <v>15482</v>
      </c>
      <c r="X10" t="b">
        <f t="shared" si="0"/>
        <v>1</v>
      </c>
    </row>
    <row r="11" spans="1:24" ht="45" hidden="1">
      <c r="A11" s="360" t="s">
        <v>13750</v>
      </c>
      <c r="B11" s="361" t="s">
        <v>10799</v>
      </c>
      <c r="C11" s="361">
        <v>1</v>
      </c>
      <c r="D11" s="361" t="s">
        <v>190</v>
      </c>
      <c r="E11" s="361" t="s">
        <v>13751</v>
      </c>
      <c r="F11" s="361" t="s">
        <v>15482</v>
      </c>
      <c r="G11" s="361" t="s">
        <v>13748</v>
      </c>
      <c r="H11" s="361" t="s">
        <v>7913</v>
      </c>
      <c r="I11" s="363" t="s">
        <v>13748</v>
      </c>
      <c r="J11" s="360" t="s">
        <v>10799</v>
      </c>
      <c r="K11" s="360">
        <v>1</v>
      </c>
      <c r="L11" s="360" t="s">
        <v>190</v>
      </c>
      <c r="M11" s="360" t="s">
        <v>13751</v>
      </c>
      <c r="N11" s="360" t="s">
        <v>15482</v>
      </c>
      <c r="O11" s="360" t="s">
        <v>13745</v>
      </c>
      <c r="P11" s="365" t="s">
        <v>188</v>
      </c>
      <c r="Q11" s="365" t="s">
        <v>13752</v>
      </c>
      <c r="R11" s="405" t="s">
        <v>15483</v>
      </c>
      <c r="S11" s="363" t="s">
        <v>11</v>
      </c>
      <c r="T11" s="419" t="str">
        <f t="shared" si="1"/>
        <v>101Phường Giảng Võ</v>
      </c>
      <c r="U11" t="str">
        <f>VLOOKUP(S11,'DM CQT mới'!$E$7:$E$132,1,)</f>
        <v>Phường Giảng Võ</v>
      </c>
      <c r="V11" s="360" t="s">
        <v>190</v>
      </c>
      <c r="W11" s="360" t="s">
        <v>15482</v>
      </c>
      <c r="X11" t="b">
        <f t="shared" si="0"/>
        <v>1</v>
      </c>
    </row>
    <row r="12" spans="1:24" ht="45" hidden="1">
      <c r="A12" s="360" t="s">
        <v>13753</v>
      </c>
      <c r="B12" s="361" t="s">
        <v>10799</v>
      </c>
      <c r="C12" s="361">
        <v>2</v>
      </c>
      <c r="D12" s="361" t="s">
        <v>231</v>
      </c>
      <c r="E12" s="361" t="s">
        <v>13754</v>
      </c>
      <c r="F12" s="361" t="s">
        <v>15484</v>
      </c>
      <c r="G12" s="361" t="s">
        <v>13748</v>
      </c>
      <c r="H12" s="361" t="s">
        <v>7913</v>
      </c>
      <c r="I12" s="363" t="s">
        <v>13748</v>
      </c>
      <c r="J12" s="360" t="s">
        <v>10799</v>
      </c>
      <c r="K12" s="360">
        <v>2</v>
      </c>
      <c r="L12" s="360" t="s">
        <v>231</v>
      </c>
      <c r="M12" s="360" t="s">
        <v>13754</v>
      </c>
      <c r="N12" s="360" t="s">
        <v>15484</v>
      </c>
      <c r="O12" s="360" t="s">
        <v>13745</v>
      </c>
      <c r="P12" s="365" t="s">
        <v>229</v>
      </c>
      <c r="Q12" s="365" t="s">
        <v>13755</v>
      </c>
      <c r="R12" s="405" t="s">
        <v>15485</v>
      </c>
      <c r="S12" s="363" t="s">
        <v>12</v>
      </c>
      <c r="T12" s="419" t="str">
        <f t="shared" si="1"/>
        <v>101Phường Hai Bà Trưng</v>
      </c>
      <c r="U12" t="str">
        <f>VLOOKUP(S12,'DM CQT mới'!$E$7:$E$132,1,)</f>
        <v>Phường Hai Bà Trưng</v>
      </c>
      <c r="V12" s="360" t="s">
        <v>231</v>
      </c>
      <c r="W12" s="360" t="s">
        <v>15484</v>
      </c>
      <c r="X12" t="b">
        <f t="shared" si="0"/>
        <v>1</v>
      </c>
    </row>
    <row r="13" spans="1:24" ht="45" hidden="1">
      <c r="A13" s="360" t="s">
        <v>13753</v>
      </c>
      <c r="B13" s="361" t="s">
        <v>10799</v>
      </c>
      <c r="C13" s="361">
        <v>2</v>
      </c>
      <c r="D13" s="361" t="s">
        <v>231</v>
      </c>
      <c r="E13" s="361" t="s">
        <v>13754</v>
      </c>
      <c r="F13" s="361" t="s">
        <v>15484</v>
      </c>
      <c r="G13" s="361" t="s">
        <v>13748</v>
      </c>
      <c r="H13" s="361" t="s">
        <v>7913</v>
      </c>
      <c r="I13" s="363" t="s">
        <v>13748</v>
      </c>
      <c r="J13" s="360" t="s">
        <v>10799</v>
      </c>
      <c r="K13" s="360">
        <v>2</v>
      </c>
      <c r="L13" s="360" t="s">
        <v>231</v>
      </c>
      <c r="M13" s="360" t="s">
        <v>13754</v>
      </c>
      <c r="N13" s="360" t="s">
        <v>15484</v>
      </c>
      <c r="O13" s="360" t="s">
        <v>13745</v>
      </c>
      <c r="P13" s="365" t="s">
        <v>229</v>
      </c>
      <c r="Q13" s="365" t="s">
        <v>13755</v>
      </c>
      <c r="R13" s="406" t="s">
        <v>15485</v>
      </c>
      <c r="S13" s="363" t="s">
        <v>13</v>
      </c>
      <c r="T13" s="419" t="str">
        <f t="shared" si="1"/>
        <v>101Phường Vĩnh Tuy</v>
      </c>
      <c r="U13" t="str">
        <f>VLOOKUP(S13,'DM CQT mới'!$E$7:$E$132,1,)</f>
        <v>Phường Vĩnh Tuy</v>
      </c>
      <c r="V13" s="360" t="s">
        <v>231</v>
      </c>
      <c r="W13" s="360" t="s">
        <v>15484</v>
      </c>
      <c r="X13" t="b">
        <f t="shared" si="0"/>
        <v>1</v>
      </c>
    </row>
    <row r="14" spans="1:24" ht="45" hidden="1">
      <c r="A14" s="360" t="s">
        <v>13753</v>
      </c>
      <c r="B14" s="361" t="s">
        <v>10799</v>
      </c>
      <c r="C14" s="361">
        <v>2</v>
      </c>
      <c r="D14" s="361" t="s">
        <v>231</v>
      </c>
      <c r="E14" s="361" t="s">
        <v>13754</v>
      </c>
      <c r="F14" s="361" t="s">
        <v>15484</v>
      </c>
      <c r="G14" s="361" t="s">
        <v>13748</v>
      </c>
      <c r="H14" s="361" t="s">
        <v>7913</v>
      </c>
      <c r="I14" s="363" t="s">
        <v>13748</v>
      </c>
      <c r="J14" s="360" t="s">
        <v>10799</v>
      </c>
      <c r="K14" s="360">
        <v>2</v>
      </c>
      <c r="L14" s="360" t="s">
        <v>231</v>
      </c>
      <c r="M14" s="360" t="s">
        <v>13754</v>
      </c>
      <c r="N14" s="360" t="s">
        <v>15484</v>
      </c>
      <c r="O14" s="360" t="s">
        <v>13745</v>
      </c>
      <c r="P14" s="365" t="s">
        <v>229</v>
      </c>
      <c r="Q14" s="365" t="s">
        <v>13755</v>
      </c>
      <c r="R14" s="406" t="s">
        <v>15485</v>
      </c>
      <c r="S14" s="363" t="s">
        <v>14</v>
      </c>
      <c r="T14" s="419" t="str">
        <f t="shared" si="1"/>
        <v>101Phường Bạch Mai</v>
      </c>
      <c r="U14" t="str">
        <f>VLOOKUP(S14,'DM CQT mới'!$E$7:$E$132,1,)</f>
        <v>Phường Bạch Mai</v>
      </c>
      <c r="V14" s="360" t="s">
        <v>231</v>
      </c>
      <c r="W14" s="360" t="s">
        <v>15484</v>
      </c>
      <c r="X14" t="b">
        <f t="shared" si="0"/>
        <v>1</v>
      </c>
    </row>
    <row r="15" spans="1:24" ht="45" hidden="1">
      <c r="A15" s="360" t="s">
        <v>13756</v>
      </c>
      <c r="B15" s="361" t="s">
        <v>10799</v>
      </c>
      <c r="C15" s="361">
        <v>3</v>
      </c>
      <c r="D15" s="361" t="s">
        <v>210</v>
      </c>
      <c r="E15" s="361" t="s">
        <v>13757</v>
      </c>
      <c r="F15" s="361" t="s">
        <v>15486</v>
      </c>
      <c r="G15" s="361" t="s">
        <v>13748</v>
      </c>
      <c r="H15" s="361" t="s">
        <v>7913</v>
      </c>
      <c r="I15" s="363" t="s">
        <v>13748</v>
      </c>
      <c r="J15" s="360" t="s">
        <v>10799</v>
      </c>
      <c r="K15" s="360">
        <v>3</v>
      </c>
      <c r="L15" s="360" t="s">
        <v>210</v>
      </c>
      <c r="M15" s="360" t="s">
        <v>13757</v>
      </c>
      <c r="N15" s="360" t="s">
        <v>15486</v>
      </c>
      <c r="O15" s="360" t="s">
        <v>13745</v>
      </c>
      <c r="P15" s="365" t="s">
        <v>208</v>
      </c>
      <c r="Q15" s="365" t="s">
        <v>13758</v>
      </c>
      <c r="R15" s="405" t="s">
        <v>15487</v>
      </c>
      <c r="S15" s="363" t="s">
        <v>7</v>
      </c>
      <c r="T15" s="419" t="str">
        <f t="shared" si="1"/>
        <v>101Phường Hoàn Kiếm</v>
      </c>
      <c r="U15" t="str">
        <f>VLOOKUP(S15,'DM CQT mới'!$E$7:$E$132,1,)</f>
        <v>Phường Hoàn Kiếm</v>
      </c>
      <c r="V15" s="360" t="s">
        <v>210</v>
      </c>
      <c r="W15" s="360" t="s">
        <v>15486</v>
      </c>
      <c r="X15" t="b">
        <f t="shared" si="0"/>
        <v>1</v>
      </c>
    </row>
    <row r="16" spans="1:24" ht="45" hidden="1">
      <c r="A16" s="360" t="s">
        <v>13756</v>
      </c>
      <c r="B16" s="361" t="s">
        <v>10799</v>
      </c>
      <c r="C16" s="361">
        <v>3</v>
      </c>
      <c r="D16" s="361" t="s">
        <v>210</v>
      </c>
      <c r="E16" s="361" t="s">
        <v>13757</v>
      </c>
      <c r="F16" s="361" t="s">
        <v>15486</v>
      </c>
      <c r="G16" s="361" t="s">
        <v>13748</v>
      </c>
      <c r="H16" s="361" t="s">
        <v>7913</v>
      </c>
      <c r="I16" s="363" t="s">
        <v>13748</v>
      </c>
      <c r="J16" s="360" t="s">
        <v>10799</v>
      </c>
      <c r="K16" s="360">
        <v>3</v>
      </c>
      <c r="L16" s="360" t="s">
        <v>210</v>
      </c>
      <c r="M16" s="360" t="s">
        <v>13757</v>
      </c>
      <c r="N16" s="360" t="s">
        <v>15486</v>
      </c>
      <c r="O16" s="360" t="s">
        <v>13745</v>
      </c>
      <c r="P16" s="365" t="s">
        <v>208</v>
      </c>
      <c r="Q16" s="365" t="s">
        <v>13758</v>
      </c>
      <c r="R16" s="406" t="s">
        <v>15487</v>
      </c>
      <c r="S16" s="363" t="s">
        <v>8</v>
      </c>
      <c r="T16" s="419" t="str">
        <f t="shared" si="1"/>
        <v>101Phường Cửa Nam</v>
      </c>
      <c r="U16" t="str">
        <f>VLOOKUP(S16,'DM CQT mới'!$E$7:$E$132,1,)</f>
        <v>Phường Cửa Nam</v>
      </c>
      <c r="V16" s="360" t="s">
        <v>210</v>
      </c>
      <c r="W16" s="360" t="s">
        <v>15486</v>
      </c>
      <c r="X16" t="b">
        <f t="shared" si="0"/>
        <v>1</v>
      </c>
    </row>
    <row r="17" spans="1:24" ht="45" hidden="1">
      <c r="A17" s="360" t="s">
        <v>13756</v>
      </c>
      <c r="B17" s="361" t="s">
        <v>10799</v>
      </c>
      <c r="C17" s="361">
        <v>3</v>
      </c>
      <c r="D17" s="361" t="s">
        <v>210</v>
      </c>
      <c r="E17" s="361" t="s">
        <v>13757</v>
      </c>
      <c r="F17" s="361" t="s">
        <v>15486</v>
      </c>
      <c r="G17" s="361" t="s">
        <v>13748</v>
      </c>
      <c r="H17" s="361" t="s">
        <v>7913</v>
      </c>
      <c r="I17" s="363" t="s">
        <v>13748</v>
      </c>
      <c r="J17" s="360" t="s">
        <v>10799</v>
      </c>
      <c r="K17" s="360">
        <v>3</v>
      </c>
      <c r="L17" s="360" t="s">
        <v>210</v>
      </c>
      <c r="M17" s="360" t="s">
        <v>13757</v>
      </c>
      <c r="N17" s="360" t="s">
        <v>15486</v>
      </c>
      <c r="O17" s="360" t="s">
        <v>13745</v>
      </c>
      <c r="P17" s="365" t="s">
        <v>208</v>
      </c>
      <c r="Q17" s="365" t="s">
        <v>13758</v>
      </c>
      <c r="R17" s="405" t="s">
        <v>15487</v>
      </c>
      <c r="S17" s="363" t="s">
        <v>20</v>
      </c>
      <c r="T17" s="419" t="str">
        <f t="shared" si="1"/>
        <v>101Phường Hồng Hà</v>
      </c>
      <c r="U17" t="str">
        <f>VLOOKUP(S17,'DM CQT mới'!$E$7:$E$132,1,)</f>
        <v>Phường Hồng Hà</v>
      </c>
      <c r="V17" s="360" t="s">
        <v>210</v>
      </c>
      <c r="W17" s="360" t="s">
        <v>15486</v>
      </c>
      <c r="X17" t="b">
        <f t="shared" si="0"/>
        <v>1</v>
      </c>
    </row>
    <row r="18" spans="1:24" ht="45" hidden="1">
      <c r="A18" s="360" t="s">
        <v>13759</v>
      </c>
      <c r="B18" s="361" t="s">
        <v>10799</v>
      </c>
      <c r="C18" s="361">
        <v>4</v>
      </c>
      <c r="D18" s="361" t="s">
        <v>338</v>
      </c>
      <c r="E18" s="361" t="s">
        <v>13760</v>
      </c>
      <c r="F18" s="361" t="s">
        <v>15488</v>
      </c>
      <c r="G18" s="361" t="s">
        <v>13748</v>
      </c>
      <c r="H18" s="361" t="s">
        <v>7913</v>
      </c>
      <c r="I18" s="363" t="s">
        <v>13748</v>
      </c>
      <c r="J18" s="360" t="s">
        <v>10799</v>
      </c>
      <c r="K18" s="360">
        <v>4</v>
      </c>
      <c r="L18" s="360" t="s">
        <v>338</v>
      </c>
      <c r="M18" s="360" t="s">
        <v>13760</v>
      </c>
      <c r="N18" s="360" t="s">
        <v>15488</v>
      </c>
      <c r="O18" s="360" t="s">
        <v>13745</v>
      </c>
      <c r="P18" s="365" t="s">
        <v>336</v>
      </c>
      <c r="Q18" s="365" t="s">
        <v>13761</v>
      </c>
      <c r="R18" s="405" t="s">
        <v>15489</v>
      </c>
      <c r="S18" s="363" t="s">
        <v>48</v>
      </c>
      <c r="T18" s="419" t="str">
        <f t="shared" si="1"/>
        <v>101Phường Hà Đông</v>
      </c>
      <c r="U18" t="str">
        <f>VLOOKUP(S18,'DM CQT mới'!$E$7:$E$132,1,)</f>
        <v>Phường Hà Đông</v>
      </c>
      <c r="V18" s="360" t="s">
        <v>338</v>
      </c>
      <c r="W18" s="360" t="s">
        <v>15488</v>
      </c>
      <c r="X18" t="b">
        <f t="shared" si="0"/>
        <v>1</v>
      </c>
    </row>
    <row r="19" spans="1:24" ht="45" hidden="1">
      <c r="A19" s="360" t="s">
        <v>13759</v>
      </c>
      <c r="B19" s="361" t="s">
        <v>10799</v>
      </c>
      <c r="C19" s="361">
        <v>4</v>
      </c>
      <c r="D19" s="361" t="s">
        <v>338</v>
      </c>
      <c r="E19" s="361" t="s">
        <v>13760</v>
      </c>
      <c r="F19" s="361" t="s">
        <v>15488</v>
      </c>
      <c r="G19" s="361" t="s">
        <v>13748</v>
      </c>
      <c r="H19" s="361" t="s">
        <v>7913</v>
      </c>
      <c r="I19" s="363" t="s">
        <v>13748</v>
      </c>
      <c r="J19" s="360" t="s">
        <v>10799</v>
      </c>
      <c r="K19" s="360">
        <v>4</v>
      </c>
      <c r="L19" s="360" t="s">
        <v>338</v>
      </c>
      <c r="M19" s="360" t="s">
        <v>13760</v>
      </c>
      <c r="N19" s="360" t="s">
        <v>15488</v>
      </c>
      <c r="O19" s="360" t="s">
        <v>13745</v>
      </c>
      <c r="P19" s="365" t="s">
        <v>336</v>
      </c>
      <c r="Q19" s="365" t="s">
        <v>13761</v>
      </c>
      <c r="R19" s="405" t="s">
        <v>15489</v>
      </c>
      <c r="S19" s="363" t="s">
        <v>49</v>
      </c>
      <c r="T19" s="419" t="str">
        <f t="shared" si="1"/>
        <v>101Phường Dương Nội</v>
      </c>
      <c r="U19" t="str">
        <f>VLOOKUP(S19,'DM CQT mới'!$E$7:$E$132,1,)</f>
        <v>Phường Dương Nội</v>
      </c>
      <c r="V19" s="360" t="s">
        <v>338</v>
      </c>
      <c r="W19" s="360" t="s">
        <v>15488</v>
      </c>
      <c r="X19" t="b">
        <f t="shared" si="0"/>
        <v>1</v>
      </c>
    </row>
    <row r="20" spans="1:24" ht="45" hidden="1">
      <c r="A20" s="360" t="s">
        <v>13759</v>
      </c>
      <c r="B20" s="361" t="s">
        <v>10799</v>
      </c>
      <c r="C20" s="361">
        <v>4</v>
      </c>
      <c r="D20" s="361" t="s">
        <v>338</v>
      </c>
      <c r="E20" s="361" t="s">
        <v>13760</v>
      </c>
      <c r="F20" s="361" t="s">
        <v>15488</v>
      </c>
      <c r="G20" s="361" t="s">
        <v>13748</v>
      </c>
      <c r="H20" s="361" t="s">
        <v>7913</v>
      </c>
      <c r="I20" s="363" t="s">
        <v>13748</v>
      </c>
      <c r="J20" s="360" t="s">
        <v>10799</v>
      </c>
      <c r="K20" s="360">
        <v>4</v>
      </c>
      <c r="L20" s="360" t="s">
        <v>338</v>
      </c>
      <c r="M20" s="360" t="s">
        <v>13760</v>
      </c>
      <c r="N20" s="360" t="s">
        <v>15488</v>
      </c>
      <c r="O20" s="360" t="s">
        <v>13745</v>
      </c>
      <c r="P20" s="365" t="s">
        <v>336</v>
      </c>
      <c r="Q20" s="365" t="s">
        <v>13761</v>
      </c>
      <c r="R20" s="405" t="s">
        <v>15489</v>
      </c>
      <c r="S20" s="363" t="s">
        <v>50</v>
      </c>
      <c r="T20" s="419" t="str">
        <f t="shared" si="1"/>
        <v>101Phường Yên Nghĩa</v>
      </c>
      <c r="U20" t="str">
        <f>VLOOKUP(S20,'DM CQT mới'!$E$7:$E$132,1,)</f>
        <v>Phường Yên Nghĩa</v>
      </c>
      <c r="V20" s="360" t="s">
        <v>338</v>
      </c>
      <c r="W20" s="360" t="s">
        <v>15488</v>
      </c>
      <c r="X20" t="b">
        <f t="shared" si="0"/>
        <v>1</v>
      </c>
    </row>
    <row r="21" spans="1:24" ht="45" hidden="1">
      <c r="A21" s="360" t="s">
        <v>13759</v>
      </c>
      <c r="B21" s="361" t="s">
        <v>10799</v>
      </c>
      <c r="C21" s="361">
        <v>4</v>
      </c>
      <c r="D21" s="361" t="s">
        <v>338</v>
      </c>
      <c r="E21" s="361" t="s">
        <v>13760</v>
      </c>
      <c r="F21" s="361" t="s">
        <v>15488</v>
      </c>
      <c r="G21" s="361" t="s">
        <v>13748</v>
      </c>
      <c r="H21" s="361" t="s">
        <v>7913</v>
      </c>
      <c r="I21" s="363" t="s">
        <v>13748</v>
      </c>
      <c r="J21" s="360" t="s">
        <v>10799</v>
      </c>
      <c r="K21" s="360">
        <v>4</v>
      </c>
      <c r="L21" s="360" t="s">
        <v>338</v>
      </c>
      <c r="M21" s="360" t="s">
        <v>13760</v>
      </c>
      <c r="N21" s="360" t="s">
        <v>15488</v>
      </c>
      <c r="O21" s="360" t="s">
        <v>13745</v>
      </c>
      <c r="P21" s="365" t="s">
        <v>336</v>
      </c>
      <c r="Q21" s="365" t="s">
        <v>13761</v>
      </c>
      <c r="R21" s="405" t="s">
        <v>15489</v>
      </c>
      <c r="S21" s="363" t="s">
        <v>51</v>
      </c>
      <c r="T21" s="419" t="str">
        <f t="shared" si="1"/>
        <v>101Phường Phú Lương</v>
      </c>
      <c r="U21" t="str">
        <f>VLOOKUP(S21,'DM CQT mới'!$E$7:$E$132,1,)</f>
        <v>Phường Phú Lương</v>
      </c>
      <c r="V21" s="360" t="s">
        <v>338</v>
      </c>
      <c r="W21" s="360" t="s">
        <v>15488</v>
      </c>
      <c r="X21" t="b">
        <f t="shared" si="0"/>
        <v>1</v>
      </c>
    </row>
    <row r="22" spans="1:24" ht="45" hidden="1">
      <c r="A22" s="360" t="s">
        <v>13759</v>
      </c>
      <c r="B22" s="361" t="s">
        <v>10799</v>
      </c>
      <c r="C22" s="361">
        <v>4</v>
      </c>
      <c r="D22" s="361" t="s">
        <v>338</v>
      </c>
      <c r="E22" s="361" t="s">
        <v>13760</v>
      </c>
      <c r="F22" s="361" t="s">
        <v>15488</v>
      </c>
      <c r="G22" s="361" t="s">
        <v>13748</v>
      </c>
      <c r="H22" s="361" t="s">
        <v>7913</v>
      </c>
      <c r="I22" s="363" t="s">
        <v>13748</v>
      </c>
      <c r="J22" s="360" t="s">
        <v>10799</v>
      </c>
      <c r="K22" s="360">
        <v>4</v>
      </c>
      <c r="L22" s="360" t="s">
        <v>338</v>
      </c>
      <c r="M22" s="360" t="s">
        <v>13760</v>
      </c>
      <c r="N22" s="360" t="s">
        <v>15488</v>
      </c>
      <c r="O22" s="360" t="s">
        <v>13745</v>
      </c>
      <c r="P22" s="363" t="s">
        <v>336</v>
      </c>
      <c r="Q22" s="363" t="s">
        <v>13761</v>
      </c>
      <c r="R22" s="366" t="s">
        <v>15489</v>
      </c>
      <c r="S22" s="363" t="s">
        <v>52</v>
      </c>
      <c r="T22" s="419" t="str">
        <f t="shared" si="1"/>
        <v>101Phường Kiến Hưng</v>
      </c>
      <c r="U22" t="str">
        <f>VLOOKUP(S22,'DM CQT mới'!$E$7:$E$132,1,)</f>
        <v>Phường Kiến Hưng</v>
      </c>
      <c r="V22" s="360" t="s">
        <v>338</v>
      </c>
      <c r="W22" s="360" t="s">
        <v>15488</v>
      </c>
      <c r="X22" t="b">
        <f t="shared" si="0"/>
        <v>1</v>
      </c>
    </row>
    <row r="23" spans="1:24" ht="45" hidden="1">
      <c r="A23" s="360" t="s">
        <v>13759</v>
      </c>
      <c r="B23" s="361" t="s">
        <v>10799</v>
      </c>
      <c r="C23" s="361">
        <v>4</v>
      </c>
      <c r="D23" s="361" t="s">
        <v>338</v>
      </c>
      <c r="E23" s="361" t="s">
        <v>13760</v>
      </c>
      <c r="F23" s="361" t="s">
        <v>15488</v>
      </c>
      <c r="G23" s="361" t="s">
        <v>13748</v>
      </c>
      <c r="H23" s="361" t="s">
        <v>7913</v>
      </c>
      <c r="I23" s="363" t="s">
        <v>13748</v>
      </c>
      <c r="J23" s="360" t="s">
        <v>10799</v>
      </c>
      <c r="K23" s="360">
        <v>4</v>
      </c>
      <c r="L23" s="360" t="s">
        <v>338</v>
      </c>
      <c r="M23" s="360" t="s">
        <v>13760</v>
      </c>
      <c r="N23" s="360" t="s">
        <v>15488</v>
      </c>
      <c r="O23" s="360" t="s">
        <v>13745</v>
      </c>
      <c r="P23" s="365" t="s">
        <v>336</v>
      </c>
      <c r="Q23" s="365" t="s">
        <v>13761</v>
      </c>
      <c r="R23" s="405" t="s">
        <v>15489</v>
      </c>
      <c r="S23" s="363" t="s">
        <v>42</v>
      </c>
      <c r="T23" s="419" t="str">
        <f t="shared" si="1"/>
        <v>101Phường Tây Mỗ</v>
      </c>
      <c r="U23" t="str">
        <f>VLOOKUP(S23,'DM CQT mới'!$E$7:$E$132,1,)</f>
        <v>Phường Tây Mỗ</v>
      </c>
      <c r="V23" s="360" t="s">
        <v>338</v>
      </c>
      <c r="W23" s="360" t="s">
        <v>15488</v>
      </c>
      <c r="X23" t="b">
        <f t="shared" si="0"/>
        <v>1</v>
      </c>
    </row>
    <row r="24" spans="1:24" ht="45" hidden="1">
      <c r="A24" s="360" t="s">
        <v>13762</v>
      </c>
      <c r="B24" s="361" t="s">
        <v>10799</v>
      </c>
      <c r="C24" s="361">
        <v>5</v>
      </c>
      <c r="D24" s="361" t="s">
        <v>261</v>
      </c>
      <c r="E24" s="361" t="s">
        <v>13763</v>
      </c>
      <c r="F24" s="361" t="s">
        <v>15490</v>
      </c>
      <c r="G24" s="361" t="s">
        <v>13748</v>
      </c>
      <c r="H24" s="361" t="s">
        <v>7913</v>
      </c>
      <c r="I24" s="363" t="s">
        <v>13748</v>
      </c>
      <c r="J24" s="360" t="s">
        <v>10799</v>
      </c>
      <c r="K24" s="360">
        <v>5</v>
      </c>
      <c r="L24" s="360" t="s">
        <v>261</v>
      </c>
      <c r="M24" s="360" t="s">
        <v>13763</v>
      </c>
      <c r="N24" s="360" t="s">
        <v>15490</v>
      </c>
      <c r="O24" s="360" t="s">
        <v>13745</v>
      </c>
      <c r="P24" s="365" t="s">
        <v>259</v>
      </c>
      <c r="Q24" s="365" t="s">
        <v>13764</v>
      </c>
      <c r="R24" s="405" t="s">
        <v>15491</v>
      </c>
      <c r="S24" s="363" t="s">
        <v>28</v>
      </c>
      <c r="T24" s="419" t="str">
        <f t="shared" si="1"/>
        <v>101Phường Thanh Xuân</v>
      </c>
      <c r="U24" t="str">
        <f>VLOOKUP(S24,'DM CQT mới'!$E$7:$E$132,1,)</f>
        <v>Phường Thanh Xuân</v>
      </c>
      <c r="V24" s="360" t="s">
        <v>261</v>
      </c>
      <c r="W24" s="360" t="s">
        <v>15490</v>
      </c>
      <c r="X24" t="b">
        <f t="shared" si="0"/>
        <v>1</v>
      </c>
    </row>
    <row r="25" spans="1:24" ht="45" hidden="1">
      <c r="A25" s="360" t="s">
        <v>13762</v>
      </c>
      <c r="B25" s="361" t="s">
        <v>10799</v>
      </c>
      <c r="C25" s="361">
        <v>5</v>
      </c>
      <c r="D25" s="361" t="s">
        <v>261</v>
      </c>
      <c r="E25" s="361" t="s">
        <v>13763</v>
      </c>
      <c r="F25" s="361" t="s">
        <v>15490</v>
      </c>
      <c r="G25" s="361" t="s">
        <v>13748</v>
      </c>
      <c r="H25" s="361" t="s">
        <v>7913</v>
      </c>
      <c r="I25" s="363" t="s">
        <v>13748</v>
      </c>
      <c r="J25" s="360" t="s">
        <v>10799</v>
      </c>
      <c r="K25" s="360">
        <v>5</v>
      </c>
      <c r="L25" s="360" t="s">
        <v>261</v>
      </c>
      <c r="M25" s="360" t="s">
        <v>13763</v>
      </c>
      <c r="N25" s="360" t="s">
        <v>15490</v>
      </c>
      <c r="O25" s="360" t="s">
        <v>13745</v>
      </c>
      <c r="P25" s="365" t="s">
        <v>259</v>
      </c>
      <c r="Q25" s="365" t="s">
        <v>13764</v>
      </c>
      <c r="R25" s="405" t="s">
        <v>15491</v>
      </c>
      <c r="S25" s="363" t="s">
        <v>29</v>
      </c>
      <c r="T25" s="419" t="str">
        <f t="shared" si="1"/>
        <v>101Phường Khương Đình</v>
      </c>
      <c r="U25" t="str">
        <f>VLOOKUP(S25,'DM CQT mới'!$E$7:$E$132,1,)</f>
        <v>Phường Khương Đình</v>
      </c>
      <c r="V25" s="360" t="s">
        <v>261</v>
      </c>
      <c r="W25" s="360" t="s">
        <v>15490</v>
      </c>
      <c r="X25" t="b">
        <f t="shared" si="0"/>
        <v>1</v>
      </c>
    </row>
    <row r="26" spans="1:24" ht="45" hidden="1">
      <c r="A26" s="360" t="s">
        <v>13762</v>
      </c>
      <c r="B26" s="361" t="s">
        <v>10799</v>
      </c>
      <c r="C26" s="361">
        <v>5</v>
      </c>
      <c r="D26" s="361" t="s">
        <v>261</v>
      </c>
      <c r="E26" s="361" t="s">
        <v>13763</v>
      </c>
      <c r="F26" s="361" t="s">
        <v>15490</v>
      </c>
      <c r="G26" s="361" t="s">
        <v>13748</v>
      </c>
      <c r="H26" s="361" t="s">
        <v>7913</v>
      </c>
      <c r="I26" s="363" t="s">
        <v>13748</v>
      </c>
      <c r="J26" s="360" t="s">
        <v>10799</v>
      </c>
      <c r="K26" s="360">
        <v>5</v>
      </c>
      <c r="L26" s="360" t="s">
        <v>261</v>
      </c>
      <c r="M26" s="360" t="s">
        <v>13763</v>
      </c>
      <c r="N26" s="360" t="s">
        <v>15490</v>
      </c>
      <c r="O26" s="360" t="s">
        <v>13745</v>
      </c>
      <c r="P26" s="365" t="s">
        <v>259</v>
      </c>
      <c r="Q26" s="365" t="s">
        <v>13764</v>
      </c>
      <c r="R26" s="405" t="s">
        <v>15491</v>
      </c>
      <c r="S26" s="363" t="s">
        <v>30</v>
      </c>
      <c r="T26" s="419" t="str">
        <f t="shared" si="1"/>
        <v>101Phường Phương Liệt</v>
      </c>
      <c r="U26" t="str">
        <f>VLOOKUP(S26,'DM CQT mới'!$E$7:$E$132,1,)</f>
        <v>Phường Phương Liệt</v>
      </c>
      <c r="V26" s="360" t="s">
        <v>261</v>
      </c>
      <c r="W26" s="360" t="s">
        <v>15490</v>
      </c>
      <c r="X26" t="b">
        <f t="shared" si="0"/>
        <v>1</v>
      </c>
    </row>
    <row r="27" spans="1:24" ht="45" hidden="1">
      <c r="A27" s="360" t="s">
        <v>13762</v>
      </c>
      <c r="B27" s="361" t="s">
        <v>10799</v>
      </c>
      <c r="C27" s="361">
        <v>5</v>
      </c>
      <c r="D27" s="361" t="s">
        <v>261</v>
      </c>
      <c r="E27" s="361" t="s">
        <v>13763</v>
      </c>
      <c r="F27" s="361" t="s">
        <v>15490</v>
      </c>
      <c r="G27" s="361" t="s">
        <v>13748</v>
      </c>
      <c r="H27" s="361" t="s">
        <v>7913</v>
      </c>
      <c r="I27" s="363" t="s">
        <v>13748</v>
      </c>
      <c r="J27" s="360" t="s">
        <v>10799</v>
      </c>
      <c r="K27" s="360">
        <v>5</v>
      </c>
      <c r="L27" s="360" t="s">
        <v>261</v>
      </c>
      <c r="M27" s="360" t="s">
        <v>13763</v>
      </c>
      <c r="N27" s="360" t="s">
        <v>15490</v>
      </c>
      <c r="O27" s="360" t="s">
        <v>13745</v>
      </c>
      <c r="P27" s="365" t="s">
        <v>259</v>
      </c>
      <c r="Q27" s="365" t="s">
        <v>13764</v>
      </c>
      <c r="R27" s="405" t="s">
        <v>15491</v>
      </c>
      <c r="S27" s="363" t="s">
        <v>43</v>
      </c>
      <c r="T27" s="419" t="str">
        <f t="shared" si="1"/>
        <v>101Phường Đại Mỗ</v>
      </c>
      <c r="U27" t="str">
        <f>VLOOKUP(S27,'DM CQT mới'!$E$7:$E$132,1,)</f>
        <v>Phường Đại Mỗ</v>
      </c>
      <c r="V27" s="360" t="s">
        <v>261</v>
      </c>
      <c r="W27" s="360" t="s">
        <v>15490</v>
      </c>
      <c r="X27" t="b">
        <f t="shared" si="0"/>
        <v>1</v>
      </c>
    </row>
    <row r="28" spans="1:24" ht="45" hidden="1">
      <c r="A28" s="360" t="s">
        <v>13765</v>
      </c>
      <c r="B28" s="361" t="s">
        <v>10799</v>
      </c>
      <c r="C28" s="361">
        <v>6</v>
      </c>
      <c r="D28" s="361" t="s">
        <v>221</v>
      </c>
      <c r="E28" s="361" t="s">
        <v>13766</v>
      </c>
      <c r="F28" s="361" t="s">
        <v>15492</v>
      </c>
      <c r="G28" s="361" t="s">
        <v>13748</v>
      </c>
      <c r="H28" s="361" t="s">
        <v>7913</v>
      </c>
      <c r="I28" s="363" t="s">
        <v>13748</v>
      </c>
      <c r="J28" s="360" t="s">
        <v>10799</v>
      </c>
      <c r="K28" s="360">
        <v>6</v>
      </c>
      <c r="L28" s="360" t="s">
        <v>221</v>
      </c>
      <c r="M28" s="360" t="s">
        <v>13766</v>
      </c>
      <c r="N28" s="360" t="s">
        <v>15492</v>
      </c>
      <c r="O28" s="360" t="s">
        <v>13745</v>
      </c>
      <c r="P28" s="365" t="s">
        <v>219</v>
      </c>
      <c r="Q28" s="365" t="s">
        <v>13767</v>
      </c>
      <c r="R28" s="405" t="s">
        <v>15493</v>
      </c>
      <c r="S28" s="363" t="s">
        <v>44</v>
      </c>
      <c r="T28" s="419" t="str">
        <f t="shared" si="1"/>
        <v>101Phường Long Biên</v>
      </c>
      <c r="U28" t="str">
        <f>VLOOKUP(S28,'DM CQT mới'!$E$7:$E$132,1,)</f>
        <v>Phường Long Biên</v>
      </c>
      <c r="V28" s="360" t="s">
        <v>221</v>
      </c>
      <c r="W28" s="360" t="s">
        <v>15492</v>
      </c>
      <c r="X28" t="b">
        <f t="shared" si="0"/>
        <v>1</v>
      </c>
    </row>
    <row r="29" spans="1:24" ht="45" hidden="1">
      <c r="A29" s="360" t="s">
        <v>13765</v>
      </c>
      <c r="B29" s="361" t="s">
        <v>10799</v>
      </c>
      <c r="C29" s="361">
        <v>6</v>
      </c>
      <c r="D29" s="361" t="s">
        <v>221</v>
      </c>
      <c r="E29" s="361" t="s">
        <v>13766</v>
      </c>
      <c r="F29" s="361" t="s">
        <v>15492</v>
      </c>
      <c r="G29" s="361" t="s">
        <v>13748</v>
      </c>
      <c r="H29" s="361" t="s">
        <v>7913</v>
      </c>
      <c r="I29" s="363" t="s">
        <v>13748</v>
      </c>
      <c r="J29" s="360" t="s">
        <v>10799</v>
      </c>
      <c r="K29" s="360">
        <v>6</v>
      </c>
      <c r="L29" s="360" t="s">
        <v>221</v>
      </c>
      <c r="M29" s="360" t="s">
        <v>13766</v>
      </c>
      <c r="N29" s="360" t="s">
        <v>15492</v>
      </c>
      <c r="O29" s="360" t="s">
        <v>13745</v>
      </c>
      <c r="P29" s="365" t="s">
        <v>219</v>
      </c>
      <c r="Q29" s="365" t="s">
        <v>13767</v>
      </c>
      <c r="R29" s="405" t="s">
        <v>15493</v>
      </c>
      <c r="S29" s="363" t="s">
        <v>45</v>
      </c>
      <c r="T29" s="419" t="str">
        <f t="shared" si="1"/>
        <v>101Phường Bồ Đề</v>
      </c>
      <c r="U29" t="str">
        <f>VLOOKUP(S29,'DM CQT mới'!$E$7:$E$132,1,)</f>
        <v>Phường Bồ Đề</v>
      </c>
      <c r="V29" s="360" t="s">
        <v>221</v>
      </c>
      <c r="W29" s="360" t="s">
        <v>15492</v>
      </c>
      <c r="X29" t="b">
        <f t="shared" si="0"/>
        <v>1</v>
      </c>
    </row>
    <row r="30" spans="1:24" ht="45" hidden="1">
      <c r="A30" s="360" t="s">
        <v>13765</v>
      </c>
      <c r="B30" s="361" t="s">
        <v>10799</v>
      </c>
      <c r="C30" s="361">
        <v>6</v>
      </c>
      <c r="D30" s="361" t="s">
        <v>221</v>
      </c>
      <c r="E30" s="361" t="s">
        <v>13766</v>
      </c>
      <c r="F30" s="361" t="s">
        <v>15492</v>
      </c>
      <c r="G30" s="361" t="s">
        <v>13748</v>
      </c>
      <c r="H30" s="361" t="s">
        <v>7913</v>
      </c>
      <c r="I30" s="363" t="s">
        <v>13748</v>
      </c>
      <c r="J30" s="360" t="s">
        <v>10799</v>
      </c>
      <c r="K30" s="360">
        <v>6</v>
      </c>
      <c r="L30" s="360" t="s">
        <v>221</v>
      </c>
      <c r="M30" s="360" t="s">
        <v>13766</v>
      </c>
      <c r="N30" s="360" t="s">
        <v>15492</v>
      </c>
      <c r="O30" s="360" t="s">
        <v>13745</v>
      </c>
      <c r="P30" s="365" t="s">
        <v>219</v>
      </c>
      <c r="Q30" s="365" t="s">
        <v>13767</v>
      </c>
      <c r="R30" s="405" t="s">
        <v>15493</v>
      </c>
      <c r="S30" s="363" t="s">
        <v>46</v>
      </c>
      <c r="T30" s="419" t="str">
        <f t="shared" si="1"/>
        <v>101Phường Việt Hưng</v>
      </c>
      <c r="U30" t="str">
        <f>VLOOKUP(S30,'DM CQT mới'!$E$7:$E$132,1,)</f>
        <v>Phường Việt Hưng</v>
      </c>
      <c r="V30" s="360" t="s">
        <v>221</v>
      </c>
      <c r="W30" s="360" t="s">
        <v>15492</v>
      </c>
      <c r="X30" t="b">
        <f t="shared" si="0"/>
        <v>1</v>
      </c>
    </row>
    <row r="31" spans="1:24" ht="45" hidden="1">
      <c r="A31" s="360" t="s">
        <v>13765</v>
      </c>
      <c r="B31" s="361" t="s">
        <v>10799</v>
      </c>
      <c r="C31" s="361">
        <v>6</v>
      </c>
      <c r="D31" s="361" t="s">
        <v>221</v>
      </c>
      <c r="E31" s="361" t="s">
        <v>13766</v>
      </c>
      <c r="F31" s="361" t="s">
        <v>15492</v>
      </c>
      <c r="G31" s="361" t="s">
        <v>13748</v>
      </c>
      <c r="H31" s="361" t="s">
        <v>7913</v>
      </c>
      <c r="I31" s="363" t="s">
        <v>13748</v>
      </c>
      <c r="J31" s="360" t="s">
        <v>10799</v>
      </c>
      <c r="K31" s="360">
        <v>6</v>
      </c>
      <c r="L31" s="360" t="s">
        <v>221</v>
      </c>
      <c r="M31" s="360" t="s">
        <v>13766</v>
      </c>
      <c r="N31" s="360" t="s">
        <v>15492</v>
      </c>
      <c r="O31" s="360" t="s">
        <v>13745</v>
      </c>
      <c r="P31" s="365" t="s">
        <v>219</v>
      </c>
      <c r="Q31" s="365" t="s">
        <v>13767</v>
      </c>
      <c r="R31" s="405" t="s">
        <v>15493</v>
      </c>
      <c r="S31" s="363" t="s">
        <v>47</v>
      </c>
      <c r="T31" s="419" t="str">
        <f t="shared" si="1"/>
        <v>101Phường Phúc Lợi</v>
      </c>
      <c r="U31" t="str">
        <f>VLOOKUP(S31,'DM CQT mới'!$E$7:$E$132,1,)</f>
        <v>Phường Phúc Lợi</v>
      </c>
      <c r="V31" s="360" t="s">
        <v>221</v>
      </c>
      <c r="W31" s="360" t="s">
        <v>15492</v>
      </c>
      <c r="X31" t="b">
        <f t="shared" si="0"/>
        <v>1</v>
      </c>
    </row>
    <row r="32" spans="1:24" ht="45" hidden="1">
      <c r="A32" s="360" t="s">
        <v>13768</v>
      </c>
      <c r="B32" s="361" t="s">
        <v>10799</v>
      </c>
      <c r="C32" s="361">
        <v>7</v>
      </c>
      <c r="D32" s="361" t="s">
        <v>303</v>
      </c>
      <c r="E32" s="361" t="s">
        <v>13769</v>
      </c>
      <c r="F32" s="361" t="s">
        <v>15494</v>
      </c>
      <c r="G32" s="361" t="s">
        <v>13748</v>
      </c>
      <c r="H32" s="361" t="s">
        <v>7913</v>
      </c>
      <c r="I32" s="363" t="s">
        <v>13748</v>
      </c>
      <c r="J32" s="360" t="s">
        <v>10799</v>
      </c>
      <c r="K32" s="360">
        <v>7</v>
      </c>
      <c r="L32" s="360" t="s">
        <v>303</v>
      </c>
      <c r="M32" s="360" t="s">
        <v>13769</v>
      </c>
      <c r="N32" s="360" t="s">
        <v>15494</v>
      </c>
      <c r="O32" s="360" t="s">
        <v>13745</v>
      </c>
      <c r="P32" s="365" t="s">
        <v>301</v>
      </c>
      <c r="Q32" s="365" t="s">
        <v>13770</v>
      </c>
      <c r="R32" s="405" t="s">
        <v>15495</v>
      </c>
      <c r="S32" s="363" t="s">
        <v>108</v>
      </c>
      <c r="T32" s="419" t="str">
        <f t="shared" si="1"/>
        <v>101Xã Gia Lâm</v>
      </c>
      <c r="U32" t="str">
        <f>VLOOKUP(S32,'DM CQT mới'!$E$7:$E$132,1,)</f>
        <v>Xã Gia Lâm</v>
      </c>
      <c r="V32" s="360" t="s">
        <v>303</v>
      </c>
      <c r="W32" s="360" t="s">
        <v>15494</v>
      </c>
      <c r="X32" t="b">
        <f t="shared" si="0"/>
        <v>1</v>
      </c>
    </row>
    <row r="33" spans="1:24" ht="45" hidden="1">
      <c r="A33" s="360" t="s">
        <v>13768</v>
      </c>
      <c r="B33" s="361" t="s">
        <v>10799</v>
      </c>
      <c r="C33" s="361">
        <v>7</v>
      </c>
      <c r="D33" s="361" t="s">
        <v>303</v>
      </c>
      <c r="E33" s="361" t="s">
        <v>13769</v>
      </c>
      <c r="F33" s="361" t="s">
        <v>15494</v>
      </c>
      <c r="G33" s="361" t="s">
        <v>13748</v>
      </c>
      <c r="H33" s="361" t="s">
        <v>7913</v>
      </c>
      <c r="I33" s="363" t="s">
        <v>13748</v>
      </c>
      <c r="J33" s="360" t="s">
        <v>10799</v>
      </c>
      <c r="K33" s="360">
        <v>7</v>
      </c>
      <c r="L33" s="360" t="s">
        <v>303</v>
      </c>
      <c r="M33" s="360" t="s">
        <v>13769</v>
      </c>
      <c r="N33" s="363" t="s">
        <v>15494</v>
      </c>
      <c r="O33" s="363" t="s">
        <v>13745</v>
      </c>
      <c r="P33" s="365" t="s">
        <v>301</v>
      </c>
      <c r="Q33" s="365" t="s">
        <v>13770</v>
      </c>
      <c r="R33" s="405" t="s">
        <v>15495</v>
      </c>
      <c r="S33" s="363" t="s">
        <v>109</v>
      </c>
      <c r="T33" s="419" t="str">
        <f t="shared" si="1"/>
        <v>101Xã Thuận An</v>
      </c>
      <c r="U33" t="str">
        <f>VLOOKUP(S33,'DM CQT mới'!$E$7:$E$132,1,)</f>
        <v>Xã Thuận An</v>
      </c>
      <c r="V33" s="360" t="s">
        <v>303</v>
      </c>
      <c r="W33" s="363" t="s">
        <v>15494</v>
      </c>
      <c r="X33" t="b">
        <f t="shared" si="0"/>
        <v>1</v>
      </c>
    </row>
    <row r="34" spans="1:24" ht="45" hidden="1">
      <c r="A34" s="360" t="s">
        <v>13768</v>
      </c>
      <c r="B34" s="361" t="s">
        <v>10799</v>
      </c>
      <c r="C34" s="361">
        <v>7</v>
      </c>
      <c r="D34" s="361" t="s">
        <v>303</v>
      </c>
      <c r="E34" s="361" t="s">
        <v>13769</v>
      </c>
      <c r="F34" s="361" t="s">
        <v>15494</v>
      </c>
      <c r="G34" s="361" t="s">
        <v>13748</v>
      </c>
      <c r="H34" s="361" t="s">
        <v>7913</v>
      </c>
      <c r="I34" s="363" t="s">
        <v>13748</v>
      </c>
      <c r="J34" s="360" t="s">
        <v>10799</v>
      </c>
      <c r="K34" s="360">
        <v>7</v>
      </c>
      <c r="L34" s="360" t="s">
        <v>303</v>
      </c>
      <c r="M34" s="360" t="s">
        <v>13769</v>
      </c>
      <c r="N34" s="363" t="s">
        <v>15494</v>
      </c>
      <c r="O34" s="363" t="s">
        <v>13745</v>
      </c>
      <c r="P34" s="365" t="s">
        <v>301</v>
      </c>
      <c r="Q34" s="365" t="s">
        <v>13770</v>
      </c>
      <c r="R34" s="405" t="s">
        <v>15495</v>
      </c>
      <c r="S34" s="363" t="s">
        <v>110</v>
      </c>
      <c r="T34" s="419" t="str">
        <f t="shared" si="1"/>
        <v>101Xã Bát Tràng</v>
      </c>
      <c r="U34" t="str">
        <f>VLOOKUP(S34,'DM CQT mới'!$E$7:$E$132,1,)</f>
        <v>Xã Bát Tràng</v>
      </c>
      <c r="V34" s="360" t="s">
        <v>303</v>
      </c>
      <c r="W34" s="363" t="s">
        <v>15494</v>
      </c>
      <c r="X34" t="b">
        <f t="shared" si="0"/>
        <v>1</v>
      </c>
    </row>
    <row r="35" spans="1:24" ht="45" hidden="1">
      <c r="A35" s="360" t="s">
        <v>13768</v>
      </c>
      <c r="B35" s="361" t="s">
        <v>10799</v>
      </c>
      <c r="C35" s="361">
        <v>7</v>
      </c>
      <c r="D35" s="361" t="s">
        <v>303</v>
      </c>
      <c r="E35" s="361" t="s">
        <v>13769</v>
      </c>
      <c r="F35" s="361" t="s">
        <v>15494</v>
      </c>
      <c r="G35" s="361" t="s">
        <v>13748</v>
      </c>
      <c r="H35" s="361" t="s">
        <v>7913</v>
      </c>
      <c r="I35" s="363" t="s">
        <v>13748</v>
      </c>
      <c r="J35" s="360" t="s">
        <v>10799</v>
      </c>
      <c r="K35" s="360">
        <v>7</v>
      </c>
      <c r="L35" s="360" t="s">
        <v>303</v>
      </c>
      <c r="M35" s="360" t="s">
        <v>13769</v>
      </c>
      <c r="N35" s="363" t="s">
        <v>15494</v>
      </c>
      <c r="O35" s="363" t="s">
        <v>13745</v>
      </c>
      <c r="P35" s="365" t="s">
        <v>301</v>
      </c>
      <c r="Q35" s="365" t="s">
        <v>13770</v>
      </c>
      <c r="R35" s="405" t="s">
        <v>15495</v>
      </c>
      <c r="S35" s="363" t="s">
        <v>111</v>
      </c>
      <c r="T35" s="419" t="str">
        <f t="shared" si="1"/>
        <v>101Xã Phù Đổng</v>
      </c>
      <c r="U35" t="str">
        <f>VLOOKUP(S35,'DM CQT mới'!$E$7:$E$132,1,)</f>
        <v>Xã Phù Đổng</v>
      </c>
      <c r="V35" s="360" t="s">
        <v>303</v>
      </c>
      <c r="W35" s="363" t="s">
        <v>15494</v>
      </c>
      <c r="X35" t="b">
        <f t="shared" si="0"/>
        <v>1</v>
      </c>
    </row>
    <row r="36" spans="1:24" ht="75" hidden="1">
      <c r="A36" s="360" t="s">
        <v>7968</v>
      </c>
      <c r="B36" s="361" t="s">
        <v>10799</v>
      </c>
      <c r="C36" s="361">
        <v>8</v>
      </c>
      <c r="D36" s="361" t="s">
        <v>242</v>
      </c>
      <c r="E36" s="361" t="s">
        <v>13771</v>
      </c>
      <c r="F36" s="361" t="s">
        <v>15496</v>
      </c>
      <c r="G36" s="361" t="s">
        <v>13748</v>
      </c>
      <c r="H36" s="361" t="s">
        <v>7913</v>
      </c>
      <c r="I36" s="363" t="s">
        <v>13748</v>
      </c>
      <c r="J36" s="360" t="s">
        <v>10799</v>
      </c>
      <c r="K36" s="360">
        <v>8</v>
      </c>
      <c r="L36" s="360" t="s">
        <v>242</v>
      </c>
      <c r="M36" s="360" t="s">
        <v>13771</v>
      </c>
      <c r="N36" s="363" t="s">
        <v>15496</v>
      </c>
      <c r="O36" s="363" t="s">
        <v>13745</v>
      </c>
      <c r="P36" s="365" t="s">
        <v>13772</v>
      </c>
      <c r="Q36" s="365" t="s">
        <v>13773</v>
      </c>
      <c r="R36" s="405" t="s">
        <v>15497</v>
      </c>
      <c r="S36" s="363" t="s">
        <v>21</v>
      </c>
      <c r="T36" s="419" t="str">
        <f t="shared" si="1"/>
        <v>101Phường Lĩnh Nam</v>
      </c>
      <c r="U36" t="str">
        <f>VLOOKUP(S36,'DM CQT mới'!$E$7:$E$132,1,)</f>
        <v>Phường Lĩnh Nam</v>
      </c>
      <c r="V36" s="360" t="s">
        <v>242</v>
      </c>
      <c r="W36" s="363" t="s">
        <v>15496</v>
      </c>
      <c r="X36" t="b">
        <f t="shared" si="0"/>
        <v>1</v>
      </c>
    </row>
    <row r="37" spans="1:24" ht="75" hidden="1">
      <c r="A37" s="360" t="s">
        <v>7968</v>
      </c>
      <c r="B37" s="361" t="s">
        <v>10799</v>
      </c>
      <c r="C37" s="361">
        <v>8</v>
      </c>
      <c r="D37" s="361" t="s">
        <v>242</v>
      </c>
      <c r="E37" s="361" t="s">
        <v>13771</v>
      </c>
      <c r="F37" s="361" t="s">
        <v>15496</v>
      </c>
      <c r="G37" s="361" t="s">
        <v>13748</v>
      </c>
      <c r="H37" s="361" t="s">
        <v>7913</v>
      </c>
      <c r="I37" s="363" t="s">
        <v>13748</v>
      </c>
      <c r="J37" s="360" t="s">
        <v>10799</v>
      </c>
      <c r="K37" s="360">
        <v>8</v>
      </c>
      <c r="L37" s="360" t="s">
        <v>242</v>
      </c>
      <c r="M37" s="360" t="s">
        <v>13771</v>
      </c>
      <c r="N37" s="363" t="s">
        <v>15496</v>
      </c>
      <c r="O37" s="363" t="s">
        <v>13745</v>
      </c>
      <c r="P37" s="365" t="s">
        <v>13772</v>
      </c>
      <c r="Q37" s="365" t="s">
        <v>13773</v>
      </c>
      <c r="R37" s="405" t="s">
        <v>15497</v>
      </c>
      <c r="S37" s="363" t="s">
        <v>22</v>
      </c>
      <c r="T37" s="419" t="str">
        <f t="shared" si="1"/>
        <v>101Phường Hoàng Mai</v>
      </c>
      <c r="U37" t="str">
        <f>VLOOKUP(S37,'DM CQT mới'!$E$7:$E$132,1,)</f>
        <v>Phường Hoàng Mai</v>
      </c>
      <c r="V37" s="360" t="s">
        <v>242</v>
      </c>
      <c r="W37" s="363" t="s">
        <v>15496</v>
      </c>
      <c r="X37" t="b">
        <f t="shared" si="0"/>
        <v>1</v>
      </c>
    </row>
    <row r="38" spans="1:24" ht="75" hidden="1">
      <c r="A38" s="360" t="s">
        <v>7968</v>
      </c>
      <c r="B38" s="361" t="s">
        <v>10799</v>
      </c>
      <c r="C38" s="361">
        <v>8</v>
      </c>
      <c r="D38" s="361" t="s">
        <v>242</v>
      </c>
      <c r="E38" s="361" t="s">
        <v>13771</v>
      </c>
      <c r="F38" s="361" t="s">
        <v>15496</v>
      </c>
      <c r="G38" s="361" t="s">
        <v>13748</v>
      </c>
      <c r="H38" s="361" t="s">
        <v>7913</v>
      </c>
      <c r="I38" s="363" t="s">
        <v>13748</v>
      </c>
      <c r="J38" s="360" t="s">
        <v>10799</v>
      </c>
      <c r="K38" s="360">
        <v>8</v>
      </c>
      <c r="L38" s="360" t="s">
        <v>242</v>
      </c>
      <c r="M38" s="360" t="s">
        <v>13771</v>
      </c>
      <c r="N38" s="363" t="s">
        <v>15496</v>
      </c>
      <c r="O38" s="363" t="s">
        <v>13745</v>
      </c>
      <c r="P38" s="365" t="s">
        <v>13772</v>
      </c>
      <c r="Q38" s="365" t="s">
        <v>13773</v>
      </c>
      <c r="R38" s="405" t="s">
        <v>15497</v>
      </c>
      <c r="S38" s="363" t="s">
        <v>23</v>
      </c>
      <c r="T38" s="419" t="str">
        <f t="shared" si="1"/>
        <v>101Phường Vĩnh Hưng</v>
      </c>
      <c r="U38" t="str">
        <f>VLOOKUP(S38,'DM CQT mới'!$E$7:$E$132,1,)</f>
        <v>Phường Vĩnh Hưng</v>
      </c>
      <c r="V38" s="360" t="s">
        <v>242</v>
      </c>
      <c r="W38" s="363" t="s">
        <v>15496</v>
      </c>
      <c r="X38" t="b">
        <f t="shared" si="0"/>
        <v>1</v>
      </c>
    </row>
    <row r="39" spans="1:24" ht="75" hidden="1">
      <c r="A39" s="360" t="s">
        <v>7968</v>
      </c>
      <c r="B39" s="361" t="s">
        <v>10799</v>
      </c>
      <c r="C39" s="361">
        <v>8</v>
      </c>
      <c r="D39" s="361" t="s">
        <v>242</v>
      </c>
      <c r="E39" s="361" t="s">
        <v>13771</v>
      </c>
      <c r="F39" s="361" t="s">
        <v>15496</v>
      </c>
      <c r="G39" s="361" t="s">
        <v>13748</v>
      </c>
      <c r="H39" s="361" t="s">
        <v>7913</v>
      </c>
      <c r="I39" s="363" t="s">
        <v>13748</v>
      </c>
      <c r="J39" s="360" t="s">
        <v>10799</v>
      </c>
      <c r="K39" s="360">
        <v>8</v>
      </c>
      <c r="L39" s="360" t="s">
        <v>242</v>
      </c>
      <c r="M39" s="360" t="s">
        <v>13771</v>
      </c>
      <c r="N39" s="363" t="s">
        <v>15496</v>
      </c>
      <c r="O39" s="363" t="s">
        <v>13745</v>
      </c>
      <c r="P39" s="365" t="s">
        <v>13772</v>
      </c>
      <c r="Q39" s="365" t="s">
        <v>13773</v>
      </c>
      <c r="R39" s="405" t="s">
        <v>15497</v>
      </c>
      <c r="S39" s="363" t="s">
        <v>24</v>
      </c>
      <c r="T39" s="419" t="str">
        <f t="shared" si="1"/>
        <v>101Phường Tương Mai</v>
      </c>
      <c r="U39" t="str">
        <f>VLOOKUP(S39,'DM CQT mới'!$E$7:$E$132,1,)</f>
        <v>Phường Tương Mai</v>
      </c>
      <c r="V39" s="360" t="s">
        <v>242</v>
      </c>
      <c r="W39" s="363" t="s">
        <v>15496</v>
      </c>
      <c r="X39" t="b">
        <f t="shared" si="0"/>
        <v>1</v>
      </c>
    </row>
    <row r="40" spans="1:24" ht="75" hidden="1">
      <c r="A40" s="360" t="s">
        <v>7968</v>
      </c>
      <c r="B40" s="361" t="s">
        <v>10799</v>
      </c>
      <c r="C40" s="361">
        <v>8</v>
      </c>
      <c r="D40" s="361" t="s">
        <v>242</v>
      </c>
      <c r="E40" s="361" t="s">
        <v>13771</v>
      </c>
      <c r="F40" s="361" t="s">
        <v>15496</v>
      </c>
      <c r="G40" s="361" t="s">
        <v>13748</v>
      </c>
      <c r="H40" s="361" t="s">
        <v>7913</v>
      </c>
      <c r="I40" s="363" t="s">
        <v>13748</v>
      </c>
      <c r="J40" s="360" t="s">
        <v>10799</v>
      </c>
      <c r="K40" s="360">
        <v>8</v>
      </c>
      <c r="L40" s="360" t="s">
        <v>242</v>
      </c>
      <c r="M40" s="360" t="s">
        <v>13771</v>
      </c>
      <c r="N40" s="363" t="s">
        <v>15496</v>
      </c>
      <c r="O40" s="363" t="s">
        <v>13745</v>
      </c>
      <c r="P40" s="365" t="s">
        <v>13772</v>
      </c>
      <c r="Q40" s="365" t="s">
        <v>13773</v>
      </c>
      <c r="R40" s="405" t="s">
        <v>15497</v>
      </c>
      <c r="S40" s="363" t="s">
        <v>25</v>
      </c>
      <c r="T40" s="419" t="str">
        <f t="shared" si="1"/>
        <v>101Phường Định Công</v>
      </c>
      <c r="U40" t="str">
        <f>VLOOKUP(S40,'DM CQT mới'!$E$7:$E$132,1,)</f>
        <v>Phường Định Công</v>
      </c>
      <c r="V40" s="360" t="s">
        <v>242</v>
      </c>
      <c r="W40" s="363" t="s">
        <v>15496</v>
      </c>
      <c r="X40" t="b">
        <f t="shared" si="0"/>
        <v>1</v>
      </c>
    </row>
    <row r="41" spans="1:24" ht="75" hidden="1">
      <c r="A41" s="360" t="s">
        <v>7968</v>
      </c>
      <c r="B41" s="361" t="s">
        <v>10799</v>
      </c>
      <c r="C41" s="361">
        <v>8</v>
      </c>
      <c r="D41" s="361" t="s">
        <v>242</v>
      </c>
      <c r="E41" s="361" t="s">
        <v>13771</v>
      </c>
      <c r="F41" s="361" t="s">
        <v>15496</v>
      </c>
      <c r="G41" s="361" t="s">
        <v>13748</v>
      </c>
      <c r="H41" s="361" t="s">
        <v>7913</v>
      </c>
      <c r="I41" s="363" t="s">
        <v>13748</v>
      </c>
      <c r="J41" s="360" t="s">
        <v>10799</v>
      </c>
      <c r="K41" s="360">
        <v>8</v>
      </c>
      <c r="L41" s="360" t="s">
        <v>242</v>
      </c>
      <c r="M41" s="360" t="s">
        <v>13771</v>
      </c>
      <c r="N41" s="363" t="s">
        <v>15496</v>
      </c>
      <c r="O41" s="363" t="s">
        <v>13745</v>
      </c>
      <c r="P41" s="365" t="s">
        <v>13772</v>
      </c>
      <c r="Q41" s="365" t="s">
        <v>13773</v>
      </c>
      <c r="R41" s="405" t="s">
        <v>15497</v>
      </c>
      <c r="S41" s="363" t="s">
        <v>26</v>
      </c>
      <c r="T41" s="419" t="str">
        <f t="shared" si="1"/>
        <v>101Phường Hoàng Liệt</v>
      </c>
      <c r="U41" t="str">
        <f>VLOOKUP(S41,'DM CQT mới'!$E$7:$E$132,1,)</f>
        <v>Phường Hoàng Liệt</v>
      </c>
      <c r="V41" s="360" t="s">
        <v>242</v>
      </c>
      <c r="W41" s="363" t="s">
        <v>15496</v>
      </c>
      <c r="X41" t="b">
        <f t="shared" si="0"/>
        <v>1</v>
      </c>
    </row>
    <row r="42" spans="1:24" ht="75" hidden="1">
      <c r="A42" s="360" t="s">
        <v>7968</v>
      </c>
      <c r="B42" s="361" t="s">
        <v>10799</v>
      </c>
      <c r="C42" s="361">
        <v>8</v>
      </c>
      <c r="D42" s="361" t="s">
        <v>242</v>
      </c>
      <c r="E42" s="361" t="s">
        <v>13771</v>
      </c>
      <c r="F42" s="361" t="s">
        <v>15496</v>
      </c>
      <c r="G42" s="361" t="s">
        <v>13748</v>
      </c>
      <c r="H42" s="361" t="s">
        <v>7913</v>
      </c>
      <c r="I42" s="363" t="s">
        <v>13748</v>
      </c>
      <c r="J42" s="360" t="s">
        <v>10799</v>
      </c>
      <c r="K42" s="360">
        <v>8</v>
      </c>
      <c r="L42" s="360" t="s">
        <v>242</v>
      </c>
      <c r="M42" s="360" t="s">
        <v>13771</v>
      </c>
      <c r="N42" s="363" t="s">
        <v>15496</v>
      </c>
      <c r="O42" s="363" t="s">
        <v>13745</v>
      </c>
      <c r="P42" s="365" t="s">
        <v>13772</v>
      </c>
      <c r="Q42" s="365" t="s">
        <v>13773</v>
      </c>
      <c r="R42" s="405" t="s">
        <v>15497</v>
      </c>
      <c r="S42" s="363" t="s">
        <v>27</v>
      </c>
      <c r="T42" s="419" t="str">
        <f t="shared" si="1"/>
        <v>101Phường Yên Sở</v>
      </c>
      <c r="U42" t="str">
        <f>VLOOKUP(S42,'DM CQT mới'!$E$7:$E$132,1,)</f>
        <v>Phường Yên Sở</v>
      </c>
      <c r="V42" s="360" t="s">
        <v>242</v>
      </c>
      <c r="W42" s="363" t="s">
        <v>15496</v>
      </c>
      <c r="X42" t="b">
        <f t="shared" si="0"/>
        <v>1</v>
      </c>
    </row>
    <row r="43" spans="1:24" ht="75" hidden="1">
      <c r="A43" s="360" t="s">
        <v>7968</v>
      </c>
      <c r="B43" s="361" t="s">
        <v>10799</v>
      </c>
      <c r="C43" s="361">
        <v>8</v>
      </c>
      <c r="D43" s="361" t="s">
        <v>242</v>
      </c>
      <c r="E43" s="361" t="s">
        <v>13771</v>
      </c>
      <c r="F43" s="361" t="s">
        <v>15496</v>
      </c>
      <c r="G43" s="361" t="s">
        <v>13748</v>
      </c>
      <c r="H43" s="361" t="s">
        <v>7913</v>
      </c>
      <c r="I43" s="363" t="s">
        <v>13748</v>
      </c>
      <c r="J43" s="360" t="s">
        <v>10799</v>
      </c>
      <c r="K43" s="360">
        <v>8</v>
      </c>
      <c r="L43" s="360" t="s">
        <v>242</v>
      </c>
      <c r="M43" s="360" t="s">
        <v>13771</v>
      </c>
      <c r="N43" s="360" t="s">
        <v>15496</v>
      </c>
      <c r="O43" s="363" t="s">
        <v>13745</v>
      </c>
      <c r="P43" s="363" t="s">
        <v>13772</v>
      </c>
      <c r="Q43" s="363" t="s">
        <v>13773</v>
      </c>
      <c r="R43" s="363" t="s">
        <v>15497</v>
      </c>
      <c r="S43" s="363" t="s">
        <v>53</v>
      </c>
      <c r="T43" s="419" t="str">
        <f t="shared" si="1"/>
        <v>101Xã Thanh Trì</v>
      </c>
      <c r="U43" t="str">
        <f>VLOOKUP(S43,'DM CQT mới'!$E$7:$E$132,1,)</f>
        <v>Xã Thanh Trì</v>
      </c>
      <c r="V43" s="360" t="s">
        <v>242</v>
      </c>
      <c r="W43" s="360" t="s">
        <v>15496</v>
      </c>
      <c r="X43" t="b">
        <f t="shared" si="0"/>
        <v>1</v>
      </c>
    </row>
    <row r="44" spans="1:24" ht="75" hidden="1">
      <c r="A44" s="360" t="s">
        <v>7968</v>
      </c>
      <c r="B44" s="363" t="s">
        <v>10799</v>
      </c>
      <c r="C44" s="363">
        <v>8</v>
      </c>
      <c r="D44" s="363">
        <v>25</v>
      </c>
      <c r="E44" s="363">
        <v>1701018</v>
      </c>
      <c r="F44" s="363" t="s">
        <v>15496</v>
      </c>
      <c r="G44" s="361" t="s">
        <v>13748</v>
      </c>
      <c r="H44" s="361" t="s">
        <v>7913</v>
      </c>
      <c r="I44" s="363" t="s">
        <v>13748</v>
      </c>
      <c r="J44" s="360" t="s">
        <v>10799</v>
      </c>
      <c r="K44" s="360">
        <v>8</v>
      </c>
      <c r="L44" s="360" t="s">
        <v>242</v>
      </c>
      <c r="M44" s="360" t="s">
        <v>13771</v>
      </c>
      <c r="N44" s="360" t="s">
        <v>15496</v>
      </c>
      <c r="O44" s="363" t="s">
        <v>13745</v>
      </c>
      <c r="P44" s="366" t="s">
        <v>13772</v>
      </c>
      <c r="Q44" s="363" t="s">
        <v>13773</v>
      </c>
      <c r="R44" s="363" t="s">
        <v>15497</v>
      </c>
      <c r="S44" s="363" t="s">
        <v>54</v>
      </c>
      <c r="T44" s="419" t="str">
        <f t="shared" si="1"/>
        <v>101Xã Đại Thanh</v>
      </c>
      <c r="U44" t="str">
        <f>VLOOKUP(S44,'DM CQT mới'!$E$7:$E$132,1,)</f>
        <v>Xã Đại Thanh</v>
      </c>
      <c r="V44" s="360" t="s">
        <v>242</v>
      </c>
      <c r="W44" s="360" t="s">
        <v>15496</v>
      </c>
      <c r="X44" t="b">
        <f t="shared" si="0"/>
        <v>0</v>
      </c>
    </row>
    <row r="45" spans="1:24" ht="75" hidden="1">
      <c r="A45" s="360" t="s">
        <v>7968</v>
      </c>
      <c r="B45" s="361" t="s">
        <v>10799</v>
      </c>
      <c r="C45" s="361">
        <v>8</v>
      </c>
      <c r="D45" s="361" t="s">
        <v>242</v>
      </c>
      <c r="E45" s="361" t="s">
        <v>13771</v>
      </c>
      <c r="F45" s="361" t="s">
        <v>15496</v>
      </c>
      <c r="G45" s="361" t="s">
        <v>13748</v>
      </c>
      <c r="H45" s="361" t="s">
        <v>7913</v>
      </c>
      <c r="I45" s="363" t="s">
        <v>13748</v>
      </c>
      <c r="J45" s="360" t="s">
        <v>10799</v>
      </c>
      <c r="K45" s="360">
        <v>8</v>
      </c>
      <c r="L45" s="360" t="s">
        <v>242</v>
      </c>
      <c r="M45" s="360" t="s">
        <v>13771</v>
      </c>
      <c r="N45" s="360" t="s">
        <v>15496</v>
      </c>
      <c r="O45" s="360" t="s">
        <v>13745</v>
      </c>
      <c r="P45" s="365" t="s">
        <v>13772</v>
      </c>
      <c r="Q45" s="365" t="s">
        <v>13773</v>
      </c>
      <c r="R45" s="405" t="s">
        <v>15497</v>
      </c>
      <c r="S45" s="363" t="s">
        <v>55</v>
      </c>
      <c r="T45" s="419" t="str">
        <f t="shared" si="1"/>
        <v>101Xã Nam Phù</v>
      </c>
      <c r="U45" t="str">
        <f>VLOOKUP(S45,'DM CQT mới'!$E$7:$E$132,1,)</f>
        <v>Xã Nam Phù</v>
      </c>
      <c r="V45" s="360" t="s">
        <v>242</v>
      </c>
      <c r="W45" s="360" t="s">
        <v>15496</v>
      </c>
      <c r="X45" t="b">
        <f t="shared" si="0"/>
        <v>1</v>
      </c>
    </row>
    <row r="46" spans="1:24" ht="75" hidden="1">
      <c r="A46" s="360" t="s">
        <v>7968</v>
      </c>
      <c r="B46" s="361" t="s">
        <v>10799</v>
      </c>
      <c r="C46" s="361">
        <v>8</v>
      </c>
      <c r="D46" s="361" t="s">
        <v>242</v>
      </c>
      <c r="E46" s="361" t="s">
        <v>13771</v>
      </c>
      <c r="F46" s="361" t="s">
        <v>15496</v>
      </c>
      <c r="G46" s="361" t="s">
        <v>13748</v>
      </c>
      <c r="H46" s="361" t="s">
        <v>7913</v>
      </c>
      <c r="I46" s="363" t="s">
        <v>13748</v>
      </c>
      <c r="J46" s="360" t="s">
        <v>10799</v>
      </c>
      <c r="K46" s="360">
        <v>8</v>
      </c>
      <c r="L46" s="360" t="s">
        <v>242</v>
      </c>
      <c r="M46" s="360" t="s">
        <v>13771</v>
      </c>
      <c r="N46" s="360" t="s">
        <v>15496</v>
      </c>
      <c r="O46" s="360" t="s">
        <v>13745</v>
      </c>
      <c r="P46" s="365" t="s">
        <v>13772</v>
      </c>
      <c r="Q46" s="365" t="s">
        <v>13773</v>
      </c>
      <c r="R46" s="405" t="s">
        <v>15497</v>
      </c>
      <c r="S46" s="363" t="s">
        <v>56</v>
      </c>
      <c r="T46" s="419" t="str">
        <f t="shared" si="1"/>
        <v>101Xã Ngọc Hồi</v>
      </c>
      <c r="U46" t="str">
        <f>VLOOKUP(S46,'DM CQT mới'!$E$7:$E$132,1,)</f>
        <v>Xã Ngọc Hồi</v>
      </c>
      <c r="V46" s="360" t="s">
        <v>242</v>
      </c>
      <c r="W46" s="360" t="s">
        <v>15496</v>
      </c>
      <c r="X46" t="b">
        <f t="shared" si="0"/>
        <v>1</v>
      </c>
    </row>
    <row r="47" spans="1:24" ht="75" hidden="1">
      <c r="A47" s="360" t="s">
        <v>7968</v>
      </c>
      <c r="B47" s="361" t="s">
        <v>10799</v>
      </c>
      <c r="C47" s="361">
        <v>8</v>
      </c>
      <c r="D47" s="361" t="s">
        <v>242</v>
      </c>
      <c r="E47" s="361" t="s">
        <v>13771</v>
      </c>
      <c r="F47" s="361" t="s">
        <v>15496</v>
      </c>
      <c r="G47" s="361" t="s">
        <v>13748</v>
      </c>
      <c r="H47" s="361" t="s">
        <v>7913</v>
      </c>
      <c r="I47" s="363" t="s">
        <v>13748</v>
      </c>
      <c r="J47" s="360" t="s">
        <v>10799</v>
      </c>
      <c r="K47" s="360">
        <v>8</v>
      </c>
      <c r="L47" s="360" t="s">
        <v>242</v>
      </c>
      <c r="M47" s="360" t="s">
        <v>13771</v>
      </c>
      <c r="N47" s="360" t="s">
        <v>15496</v>
      </c>
      <c r="O47" s="360" t="s">
        <v>13745</v>
      </c>
      <c r="P47" s="365" t="s">
        <v>13772</v>
      </c>
      <c r="Q47" s="365" t="s">
        <v>13773</v>
      </c>
      <c r="R47" s="405" t="s">
        <v>15497</v>
      </c>
      <c r="S47" s="363" t="s">
        <v>57</v>
      </c>
      <c r="T47" s="419" t="str">
        <f t="shared" si="1"/>
        <v>101Phường Thanh Liệt</v>
      </c>
      <c r="U47" t="str">
        <f>VLOOKUP(S47,'DM CQT mới'!$E$7:$E$132,1,)</f>
        <v>Phường Thanh Liệt</v>
      </c>
      <c r="V47" s="360" t="s">
        <v>242</v>
      </c>
      <c r="W47" s="360" t="s">
        <v>15496</v>
      </c>
      <c r="X47" t="b">
        <f t="shared" si="0"/>
        <v>1</v>
      </c>
    </row>
    <row r="48" spans="1:24" ht="45" hidden="1">
      <c r="A48" s="360" t="s">
        <v>7964</v>
      </c>
      <c r="B48" s="361" t="s">
        <v>10799</v>
      </c>
      <c r="C48" s="361">
        <v>9</v>
      </c>
      <c r="D48" s="361" t="s">
        <v>201</v>
      </c>
      <c r="E48" s="361" t="s">
        <v>13774</v>
      </c>
      <c r="F48" s="361" t="s">
        <v>15498</v>
      </c>
      <c r="G48" s="361" t="s">
        <v>13748</v>
      </c>
      <c r="H48" s="361" t="s">
        <v>7913</v>
      </c>
      <c r="I48" s="363" t="s">
        <v>13748</v>
      </c>
      <c r="J48" s="360" t="s">
        <v>10799</v>
      </c>
      <c r="K48" s="360">
        <v>9</v>
      </c>
      <c r="L48" s="360" t="s">
        <v>201</v>
      </c>
      <c r="M48" s="360" t="s">
        <v>13774</v>
      </c>
      <c r="N48" s="360" t="s">
        <v>15498</v>
      </c>
      <c r="O48" s="360" t="s">
        <v>13745</v>
      </c>
      <c r="P48" s="365" t="s">
        <v>13775</v>
      </c>
      <c r="Q48" s="365" t="s">
        <v>13776</v>
      </c>
      <c r="R48" s="405" t="s">
        <v>15499</v>
      </c>
      <c r="S48" s="363" t="s">
        <v>31</v>
      </c>
      <c r="T48" s="419" t="str">
        <f t="shared" si="1"/>
        <v>101Phường Cầu Giấy</v>
      </c>
      <c r="U48" t="str">
        <f>VLOOKUP(S48,'DM CQT mới'!$E$7:$E$132,1,)</f>
        <v>Phường Cầu Giấy</v>
      </c>
      <c r="V48" s="360" t="s">
        <v>201</v>
      </c>
      <c r="W48" s="360" t="s">
        <v>15498</v>
      </c>
      <c r="X48" t="b">
        <f t="shared" si="0"/>
        <v>1</v>
      </c>
    </row>
    <row r="49" spans="1:24" ht="45" hidden="1">
      <c r="A49" s="360" t="s">
        <v>7964</v>
      </c>
      <c r="B49" s="361" t="s">
        <v>10799</v>
      </c>
      <c r="C49" s="361">
        <v>9</v>
      </c>
      <c r="D49" s="361" t="s">
        <v>201</v>
      </c>
      <c r="E49" s="361" t="s">
        <v>13774</v>
      </c>
      <c r="F49" s="361" t="s">
        <v>15498</v>
      </c>
      <c r="G49" s="361" t="s">
        <v>13748</v>
      </c>
      <c r="H49" s="361" t="s">
        <v>7913</v>
      </c>
      <c r="I49" s="363" t="s">
        <v>13748</v>
      </c>
      <c r="J49" s="360" t="s">
        <v>10799</v>
      </c>
      <c r="K49" s="360">
        <v>9</v>
      </c>
      <c r="L49" s="360" t="s">
        <v>201</v>
      </c>
      <c r="M49" s="360" t="s">
        <v>13774</v>
      </c>
      <c r="N49" s="360" t="s">
        <v>15498</v>
      </c>
      <c r="O49" s="363" t="s">
        <v>13745</v>
      </c>
      <c r="P49" s="366" t="s">
        <v>13775</v>
      </c>
      <c r="Q49" s="366" t="s">
        <v>13776</v>
      </c>
      <c r="R49" s="407" t="s">
        <v>15499</v>
      </c>
      <c r="S49" s="363" t="s">
        <v>32</v>
      </c>
      <c r="T49" s="419" t="str">
        <f t="shared" si="1"/>
        <v>101Phường Nghĩa Đô</v>
      </c>
      <c r="U49" t="str">
        <f>VLOOKUP(S49,'DM CQT mới'!$E$7:$E$132,1,)</f>
        <v>Phường Nghĩa Đô</v>
      </c>
      <c r="V49" s="360" t="s">
        <v>201</v>
      </c>
      <c r="W49" s="360" t="s">
        <v>15498</v>
      </c>
      <c r="X49" t="b">
        <f t="shared" si="0"/>
        <v>1</v>
      </c>
    </row>
    <row r="50" spans="1:24" ht="45" hidden="1">
      <c r="A50" s="360" t="s">
        <v>7964</v>
      </c>
      <c r="B50" s="361" t="s">
        <v>10799</v>
      </c>
      <c r="C50" s="361">
        <v>9</v>
      </c>
      <c r="D50" s="361" t="s">
        <v>201</v>
      </c>
      <c r="E50" s="361" t="s">
        <v>13774</v>
      </c>
      <c r="F50" s="361" t="s">
        <v>15498</v>
      </c>
      <c r="G50" s="361" t="s">
        <v>13748</v>
      </c>
      <c r="H50" s="361" t="s">
        <v>7913</v>
      </c>
      <c r="I50" s="363" t="s">
        <v>13748</v>
      </c>
      <c r="J50" s="360" t="s">
        <v>10799</v>
      </c>
      <c r="K50" s="360">
        <v>9</v>
      </c>
      <c r="L50" s="360" t="s">
        <v>201</v>
      </c>
      <c r="M50" s="360" t="s">
        <v>13774</v>
      </c>
      <c r="N50" s="360" t="s">
        <v>15498</v>
      </c>
      <c r="O50" s="363" t="s">
        <v>13745</v>
      </c>
      <c r="P50" s="366" t="s">
        <v>13775</v>
      </c>
      <c r="Q50" s="366" t="s">
        <v>13776</v>
      </c>
      <c r="R50" s="407" t="s">
        <v>15499</v>
      </c>
      <c r="S50" s="363" t="s">
        <v>15313</v>
      </c>
      <c r="T50" s="419" t="str">
        <f t="shared" si="1"/>
        <v>101Phường Yên Hòa</v>
      </c>
      <c r="U50" t="str">
        <f>VLOOKUP(S50,'DM CQT mới'!$E$7:$E$132,1,)</f>
        <v>Phường Yên Hòa</v>
      </c>
      <c r="V50" s="360" t="s">
        <v>201</v>
      </c>
      <c r="W50" s="360" t="s">
        <v>15498</v>
      </c>
      <c r="X50" t="b">
        <f t="shared" si="0"/>
        <v>1</v>
      </c>
    </row>
    <row r="51" spans="1:24" ht="45" hidden="1">
      <c r="A51" s="360" t="s">
        <v>7964</v>
      </c>
      <c r="B51" s="361" t="s">
        <v>10799</v>
      </c>
      <c r="C51" s="361">
        <v>9</v>
      </c>
      <c r="D51" s="361" t="s">
        <v>201</v>
      </c>
      <c r="E51" s="361" t="s">
        <v>13774</v>
      </c>
      <c r="F51" s="361" t="s">
        <v>15498</v>
      </c>
      <c r="G51" s="361" t="s">
        <v>13748</v>
      </c>
      <c r="H51" s="361" t="s">
        <v>7913</v>
      </c>
      <c r="I51" s="363" t="s">
        <v>13748</v>
      </c>
      <c r="J51" s="360" t="s">
        <v>10799</v>
      </c>
      <c r="K51" s="360">
        <v>9</v>
      </c>
      <c r="L51" s="360" t="s">
        <v>201</v>
      </c>
      <c r="M51" s="360" t="s">
        <v>13774</v>
      </c>
      <c r="N51" s="360" t="s">
        <v>15498</v>
      </c>
      <c r="O51" s="363" t="s">
        <v>13745</v>
      </c>
      <c r="P51" s="366" t="s">
        <v>13775</v>
      </c>
      <c r="Q51" s="366" t="s">
        <v>13776</v>
      </c>
      <c r="R51" s="407" t="s">
        <v>15499</v>
      </c>
      <c r="S51" s="372" t="s">
        <v>33</v>
      </c>
      <c r="T51" s="419" t="str">
        <f t="shared" si="1"/>
        <v>101Phường Tây Hồ</v>
      </c>
      <c r="U51" t="str">
        <f>VLOOKUP(S51,'DM CQT mới'!$E$7:$E$132,1,)</f>
        <v>Phường Tây Hồ</v>
      </c>
      <c r="V51" s="360" t="s">
        <v>201</v>
      </c>
      <c r="W51" s="360" t="s">
        <v>15498</v>
      </c>
      <c r="X51" t="b">
        <f t="shared" si="0"/>
        <v>1</v>
      </c>
    </row>
    <row r="52" spans="1:24" ht="45" hidden="1">
      <c r="A52" s="360" t="s">
        <v>7964</v>
      </c>
      <c r="B52" s="361" t="s">
        <v>10799</v>
      </c>
      <c r="C52" s="361">
        <v>9</v>
      </c>
      <c r="D52" s="361" t="s">
        <v>201</v>
      </c>
      <c r="E52" s="361" t="s">
        <v>13774</v>
      </c>
      <c r="F52" s="361" t="s">
        <v>15498</v>
      </c>
      <c r="G52" s="361" t="s">
        <v>13748</v>
      </c>
      <c r="H52" s="361" t="s">
        <v>7913</v>
      </c>
      <c r="I52" s="363" t="s">
        <v>13748</v>
      </c>
      <c r="J52" s="360" t="s">
        <v>10799</v>
      </c>
      <c r="K52" s="360">
        <v>9</v>
      </c>
      <c r="L52" s="360" t="s">
        <v>201</v>
      </c>
      <c r="M52" s="360" t="s">
        <v>13774</v>
      </c>
      <c r="N52" s="360" t="s">
        <v>15498</v>
      </c>
      <c r="O52" s="363" t="s">
        <v>13745</v>
      </c>
      <c r="P52" s="366" t="s">
        <v>13775</v>
      </c>
      <c r="Q52" s="366" t="s">
        <v>13776</v>
      </c>
      <c r="R52" s="407" t="s">
        <v>15499</v>
      </c>
      <c r="S52" s="372" t="s">
        <v>34</v>
      </c>
      <c r="T52" s="419" t="str">
        <f t="shared" si="1"/>
        <v>101Phường Phú Thượng</v>
      </c>
      <c r="U52" t="str">
        <f>VLOOKUP(S52,'DM CQT mới'!$E$7:$E$132,1,)</f>
        <v>Phường Phú Thượng</v>
      </c>
      <c r="V52" s="360" t="s">
        <v>201</v>
      </c>
      <c r="W52" s="360" t="s">
        <v>15498</v>
      </c>
      <c r="X52" t="b">
        <f t="shared" si="0"/>
        <v>1</v>
      </c>
    </row>
    <row r="53" spans="1:24" ht="45" hidden="1">
      <c r="A53" s="360" t="s">
        <v>7969</v>
      </c>
      <c r="B53" s="361" t="s">
        <v>10799</v>
      </c>
      <c r="C53" s="361">
        <v>10</v>
      </c>
      <c r="D53" s="361" t="s">
        <v>311</v>
      </c>
      <c r="E53" s="361" t="s">
        <v>13777</v>
      </c>
      <c r="F53" s="361" t="s">
        <v>15500</v>
      </c>
      <c r="G53" s="361" t="s">
        <v>13748</v>
      </c>
      <c r="H53" s="361" t="s">
        <v>7913</v>
      </c>
      <c r="I53" s="363" t="s">
        <v>13748</v>
      </c>
      <c r="J53" s="360" t="s">
        <v>10799</v>
      </c>
      <c r="K53" s="360">
        <v>10</v>
      </c>
      <c r="L53" s="360" t="s">
        <v>311</v>
      </c>
      <c r="M53" s="360" t="s">
        <v>13777</v>
      </c>
      <c r="N53" s="360" t="s">
        <v>15500</v>
      </c>
      <c r="O53" s="363" t="s">
        <v>13745</v>
      </c>
      <c r="P53" s="365" t="s">
        <v>13778</v>
      </c>
      <c r="Q53" s="365" t="s">
        <v>13779</v>
      </c>
      <c r="R53" s="408" t="s">
        <v>15501</v>
      </c>
      <c r="S53" s="363" t="s">
        <v>40</v>
      </c>
      <c r="T53" s="419" t="str">
        <f t="shared" si="1"/>
        <v>101Phường Từ Liêm</v>
      </c>
      <c r="U53" t="str">
        <f>VLOOKUP(S53,'DM CQT mới'!$E$7:$E$132,1,)</f>
        <v>Phường Từ Liêm</v>
      </c>
      <c r="V53" s="360" t="s">
        <v>311</v>
      </c>
      <c r="W53" s="360" t="s">
        <v>15500</v>
      </c>
      <c r="X53" t="b">
        <f t="shared" si="0"/>
        <v>1</v>
      </c>
    </row>
    <row r="54" spans="1:24" ht="45" hidden="1">
      <c r="A54" s="360" t="s">
        <v>7969</v>
      </c>
      <c r="B54" s="361" t="s">
        <v>10799</v>
      </c>
      <c r="C54" s="361">
        <v>10</v>
      </c>
      <c r="D54" s="361" t="s">
        <v>311</v>
      </c>
      <c r="E54" s="361" t="s">
        <v>13777</v>
      </c>
      <c r="F54" s="361" t="s">
        <v>15500</v>
      </c>
      <c r="G54" s="361" t="s">
        <v>13748</v>
      </c>
      <c r="H54" s="361" t="s">
        <v>7913</v>
      </c>
      <c r="I54" s="363" t="s">
        <v>13748</v>
      </c>
      <c r="J54" s="360" t="s">
        <v>10799</v>
      </c>
      <c r="K54" s="360">
        <v>10</v>
      </c>
      <c r="L54" s="360" t="s">
        <v>311</v>
      </c>
      <c r="M54" s="360" t="s">
        <v>13777</v>
      </c>
      <c r="N54" s="360" t="s">
        <v>15500</v>
      </c>
      <c r="O54" s="363" t="s">
        <v>13745</v>
      </c>
      <c r="P54" s="365" t="s">
        <v>13778</v>
      </c>
      <c r="Q54" s="365" t="s">
        <v>13779</v>
      </c>
      <c r="R54" s="405" t="s">
        <v>15501</v>
      </c>
      <c r="S54" s="363" t="s">
        <v>41</v>
      </c>
      <c r="T54" s="419" t="str">
        <f t="shared" si="1"/>
        <v>101Phường Xuân Phương</v>
      </c>
      <c r="U54" t="str">
        <f>VLOOKUP(S54,'DM CQT mới'!$E$7:$E$132,1,)</f>
        <v>Phường Xuân Phương</v>
      </c>
      <c r="V54" s="360" t="s">
        <v>311</v>
      </c>
      <c r="W54" s="360" t="s">
        <v>15500</v>
      </c>
      <c r="X54" t="b">
        <f t="shared" si="0"/>
        <v>1</v>
      </c>
    </row>
    <row r="55" spans="1:24" ht="45" hidden="1">
      <c r="A55" s="360" t="s">
        <v>7969</v>
      </c>
      <c r="B55" s="361" t="s">
        <v>10799</v>
      </c>
      <c r="C55" s="361">
        <v>10</v>
      </c>
      <c r="D55" s="361" t="s">
        <v>311</v>
      </c>
      <c r="E55" s="361" t="s">
        <v>13777</v>
      </c>
      <c r="F55" s="361" t="s">
        <v>15500</v>
      </c>
      <c r="G55" s="361" t="s">
        <v>13748</v>
      </c>
      <c r="H55" s="361" t="s">
        <v>7913</v>
      </c>
      <c r="I55" s="363" t="s">
        <v>13748</v>
      </c>
      <c r="J55" s="360" t="s">
        <v>10799</v>
      </c>
      <c r="K55" s="360">
        <v>10</v>
      </c>
      <c r="L55" s="360" t="s">
        <v>311</v>
      </c>
      <c r="M55" s="360" t="s">
        <v>13777</v>
      </c>
      <c r="N55" s="360" t="s">
        <v>15500</v>
      </c>
      <c r="O55" s="363" t="s">
        <v>13745</v>
      </c>
      <c r="P55" s="365" t="s">
        <v>13778</v>
      </c>
      <c r="Q55" s="365" t="s">
        <v>13779</v>
      </c>
      <c r="R55" s="405" t="s">
        <v>15501</v>
      </c>
      <c r="S55" s="363" t="s">
        <v>35</v>
      </c>
      <c r="T55" s="419" t="str">
        <f t="shared" si="1"/>
        <v>101Phường Tây Tựu</v>
      </c>
      <c r="U55" t="str">
        <f>VLOOKUP(S55,'DM CQT mới'!$E$7:$E$132,1,)</f>
        <v>Phường Tây Tựu</v>
      </c>
      <c r="V55" s="360" t="s">
        <v>311</v>
      </c>
      <c r="W55" s="360" t="s">
        <v>15500</v>
      </c>
      <c r="X55" t="b">
        <f t="shared" si="0"/>
        <v>1</v>
      </c>
    </row>
    <row r="56" spans="1:24" ht="45" hidden="1">
      <c r="A56" s="360" t="s">
        <v>7969</v>
      </c>
      <c r="B56" s="361" t="s">
        <v>10799</v>
      </c>
      <c r="C56" s="361">
        <v>10</v>
      </c>
      <c r="D56" s="361" t="s">
        <v>311</v>
      </c>
      <c r="E56" s="361" t="s">
        <v>13777</v>
      </c>
      <c r="F56" s="361" t="s">
        <v>15500</v>
      </c>
      <c r="G56" s="361" t="s">
        <v>13748</v>
      </c>
      <c r="H56" s="361" t="s">
        <v>7913</v>
      </c>
      <c r="I56" s="363" t="s">
        <v>13748</v>
      </c>
      <c r="J56" s="363" t="s">
        <v>10799</v>
      </c>
      <c r="K56" s="360">
        <v>10</v>
      </c>
      <c r="L56" s="360" t="s">
        <v>311</v>
      </c>
      <c r="M56" s="363">
        <v>1701028</v>
      </c>
      <c r="N56" s="363" t="s">
        <v>15500</v>
      </c>
      <c r="O56" s="363" t="s">
        <v>13745</v>
      </c>
      <c r="P56" s="363" t="s">
        <v>13778</v>
      </c>
      <c r="Q56" s="363" t="s">
        <v>13779</v>
      </c>
      <c r="R56" s="363" t="s">
        <v>15501</v>
      </c>
      <c r="S56" s="363" t="s">
        <v>36</v>
      </c>
      <c r="T56" s="419" t="str">
        <f t="shared" si="1"/>
        <v>101Phường Phú Diễn</v>
      </c>
      <c r="U56" t="str">
        <f>VLOOKUP(S56,'DM CQT mới'!$E$7:$E$132,1,)</f>
        <v>Phường Phú Diễn</v>
      </c>
      <c r="V56" s="360" t="s">
        <v>311</v>
      </c>
      <c r="W56" s="363" t="s">
        <v>15500</v>
      </c>
      <c r="X56" t="b">
        <f t="shared" si="0"/>
        <v>1</v>
      </c>
    </row>
    <row r="57" spans="1:24" ht="45" hidden="1">
      <c r="A57" s="360" t="s">
        <v>7969</v>
      </c>
      <c r="B57" s="361" t="s">
        <v>10799</v>
      </c>
      <c r="C57" s="361">
        <v>10</v>
      </c>
      <c r="D57" s="361" t="s">
        <v>311</v>
      </c>
      <c r="E57" s="361" t="s">
        <v>13777</v>
      </c>
      <c r="F57" s="361" t="s">
        <v>15500</v>
      </c>
      <c r="G57" s="361" t="s">
        <v>13748</v>
      </c>
      <c r="H57" s="361" t="s">
        <v>7913</v>
      </c>
      <c r="I57" s="363" t="s">
        <v>13748</v>
      </c>
      <c r="J57" s="360" t="s">
        <v>10799</v>
      </c>
      <c r="K57" s="360">
        <v>10</v>
      </c>
      <c r="L57" s="360" t="s">
        <v>311</v>
      </c>
      <c r="M57" s="360" t="s">
        <v>13777</v>
      </c>
      <c r="N57" s="360" t="s">
        <v>15500</v>
      </c>
      <c r="O57" s="363" t="s">
        <v>13745</v>
      </c>
      <c r="P57" s="365" t="s">
        <v>13778</v>
      </c>
      <c r="Q57" s="365" t="s">
        <v>13779</v>
      </c>
      <c r="R57" s="405" t="s">
        <v>15501</v>
      </c>
      <c r="S57" s="363" t="s">
        <v>37</v>
      </c>
      <c r="T57" s="419" t="str">
        <f t="shared" si="1"/>
        <v>101Phường Xuân Đỉnh</v>
      </c>
      <c r="U57" t="str">
        <f>VLOOKUP(S57,'DM CQT mới'!$E$7:$E$132,1,)</f>
        <v>Phường Xuân Đỉnh</v>
      </c>
      <c r="V57" s="360" t="s">
        <v>311</v>
      </c>
      <c r="W57" s="360" t="s">
        <v>15500</v>
      </c>
      <c r="X57" t="b">
        <f t="shared" si="0"/>
        <v>1</v>
      </c>
    </row>
    <row r="58" spans="1:24" ht="45" hidden="1">
      <c r="A58" s="360" t="s">
        <v>7969</v>
      </c>
      <c r="B58" s="361" t="s">
        <v>10799</v>
      </c>
      <c r="C58" s="361">
        <v>10</v>
      </c>
      <c r="D58" s="361" t="s">
        <v>311</v>
      </c>
      <c r="E58" s="361" t="s">
        <v>13777</v>
      </c>
      <c r="F58" s="361" t="s">
        <v>15500</v>
      </c>
      <c r="G58" s="361" t="s">
        <v>13748</v>
      </c>
      <c r="H58" s="361" t="s">
        <v>7913</v>
      </c>
      <c r="I58" s="363" t="s">
        <v>13748</v>
      </c>
      <c r="J58" s="360" t="s">
        <v>10799</v>
      </c>
      <c r="K58" s="360">
        <v>10</v>
      </c>
      <c r="L58" s="360" t="s">
        <v>311</v>
      </c>
      <c r="M58" s="360" t="s">
        <v>13777</v>
      </c>
      <c r="N58" s="360" t="s">
        <v>15500</v>
      </c>
      <c r="O58" s="363" t="s">
        <v>13745</v>
      </c>
      <c r="P58" s="365" t="s">
        <v>13778</v>
      </c>
      <c r="Q58" s="365" t="s">
        <v>13779</v>
      </c>
      <c r="R58" s="405" t="s">
        <v>15501</v>
      </c>
      <c r="S58" s="363" t="s">
        <v>38</v>
      </c>
      <c r="T58" s="419" t="str">
        <f t="shared" si="1"/>
        <v>101Phường Đông Ngạc</v>
      </c>
      <c r="U58" t="str">
        <f>VLOOKUP(S58,'DM CQT mới'!$E$7:$E$132,1,)</f>
        <v>Phường Đông Ngạc</v>
      </c>
      <c r="V58" s="360" t="s">
        <v>311</v>
      </c>
      <c r="W58" s="360" t="s">
        <v>15500</v>
      </c>
      <c r="X58" t="b">
        <f t="shared" si="0"/>
        <v>1</v>
      </c>
    </row>
    <row r="59" spans="1:24" ht="45" hidden="1">
      <c r="A59" s="360" t="s">
        <v>7969</v>
      </c>
      <c r="B59" s="361" t="s">
        <v>10799</v>
      </c>
      <c r="C59" s="361">
        <v>10</v>
      </c>
      <c r="D59" s="361" t="s">
        <v>311</v>
      </c>
      <c r="E59" s="361" t="s">
        <v>13777</v>
      </c>
      <c r="F59" s="361" t="s">
        <v>15500</v>
      </c>
      <c r="G59" s="361" t="s">
        <v>13748</v>
      </c>
      <c r="H59" s="361" t="s">
        <v>7913</v>
      </c>
      <c r="I59" s="363" t="s">
        <v>13748</v>
      </c>
      <c r="J59" s="360" t="s">
        <v>10799</v>
      </c>
      <c r="K59" s="360">
        <v>10</v>
      </c>
      <c r="L59" s="360" t="s">
        <v>311</v>
      </c>
      <c r="M59" s="360" t="s">
        <v>13777</v>
      </c>
      <c r="N59" s="360" t="s">
        <v>15500</v>
      </c>
      <c r="O59" s="363" t="s">
        <v>13745</v>
      </c>
      <c r="P59" s="365" t="s">
        <v>13778</v>
      </c>
      <c r="Q59" s="365" t="s">
        <v>13779</v>
      </c>
      <c r="R59" s="405" t="s">
        <v>15501</v>
      </c>
      <c r="S59" s="363" t="s">
        <v>39</v>
      </c>
      <c r="T59" s="419" t="str">
        <f t="shared" si="1"/>
        <v>101Phường Thượng Cát</v>
      </c>
      <c r="U59" t="str">
        <f>VLOOKUP(S59,'DM CQT mới'!$E$7:$E$132,1,)</f>
        <v>Phường Thượng Cát</v>
      </c>
      <c r="V59" s="360" t="s">
        <v>311</v>
      </c>
      <c r="W59" s="360" t="s">
        <v>15500</v>
      </c>
      <c r="X59" t="b">
        <f t="shared" si="0"/>
        <v>1</v>
      </c>
    </row>
    <row r="60" spans="1:24" ht="75" hidden="1">
      <c r="A60" s="360" t="s">
        <v>13780</v>
      </c>
      <c r="B60" s="361" t="s">
        <v>10799</v>
      </c>
      <c r="C60" s="361">
        <v>11</v>
      </c>
      <c r="D60" s="361" t="s">
        <v>283</v>
      </c>
      <c r="E60" s="361" t="s">
        <v>13781</v>
      </c>
      <c r="F60" s="361" t="s">
        <v>15502</v>
      </c>
      <c r="G60" s="361" t="s">
        <v>13748</v>
      </c>
      <c r="H60" s="361" t="s">
        <v>7913</v>
      </c>
      <c r="I60" s="363" t="s">
        <v>13748</v>
      </c>
      <c r="J60" s="360" t="s">
        <v>10799</v>
      </c>
      <c r="K60" s="360">
        <v>11</v>
      </c>
      <c r="L60" s="360" t="s">
        <v>283</v>
      </c>
      <c r="M60" s="360" t="s">
        <v>13781</v>
      </c>
      <c r="N60" s="360" t="s">
        <v>15502</v>
      </c>
      <c r="O60" s="363" t="s">
        <v>13745</v>
      </c>
      <c r="P60" s="365" t="s">
        <v>13782</v>
      </c>
      <c r="Q60" s="365" t="s">
        <v>13783</v>
      </c>
      <c r="R60" s="405" t="s">
        <v>15503</v>
      </c>
      <c r="S60" s="363" t="s">
        <v>112</v>
      </c>
      <c r="T60" s="419" t="str">
        <f t="shared" si="1"/>
        <v>101Xã Thư Lâm</v>
      </c>
      <c r="U60" t="str">
        <f>VLOOKUP(S60,'DM CQT mới'!$E$7:$E$132,1,)</f>
        <v>Xã Thư Lâm</v>
      </c>
      <c r="V60" s="360" t="s">
        <v>283</v>
      </c>
      <c r="W60" s="360" t="s">
        <v>15502</v>
      </c>
      <c r="X60" t="b">
        <f t="shared" si="0"/>
        <v>1</v>
      </c>
    </row>
    <row r="61" spans="1:24" ht="75" hidden="1">
      <c r="A61" s="360" t="s">
        <v>13780</v>
      </c>
      <c r="B61" s="361" t="s">
        <v>10799</v>
      </c>
      <c r="C61" s="361">
        <v>11</v>
      </c>
      <c r="D61" s="361" t="s">
        <v>283</v>
      </c>
      <c r="E61" s="361" t="s">
        <v>13781</v>
      </c>
      <c r="F61" s="361" t="s">
        <v>15502</v>
      </c>
      <c r="G61" s="361" t="s">
        <v>13748</v>
      </c>
      <c r="H61" s="361" t="s">
        <v>7913</v>
      </c>
      <c r="I61" s="363" t="s">
        <v>13748</v>
      </c>
      <c r="J61" s="360" t="s">
        <v>10799</v>
      </c>
      <c r="K61" s="360">
        <v>11</v>
      </c>
      <c r="L61" s="360" t="s">
        <v>283</v>
      </c>
      <c r="M61" s="360" t="s">
        <v>13781</v>
      </c>
      <c r="N61" s="360" t="s">
        <v>15502</v>
      </c>
      <c r="O61" s="363" t="s">
        <v>13745</v>
      </c>
      <c r="P61" s="365" t="s">
        <v>13782</v>
      </c>
      <c r="Q61" s="365" t="s">
        <v>13783</v>
      </c>
      <c r="R61" s="405" t="s">
        <v>15503</v>
      </c>
      <c r="S61" s="363" t="s">
        <v>113</v>
      </c>
      <c r="T61" s="419" t="str">
        <f t="shared" si="1"/>
        <v>101Xã Đông Anh</v>
      </c>
      <c r="U61" t="str">
        <f>VLOOKUP(S61,'DM CQT mới'!$E$7:$E$132,1,)</f>
        <v>Xã Đông Anh</v>
      </c>
      <c r="V61" s="360" t="s">
        <v>283</v>
      </c>
      <c r="W61" s="360" t="s">
        <v>15502</v>
      </c>
      <c r="X61" t="b">
        <f t="shared" si="0"/>
        <v>1</v>
      </c>
    </row>
    <row r="62" spans="1:24" ht="75" hidden="1">
      <c r="A62" s="360" t="s">
        <v>13780</v>
      </c>
      <c r="B62" s="361" t="s">
        <v>10799</v>
      </c>
      <c r="C62" s="361">
        <v>11</v>
      </c>
      <c r="D62" s="361" t="s">
        <v>283</v>
      </c>
      <c r="E62" s="361" t="s">
        <v>13781</v>
      </c>
      <c r="F62" s="361" t="s">
        <v>15502</v>
      </c>
      <c r="G62" s="361" t="s">
        <v>13748</v>
      </c>
      <c r="H62" s="361" t="s">
        <v>7913</v>
      </c>
      <c r="I62" s="363" t="s">
        <v>13748</v>
      </c>
      <c r="J62" s="360" t="s">
        <v>10799</v>
      </c>
      <c r="K62" s="360">
        <v>11</v>
      </c>
      <c r="L62" s="360" t="s">
        <v>283</v>
      </c>
      <c r="M62" s="360" t="s">
        <v>13781</v>
      </c>
      <c r="N62" s="360" t="s">
        <v>15502</v>
      </c>
      <c r="O62" s="363" t="s">
        <v>13745</v>
      </c>
      <c r="P62" s="365" t="s">
        <v>13782</v>
      </c>
      <c r="Q62" s="365" t="s">
        <v>13783</v>
      </c>
      <c r="R62" s="405" t="s">
        <v>15503</v>
      </c>
      <c r="S62" s="372" t="s">
        <v>114</v>
      </c>
      <c r="T62" s="419" t="str">
        <f t="shared" si="1"/>
        <v>101Xã Phúc Thịnh</v>
      </c>
      <c r="U62" t="str">
        <f>VLOOKUP(S62,'DM CQT mới'!$E$7:$E$132,1,)</f>
        <v>Xã Phúc Thịnh</v>
      </c>
      <c r="V62" s="360" t="s">
        <v>283</v>
      </c>
      <c r="W62" s="360" t="s">
        <v>15502</v>
      </c>
      <c r="X62" t="b">
        <f t="shared" si="0"/>
        <v>1</v>
      </c>
    </row>
    <row r="63" spans="1:24" ht="75" hidden="1">
      <c r="A63" s="360" t="s">
        <v>13780</v>
      </c>
      <c r="B63" s="361" t="s">
        <v>10799</v>
      </c>
      <c r="C63" s="361">
        <v>11</v>
      </c>
      <c r="D63" s="361" t="s">
        <v>283</v>
      </c>
      <c r="E63" s="361" t="s">
        <v>13781</v>
      </c>
      <c r="F63" s="361" t="s">
        <v>15502</v>
      </c>
      <c r="G63" s="361" t="s">
        <v>13748</v>
      </c>
      <c r="H63" s="361" t="s">
        <v>7913</v>
      </c>
      <c r="I63" s="363" t="s">
        <v>13748</v>
      </c>
      <c r="J63" s="360" t="s">
        <v>10799</v>
      </c>
      <c r="K63" s="360">
        <v>11</v>
      </c>
      <c r="L63" s="360" t="s">
        <v>283</v>
      </c>
      <c r="M63" s="360" t="s">
        <v>13781</v>
      </c>
      <c r="N63" s="360" t="s">
        <v>15502</v>
      </c>
      <c r="O63" s="363" t="s">
        <v>13745</v>
      </c>
      <c r="P63" s="365" t="s">
        <v>13782</v>
      </c>
      <c r="Q63" s="365" t="s">
        <v>13783</v>
      </c>
      <c r="R63" s="405" t="s">
        <v>15503</v>
      </c>
      <c r="S63" s="363" t="s">
        <v>115</v>
      </c>
      <c r="T63" s="419" t="str">
        <f t="shared" si="1"/>
        <v>101Xã Thiên Lộc</v>
      </c>
      <c r="U63" t="str">
        <f>VLOOKUP(S63,'DM CQT mới'!$E$7:$E$132,1,)</f>
        <v>Xã Thiên Lộc</v>
      </c>
      <c r="V63" s="360" t="s">
        <v>283</v>
      </c>
      <c r="W63" s="360" t="s">
        <v>15502</v>
      </c>
      <c r="X63" t="b">
        <f t="shared" si="0"/>
        <v>1</v>
      </c>
    </row>
    <row r="64" spans="1:24" ht="75" hidden="1">
      <c r="A64" s="360" t="s">
        <v>13780</v>
      </c>
      <c r="B64" s="361" t="s">
        <v>10799</v>
      </c>
      <c r="C64" s="361">
        <v>11</v>
      </c>
      <c r="D64" s="361" t="s">
        <v>283</v>
      </c>
      <c r="E64" s="361" t="s">
        <v>13781</v>
      </c>
      <c r="F64" s="361" t="s">
        <v>15502</v>
      </c>
      <c r="G64" s="361" t="s">
        <v>13748</v>
      </c>
      <c r="H64" s="361" t="s">
        <v>7913</v>
      </c>
      <c r="I64" s="363" t="s">
        <v>13748</v>
      </c>
      <c r="J64" s="360" t="s">
        <v>10799</v>
      </c>
      <c r="K64" s="360">
        <v>11</v>
      </c>
      <c r="L64" s="360" t="s">
        <v>283</v>
      </c>
      <c r="M64" s="360" t="s">
        <v>13781</v>
      </c>
      <c r="N64" s="360" t="s">
        <v>15502</v>
      </c>
      <c r="O64" s="363" t="s">
        <v>13745</v>
      </c>
      <c r="P64" s="363" t="s">
        <v>13782</v>
      </c>
      <c r="Q64" s="363" t="s">
        <v>13783</v>
      </c>
      <c r="R64" s="363" t="s">
        <v>15503</v>
      </c>
      <c r="S64" s="363" t="s">
        <v>116</v>
      </c>
      <c r="T64" s="419" t="str">
        <f t="shared" si="1"/>
        <v>101Xã Vĩnh Thanh</v>
      </c>
      <c r="U64" t="str">
        <f>VLOOKUP(S64,'DM CQT mới'!$E$7:$E$132,1,)</f>
        <v>Xã Vĩnh Thanh</v>
      </c>
      <c r="V64" s="360" t="s">
        <v>283</v>
      </c>
      <c r="W64" s="360" t="s">
        <v>15502</v>
      </c>
      <c r="X64" t="b">
        <f t="shared" si="0"/>
        <v>1</v>
      </c>
    </row>
    <row r="65" spans="1:24" ht="75" hidden="1">
      <c r="A65" s="360" t="s">
        <v>13780</v>
      </c>
      <c r="B65" s="361" t="s">
        <v>10799</v>
      </c>
      <c r="C65" s="361">
        <v>11</v>
      </c>
      <c r="D65" s="361" t="s">
        <v>283</v>
      </c>
      <c r="E65" s="361" t="s">
        <v>13781</v>
      </c>
      <c r="F65" s="361" t="s">
        <v>15502</v>
      </c>
      <c r="G65" s="361" t="s">
        <v>13748</v>
      </c>
      <c r="H65" s="361" t="s">
        <v>7913</v>
      </c>
      <c r="I65" s="363" t="s">
        <v>13748</v>
      </c>
      <c r="J65" s="360" t="s">
        <v>10799</v>
      </c>
      <c r="K65" s="360">
        <v>11</v>
      </c>
      <c r="L65" s="360" t="s">
        <v>283</v>
      </c>
      <c r="M65" s="360" t="s">
        <v>13781</v>
      </c>
      <c r="N65" s="360" t="s">
        <v>15502</v>
      </c>
      <c r="O65" s="363" t="s">
        <v>13745</v>
      </c>
      <c r="P65" s="365" t="s">
        <v>13782</v>
      </c>
      <c r="Q65" s="365" t="s">
        <v>13783</v>
      </c>
      <c r="R65" s="405" t="s">
        <v>15503</v>
      </c>
      <c r="S65" s="363" t="s">
        <v>117</v>
      </c>
      <c r="T65" s="419" t="str">
        <f t="shared" si="1"/>
        <v>101Xã Mê Linh</v>
      </c>
      <c r="U65" t="str">
        <f>VLOOKUP(S65,'DM CQT mới'!$E$7:$E$132,1,)</f>
        <v>Xã Mê Linh</v>
      </c>
      <c r="V65" s="360" t="s">
        <v>283</v>
      </c>
      <c r="W65" s="360" t="s">
        <v>15502</v>
      </c>
      <c r="X65" t="b">
        <f t="shared" si="0"/>
        <v>1</v>
      </c>
    </row>
    <row r="66" spans="1:24" ht="75" hidden="1">
      <c r="A66" s="360" t="s">
        <v>13780</v>
      </c>
      <c r="B66" s="361" t="s">
        <v>10799</v>
      </c>
      <c r="C66" s="361">
        <v>11</v>
      </c>
      <c r="D66" s="361" t="s">
        <v>283</v>
      </c>
      <c r="E66" s="361" t="s">
        <v>13781</v>
      </c>
      <c r="F66" s="361" t="s">
        <v>15502</v>
      </c>
      <c r="G66" s="361" t="s">
        <v>13748</v>
      </c>
      <c r="H66" s="361" t="s">
        <v>7913</v>
      </c>
      <c r="I66" s="363" t="s">
        <v>13748</v>
      </c>
      <c r="J66" s="360" t="s">
        <v>10799</v>
      </c>
      <c r="K66" s="360">
        <v>11</v>
      </c>
      <c r="L66" s="360" t="s">
        <v>283</v>
      </c>
      <c r="M66" s="360" t="s">
        <v>13781</v>
      </c>
      <c r="N66" s="360" t="s">
        <v>15502</v>
      </c>
      <c r="O66" s="363" t="s">
        <v>13745</v>
      </c>
      <c r="P66" s="365" t="s">
        <v>13782</v>
      </c>
      <c r="Q66" s="365" t="s">
        <v>13783</v>
      </c>
      <c r="R66" s="405" t="s">
        <v>15503</v>
      </c>
      <c r="S66" s="372" t="s">
        <v>118</v>
      </c>
      <c r="T66" s="419" t="str">
        <f t="shared" si="1"/>
        <v>101Xã Yên Lãng</v>
      </c>
      <c r="U66" t="str">
        <f>VLOOKUP(S66,'DM CQT mới'!$E$7:$E$132,1,)</f>
        <v>Xã Yên Lãng</v>
      </c>
      <c r="V66" s="360" t="s">
        <v>283</v>
      </c>
      <c r="W66" s="360" t="s">
        <v>15502</v>
      </c>
      <c r="X66" t="b">
        <f t="shared" si="0"/>
        <v>1</v>
      </c>
    </row>
    <row r="67" spans="1:24" ht="75" hidden="1">
      <c r="A67" s="360" t="s">
        <v>13780</v>
      </c>
      <c r="B67" s="361" t="s">
        <v>10799</v>
      </c>
      <c r="C67" s="361">
        <v>11</v>
      </c>
      <c r="D67" s="362" t="s">
        <v>283</v>
      </c>
      <c r="E67" s="361" t="s">
        <v>13781</v>
      </c>
      <c r="F67" s="361" t="s">
        <v>15502</v>
      </c>
      <c r="G67" s="361" t="s">
        <v>13748</v>
      </c>
      <c r="H67" s="361" t="s">
        <v>7913</v>
      </c>
      <c r="I67" s="363" t="s">
        <v>13748</v>
      </c>
      <c r="J67" s="360" t="s">
        <v>10799</v>
      </c>
      <c r="K67" s="360">
        <v>11</v>
      </c>
      <c r="L67" s="360" t="s">
        <v>283</v>
      </c>
      <c r="M67" s="360" t="s">
        <v>13781</v>
      </c>
      <c r="N67" s="360" t="s">
        <v>15502</v>
      </c>
      <c r="O67" s="363" t="s">
        <v>13745</v>
      </c>
      <c r="P67" s="365" t="s">
        <v>13782</v>
      </c>
      <c r="Q67" s="365" t="s">
        <v>13783</v>
      </c>
      <c r="R67" s="405" t="s">
        <v>15503</v>
      </c>
      <c r="S67" s="363" t="s">
        <v>119</v>
      </c>
      <c r="T67" s="419" t="str">
        <f t="shared" si="1"/>
        <v>101Xã Tiến Thắng</v>
      </c>
      <c r="U67" t="str">
        <f>VLOOKUP(S67,'DM CQT mới'!$E$7:$E$132,1,)</f>
        <v>Xã Tiến Thắng</v>
      </c>
      <c r="V67" s="360" t="s">
        <v>283</v>
      </c>
      <c r="W67" s="360" t="s">
        <v>15502</v>
      </c>
      <c r="X67" t="b">
        <f t="shared" si="0"/>
        <v>1</v>
      </c>
    </row>
    <row r="68" spans="1:24" ht="75" hidden="1">
      <c r="A68" s="360" t="s">
        <v>13780</v>
      </c>
      <c r="B68" s="361" t="s">
        <v>10799</v>
      </c>
      <c r="C68" s="361">
        <v>11</v>
      </c>
      <c r="D68" s="361" t="s">
        <v>283</v>
      </c>
      <c r="E68" s="361" t="s">
        <v>13781</v>
      </c>
      <c r="F68" s="361" t="s">
        <v>15502</v>
      </c>
      <c r="G68" s="361" t="s">
        <v>13748</v>
      </c>
      <c r="H68" s="361" t="s">
        <v>7913</v>
      </c>
      <c r="I68" s="363" t="s">
        <v>13748</v>
      </c>
      <c r="J68" s="360" t="s">
        <v>10799</v>
      </c>
      <c r="K68" s="360">
        <v>11</v>
      </c>
      <c r="L68" s="360" t="s">
        <v>283</v>
      </c>
      <c r="M68" s="360" t="s">
        <v>13781</v>
      </c>
      <c r="N68" s="360" t="s">
        <v>15502</v>
      </c>
      <c r="O68" s="363" t="s">
        <v>13745</v>
      </c>
      <c r="P68" s="365" t="s">
        <v>13782</v>
      </c>
      <c r="Q68" s="365" t="s">
        <v>13783</v>
      </c>
      <c r="R68" s="405" t="s">
        <v>15503</v>
      </c>
      <c r="S68" s="363" t="s">
        <v>120</v>
      </c>
      <c r="T68" s="419" t="str">
        <f t="shared" si="1"/>
        <v>101Xã Quang Minh</v>
      </c>
      <c r="U68" t="str">
        <f>VLOOKUP(S68,'DM CQT mới'!$E$7:$E$132,1,)</f>
        <v>Xã Quang Minh</v>
      </c>
      <c r="V68" s="360" t="s">
        <v>283</v>
      </c>
      <c r="W68" s="360" t="s">
        <v>15502</v>
      </c>
      <c r="X68" t="b">
        <f t="shared" ref="X68:X131" si="2">V68=D68</f>
        <v>1</v>
      </c>
    </row>
    <row r="69" spans="1:24" ht="75" hidden="1">
      <c r="A69" s="360" t="s">
        <v>13780</v>
      </c>
      <c r="B69" s="361" t="s">
        <v>10799</v>
      </c>
      <c r="C69" s="361">
        <v>11</v>
      </c>
      <c r="D69" s="361" t="s">
        <v>283</v>
      </c>
      <c r="E69" s="361" t="s">
        <v>13781</v>
      </c>
      <c r="F69" s="361" t="s">
        <v>15502</v>
      </c>
      <c r="G69" s="361" t="s">
        <v>13748</v>
      </c>
      <c r="H69" s="361" t="s">
        <v>7913</v>
      </c>
      <c r="I69" s="363" t="s">
        <v>13748</v>
      </c>
      <c r="J69" s="360" t="s">
        <v>10799</v>
      </c>
      <c r="K69" s="360">
        <v>11</v>
      </c>
      <c r="L69" s="360" t="s">
        <v>283</v>
      </c>
      <c r="M69" s="360" t="s">
        <v>13781</v>
      </c>
      <c r="N69" s="360" t="s">
        <v>15502</v>
      </c>
      <c r="O69" s="363" t="s">
        <v>13745</v>
      </c>
      <c r="P69" s="365" t="s">
        <v>13782</v>
      </c>
      <c r="Q69" s="365" t="s">
        <v>13783</v>
      </c>
      <c r="R69" s="405" t="s">
        <v>15503</v>
      </c>
      <c r="S69" s="363" t="s">
        <v>121</v>
      </c>
      <c r="T69" s="419" t="str">
        <f t="shared" ref="T69:T132" si="3">H69&amp;S69</f>
        <v>101Xã Sóc Sơn</v>
      </c>
      <c r="U69" t="str">
        <f>VLOOKUP(S69,'DM CQT mới'!$E$7:$E$132,1,)</f>
        <v>Xã Sóc Sơn</v>
      </c>
      <c r="V69" s="360" t="s">
        <v>283</v>
      </c>
      <c r="W69" s="360" t="s">
        <v>15502</v>
      </c>
      <c r="X69" t="b">
        <f t="shared" si="2"/>
        <v>1</v>
      </c>
    </row>
    <row r="70" spans="1:24" ht="75" hidden="1">
      <c r="A70" s="360" t="s">
        <v>13780</v>
      </c>
      <c r="B70" s="361" t="s">
        <v>10799</v>
      </c>
      <c r="C70" s="361">
        <v>11</v>
      </c>
      <c r="D70" s="361" t="s">
        <v>283</v>
      </c>
      <c r="E70" s="361" t="s">
        <v>13781</v>
      </c>
      <c r="F70" s="361" t="s">
        <v>15502</v>
      </c>
      <c r="G70" s="361" t="s">
        <v>13748</v>
      </c>
      <c r="H70" s="361" t="s">
        <v>7913</v>
      </c>
      <c r="I70" s="363" t="s">
        <v>13748</v>
      </c>
      <c r="J70" s="360" t="s">
        <v>10799</v>
      </c>
      <c r="K70" s="360">
        <v>11</v>
      </c>
      <c r="L70" s="360" t="s">
        <v>283</v>
      </c>
      <c r="M70" s="360" t="s">
        <v>13781</v>
      </c>
      <c r="N70" s="360" t="s">
        <v>15502</v>
      </c>
      <c r="O70" s="363" t="s">
        <v>13745</v>
      </c>
      <c r="P70" s="365" t="s">
        <v>13782</v>
      </c>
      <c r="Q70" s="365" t="s">
        <v>13783</v>
      </c>
      <c r="R70" s="408" t="s">
        <v>15503</v>
      </c>
      <c r="S70" s="372" t="s">
        <v>122</v>
      </c>
      <c r="T70" s="419" t="str">
        <f t="shared" si="3"/>
        <v>101Xã Đa Phúc</v>
      </c>
      <c r="U70" t="str">
        <f>VLOOKUP(S70,'DM CQT mới'!$E$7:$E$132,1,)</f>
        <v>Xã Đa Phúc</v>
      </c>
      <c r="V70" s="360" t="s">
        <v>283</v>
      </c>
      <c r="W70" s="360" t="s">
        <v>15502</v>
      </c>
      <c r="X70" t="b">
        <f t="shared" si="2"/>
        <v>1</v>
      </c>
    </row>
    <row r="71" spans="1:24" ht="75" hidden="1">
      <c r="A71" s="360" t="s">
        <v>13780</v>
      </c>
      <c r="B71" s="363" t="s">
        <v>10799</v>
      </c>
      <c r="C71" s="363">
        <v>11</v>
      </c>
      <c r="D71" s="363">
        <v>20</v>
      </c>
      <c r="E71" s="363">
        <v>1701021</v>
      </c>
      <c r="F71" s="363" t="s">
        <v>15502</v>
      </c>
      <c r="G71" s="361" t="s">
        <v>13748</v>
      </c>
      <c r="H71" s="361" t="s">
        <v>7913</v>
      </c>
      <c r="I71" s="363" t="s">
        <v>13748</v>
      </c>
      <c r="J71" s="363" t="s">
        <v>10799</v>
      </c>
      <c r="K71" s="360">
        <v>11</v>
      </c>
      <c r="L71" s="360" t="s">
        <v>283</v>
      </c>
      <c r="M71" s="363">
        <v>1701021</v>
      </c>
      <c r="N71" s="360" t="s">
        <v>15502</v>
      </c>
      <c r="O71" s="363" t="s">
        <v>13745</v>
      </c>
      <c r="P71" s="363" t="s">
        <v>13782</v>
      </c>
      <c r="Q71" s="363" t="s">
        <v>13783</v>
      </c>
      <c r="R71" s="363" t="s">
        <v>15503</v>
      </c>
      <c r="S71" s="372" t="s">
        <v>123</v>
      </c>
      <c r="T71" s="419" t="str">
        <f t="shared" si="3"/>
        <v>101Xã Nội Bài</v>
      </c>
      <c r="U71" t="str">
        <f>VLOOKUP(S71,'DM CQT mới'!$E$7:$E$132,1,)</f>
        <v>Xã Nội Bài</v>
      </c>
      <c r="V71" s="360" t="s">
        <v>283</v>
      </c>
      <c r="W71" s="360" t="s">
        <v>15502</v>
      </c>
      <c r="X71" t="b">
        <f t="shared" si="2"/>
        <v>0</v>
      </c>
    </row>
    <row r="72" spans="1:24" ht="75" hidden="1">
      <c r="A72" s="360" t="s">
        <v>13780</v>
      </c>
      <c r="B72" s="361" t="s">
        <v>10799</v>
      </c>
      <c r="C72" s="361">
        <v>11</v>
      </c>
      <c r="D72" s="361" t="s">
        <v>283</v>
      </c>
      <c r="E72" s="361" t="s">
        <v>13781</v>
      </c>
      <c r="F72" s="361" t="s">
        <v>15502</v>
      </c>
      <c r="G72" s="361" t="s">
        <v>13748</v>
      </c>
      <c r="H72" s="361" t="s">
        <v>7913</v>
      </c>
      <c r="I72" s="363" t="s">
        <v>13748</v>
      </c>
      <c r="J72" s="363" t="s">
        <v>10799</v>
      </c>
      <c r="K72" s="360">
        <v>11</v>
      </c>
      <c r="L72" s="360" t="s">
        <v>283</v>
      </c>
      <c r="M72" s="363">
        <v>1701021</v>
      </c>
      <c r="N72" s="363" t="s">
        <v>15502</v>
      </c>
      <c r="O72" s="363" t="s">
        <v>13745</v>
      </c>
      <c r="P72" s="363" t="s">
        <v>13782</v>
      </c>
      <c r="Q72" s="363" t="s">
        <v>13783</v>
      </c>
      <c r="R72" s="363" t="s">
        <v>15503</v>
      </c>
      <c r="S72" s="363" t="s">
        <v>124</v>
      </c>
      <c r="T72" s="419" t="str">
        <f t="shared" si="3"/>
        <v>101Xã Trung Giã</v>
      </c>
      <c r="U72" t="str">
        <f>VLOOKUP(S72,'DM CQT mới'!$E$7:$E$132,1,)</f>
        <v>Xã Trung Giã</v>
      </c>
      <c r="V72" s="360" t="s">
        <v>283</v>
      </c>
      <c r="W72" s="363" t="s">
        <v>15502</v>
      </c>
      <c r="X72" t="b">
        <f t="shared" si="2"/>
        <v>1</v>
      </c>
    </row>
    <row r="73" spans="1:24" ht="75" hidden="1">
      <c r="A73" s="360" t="s">
        <v>13780</v>
      </c>
      <c r="B73" s="361" t="s">
        <v>10799</v>
      </c>
      <c r="C73" s="361">
        <v>11</v>
      </c>
      <c r="D73" s="361" t="s">
        <v>283</v>
      </c>
      <c r="E73" s="361" t="s">
        <v>13781</v>
      </c>
      <c r="F73" s="361" t="s">
        <v>15502</v>
      </c>
      <c r="G73" s="361" t="s">
        <v>13748</v>
      </c>
      <c r="H73" s="361" t="s">
        <v>7913</v>
      </c>
      <c r="I73" s="363" t="s">
        <v>13748</v>
      </c>
      <c r="J73" s="363" t="s">
        <v>10799</v>
      </c>
      <c r="K73" s="360">
        <v>11</v>
      </c>
      <c r="L73" s="360" t="s">
        <v>283</v>
      </c>
      <c r="M73" s="360" t="s">
        <v>13781</v>
      </c>
      <c r="N73" s="360" t="s">
        <v>15502</v>
      </c>
      <c r="O73" s="363" t="s">
        <v>13745</v>
      </c>
      <c r="P73" s="365" t="s">
        <v>13782</v>
      </c>
      <c r="Q73" s="365" t="s">
        <v>13783</v>
      </c>
      <c r="R73" s="405" t="s">
        <v>15503</v>
      </c>
      <c r="S73" s="363" t="s">
        <v>125</v>
      </c>
      <c r="T73" s="419" t="str">
        <f t="shared" si="3"/>
        <v>101Xã Kim Anh</v>
      </c>
      <c r="U73" t="str">
        <f>VLOOKUP(S73,'DM CQT mới'!$E$7:$E$132,1,)</f>
        <v>Xã Kim Anh</v>
      </c>
      <c r="V73" s="360" t="s">
        <v>283</v>
      </c>
      <c r="W73" s="360" t="s">
        <v>15502</v>
      </c>
      <c r="X73" t="b">
        <f t="shared" si="2"/>
        <v>1</v>
      </c>
    </row>
    <row r="74" spans="1:24" ht="60" hidden="1">
      <c r="A74" s="360" t="s">
        <v>7970</v>
      </c>
      <c r="B74" s="361" t="s">
        <v>10799</v>
      </c>
      <c r="C74" s="361">
        <v>12</v>
      </c>
      <c r="D74" s="361" t="s">
        <v>362</v>
      </c>
      <c r="E74" s="361" t="s">
        <v>13784</v>
      </c>
      <c r="F74" s="361" t="s">
        <v>15504</v>
      </c>
      <c r="G74" s="361" t="s">
        <v>13748</v>
      </c>
      <c r="H74" s="361" t="s">
        <v>7913</v>
      </c>
      <c r="I74" s="363" t="s">
        <v>13748</v>
      </c>
      <c r="J74" s="363" t="s">
        <v>10799</v>
      </c>
      <c r="K74" s="360">
        <v>12</v>
      </c>
      <c r="L74" s="360" t="s">
        <v>362</v>
      </c>
      <c r="M74" s="360" t="s">
        <v>13784</v>
      </c>
      <c r="N74" s="360" t="s">
        <v>15504</v>
      </c>
      <c r="O74" s="363" t="s">
        <v>13745</v>
      </c>
      <c r="P74" s="367" t="s">
        <v>13785</v>
      </c>
      <c r="Q74" s="365" t="s">
        <v>13786</v>
      </c>
      <c r="R74" s="405" t="s">
        <v>15505</v>
      </c>
      <c r="S74" s="363" t="s">
        <v>98</v>
      </c>
      <c r="T74" s="419" t="str">
        <f t="shared" si="3"/>
        <v>101Xã Quốc Oai</v>
      </c>
      <c r="U74" t="str">
        <f>VLOOKUP(S74,'DM CQT mới'!$E$7:$E$132,1,)</f>
        <v>Xã Quốc Oai</v>
      </c>
      <c r="V74" s="360" t="s">
        <v>362</v>
      </c>
      <c r="W74" s="360" t="s">
        <v>15504</v>
      </c>
      <c r="X74" t="b">
        <f t="shared" si="2"/>
        <v>1</v>
      </c>
    </row>
    <row r="75" spans="1:24" ht="60" hidden="1">
      <c r="A75" s="360" t="s">
        <v>7970</v>
      </c>
      <c r="B75" s="361" t="s">
        <v>10799</v>
      </c>
      <c r="C75" s="361">
        <v>12</v>
      </c>
      <c r="D75" s="361" t="s">
        <v>362</v>
      </c>
      <c r="E75" s="361" t="s">
        <v>13784</v>
      </c>
      <c r="F75" s="361" t="s">
        <v>15504</v>
      </c>
      <c r="G75" s="361" t="s">
        <v>13748</v>
      </c>
      <c r="H75" s="361" t="s">
        <v>7913</v>
      </c>
      <c r="I75" s="363" t="s">
        <v>13748</v>
      </c>
      <c r="J75" s="363" t="s">
        <v>10799</v>
      </c>
      <c r="K75" s="360">
        <v>12</v>
      </c>
      <c r="L75" s="360" t="s">
        <v>362</v>
      </c>
      <c r="M75" s="360" t="s">
        <v>13784</v>
      </c>
      <c r="N75" s="360" t="s">
        <v>15504</v>
      </c>
      <c r="O75" s="363" t="s">
        <v>13745</v>
      </c>
      <c r="P75" s="367" t="s">
        <v>13785</v>
      </c>
      <c r="Q75" s="365" t="s">
        <v>13786</v>
      </c>
      <c r="R75" s="405" t="s">
        <v>15505</v>
      </c>
      <c r="S75" s="372" t="s">
        <v>99</v>
      </c>
      <c r="T75" s="419" t="str">
        <f t="shared" si="3"/>
        <v>101Xã Hưng Đạo</v>
      </c>
      <c r="U75" t="str">
        <f>VLOOKUP(S75,'DM CQT mới'!$E$7:$E$132,1,)</f>
        <v>Xã Hưng Đạo</v>
      </c>
      <c r="V75" s="360" t="s">
        <v>362</v>
      </c>
      <c r="W75" s="360" t="s">
        <v>15504</v>
      </c>
      <c r="X75" t="b">
        <f t="shared" si="2"/>
        <v>1</v>
      </c>
    </row>
    <row r="76" spans="1:24" ht="60" hidden="1">
      <c r="A76" s="360" t="s">
        <v>7970</v>
      </c>
      <c r="B76" s="361" t="s">
        <v>10799</v>
      </c>
      <c r="C76" s="361">
        <v>12</v>
      </c>
      <c r="D76" s="361" t="s">
        <v>362</v>
      </c>
      <c r="E76" s="361" t="s">
        <v>13784</v>
      </c>
      <c r="F76" s="361" t="s">
        <v>15504</v>
      </c>
      <c r="G76" s="361" t="s">
        <v>13748</v>
      </c>
      <c r="H76" s="361" t="s">
        <v>7913</v>
      </c>
      <c r="I76" s="363" t="s">
        <v>13748</v>
      </c>
      <c r="J76" s="363" t="s">
        <v>10799</v>
      </c>
      <c r="K76" s="360">
        <v>12</v>
      </c>
      <c r="L76" s="360" t="s">
        <v>362</v>
      </c>
      <c r="M76" s="363">
        <v>1701032</v>
      </c>
      <c r="N76" s="363" t="s">
        <v>15504</v>
      </c>
      <c r="O76" s="363" t="s">
        <v>13745</v>
      </c>
      <c r="P76" s="363" t="s">
        <v>13785</v>
      </c>
      <c r="Q76" s="363" t="s">
        <v>13786</v>
      </c>
      <c r="R76" s="363" t="s">
        <v>15505</v>
      </c>
      <c r="S76" s="363" t="s">
        <v>100</v>
      </c>
      <c r="T76" s="419" t="str">
        <f t="shared" si="3"/>
        <v>101Xã Kiều Phú</v>
      </c>
      <c r="U76" t="str">
        <f>VLOOKUP(S76,'DM CQT mới'!$E$7:$E$132,1,)</f>
        <v>Xã Kiều Phú</v>
      </c>
      <c r="V76" s="360" t="s">
        <v>362</v>
      </c>
      <c r="W76" s="363" t="s">
        <v>15504</v>
      </c>
      <c r="X76" t="b">
        <f t="shared" si="2"/>
        <v>1</v>
      </c>
    </row>
    <row r="77" spans="1:24" ht="60" hidden="1">
      <c r="A77" s="360" t="s">
        <v>7970</v>
      </c>
      <c r="B77" s="361" t="s">
        <v>10799</v>
      </c>
      <c r="C77" s="361">
        <v>12</v>
      </c>
      <c r="D77" s="362" t="s">
        <v>362</v>
      </c>
      <c r="E77" s="361" t="s">
        <v>13784</v>
      </c>
      <c r="F77" s="361" t="s">
        <v>15504</v>
      </c>
      <c r="G77" s="361" t="s">
        <v>13748</v>
      </c>
      <c r="H77" s="361" t="s">
        <v>7913</v>
      </c>
      <c r="I77" s="363" t="s">
        <v>13748</v>
      </c>
      <c r="J77" s="363" t="s">
        <v>10799</v>
      </c>
      <c r="K77" s="360">
        <v>12</v>
      </c>
      <c r="L77" s="360" t="s">
        <v>362</v>
      </c>
      <c r="M77" s="360" t="s">
        <v>13784</v>
      </c>
      <c r="N77" s="360" t="s">
        <v>15504</v>
      </c>
      <c r="O77" s="363" t="s">
        <v>13745</v>
      </c>
      <c r="P77" s="365" t="s">
        <v>13785</v>
      </c>
      <c r="Q77" s="365" t="s">
        <v>13786</v>
      </c>
      <c r="R77" s="405" t="s">
        <v>15505</v>
      </c>
      <c r="S77" s="363" t="s">
        <v>101</v>
      </c>
      <c r="T77" s="419" t="str">
        <f t="shared" si="3"/>
        <v>101Xã Phú Cát</v>
      </c>
      <c r="U77" t="str">
        <f>VLOOKUP(S77,'DM CQT mới'!$E$7:$E$132,1,)</f>
        <v>Xã Phú Cát</v>
      </c>
      <c r="V77" s="360" t="s">
        <v>362</v>
      </c>
      <c r="W77" s="360" t="s">
        <v>15504</v>
      </c>
      <c r="X77" t="b">
        <f t="shared" si="2"/>
        <v>1</v>
      </c>
    </row>
    <row r="78" spans="1:24" ht="60" hidden="1">
      <c r="A78" s="360" t="s">
        <v>7970</v>
      </c>
      <c r="B78" s="361" t="s">
        <v>10799</v>
      </c>
      <c r="C78" s="361">
        <v>12</v>
      </c>
      <c r="D78" s="361" t="s">
        <v>362</v>
      </c>
      <c r="E78" s="361" t="s">
        <v>13784</v>
      </c>
      <c r="F78" s="361" t="s">
        <v>15504</v>
      </c>
      <c r="G78" s="361" t="s">
        <v>13748</v>
      </c>
      <c r="H78" s="361" t="s">
        <v>7913</v>
      </c>
      <c r="I78" s="363" t="s">
        <v>13748</v>
      </c>
      <c r="J78" s="363" t="s">
        <v>10799</v>
      </c>
      <c r="K78" s="360">
        <v>12</v>
      </c>
      <c r="L78" s="360" t="s">
        <v>362</v>
      </c>
      <c r="M78" s="360" t="s">
        <v>13784</v>
      </c>
      <c r="N78" s="360" t="s">
        <v>15504</v>
      </c>
      <c r="O78" s="363" t="s">
        <v>13745</v>
      </c>
      <c r="P78" s="365" t="s">
        <v>13785</v>
      </c>
      <c r="Q78" s="365" t="s">
        <v>13786</v>
      </c>
      <c r="R78" s="405" t="s">
        <v>15505</v>
      </c>
      <c r="S78" s="363" t="s">
        <v>94</v>
      </c>
      <c r="T78" s="419" t="str">
        <f t="shared" si="3"/>
        <v>101Xã Thạch Thất</v>
      </c>
      <c r="U78" t="str">
        <f>VLOOKUP(S78,'DM CQT mới'!$E$7:$E$132,1,)</f>
        <v>Xã Thạch Thất</v>
      </c>
      <c r="V78" s="360" t="s">
        <v>362</v>
      </c>
      <c r="W78" s="360" t="s">
        <v>15504</v>
      </c>
      <c r="X78" t="b">
        <f t="shared" si="2"/>
        <v>1</v>
      </c>
    </row>
    <row r="79" spans="1:24" ht="60" hidden="1">
      <c r="A79" s="360" t="s">
        <v>7970</v>
      </c>
      <c r="B79" s="361" t="s">
        <v>10799</v>
      </c>
      <c r="C79" s="361">
        <v>12</v>
      </c>
      <c r="D79" s="361" t="s">
        <v>362</v>
      </c>
      <c r="E79" s="361" t="s">
        <v>13784</v>
      </c>
      <c r="F79" s="361" t="s">
        <v>15504</v>
      </c>
      <c r="G79" s="361" t="s">
        <v>13748</v>
      </c>
      <c r="H79" s="361" t="s">
        <v>7913</v>
      </c>
      <c r="I79" s="363" t="s">
        <v>13748</v>
      </c>
      <c r="J79" s="363" t="s">
        <v>10799</v>
      </c>
      <c r="K79" s="360">
        <v>12</v>
      </c>
      <c r="L79" s="360" t="s">
        <v>362</v>
      </c>
      <c r="M79" s="360" t="s">
        <v>13784</v>
      </c>
      <c r="N79" s="360" t="s">
        <v>15504</v>
      </c>
      <c r="O79" s="363" t="s">
        <v>13745</v>
      </c>
      <c r="P79" s="365" t="s">
        <v>13785</v>
      </c>
      <c r="Q79" s="365" t="s">
        <v>13786</v>
      </c>
      <c r="R79" s="405" t="s">
        <v>15505</v>
      </c>
      <c r="S79" s="363" t="s">
        <v>95</v>
      </c>
      <c r="T79" s="419" t="str">
        <f t="shared" si="3"/>
        <v>101Xã Hạ Bằng</v>
      </c>
      <c r="U79" t="str">
        <f>VLOOKUP(S79,'DM CQT mới'!$E$7:$E$132,1,)</f>
        <v>Xã Hạ Bằng</v>
      </c>
      <c r="V79" s="360" t="s">
        <v>362</v>
      </c>
      <c r="W79" s="360" t="s">
        <v>15504</v>
      </c>
      <c r="X79" t="b">
        <f t="shared" si="2"/>
        <v>1</v>
      </c>
    </row>
    <row r="80" spans="1:24" ht="60" hidden="1">
      <c r="A80" s="360" t="s">
        <v>7970</v>
      </c>
      <c r="B80" s="361" t="s">
        <v>10799</v>
      </c>
      <c r="C80" s="361">
        <v>12</v>
      </c>
      <c r="D80" s="361" t="s">
        <v>362</v>
      </c>
      <c r="E80" s="361" t="s">
        <v>13784</v>
      </c>
      <c r="F80" s="361" t="s">
        <v>15504</v>
      </c>
      <c r="G80" s="361" t="s">
        <v>13748</v>
      </c>
      <c r="H80" s="361" t="s">
        <v>7913</v>
      </c>
      <c r="I80" s="363" t="s">
        <v>13748</v>
      </c>
      <c r="J80" s="363" t="s">
        <v>10799</v>
      </c>
      <c r="K80" s="360">
        <v>12</v>
      </c>
      <c r="L80" s="360" t="s">
        <v>362</v>
      </c>
      <c r="M80" s="360" t="s">
        <v>13784</v>
      </c>
      <c r="N80" s="360" t="s">
        <v>15504</v>
      </c>
      <c r="O80" s="363" t="s">
        <v>13745</v>
      </c>
      <c r="P80" s="365" t="s">
        <v>13785</v>
      </c>
      <c r="Q80" s="365" t="s">
        <v>13786</v>
      </c>
      <c r="R80" s="405" t="s">
        <v>15505</v>
      </c>
      <c r="S80" s="363" t="s">
        <v>96</v>
      </c>
      <c r="T80" s="419" t="str">
        <f t="shared" si="3"/>
        <v>101Xã Tây Phương</v>
      </c>
      <c r="U80" t="str">
        <f>VLOOKUP(S80,'DM CQT mới'!$E$7:$E$132,1,)</f>
        <v>Xã Tây Phương</v>
      </c>
      <c r="V80" s="360" t="s">
        <v>362</v>
      </c>
      <c r="W80" s="360" t="s">
        <v>15504</v>
      </c>
      <c r="X80" t="b">
        <f t="shared" si="2"/>
        <v>1</v>
      </c>
    </row>
    <row r="81" spans="1:24" ht="60" hidden="1">
      <c r="A81" s="360" t="s">
        <v>7970</v>
      </c>
      <c r="B81" s="361" t="s">
        <v>10799</v>
      </c>
      <c r="C81" s="361">
        <v>12</v>
      </c>
      <c r="D81" s="362" t="s">
        <v>362</v>
      </c>
      <c r="E81" s="361" t="s">
        <v>13784</v>
      </c>
      <c r="F81" s="361" t="s">
        <v>15504</v>
      </c>
      <c r="G81" s="361" t="s">
        <v>13748</v>
      </c>
      <c r="H81" s="361" t="s">
        <v>7913</v>
      </c>
      <c r="I81" s="363" t="s">
        <v>13748</v>
      </c>
      <c r="J81" s="363" t="s">
        <v>10799</v>
      </c>
      <c r="K81" s="360">
        <v>12</v>
      </c>
      <c r="L81" s="360" t="s">
        <v>362</v>
      </c>
      <c r="M81" s="360" t="s">
        <v>13784</v>
      </c>
      <c r="N81" s="360" t="s">
        <v>15504</v>
      </c>
      <c r="O81" s="363" t="s">
        <v>13745</v>
      </c>
      <c r="P81" s="365" t="s">
        <v>13785</v>
      </c>
      <c r="Q81" s="365" t="s">
        <v>13786</v>
      </c>
      <c r="R81" s="405" t="s">
        <v>15505</v>
      </c>
      <c r="S81" s="372" t="s">
        <v>15314</v>
      </c>
      <c r="T81" s="419" t="str">
        <f t="shared" si="3"/>
        <v>101Xã Hòa Lạc</v>
      </c>
      <c r="U81" t="str">
        <f>VLOOKUP(S81,'DM CQT mới'!$E$7:$E$132,1,)</f>
        <v>Xã Hòa Lạc</v>
      </c>
      <c r="V81" s="360" t="s">
        <v>362</v>
      </c>
      <c r="W81" s="360" t="s">
        <v>15504</v>
      </c>
      <c r="X81" t="b">
        <f t="shared" si="2"/>
        <v>1</v>
      </c>
    </row>
    <row r="82" spans="1:24" ht="60" hidden="1">
      <c r="A82" s="360" t="s">
        <v>7970</v>
      </c>
      <c r="B82" s="361" t="s">
        <v>10799</v>
      </c>
      <c r="C82" s="361">
        <v>12</v>
      </c>
      <c r="D82" s="361" t="s">
        <v>362</v>
      </c>
      <c r="E82" s="361" t="s">
        <v>13784</v>
      </c>
      <c r="F82" s="361" t="s">
        <v>15504</v>
      </c>
      <c r="G82" s="361" t="s">
        <v>13748</v>
      </c>
      <c r="H82" s="361" t="s">
        <v>7913</v>
      </c>
      <c r="I82" s="363" t="s">
        <v>13748</v>
      </c>
      <c r="J82" s="363" t="s">
        <v>10799</v>
      </c>
      <c r="K82" s="360">
        <v>12</v>
      </c>
      <c r="L82" s="360" t="s">
        <v>362</v>
      </c>
      <c r="M82" s="360" t="s">
        <v>13784</v>
      </c>
      <c r="N82" s="360" t="s">
        <v>15504</v>
      </c>
      <c r="O82" s="363" t="s">
        <v>13745</v>
      </c>
      <c r="P82" s="365" t="s">
        <v>13785</v>
      </c>
      <c r="Q82" s="365" t="s">
        <v>13786</v>
      </c>
      <c r="R82" s="405" t="s">
        <v>15505</v>
      </c>
      <c r="S82" s="372" t="s">
        <v>97</v>
      </c>
      <c r="T82" s="419" t="str">
        <f t="shared" si="3"/>
        <v>101Xã Yên Xuân</v>
      </c>
      <c r="U82" t="str">
        <f>VLOOKUP(S82,'DM CQT mới'!$E$7:$E$132,1,)</f>
        <v>Xã Yên Xuân</v>
      </c>
      <c r="V82" s="360" t="s">
        <v>362</v>
      </c>
      <c r="W82" s="360" t="s">
        <v>15504</v>
      </c>
      <c r="X82" t="b">
        <f t="shared" si="2"/>
        <v>1</v>
      </c>
    </row>
    <row r="83" spans="1:24" ht="60" hidden="1">
      <c r="A83" s="360" t="s">
        <v>7970</v>
      </c>
      <c r="B83" s="361" t="s">
        <v>10799</v>
      </c>
      <c r="C83" s="361">
        <v>12</v>
      </c>
      <c r="D83" s="361" t="s">
        <v>362</v>
      </c>
      <c r="E83" s="361" t="s">
        <v>13784</v>
      </c>
      <c r="F83" s="361" t="s">
        <v>15504</v>
      </c>
      <c r="G83" s="361" t="s">
        <v>13748</v>
      </c>
      <c r="H83" s="361" t="s">
        <v>7913</v>
      </c>
      <c r="I83" s="363" t="s">
        <v>13748</v>
      </c>
      <c r="J83" s="363" t="s">
        <v>10799</v>
      </c>
      <c r="K83" s="360">
        <v>12</v>
      </c>
      <c r="L83" s="360" t="s">
        <v>362</v>
      </c>
      <c r="M83" s="360" t="s">
        <v>13784</v>
      </c>
      <c r="N83" s="360" t="s">
        <v>15504</v>
      </c>
      <c r="O83" s="363" t="s">
        <v>13745</v>
      </c>
      <c r="P83" s="365" t="s">
        <v>13785</v>
      </c>
      <c r="Q83" s="365" t="s">
        <v>13786</v>
      </c>
      <c r="R83" s="405" t="s">
        <v>15505</v>
      </c>
      <c r="S83" s="363" t="s">
        <v>91</v>
      </c>
      <c r="T83" s="419" t="str">
        <f t="shared" si="3"/>
        <v>101Xã Phúc Thọ</v>
      </c>
      <c r="U83" t="str">
        <f>VLOOKUP(S83,'DM CQT mới'!$E$7:$E$132,1,)</f>
        <v>Xã Phúc Thọ</v>
      </c>
      <c r="V83" s="360" t="s">
        <v>362</v>
      </c>
      <c r="W83" s="360" t="s">
        <v>15504</v>
      </c>
      <c r="X83" t="b">
        <f t="shared" si="2"/>
        <v>1</v>
      </c>
    </row>
    <row r="84" spans="1:24" ht="60" hidden="1">
      <c r="A84" s="360" t="s">
        <v>7970</v>
      </c>
      <c r="B84" s="361" t="s">
        <v>10799</v>
      </c>
      <c r="C84" s="361">
        <v>12</v>
      </c>
      <c r="D84" s="361" t="s">
        <v>362</v>
      </c>
      <c r="E84" s="361" t="s">
        <v>13784</v>
      </c>
      <c r="F84" s="361" t="s">
        <v>15504</v>
      </c>
      <c r="G84" s="361" t="s">
        <v>13748</v>
      </c>
      <c r="H84" s="361" t="s">
        <v>7913</v>
      </c>
      <c r="I84" s="363" t="s">
        <v>13748</v>
      </c>
      <c r="J84" s="363" t="s">
        <v>10799</v>
      </c>
      <c r="K84" s="360">
        <v>12</v>
      </c>
      <c r="L84" s="360" t="s">
        <v>362</v>
      </c>
      <c r="M84" s="360" t="s">
        <v>13784</v>
      </c>
      <c r="N84" s="360" t="s">
        <v>15504</v>
      </c>
      <c r="O84" s="363" t="s">
        <v>13745</v>
      </c>
      <c r="P84" s="363" t="s">
        <v>13785</v>
      </c>
      <c r="Q84" s="363" t="s">
        <v>13786</v>
      </c>
      <c r="R84" s="366" t="s">
        <v>15505</v>
      </c>
      <c r="S84" s="363" t="s">
        <v>92</v>
      </c>
      <c r="T84" s="419" t="str">
        <f t="shared" si="3"/>
        <v>101Xã Phúc Lộc</v>
      </c>
      <c r="U84" t="str">
        <f>VLOOKUP(S84,'DM CQT mới'!$E$7:$E$132,1,)</f>
        <v>Xã Phúc Lộc</v>
      </c>
      <c r="V84" s="360" t="s">
        <v>362</v>
      </c>
      <c r="W84" s="360" t="s">
        <v>15504</v>
      </c>
      <c r="X84" t="b">
        <f t="shared" si="2"/>
        <v>1</v>
      </c>
    </row>
    <row r="85" spans="1:24" ht="60" hidden="1">
      <c r="A85" s="360" t="s">
        <v>7970</v>
      </c>
      <c r="B85" s="363" t="s">
        <v>10799</v>
      </c>
      <c r="C85" s="363">
        <v>12</v>
      </c>
      <c r="D85" s="363">
        <v>38</v>
      </c>
      <c r="E85" s="363">
        <v>1701032</v>
      </c>
      <c r="F85" s="363" t="s">
        <v>15504</v>
      </c>
      <c r="G85" s="363" t="s">
        <v>13748</v>
      </c>
      <c r="H85" s="361" t="s">
        <v>7913</v>
      </c>
      <c r="I85" s="363" t="s">
        <v>13748</v>
      </c>
      <c r="J85" s="363" t="s">
        <v>10799</v>
      </c>
      <c r="K85" s="360">
        <v>12</v>
      </c>
      <c r="L85" s="360" t="s">
        <v>362</v>
      </c>
      <c r="M85" s="363">
        <v>1701032</v>
      </c>
      <c r="N85" s="360" t="s">
        <v>15504</v>
      </c>
      <c r="O85" s="363" t="s">
        <v>13745</v>
      </c>
      <c r="P85" s="366" t="s">
        <v>13785</v>
      </c>
      <c r="Q85" s="366" t="s">
        <v>13786</v>
      </c>
      <c r="R85" s="407" t="s">
        <v>15505</v>
      </c>
      <c r="S85" s="363" t="s">
        <v>93</v>
      </c>
      <c r="T85" s="419" t="str">
        <f t="shared" si="3"/>
        <v>101Xã Hát Môn</v>
      </c>
      <c r="U85" t="str">
        <f>VLOOKUP(S85,'DM CQT mới'!$E$7:$E$132,1,)</f>
        <v>Xã Hát Môn</v>
      </c>
      <c r="V85" s="360" t="s">
        <v>362</v>
      </c>
      <c r="W85" s="360" t="s">
        <v>15504</v>
      </c>
      <c r="X85" t="b">
        <f t="shared" si="2"/>
        <v>0</v>
      </c>
    </row>
    <row r="86" spans="1:24" ht="45" hidden="1">
      <c r="A86" s="360" t="s">
        <v>7965</v>
      </c>
      <c r="B86" s="361" t="s">
        <v>10799</v>
      </c>
      <c r="C86" s="361">
        <v>13</v>
      </c>
      <c r="D86" s="361" t="s">
        <v>428</v>
      </c>
      <c r="E86" s="361" t="s">
        <v>13787</v>
      </c>
      <c r="F86" s="361" t="s">
        <v>15506</v>
      </c>
      <c r="G86" s="361" t="s">
        <v>13748</v>
      </c>
      <c r="H86" s="361" t="s">
        <v>7913</v>
      </c>
      <c r="I86" s="363" t="s">
        <v>13748</v>
      </c>
      <c r="J86" s="363" t="s">
        <v>10799</v>
      </c>
      <c r="K86" s="360">
        <v>13</v>
      </c>
      <c r="L86" s="360" t="s">
        <v>428</v>
      </c>
      <c r="M86" s="360" t="s">
        <v>13787</v>
      </c>
      <c r="N86" s="360" t="s">
        <v>15506</v>
      </c>
      <c r="O86" s="363" t="s">
        <v>13745</v>
      </c>
      <c r="P86" s="365" t="s">
        <v>13788</v>
      </c>
      <c r="Q86" s="365" t="s">
        <v>15507</v>
      </c>
      <c r="R86" s="409" t="s">
        <v>15508</v>
      </c>
      <c r="S86" s="363" t="s">
        <v>58</v>
      </c>
      <c r="T86" s="419" t="str">
        <f t="shared" si="3"/>
        <v>101Xã Thượng Phúc</v>
      </c>
      <c r="U86" t="str">
        <f>VLOOKUP(S86,'DM CQT mới'!$E$7:$E$132,1,)</f>
        <v>Xã Thượng Phúc</v>
      </c>
      <c r="V86" s="360" t="s">
        <v>428</v>
      </c>
      <c r="W86" s="360" t="s">
        <v>15506</v>
      </c>
      <c r="X86" t="b">
        <f t="shared" si="2"/>
        <v>1</v>
      </c>
    </row>
    <row r="87" spans="1:24" ht="45" hidden="1">
      <c r="A87" s="360" t="s">
        <v>7965</v>
      </c>
      <c r="B87" s="361" t="s">
        <v>10799</v>
      </c>
      <c r="C87" s="361">
        <v>13</v>
      </c>
      <c r="D87" s="361" t="s">
        <v>428</v>
      </c>
      <c r="E87" s="361" t="s">
        <v>13787</v>
      </c>
      <c r="F87" s="361" t="s">
        <v>15506</v>
      </c>
      <c r="G87" s="361" t="s">
        <v>13748</v>
      </c>
      <c r="H87" s="361" t="s">
        <v>7913</v>
      </c>
      <c r="I87" s="363" t="s">
        <v>13748</v>
      </c>
      <c r="J87" s="363" t="s">
        <v>10799</v>
      </c>
      <c r="K87" s="360">
        <v>13</v>
      </c>
      <c r="L87" s="360" t="s">
        <v>428</v>
      </c>
      <c r="M87" s="360" t="s">
        <v>13787</v>
      </c>
      <c r="N87" s="360" t="s">
        <v>15506</v>
      </c>
      <c r="O87" s="363" t="s">
        <v>13745</v>
      </c>
      <c r="P87" s="365" t="s">
        <v>13788</v>
      </c>
      <c r="Q87" s="365" t="s">
        <v>15507</v>
      </c>
      <c r="R87" s="408" t="s">
        <v>15508</v>
      </c>
      <c r="S87" s="372" t="s">
        <v>59</v>
      </c>
      <c r="T87" s="419" t="str">
        <f t="shared" si="3"/>
        <v>101Xã Thường Tín</v>
      </c>
      <c r="U87" t="str">
        <f>VLOOKUP(S87,'DM CQT mới'!$E$7:$E$132,1,)</f>
        <v>Xã Thường Tín</v>
      </c>
      <c r="V87" s="360" t="s">
        <v>428</v>
      </c>
      <c r="W87" s="360" t="s">
        <v>15506</v>
      </c>
      <c r="X87" t="b">
        <f t="shared" si="2"/>
        <v>1</v>
      </c>
    </row>
    <row r="88" spans="1:24" ht="45" hidden="1">
      <c r="A88" s="360" t="s">
        <v>7965</v>
      </c>
      <c r="B88" s="361" t="s">
        <v>10799</v>
      </c>
      <c r="C88" s="361">
        <v>13</v>
      </c>
      <c r="D88" s="361" t="s">
        <v>428</v>
      </c>
      <c r="E88" s="361" t="s">
        <v>13787</v>
      </c>
      <c r="F88" s="361" t="s">
        <v>15506</v>
      </c>
      <c r="G88" s="361" t="s">
        <v>13748</v>
      </c>
      <c r="H88" s="361" t="s">
        <v>7913</v>
      </c>
      <c r="I88" s="363" t="s">
        <v>13748</v>
      </c>
      <c r="J88" s="363" t="s">
        <v>10799</v>
      </c>
      <c r="K88" s="363">
        <v>13</v>
      </c>
      <c r="L88" s="360" t="s">
        <v>428</v>
      </c>
      <c r="M88" s="363">
        <v>1701023</v>
      </c>
      <c r="N88" s="363" t="s">
        <v>15506</v>
      </c>
      <c r="O88" s="363" t="s">
        <v>13745</v>
      </c>
      <c r="P88" s="363" t="s">
        <v>13788</v>
      </c>
      <c r="Q88" s="363" t="s">
        <v>15507</v>
      </c>
      <c r="R88" s="363" t="s">
        <v>15508</v>
      </c>
      <c r="S88" s="363" t="s">
        <v>60</v>
      </c>
      <c r="T88" s="419" t="str">
        <f t="shared" si="3"/>
        <v>101Xã Chương Dương</v>
      </c>
      <c r="U88" t="str">
        <f>VLOOKUP(S88,'DM CQT mới'!$E$7:$E$132,1,)</f>
        <v>Xã Chương Dương</v>
      </c>
      <c r="V88" s="360" t="s">
        <v>428</v>
      </c>
      <c r="W88" s="363" t="s">
        <v>15506</v>
      </c>
      <c r="X88" t="b">
        <f t="shared" si="2"/>
        <v>1</v>
      </c>
    </row>
    <row r="89" spans="1:24" ht="45" hidden="1">
      <c r="A89" s="360" t="s">
        <v>7965</v>
      </c>
      <c r="B89" s="361" t="s">
        <v>10799</v>
      </c>
      <c r="C89" s="361">
        <v>13</v>
      </c>
      <c r="D89" s="361" t="s">
        <v>428</v>
      </c>
      <c r="E89" s="361" t="s">
        <v>13787</v>
      </c>
      <c r="F89" s="361" t="s">
        <v>15506</v>
      </c>
      <c r="G89" s="361" t="s">
        <v>13748</v>
      </c>
      <c r="H89" s="361" t="s">
        <v>7913</v>
      </c>
      <c r="I89" s="363" t="s">
        <v>13748</v>
      </c>
      <c r="J89" s="363" t="s">
        <v>10799</v>
      </c>
      <c r="K89" s="360">
        <v>13</v>
      </c>
      <c r="L89" s="360" t="s">
        <v>428</v>
      </c>
      <c r="M89" s="360" t="s">
        <v>13787</v>
      </c>
      <c r="N89" s="360" t="s">
        <v>15506</v>
      </c>
      <c r="O89" s="360" t="s">
        <v>13745</v>
      </c>
      <c r="P89" s="365" t="s">
        <v>13788</v>
      </c>
      <c r="Q89" s="365" t="s">
        <v>15507</v>
      </c>
      <c r="R89" s="409" t="s">
        <v>15508</v>
      </c>
      <c r="S89" s="363" t="s">
        <v>61</v>
      </c>
      <c r="T89" s="419" t="str">
        <f t="shared" si="3"/>
        <v>101Xã Hồng Vân</v>
      </c>
      <c r="U89" t="str">
        <f>VLOOKUP(S89,'DM CQT mới'!$E$7:$E$132,1,)</f>
        <v>Xã Hồng Vân</v>
      </c>
      <c r="V89" s="360" t="s">
        <v>428</v>
      </c>
      <c r="W89" s="360" t="s">
        <v>15506</v>
      </c>
      <c r="X89" t="b">
        <f t="shared" si="2"/>
        <v>1</v>
      </c>
    </row>
    <row r="90" spans="1:24" ht="45" hidden="1">
      <c r="A90" s="360" t="s">
        <v>7965</v>
      </c>
      <c r="B90" s="361" t="s">
        <v>10799</v>
      </c>
      <c r="C90" s="361">
        <v>13</v>
      </c>
      <c r="D90" s="361" t="s">
        <v>428</v>
      </c>
      <c r="E90" s="361" t="s">
        <v>13787</v>
      </c>
      <c r="F90" s="361" t="s">
        <v>15506</v>
      </c>
      <c r="G90" s="361" t="s">
        <v>13748</v>
      </c>
      <c r="H90" s="361" t="s">
        <v>7913</v>
      </c>
      <c r="I90" s="363" t="s">
        <v>13748</v>
      </c>
      <c r="J90" s="363" t="s">
        <v>10799</v>
      </c>
      <c r="K90" s="360">
        <v>13</v>
      </c>
      <c r="L90" s="360" t="s">
        <v>428</v>
      </c>
      <c r="M90" s="360" t="s">
        <v>13787</v>
      </c>
      <c r="N90" s="360" t="s">
        <v>15506</v>
      </c>
      <c r="O90" s="360" t="s">
        <v>13745</v>
      </c>
      <c r="P90" s="365" t="s">
        <v>13788</v>
      </c>
      <c r="Q90" s="365" t="s">
        <v>15507</v>
      </c>
      <c r="R90" s="409" t="s">
        <v>15508</v>
      </c>
      <c r="S90" s="363" t="s">
        <v>62</v>
      </c>
      <c r="T90" s="419" t="str">
        <f t="shared" si="3"/>
        <v>101Xã Phú Xuyên</v>
      </c>
      <c r="U90" t="str">
        <f>VLOOKUP(S90,'DM CQT mới'!$E$7:$E$132,1,)</f>
        <v>Xã Phú Xuyên</v>
      </c>
      <c r="V90" s="360" t="s">
        <v>428</v>
      </c>
      <c r="W90" s="360" t="s">
        <v>15506</v>
      </c>
      <c r="X90" t="b">
        <f t="shared" si="2"/>
        <v>1</v>
      </c>
    </row>
    <row r="91" spans="1:24" ht="45" hidden="1">
      <c r="A91" s="360" t="s">
        <v>7965</v>
      </c>
      <c r="B91" s="361" t="s">
        <v>10799</v>
      </c>
      <c r="C91" s="361">
        <v>13</v>
      </c>
      <c r="D91" s="361" t="s">
        <v>428</v>
      </c>
      <c r="E91" s="361" t="s">
        <v>13787</v>
      </c>
      <c r="F91" s="361" t="s">
        <v>15506</v>
      </c>
      <c r="G91" s="361" t="s">
        <v>13748</v>
      </c>
      <c r="H91" s="361" t="s">
        <v>7913</v>
      </c>
      <c r="I91" s="363" t="s">
        <v>13748</v>
      </c>
      <c r="J91" s="363" t="s">
        <v>10799</v>
      </c>
      <c r="K91" s="360">
        <v>13</v>
      </c>
      <c r="L91" s="360" t="s">
        <v>428</v>
      </c>
      <c r="M91" s="360" t="s">
        <v>13787</v>
      </c>
      <c r="N91" s="360" t="s">
        <v>15506</v>
      </c>
      <c r="O91" s="360" t="s">
        <v>13745</v>
      </c>
      <c r="P91" s="365" t="s">
        <v>13788</v>
      </c>
      <c r="Q91" s="365" t="s">
        <v>15507</v>
      </c>
      <c r="R91" s="409" t="s">
        <v>15508</v>
      </c>
      <c r="S91" s="363" t="s">
        <v>63</v>
      </c>
      <c r="T91" s="419" t="str">
        <f t="shared" si="3"/>
        <v>101Xã Phượng Dực</v>
      </c>
      <c r="U91" t="str">
        <f>VLOOKUP(S91,'DM CQT mới'!$E$7:$E$132,1,)</f>
        <v>Xã Phượng Dực</v>
      </c>
      <c r="V91" s="360" t="s">
        <v>428</v>
      </c>
      <c r="W91" s="360" t="s">
        <v>15506</v>
      </c>
      <c r="X91" t="b">
        <f t="shared" si="2"/>
        <v>1</v>
      </c>
    </row>
    <row r="92" spans="1:24" ht="45" hidden="1">
      <c r="A92" s="360" t="s">
        <v>7965</v>
      </c>
      <c r="B92" s="361" t="s">
        <v>10799</v>
      </c>
      <c r="C92" s="361">
        <v>13</v>
      </c>
      <c r="D92" s="361" t="s">
        <v>428</v>
      </c>
      <c r="E92" s="361" t="s">
        <v>13787</v>
      </c>
      <c r="F92" s="361" t="s">
        <v>15506</v>
      </c>
      <c r="G92" s="361" t="s">
        <v>13748</v>
      </c>
      <c r="H92" s="361" t="s">
        <v>7913</v>
      </c>
      <c r="I92" s="363" t="s">
        <v>13748</v>
      </c>
      <c r="J92" s="363" t="s">
        <v>10799</v>
      </c>
      <c r="K92" s="360">
        <v>13</v>
      </c>
      <c r="L92" s="360" t="s">
        <v>428</v>
      </c>
      <c r="M92" s="360" t="s">
        <v>13787</v>
      </c>
      <c r="N92" s="360" t="s">
        <v>15506</v>
      </c>
      <c r="O92" s="360" t="s">
        <v>13745</v>
      </c>
      <c r="P92" s="365" t="s">
        <v>13788</v>
      </c>
      <c r="Q92" s="365" t="s">
        <v>15507</v>
      </c>
      <c r="R92" s="408" t="s">
        <v>15508</v>
      </c>
      <c r="S92" s="363" t="s">
        <v>64</v>
      </c>
      <c r="T92" s="419" t="str">
        <f t="shared" si="3"/>
        <v>101Xã Chuyên Mỹ</v>
      </c>
      <c r="U92" t="str">
        <f>VLOOKUP(S92,'DM CQT mới'!$E$7:$E$132,1,)</f>
        <v>Xã Chuyên Mỹ</v>
      </c>
      <c r="V92" s="360" t="s">
        <v>428</v>
      </c>
      <c r="W92" s="360" t="s">
        <v>15506</v>
      </c>
      <c r="X92" t="b">
        <f t="shared" si="2"/>
        <v>1</v>
      </c>
    </row>
    <row r="93" spans="1:24" ht="45" hidden="1">
      <c r="A93" s="360" t="s">
        <v>7965</v>
      </c>
      <c r="B93" s="361" t="s">
        <v>10799</v>
      </c>
      <c r="C93" s="361">
        <v>13</v>
      </c>
      <c r="D93" s="361" t="s">
        <v>428</v>
      </c>
      <c r="E93" s="361" t="s">
        <v>13787</v>
      </c>
      <c r="F93" s="361" t="s">
        <v>15506</v>
      </c>
      <c r="G93" s="361" t="s">
        <v>13748</v>
      </c>
      <c r="H93" s="361" t="s">
        <v>7913</v>
      </c>
      <c r="I93" s="363" t="s">
        <v>13748</v>
      </c>
      <c r="J93" s="363" t="s">
        <v>10799</v>
      </c>
      <c r="K93" s="360">
        <v>13</v>
      </c>
      <c r="L93" s="360" t="s">
        <v>428</v>
      </c>
      <c r="M93" s="360" t="s">
        <v>13787</v>
      </c>
      <c r="N93" s="360" t="s">
        <v>15506</v>
      </c>
      <c r="O93" s="360" t="s">
        <v>13745</v>
      </c>
      <c r="P93" s="363" t="s">
        <v>13788</v>
      </c>
      <c r="Q93" s="363" t="s">
        <v>15507</v>
      </c>
      <c r="R93" s="363" t="s">
        <v>15508</v>
      </c>
      <c r="S93" s="363" t="s">
        <v>65</v>
      </c>
      <c r="T93" s="419" t="str">
        <f t="shared" si="3"/>
        <v>101Xã Đại Xuyên</v>
      </c>
      <c r="U93" t="str">
        <f>VLOOKUP(S93,'DM CQT mới'!$E$7:$E$132,1,)</f>
        <v>Xã Đại Xuyên</v>
      </c>
      <c r="V93" s="360" t="s">
        <v>428</v>
      </c>
      <c r="W93" s="360" t="s">
        <v>15506</v>
      </c>
      <c r="X93" t="b">
        <f t="shared" si="2"/>
        <v>1</v>
      </c>
    </row>
    <row r="94" spans="1:24" ht="60" hidden="1">
      <c r="A94" s="360" t="s">
        <v>13789</v>
      </c>
      <c r="B94" s="361" t="s">
        <v>10799</v>
      </c>
      <c r="C94" s="361">
        <v>14</v>
      </c>
      <c r="D94" s="361" t="s">
        <v>349</v>
      </c>
      <c r="E94" s="361" t="s">
        <v>13790</v>
      </c>
      <c r="F94" s="361" t="s">
        <v>15509</v>
      </c>
      <c r="G94" s="361" t="s">
        <v>13748</v>
      </c>
      <c r="H94" s="361" t="s">
        <v>7913</v>
      </c>
      <c r="I94" s="363" t="s">
        <v>13748</v>
      </c>
      <c r="J94" s="363" t="s">
        <v>10799</v>
      </c>
      <c r="K94" s="360">
        <v>14</v>
      </c>
      <c r="L94" s="360" t="s">
        <v>349</v>
      </c>
      <c r="M94" s="360" t="s">
        <v>13790</v>
      </c>
      <c r="N94" s="360" t="s">
        <v>15509</v>
      </c>
      <c r="O94" s="363" t="s">
        <v>13745</v>
      </c>
      <c r="P94" s="365" t="s">
        <v>13791</v>
      </c>
      <c r="Q94" s="365" t="s">
        <v>13792</v>
      </c>
      <c r="R94" s="409" t="s">
        <v>15510</v>
      </c>
      <c r="S94" s="363" t="s">
        <v>80</v>
      </c>
      <c r="T94" s="419" t="str">
        <f t="shared" si="3"/>
        <v>101Xã Minh Châu</v>
      </c>
      <c r="U94" t="str">
        <f>VLOOKUP(S94,'DM CQT mới'!$E$7:$E$132,1,)</f>
        <v>Xã Minh Châu</v>
      </c>
      <c r="V94" s="360" t="s">
        <v>349</v>
      </c>
      <c r="W94" s="360" t="s">
        <v>15509</v>
      </c>
      <c r="X94" t="b">
        <f t="shared" si="2"/>
        <v>1</v>
      </c>
    </row>
    <row r="95" spans="1:24" ht="60" hidden="1">
      <c r="A95" s="360" t="s">
        <v>13789</v>
      </c>
      <c r="B95" s="361" t="s">
        <v>10799</v>
      </c>
      <c r="C95" s="361">
        <v>14</v>
      </c>
      <c r="D95" s="361" t="s">
        <v>349</v>
      </c>
      <c r="E95" s="361" t="s">
        <v>13790</v>
      </c>
      <c r="F95" s="361" t="s">
        <v>15509</v>
      </c>
      <c r="G95" s="361" t="s">
        <v>13748</v>
      </c>
      <c r="H95" s="361" t="s">
        <v>7913</v>
      </c>
      <c r="I95" s="363" t="s">
        <v>13748</v>
      </c>
      <c r="J95" s="363" t="s">
        <v>10799</v>
      </c>
      <c r="K95" s="360">
        <v>14</v>
      </c>
      <c r="L95" s="360" t="s">
        <v>349</v>
      </c>
      <c r="M95" s="360" t="s">
        <v>13790</v>
      </c>
      <c r="N95" s="360" t="s">
        <v>15509</v>
      </c>
      <c r="O95" s="363" t="s">
        <v>13745</v>
      </c>
      <c r="P95" s="365" t="s">
        <v>13791</v>
      </c>
      <c r="Q95" s="365" t="s">
        <v>13792</v>
      </c>
      <c r="R95" s="409" t="s">
        <v>15510</v>
      </c>
      <c r="S95" s="363" t="s">
        <v>81</v>
      </c>
      <c r="T95" s="419" t="str">
        <f t="shared" si="3"/>
        <v>101Xã Quảng Oai</v>
      </c>
      <c r="U95" t="str">
        <f>VLOOKUP(S95,'DM CQT mới'!$E$7:$E$132,1,)</f>
        <v>Xã Quảng Oai</v>
      </c>
      <c r="V95" s="360" t="s">
        <v>349</v>
      </c>
      <c r="W95" s="360" t="s">
        <v>15509</v>
      </c>
      <c r="X95" t="b">
        <f t="shared" si="2"/>
        <v>1</v>
      </c>
    </row>
    <row r="96" spans="1:24" ht="60" hidden="1">
      <c r="A96" s="360" t="s">
        <v>13789</v>
      </c>
      <c r="B96" s="361" t="s">
        <v>10799</v>
      </c>
      <c r="C96" s="361">
        <v>14</v>
      </c>
      <c r="D96" s="361" t="s">
        <v>349</v>
      </c>
      <c r="E96" s="361" t="s">
        <v>13790</v>
      </c>
      <c r="F96" s="361" t="s">
        <v>15509</v>
      </c>
      <c r="G96" s="361" t="s">
        <v>13748</v>
      </c>
      <c r="H96" s="361" t="s">
        <v>7913</v>
      </c>
      <c r="I96" s="363" t="s">
        <v>13748</v>
      </c>
      <c r="J96" s="363" t="s">
        <v>10799</v>
      </c>
      <c r="K96" s="360">
        <v>14</v>
      </c>
      <c r="L96" s="360" t="s">
        <v>349</v>
      </c>
      <c r="M96" s="360" t="s">
        <v>13790</v>
      </c>
      <c r="N96" s="360" t="s">
        <v>15509</v>
      </c>
      <c r="O96" s="363" t="s">
        <v>13745</v>
      </c>
      <c r="P96" s="365" t="s">
        <v>13791</v>
      </c>
      <c r="Q96" s="365" t="s">
        <v>13792</v>
      </c>
      <c r="R96" s="409" t="s">
        <v>15510</v>
      </c>
      <c r="S96" s="372" t="s">
        <v>82</v>
      </c>
      <c r="T96" s="419" t="str">
        <f t="shared" si="3"/>
        <v>101Xã Vật Lại</v>
      </c>
      <c r="U96" t="str">
        <f>VLOOKUP(S96,'DM CQT mới'!$E$7:$E$132,1,)</f>
        <v>Xã Vật Lại</v>
      </c>
      <c r="V96" s="360" t="s">
        <v>349</v>
      </c>
      <c r="W96" s="360" t="s">
        <v>15509</v>
      </c>
      <c r="X96" t="b">
        <f t="shared" si="2"/>
        <v>1</v>
      </c>
    </row>
    <row r="97" spans="1:24" ht="60" hidden="1">
      <c r="A97" s="360" t="s">
        <v>13789</v>
      </c>
      <c r="B97" s="361" t="s">
        <v>10799</v>
      </c>
      <c r="C97" s="361">
        <v>14</v>
      </c>
      <c r="D97" s="361" t="s">
        <v>349</v>
      </c>
      <c r="E97" s="361" t="s">
        <v>13790</v>
      </c>
      <c r="F97" s="361" t="s">
        <v>15509</v>
      </c>
      <c r="G97" s="361" t="s">
        <v>13748</v>
      </c>
      <c r="H97" s="361" t="s">
        <v>7913</v>
      </c>
      <c r="I97" s="363" t="s">
        <v>13748</v>
      </c>
      <c r="J97" s="363" t="s">
        <v>10799</v>
      </c>
      <c r="K97" s="360">
        <v>14</v>
      </c>
      <c r="L97" s="360" t="s">
        <v>349</v>
      </c>
      <c r="M97" s="360" t="s">
        <v>13790</v>
      </c>
      <c r="N97" s="360" t="s">
        <v>15509</v>
      </c>
      <c r="O97" s="363" t="s">
        <v>13745</v>
      </c>
      <c r="P97" s="365" t="s">
        <v>13791</v>
      </c>
      <c r="Q97" s="365" t="s">
        <v>13792</v>
      </c>
      <c r="R97" s="409" t="s">
        <v>15510</v>
      </c>
      <c r="S97" s="363" t="s">
        <v>83</v>
      </c>
      <c r="T97" s="419" t="str">
        <f t="shared" si="3"/>
        <v>101Xã Cổ Đô</v>
      </c>
      <c r="U97" t="str">
        <f>VLOOKUP(S97,'DM CQT mới'!$E$7:$E$132,1,)</f>
        <v>Xã Cổ Đô</v>
      </c>
      <c r="V97" s="360" t="s">
        <v>349</v>
      </c>
      <c r="W97" s="360" t="s">
        <v>15509</v>
      </c>
      <c r="X97" t="b">
        <f t="shared" si="2"/>
        <v>1</v>
      </c>
    </row>
    <row r="98" spans="1:24" ht="60" hidden="1">
      <c r="A98" s="360" t="s">
        <v>13789</v>
      </c>
      <c r="B98" s="361" t="s">
        <v>10799</v>
      </c>
      <c r="C98" s="361">
        <v>14</v>
      </c>
      <c r="D98" s="361" t="s">
        <v>349</v>
      </c>
      <c r="E98" s="361" t="s">
        <v>13790</v>
      </c>
      <c r="F98" s="361" t="s">
        <v>15509</v>
      </c>
      <c r="G98" s="361" t="s">
        <v>13748</v>
      </c>
      <c r="H98" s="361" t="s">
        <v>7913</v>
      </c>
      <c r="I98" s="363" t="s">
        <v>13748</v>
      </c>
      <c r="J98" s="360" t="s">
        <v>10799</v>
      </c>
      <c r="K98" s="360">
        <v>14</v>
      </c>
      <c r="L98" s="360" t="s">
        <v>349</v>
      </c>
      <c r="M98" s="360" t="s">
        <v>13790</v>
      </c>
      <c r="N98" s="360" t="s">
        <v>15509</v>
      </c>
      <c r="O98" s="363" t="s">
        <v>13745</v>
      </c>
      <c r="P98" s="363" t="s">
        <v>13791</v>
      </c>
      <c r="Q98" s="363" t="s">
        <v>13792</v>
      </c>
      <c r="R98" s="366" t="s">
        <v>15510</v>
      </c>
      <c r="S98" s="363" t="s">
        <v>84</v>
      </c>
      <c r="T98" s="419" t="str">
        <f t="shared" si="3"/>
        <v>101Xã Bất Bạt</v>
      </c>
      <c r="U98" t="str">
        <f>VLOOKUP(S98,'DM CQT mới'!$E$7:$E$132,1,)</f>
        <v>Xã Bất Bạt</v>
      </c>
      <c r="V98" s="360" t="s">
        <v>349</v>
      </c>
      <c r="W98" s="360" t="s">
        <v>15509</v>
      </c>
      <c r="X98" t="b">
        <f t="shared" si="2"/>
        <v>1</v>
      </c>
    </row>
    <row r="99" spans="1:24" ht="60" hidden="1">
      <c r="A99" s="360" t="s">
        <v>13789</v>
      </c>
      <c r="B99" s="363" t="s">
        <v>10799</v>
      </c>
      <c r="C99" s="363">
        <v>14</v>
      </c>
      <c r="D99" s="363">
        <v>33</v>
      </c>
      <c r="E99" s="363">
        <v>1701022</v>
      </c>
      <c r="F99" s="363" t="s">
        <v>15509</v>
      </c>
      <c r="G99" s="363" t="s">
        <v>13748</v>
      </c>
      <c r="H99" s="361" t="s">
        <v>7913</v>
      </c>
      <c r="I99" s="363" t="s">
        <v>13748</v>
      </c>
      <c r="J99" s="363" t="s">
        <v>10799</v>
      </c>
      <c r="K99" s="360">
        <v>14</v>
      </c>
      <c r="L99" s="360" t="s">
        <v>349</v>
      </c>
      <c r="M99" s="363">
        <v>1701022</v>
      </c>
      <c r="N99" s="360" t="s">
        <v>15509</v>
      </c>
      <c r="O99" s="363" t="s">
        <v>13745</v>
      </c>
      <c r="P99" s="366" t="s">
        <v>13791</v>
      </c>
      <c r="Q99" s="366" t="s">
        <v>13792</v>
      </c>
      <c r="R99" s="407" t="s">
        <v>15510</v>
      </c>
      <c r="S99" s="363" t="s">
        <v>85</v>
      </c>
      <c r="T99" s="419" t="str">
        <f t="shared" si="3"/>
        <v>101Xã Suối Hai</v>
      </c>
      <c r="U99" t="str">
        <f>VLOOKUP(S99,'DM CQT mới'!$E$7:$E$132,1,)</f>
        <v>Xã Suối Hai</v>
      </c>
      <c r="V99" s="360" t="s">
        <v>349</v>
      </c>
      <c r="W99" s="360" t="s">
        <v>15509</v>
      </c>
      <c r="X99" t="b">
        <f t="shared" si="2"/>
        <v>0</v>
      </c>
    </row>
    <row r="100" spans="1:24" ht="60" hidden="1">
      <c r="A100" s="360" t="s">
        <v>13789</v>
      </c>
      <c r="B100" s="361" t="s">
        <v>10799</v>
      </c>
      <c r="C100" s="361">
        <v>14</v>
      </c>
      <c r="D100" s="361" t="s">
        <v>349</v>
      </c>
      <c r="E100" s="361" t="s">
        <v>13790</v>
      </c>
      <c r="F100" s="361" t="s">
        <v>15509</v>
      </c>
      <c r="G100" s="361" t="s">
        <v>13748</v>
      </c>
      <c r="H100" s="361" t="s">
        <v>7913</v>
      </c>
      <c r="I100" s="363" t="s">
        <v>13748</v>
      </c>
      <c r="J100" s="360" t="s">
        <v>10799</v>
      </c>
      <c r="K100" s="360">
        <v>14</v>
      </c>
      <c r="L100" s="360" t="s">
        <v>349</v>
      </c>
      <c r="M100" s="360" t="s">
        <v>13790</v>
      </c>
      <c r="N100" s="360" t="s">
        <v>15509</v>
      </c>
      <c r="O100" s="363" t="s">
        <v>13745</v>
      </c>
      <c r="P100" s="365" t="s">
        <v>13791</v>
      </c>
      <c r="Q100" s="365" t="s">
        <v>13792</v>
      </c>
      <c r="R100" s="405" t="s">
        <v>15510</v>
      </c>
      <c r="S100" s="363" t="s">
        <v>86</v>
      </c>
      <c r="T100" s="419" t="str">
        <f t="shared" si="3"/>
        <v>101Xã Ba Vì</v>
      </c>
      <c r="U100" t="str">
        <f>VLOOKUP(S100,'DM CQT mới'!$E$7:$E$132,1,)</f>
        <v>Xã Ba Vì</v>
      </c>
      <c r="V100" s="360" t="s">
        <v>349</v>
      </c>
      <c r="W100" s="360" t="s">
        <v>15509</v>
      </c>
      <c r="X100" t="b">
        <f t="shared" si="2"/>
        <v>1</v>
      </c>
    </row>
    <row r="101" spans="1:24" ht="60" hidden="1">
      <c r="A101" s="360" t="s">
        <v>13789</v>
      </c>
      <c r="B101" s="361" t="s">
        <v>10799</v>
      </c>
      <c r="C101" s="361">
        <v>14</v>
      </c>
      <c r="D101" s="361" t="s">
        <v>349</v>
      </c>
      <c r="E101" s="361" t="s">
        <v>13790</v>
      </c>
      <c r="F101" s="361" t="s">
        <v>15509</v>
      </c>
      <c r="G101" s="361" t="s">
        <v>13748</v>
      </c>
      <c r="H101" s="361" t="s">
        <v>7913</v>
      </c>
      <c r="I101" s="363" t="s">
        <v>13748</v>
      </c>
      <c r="J101" s="360" t="s">
        <v>10799</v>
      </c>
      <c r="K101" s="360">
        <v>14</v>
      </c>
      <c r="L101" s="360" t="s">
        <v>349</v>
      </c>
      <c r="M101" s="360" t="s">
        <v>13790</v>
      </c>
      <c r="N101" s="360" t="s">
        <v>15509</v>
      </c>
      <c r="O101" s="363" t="s">
        <v>13745</v>
      </c>
      <c r="P101" s="365" t="s">
        <v>13791</v>
      </c>
      <c r="Q101" s="365" t="s">
        <v>13792</v>
      </c>
      <c r="R101" s="405" t="s">
        <v>15510</v>
      </c>
      <c r="S101" s="372" t="s">
        <v>87</v>
      </c>
      <c r="T101" s="419" t="str">
        <f t="shared" si="3"/>
        <v>101Xã Yên Bài</v>
      </c>
      <c r="U101" t="str">
        <f>VLOOKUP(S101,'DM CQT mới'!$E$7:$E$132,1,)</f>
        <v>Xã Yên Bài</v>
      </c>
      <c r="V101" s="360" t="s">
        <v>349</v>
      </c>
      <c r="W101" s="360" t="s">
        <v>15509</v>
      </c>
      <c r="X101" t="b">
        <f t="shared" si="2"/>
        <v>1</v>
      </c>
    </row>
    <row r="102" spans="1:24" ht="60" hidden="1">
      <c r="A102" s="360" t="s">
        <v>13789</v>
      </c>
      <c r="B102" s="361" t="s">
        <v>10799</v>
      </c>
      <c r="C102" s="361">
        <v>14</v>
      </c>
      <c r="D102" s="361" t="s">
        <v>349</v>
      </c>
      <c r="E102" s="361" t="s">
        <v>13790</v>
      </c>
      <c r="F102" s="361" t="s">
        <v>15509</v>
      </c>
      <c r="G102" s="361" t="s">
        <v>13748</v>
      </c>
      <c r="H102" s="361" t="s">
        <v>7913</v>
      </c>
      <c r="I102" s="363" t="s">
        <v>13748</v>
      </c>
      <c r="J102" s="360" t="s">
        <v>10799</v>
      </c>
      <c r="K102" s="360">
        <v>14</v>
      </c>
      <c r="L102" s="360" t="s">
        <v>349</v>
      </c>
      <c r="M102" s="360" t="s">
        <v>13790</v>
      </c>
      <c r="N102" s="360" t="s">
        <v>15509</v>
      </c>
      <c r="O102" s="363" t="s">
        <v>13745</v>
      </c>
      <c r="P102" s="365" t="s">
        <v>13791</v>
      </c>
      <c r="Q102" s="365" t="s">
        <v>13792</v>
      </c>
      <c r="R102" s="405" t="s">
        <v>15510</v>
      </c>
      <c r="S102" s="363" t="s">
        <v>88</v>
      </c>
      <c r="T102" s="419" t="str">
        <f t="shared" si="3"/>
        <v>101Phường Sơn Tây</v>
      </c>
      <c r="U102" t="str">
        <f>VLOOKUP(S102,'DM CQT mới'!$E$7:$E$132,1,)</f>
        <v>Phường Sơn Tây</v>
      </c>
      <c r="V102" s="360" t="s">
        <v>349</v>
      </c>
      <c r="W102" s="360" t="s">
        <v>15509</v>
      </c>
      <c r="X102" t="b">
        <f t="shared" si="2"/>
        <v>1</v>
      </c>
    </row>
    <row r="103" spans="1:24" ht="60" hidden="1">
      <c r="A103" s="360" t="s">
        <v>13789</v>
      </c>
      <c r="B103" s="361" t="s">
        <v>10799</v>
      </c>
      <c r="C103" s="361">
        <v>14</v>
      </c>
      <c r="D103" s="361" t="s">
        <v>349</v>
      </c>
      <c r="E103" s="361" t="s">
        <v>13790</v>
      </c>
      <c r="F103" s="361" t="s">
        <v>15509</v>
      </c>
      <c r="G103" s="361" t="s">
        <v>13748</v>
      </c>
      <c r="H103" s="361" t="s">
        <v>7913</v>
      </c>
      <c r="I103" s="363" t="s">
        <v>13748</v>
      </c>
      <c r="J103" s="360" t="s">
        <v>10799</v>
      </c>
      <c r="K103" s="360">
        <v>14</v>
      </c>
      <c r="L103" s="360" t="s">
        <v>349</v>
      </c>
      <c r="M103" s="360" t="s">
        <v>13790</v>
      </c>
      <c r="N103" s="360" t="s">
        <v>15509</v>
      </c>
      <c r="O103" s="363" t="s">
        <v>13745</v>
      </c>
      <c r="P103" s="365" t="s">
        <v>13791</v>
      </c>
      <c r="Q103" s="365" t="s">
        <v>13792</v>
      </c>
      <c r="R103" s="405" t="s">
        <v>15510</v>
      </c>
      <c r="S103" s="363" t="s">
        <v>89</v>
      </c>
      <c r="T103" s="419" t="str">
        <f t="shared" si="3"/>
        <v>101Phường Tùng Thiện</v>
      </c>
      <c r="U103" t="str">
        <f>VLOOKUP(S103,'DM CQT mới'!$E$7:$E$132,1,)</f>
        <v>Phường Tùng Thiện</v>
      </c>
      <c r="V103" s="360" t="s">
        <v>349</v>
      </c>
      <c r="W103" s="360" t="s">
        <v>15509</v>
      </c>
      <c r="X103" t="b">
        <f t="shared" si="2"/>
        <v>1</v>
      </c>
    </row>
    <row r="104" spans="1:24" ht="60" hidden="1">
      <c r="A104" s="360" t="s">
        <v>13789</v>
      </c>
      <c r="B104" s="361" t="s">
        <v>10799</v>
      </c>
      <c r="C104" s="361">
        <v>14</v>
      </c>
      <c r="D104" s="361" t="s">
        <v>349</v>
      </c>
      <c r="E104" s="361" t="s">
        <v>13790</v>
      </c>
      <c r="F104" s="361" t="s">
        <v>15509</v>
      </c>
      <c r="G104" s="361" t="s">
        <v>13748</v>
      </c>
      <c r="H104" s="361" t="s">
        <v>7913</v>
      </c>
      <c r="I104" s="363" t="s">
        <v>13748</v>
      </c>
      <c r="J104" s="360" t="s">
        <v>10799</v>
      </c>
      <c r="K104" s="360">
        <v>14</v>
      </c>
      <c r="L104" s="360" t="s">
        <v>349</v>
      </c>
      <c r="M104" s="360" t="s">
        <v>13790</v>
      </c>
      <c r="N104" s="360" t="s">
        <v>15509</v>
      </c>
      <c r="O104" s="363" t="s">
        <v>13745</v>
      </c>
      <c r="P104" s="365" t="s">
        <v>13791</v>
      </c>
      <c r="Q104" s="365" t="s">
        <v>13792</v>
      </c>
      <c r="R104" s="405" t="s">
        <v>15510</v>
      </c>
      <c r="S104" s="363" t="s">
        <v>90</v>
      </c>
      <c r="T104" s="419" t="str">
        <f t="shared" si="3"/>
        <v>101Xã Đoài Phương</v>
      </c>
      <c r="U104" t="str">
        <f>VLOOKUP(S104,'DM CQT mới'!$E$7:$E$132,1,)</f>
        <v>Xã Đoài Phương</v>
      </c>
      <c r="V104" s="360" t="s">
        <v>349</v>
      </c>
      <c r="W104" s="360" t="s">
        <v>15509</v>
      </c>
      <c r="X104" t="b">
        <f t="shared" si="2"/>
        <v>1</v>
      </c>
    </row>
    <row r="105" spans="1:24" ht="45" hidden="1">
      <c r="A105" s="360" t="s">
        <v>7966</v>
      </c>
      <c r="B105" s="361" t="s">
        <v>10799</v>
      </c>
      <c r="C105" s="361">
        <v>15</v>
      </c>
      <c r="D105" s="361" t="s">
        <v>413</v>
      </c>
      <c r="E105" s="361" t="s">
        <v>13793</v>
      </c>
      <c r="F105" s="361" t="s">
        <v>15511</v>
      </c>
      <c r="G105" s="361" t="s">
        <v>13748</v>
      </c>
      <c r="H105" s="361" t="s">
        <v>7913</v>
      </c>
      <c r="I105" s="363" t="s">
        <v>13748</v>
      </c>
      <c r="J105" s="360" t="s">
        <v>10799</v>
      </c>
      <c r="K105" s="360">
        <v>15</v>
      </c>
      <c r="L105" s="360" t="s">
        <v>413</v>
      </c>
      <c r="M105" s="360" t="s">
        <v>13793</v>
      </c>
      <c r="N105" s="360" t="s">
        <v>15511</v>
      </c>
      <c r="O105" s="363" t="s">
        <v>13745</v>
      </c>
      <c r="P105" s="365" t="s">
        <v>13794</v>
      </c>
      <c r="Q105" s="365" t="s">
        <v>13795</v>
      </c>
      <c r="R105" s="405" t="s">
        <v>15512</v>
      </c>
      <c r="S105" s="363" t="s">
        <v>66</v>
      </c>
      <c r="T105" s="419" t="str">
        <f t="shared" si="3"/>
        <v>101Xã Thanh Oai</v>
      </c>
      <c r="U105" t="str">
        <f>VLOOKUP(S105,'DM CQT mới'!$E$7:$E$132,1,)</f>
        <v>Xã Thanh Oai</v>
      </c>
      <c r="V105" s="360" t="s">
        <v>413</v>
      </c>
      <c r="W105" s="360" t="s">
        <v>15511</v>
      </c>
      <c r="X105" t="b">
        <f t="shared" si="2"/>
        <v>1</v>
      </c>
    </row>
    <row r="106" spans="1:24" ht="45" hidden="1">
      <c r="A106" s="360" t="s">
        <v>7966</v>
      </c>
      <c r="B106" s="361" t="s">
        <v>10799</v>
      </c>
      <c r="C106" s="361">
        <v>15</v>
      </c>
      <c r="D106" s="361" t="s">
        <v>413</v>
      </c>
      <c r="E106" s="361" t="s">
        <v>13793</v>
      </c>
      <c r="F106" s="361" t="s">
        <v>15511</v>
      </c>
      <c r="G106" s="361" t="s">
        <v>13748</v>
      </c>
      <c r="H106" s="361" t="s">
        <v>7913</v>
      </c>
      <c r="I106" s="363" t="s">
        <v>13748</v>
      </c>
      <c r="J106" s="360" t="s">
        <v>10799</v>
      </c>
      <c r="K106" s="360">
        <v>15</v>
      </c>
      <c r="L106" s="360" t="s">
        <v>413</v>
      </c>
      <c r="M106" s="360" t="s">
        <v>13793</v>
      </c>
      <c r="N106" s="360" t="s">
        <v>15511</v>
      </c>
      <c r="O106" s="363" t="s">
        <v>13745</v>
      </c>
      <c r="P106" s="365" t="s">
        <v>13794</v>
      </c>
      <c r="Q106" s="365" t="s">
        <v>13795</v>
      </c>
      <c r="R106" s="405" t="s">
        <v>15512</v>
      </c>
      <c r="S106" s="363" t="s">
        <v>67</v>
      </c>
      <c r="T106" s="419" t="str">
        <f t="shared" si="3"/>
        <v>101Xã Bình Minh</v>
      </c>
      <c r="U106" t="str">
        <f>VLOOKUP(S106,'DM CQT mới'!$E$7:$E$132,1,)</f>
        <v>Xã Bình Minh</v>
      </c>
      <c r="V106" s="360" t="s">
        <v>413</v>
      </c>
      <c r="W106" s="360" t="s">
        <v>15511</v>
      </c>
      <c r="X106" t="b">
        <f t="shared" si="2"/>
        <v>1</v>
      </c>
    </row>
    <row r="107" spans="1:24" ht="45" hidden="1">
      <c r="A107" s="360" t="s">
        <v>7966</v>
      </c>
      <c r="B107" s="361" t="s">
        <v>10799</v>
      </c>
      <c r="C107" s="361">
        <v>15</v>
      </c>
      <c r="D107" s="361" t="s">
        <v>413</v>
      </c>
      <c r="E107" s="361" t="s">
        <v>13793</v>
      </c>
      <c r="F107" s="361" t="s">
        <v>15511</v>
      </c>
      <c r="G107" s="361" t="s">
        <v>13748</v>
      </c>
      <c r="H107" s="361" t="s">
        <v>7913</v>
      </c>
      <c r="I107" s="363" t="s">
        <v>13748</v>
      </c>
      <c r="J107" s="360" t="s">
        <v>10799</v>
      </c>
      <c r="K107" s="360">
        <v>15</v>
      </c>
      <c r="L107" s="360" t="s">
        <v>413</v>
      </c>
      <c r="M107" s="360" t="s">
        <v>13793</v>
      </c>
      <c r="N107" s="360" t="s">
        <v>15511</v>
      </c>
      <c r="O107" s="363" t="s">
        <v>13745</v>
      </c>
      <c r="P107" s="365" t="s">
        <v>13794</v>
      </c>
      <c r="Q107" s="365" t="s">
        <v>13795</v>
      </c>
      <c r="R107" s="405" t="s">
        <v>15512</v>
      </c>
      <c r="S107" s="363" t="s">
        <v>68</v>
      </c>
      <c r="T107" s="419" t="str">
        <f t="shared" si="3"/>
        <v>101Xã Tam Hưng</v>
      </c>
      <c r="U107" t="str">
        <f>VLOOKUP(S107,'DM CQT mới'!$E$7:$E$132,1,)</f>
        <v>Xã Tam Hưng</v>
      </c>
      <c r="V107" s="360" t="s">
        <v>413</v>
      </c>
      <c r="W107" s="360" t="s">
        <v>15511</v>
      </c>
      <c r="X107" t="b">
        <f t="shared" si="2"/>
        <v>1</v>
      </c>
    </row>
    <row r="108" spans="1:24" ht="45" hidden="1">
      <c r="A108" s="360" t="s">
        <v>7966</v>
      </c>
      <c r="B108" s="361" t="s">
        <v>10799</v>
      </c>
      <c r="C108" s="361">
        <v>15</v>
      </c>
      <c r="D108" s="361" t="s">
        <v>413</v>
      </c>
      <c r="E108" s="361" t="s">
        <v>13793</v>
      </c>
      <c r="F108" s="361" t="s">
        <v>15511</v>
      </c>
      <c r="G108" s="361" t="s">
        <v>13748</v>
      </c>
      <c r="H108" s="361" t="s">
        <v>7913</v>
      </c>
      <c r="I108" s="363" t="s">
        <v>13748</v>
      </c>
      <c r="J108" s="360" t="s">
        <v>10799</v>
      </c>
      <c r="K108" s="360">
        <v>15</v>
      </c>
      <c r="L108" s="360" t="s">
        <v>413</v>
      </c>
      <c r="M108" s="360" t="s">
        <v>13793</v>
      </c>
      <c r="N108" s="360" t="s">
        <v>15511</v>
      </c>
      <c r="O108" s="360" t="s">
        <v>13745</v>
      </c>
      <c r="P108" s="363" t="s">
        <v>13794</v>
      </c>
      <c r="Q108" s="363" t="s">
        <v>13795</v>
      </c>
      <c r="R108" s="363" t="s">
        <v>15512</v>
      </c>
      <c r="S108" s="363" t="s">
        <v>15315</v>
      </c>
      <c r="T108" s="419" t="str">
        <f t="shared" si="3"/>
        <v>101Xã Dân Hòa</v>
      </c>
      <c r="U108" t="str">
        <f>VLOOKUP(S108,'DM CQT mới'!$E$7:$E$132,1,)</f>
        <v>Xã Dân Hòa</v>
      </c>
      <c r="V108" s="360" t="s">
        <v>413</v>
      </c>
      <c r="W108" s="360" t="s">
        <v>15511</v>
      </c>
      <c r="X108" t="b">
        <f t="shared" si="2"/>
        <v>1</v>
      </c>
    </row>
    <row r="109" spans="1:24" ht="45" hidden="1">
      <c r="A109" s="360" t="s">
        <v>7966</v>
      </c>
      <c r="B109" s="361" t="s">
        <v>10799</v>
      </c>
      <c r="C109" s="361">
        <v>15</v>
      </c>
      <c r="D109" s="361" t="s">
        <v>413</v>
      </c>
      <c r="E109" s="361" t="s">
        <v>13793</v>
      </c>
      <c r="F109" s="361" t="s">
        <v>15511</v>
      </c>
      <c r="G109" s="361" t="s">
        <v>13748</v>
      </c>
      <c r="H109" s="361" t="s">
        <v>7913</v>
      </c>
      <c r="I109" s="363" t="s">
        <v>13748</v>
      </c>
      <c r="J109" s="360" t="s">
        <v>10799</v>
      </c>
      <c r="K109" s="360">
        <v>15</v>
      </c>
      <c r="L109" s="360" t="s">
        <v>413</v>
      </c>
      <c r="M109" s="360" t="s">
        <v>13793</v>
      </c>
      <c r="N109" s="360" t="s">
        <v>15511</v>
      </c>
      <c r="O109" s="363" t="s">
        <v>13745</v>
      </c>
      <c r="P109" s="365" t="s">
        <v>13794</v>
      </c>
      <c r="Q109" s="365" t="s">
        <v>13795</v>
      </c>
      <c r="R109" s="405" t="s">
        <v>15512</v>
      </c>
      <c r="S109" s="363" t="s">
        <v>75</v>
      </c>
      <c r="T109" s="419" t="str">
        <f t="shared" si="3"/>
        <v>101Phường Chương Mỹ</v>
      </c>
      <c r="U109" t="str">
        <f>VLOOKUP(S109,'DM CQT mới'!$E$7:$E$132,1,)</f>
        <v>Phường Chương Mỹ</v>
      </c>
      <c r="V109" s="360" t="s">
        <v>413</v>
      </c>
      <c r="W109" s="360" t="s">
        <v>15511</v>
      </c>
      <c r="X109" t="b">
        <f t="shared" si="2"/>
        <v>1</v>
      </c>
    </row>
    <row r="110" spans="1:24" ht="45" hidden="1">
      <c r="A110" s="360" t="s">
        <v>7966</v>
      </c>
      <c r="B110" s="361" t="s">
        <v>10799</v>
      </c>
      <c r="C110" s="361">
        <v>15</v>
      </c>
      <c r="D110" s="361" t="s">
        <v>413</v>
      </c>
      <c r="E110" s="361" t="s">
        <v>13793</v>
      </c>
      <c r="F110" s="361" t="s">
        <v>15511</v>
      </c>
      <c r="G110" s="361" t="s">
        <v>13748</v>
      </c>
      <c r="H110" s="361" t="s">
        <v>7913</v>
      </c>
      <c r="I110" s="363" t="s">
        <v>13748</v>
      </c>
      <c r="J110" s="360" t="s">
        <v>10799</v>
      </c>
      <c r="K110" s="360">
        <v>15</v>
      </c>
      <c r="L110" s="360" t="s">
        <v>413</v>
      </c>
      <c r="M110" s="360" t="s">
        <v>13793</v>
      </c>
      <c r="N110" s="360" t="s">
        <v>15511</v>
      </c>
      <c r="O110" s="363" t="s">
        <v>13745</v>
      </c>
      <c r="P110" s="365" t="s">
        <v>13794</v>
      </c>
      <c r="Q110" s="365" t="s">
        <v>13795</v>
      </c>
      <c r="R110" s="405" t="s">
        <v>15512</v>
      </c>
      <c r="S110" s="363" t="s">
        <v>76</v>
      </c>
      <c r="T110" s="419" t="str">
        <f t="shared" si="3"/>
        <v>101Xã Phú Nghĩa</v>
      </c>
      <c r="U110" t="str">
        <f>VLOOKUP(S110,'DM CQT mới'!$E$7:$E$132,1,)</f>
        <v>Xã Phú Nghĩa</v>
      </c>
      <c r="V110" s="360" t="s">
        <v>413</v>
      </c>
      <c r="W110" s="360" t="s">
        <v>15511</v>
      </c>
      <c r="X110" t="b">
        <f t="shared" si="2"/>
        <v>1</v>
      </c>
    </row>
    <row r="111" spans="1:24" ht="45" hidden="1">
      <c r="A111" s="360" t="s">
        <v>7966</v>
      </c>
      <c r="B111" s="361" t="s">
        <v>10799</v>
      </c>
      <c r="C111" s="361">
        <v>15</v>
      </c>
      <c r="D111" s="361" t="s">
        <v>413</v>
      </c>
      <c r="E111" s="361" t="s">
        <v>13793</v>
      </c>
      <c r="F111" s="361" t="s">
        <v>15511</v>
      </c>
      <c r="G111" s="361" t="s">
        <v>13748</v>
      </c>
      <c r="H111" s="361" t="s">
        <v>7913</v>
      </c>
      <c r="I111" s="363" t="s">
        <v>13748</v>
      </c>
      <c r="J111" s="360" t="s">
        <v>10799</v>
      </c>
      <c r="K111" s="360">
        <v>15</v>
      </c>
      <c r="L111" s="360" t="s">
        <v>413</v>
      </c>
      <c r="M111" s="360" t="s">
        <v>13793</v>
      </c>
      <c r="N111" s="360" t="s">
        <v>15511</v>
      </c>
      <c r="O111" s="363" t="s">
        <v>13745</v>
      </c>
      <c r="P111" s="365" t="s">
        <v>13794</v>
      </c>
      <c r="Q111" s="365" t="s">
        <v>13795</v>
      </c>
      <c r="R111" s="405" t="s">
        <v>15512</v>
      </c>
      <c r="S111" s="363" t="s">
        <v>77</v>
      </c>
      <c r="T111" s="419" t="str">
        <f t="shared" si="3"/>
        <v>101Xã Xuân Mai</v>
      </c>
      <c r="U111" t="str">
        <f>VLOOKUP(S111,'DM CQT mới'!$E$7:$E$132,1,)</f>
        <v>Xã Xuân Mai</v>
      </c>
      <c r="V111" s="360" t="s">
        <v>413</v>
      </c>
      <c r="W111" s="360" t="s">
        <v>15511</v>
      </c>
      <c r="X111" t="b">
        <f t="shared" si="2"/>
        <v>1</v>
      </c>
    </row>
    <row r="112" spans="1:24" ht="45" hidden="1">
      <c r="A112" s="360" t="s">
        <v>7966</v>
      </c>
      <c r="B112" s="361" t="s">
        <v>10799</v>
      </c>
      <c r="C112" s="361">
        <v>15</v>
      </c>
      <c r="D112" s="361" t="s">
        <v>413</v>
      </c>
      <c r="E112" s="361" t="s">
        <v>13793</v>
      </c>
      <c r="F112" s="361" t="s">
        <v>15511</v>
      </c>
      <c r="G112" s="361" t="s">
        <v>13748</v>
      </c>
      <c r="H112" s="361" t="s">
        <v>7913</v>
      </c>
      <c r="I112" s="363" t="s">
        <v>13748</v>
      </c>
      <c r="J112" s="360" t="s">
        <v>10799</v>
      </c>
      <c r="K112" s="360">
        <v>15</v>
      </c>
      <c r="L112" s="360" t="s">
        <v>413</v>
      </c>
      <c r="M112" s="360" t="s">
        <v>13793</v>
      </c>
      <c r="N112" s="360" t="s">
        <v>15511</v>
      </c>
      <c r="O112" s="363" t="s">
        <v>13745</v>
      </c>
      <c r="P112" s="365" t="s">
        <v>13794</v>
      </c>
      <c r="Q112" s="365" t="s">
        <v>13795</v>
      </c>
      <c r="R112" s="405" t="s">
        <v>15512</v>
      </c>
      <c r="S112" s="363" t="s">
        <v>78</v>
      </c>
      <c r="T112" s="419" t="str">
        <f t="shared" si="3"/>
        <v>101Xã Trần Phú</v>
      </c>
      <c r="U112" t="str">
        <f>VLOOKUP(S112,'DM CQT mới'!$E$7:$E$132,1,)</f>
        <v>Xã Trần Phú</v>
      </c>
      <c r="V112" s="360" t="s">
        <v>413</v>
      </c>
      <c r="W112" s="360" t="s">
        <v>15511</v>
      </c>
      <c r="X112" t="b">
        <f t="shared" si="2"/>
        <v>1</v>
      </c>
    </row>
    <row r="113" spans="1:24" ht="45" hidden="1">
      <c r="A113" s="360" t="s">
        <v>7966</v>
      </c>
      <c r="B113" s="361" t="s">
        <v>10799</v>
      </c>
      <c r="C113" s="361">
        <v>15</v>
      </c>
      <c r="D113" s="361" t="s">
        <v>413</v>
      </c>
      <c r="E113" s="361" t="s">
        <v>13793</v>
      </c>
      <c r="F113" s="361" t="s">
        <v>15511</v>
      </c>
      <c r="G113" s="361" t="s">
        <v>13748</v>
      </c>
      <c r="H113" s="361" t="s">
        <v>7913</v>
      </c>
      <c r="I113" s="363" t="s">
        <v>13748</v>
      </c>
      <c r="J113" s="360" t="s">
        <v>10799</v>
      </c>
      <c r="K113" s="360">
        <v>15</v>
      </c>
      <c r="L113" s="360" t="s">
        <v>413</v>
      </c>
      <c r="M113" s="360" t="s">
        <v>13793</v>
      </c>
      <c r="N113" s="360" t="s">
        <v>15511</v>
      </c>
      <c r="O113" s="363" t="s">
        <v>13745</v>
      </c>
      <c r="P113" s="365" t="s">
        <v>13794</v>
      </c>
      <c r="Q113" s="365" t="s">
        <v>13795</v>
      </c>
      <c r="R113" s="405" t="s">
        <v>15512</v>
      </c>
      <c r="S113" s="363" t="s">
        <v>15316</v>
      </c>
      <c r="T113" s="419" t="str">
        <f t="shared" si="3"/>
        <v>101Xã Hòa Phú</v>
      </c>
      <c r="U113" t="str">
        <f>VLOOKUP(S113,'DM CQT mới'!$E$7:$E$132,1,)</f>
        <v>Xã Hòa Phú</v>
      </c>
      <c r="V113" s="360" t="s">
        <v>413</v>
      </c>
      <c r="W113" s="360" t="s">
        <v>15511</v>
      </c>
      <c r="X113" t="b">
        <f t="shared" si="2"/>
        <v>1</v>
      </c>
    </row>
    <row r="114" spans="1:24" ht="45" hidden="1">
      <c r="A114" s="360" t="s">
        <v>7966</v>
      </c>
      <c r="B114" s="361" t="s">
        <v>10799</v>
      </c>
      <c r="C114" s="361">
        <v>15</v>
      </c>
      <c r="D114" s="361" t="s">
        <v>413</v>
      </c>
      <c r="E114" s="361" t="s">
        <v>13793</v>
      </c>
      <c r="F114" s="361" t="s">
        <v>15511</v>
      </c>
      <c r="G114" s="361" t="s">
        <v>13748</v>
      </c>
      <c r="H114" s="361" t="s">
        <v>7913</v>
      </c>
      <c r="I114" s="363" t="s">
        <v>13748</v>
      </c>
      <c r="J114" s="360" t="s">
        <v>10799</v>
      </c>
      <c r="K114" s="360">
        <v>15</v>
      </c>
      <c r="L114" s="360" t="s">
        <v>413</v>
      </c>
      <c r="M114" s="360" t="s">
        <v>13793</v>
      </c>
      <c r="N114" s="360" t="s">
        <v>15511</v>
      </c>
      <c r="O114" s="363" t="s">
        <v>13745</v>
      </c>
      <c r="P114" s="365" t="s">
        <v>13794</v>
      </c>
      <c r="Q114" s="365" t="s">
        <v>13795</v>
      </c>
      <c r="R114" s="405" t="s">
        <v>15512</v>
      </c>
      <c r="S114" s="363" t="s">
        <v>79</v>
      </c>
      <c r="T114" s="419" t="str">
        <f t="shared" si="3"/>
        <v>101Xã Quảng Bị</v>
      </c>
      <c r="U114" t="str">
        <f>VLOOKUP(S114,'DM CQT mới'!$E$7:$E$132,1,)</f>
        <v>Xã Quảng Bị</v>
      </c>
      <c r="V114" s="360" t="s">
        <v>413</v>
      </c>
      <c r="W114" s="360" t="s">
        <v>15511</v>
      </c>
      <c r="X114" t="b">
        <f t="shared" si="2"/>
        <v>1</v>
      </c>
    </row>
    <row r="115" spans="1:24" ht="45" hidden="1">
      <c r="A115" s="360" t="s">
        <v>13796</v>
      </c>
      <c r="B115" s="361" t="s">
        <v>10799</v>
      </c>
      <c r="C115" s="361">
        <v>16</v>
      </c>
      <c r="D115" s="361" t="s">
        <v>441</v>
      </c>
      <c r="E115" s="361" t="s">
        <v>13797</v>
      </c>
      <c r="F115" s="361" t="s">
        <v>15513</v>
      </c>
      <c r="G115" s="361" t="s">
        <v>13748</v>
      </c>
      <c r="H115" s="361" t="s">
        <v>7913</v>
      </c>
      <c r="I115" s="363" t="s">
        <v>13748</v>
      </c>
      <c r="J115" s="360" t="s">
        <v>10799</v>
      </c>
      <c r="K115" s="360">
        <v>16</v>
      </c>
      <c r="L115" s="360" t="s">
        <v>441</v>
      </c>
      <c r="M115" s="360" t="s">
        <v>13797</v>
      </c>
      <c r="N115" s="360" t="s">
        <v>15513</v>
      </c>
      <c r="O115" s="363" t="s">
        <v>13745</v>
      </c>
      <c r="P115" s="365" t="s">
        <v>13798</v>
      </c>
      <c r="Q115" s="365" t="s">
        <v>13799</v>
      </c>
      <c r="R115" s="405" t="s">
        <v>15514</v>
      </c>
      <c r="S115" s="363" t="s">
        <v>71</v>
      </c>
      <c r="T115" s="419" t="str">
        <f t="shared" si="3"/>
        <v>101Xã Mỹ Đức</v>
      </c>
      <c r="U115" t="str">
        <f>VLOOKUP(S115,'DM CQT mới'!$E$7:$E$132,1,)</f>
        <v>Xã Mỹ Đức</v>
      </c>
      <c r="V115" s="360" t="s">
        <v>441</v>
      </c>
      <c r="W115" s="360" t="s">
        <v>15513</v>
      </c>
      <c r="X115" t="b">
        <f t="shared" si="2"/>
        <v>1</v>
      </c>
    </row>
    <row r="116" spans="1:24" ht="45" hidden="1">
      <c r="A116" s="360" t="s">
        <v>13796</v>
      </c>
      <c r="B116" s="361" t="s">
        <v>10799</v>
      </c>
      <c r="C116" s="361">
        <v>16</v>
      </c>
      <c r="D116" s="361" t="s">
        <v>441</v>
      </c>
      <c r="E116" s="361" t="s">
        <v>13797</v>
      </c>
      <c r="F116" s="361" t="s">
        <v>15513</v>
      </c>
      <c r="G116" s="361" t="s">
        <v>13748</v>
      </c>
      <c r="H116" s="361" t="s">
        <v>7913</v>
      </c>
      <c r="I116" s="363" t="s">
        <v>13748</v>
      </c>
      <c r="J116" s="363" t="s">
        <v>10799</v>
      </c>
      <c r="K116" s="360">
        <v>16</v>
      </c>
      <c r="L116" s="360" t="s">
        <v>441</v>
      </c>
      <c r="M116" s="360" t="s">
        <v>13797</v>
      </c>
      <c r="N116" s="360" t="s">
        <v>15513</v>
      </c>
      <c r="O116" s="363" t="s">
        <v>13745</v>
      </c>
      <c r="P116" s="363" t="s">
        <v>13798</v>
      </c>
      <c r="Q116" s="363" t="s">
        <v>13799</v>
      </c>
      <c r="R116" s="366" t="s">
        <v>15514</v>
      </c>
      <c r="S116" s="372" t="s">
        <v>72</v>
      </c>
      <c r="T116" s="419" t="str">
        <f t="shared" si="3"/>
        <v>101Xã Hồng Sơn</v>
      </c>
      <c r="U116" t="str">
        <f>VLOOKUP(S116,'DM CQT mới'!$E$7:$E$132,1,)</f>
        <v>Xã Hồng Sơn</v>
      </c>
      <c r="V116" s="360" t="s">
        <v>441</v>
      </c>
      <c r="W116" s="360" t="s">
        <v>15513</v>
      </c>
      <c r="X116" t="b">
        <f t="shared" si="2"/>
        <v>1</v>
      </c>
    </row>
    <row r="117" spans="1:24" ht="45" hidden="1">
      <c r="A117" s="360" t="s">
        <v>13796</v>
      </c>
      <c r="B117" s="363" t="s">
        <v>10799</v>
      </c>
      <c r="C117" s="363">
        <v>16</v>
      </c>
      <c r="D117" s="363">
        <v>28</v>
      </c>
      <c r="E117" s="363">
        <v>1701031</v>
      </c>
      <c r="F117" s="363" t="s">
        <v>15513</v>
      </c>
      <c r="G117" s="363" t="s">
        <v>13748</v>
      </c>
      <c r="H117" s="361" t="s">
        <v>7913</v>
      </c>
      <c r="I117" s="363" t="s">
        <v>13748</v>
      </c>
      <c r="J117" s="363" t="s">
        <v>10799</v>
      </c>
      <c r="K117" s="360">
        <v>16</v>
      </c>
      <c r="L117" s="360" t="s">
        <v>441</v>
      </c>
      <c r="M117" s="363">
        <v>1701031</v>
      </c>
      <c r="N117" s="360" t="s">
        <v>15513</v>
      </c>
      <c r="O117" s="363" t="s">
        <v>13745</v>
      </c>
      <c r="P117" s="366" t="s">
        <v>13798</v>
      </c>
      <c r="Q117" s="366" t="s">
        <v>13799</v>
      </c>
      <c r="R117" s="407" t="s">
        <v>15514</v>
      </c>
      <c r="S117" s="363" t="s">
        <v>73</v>
      </c>
      <c r="T117" s="419" t="str">
        <f t="shared" si="3"/>
        <v>101Xã Phúc Sơn</v>
      </c>
      <c r="U117" t="str">
        <f>VLOOKUP(S117,'DM CQT mới'!$E$7:$E$132,1,)</f>
        <v>Xã Phúc Sơn</v>
      </c>
      <c r="V117" s="360" t="s">
        <v>441</v>
      </c>
      <c r="W117" s="360" t="s">
        <v>15513</v>
      </c>
      <c r="X117" t="b">
        <f t="shared" si="2"/>
        <v>0</v>
      </c>
    </row>
    <row r="118" spans="1:24" ht="45" hidden="1">
      <c r="A118" s="360" t="s">
        <v>13796</v>
      </c>
      <c r="B118" s="361" t="s">
        <v>10799</v>
      </c>
      <c r="C118" s="361">
        <v>16</v>
      </c>
      <c r="D118" s="361" t="s">
        <v>441</v>
      </c>
      <c r="E118" s="361" t="s">
        <v>13797</v>
      </c>
      <c r="F118" s="361" t="s">
        <v>15513</v>
      </c>
      <c r="G118" s="361" t="s">
        <v>13748</v>
      </c>
      <c r="H118" s="361" t="s">
        <v>7913</v>
      </c>
      <c r="I118" s="363" t="s">
        <v>13748</v>
      </c>
      <c r="J118" s="363" t="s">
        <v>10799</v>
      </c>
      <c r="K118" s="360">
        <v>16</v>
      </c>
      <c r="L118" s="360" t="s">
        <v>441</v>
      </c>
      <c r="M118" s="360" t="s">
        <v>13797</v>
      </c>
      <c r="N118" s="360" t="s">
        <v>15513</v>
      </c>
      <c r="O118" s="363" t="s">
        <v>13745</v>
      </c>
      <c r="P118" s="365" t="s">
        <v>13798</v>
      </c>
      <c r="Q118" s="365" t="s">
        <v>13799</v>
      </c>
      <c r="R118" s="405" t="s">
        <v>15514</v>
      </c>
      <c r="S118" s="363" t="s">
        <v>74</v>
      </c>
      <c r="T118" s="419" t="str">
        <f t="shared" si="3"/>
        <v>101Xã Hương Sơn</v>
      </c>
      <c r="U118" t="str">
        <f>VLOOKUP(S118,'DM CQT mới'!$E$7:$E$132,1,)</f>
        <v>Xã Hương Sơn</v>
      </c>
      <c r="V118" s="360" t="s">
        <v>441</v>
      </c>
      <c r="W118" s="360" t="s">
        <v>15513</v>
      </c>
      <c r="X118" t="b">
        <f t="shared" si="2"/>
        <v>1</v>
      </c>
    </row>
    <row r="119" spans="1:24" ht="45" hidden="1">
      <c r="A119" s="360" t="s">
        <v>13796</v>
      </c>
      <c r="B119" s="361" t="s">
        <v>10799</v>
      </c>
      <c r="C119" s="361">
        <v>16</v>
      </c>
      <c r="D119" s="361" t="s">
        <v>441</v>
      </c>
      <c r="E119" s="361" t="s">
        <v>13797</v>
      </c>
      <c r="F119" s="361" t="s">
        <v>15513</v>
      </c>
      <c r="G119" s="361" t="s">
        <v>13748</v>
      </c>
      <c r="H119" s="361" t="s">
        <v>7913</v>
      </c>
      <c r="I119" s="363" t="s">
        <v>13748</v>
      </c>
      <c r="J119" s="363" t="s">
        <v>10799</v>
      </c>
      <c r="K119" s="360">
        <v>16</v>
      </c>
      <c r="L119" s="360" t="s">
        <v>441</v>
      </c>
      <c r="M119" s="360" t="s">
        <v>13797</v>
      </c>
      <c r="N119" s="360" t="s">
        <v>15513</v>
      </c>
      <c r="O119" s="363" t="s">
        <v>13745</v>
      </c>
      <c r="P119" s="365" t="s">
        <v>13798</v>
      </c>
      <c r="Q119" s="365" t="s">
        <v>13799</v>
      </c>
      <c r="R119" s="405" t="s">
        <v>15514</v>
      </c>
      <c r="S119" s="363" t="s">
        <v>69</v>
      </c>
      <c r="T119" s="419" t="str">
        <f t="shared" si="3"/>
        <v>101Xã Vân Đình</v>
      </c>
      <c r="U119" t="str">
        <f>VLOOKUP(S119,'DM CQT mới'!$E$7:$E$132,1,)</f>
        <v>Xã Vân Đình</v>
      </c>
      <c r="V119" s="360" t="s">
        <v>441</v>
      </c>
      <c r="W119" s="360" t="s">
        <v>15513</v>
      </c>
      <c r="X119" t="b">
        <f t="shared" si="2"/>
        <v>1</v>
      </c>
    </row>
    <row r="120" spans="1:24" ht="45" hidden="1">
      <c r="A120" s="360" t="s">
        <v>13796</v>
      </c>
      <c r="B120" s="361" t="s">
        <v>10799</v>
      </c>
      <c r="C120" s="361">
        <v>16</v>
      </c>
      <c r="D120" s="361" t="s">
        <v>441</v>
      </c>
      <c r="E120" s="361" t="s">
        <v>13797</v>
      </c>
      <c r="F120" s="361" t="s">
        <v>15513</v>
      </c>
      <c r="G120" s="361" t="s">
        <v>13748</v>
      </c>
      <c r="H120" s="361" t="s">
        <v>7913</v>
      </c>
      <c r="I120" s="363" t="s">
        <v>13748</v>
      </c>
      <c r="J120" s="363" t="s">
        <v>10799</v>
      </c>
      <c r="K120" s="360">
        <v>16</v>
      </c>
      <c r="L120" s="360" t="s">
        <v>441</v>
      </c>
      <c r="M120" s="360" t="s">
        <v>13797</v>
      </c>
      <c r="N120" s="360" t="s">
        <v>15513</v>
      </c>
      <c r="O120" s="363" t="s">
        <v>13745</v>
      </c>
      <c r="P120" s="365" t="s">
        <v>13798</v>
      </c>
      <c r="Q120" s="365" t="s">
        <v>13799</v>
      </c>
      <c r="R120" s="405" t="s">
        <v>15514</v>
      </c>
      <c r="S120" s="363" t="s">
        <v>70</v>
      </c>
      <c r="T120" s="419" t="str">
        <f t="shared" si="3"/>
        <v>101Xã Ứng Thiên</v>
      </c>
      <c r="U120" t="str">
        <f>VLOOKUP(S120,'DM CQT mới'!$E$7:$E$132,1,)</f>
        <v>Xã Ứng Thiên</v>
      </c>
      <c r="V120" s="360" t="s">
        <v>441</v>
      </c>
      <c r="W120" s="360" t="s">
        <v>15513</v>
      </c>
      <c r="X120" t="b">
        <f t="shared" si="2"/>
        <v>1</v>
      </c>
    </row>
    <row r="121" spans="1:24" ht="45" hidden="1">
      <c r="A121" s="360" t="s">
        <v>13796</v>
      </c>
      <c r="B121" s="361" t="s">
        <v>10799</v>
      </c>
      <c r="C121" s="361">
        <v>16</v>
      </c>
      <c r="D121" s="361" t="s">
        <v>441</v>
      </c>
      <c r="E121" s="361" t="s">
        <v>13797</v>
      </c>
      <c r="F121" s="361" t="s">
        <v>15513</v>
      </c>
      <c r="G121" s="361" t="s">
        <v>13748</v>
      </c>
      <c r="H121" s="361" t="s">
        <v>7913</v>
      </c>
      <c r="I121" s="363" t="s">
        <v>13748</v>
      </c>
      <c r="J121" s="363" t="s">
        <v>10799</v>
      </c>
      <c r="K121" s="360">
        <v>16</v>
      </c>
      <c r="L121" s="360" t="s">
        <v>441</v>
      </c>
      <c r="M121" s="360" t="s">
        <v>13797</v>
      </c>
      <c r="N121" s="360" t="s">
        <v>15513</v>
      </c>
      <c r="O121" s="363" t="s">
        <v>13745</v>
      </c>
      <c r="P121" s="365" t="s">
        <v>13798</v>
      </c>
      <c r="Q121" s="365" t="s">
        <v>13799</v>
      </c>
      <c r="R121" s="405" t="s">
        <v>15514</v>
      </c>
      <c r="S121" s="372" t="s">
        <v>15317</v>
      </c>
      <c r="T121" s="419" t="str">
        <f t="shared" si="3"/>
        <v>101Xã Hòa Xá</v>
      </c>
      <c r="U121" t="str">
        <f>VLOOKUP(S121,'DM CQT mới'!$E$7:$E$132,1,)</f>
        <v>Xã Hòa Xá</v>
      </c>
      <c r="V121" s="360" t="s">
        <v>441</v>
      </c>
      <c r="W121" s="360" t="s">
        <v>15513</v>
      </c>
      <c r="X121" t="b">
        <f t="shared" si="2"/>
        <v>1</v>
      </c>
    </row>
    <row r="122" spans="1:24" ht="45" hidden="1">
      <c r="A122" s="360" t="s">
        <v>13796</v>
      </c>
      <c r="B122" s="361" t="s">
        <v>10799</v>
      </c>
      <c r="C122" s="361">
        <v>16</v>
      </c>
      <c r="D122" s="361" t="s">
        <v>441</v>
      </c>
      <c r="E122" s="361" t="s">
        <v>13797</v>
      </c>
      <c r="F122" s="361" t="s">
        <v>15513</v>
      </c>
      <c r="G122" s="361" t="s">
        <v>13748</v>
      </c>
      <c r="H122" s="361" t="s">
        <v>7913</v>
      </c>
      <c r="I122" s="363" t="s">
        <v>13748</v>
      </c>
      <c r="J122" s="363" t="s">
        <v>10799</v>
      </c>
      <c r="K122" s="360">
        <v>16</v>
      </c>
      <c r="L122" s="360" t="s">
        <v>441</v>
      </c>
      <c r="M122" s="360" t="s">
        <v>13797</v>
      </c>
      <c r="N122" s="360" t="s">
        <v>15513</v>
      </c>
      <c r="O122" s="363" t="s">
        <v>13745</v>
      </c>
      <c r="P122" s="365" t="s">
        <v>13798</v>
      </c>
      <c r="Q122" s="365" t="s">
        <v>13799</v>
      </c>
      <c r="R122" s="405" t="s">
        <v>15514</v>
      </c>
      <c r="S122" s="363" t="s">
        <v>15318</v>
      </c>
      <c r="T122" s="419" t="str">
        <f t="shared" si="3"/>
        <v>101Xã Ứng Hòa</v>
      </c>
      <c r="U122" t="str">
        <f>VLOOKUP(S122,'DM CQT mới'!$E$7:$E$132,1,)</f>
        <v>Xã Ứng Hòa</v>
      </c>
      <c r="V122" s="360" t="s">
        <v>441</v>
      </c>
      <c r="W122" s="360" t="s">
        <v>15513</v>
      </c>
      <c r="X122" t="b">
        <f t="shared" si="2"/>
        <v>1</v>
      </c>
    </row>
    <row r="123" spans="1:24" ht="45" hidden="1">
      <c r="A123" s="360" t="s">
        <v>7967</v>
      </c>
      <c r="B123" s="361" t="s">
        <v>10799</v>
      </c>
      <c r="C123" s="361">
        <v>17</v>
      </c>
      <c r="D123" s="361" t="s">
        <v>372</v>
      </c>
      <c r="E123" s="361" t="s">
        <v>13800</v>
      </c>
      <c r="F123" s="361" t="s">
        <v>15515</v>
      </c>
      <c r="G123" s="361" t="s">
        <v>13748</v>
      </c>
      <c r="H123" s="361" t="s">
        <v>7913</v>
      </c>
      <c r="I123" s="363" t="s">
        <v>13748</v>
      </c>
      <c r="J123" s="363" t="s">
        <v>10799</v>
      </c>
      <c r="K123" s="360">
        <v>17</v>
      </c>
      <c r="L123" s="360" t="s">
        <v>372</v>
      </c>
      <c r="M123" s="360" t="s">
        <v>13800</v>
      </c>
      <c r="N123" s="360" t="s">
        <v>15515</v>
      </c>
      <c r="O123" s="363" t="s">
        <v>13745</v>
      </c>
      <c r="P123" s="365" t="s">
        <v>13801</v>
      </c>
      <c r="Q123" s="365" t="s">
        <v>13802</v>
      </c>
      <c r="R123" s="405" t="s">
        <v>15516</v>
      </c>
      <c r="S123" s="363" t="s">
        <v>105</v>
      </c>
      <c r="T123" s="419" t="str">
        <f t="shared" si="3"/>
        <v>101Xã Đan Phượng</v>
      </c>
      <c r="U123" t="str">
        <f>VLOOKUP(S123,'DM CQT mới'!$E$7:$E$132,1,)</f>
        <v>Xã Đan Phượng</v>
      </c>
      <c r="V123" s="360" t="s">
        <v>372</v>
      </c>
      <c r="W123" s="360" t="s">
        <v>15515</v>
      </c>
      <c r="X123" t="b">
        <f t="shared" si="2"/>
        <v>1</v>
      </c>
    </row>
    <row r="124" spans="1:24" ht="45" hidden="1">
      <c r="A124" s="360" t="s">
        <v>7967</v>
      </c>
      <c r="B124" s="361" t="s">
        <v>10799</v>
      </c>
      <c r="C124" s="361">
        <v>17</v>
      </c>
      <c r="D124" s="361" t="s">
        <v>372</v>
      </c>
      <c r="E124" s="361" t="s">
        <v>13800</v>
      </c>
      <c r="F124" s="361" t="s">
        <v>15515</v>
      </c>
      <c r="G124" s="361" t="s">
        <v>13748</v>
      </c>
      <c r="H124" s="361" t="s">
        <v>7913</v>
      </c>
      <c r="I124" s="363" t="s">
        <v>13748</v>
      </c>
      <c r="J124" s="363" t="s">
        <v>10799</v>
      </c>
      <c r="K124" s="360">
        <v>17</v>
      </c>
      <c r="L124" s="360" t="s">
        <v>372</v>
      </c>
      <c r="M124" s="360" t="s">
        <v>13800</v>
      </c>
      <c r="N124" s="360" t="s">
        <v>15515</v>
      </c>
      <c r="O124" s="363" t="s">
        <v>13745</v>
      </c>
      <c r="P124" s="365" t="s">
        <v>13801</v>
      </c>
      <c r="Q124" s="365" t="s">
        <v>13802</v>
      </c>
      <c r="R124" s="405" t="s">
        <v>15516</v>
      </c>
      <c r="S124" s="363" t="s">
        <v>106</v>
      </c>
      <c r="T124" s="419" t="str">
        <f t="shared" si="3"/>
        <v>101Xã Ô Diên</v>
      </c>
      <c r="U124" t="str">
        <f>VLOOKUP(S124,'DM CQT mới'!$E$7:$E$132,1,)</f>
        <v>Xã Ô Diên</v>
      </c>
      <c r="V124" s="360" t="s">
        <v>372</v>
      </c>
      <c r="W124" s="360" t="s">
        <v>15515</v>
      </c>
      <c r="X124" t="b">
        <f t="shared" si="2"/>
        <v>1</v>
      </c>
    </row>
    <row r="125" spans="1:24" ht="45" hidden="1">
      <c r="A125" s="360" t="s">
        <v>7967</v>
      </c>
      <c r="B125" s="361" t="s">
        <v>10799</v>
      </c>
      <c r="C125" s="361">
        <v>17</v>
      </c>
      <c r="D125" s="361" t="s">
        <v>372</v>
      </c>
      <c r="E125" s="361" t="s">
        <v>13800</v>
      </c>
      <c r="F125" s="361" t="s">
        <v>15515</v>
      </c>
      <c r="G125" s="361" t="s">
        <v>13748</v>
      </c>
      <c r="H125" s="361" t="s">
        <v>7913</v>
      </c>
      <c r="I125" s="363" t="s">
        <v>13748</v>
      </c>
      <c r="J125" s="363" t="s">
        <v>10799</v>
      </c>
      <c r="K125" s="360">
        <v>17</v>
      </c>
      <c r="L125" s="360" t="s">
        <v>372</v>
      </c>
      <c r="M125" s="360" t="s">
        <v>13800</v>
      </c>
      <c r="N125" s="360" t="s">
        <v>15515</v>
      </c>
      <c r="O125" s="363" t="s">
        <v>13745</v>
      </c>
      <c r="P125" s="365" t="s">
        <v>13801</v>
      </c>
      <c r="Q125" s="365" t="s">
        <v>13802</v>
      </c>
      <c r="R125" s="405" t="s">
        <v>15516</v>
      </c>
      <c r="S125" s="363" t="s">
        <v>107</v>
      </c>
      <c r="T125" s="419" t="str">
        <f t="shared" si="3"/>
        <v>101Xã Liên Minh</v>
      </c>
      <c r="U125" t="str">
        <f>VLOOKUP(S125,'DM CQT mới'!$E$7:$E$132,1,)</f>
        <v>Xã Liên Minh</v>
      </c>
      <c r="V125" s="360" t="s">
        <v>372</v>
      </c>
      <c r="W125" s="360" t="s">
        <v>15515</v>
      </c>
      <c r="X125" t="b">
        <f t="shared" si="2"/>
        <v>1</v>
      </c>
    </row>
    <row r="126" spans="1:24" ht="45" hidden="1">
      <c r="A126" s="360" t="s">
        <v>7967</v>
      </c>
      <c r="B126" s="361" t="s">
        <v>10799</v>
      </c>
      <c r="C126" s="361">
        <v>17</v>
      </c>
      <c r="D126" s="361" t="s">
        <v>372</v>
      </c>
      <c r="E126" s="361" t="s">
        <v>13800</v>
      </c>
      <c r="F126" s="361" t="s">
        <v>15515</v>
      </c>
      <c r="G126" s="361" t="s">
        <v>13748</v>
      </c>
      <c r="H126" s="361" t="s">
        <v>7913</v>
      </c>
      <c r="I126" s="363" t="s">
        <v>13748</v>
      </c>
      <c r="J126" s="363" t="s">
        <v>10799</v>
      </c>
      <c r="K126" s="360">
        <v>17</v>
      </c>
      <c r="L126" s="360" t="s">
        <v>372</v>
      </c>
      <c r="M126" s="360" t="s">
        <v>13800</v>
      </c>
      <c r="N126" s="360" t="s">
        <v>15515</v>
      </c>
      <c r="O126" s="363" t="s">
        <v>13745</v>
      </c>
      <c r="P126" s="365" t="s">
        <v>13801</v>
      </c>
      <c r="Q126" s="365" t="s">
        <v>13802</v>
      </c>
      <c r="R126" s="405" t="s">
        <v>15516</v>
      </c>
      <c r="S126" s="363" t="s">
        <v>102</v>
      </c>
      <c r="T126" s="419" t="str">
        <f t="shared" si="3"/>
        <v>101Xã Hoài Đức</v>
      </c>
      <c r="U126" t="str">
        <f>VLOOKUP(S126,'DM CQT mới'!$E$7:$E$132,1,)</f>
        <v>Xã Hoài Đức</v>
      </c>
      <c r="V126" s="360" t="s">
        <v>372</v>
      </c>
      <c r="W126" s="360" t="s">
        <v>15515</v>
      </c>
      <c r="X126" t="b">
        <f t="shared" si="2"/>
        <v>1</v>
      </c>
    </row>
    <row r="127" spans="1:24" ht="45" hidden="1">
      <c r="A127" s="360" t="s">
        <v>7967</v>
      </c>
      <c r="B127" s="361" t="s">
        <v>10799</v>
      </c>
      <c r="C127" s="361">
        <v>17</v>
      </c>
      <c r="D127" s="361" t="s">
        <v>372</v>
      </c>
      <c r="E127" s="361" t="s">
        <v>13800</v>
      </c>
      <c r="F127" s="361" t="s">
        <v>15515</v>
      </c>
      <c r="G127" s="361" t="s">
        <v>13748</v>
      </c>
      <c r="H127" s="361" t="s">
        <v>7913</v>
      </c>
      <c r="I127" s="363" t="s">
        <v>13748</v>
      </c>
      <c r="J127" s="363" t="s">
        <v>10799</v>
      </c>
      <c r="K127" s="360">
        <v>17</v>
      </c>
      <c r="L127" s="360" t="s">
        <v>372</v>
      </c>
      <c r="M127" s="360" t="s">
        <v>13800</v>
      </c>
      <c r="N127" s="360" t="s">
        <v>15515</v>
      </c>
      <c r="O127" s="363" t="s">
        <v>13745</v>
      </c>
      <c r="P127" s="365" t="s">
        <v>13801</v>
      </c>
      <c r="Q127" s="365" t="s">
        <v>13802</v>
      </c>
      <c r="R127" s="405" t="s">
        <v>15516</v>
      </c>
      <c r="S127" s="372" t="s">
        <v>15319</v>
      </c>
      <c r="T127" s="419" t="str">
        <f t="shared" si="3"/>
        <v>101Xã Dương Hòa</v>
      </c>
      <c r="U127" t="str">
        <f>VLOOKUP(S127,'DM CQT mới'!$E$7:$E$132,1,)</f>
        <v>Xã Dương Hòa</v>
      </c>
      <c r="V127" s="360" t="s">
        <v>372</v>
      </c>
      <c r="W127" s="360" t="s">
        <v>15515</v>
      </c>
      <c r="X127" t="b">
        <f t="shared" si="2"/>
        <v>1</v>
      </c>
    </row>
    <row r="128" spans="1:24" ht="45" hidden="1">
      <c r="A128" s="360" t="s">
        <v>7967</v>
      </c>
      <c r="B128" s="361" t="s">
        <v>10799</v>
      </c>
      <c r="C128" s="361">
        <v>17</v>
      </c>
      <c r="D128" s="361" t="s">
        <v>372</v>
      </c>
      <c r="E128" s="361" t="s">
        <v>13800</v>
      </c>
      <c r="F128" s="361" t="s">
        <v>15515</v>
      </c>
      <c r="G128" s="361" t="s">
        <v>13748</v>
      </c>
      <c r="H128" s="361" t="s">
        <v>7913</v>
      </c>
      <c r="I128" s="363" t="s">
        <v>13748</v>
      </c>
      <c r="J128" s="363" t="s">
        <v>10799</v>
      </c>
      <c r="K128" s="360">
        <v>17</v>
      </c>
      <c r="L128" s="360" t="s">
        <v>372</v>
      </c>
      <c r="M128" s="360" t="s">
        <v>13800</v>
      </c>
      <c r="N128" s="360" t="s">
        <v>15515</v>
      </c>
      <c r="O128" s="363" t="s">
        <v>13745</v>
      </c>
      <c r="P128" s="365" t="s">
        <v>13801</v>
      </c>
      <c r="Q128" s="365" t="s">
        <v>13802</v>
      </c>
      <c r="R128" s="405" t="s">
        <v>15516</v>
      </c>
      <c r="S128" s="363" t="s">
        <v>103</v>
      </c>
      <c r="T128" s="419" t="str">
        <f t="shared" si="3"/>
        <v>101Xã Sơn Đồng</v>
      </c>
      <c r="U128" t="str">
        <f>VLOOKUP(S128,'DM CQT mới'!$E$7:$E$132,1,)</f>
        <v>Xã Sơn Đồng</v>
      </c>
      <c r="V128" s="360" t="s">
        <v>372</v>
      </c>
      <c r="W128" s="360" t="s">
        <v>15515</v>
      </c>
      <c r="X128" t="b">
        <f t="shared" si="2"/>
        <v>1</v>
      </c>
    </row>
    <row r="129" spans="1:24" ht="45" hidden="1">
      <c r="A129" s="360" t="s">
        <v>7967</v>
      </c>
      <c r="B129" s="361" t="s">
        <v>10799</v>
      </c>
      <c r="C129" s="361">
        <v>17</v>
      </c>
      <c r="D129" s="361" t="s">
        <v>372</v>
      </c>
      <c r="E129" s="361" t="s">
        <v>13800</v>
      </c>
      <c r="F129" s="361" t="s">
        <v>15515</v>
      </c>
      <c r="G129" s="361" t="s">
        <v>13748</v>
      </c>
      <c r="H129" s="361" t="s">
        <v>7913</v>
      </c>
      <c r="I129" s="363" t="s">
        <v>13748</v>
      </c>
      <c r="J129" s="363" t="s">
        <v>10799</v>
      </c>
      <c r="K129" s="360">
        <v>17</v>
      </c>
      <c r="L129" s="360" t="s">
        <v>372</v>
      </c>
      <c r="M129" s="360" t="s">
        <v>13800</v>
      </c>
      <c r="N129" s="360" t="s">
        <v>15515</v>
      </c>
      <c r="O129" s="363" t="s">
        <v>13745</v>
      </c>
      <c r="P129" s="365" t="s">
        <v>13801</v>
      </c>
      <c r="Q129" s="365" t="s">
        <v>13802</v>
      </c>
      <c r="R129" s="405" t="s">
        <v>15516</v>
      </c>
      <c r="S129" s="363" t="s">
        <v>104</v>
      </c>
      <c r="T129" s="419" t="str">
        <f t="shared" si="3"/>
        <v>101Xã An Khánh</v>
      </c>
      <c r="U129" t="str">
        <f>VLOOKUP(S129,'DM CQT mới'!$E$7:$E$132,1,)</f>
        <v>Xã An Khánh</v>
      </c>
      <c r="V129" s="360" t="s">
        <v>372</v>
      </c>
      <c r="W129" s="360" t="s">
        <v>15515</v>
      </c>
      <c r="X129" t="b">
        <f t="shared" si="2"/>
        <v>1</v>
      </c>
    </row>
    <row r="130" spans="1:24" ht="45" hidden="1">
      <c r="A130" s="360" t="s">
        <v>7974</v>
      </c>
      <c r="B130" s="361" t="s">
        <v>10957</v>
      </c>
      <c r="C130" s="361">
        <v>0</v>
      </c>
      <c r="D130" s="361" t="s">
        <v>245</v>
      </c>
      <c r="E130" s="361" t="s">
        <v>13803</v>
      </c>
      <c r="F130" s="361" t="s">
        <v>15517</v>
      </c>
      <c r="G130" s="361" t="s">
        <v>13804</v>
      </c>
      <c r="H130" s="361" t="s">
        <v>7953</v>
      </c>
      <c r="I130" s="363" t="s">
        <v>13804</v>
      </c>
      <c r="J130" s="363" t="s">
        <v>10957</v>
      </c>
      <c r="K130" s="360">
        <v>0</v>
      </c>
      <c r="L130" s="360" t="s">
        <v>245</v>
      </c>
      <c r="M130" s="360" t="s">
        <v>13803</v>
      </c>
      <c r="N130" s="360" t="s">
        <v>15518</v>
      </c>
      <c r="O130" s="363" t="s">
        <v>13745</v>
      </c>
      <c r="P130" s="365" t="s">
        <v>13805</v>
      </c>
      <c r="Q130" s="365"/>
      <c r="R130" s="405" t="s">
        <v>15519</v>
      </c>
      <c r="S130" s="363" t="s">
        <v>10283</v>
      </c>
      <c r="T130" s="419" t="str">
        <f t="shared" si="3"/>
        <v>701Phường Vĩnh Hội</v>
      </c>
      <c r="U130" t="e">
        <f>VLOOKUP(S130,'DM CQT mới'!$E$7:$E$132,1,)</f>
        <v>#N/A</v>
      </c>
      <c r="V130" s="360" t="s">
        <v>245</v>
      </c>
      <c r="W130" s="360" t="s">
        <v>15518</v>
      </c>
      <c r="X130" t="b">
        <f t="shared" si="2"/>
        <v>1</v>
      </c>
    </row>
    <row r="131" spans="1:24" ht="45" hidden="1">
      <c r="A131" s="360" t="s">
        <v>7974</v>
      </c>
      <c r="B131" s="361" t="s">
        <v>10957</v>
      </c>
      <c r="C131" s="361">
        <v>0</v>
      </c>
      <c r="D131" s="361" t="s">
        <v>245</v>
      </c>
      <c r="E131" s="361" t="s">
        <v>13803</v>
      </c>
      <c r="F131" s="361" t="s">
        <v>15517</v>
      </c>
      <c r="G131" s="361" t="s">
        <v>13804</v>
      </c>
      <c r="H131" s="361" t="s">
        <v>7953</v>
      </c>
      <c r="I131" s="363" t="s">
        <v>13804</v>
      </c>
      <c r="J131" s="363" t="s">
        <v>10957</v>
      </c>
      <c r="K131" s="360">
        <v>0</v>
      </c>
      <c r="L131" s="360" t="s">
        <v>245</v>
      </c>
      <c r="M131" s="360" t="s">
        <v>13803</v>
      </c>
      <c r="N131" s="360" t="s">
        <v>15518</v>
      </c>
      <c r="O131" s="363" t="s">
        <v>13745</v>
      </c>
      <c r="P131" s="365" t="s">
        <v>13805</v>
      </c>
      <c r="Q131" s="365"/>
      <c r="R131" s="408" t="s">
        <v>15519</v>
      </c>
      <c r="S131" s="372" t="s">
        <v>10282</v>
      </c>
      <c r="T131" s="419" t="str">
        <f t="shared" si="3"/>
        <v>701Phường Khánh Hội</v>
      </c>
      <c r="U131" t="e">
        <f>VLOOKUP(S131,'DM CQT mới'!$E$7:$E$132,1,)</f>
        <v>#N/A</v>
      </c>
      <c r="V131" s="360" t="s">
        <v>245</v>
      </c>
      <c r="W131" s="360" t="s">
        <v>15518</v>
      </c>
      <c r="X131" t="b">
        <f t="shared" si="2"/>
        <v>1</v>
      </c>
    </row>
    <row r="132" spans="1:24" ht="45" hidden="1">
      <c r="A132" s="360" t="s">
        <v>7974</v>
      </c>
      <c r="B132" s="361" t="s">
        <v>10957</v>
      </c>
      <c r="C132" s="361">
        <v>0</v>
      </c>
      <c r="D132" s="361" t="s">
        <v>245</v>
      </c>
      <c r="E132" s="361" t="s">
        <v>13803</v>
      </c>
      <c r="F132" s="361" t="s">
        <v>15517</v>
      </c>
      <c r="G132" s="361" t="s">
        <v>13804</v>
      </c>
      <c r="H132" s="361" t="s">
        <v>7953</v>
      </c>
      <c r="I132" s="363" t="s">
        <v>13804</v>
      </c>
      <c r="J132" s="363" t="s">
        <v>10957</v>
      </c>
      <c r="K132" s="360">
        <v>0</v>
      </c>
      <c r="L132" s="360" t="s">
        <v>245</v>
      </c>
      <c r="M132" s="360" t="s">
        <v>13803</v>
      </c>
      <c r="N132" s="360" t="s">
        <v>15518</v>
      </c>
      <c r="O132" s="363" t="s">
        <v>13745</v>
      </c>
      <c r="P132" s="365" t="s">
        <v>13805</v>
      </c>
      <c r="Q132" s="365"/>
      <c r="R132" s="408" t="s">
        <v>15519</v>
      </c>
      <c r="S132" s="363" t="s">
        <v>10281</v>
      </c>
      <c r="T132" s="419" t="str">
        <f t="shared" si="3"/>
        <v>701Phường Xóm Chiếu</v>
      </c>
      <c r="U132" t="e">
        <f>VLOOKUP(S132,'DM CQT mới'!$E$7:$E$132,1,)</f>
        <v>#N/A</v>
      </c>
      <c r="V132" s="360" t="s">
        <v>245</v>
      </c>
      <c r="W132" s="360" t="s">
        <v>15518</v>
      </c>
      <c r="X132" t="b">
        <f t="shared" ref="X132:X195" si="4">V132=D132</f>
        <v>1</v>
      </c>
    </row>
    <row r="133" spans="1:24" ht="75" hidden="1">
      <c r="A133" s="360" t="s">
        <v>13806</v>
      </c>
      <c r="B133" s="361" t="s">
        <v>10957</v>
      </c>
      <c r="C133" s="361">
        <v>1</v>
      </c>
      <c r="D133" s="361" t="s">
        <v>641</v>
      </c>
      <c r="E133" s="361" t="s">
        <v>13807</v>
      </c>
      <c r="F133" s="361" t="s">
        <v>15520</v>
      </c>
      <c r="G133" s="361" t="s">
        <v>13804</v>
      </c>
      <c r="H133" s="361" t="s">
        <v>7953</v>
      </c>
      <c r="I133" s="363" t="s">
        <v>13804</v>
      </c>
      <c r="J133" s="363" t="s">
        <v>10957</v>
      </c>
      <c r="K133" s="360">
        <v>1</v>
      </c>
      <c r="L133" s="360" t="s">
        <v>641</v>
      </c>
      <c r="M133" s="360" t="s">
        <v>13807</v>
      </c>
      <c r="N133" s="360" t="s">
        <v>15520</v>
      </c>
      <c r="O133" s="363" t="s">
        <v>13745</v>
      </c>
      <c r="P133" s="365" t="s">
        <v>844</v>
      </c>
      <c r="Q133" s="365" t="s">
        <v>13808</v>
      </c>
      <c r="R133" s="405" t="s">
        <v>15521</v>
      </c>
      <c r="S133" s="363" t="s">
        <v>10330</v>
      </c>
      <c r="T133" s="419" t="str">
        <f t="shared" ref="T133:T196" si="5">H133&amp;S133</f>
        <v>701Phường Hiệp Bình</v>
      </c>
      <c r="U133" t="e">
        <f>VLOOKUP(S133,'DM CQT mới'!$E$7:$E$132,1,)</f>
        <v>#N/A</v>
      </c>
      <c r="V133" s="360" t="s">
        <v>641</v>
      </c>
      <c r="W133" s="360" t="s">
        <v>15520</v>
      </c>
      <c r="X133" t="b">
        <f t="shared" si="4"/>
        <v>1</v>
      </c>
    </row>
    <row r="134" spans="1:24" ht="75" hidden="1">
      <c r="A134" s="360" t="s">
        <v>13806</v>
      </c>
      <c r="B134" s="361" t="s">
        <v>10957</v>
      </c>
      <c r="C134" s="361">
        <v>1</v>
      </c>
      <c r="D134" s="361" t="s">
        <v>641</v>
      </c>
      <c r="E134" s="361" t="s">
        <v>13807</v>
      </c>
      <c r="F134" s="361" t="s">
        <v>15520</v>
      </c>
      <c r="G134" s="361" t="s">
        <v>13804</v>
      </c>
      <c r="H134" s="361" t="s">
        <v>7953</v>
      </c>
      <c r="I134" s="363" t="s">
        <v>13804</v>
      </c>
      <c r="J134" s="363" t="s">
        <v>10957</v>
      </c>
      <c r="K134" s="363">
        <v>1</v>
      </c>
      <c r="L134" s="360" t="s">
        <v>641</v>
      </c>
      <c r="M134" s="363">
        <v>79701026</v>
      </c>
      <c r="N134" s="363" t="s">
        <v>15520</v>
      </c>
      <c r="O134" s="363" t="s">
        <v>13745</v>
      </c>
      <c r="P134" s="363" t="s">
        <v>844</v>
      </c>
      <c r="Q134" s="363" t="s">
        <v>13808</v>
      </c>
      <c r="R134" s="363" t="s">
        <v>15521</v>
      </c>
      <c r="S134" s="363" t="s">
        <v>10332</v>
      </c>
      <c r="T134" s="419" t="str">
        <f t="shared" si="5"/>
        <v>701Phường Tam Bình</v>
      </c>
      <c r="U134" t="e">
        <f>VLOOKUP(S134,'DM CQT mới'!$E$7:$E$132,1,)</f>
        <v>#N/A</v>
      </c>
      <c r="V134" s="360" t="s">
        <v>641</v>
      </c>
      <c r="W134" s="363" t="s">
        <v>15520</v>
      </c>
      <c r="X134" t="b">
        <f t="shared" si="4"/>
        <v>1</v>
      </c>
    </row>
    <row r="135" spans="1:24" ht="75" hidden="1">
      <c r="A135" s="360" t="s">
        <v>13806</v>
      </c>
      <c r="B135" s="361" t="s">
        <v>10957</v>
      </c>
      <c r="C135" s="361">
        <v>1</v>
      </c>
      <c r="D135" s="361" t="s">
        <v>641</v>
      </c>
      <c r="E135" s="361" t="s">
        <v>13807</v>
      </c>
      <c r="F135" s="361" t="s">
        <v>15520</v>
      </c>
      <c r="G135" s="361" t="s">
        <v>13804</v>
      </c>
      <c r="H135" s="361" t="s">
        <v>7953</v>
      </c>
      <c r="I135" s="363" t="s">
        <v>13804</v>
      </c>
      <c r="J135" s="363" t="s">
        <v>10957</v>
      </c>
      <c r="K135" s="360">
        <v>1</v>
      </c>
      <c r="L135" s="360" t="s">
        <v>641</v>
      </c>
      <c r="M135" s="360" t="s">
        <v>13807</v>
      </c>
      <c r="N135" s="360" t="s">
        <v>15520</v>
      </c>
      <c r="O135" s="363" t="s">
        <v>13745</v>
      </c>
      <c r="P135" s="365" t="s">
        <v>844</v>
      </c>
      <c r="Q135" s="365" t="s">
        <v>13808</v>
      </c>
      <c r="R135" s="405" t="s">
        <v>15521</v>
      </c>
      <c r="S135" s="363" t="s">
        <v>10331</v>
      </c>
      <c r="T135" s="419" t="str">
        <f t="shared" si="5"/>
        <v>701Phường Thủ Đức</v>
      </c>
      <c r="U135" t="e">
        <f>VLOOKUP(S135,'DM CQT mới'!$E$7:$E$132,1,)</f>
        <v>#N/A</v>
      </c>
      <c r="V135" s="360" t="s">
        <v>641</v>
      </c>
      <c r="W135" s="360" t="s">
        <v>15520</v>
      </c>
      <c r="X135" t="b">
        <f t="shared" si="4"/>
        <v>1</v>
      </c>
    </row>
    <row r="136" spans="1:24" ht="75" hidden="1">
      <c r="A136" s="360" t="s">
        <v>13806</v>
      </c>
      <c r="B136" s="361" t="s">
        <v>10957</v>
      </c>
      <c r="C136" s="361">
        <v>1</v>
      </c>
      <c r="D136" s="361" t="s">
        <v>641</v>
      </c>
      <c r="E136" s="361" t="s">
        <v>13807</v>
      </c>
      <c r="F136" s="361" t="s">
        <v>15520</v>
      </c>
      <c r="G136" s="361" t="s">
        <v>13804</v>
      </c>
      <c r="H136" s="361" t="s">
        <v>7953</v>
      </c>
      <c r="I136" s="363" t="s">
        <v>13804</v>
      </c>
      <c r="J136" s="363" t="s">
        <v>10957</v>
      </c>
      <c r="K136" s="360">
        <v>1</v>
      </c>
      <c r="L136" s="360" t="s">
        <v>641</v>
      </c>
      <c r="M136" s="360" t="s">
        <v>13807</v>
      </c>
      <c r="N136" s="360" t="s">
        <v>15520</v>
      </c>
      <c r="O136" s="363" t="s">
        <v>13745</v>
      </c>
      <c r="P136" s="367" t="s">
        <v>844</v>
      </c>
      <c r="Q136" s="365" t="s">
        <v>13808</v>
      </c>
      <c r="R136" s="405" t="s">
        <v>15521</v>
      </c>
      <c r="S136" s="363" t="s">
        <v>10333</v>
      </c>
      <c r="T136" s="419" t="str">
        <f t="shared" si="5"/>
        <v>701Phường Linh Xuân</v>
      </c>
      <c r="U136" t="e">
        <f>VLOOKUP(S136,'DM CQT mới'!$E$7:$E$132,1,)</f>
        <v>#N/A</v>
      </c>
      <c r="V136" s="360" t="s">
        <v>641</v>
      </c>
      <c r="W136" s="360" t="s">
        <v>15520</v>
      </c>
      <c r="X136" t="b">
        <f t="shared" si="4"/>
        <v>1</v>
      </c>
    </row>
    <row r="137" spans="1:24" ht="75" hidden="1">
      <c r="A137" s="360" t="s">
        <v>13806</v>
      </c>
      <c r="B137" s="361" t="s">
        <v>10957</v>
      </c>
      <c r="C137" s="361">
        <v>1</v>
      </c>
      <c r="D137" s="361" t="s">
        <v>641</v>
      </c>
      <c r="E137" s="361" t="s">
        <v>13807</v>
      </c>
      <c r="F137" s="361" t="s">
        <v>15520</v>
      </c>
      <c r="G137" s="361" t="s">
        <v>13804</v>
      </c>
      <c r="H137" s="361" t="s">
        <v>7953</v>
      </c>
      <c r="I137" s="363" t="s">
        <v>13804</v>
      </c>
      <c r="J137" s="363" t="s">
        <v>10957</v>
      </c>
      <c r="K137" s="360">
        <v>1</v>
      </c>
      <c r="L137" s="360" t="s">
        <v>641</v>
      </c>
      <c r="M137" s="360" t="s">
        <v>13807</v>
      </c>
      <c r="N137" s="360" t="s">
        <v>15520</v>
      </c>
      <c r="O137" s="363" t="s">
        <v>13745</v>
      </c>
      <c r="P137" s="367" t="s">
        <v>844</v>
      </c>
      <c r="Q137" s="365" t="s">
        <v>13808</v>
      </c>
      <c r="R137" s="405" t="s">
        <v>15521</v>
      </c>
      <c r="S137" s="363" t="s">
        <v>10199</v>
      </c>
      <c r="T137" s="419" t="str">
        <f t="shared" si="5"/>
        <v>701Phường Long Bình</v>
      </c>
      <c r="U137" t="e">
        <f>VLOOKUP(S137,'DM CQT mới'!$E$7:$E$132,1,)</f>
        <v>#N/A</v>
      </c>
      <c r="V137" s="360" t="s">
        <v>641</v>
      </c>
      <c r="W137" s="360" t="s">
        <v>15520</v>
      </c>
      <c r="X137" t="b">
        <f t="shared" si="4"/>
        <v>1</v>
      </c>
    </row>
    <row r="138" spans="1:24" ht="75" hidden="1">
      <c r="A138" s="360" t="s">
        <v>13806</v>
      </c>
      <c r="B138" s="361" t="s">
        <v>10957</v>
      </c>
      <c r="C138" s="361">
        <v>1</v>
      </c>
      <c r="D138" s="361" t="s">
        <v>641</v>
      </c>
      <c r="E138" s="361" t="s">
        <v>13807</v>
      </c>
      <c r="F138" s="361" t="s">
        <v>15520</v>
      </c>
      <c r="G138" s="361" t="s">
        <v>13804</v>
      </c>
      <c r="H138" s="361" t="s">
        <v>7953</v>
      </c>
      <c r="I138" s="363" t="s">
        <v>13804</v>
      </c>
      <c r="J138" s="363" t="s">
        <v>10957</v>
      </c>
      <c r="K138" s="360">
        <v>1</v>
      </c>
      <c r="L138" s="360" t="s">
        <v>641</v>
      </c>
      <c r="M138" s="360" t="s">
        <v>13807</v>
      </c>
      <c r="N138" s="360" t="s">
        <v>15520</v>
      </c>
      <c r="O138" s="363" t="s">
        <v>13745</v>
      </c>
      <c r="P138" s="365" t="s">
        <v>844</v>
      </c>
      <c r="Q138" s="365" t="s">
        <v>13808</v>
      </c>
      <c r="R138" s="405" t="s">
        <v>15521</v>
      </c>
      <c r="S138" s="363" t="s">
        <v>10334</v>
      </c>
      <c r="T138" s="419" t="str">
        <f t="shared" si="5"/>
        <v>701Phường Tăng Nhơn Phú</v>
      </c>
      <c r="U138" t="e">
        <f>VLOOKUP(S138,'DM CQT mới'!$E$7:$E$132,1,)</f>
        <v>#N/A</v>
      </c>
      <c r="V138" s="360" t="s">
        <v>641</v>
      </c>
      <c r="W138" s="360" t="s">
        <v>15520</v>
      </c>
      <c r="X138" t="b">
        <f t="shared" si="4"/>
        <v>1</v>
      </c>
    </row>
    <row r="139" spans="1:24" ht="75" hidden="1">
      <c r="A139" s="360" t="s">
        <v>13806</v>
      </c>
      <c r="B139" s="361" t="s">
        <v>10957</v>
      </c>
      <c r="C139" s="361">
        <v>1</v>
      </c>
      <c r="D139" s="361" t="s">
        <v>641</v>
      </c>
      <c r="E139" s="361" t="s">
        <v>13807</v>
      </c>
      <c r="F139" s="361" t="s">
        <v>15520</v>
      </c>
      <c r="G139" s="361" t="s">
        <v>13804</v>
      </c>
      <c r="H139" s="361" t="s">
        <v>7953</v>
      </c>
      <c r="I139" s="363" t="s">
        <v>13804</v>
      </c>
      <c r="J139" s="363" t="s">
        <v>10957</v>
      </c>
      <c r="K139" s="360">
        <v>1</v>
      </c>
      <c r="L139" s="360" t="s">
        <v>641</v>
      </c>
      <c r="M139" s="360" t="s">
        <v>13807</v>
      </c>
      <c r="N139" s="360" t="s">
        <v>15520</v>
      </c>
      <c r="O139" s="363" t="s">
        <v>13745</v>
      </c>
      <c r="P139" s="365" t="s">
        <v>844</v>
      </c>
      <c r="Q139" s="365" t="s">
        <v>13808</v>
      </c>
      <c r="R139" s="405" t="s">
        <v>15521</v>
      </c>
      <c r="S139" s="372" t="s">
        <v>10257</v>
      </c>
      <c r="T139" s="419" t="str">
        <f t="shared" si="5"/>
        <v>701Phường Phước Long</v>
      </c>
      <c r="U139" t="e">
        <f>VLOOKUP(S139,'DM CQT mới'!$E$7:$E$132,1,)</f>
        <v>#N/A</v>
      </c>
      <c r="V139" s="360" t="s">
        <v>641</v>
      </c>
      <c r="W139" s="360" t="s">
        <v>15520</v>
      </c>
      <c r="X139" t="b">
        <f t="shared" si="4"/>
        <v>1</v>
      </c>
    </row>
    <row r="140" spans="1:24" ht="75" hidden="1">
      <c r="A140" s="360" t="s">
        <v>13806</v>
      </c>
      <c r="B140" s="361" t="s">
        <v>10957</v>
      </c>
      <c r="C140" s="361">
        <v>1</v>
      </c>
      <c r="D140" s="361" t="s">
        <v>641</v>
      </c>
      <c r="E140" s="361" t="s">
        <v>13807</v>
      </c>
      <c r="F140" s="361" t="s">
        <v>15520</v>
      </c>
      <c r="G140" s="361" t="s">
        <v>13804</v>
      </c>
      <c r="H140" s="361" t="s">
        <v>7953</v>
      </c>
      <c r="I140" s="363" t="s">
        <v>13804</v>
      </c>
      <c r="J140" s="363" t="s">
        <v>10957</v>
      </c>
      <c r="K140" s="360">
        <v>1</v>
      </c>
      <c r="L140" s="360" t="s">
        <v>641</v>
      </c>
      <c r="M140" s="360" t="s">
        <v>13807</v>
      </c>
      <c r="N140" s="360" t="s">
        <v>15520</v>
      </c>
      <c r="O140" s="363" t="s">
        <v>13745</v>
      </c>
      <c r="P140" s="365" t="s">
        <v>844</v>
      </c>
      <c r="Q140" s="365" t="s">
        <v>13808</v>
      </c>
      <c r="R140" s="405" t="s">
        <v>15521</v>
      </c>
      <c r="S140" s="363" t="s">
        <v>10335</v>
      </c>
      <c r="T140" s="419" t="str">
        <f t="shared" si="5"/>
        <v>701Phường Long Phước</v>
      </c>
      <c r="U140" t="e">
        <f>VLOOKUP(S140,'DM CQT mới'!$E$7:$E$132,1,)</f>
        <v>#N/A</v>
      </c>
      <c r="V140" s="360" t="s">
        <v>641</v>
      </c>
      <c r="W140" s="360" t="s">
        <v>15520</v>
      </c>
      <c r="X140" t="b">
        <f t="shared" si="4"/>
        <v>1</v>
      </c>
    </row>
    <row r="141" spans="1:24" ht="75" hidden="1">
      <c r="A141" s="360" t="s">
        <v>13806</v>
      </c>
      <c r="B141" s="361" t="s">
        <v>10957</v>
      </c>
      <c r="C141" s="361">
        <v>1</v>
      </c>
      <c r="D141" s="361" t="s">
        <v>641</v>
      </c>
      <c r="E141" s="361" t="s">
        <v>13807</v>
      </c>
      <c r="F141" s="361" t="s">
        <v>15520</v>
      </c>
      <c r="G141" s="361" t="s">
        <v>13804</v>
      </c>
      <c r="H141" s="361" t="s">
        <v>7953</v>
      </c>
      <c r="I141" s="363" t="s">
        <v>13804</v>
      </c>
      <c r="J141" s="363" t="s">
        <v>10957</v>
      </c>
      <c r="K141" s="360">
        <v>1</v>
      </c>
      <c r="L141" s="360" t="s">
        <v>641</v>
      </c>
      <c r="M141" s="360" t="s">
        <v>13807</v>
      </c>
      <c r="N141" s="360" t="s">
        <v>15520</v>
      </c>
      <c r="O141" s="363" t="s">
        <v>13745</v>
      </c>
      <c r="P141" s="365" t="s">
        <v>844</v>
      </c>
      <c r="Q141" s="365" t="s">
        <v>13808</v>
      </c>
      <c r="R141" s="405" t="s">
        <v>15521</v>
      </c>
      <c r="S141" s="363" t="s">
        <v>10336</v>
      </c>
      <c r="T141" s="419" t="str">
        <f t="shared" si="5"/>
        <v>701Phường Long Trường</v>
      </c>
      <c r="U141" t="e">
        <f>VLOOKUP(S141,'DM CQT mới'!$E$7:$E$132,1,)</f>
        <v>#N/A</v>
      </c>
      <c r="V141" s="360" t="s">
        <v>641</v>
      </c>
      <c r="W141" s="360" t="s">
        <v>15520</v>
      </c>
      <c r="X141" t="b">
        <f t="shared" si="4"/>
        <v>1</v>
      </c>
    </row>
    <row r="142" spans="1:24" ht="75" hidden="1">
      <c r="A142" s="360" t="s">
        <v>13806</v>
      </c>
      <c r="B142" s="361" t="s">
        <v>10957</v>
      </c>
      <c r="C142" s="361">
        <v>1</v>
      </c>
      <c r="D142" s="361" t="s">
        <v>641</v>
      </c>
      <c r="E142" s="361" t="s">
        <v>13807</v>
      </c>
      <c r="F142" s="361" t="s">
        <v>15520</v>
      </c>
      <c r="G142" s="361" t="s">
        <v>13804</v>
      </c>
      <c r="H142" s="361" t="s">
        <v>7953</v>
      </c>
      <c r="I142" s="363" t="s">
        <v>13804</v>
      </c>
      <c r="J142" s="363" t="s">
        <v>10957</v>
      </c>
      <c r="K142" s="360">
        <v>1</v>
      </c>
      <c r="L142" s="360" t="s">
        <v>641</v>
      </c>
      <c r="M142" s="360" t="s">
        <v>13807</v>
      </c>
      <c r="N142" s="360" t="s">
        <v>15520</v>
      </c>
      <c r="O142" s="363" t="s">
        <v>13745</v>
      </c>
      <c r="P142" s="365" t="s">
        <v>844</v>
      </c>
      <c r="Q142" s="365" t="s">
        <v>13808</v>
      </c>
      <c r="R142" s="405" t="s">
        <v>15521</v>
      </c>
      <c r="S142" s="363" t="s">
        <v>10339</v>
      </c>
      <c r="T142" s="419" t="str">
        <f t="shared" si="5"/>
        <v>701Phường An Khánh</v>
      </c>
      <c r="U142" t="e">
        <f>VLOOKUP(S142,'DM CQT mới'!$E$7:$E$132,1,)</f>
        <v>#N/A</v>
      </c>
      <c r="V142" s="360" t="s">
        <v>641</v>
      </c>
      <c r="W142" s="360" t="s">
        <v>15520</v>
      </c>
      <c r="X142" t="b">
        <f t="shared" si="4"/>
        <v>1</v>
      </c>
    </row>
    <row r="143" spans="1:24" ht="75" hidden="1">
      <c r="A143" s="360" t="s">
        <v>13806</v>
      </c>
      <c r="B143" s="361" t="s">
        <v>10957</v>
      </c>
      <c r="C143" s="361">
        <v>1</v>
      </c>
      <c r="D143" s="361" t="s">
        <v>641</v>
      </c>
      <c r="E143" s="361" t="s">
        <v>13807</v>
      </c>
      <c r="F143" s="361" t="s">
        <v>15520</v>
      </c>
      <c r="G143" s="361" t="s">
        <v>13804</v>
      </c>
      <c r="H143" s="361" t="s">
        <v>7953</v>
      </c>
      <c r="I143" s="363" t="s">
        <v>13804</v>
      </c>
      <c r="J143" s="363" t="s">
        <v>10957</v>
      </c>
      <c r="K143" s="360">
        <v>1</v>
      </c>
      <c r="L143" s="360" t="s">
        <v>641</v>
      </c>
      <c r="M143" s="360" t="s">
        <v>13807</v>
      </c>
      <c r="N143" s="360" t="s">
        <v>15520</v>
      </c>
      <c r="O143" s="363" t="s">
        <v>13745</v>
      </c>
      <c r="P143" s="365" t="s">
        <v>844</v>
      </c>
      <c r="Q143" s="365" t="s">
        <v>13808</v>
      </c>
      <c r="R143" s="405" t="s">
        <v>15521</v>
      </c>
      <c r="S143" s="363" t="s">
        <v>10338</v>
      </c>
      <c r="T143" s="419" t="str">
        <f t="shared" si="5"/>
        <v>701Phường Bình Trưng</v>
      </c>
      <c r="U143" t="e">
        <f>VLOOKUP(S143,'DM CQT mới'!$E$7:$E$132,1,)</f>
        <v>#N/A</v>
      </c>
      <c r="V143" s="360" t="s">
        <v>641</v>
      </c>
      <c r="W143" s="360" t="s">
        <v>15520</v>
      </c>
      <c r="X143" t="b">
        <f t="shared" si="4"/>
        <v>1</v>
      </c>
    </row>
    <row r="144" spans="1:24" ht="75" hidden="1">
      <c r="A144" s="360" t="s">
        <v>13806</v>
      </c>
      <c r="B144" s="361" t="s">
        <v>10957</v>
      </c>
      <c r="C144" s="361">
        <v>1</v>
      </c>
      <c r="D144" s="361" t="s">
        <v>641</v>
      </c>
      <c r="E144" s="361" t="s">
        <v>13807</v>
      </c>
      <c r="F144" s="361" t="s">
        <v>15520</v>
      </c>
      <c r="G144" s="361" t="s">
        <v>13804</v>
      </c>
      <c r="H144" s="361" t="s">
        <v>7953</v>
      </c>
      <c r="I144" s="363" t="s">
        <v>13804</v>
      </c>
      <c r="J144" s="363" t="s">
        <v>10957</v>
      </c>
      <c r="K144" s="360">
        <v>1</v>
      </c>
      <c r="L144" s="360" t="s">
        <v>641</v>
      </c>
      <c r="M144" s="360" t="s">
        <v>13807</v>
      </c>
      <c r="N144" s="360" t="s">
        <v>15520</v>
      </c>
      <c r="O144" s="363" t="s">
        <v>13745</v>
      </c>
      <c r="P144" s="365" t="s">
        <v>844</v>
      </c>
      <c r="Q144" s="365" t="s">
        <v>13808</v>
      </c>
      <c r="R144" s="405" t="s">
        <v>15521</v>
      </c>
      <c r="S144" s="372" t="s">
        <v>10337</v>
      </c>
      <c r="T144" s="419" t="str">
        <f t="shared" si="5"/>
        <v>701Phường Cát Lái</v>
      </c>
      <c r="U144" t="e">
        <f>VLOOKUP(S144,'DM CQT mới'!$E$7:$E$132,1,)</f>
        <v>#N/A</v>
      </c>
      <c r="V144" s="360" t="s">
        <v>641</v>
      </c>
      <c r="W144" s="360" t="s">
        <v>15520</v>
      </c>
      <c r="X144" t="b">
        <f t="shared" si="4"/>
        <v>1</v>
      </c>
    </row>
    <row r="145" spans="1:24" ht="45" hidden="1">
      <c r="A145" s="360" t="s">
        <v>7975</v>
      </c>
      <c r="B145" s="361" t="s">
        <v>10957</v>
      </c>
      <c r="C145" s="361">
        <v>2</v>
      </c>
      <c r="D145" s="361" t="s">
        <v>835</v>
      </c>
      <c r="E145" s="361" t="s">
        <v>13809</v>
      </c>
      <c r="F145" s="361" t="s">
        <v>15522</v>
      </c>
      <c r="G145" s="361" t="s">
        <v>13804</v>
      </c>
      <c r="H145" s="361" t="s">
        <v>7953</v>
      </c>
      <c r="I145" s="363" t="s">
        <v>13804</v>
      </c>
      <c r="J145" s="363" t="s">
        <v>10957</v>
      </c>
      <c r="K145" s="360">
        <v>2</v>
      </c>
      <c r="L145" s="360" t="s">
        <v>835</v>
      </c>
      <c r="M145" s="360" t="s">
        <v>13809</v>
      </c>
      <c r="N145" s="360" t="s">
        <v>15522</v>
      </c>
      <c r="O145" s="363" t="s">
        <v>13745</v>
      </c>
      <c r="P145" s="365" t="s">
        <v>833</v>
      </c>
      <c r="Q145" s="365" t="s">
        <v>13810</v>
      </c>
      <c r="R145" s="405" t="s">
        <v>15523</v>
      </c>
      <c r="S145" s="363" t="s">
        <v>10346</v>
      </c>
      <c r="T145" s="419" t="str">
        <f t="shared" si="5"/>
        <v>701Xã Bình Khánh</v>
      </c>
      <c r="U145" t="e">
        <f>VLOOKUP(S145,'DM CQT mới'!$E$7:$E$132,1,)</f>
        <v>#N/A</v>
      </c>
      <c r="V145" s="360" t="s">
        <v>835</v>
      </c>
      <c r="W145" s="360" t="s">
        <v>15522</v>
      </c>
      <c r="X145" t="b">
        <f t="shared" si="4"/>
        <v>1</v>
      </c>
    </row>
    <row r="146" spans="1:24" ht="45" hidden="1">
      <c r="A146" s="360" t="s">
        <v>7975</v>
      </c>
      <c r="B146" s="363" t="s">
        <v>10957</v>
      </c>
      <c r="C146" s="363">
        <v>2</v>
      </c>
      <c r="D146" s="363">
        <v>128</v>
      </c>
      <c r="E146" s="363">
        <v>79701006</v>
      </c>
      <c r="F146" s="363" t="s">
        <v>15522</v>
      </c>
      <c r="G146" s="363" t="s">
        <v>13804</v>
      </c>
      <c r="H146" s="361" t="s">
        <v>7953</v>
      </c>
      <c r="I146" s="363" t="s">
        <v>13804</v>
      </c>
      <c r="J146" s="363" t="s">
        <v>10957</v>
      </c>
      <c r="K146" s="360">
        <v>2</v>
      </c>
      <c r="L146" s="360" t="s">
        <v>835</v>
      </c>
      <c r="M146" s="363">
        <v>79701006</v>
      </c>
      <c r="N146" s="363" t="s">
        <v>15522</v>
      </c>
      <c r="O146" s="363" t="s">
        <v>13745</v>
      </c>
      <c r="P146" s="363" t="s">
        <v>833</v>
      </c>
      <c r="Q146" s="363" t="s">
        <v>13810</v>
      </c>
      <c r="R146" s="407" t="s">
        <v>15523</v>
      </c>
      <c r="S146" s="363" t="s">
        <v>10348</v>
      </c>
      <c r="T146" s="419" t="str">
        <f t="shared" si="5"/>
        <v>701Xã Cần Giờ</v>
      </c>
      <c r="U146" t="e">
        <f>VLOOKUP(S146,'DM CQT mới'!$E$7:$E$132,1,)</f>
        <v>#N/A</v>
      </c>
      <c r="V146" s="360" t="s">
        <v>835</v>
      </c>
      <c r="W146" s="363" t="s">
        <v>15522</v>
      </c>
      <c r="X146" t="b">
        <f t="shared" si="4"/>
        <v>0</v>
      </c>
    </row>
    <row r="147" spans="1:24" ht="45" hidden="1">
      <c r="A147" s="360" t="s">
        <v>7975</v>
      </c>
      <c r="B147" s="361" t="s">
        <v>10957</v>
      </c>
      <c r="C147" s="361">
        <v>2</v>
      </c>
      <c r="D147" s="361" t="s">
        <v>835</v>
      </c>
      <c r="E147" s="361" t="s">
        <v>13809</v>
      </c>
      <c r="F147" s="361" t="s">
        <v>15522</v>
      </c>
      <c r="G147" s="361" t="s">
        <v>13804</v>
      </c>
      <c r="H147" s="361" t="s">
        <v>7953</v>
      </c>
      <c r="I147" s="363" t="s">
        <v>13804</v>
      </c>
      <c r="J147" s="363" t="s">
        <v>10957</v>
      </c>
      <c r="K147" s="363">
        <v>2</v>
      </c>
      <c r="L147" s="360" t="s">
        <v>835</v>
      </c>
      <c r="M147" s="363">
        <v>79701006</v>
      </c>
      <c r="N147" s="363" t="s">
        <v>15522</v>
      </c>
      <c r="O147" s="363" t="s">
        <v>13745</v>
      </c>
      <c r="P147" s="363" t="s">
        <v>833</v>
      </c>
      <c r="Q147" s="363" t="s">
        <v>13810</v>
      </c>
      <c r="R147" s="363" t="s">
        <v>15523</v>
      </c>
      <c r="S147" s="363" t="s">
        <v>10347</v>
      </c>
      <c r="T147" s="419" t="str">
        <f t="shared" si="5"/>
        <v>701Xã An Thới Đông</v>
      </c>
      <c r="U147" t="e">
        <f>VLOOKUP(S147,'DM CQT mới'!$E$7:$E$132,1,)</f>
        <v>#N/A</v>
      </c>
      <c r="V147" s="360" t="s">
        <v>835</v>
      </c>
      <c r="W147" s="363" t="s">
        <v>15522</v>
      </c>
      <c r="X147" t="b">
        <f t="shared" si="4"/>
        <v>1</v>
      </c>
    </row>
    <row r="148" spans="1:24" ht="45" hidden="1">
      <c r="A148" s="360" t="s">
        <v>7975</v>
      </c>
      <c r="B148" s="363" t="s">
        <v>10957</v>
      </c>
      <c r="C148" s="363">
        <v>2</v>
      </c>
      <c r="D148" s="363">
        <v>128</v>
      </c>
      <c r="E148" s="363">
        <v>79701006</v>
      </c>
      <c r="F148" s="363" t="s">
        <v>15522</v>
      </c>
      <c r="G148" s="363" t="s">
        <v>13804</v>
      </c>
      <c r="H148" s="361" t="s">
        <v>7953</v>
      </c>
      <c r="I148" s="363" t="s">
        <v>13804</v>
      </c>
      <c r="J148" s="363" t="s">
        <v>10957</v>
      </c>
      <c r="K148" s="360">
        <v>2</v>
      </c>
      <c r="L148" s="360" t="s">
        <v>835</v>
      </c>
      <c r="M148" s="363">
        <v>79701006</v>
      </c>
      <c r="N148" s="363" t="s">
        <v>15522</v>
      </c>
      <c r="O148" s="363" t="s">
        <v>13745</v>
      </c>
      <c r="P148" s="366" t="s">
        <v>833</v>
      </c>
      <c r="Q148" s="366" t="s">
        <v>13810</v>
      </c>
      <c r="R148" s="407" t="s">
        <v>15523</v>
      </c>
      <c r="S148" s="363" t="s">
        <v>10359</v>
      </c>
      <c r="T148" s="419" t="str">
        <f t="shared" si="5"/>
        <v>701Xã Thạnh An</v>
      </c>
      <c r="U148" t="e">
        <f>VLOOKUP(S148,'DM CQT mới'!$E$7:$E$132,1,)</f>
        <v>#N/A</v>
      </c>
      <c r="V148" s="360" t="s">
        <v>835</v>
      </c>
      <c r="W148" s="363" t="s">
        <v>15522</v>
      </c>
      <c r="X148" t="b">
        <f t="shared" si="4"/>
        <v>0</v>
      </c>
    </row>
    <row r="149" spans="1:24" ht="45" hidden="1">
      <c r="A149" s="360" t="s">
        <v>13811</v>
      </c>
      <c r="B149" s="361" t="s">
        <v>10957</v>
      </c>
      <c r="C149" s="361">
        <v>3</v>
      </c>
      <c r="D149" s="361" t="s">
        <v>324</v>
      </c>
      <c r="E149" s="361" t="s">
        <v>13812</v>
      </c>
      <c r="F149" s="361" t="s">
        <v>15524</v>
      </c>
      <c r="G149" s="361" t="s">
        <v>13804</v>
      </c>
      <c r="H149" s="361" t="s">
        <v>7953</v>
      </c>
      <c r="I149" s="363" t="s">
        <v>13804</v>
      </c>
      <c r="J149" s="363" t="s">
        <v>10957</v>
      </c>
      <c r="K149" s="360">
        <v>3</v>
      </c>
      <c r="L149" s="360" t="s">
        <v>324</v>
      </c>
      <c r="M149" s="360" t="s">
        <v>13812</v>
      </c>
      <c r="N149" s="360" t="s">
        <v>15524</v>
      </c>
      <c r="O149" s="363" t="s">
        <v>13745</v>
      </c>
      <c r="P149" s="365" t="s">
        <v>800</v>
      </c>
      <c r="Q149" s="365" t="s">
        <v>13813</v>
      </c>
      <c r="R149" s="405" t="s">
        <v>15525</v>
      </c>
      <c r="S149" s="363" t="s">
        <v>9774</v>
      </c>
      <c r="T149" s="419" t="str">
        <f t="shared" si="5"/>
        <v>701Xã An Nhơn Tây</v>
      </c>
      <c r="U149" t="e">
        <f>VLOOKUP(S149,'DM CQT mới'!$E$7:$E$132,1,)</f>
        <v>#N/A</v>
      </c>
      <c r="V149" s="360" t="s">
        <v>324</v>
      </c>
      <c r="W149" s="360" t="s">
        <v>15524</v>
      </c>
      <c r="X149" t="b">
        <f t="shared" si="4"/>
        <v>1</v>
      </c>
    </row>
    <row r="150" spans="1:24" ht="45" hidden="1">
      <c r="A150" s="360" t="s">
        <v>13811</v>
      </c>
      <c r="B150" s="361" t="s">
        <v>10957</v>
      </c>
      <c r="C150" s="361">
        <v>3</v>
      </c>
      <c r="D150" s="361" t="s">
        <v>324</v>
      </c>
      <c r="E150" s="361" t="s">
        <v>13812</v>
      </c>
      <c r="F150" s="361" t="s">
        <v>15524</v>
      </c>
      <c r="G150" s="361" t="s">
        <v>13804</v>
      </c>
      <c r="H150" s="361" t="s">
        <v>7953</v>
      </c>
      <c r="I150" s="363" t="s">
        <v>13804</v>
      </c>
      <c r="J150" s="363" t="s">
        <v>10957</v>
      </c>
      <c r="K150" s="360">
        <v>3</v>
      </c>
      <c r="L150" s="360" t="s">
        <v>324</v>
      </c>
      <c r="M150" s="360" t="s">
        <v>13812</v>
      </c>
      <c r="N150" s="360" t="s">
        <v>15524</v>
      </c>
      <c r="O150" s="363" t="s">
        <v>13745</v>
      </c>
      <c r="P150" s="365" t="s">
        <v>800</v>
      </c>
      <c r="Q150" s="365" t="s">
        <v>13813</v>
      </c>
      <c r="R150" s="405" t="s">
        <v>15525</v>
      </c>
      <c r="S150" s="372" t="s">
        <v>10351</v>
      </c>
      <c r="T150" s="419" t="str">
        <f t="shared" si="5"/>
        <v>701Xã Thái Mỹ</v>
      </c>
      <c r="U150" t="e">
        <f>VLOOKUP(S150,'DM CQT mới'!$E$7:$E$132,1,)</f>
        <v>#N/A</v>
      </c>
      <c r="V150" s="360" t="s">
        <v>324</v>
      </c>
      <c r="W150" s="360" t="s">
        <v>15524</v>
      </c>
      <c r="X150" t="b">
        <f t="shared" si="4"/>
        <v>1</v>
      </c>
    </row>
    <row r="151" spans="1:24" ht="45" hidden="1">
      <c r="A151" s="360" t="s">
        <v>13811</v>
      </c>
      <c r="B151" s="361" t="s">
        <v>10957</v>
      </c>
      <c r="C151" s="361">
        <v>3</v>
      </c>
      <c r="D151" s="361" t="s">
        <v>324</v>
      </c>
      <c r="E151" s="361" t="s">
        <v>13812</v>
      </c>
      <c r="F151" s="361" t="s">
        <v>15524</v>
      </c>
      <c r="G151" s="361" t="s">
        <v>13804</v>
      </c>
      <c r="H151" s="361" t="s">
        <v>7953</v>
      </c>
      <c r="I151" s="363" t="s">
        <v>13804</v>
      </c>
      <c r="J151" s="363" t="s">
        <v>10957</v>
      </c>
      <c r="K151" s="360">
        <v>3</v>
      </c>
      <c r="L151" s="360" t="s">
        <v>324</v>
      </c>
      <c r="M151" s="360" t="s">
        <v>13812</v>
      </c>
      <c r="N151" s="360" t="s">
        <v>15524</v>
      </c>
      <c r="O151" s="363" t="s">
        <v>13745</v>
      </c>
      <c r="P151" s="365" t="s">
        <v>800</v>
      </c>
      <c r="Q151" s="365" t="s">
        <v>13813</v>
      </c>
      <c r="R151" s="405" t="s">
        <v>15525</v>
      </c>
      <c r="S151" s="363" t="s">
        <v>10352</v>
      </c>
      <c r="T151" s="419" t="str">
        <f t="shared" si="5"/>
        <v>701Xã Nhuận Đức</v>
      </c>
      <c r="U151" t="e">
        <f>VLOOKUP(S151,'DM CQT mới'!$E$7:$E$132,1,)</f>
        <v>#N/A</v>
      </c>
      <c r="V151" s="360" t="s">
        <v>324</v>
      </c>
      <c r="W151" s="360" t="s">
        <v>15524</v>
      </c>
      <c r="X151" t="b">
        <f t="shared" si="4"/>
        <v>1</v>
      </c>
    </row>
    <row r="152" spans="1:24" ht="45" hidden="1">
      <c r="A152" s="360" t="s">
        <v>13811</v>
      </c>
      <c r="B152" s="361" t="s">
        <v>10957</v>
      </c>
      <c r="C152" s="361">
        <v>3</v>
      </c>
      <c r="D152" s="361" t="s">
        <v>324</v>
      </c>
      <c r="E152" s="361" t="s">
        <v>13812</v>
      </c>
      <c r="F152" s="361" t="s">
        <v>15524</v>
      </c>
      <c r="G152" s="361" t="s">
        <v>13804</v>
      </c>
      <c r="H152" s="361" t="s">
        <v>7953</v>
      </c>
      <c r="I152" s="363" t="s">
        <v>13804</v>
      </c>
      <c r="J152" s="363" t="s">
        <v>10957</v>
      </c>
      <c r="K152" s="360">
        <v>3</v>
      </c>
      <c r="L152" s="360" t="s">
        <v>324</v>
      </c>
      <c r="M152" s="360" t="s">
        <v>13812</v>
      </c>
      <c r="N152" s="360" t="s">
        <v>15524</v>
      </c>
      <c r="O152" s="363" t="s">
        <v>13745</v>
      </c>
      <c r="P152" s="365" t="s">
        <v>800</v>
      </c>
      <c r="Q152" s="365" t="s">
        <v>13813</v>
      </c>
      <c r="R152" s="405" t="s">
        <v>15525</v>
      </c>
      <c r="S152" s="363" t="s">
        <v>10350</v>
      </c>
      <c r="T152" s="419" t="str">
        <f t="shared" si="5"/>
        <v>701Xã Tân An Hội</v>
      </c>
      <c r="U152" t="e">
        <f>VLOOKUP(S152,'DM CQT mới'!$E$7:$E$132,1,)</f>
        <v>#N/A</v>
      </c>
      <c r="V152" s="360" t="s">
        <v>324</v>
      </c>
      <c r="W152" s="360" t="s">
        <v>15524</v>
      </c>
      <c r="X152" t="b">
        <f t="shared" si="4"/>
        <v>1</v>
      </c>
    </row>
    <row r="153" spans="1:24" ht="45" hidden="1">
      <c r="A153" s="360" t="s">
        <v>13811</v>
      </c>
      <c r="B153" s="361" t="s">
        <v>10957</v>
      </c>
      <c r="C153" s="361">
        <v>3</v>
      </c>
      <c r="D153" s="361" t="s">
        <v>324</v>
      </c>
      <c r="E153" s="361" t="s">
        <v>13812</v>
      </c>
      <c r="F153" s="361" t="s">
        <v>15524</v>
      </c>
      <c r="G153" s="361" t="s">
        <v>13804</v>
      </c>
      <c r="H153" s="361" t="s">
        <v>7953</v>
      </c>
      <c r="I153" s="363" t="s">
        <v>13804</v>
      </c>
      <c r="J153" s="363" t="s">
        <v>10957</v>
      </c>
      <c r="K153" s="360">
        <v>3</v>
      </c>
      <c r="L153" s="360" t="s">
        <v>324</v>
      </c>
      <c r="M153" s="360" t="s">
        <v>13812</v>
      </c>
      <c r="N153" s="360" t="s">
        <v>15524</v>
      </c>
      <c r="O153" s="363" t="s">
        <v>13745</v>
      </c>
      <c r="P153" s="365" t="s">
        <v>800</v>
      </c>
      <c r="Q153" s="365" t="s">
        <v>13813</v>
      </c>
      <c r="R153" s="405" t="s">
        <v>15525</v>
      </c>
      <c r="S153" s="363" t="s">
        <v>10349</v>
      </c>
      <c r="T153" s="419" t="str">
        <f t="shared" si="5"/>
        <v>701Xã Củ Chi</v>
      </c>
      <c r="U153" t="e">
        <f>VLOOKUP(S153,'DM CQT mới'!$E$7:$E$132,1,)</f>
        <v>#N/A</v>
      </c>
      <c r="V153" s="360" t="s">
        <v>324</v>
      </c>
      <c r="W153" s="360" t="s">
        <v>15524</v>
      </c>
      <c r="X153" t="b">
        <f t="shared" si="4"/>
        <v>1</v>
      </c>
    </row>
    <row r="154" spans="1:24" ht="45" hidden="1">
      <c r="A154" s="360" t="s">
        <v>13811</v>
      </c>
      <c r="B154" s="361" t="s">
        <v>10957</v>
      </c>
      <c r="C154" s="361">
        <v>3</v>
      </c>
      <c r="D154" s="361" t="s">
        <v>324</v>
      </c>
      <c r="E154" s="361" t="s">
        <v>13812</v>
      </c>
      <c r="F154" s="361" t="s">
        <v>15524</v>
      </c>
      <c r="G154" s="361" t="s">
        <v>13804</v>
      </c>
      <c r="H154" s="361" t="s">
        <v>7953</v>
      </c>
      <c r="I154" s="363" t="s">
        <v>13804</v>
      </c>
      <c r="J154" s="363" t="s">
        <v>10957</v>
      </c>
      <c r="K154" s="360">
        <v>3</v>
      </c>
      <c r="L154" s="360" t="s">
        <v>324</v>
      </c>
      <c r="M154" s="360" t="s">
        <v>13812</v>
      </c>
      <c r="N154" s="360" t="s">
        <v>15524</v>
      </c>
      <c r="O154" s="363" t="s">
        <v>13745</v>
      </c>
      <c r="P154" s="365" t="s">
        <v>800</v>
      </c>
      <c r="Q154" s="365" t="s">
        <v>13813</v>
      </c>
      <c r="R154" s="405" t="s">
        <v>15525</v>
      </c>
      <c r="S154" s="363" t="s">
        <v>15320</v>
      </c>
      <c r="T154" s="419" t="str">
        <f t="shared" si="5"/>
        <v>701Xã Phú Hòa Đông</v>
      </c>
      <c r="U154" t="e">
        <f>VLOOKUP(S154,'DM CQT mới'!$E$7:$E$132,1,)</f>
        <v>#N/A</v>
      </c>
      <c r="V154" s="360" t="s">
        <v>324</v>
      </c>
      <c r="W154" s="360" t="s">
        <v>15524</v>
      </c>
      <c r="X154" t="b">
        <f t="shared" si="4"/>
        <v>1</v>
      </c>
    </row>
    <row r="155" spans="1:24" ht="45" hidden="1">
      <c r="A155" s="360" t="s">
        <v>13811</v>
      </c>
      <c r="B155" s="361" t="s">
        <v>10957</v>
      </c>
      <c r="C155" s="361">
        <v>3</v>
      </c>
      <c r="D155" s="361" t="s">
        <v>324</v>
      </c>
      <c r="E155" s="361" t="s">
        <v>13812</v>
      </c>
      <c r="F155" s="361" t="s">
        <v>15524</v>
      </c>
      <c r="G155" s="361" t="s">
        <v>13804</v>
      </c>
      <c r="H155" s="361" t="s">
        <v>7953</v>
      </c>
      <c r="I155" s="363" t="s">
        <v>13804</v>
      </c>
      <c r="J155" s="363" t="s">
        <v>10957</v>
      </c>
      <c r="K155" s="360">
        <v>3</v>
      </c>
      <c r="L155" s="410" t="s">
        <v>324</v>
      </c>
      <c r="M155" s="360" t="s">
        <v>13812</v>
      </c>
      <c r="N155" s="360" t="s">
        <v>15524</v>
      </c>
      <c r="O155" s="363" t="s">
        <v>13745</v>
      </c>
      <c r="P155" s="365" t="s">
        <v>800</v>
      </c>
      <c r="Q155" s="365" t="s">
        <v>13813</v>
      </c>
      <c r="R155" s="408" t="s">
        <v>15525</v>
      </c>
      <c r="S155" s="363" t="s">
        <v>9092</v>
      </c>
      <c r="T155" s="419" t="str">
        <f t="shared" si="5"/>
        <v>701Xã Bình Mỹ</v>
      </c>
      <c r="U155" t="e">
        <f>VLOOKUP(S155,'DM CQT mới'!$E$7:$E$132,1,)</f>
        <v>#N/A</v>
      </c>
      <c r="V155" s="410" t="s">
        <v>324</v>
      </c>
      <c r="W155" s="360" t="s">
        <v>15524</v>
      </c>
      <c r="X155" t="b">
        <f t="shared" si="4"/>
        <v>1</v>
      </c>
    </row>
    <row r="156" spans="1:24" ht="60" hidden="1">
      <c r="A156" s="360" t="s">
        <v>7976</v>
      </c>
      <c r="B156" s="361" t="s">
        <v>10957</v>
      </c>
      <c r="C156" s="361">
        <v>4</v>
      </c>
      <c r="D156" s="361" t="s">
        <v>732</v>
      </c>
      <c r="E156" s="361" t="s">
        <v>13814</v>
      </c>
      <c r="F156" s="361" t="s">
        <v>15526</v>
      </c>
      <c r="G156" s="361" t="s">
        <v>13804</v>
      </c>
      <c r="H156" s="361" t="s">
        <v>7953</v>
      </c>
      <c r="I156" s="363" t="s">
        <v>13804</v>
      </c>
      <c r="J156" s="363" t="s">
        <v>10957</v>
      </c>
      <c r="K156" s="360">
        <v>4</v>
      </c>
      <c r="L156" s="360" t="s">
        <v>732</v>
      </c>
      <c r="M156" s="360" t="s">
        <v>13814</v>
      </c>
      <c r="N156" s="360" t="s">
        <v>15526</v>
      </c>
      <c r="O156" s="363" t="s">
        <v>13745</v>
      </c>
      <c r="P156" s="365" t="s">
        <v>13815</v>
      </c>
      <c r="Q156" s="365" t="s">
        <v>13816</v>
      </c>
      <c r="R156" s="405" t="s">
        <v>15527</v>
      </c>
      <c r="S156" s="363" t="s">
        <v>10300</v>
      </c>
      <c r="T156" s="419" t="str">
        <f t="shared" si="5"/>
        <v>701Phường Đông Hưng Thuận</v>
      </c>
      <c r="U156" t="e">
        <f>VLOOKUP(S156,'DM CQT mới'!$E$7:$E$132,1,)</f>
        <v>#N/A</v>
      </c>
      <c r="V156" s="360" t="s">
        <v>732</v>
      </c>
      <c r="W156" s="360" t="s">
        <v>15526</v>
      </c>
      <c r="X156" t="b">
        <f t="shared" si="4"/>
        <v>1</v>
      </c>
    </row>
    <row r="157" spans="1:24" ht="60" hidden="1">
      <c r="A157" s="360" t="s">
        <v>7976</v>
      </c>
      <c r="B157" s="361" t="s">
        <v>10957</v>
      </c>
      <c r="C157" s="361">
        <v>4</v>
      </c>
      <c r="D157" s="361" t="s">
        <v>732</v>
      </c>
      <c r="E157" s="361" t="s">
        <v>13814</v>
      </c>
      <c r="F157" s="361" t="s">
        <v>15526</v>
      </c>
      <c r="G157" s="361" t="s">
        <v>13804</v>
      </c>
      <c r="H157" s="361" t="s">
        <v>7953</v>
      </c>
      <c r="I157" s="363" t="s">
        <v>13804</v>
      </c>
      <c r="J157" s="363" t="s">
        <v>10957</v>
      </c>
      <c r="K157" s="360">
        <v>4</v>
      </c>
      <c r="L157" s="360" t="s">
        <v>732</v>
      </c>
      <c r="M157" s="360" t="s">
        <v>13814</v>
      </c>
      <c r="N157" s="360" t="s">
        <v>15526</v>
      </c>
      <c r="O157" s="363" t="s">
        <v>13745</v>
      </c>
      <c r="P157" s="365" t="s">
        <v>13815</v>
      </c>
      <c r="Q157" s="365" t="s">
        <v>13816</v>
      </c>
      <c r="R157" s="405" t="s">
        <v>15527</v>
      </c>
      <c r="S157" s="363" t="s">
        <v>10301</v>
      </c>
      <c r="T157" s="419" t="str">
        <f t="shared" si="5"/>
        <v>701Phường Trung Mỹ Tây</v>
      </c>
      <c r="U157" t="e">
        <f>VLOOKUP(S157,'DM CQT mới'!$E$7:$E$132,1,)</f>
        <v>#N/A</v>
      </c>
      <c r="V157" s="360" t="s">
        <v>732</v>
      </c>
      <c r="W157" s="360" t="s">
        <v>15526</v>
      </c>
      <c r="X157" t="b">
        <f t="shared" si="4"/>
        <v>1</v>
      </c>
    </row>
    <row r="158" spans="1:24" ht="60" hidden="1">
      <c r="A158" s="360" t="s">
        <v>7976</v>
      </c>
      <c r="B158" s="361" t="s">
        <v>10957</v>
      </c>
      <c r="C158" s="361">
        <v>4</v>
      </c>
      <c r="D158" s="361" t="s">
        <v>732</v>
      </c>
      <c r="E158" s="361" t="s">
        <v>13814</v>
      </c>
      <c r="F158" s="361" t="s">
        <v>15526</v>
      </c>
      <c r="G158" s="361" t="s">
        <v>13804</v>
      </c>
      <c r="H158" s="361" t="s">
        <v>7953</v>
      </c>
      <c r="I158" s="363" t="s">
        <v>13804</v>
      </c>
      <c r="J158" s="363" t="s">
        <v>10957</v>
      </c>
      <c r="K158" s="363">
        <v>4</v>
      </c>
      <c r="L158" s="360" t="s">
        <v>732</v>
      </c>
      <c r="M158" s="363">
        <v>79701008</v>
      </c>
      <c r="N158" s="363" t="s">
        <v>15526</v>
      </c>
      <c r="O158" s="363" t="s">
        <v>13745</v>
      </c>
      <c r="P158" s="363" t="s">
        <v>13815</v>
      </c>
      <c r="Q158" s="363" t="s">
        <v>13816</v>
      </c>
      <c r="R158" s="363" t="s">
        <v>15527</v>
      </c>
      <c r="S158" s="363" t="s">
        <v>10302</v>
      </c>
      <c r="T158" s="419" t="str">
        <f t="shared" si="5"/>
        <v>701Phường Tân Thới Hiệp</v>
      </c>
      <c r="U158" t="e">
        <f>VLOOKUP(S158,'DM CQT mới'!$E$7:$E$132,1,)</f>
        <v>#N/A</v>
      </c>
      <c r="V158" s="360" t="s">
        <v>732</v>
      </c>
      <c r="W158" s="363" t="s">
        <v>15526</v>
      </c>
      <c r="X158" t="b">
        <f t="shared" si="4"/>
        <v>1</v>
      </c>
    </row>
    <row r="159" spans="1:24" ht="60" hidden="1">
      <c r="A159" s="360" t="s">
        <v>7976</v>
      </c>
      <c r="B159" s="361" t="s">
        <v>10957</v>
      </c>
      <c r="C159" s="361">
        <v>4</v>
      </c>
      <c r="D159" s="361" t="s">
        <v>732</v>
      </c>
      <c r="E159" s="361" t="s">
        <v>13814</v>
      </c>
      <c r="F159" s="361" t="s">
        <v>15526</v>
      </c>
      <c r="G159" s="361" t="s">
        <v>13804</v>
      </c>
      <c r="H159" s="361" t="s">
        <v>7953</v>
      </c>
      <c r="I159" s="363" t="s">
        <v>13804</v>
      </c>
      <c r="J159" s="363" t="s">
        <v>10957</v>
      </c>
      <c r="K159" s="360">
        <v>4</v>
      </c>
      <c r="L159" s="360" t="s">
        <v>732</v>
      </c>
      <c r="M159" s="360" t="s">
        <v>13814</v>
      </c>
      <c r="N159" s="360" t="s">
        <v>15526</v>
      </c>
      <c r="O159" s="363" t="s">
        <v>13745</v>
      </c>
      <c r="P159" s="365" t="s">
        <v>13815</v>
      </c>
      <c r="Q159" s="365" t="s">
        <v>13816</v>
      </c>
      <c r="R159" s="405" t="s">
        <v>15527</v>
      </c>
      <c r="S159" s="363" t="s">
        <v>10303</v>
      </c>
      <c r="T159" s="419" t="str">
        <f t="shared" si="5"/>
        <v>701Phường Thới An</v>
      </c>
      <c r="U159" t="e">
        <f>VLOOKUP(S159,'DM CQT mới'!$E$7:$E$132,1,)</f>
        <v>#N/A</v>
      </c>
      <c r="V159" s="360" t="s">
        <v>732</v>
      </c>
      <c r="W159" s="360" t="s">
        <v>15526</v>
      </c>
      <c r="X159" t="b">
        <f t="shared" si="4"/>
        <v>1</v>
      </c>
    </row>
    <row r="160" spans="1:24" ht="60" hidden="1">
      <c r="A160" s="360" t="s">
        <v>7976</v>
      </c>
      <c r="B160" s="361" t="s">
        <v>10957</v>
      </c>
      <c r="C160" s="361">
        <v>4</v>
      </c>
      <c r="D160" s="361" t="s">
        <v>732</v>
      </c>
      <c r="E160" s="361" t="s">
        <v>13814</v>
      </c>
      <c r="F160" s="361" t="s">
        <v>15526</v>
      </c>
      <c r="G160" s="361" t="s">
        <v>13804</v>
      </c>
      <c r="H160" s="361" t="s">
        <v>7953</v>
      </c>
      <c r="I160" s="363" t="s">
        <v>13804</v>
      </c>
      <c r="J160" s="363" t="s">
        <v>10957</v>
      </c>
      <c r="K160" s="360">
        <v>4</v>
      </c>
      <c r="L160" s="360" t="s">
        <v>732</v>
      </c>
      <c r="M160" s="360" t="s">
        <v>13814</v>
      </c>
      <c r="N160" s="360" t="s">
        <v>15526</v>
      </c>
      <c r="O160" s="363" t="s">
        <v>13745</v>
      </c>
      <c r="P160" s="365" t="s">
        <v>13815</v>
      </c>
      <c r="Q160" s="365" t="s">
        <v>13816</v>
      </c>
      <c r="R160" s="405" t="s">
        <v>15527</v>
      </c>
      <c r="S160" s="363" t="s">
        <v>10304</v>
      </c>
      <c r="T160" s="419" t="str">
        <f t="shared" si="5"/>
        <v>701Phường An Phú Đông</v>
      </c>
      <c r="U160" t="e">
        <f>VLOOKUP(S160,'DM CQT mới'!$E$7:$E$132,1,)</f>
        <v>#N/A</v>
      </c>
      <c r="V160" s="360" t="s">
        <v>732</v>
      </c>
      <c r="W160" s="360" t="s">
        <v>15526</v>
      </c>
      <c r="X160" t="b">
        <f t="shared" si="4"/>
        <v>1</v>
      </c>
    </row>
    <row r="161" spans="1:24" ht="60" hidden="1">
      <c r="A161" s="360" t="s">
        <v>7976</v>
      </c>
      <c r="B161" s="361" t="s">
        <v>10957</v>
      </c>
      <c r="C161" s="361">
        <v>4</v>
      </c>
      <c r="D161" s="361" t="s">
        <v>732</v>
      </c>
      <c r="E161" s="361" t="s">
        <v>13814</v>
      </c>
      <c r="F161" s="361" t="s">
        <v>15526</v>
      </c>
      <c r="G161" s="361" t="s">
        <v>13804</v>
      </c>
      <c r="H161" s="361" t="s">
        <v>7953</v>
      </c>
      <c r="I161" s="363" t="s">
        <v>13804</v>
      </c>
      <c r="J161" s="363" t="s">
        <v>10957</v>
      </c>
      <c r="K161" s="360">
        <v>4</v>
      </c>
      <c r="L161" s="360" t="s">
        <v>732</v>
      </c>
      <c r="M161" s="360" t="s">
        <v>13814</v>
      </c>
      <c r="N161" s="360" t="s">
        <v>15526</v>
      </c>
      <c r="O161" s="363" t="s">
        <v>13745</v>
      </c>
      <c r="P161" s="365" t="s">
        <v>13815</v>
      </c>
      <c r="Q161" s="365" t="s">
        <v>13816</v>
      </c>
      <c r="R161" s="405" t="s">
        <v>15527</v>
      </c>
      <c r="S161" s="363" t="s">
        <v>10354</v>
      </c>
      <c r="T161" s="419" t="str">
        <f t="shared" si="5"/>
        <v>701Xã Hóc Môn</v>
      </c>
      <c r="U161" t="e">
        <f>VLOOKUP(S161,'DM CQT mới'!$E$7:$E$132,1,)</f>
        <v>#N/A</v>
      </c>
      <c r="V161" s="360" t="s">
        <v>732</v>
      </c>
      <c r="W161" s="360" t="s">
        <v>15526</v>
      </c>
      <c r="X161" t="b">
        <f t="shared" si="4"/>
        <v>1</v>
      </c>
    </row>
    <row r="162" spans="1:24" ht="60" hidden="1">
      <c r="A162" s="360" t="s">
        <v>7976</v>
      </c>
      <c r="B162" s="361" t="s">
        <v>10957</v>
      </c>
      <c r="C162" s="361">
        <v>4</v>
      </c>
      <c r="D162" s="361" t="s">
        <v>732</v>
      </c>
      <c r="E162" s="361" t="s">
        <v>13814</v>
      </c>
      <c r="F162" s="361" t="s">
        <v>15526</v>
      </c>
      <c r="G162" s="361" t="s">
        <v>13804</v>
      </c>
      <c r="H162" s="361" t="s">
        <v>7953</v>
      </c>
      <c r="I162" s="363" t="s">
        <v>13804</v>
      </c>
      <c r="J162" s="363" t="s">
        <v>10957</v>
      </c>
      <c r="K162" s="360">
        <v>4</v>
      </c>
      <c r="L162" s="360" t="s">
        <v>732</v>
      </c>
      <c r="M162" s="360" t="s">
        <v>13814</v>
      </c>
      <c r="N162" s="360" t="s">
        <v>15526</v>
      </c>
      <c r="O162" s="363" t="s">
        <v>13745</v>
      </c>
      <c r="P162" s="365" t="s">
        <v>13815</v>
      </c>
      <c r="Q162" s="365" t="s">
        <v>13816</v>
      </c>
      <c r="R162" s="405" t="s">
        <v>15527</v>
      </c>
      <c r="S162" s="363" t="s">
        <v>10356</v>
      </c>
      <c r="T162" s="419" t="str">
        <f t="shared" si="5"/>
        <v>701Xã Bà Điểm</v>
      </c>
      <c r="U162" t="e">
        <f>VLOOKUP(S162,'DM CQT mới'!$E$7:$E$132,1,)</f>
        <v>#N/A</v>
      </c>
      <c r="V162" s="360" t="s">
        <v>732</v>
      </c>
      <c r="W162" s="360" t="s">
        <v>15526</v>
      </c>
      <c r="X162" t="b">
        <f t="shared" si="4"/>
        <v>1</v>
      </c>
    </row>
    <row r="163" spans="1:24" ht="60" hidden="1">
      <c r="A163" s="360" t="s">
        <v>7976</v>
      </c>
      <c r="B163" s="361" t="s">
        <v>10957</v>
      </c>
      <c r="C163" s="361">
        <v>4</v>
      </c>
      <c r="D163" s="361" t="s">
        <v>732</v>
      </c>
      <c r="E163" s="361" t="s">
        <v>13814</v>
      </c>
      <c r="F163" s="361" t="s">
        <v>15526</v>
      </c>
      <c r="G163" s="361" t="s">
        <v>13804</v>
      </c>
      <c r="H163" s="361" t="s">
        <v>7953</v>
      </c>
      <c r="I163" s="363" t="s">
        <v>13804</v>
      </c>
      <c r="J163" s="363" t="s">
        <v>10957</v>
      </c>
      <c r="K163" s="360">
        <v>4</v>
      </c>
      <c r="L163" s="360" t="s">
        <v>732</v>
      </c>
      <c r="M163" s="360" t="s">
        <v>13814</v>
      </c>
      <c r="N163" s="360" t="s">
        <v>15526</v>
      </c>
      <c r="O163" s="363" t="s">
        <v>13745</v>
      </c>
      <c r="P163" s="365" t="s">
        <v>13815</v>
      </c>
      <c r="Q163" s="365" t="s">
        <v>13816</v>
      </c>
      <c r="R163" s="405" t="s">
        <v>15527</v>
      </c>
      <c r="S163" s="363" t="s">
        <v>10355</v>
      </c>
      <c r="T163" s="419" t="str">
        <f t="shared" si="5"/>
        <v>701Xã Xuân Thới Sơn</v>
      </c>
      <c r="U163" t="e">
        <f>VLOOKUP(S163,'DM CQT mới'!$E$7:$E$132,1,)</f>
        <v>#N/A</v>
      </c>
      <c r="V163" s="360" t="s">
        <v>732</v>
      </c>
      <c r="W163" s="360" t="s">
        <v>15526</v>
      </c>
      <c r="X163" t="b">
        <f t="shared" si="4"/>
        <v>1</v>
      </c>
    </row>
    <row r="164" spans="1:24" ht="60" hidden="1">
      <c r="A164" s="360" t="s">
        <v>7976</v>
      </c>
      <c r="B164" s="361" t="s">
        <v>10957</v>
      </c>
      <c r="C164" s="361">
        <v>4</v>
      </c>
      <c r="D164" s="361" t="s">
        <v>732</v>
      </c>
      <c r="E164" s="361" t="s">
        <v>13814</v>
      </c>
      <c r="F164" s="361" t="s">
        <v>15526</v>
      </c>
      <c r="G164" s="361" t="s">
        <v>13804</v>
      </c>
      <c r="H164" s="361" t="s">
        <v>7953</v>
      </c>
      <c r="I164" s="363" t="s">
        <v>13804</v>
      </c>
      <c r="J164" s="363" t="s">
        <v>10957</v>
      </c>
      <c r="K164" s="360">
        <v>4</v>
      </c>
      <c r="L164" s="360" t="s">
        <v>732</v>
      </c>
      <c r="M164" s="360" t="s">
        <v>13814</v>
      </c>
      <c r="N164" s="360" t="s">
        <v>15526</v>
      </c>
      <c r="O164" s="363" t="s">
        <v>13745</v>
      </c>
      <c r="P164" s="365" t="s">
        <v>13815</v>
      </c>
      <c r="Q164" s="365" t="s">
        <v>13816</v>
      </c>
      <c r="R164" s="405" t="s">
        <v>15527</v>
      </c>
      <c r="S164" s="363" t="s">
        <v>10353</v>
      </c>
      <c r="T164" s="419" t="str">
        <f t="shared" si="5"/>
        <v>701Xã Đông Thạnh</v>
      </c>
      <c r="U164" t="e">
        <f>VLOOKUP(S164,'DM CQT mới'!$E$7:$E$132,1,)</f>
        <v>#N/A</v>
      </c>
      <c r="V164" s="360" t="s">
        <v>732</v>
      </c>
      <c r="W164" s="360" t="s">
        <v>15526</v>
      </c>
      <c r="X164" t="b">
        <f t="shared" si="4"/>
        <v>1</v>
      </c>
    </row>
    <row r="165" spans="1:24" ht="75" hidden="1">
      <c r="A165" s="360" t="s">
        <v>7971</v>
      </c>
      <c r="B165" s="361" t="s">
        <v>10957</v>
      </c>
      <c r="C165" s="361">
        <v>5</v>
      </c>
      <c r="D165" s="361" t="s">
        <v>792</v>
      </c>
      <c r="E165" s="361" t="s">
        <v>13817</v>
      </c>
      <c r="F165" s="361" t="s">
        <v>15528</v>
      </c>
      <c r="G165" s="361" t="s">
        <v>13804</v>
      </c>
      <c r="H165" s="361" t="s">
        <v>7953</v>
      </c>
      <c r="I165" s="363" t="s">
        <v>13804</v>
      </c>
      <c r="J165" s="363" t="s">
        <v>10957</v>
      </c>
      <c r="K165" s="360">
        <v>5</v>
      </c>
      <c r="L165" s="360" t="s">
        <v>792</v>
      </c>
      <c r="M165" s="360" t="s">
        <v>13817</v>
      </c>
      <c r="N165" s="360" t="s">
        <v>15528</v>
      </c>
      <c r="O165" s="363" t="s">
        <v>13745</v>
      </c>
      <c r="P165" s="363" t="s">
        <v>13818</v>
      </c>
      <c r="Q165" s="363" t="s">
        <v>13819</v>
      </c>
      <c r="R165" s="407" t="s">
        <v>15529</v>
      </c>
      <c r="S165" s="372" t="s">
        <v>10307</v>
      </c>
      <c r="T165" s="419" t="str">
        <f t="shared" si="5"/>
        <v>701Phường Bình Tân</v>
      </c>
      <c r="U165" t="e">
        <f>VLOOKUP(S165,'DM CQT mới'!$E$7:$E$132,1,)</f>
        <v>#N/A</v>
      </c>
      <c r="V165" s="360" t="s">
        <v>792</v>
      </c>
      <c r="W165" s="360" t="s">
        <v>15528</v>
      </c>
      <c r="X165" t="b">
        <f t="shared" si="4"/>
        <v>1</v>
      </c>
    </row>
    <row r="166" spans="1:24" ht="75" hidden="1">
      <c r="A166" s="360" t="s">
        <v>7971</v>
      </c>
      <c r="B166" s="363" t="s">
        <v>10957</v>
      </c>
      <c r="C166" s="363">
        <v>5</v>
      </c>
      <c r="D166" s="363">
        <v>134</v>
      </c>
      <c r="E166" s="363">
        <v>79701016</v>
      </c>
      <c r="F166" s="363" t="s">
        <v>15528</v>
      </c>
      <c r="G166" s="361" t="s">
        <v>13804</v>
      </c>
      <c r="H166" s="361" t="s">
        <v>7953</v>
      </c>
      <c r="I166" s="363" t="s">
        <v>13804</v>
      </c>
      <c r="J166" s="363" t="s">
        <v>10957</v>
      </c>
      <c r="K166" s="360">
        <v>5</v>
      </c>
      <c r="L166" s="360" t="s">
        <v>792</v>
      </c>
      <c r="M166" s="363">
        <v>79701016</v>
      </c>
      <c r="N166" s="360" t="s">
        <v>15528</v>
      </c>
      <c r="O166" s="363" t="s">
        <v>13745</v>
      </c>
      <c r="P166" s="366" t="s">
        <v>13818</v>
      </c>
      <c r="Q166" s="366" t="s">
        <v>13819</v>
      </c>
      <c r="R166" s="407" t="s">
        <v>15529</v>
      </c>
      <c r="S166" s="363" t="s">
        <v>15321</v>
      </c>
      <c r="T166" s="419" t="str">
        <f t="shared" si="5"/>
        <v>701Phường Bình Hưng Hòa</v>
      </c>
      <c r="U166" t="e">
        <f>VLOOKUP(S166,'DM CQT mới'!$E$7:$E$132,1,)</f>
        <v>#N/A</v>
      </c>
      <c r="V166" s="360" t="s">
        <v>792</v>
      </c>
      <c r="W166" s="360" t="s">
        <v>15528</v>
      </c>
      <c r="X166" t="b">
        <f t="shared" si="4"/>
        <v>0</v>
      </c>
    </row>
    <row r="167" spans="1:24" ht="75" hidden="1">
      <c r="A167" s="360" t="s">
        <v>7971</v>
      </c>
      <c r="B167" s="361" t="s">
        <v>10957</v>
      </c>
      <c r="C167" s="361">
        <v>5</v>
      </c>
      <c r="D167" s="361" t="s">
        <v>792</v>
      </c>
      <c r="E167" s="361" t="s">
        <v>13817</v>
      </c>
      <c r="F167" s="361" t="s">
        <v>15528</v>
      </c>
      <c r="G167" s="361" t="s">
        <v>13804</v>
      </c>
      <c r="H167" s="361" t="s">
        <v>7953</v>
      </c>
      <c r="I167" s="363" t="s">
        <v>13804</v>
      </c>
      <c r="J167" s="363" t="s">
        <v>10957</v>
      </c>
      <c r="K167" s="360">
        <v>5</v>
      </c>
      <c r="L167" s="360" t="s">
        <v>792</v>
      </c>
      <c r="M167" s="360" t="s">
        <v>13817</v>
      </c>
      <c r="N167" s="360" t="s">
        <v>15528</v>
      </c>
      <c r="O167" s="363" t="s">
        <v>13745</v>
      </c>
      <c r="P167" s="367" t="s">
        <v>13818</v>
      </c>
      <c r="Q167" s="365" t="s">
        <v>13819</v>
      </c>
      <c r="R167" s="405" t="s">
        <v>15529</v>
      </c>
      <c r="S167" s="363" t="s">
        <v>10308</v>
      </c>
      <c r="T167" s="419" t="str">
        <f t="shared" si="5"/>
        <v>701Phường Bình Trị Đông</v>
      </c>
      <c r="U167" t="e">
        <f>VLOOKUP(S167,'DM CQT mới'!$E$7:$E$132,1,)</f>
        <v>#N/A</v>
      </c>
      <c r="V167" s="360" t="s">
        <v>792</v>
      </c>
      <c r="W167" s="360" t="s">
        <v>15528</v>
      </c>
      <c r="X167" t="b">
        <f t="shared" si="4"/>
        <v>1</v>
      </c>
    </row>
    <row r="168" spans="1:24" ht="75" hidden="1">
      <c r="A168" s="360" t="s">
        <v>7971</v>
      </c>
      <c r="B168" s="361" t="s">
        <v>10957</v>
      </c>
      <c r="C168" s="361">
        <v>5</v>
      </c>
      <c r="D168" s="361" t="s">
        <v>792</v>
      </c>
      <c r="E168" s="361" t="s">
        <v>13817</v>
      </c>
      <c r="F168" s="361" t="s">
        <v>15528</v>
      </c>
      <c r="G168" s="361" t="s">
        <v>13804</v>
      </c>
      <c r="H168" s="361" t="s">
        <v>7953</v>
      </c>
      <c r="I168" s="363" t="s">
        <v>13804</v>
      </c>
      <c r="J168" s="363" t="s">
        <v>10957</v>
      </c>
      <c r="K168" s="360">
        <v>5</v>
      </c>
      <c r="L168" s="360" t="s">
        <v>792</v>
      </c>
      <c r="M168" s="360" t="s">
        <v>13817</v>
      </c>
      <c r="N168" s="360" t="s">
        <v>15528</v>
      </c>
      <c r="O168" s="363" t="s">
        <v>13745</v>
      </c>
      <c r="P168" s="367" t="s">
        <v>13818</v>
      </c>
      <c r="Q168" s="365" t="s">
        <v>13819</v>
      </c>
      <c r="R168" s="409" t="s">
        <v>15529</v>
      </c>
      <c r="S168" s="363" t="s">
        <v>10305</v>
      </c>
      <c r="T168" s="419" t="str">
        <f t="shared" si="5"/>
        <v>701Phường An Lạc</v>
      </c>
      <c r="U168" t="e">
        <f>VLOOKUP(S168,'DM CQT mới'!$E$7:$E$132,1,)</f>
        <v>#N/A</v>
      </c>
      <c r="V168" s="360" t="s">
        <v>792</v>
      </c>
      <c r="W168" s="360" t="s">
        <v>15528</v>
      </c>
      <c r="X168" t="b">
        <f t="shared" si="4"/>
        <v>1</v>
      </c>
    </row>
    <row r="169" spans="1:24" ht="75" hidden="1">
      <c r="A169" s="360" t="s">
        <v>7971</v>
      </c>
      <c r="B169" s="361" t="s">
        <v>10957</v>
      </c>
      <c r="C169" s="361">
        <v>5</v>
      </c>
      <c r="D169" s="361" t="s">
        <v>792</v>
      </c>
      <c r="E169" s="361" t="s">
        <v>13817</v>
      </c>
      <c r="F169" s="361" t="s">
        <v>15528</v>
      </c>
      <c r="G169" s="361" t="s">
        <v>13804</v>
      </c>
      <c r="H169" s="361" t="s">
        <v>7953</v>
      </c>
      <c r="I169" s="363" t="s">
        <v>13804</v>
      </c>
      <c r="J169" s="363" t="s">
        <v>10957</v>
      </c>
      <c r="K169" s="360">
        <v>5</v>
      </c>
      <c r="L169" s="360" t="s">
        <v>792</v>
      </c>
      <c r="M169" s="360" t="s">
        <v>13817</v>
      </c>
      <c r="N169" s="360" t="s">
        <v>15528</v>
      </c>
      <c r="O169" s="363" t="s">
        <v>13745</v>
      </c>
      <c r="P169" s="367" t="s">
        <v>13818</v>
      </c>
      <c r="Q169" s="365" t="s">
        <v>13819</v>
      </c>
      <c r="R169" s="405" t="s">
        <v>15529</v>
      </c>
      <c r="S169" s="363" t="s">
        <v>10306</v>
      </c>
      <c r="T169" s="419" t="str">
        <f t="shared" si="5"/>
        <v>701Phường Tân Tạo</v>
      </c>
      <c r="U169" t="e">
        <f>VLOOKUP(S169,'DM CQT mới'!$E$7:$E$132,1,)</f>
        <v>#N/A</v>
      </c>
      <c r="V169" s="360" t="s">
        <v>792</v>
      </c>
      <c r="W169" s="360" t="s">
        <v>15528</v>
      </c>
      <c r="X169" t="b">
        <f t="shared" si="4"/>
        <v>1</v>
      </c>
    </row>
    <row r="170" spans="1:24" ht="75" hidden="1">
      <c r="A170" s="360" t="s">
        <v>7971</v>
      </c>
      <c r="B170" s="361" t="s">
        <v>10957</v>
      </c>
      <c r="C170" s="361">
        <v>5</v>
      </c>
      <c r="D170" s="361" t="s">
        <v>792</v>
      </c>
      <c r="E170" s="361" t="s">
        <v>13817</v>
      </c>
      <c r="F170" s="361" t="s">
        <v>15528</v>
      </c>
      <c r="G170" s="361" t="s">
        <v>13804</v>
      </c>
      <c r="H170" s="361" t="s">
        <v>7953</v>
      </c>
      <c r="I170" s="363" t="s">
        <v>13804</v>
      </c>
      <c r="J170" s="363" t="s">
        <v>10957</v>
      </c>
      <c r="K170" s="360">
        <v>5</v>
      </c>
      <c r="L170" s="360" t="s">
        <v>792</v>
      </c>
      <c r="M170" s="360" t="s">
        <v>13817</v>
      </c>
      <c r="N170" s="360" t="s">
        <v>15528</v>
      </c>
      <c r="O170" s="363" t="s">
        <v>13745</v>
      </c>
      <c r="P170" s="367" t="s">
        <v>13818</v>
      </c>
      <c r="Q170" s="365" t="s">
        <v>13819</v>
      </c>
      <c r="R170" s="405" t="s">
        <v>15529</v>
      </c>
      <c r="S170" s="363" t="s">
        <v>9236</v>
      </c>
      <c r="T170" s="419" t="str">
        <f t="shared" si="5"/>
        <v>701Xã Vĩnh Lộc</v>
      </c>
      <c r="U170" t="e">
        <f>VLOOKUP(S170,'DM CQT mới'!$E$7:$E$132,1,)</f>
        <v>#N/A</v>
      </c>
      <c r="V170" s="360" t="s">
        <v>792</v>
      </c>
      <c r="W170" s="360" t="s">
        <v>15528</v>
      </c>
      <c r="X170" t="b">
        <f t="shared" si="4"/>
        <v>1</v>
      </c>
    </row>
    <row r="171" spans="1:24" ht="75" hidden="1">
      <c r="A171" s="360" t="s">
        <v>7971</v>
      </c>
      <c r="B171" s="361" t="s">
        <v>10957</v>
      </c>
      <c r="C171" s="361">
        <v>5</v>
      </c>
      <c r="D171" s="361" t="s">
        <v>792</v>
      </c>
      <c r="E171" s="361" t="s">
        <v>13817</v>
      </c>
      <c r="F171" s="361" t="s">
        <v>15528</v>
      </c>
      <c r="G171" s="361" t="s">
        <v>13804</v>
      </c>
      <c r="H171" s="361" t="s">
        <v>7953</v>
      </c>
      <c r="I171" s="363" t="s">
        <v>13804</v>
      </c>
      <c r="J171" s="363" t="s">
        <v>10957</v>
      </c>
      <c r="K171" s="360">
        <v>5</v>
      </c>
      <c r="L171" s="360" t="s">
        <v>792</v>
      </c>
      <c r="M171" s="360" t="s">
        <v>13817</v>
      </c>
      <c r="N171" s="360" t="s">
        <v>15528</v>
      </c>
      <c r="O171" s="363" t="s">
        <v>13745</v>
      </c>
      <c r="P171" s="367" t="s">
        <v>13818</v>
      </c>
      <c r="Q171" s="365" t="s">
        <v>13819</v>
      </c>
      <c r="R171" s="408" t="s">
        <v>15529</v>
      </c>
      <c r="S171" s="363" t="s">
        <v>10340</v>
      </c>
      <c r="T171" s="419" t="str">
        <f t="shared" si="5"/>
        <v>701Xã Tân Vĩnh Lộc</v>
      </c>
      <c r="U171" t="e">
        <f>VLOOKUP(S171,'DM CQT mới'!$E$7:$E$132,1,)</f>
        <v>#N/A</v>
      </c>
      <c r="V171" s="360" t="s">
        <v>792</v>
      </c>
      <c r="W171" s="360" t="s">
        <v>15528</v>
      </c>
      <c r="X171" t="b">
        <f t="shared" si="4"/>
        <v>1</v>
      </c>
    </row>
    <row r="172" spans="1:24" ht="75" hidden="1">
      <c r="A172" s="360" t="s">
        <v>7971</v>
      </c>
      <c r="B172" s="361" t="s">
        <v>10957</v>
      </c>
      <c r="C172" s="361">
        <v>5</v>
      </c>
      <c r="D172" s="361" t="s">
        <v>792</v>
      </c>
      <c r="E172" s="361" t="s">
        <v>13817</v>
      </c>
      <c r="F172" s="361" t="s">
        <v>15528</v>
      </c>
      <c r="G172" s="361" t="s">
        <v>13804</v>
      </c>
      <c r="H172" s="361" t="s">
        <v>7953</v>
      </c>
      <c r="I172" s="363" t="s">
        <v>13804</v>
      </c>
      <c r="J172" s="363" t="s">
        <v>10957</v>
      </c>
      <c r="K172" s="360">
        <v>5</v>
      </c>
      <c r="L172" s="360" t="s">
        <v>792</v>
      </c>
      <c r="M172" s="360" t="s">
        <v>13817</v>
      </c>
      <c r="N172" s="360" t="s">
        <v>15528</v>
      </c>
      <c r="O172" s="363" t="s">
        <v>13745</v>
      </c>
      <c r="P172" s="367" t="s">
        <v>13818</v>
      </c>
      <c r="Q172" s="365" t="s">
        <v>13819</v>
      </c>
      <c r="R172" s="405" t="s">
        <v>15529</v>
      </c>
      <c r="S172" s="363" t="s">
        <v>10341</v>
      </c>
      <c r="T172" s="419" t="str">
        <f t="shared" si="5"/>
        <v>701Xã Bình Lợi</v>
      </c>
      <c r="U172" t="e">
        <f>VLOOKUP(S172,'DM CQT mới'!$E$7:$E$132,1,)</f>
        <v>#N/A</v>
      </c>
      <c r="V172" s="360" t="s">
        <v>792</v>
      </c>
      <c r="W172" s="360" t="s">
        <v>15528</v>
      </c>
      <c r="X172" t="b">
        <f t="shared" si="4"/>
        <v>1</v>
      </c>
    </row>
    <row r="173" spans="1:24" ht="75" hidden="1">
      <c r="A173" s="360" t="s">
        <v>7971</v>
      </c>
      <c r="B173" s="361" t="s">
        <v>10957</v>
      </c>
      <c r="C173" s="361">
        <v>5</v>
      </c>
      <c r="D173" s="361" t="s">
        <v>792</v>
      </c>
      <c r="E173" s="361" t="s">
        <v>13817</v>
      </c>
      <c r="F173" s="361" t="s">
        <v>15528</v>
      </c>
      <c r="G173" s="361" t="s">
        <v>13804</v>
      </c>
      <c r="H173" s="361" t="s">
        <v>7953</v>
      </c>
      <c r="I173" s="363" t="s">
        <v>13804</v>
      </c>
      <c r="J173" s="363" t="s">
        <v>10957</v>
      </c>
      <c r="K173" s="360">
        <v>5</v>
      </c>
      <c r="L173" s="360" t="s">
        <v>792</v>
      </c>
      <c r="M173" s="360" t="s">
        <v>13817</v>
      </c>
      <c r="N173" s="360" t="s">
        <v>15528</v>
      </c>
      <c r="O173" s="363" t="s">
        <v>13745</v>
      </c>
      <c r="P173" s="367" t="s">
        <v>13818</v>
      </c>
      <c r="Q173" s="365" t="s">
        <v>13819</v>
      </c>
      <c r="R173" s="405" t="s">
        <v>15529</v>
      </c>
      <c r="S173" s="363" t="s">
        <v>10342</v>
      </c>
      <c r="T173" s="419" t="str">
        <f t="shared" si="5"/>
        <v>701Xã Tân Nhựt</v>
      </c>
      <c r="U173" t="e">
        <f>VLOOKUP(S173,'DM CQT mới'!$E$7:$E$132,1,)</f>
        <v>#N/A</v>
      </c>
      <c r="V173" s="360" t="s">
        <v>792</v>
      </c>
      <c r="W173" s="360" t="s">
        <v>15528</v>
      </c>
      <c r="X173" t="b">
        <f t="shared" si="4"/>
        <v>1</v>
      </c>
    </row>
    <row r="174" spans="1:24" ht="75" hidden="1">
      <c r="A174" s="360" t="s">
        <v>7971</v>
      </c>
      <c r="B174" s="361" t="s">
        <v>10957</v>
      </c>
      <c r="C174" s="361">
        <v>5</v>
      </c>
      <c r="D174" s="361" t="s">
        <v>792</v>
      </c>
      <c r="E174" s="361" t="s">
        <v>13817</v>
      </c>
      <c r="F174" s="361" t="s">
        <v>15528</v>
      </c>
      <c r="G174" s="361" t="s">
        <v>13804</v>
      </c>
      <c r="H174" s="361" t="s">
        <v>7953</v>
      </c>
      <c r="I174" s="363" t="s">
        <v>13804</v>
      </c>
      <c r="J174" s="363" t="s">
        <v>10957</v>
      </c>
      <c r="K174" s="363">
        <v>5</v>
      </c>
      <c r="L174" s="360" t="s">
        <v>792</v>
      </c>
      <c r="M174" s="363">
        <v>79701016</v>
      </c>
      <c r="N174" s="363" t="s">
        <v>15528</v>
      </c>
      <c r="O174" s="363" t="s">
        <v>13745</v>
      </c>
      <c r="P174" s="363" t="s">
        <v>13818</v>
      </c>
      <c r="Q174" s="363" t="s">
        <v>13819</v>
      </c>
      <c r="R174" s="363" t="s">
        <v>15529</v>
      </c>
      <c r="S174" s="363" t="s">
        <v>10343</v>
      </c>
      <c r="T174" s="419" t="str">
        <f t="shared" si="5"/>
        <v>701Xã Bình Chánh</v>
      </c>
      <c r="U174" t="e">
        <f>VLOOKUP(S174,'DM CQT mới'!$E$7:$E$132,1,)</f>
        <v>#N/A</v>
      </c>
      <c r="V174" s="360" t="s">
        <v>792</v>
      </c>
      <c r="W174" s="363" t="s">
        <v>15528</v>
      </c>
      <c r="X174" t="b">
        <f t="shared" si="4"/>
        <v>1</v>
      </c>
    </row>
    <row r="175" spans="1:24" ht="75" hidden="1">
      <c r="A175" s="360" t="s">
        <v>7971</v>
      </c>
      <c r="B175" s="361" t="s">
        <v>10957</v>
      </c>
      <c r="C175" s="361">
        <v>5</v>
      </c>
      <c r="D175" s="361" t="s">
        <v>792</v>
      </c>
      <c r="E175" s="361" t="s">
        <v>13817</v>
      </c>
      <c r="F175" s="361" t="s">
        <v>15528</v>
      </c>
      <c r="G175" s="361" t="s">
        <v>13804</v>
      </c>
      <c r="H175" s="361" t="s">
        <v>7953</v>
      </c>
      <c r="I175" s="363" t="s">
        <v>13804</v>
      </c>
      <c r="J175" s="363" t="s">
        <v>10957</v>
      </c>
      <c r="K175" s="360">
        <v>5</v>
      </c>
      <c r="L175" s="360" t="s">
        <v>792</v>
      </c>
      <c r="M175" s="360" t="s">
        <v>13817</v>
      </c>
      <c r="N175" s="360" t="s">
        <v>15528</v>
      </c>
      <c r="O175" s="363" t="s">
        <v>13745</v>
      </c>
      <c r="P175" s="365" t="s">
        <v>13818</v>
      </c>
      <c r="Q175" s="365" t="s">
        <v>13819</v>
      </c>
      <c r="R175" s="408" t="s">
        <v>15529</v>
      </c>
      <c r="S175" s="363" t="s">
        <v>10344</v>
      </c>
      <c r="T175" s="419" t="str">
        <f t="shared" si="5"/>
        <v>701Xã Hưng Long</v>
      </c>
      <c r="U175" t="e">
        <f>VLOOKUP(S175,'DM CQT mới'!$E$7:$E$132,1,)</f>
        <v>#N/A</v>
      </c>
      <c r="V175" s="360" t="s">
        <v>792</v>
      </c>
      <c r="W175" s="360" t="s">
        <v>15528</v>
      </c>
      <c r="X175" t="b">
        <f t="shared" si="4"/>
        <v>1</v>
      </c>
    </row>
    <row r="176" spans="1:24" ht="75" hidden="1">
      <c r="A176" s="360" t="s">
        <v>7971</v>
      </c>
      <c r="B176" s="361" t="s">
        <v>10957</v>
      </c>
      <c r="C176" s="361">
        <v>5</v>
      </c>
      <c r="D176" s="361" t="s">
        <v>792</v>
      </c>
      <c r="E176" s="361" t="s">
        <v>13817</v>
      </c>
      <c r="F176" s="361" t="s">
        <v>15528</v>
      </c>
      <c r="G176" s="361" t="s">
        <v>13804</v>
      </c>
      <c r="H176" s="361" t="s">
        <v>7953</v>
      </c>
      <c r="I176" s="363" t="s">
        <v>13804</v>
      </c>
      <c r="J176" s="363" t="s">
        <v>10957</v>
      </c>
      <c r="K176" s="360">
        <v>5</v>
      </c>
      <c r="L176" s="360" t="s">
        <v>792</v>
      </c>
      <c r="M176" s="360" t="s">
        <v>13817</v>
      </c>
      <c r="N176" s="360" t="s">
        <v>15528</v>
      </c>
      <c r="O176" s="363" t="s">
        <v>13745</v>
      </c>
      <c r="P176" s="365" t="s">
        <v>13818</v>
      </c>
      <c r="Q176" s="365" t="s">
        <v>13819</v>
      </c>
      <c r="R176" s="405" t="s">
        <v>15529</v>
      </c>
      <c r="S176" s="363" t="s">
        <v>10345</v>
      </c>
      <c r="T176" s="419" t="str">
        <f t="shared" si="5"/>
        <v>701Xã Bình Hưng</v>
      </c>
      <c r="U176" t="e">
        <f>VLOOKUP(S176,'DM CQT mới'!$E$7:$E$132,1,)</f>
        <v>#N/A</v>
      </c>
      <c r="V176" s="360" t="s">
        <v>792</v>
      </c>
      <c r="W176" s="360" t="s">
        <v>15528</v>
      </c>
      <c r="X176" t="b">
        <f t="shared" si="4"/>
        <v>1</v>
      </c>
    </row>
    <row r="177" spans="1:24" ht="90" hidden="1">
      <c r="A177" s="360" t="s">
        <v>7972</v>
      </c>
      <c r="B177" s="361" t="s">
        <v>10957</v>
      </c>
      <c r="C177" s="361">
        <v>6</v>
      </c>
      <c r="D177" s="361" t="s">
        <v>744</v>
      </c>
      <c r="E177" s="361" t="s">
        <v>13820</v>
      </c>
      <c r="F177" s="361" t="s">
        <v>15530</v>
      </c>
      <c r="G177" s="361" t="s">
        <v>13804</v>
      </c>
      <c r="H177" s="361" t="s">
        <v>7953</v>
      </c>
      <c r="I177" s="363" t="s">
        <v>13804</v>
      </c>
      <c r="J177" s="363" t="s">
        <v>10957</v>
      </c>
      <c r="K177" s="360">
        <v>6</v>
      </c>
      <c r="L177" s="360" t="s">
        <v>744</v>
      </c>
      <c r="M177" s="360" t="s">
        <v>13820</v>
      </c>
      <c r="N177" s="360" t="s">
        <v>15530</v>
      </c>
      <c r="O177" s="363" t="s">
        <v>13745</v>
      </c>
      <c r="P177" s="365" t="s">
        <v>13821</v>
      </c>
      <c r="Q177" s="365" t="s">
        <v>13822</v>
      </c>
      <c r="R177" s="405" t="s">
        <v>15531</v>
      </c>
      <c r="S177" s="363" t="s">
        <v>10309</v>
      </c>
      <c r="T177" s="419" t="str">
        <f t="shared" si="5"/>
        <v>701Phường Gia Định</v>
      </c>
      <c r="U177" t="e">
        <f>VLOOKUP(S177,'DM CQT mới'!$E$7:$E$132,1,)</f>
        <v>#N/A</v>
      </c>
      <c r="V177" s="360" t="s">
        <v>744</v>
      </c>
      <c r="W177" s="360" t="s">
        <v>15530</v>
      </c>
      <c r="X177" t="b">
        <f t="shared" si="4"/>
        <v>1</v>
      </c>
    </row>
    <row r="178" spans="1:24" ht="90" hidden="1">
      <c r="A178" s="360" t="s">
        <v>7972</v>
      </c>
      <c r="B178" s="361" t="s">
        <v>10957</v>
      </c>
      <c r="C178" s="361">
        <v>6</v>
      </c>
      <c r="D178" s="361" t="s">
        <v>744</v>
      </c>
      <c r="E178" s="361" t="s">
        <v>13820</v>
      </c>
      <c r="F178" s="361" t="s">
        <v>15530</v>
      </c>
      <c r="G178" s="361" t="s">
        <v>13804</v>
      </c>
      <c r="H178" s="361" t="s">
        <v>7953</v>
      </c>
      <c r="I178" s="363" t="s">
        <v>13804</v>
      </c>
      <c r="J178" s="363" t="s">
        <v>10957</v>
      </c>
      <c r="K178" s="360">
        <v>6</v>
      </c>
      <c r="L178" s="360" t="s">
        <v>744</v>
      </c>
      <c r="M178" s="360" t="s">
        <v>13820</v>
      </c>
      <c r="N178" s="360" t="s">
        <v>15530</v>
      </c>
      <c r="O178" s="363" t="s">
        <v>13745</v>
      </c>
      <c r="P178" s="365" t="s">
        <v>13821</v>
      </c>
      <c r="Q178" s="365" t="s">
        <v>13822</v>
      </c>
      <c r="R178" s="405" t="s">
        <v>15531</v>
      </c>
      <c r="S178" s="363" t="s">
        <v>10310</v>
      </c>
      <c r="T178" s="419" t="str">
        <f t="shared" si="5"/>
        <v>701Phường Bình Thạnh</v>
      </c>
      <c r="U178" t="e">
        <f>VLOOKUP(S178,'DM CQT mới'!$E$7:$E$132,1,)</f>
        <v>#N/A</v>
      </c>
      <c r="V178" s="360" t="s">
        <v>744</v>
      </c>
      <c r="W178" s="360" t="s">
        <v>15530</v>
      </c>
      <c r="X178" t="b">
        <f t="shared" si="4"/>
        <v>1</v>
      </c>
    </row>
    <row r="179" spans="1:24" ht="90" hidden="1">
      <c r="A179" s="360" t="s">
        <v>7972</v>
      </c>
      <c r="B179" s="361" t="s">
        <v>10957</v>
      </c>
      <c r="C179" s="361">
        <v>6</v>
      </c>
      <c r="D179" s="361" t="s">
        <v>744</v>
      </c>
      <c r="E179" s="361" t="s">
        <v>13820</v>
      </c>
      <c r="F179" s="361" t="s">
        <v>15530</v>
      </c>
      <c r="G179" s="361" t="s">
        <v>13804</v>
      </c>
      <c r="H179" s="361" t="s">
        <v>7953</v>
      </c>
      <c r="I179" s="363" t="s">
        <v>13804</v>
      </c>
      <c r="J179" s="363" t="s">
        <v>10957</v>
      </c>
      <c r="K179" s="360">
        <v>6</v>
      </c>
      <c r="L179" s="360" t="s">
        <v>744</v>
      </c>
      <c r="M179" s="360" t="s">
        <v>13820</v>
      </c>
      <c r="N179" s="360" t="s">
        <v>15530</v>
      </c>
      <c r="O179" s="363" t="s">
        <v>13745</v>
      </c>
      <c r="P179" s="365" t="s">
        <v>13821</v>
      </c>
      <c r="Q179" s="365" t="s">
        <v>13822</v>
      </c>
      <c r="R179" s="405" t="s">
        <v>15531</v>
      </c>
      <c r="S179" s="363" t="s">
        <v>10311</v>
      </c>
      <c r="T179" s="419" t="str">
        <f t="shared" si="5"/>
        <v>701Phường Bình Lợi Trung</v>
      </c>
      <c r="U179" t="e">
        <f>VLOOKUP(S179,'DM CQT mới'!$E$7:$E$132,1,)</f>
        <v>#N/A</v>
      </c>
      <c r="V179" s="360" t="s">
        <v>744</v>
      </c>
      <c r="W179" s="360" t="s">
        <v>15530</v>
      </c>
      <c r="X179" t="b">
        <f t="shared" si="4"/>
        <v>1</v>
      </c>
    </row>
    <row r="180" spans="1:24" ht="90" hidden="1">
      <c r="A180" s="360" t="s">
        <v>7972</v>
      </c>
      <c r="B180" s="361" t="s">
        <v>10957</v>
      </c>
      <c r="C180" s="361">
        <v>6</v>
      </c>
      <c r="D180" s="361" t="s">
        <v>744</v>
      </c>
      <c r="E180" s="361" t="s">
        <v>13820</v>
      </c>
      <c r="F180" s="361" t="s">
        <v>15530</v>
      </c>
      <c r="G180" s="361" t="s">
        <v>13804</v>
      </c>
      <c r="H180" s="361" t="s">
        <v>7953</v>
      </c>
      <c r="I180" s="363" t="s">
        <v>13804</v>
      </c>
      <c r="J180" s="363" t="s">
        <v>10957</v>
      </c>
      <c r="K180" s="360">
        <v>6</v>
      </c>
      <c r="L180" s="360" t="s">
        <v>744</v>
      </c>
      <c r="M180" s="360" t="s">
        <v>13820</v>
      </c>
      <c r="N180" s="360" t="s">
        <v>15530</v>
      </c>
      <c r="O180" s="363" t="s">
        <v>13745</v>
      </c>
      <c r="P180" s="365" t="s">
        <v>13821</v>
      </c>
      <c r="Q180" s="365" t="s">
        <v>13822</v>
      </c>
      <c r="R180" s="405" t="s">
        <v>15531</v>
      </c>
      <c r="S180" s="363" t="s">
        <v>10312</v>
      </c>
      <c r="T180" s="419" t="str">
        <f t="shared" si="5"/>
        <v>701Phường Thạnh Mỹ Tây</v>
      </c>
      <c r="U180" t="e">
        <f>VLOOKUP(S180,'DM CQT mới'!$E$7:$E$132,1,)</f>
        <v>#N/A</v>
      </c>
      <c r="V180" s="360" t="s">
        <v>744</v>
      </c>
      <c r="W180" s="360" t="s">
        <v>15530</v>
      </c>
      <c r="X180" t="b">
        <f t="shared" si="4"/>
        <v>1</v>
      </c>
    </row>
    <row r="181" spans="1:24" ht="90" hidden="1">
      <c r="A181" s="360" t="s">
        <v>7972</v>
      </c>
      <c r="B181" s="361" t="s">
        <v>10957</v>
      </c>
      <c r="C181" s="361">
        <v>6</v>
      </c>
      <c r="D181" s="361" t="s">
        <v>744</v>
      </c>
      <c r="E181" s="361" t="s">
        <v>13820</v>
      </c>
      <c r="F181" s="361" t="s">
        <v>15530</v>
      </c>
      <c r="G181" s="361" t="s">
        <v>13804</v>
      </c>
      <c r="H181" s="361" t="s">
        <v>7953</v>
      </c>
      <c r="I181" s="363" t="s">
        <v>13804</v>
      </c>
      <c r="J181" s="363" t="s">
        <v>10957</v>
      </c>
      <c r="K181" s="360">
        <v>6</v>
      </c>
      <c r="L181" s="360" t="s">
        <v>744</v>
      </c>
      <c r="M181" s="360" t="s">
        <v>13820</v>
      </c>
      <c r="N181" s="360" t="s">
        <v>15530</v>
      </c>
      <c r="O181" s="363" t="s">
        <v>13745</v>
      </c>
      <c r="P181" s="365" t="s">
        <v>13821</v>
      </c>
      <c r="Q181" s="365" t="s">
        <v>13822</v>
      </c>
      <c r="R181" s="405" t="s">
        <v>15531</v>
      </c>
      <c r="S181" s="363" t="s">
        <v>10313</v>
      </c>
      <c r="T181" s="419" t="str">
        <f t="shared" si="5"/>
        <v>701Phường Bình Quới</v>
      </c>
      <c r="U181" t="e">
        <f>VLOOKUP(S181,'DM CQT mới'!$E$7:$E$132,1,)</f>
        <v>#N/A</v>
      </c>
      <c r="V181" s="360" t="s">
        <v>744</v>
      </c>
      <c r="W181" s="360" t="s">
        <v>15530</v>
      </c>
      <c r="X181" t="b">
        <f t="shared" si="4"/>
        <v>1</v>
      </c>
    </row>
    <row r="182" spans="1:24" ht="90" hidden="1">
      <c r="A182" s="360" t="s">
        <v>7972</v>
      </c>
      <c r="B182" s="361" t="s">
        <v>10957</v>
      </c>
      <c r="C182" s="361">
        <v>6</v>
      </c>
      <c r="D182" s="361" t="s">
        <v>744</v>
      </c>
      <c r="E182" s="361" t="s">
        <v>13820</v>
      </c>
      <c r="F182" s="361" t="s">
        <v>15530</v>
      </c>
      <c r="G182" s="361" t="s">
        <v>13804</v>
      </c>
      <c r="H182" s="361" t="s">
        <v>7953</v>
      </c>
      <c r="I182" s="363" t="s">
        <v>13804</v>
      </c>
      <c r="J182" s="363" t="s">
        <v>10957</v>
      </c>
      <c r="K182" s="360">
        <v>6</v>
      </c>
      <c r="L182" s="360" t="s">
        <v>744</v>
      </c>
      <c r="M182" s="360" t="s">
        <v>13820</v>
      </c>
      <c r="N182" s="360" t="s">
        <v>15530</v>
      </c>
      <c r="O182" s="363" t="s">
        <v>13745</v>
      </c>
      <c r="P182" s="365" t="s">
        <v>13821</v>
      </c>
      <c r="Q182" s="365" t="s">
        <v>13822</v>
      </c>
      <c r="R182" s="405" t="s">
        <v>15531</v>
      </c>
      <c r="S182" s="363" t="s">
        <v>10314</v>
      </c>
      <c r="T182" s="419" t="str">
        <f t="shared" si="5"/>
        <v>701Phường Hạnh Thông</v>
      </c>
      <c r="U182" t="e">
        <f>VLOOKUP(S182,'DM CQT mới'!$E$7:$E$132,1,)</f>
        <v>#N/A</v>
      </c>
      <c r="V182" s="360" t="s">
        <v>744</v>
      </c>
      <c r="W182" s="360" t="s">
        <v>15530</v>
      </c>
      <c r="X182" t="b">
        <f t="shared" si="4"/>
        <v>1</v>
      </c>
    </row>
    <row r="183" spans="1:24" ht="90" hidden="1">
      <c r="A183" s="360" t="s">
        <v>7972</v>
      </c>
      <c r="B183" s="361" t="s">
        <v>10957</v>
      </c>
      <c r="C183" s="361">
        <v>6</v>
      </c>
      <c r="D183" s="361" t="s">
        <v>744</v>
      </c>
      <c r="E183" s="361" t="s">
        <v>13820</v>
      </c>
      <c r="F183" s="361" t="s">
        <v>15530</v>
      </c>
      <c r="G183" s="361" t="s">
        <v>13804</v>
      </c>
      <c r="H183" s="361" t="s">
        <v>7953</v>
      </c>
      <c r="I183" s="363" t="s">
        <v>13804</v>
      </c>
      <c r="J183" s="363" t="s">
        <v>10957</v>
      </c>
      <c r="K183" s="360">
        <v>6</v>
      </c>
      <c r="L183" s="360" t="s">
        <v>744</v>
      </c>
      <c r="M183" s="360" t="s">
        <v>13820</v>
      </c>
      <c r="N183" s="360" t="s">
        <v>15530</v>
      </c>
      <c r="O183" s="363" t="s">
        <v>13745</v>
      </c>
      <c r="P183" s="363" t="s">
        <v>13821</v>
      </c>
      <c r="Q183" s="363" t="s">
        <v>13822</v>
      </c>
      <c r="R183" s="407" t="s">
        <v>15531</v>
      </c>
      <c r="S183" s="363" t="s">
        <v>9770</v>
      </c>
      <c r="T183" s="419" t="str">
        <f t="shared" si="5"/>
        <v>701Phường An Nhơn</v>
      </c>
      <c r="U183" t="e">
        <f>VLOOKUP(S183,'DM CQT mới'!$E$7:$E$132,1,)</f>
        <v>#N/A</v>
      </c>
      <c r="V183" s="360" t="s">
        <v>744</v>
      </c>
      <c r="W183" s="360" t="s">
        <v>15530</v>
      </c>
      <c r="X183" t="b">
        <f t="shared" si="4"/>
        <v>1</v>
      </c>
    </row>
    <row r="184" spans="1:24" ht="90" hidden="1">
      <c r="A184" s="360" t="s">
        <v>7972</v>
      </c>
      <c r="B184" s="363" t="s">
        <v>10957</v>
      </c>
      <c r="C184" s="363">
        <v>6</v>
      </c>
      <c r="D184" s="363">
        <v>120</v>
      </c>
      <c r="E184" s="363">
        <v>79701013</v>
      </c>
      <c r="F184" s="363" t="s">
        <v>15530</v>
      </c>
      <c r="G184" s="361" t="s">
        <v>13804</v>
      </c>
      <c r="H184" s="361" t="s">
        <v>7953</v>
      </c>
      <c r="I184" s="363" t="s">
        <v>13804</v>
      </c>
      <c r="J184" s="363" t="s">
        <v>10957</v>
      </c>
      <c r="K184" s="360">
        <v>6</v>
      </c>
      <c r="L184" s="360" t="s">
        <v>744</v>
      </c>
      <c r="M184" s="363">
        <v>79701013</v>
      </c>
      <c r="N184" s="360" t="s">
        <v>15530</v>
      </c>
      <c r="O184" s="363" t="s">
        <v>13745</v>
      </c>
      <c r="P184" s="366" t="s">
        <v>13821</v>
      </c>
      <c r="Q184" s="363" t="s">
        <v>13822</v>
      </c>
      <c r="R184" s="363" t="s">
        <v>15531</v>
      </c>
      <c r="S184" s="363" t="s">
        <v>10315</v>
      </c>
      <c r="T184" s="419" t="str">
        <f t="shared" si="5"/>
        <v>701Phường Gò Vấp</v>
      </c>
      <c r="U184" t="e">
        <f>VLOOKUP(S184,'DM CQT mới'!$E$7:$E$132,1,)</f>
        <v>#N/A</v>
      </c>
      <c r="V184" s="360" t="s">
        <v>744</v>
      </c>
      <c r="W184" s="360" t="s">
        <v>15530</v>
      </c>
      <c r="X184" t="b">
        <f t="shared" si="4"/>
        <v>0</v>
      </c>
    </row>
    <row r="185" spans="1:24" ht="90" hidden="1">
      <c r="A185" s="360" t="s">
        <v>7972</v>
      </c>
      <c r="B185" s="361" t="s">
        <v>10957</v>
      </c>
      <c r="C185" s="361">
        <v>6</v>
      </c>
      <c r="D185" s="361" t="s">
        <v>744</v>
      </c>
      <c r="E185" s="361" t="s">
        <v>13820</v>
      </c>
      <c r="F185" s="361" t="s">
        <v>15530</v>
      </c>
      <c r="G185" s="361" t="s">
        <v>13804</v>
      </c>
      <c r="H185" s="361" t="s">
        <v>7953</v>
      </c>
      <c r="I185" s="363" t="s">
        <v>13804</v>
      </c>
      <c r="J185" s="363" t="s">
        <v>10957</v>
      </c>
      <c r="K185" s="360">
        <v>6</v>
      </c>
      <c r="L185" s="360" t="s">
        <v>744</v>
      </c>
      <c r="M185" s="360" t="s">
        <v>13820</v>
      </c>
      <c r="N185" s="360" t="s">
        <v>15530</v>
      </c>
      <c r="O185" s="363" t="s">
        <v>13745</v>
      </c>
      <c r="P185" s="365" t="s">
        <v>13821</v>
      </c>
      <c r="Q185" s="365" t="s">
        <v>13822</v>
      </c>
      <c r="R185" s="405" t="s">
        <v>15531</v>
      </c>
      <c r="S185" s="363" t="s">
        <v>10317</v>
      </c>
      <c r="T185" s="419" t="str">
        <f t="shared" si="5"/>
        <v>701Phường Thông Tây Hội</v>
      </c>
      <c r="U185" t="e">
        <f>VLOOKUP(S185,'DM CQT mới'!$E$7:$E$132,1,)</f>
        <v>#N/A</v>
      </c>
      <c r="V185" s="360" t="s">
        <v>744</v>
      </c>
      <c r="W185" s="360" t="s">
        <v>15530</v>
      </c>
      <c r="X185" t="b">
        <f t="shared" si="4"/>
        <v>1</v>
      </c>
    </row>
    <row r="186" spans="1:24" ht="90" hidden="1">
      <c r="A186" s="360" t="s">
        <v>7972</v>
      </c>
      <c r="B186" s="361" t="s">
        <v>10957</v>
      </c>
      <c r="C186" s="361">
        <v>6</v>
      </c>
      <c r="D186" s="361" t="s">
        <v>744</v>
      </c>
      <c r="E186" s="361" t="s">
        <v>13820</v>
      </c>
      <c r="F186" s="361" t="s">
        <v>15530</v>
      </c>
      <c r="G186" s="361" t="s">
        <v>13804</v>
      </c>
      <c r="H186" s="361" t="s">
        <v>7953</v>
      </c>
      <c r="I186" s="363" t="s">
        <v>13804</v>
      </c>
      <c r="J186" s="363" t="s">
        <v>10957</v>
      </c>
      <c r="K186" s="360">
        <v>6</v>
      </c>
      <c r="L186" s="360" t="s">
        <v>744</v>
      </c>
      <c r="M186" s="360" t="s">
        <v>13820</v>
      </c>
      <c r="N186" s="360" t="s">
        <v>15530</v>
      </c>
      <c r="O186" s="363" t="s">
        <v>13745</v>
      </c>
      <c r="P186" s="365" t="s">
        <v>13821</v>
      </c>
      <c r="Q186" s="365" t="s">
        <v>13822</v>
      </c>
      <c r="R186" s="405" t="s">
        <v>15531</v>
      </c>
      <c r="S186" s="363" t="s">
        <v>10318</v>
      </c>
      <c r="T186" s="419" t="str">
        <f t="shared" si="5"/>
        <v>701Phường An Hội Tây</v>
      </c>
      <c r="U186" t="e">
        <f>VLOOKUP(S186,'DM CQT mới'!$E$7:$E$132,1,)</f>
        <v>#N/A</v>
      </c>
      <c r="V186" s="360" t="s">
        <v>744</v>
      </c>
      <c r="W186" s="360" t="s">
        <v>15530</v>
      </c>
      <c r="X186" t="b">
        <f t="shared" si="4"/>
        <v>1</v>
      </c>
    </row>
    <row r="187" spans="1:24" ht="90" hidden="1">
      <c r="A187" s="360" t="s">
        <v>7972</v>
      </c>
      <c r="B187" s="361" t="s">
        <v>10957</v>
      </c>
      <c r="C187" s="361">
        <v>6</v>
      </c>
      <c r="D187" s="361" t="s">
        <v>744</v>
      </c>
      <c r="E187" s="361" t="s">
        <v>13820</v>
      </c>
      <c r="F187" s="361" t="s">
        <v>15530</v>
      </c>
      <c r="G187" s="361" t="s">
        <v>13804</v>
      </c>
      <c r="H187" s="361" t="s">
        <v>7953</v>
      </c>
      <c r="I187" s="363" t="s">
        <v>13804</v>
      </c>
      <c r="J187" s="363" t="s">
        <v>10957</v>
      </c>
      <c r="K187" s="360">
        <v>6</v>
      </c>
      <c r="L187" s="360" t="s">
        <v>744</v>
      </c>
      <c r="M187" s="360" t="s">
        <v>13820</v>
      </c>
      <c r="N187" s="360" t="s">
        <v>15530</v>
      </c>
      <c r="O187" s="363" t="s">
        <v>13745</v>
      </c>
      <c r="P187" s="365" t="s">
        <v>13821</v>
      </c>
      <c r="Q187" s="365" t="s">
        <v>13822</v>
      </c>
      <c r="R187" s="405" t="s">
        <v>15531</v>
      </c>
      <c r="S187" s="363" t="s">
        <v>10316</v>
      </c>
      <c r="T187" s="419" t="str">
        <f t="shared" si="5"/>
        <v>701Phường An Hội Đông</v>
      </c>
      <c r="U187" t="e">
        <f>VLOOKUP(S187,'DM CQT mới'!$E$7:$E$132,1,)</f>
        <v>#N/A</v>
      </c>
      <c r="V187" s="360" t="s">
        <v>744</v>
      </c>
      <c r="W187" s="360" t="s">
        <v>15530</v>
      </c>
      <c r="X187" t="b">
        <f t="shared" si="4"/>
        <v>1</v>
      </c>
    </row>
    <row r="188" spans="1:24" ht="90" hidden="1">
      <c r="A188" s="360" t="s">
        <v>7972</v>
      </c>
      <c r="B188" s="361" t="s">
        <v>10957</v>
      </c>
      <c r="C188" s="361">
        <v>6</v>
      </c>
      <c r="D188" s="361" t="s">
        <v>744</v>
      </c>
      <c r="E188" s="361" t="s">
        <v>13820</v>
      </c>
      <c r="F188" s="361" t="s">
        <v>15530</v>
      </c>
      <c r="G188" s="361" t="s">
        <v>13804</v>
      </c>
      <c r="H188" s="361" t="s">
        <v>7953</v>
      </c>
      <c r="I188" s="363" t="s">
        <v>13804</v>
      </c>
      <c r="J188" s="363" t="s">
        <v>10957</v>
      </c>
      <c r="K188" s="360">
        <v>6</v>
      </c>
      <c r="L188" s="360" t="s">
        <v>744</v>
      </c>
      <c r="M188" s="360" t="s">
        <v>13820</v>
      </c>
      <c r="N188" s="360" t="s">
        <v>15530</v>
      </c>
      <c r="O188" s="363" t="s">
        <v>13745</v>
      </c>
      <c r="P188" s="365" t="s">
        <v>13821</v>
      </c>
      <c r="Q188" s="365" t="s">
        <v>13822</v>
      </c>
      <c r="R188" s="405" t="s">
        <v>15531</v>
      </c>
      <c r="S188" s="363" t="s">
        <v>10319</v>
      </c>
      <c r="T188" s="419" t="str">
        <f t="shared" si="5"/>
        <v>701Phường Đức Nhuận</v>
      </c>
      <c r="U188" t="e">
        <f>VLOOKUP(S188,'DM CQT mới'!$E$7:$E$132,1,)</f>
        <v>#N/A</v>
      </c>
      <c r="V188" s="360" t="s">
        <v>744</v>
      </c>
      <c r="W188" s="360" t="s">
        <v>15530</v>
      </c>
      <c r="X188" t="b">
        <f t="shared" si="4"/>
        <v>1</v>
      </c>
    </row>
    <row r="189" spans="1:24" ht="90" hidden="1">
      <c r="A189" s="360" t="s">
        <v>7972</v>
      </c>
      <c r="B189" s="361" t="s">
        <v>10957</v>
      </c>
      <c r="C189" s="361">
        <v>6</v>
      </c>
      <c r="D189" s="361" t="s">
        <v>744</v>
      </c>
      <c r="E189" s="361" t="s">
        <v>13820</v>
      </c>
      <c r="F189" s="361" t="s">
        <v>15530</v>
      </c>
      <c r="G189" s="361" t="s">
        <v>13804</v>
      </c>
      <c r="H189" s="361" t="s">
        <v>7953</v>
      </c>
      <c r="I189" s="363" t="s">
        <v>13804</v>
      </c>
      <c r="J189" s="363" t="s">
        <v>10957</v>
      </c>
      <c r="K189" s="360">
        <v>6</v>
      </c>
      <c r="L189" s="360" t="s">
        <v>744</v>
      </c>
      <c r="M189" s="360" t="s">
        <v>13820</v>
      </c>
      <c r="N189" s="360" t="s">
        <v>15530</v>
      </c>
      <c r="O189" s="363" t="s">
        <v>13745</v>
      </c>
      <c r="P189" s="365" t="s">
        <v>13821</v>
      </c>
      <c r="Q189" s="365" t="s">
        <v>13822</v>
      </c>
      <c r="R189" s="405" t="s">
        <v>15531</v>
      </c>
      <c r="S189" s="372" t="s">
        <v>10320</v>
      </c>
      <c r="T189" s="419" t="str">
        <f t="shared" si="5"/>
        <v>701Phường Cầu Kiệu</v>
      </c>
      <c r="U189" t="e">
        <f>VLOOKUP(S189,'DM CQT mới'!$E$7:$E$132,1,)</f>
        <v>#N/A</v>
      </c>
      <c r="V189" s="360" t="s">
        <v>744</v>
      </c>
      <c r="W189" s="360" t="s">
        <v>15530</v>
      </c>
      <c r="X189" t="b">
        <f t="shared" si="4"/>
        <v>1</v>
      </c>
    </row>
    <row r="190" spans="1:24" ht="90" hidden="1">
      <c r="A190" s="360" t="s">
        <v>7972</v>
      </c>
      <c r="B190" s="361" t="s">
        <v>10957</v>
      </c>
      <c r="C190" s="361">
        <v>6</v>
      </c>
      <c r="D190" s="361" t="s">
        <v>744</v>
      </c>
      <c r="E190" s="361" t="s">
        <v>13820</v>
      </c>
      <c r="F190" s="361" t="s">
        <v>15530</v>
      </c>
      <c r="G190" s="361" t="s">
        <v>13804</v>
      </c>
      <c r="H190" s="361" t="s">
        <v>7953</v>
      </c>
      <c r="I190" s="363" t="s">
        <v>13804</v>
      </c>
      <c r="J190" s="363" t="s">
        <v>10957</v>
      </c>
      <c r="K190" s="360">
        <v>6</v>
      </c>
      <c r="L190" s="360" t="s">
        <v>744</v>
      </c>
      <c r="M190" s="360" t="s">
        <v>13820</v>
      </c>
      <c r="N190" s="360" t="s">
        <v>15530</v>
      </c>
      <c r="O190" s="363" t="s">
        <v>13745</v>
      </c>
      <c r="P190" s="365" t="s">
        <v>13821</v>
      </c>
      <c r="Q190" s="365" t="s">
        <v>13822</v>
      </c>
      <c r="R190" s="405" t="s">
        <v>15531</v>
      </c>
      <c r="S190" s="372" t="s">
        <v>10321</v>
      </c>
      <c r="T190" s="419" t="str">
        <f t="shared" si="5"/>
        <v>701Phường Phú Nhuận</v>
      </c>
      <c r="U190" t="e">
        <f>VLOOKUP(S190,'DM CQT mới'!$E$7:$E$132,1,)</f>
        <v>#N/A</v>
      </c>
      <c r="V190" s="360" t="s">
        <v>744</v>
      </c>
      <c r="W190" s="360" t="s">
        <v>15530</v>
      </c>
      <c r="X190" t="b">
        <f t="shared" si="4"/>
        <v>1</v>
      </c>
    </row>
    <row r="191" spans="1:24" ht="75" hidden="1">
      <c r="A191" s="360" t="s">
        <v>8001</v>
      </c>
      <c r="B191" s="361" t="s">
        <v>10957</v>
      </c>
      <c r="C191" s="361">
        <v>7</v>
      </c>
      <c r="D191" s="361" t="s">
        <v>753</v>
      </c>
      <c r="E191" s="361" t="s">
        <v>13823</v>
      </c>
      <c r="F191" s="361" t="s">
        <v>15532</v>
      </c>
      <c r="G191" s="361" t="s">
        <v>13804</v>
      </c>
      <c r="H191" s="361" t="s">
        <v>7953</v>
      </c>
      <c r="I191" s="363" t="s">
        <v>13804</v>
      </c>
      <c r="J191" s="363" t="s">
        <v>10957</v>
      </c>
      <c r="K191" s="360">
        <v>7</v>
      </c>
      <c r="L191" s="360" t="s">
        <v>753</v>
      </c>
      <c r="M191" s="360" t="s">
        <v>13823</v>
      </c>
      <c r="N191" s="360" t="s">
        <v>15532</v>
      </c>
      <c r="O191" s="363" t="s">
        <v>13745</v>
      </c>
      <c r="P191" s="365" t="s">
        <v>13824</v>
      </c>
      <c r="Q191" s="365" t="s">
        <v>13825</v>
      </c>
      <c r="R191" s="405" t="s">
        <v>15533</v>
      </c>
      <c r="S191" s="363" t="s">
        <v>15322</v>
      </c>
      <c r="T191" s="419" t="str">
        <f t="shared" si="5"/>
        <v>701Phường Tân Sơn Hòa</v>
      </c>
      <c r="U191" t="e">
        <f>VLOOKUP(S191,'DM CQT mới'!$E$7:$E$132,1,)</f>
        <v>#N/A</v>
      </c>
      <c r="V191" s="360" t="s">
        <v>753</v>
      </c>
      <c r="W191" s="360" t="s">
        <v>15532</v>
      </c>
      <c r="X191" t="b">
        <f t="shared" si="4"/>
        <v>1</v>
      </c>
    </row>
    <row r="192" spans="1:24" ht="75" hidden="1">
      <c r="A192" s="360" t="s">
        <v>8001</v>
      </c>
      <c r="B192" s="361" t="s">
        <v>10957</v>
      </c>
      <c r="C192" s="361">
        <v>7</v>
      </c>
      <c r="D192" s="361" t="s">
        <v>753</v>
      </c>
      <c r="E192" s="361" t="s">
        <v>13823</v>
      </c>
      <c r="F192" s="361" t="s">
        <v>15532</v>
      </c>
      <c r="G192" s="361" t="s">
        <v>13804</v>
      </c>
      <c r="H192" s="361" t="s">
        <v>7953</v>
      </c>
      <c r="I192" s="363" t="s">
        <v>13804</v>
      </c>
      <c r="J192" s="363" t="s">
        <v>10957</v>
      </c>
      <c r="K192" s="360">
        <v>7</v>
      </c>
      <c r="L192" s="360" t="s">
        <v>753</v>
      </c>
      <c r="M192" s="360" t="s">
        <v>13823</v>
      </c>
      <c r="N192" s="360" t="s">
        <v>15532</v>
      </c>
      <c r="O192" s="363" t="s">
        <v>13745</v>
      </c>
      <c r="P192" s="365" t="s">
        <v>13824</v>
      </c>
      <c r="Q192" s="365" t="s">
        <v>13825</v>
      </c>
      <c r="R192" s="405" t="s">
        <v>15533</v>
      </c>
      <c r="S192" s="363" t="s">
        <v>10322</v>
      </c>
      <c r="T192" s="419" t="str">
        <f t="shared" si="5"/>
        <v>701Phường Tân Sơn Nhất</v>
      </c>
      <c r="U192" t="e">
        <f>VLOOKUP(S192,'DM CQT mới'!$E$7:$E$132,1,)</f>
        <v>#N/A</v>
      </c>
      <c r="V192" s="360" t="s">
        <v>753</v>
      </c>
      <c r="W192" s="360" t="s">
        <v>15532</v>
      </c>
      <c r="X192" t="b">
        <f t="shared" si="4"/>
        <v>1</v>
      </c>
    </row>
    <row r="193" spans="1:24" ht="75" hidden="1">
      <c r="A193" s="360" t="s">
        <v>8001</v>
      </c>
      <c r="B193" s="361" t="s">
        <v>10957</v>
      </c>
      <c r="C193" s="361">
        <v>7</v>
      </c>
      <c r="D193" s="361" t="s">
        <v>753</v>
      </c>
      <c r="E193" s="361" t="s">
        <v>13823</v>
      </c>
      <c r="F193" s="361" t="s">
        <v>15532</v>
      </c>
      <c r="G193" s="361" t="s">
        <v>13804</v>
      </c>
      <c r="H193" s="361" t="s">
        <v>7953</v>
      </c>
      <c r="I193" s="363" t="s">
        <v>13804</v>
      </c>
      <c r="J193" s="363" t="s">
        <v>10957</v>
      </c>
      <c r="K193" s="360">
        <v>7</v>
      </c>
      <c r="L193" s="360" t="s">
        <v>753</v>
      </c>
      <c r="M193" s="360" t="s">
        <v>13823</v>
      </c>
      <c r="N193" s="360" t="s">
        <v>15532</v>
      </c>
      <c r="O193" s="363" t="s">
        <v>13745</v>
      </c>
      <c r="P193" s="365" t="s">
        <v>13824</v>
      </c>
      <c r="Q193" s="365" t="s">
        <v>13825</v>
      </c>
      <c r="R193" s="405" t="s">
        <v>15533</v>
      </c>
      <c r="S193" s="363" t="s">
        <v>15323</v>
      </c>
      <c r="T193" s="419" t="str">
        <f t="shared" si="5"/>
        <v>701Phường Tân Hòa</v>
      </c>
      <c r="U193" t="e">
        <f>VLOOKUP(S193,'DM CQT mới'!$E$7:$E$132,1,)</f>
        <v>#N/A</v>
      </c>
      <c r="V193" s="360" t="s">
        <v>753</v>
      </c>
      <c r="W193" s="360" t="s">
        <v>15532</v>
      </c>
      <c r="X193" t="b">
        <f t="shared" si="4"/>
        <v>1</v>
      </c>
    </row>
    <row r="194" spans="1:24" ht="75" hidden="1">
      <c r="A194" s="360" t="s">
        <v>8001</v>
      </c>
      <c r="B194" s="361" t="s">
        <v>10957</v>
      </c>
      <c r="C194" s="361">
        <v>7</v>
      </c>
      <c r="D194" s="361" t="s">
        <v>753</v>
      </c>
      <c r="E194" s="361" t="s">
        <v>13823</v>
      </c>
      <c r="F194" s="361" t="s">
        <v>15532</v>
      </c>
      <c r="G194" s="361" t="s">
        <v>13804</v>
      </c>
      <c r="H194" s="361" t="s">
        <v>7953</v>
      </c>
      <c r="I194" s="363" t="s">
        <v>13804</v>
      </c>
      <c r="J194" s="363" t="s">
        <v>10957</v>
      </c>
      <c r="K194" s="360">
        <v>7</v>
      </c>
      <c r="L194" s="360" t="s">
        <v>753</v>
      </c>
      <c r="M194" s="360" t="s">
        <v>13823</v>
      </c>
      <c r="N194" s="360" t="s">
        <v>15532</v>
      </c>
      <c r="O194" s="363" t="s">
        <v>13745</v>
      </c>
      <c r="P194" s="365" t="s">
        <v>13824</v>
      </c>
      <c r="Q194" s="365" t="s">
        <v>13825</v>
      </c>
      <c r="R194" s="405" t="s">
        <v>15533</v>
      </c>
      <c r="S194" s="363" t="s">
        <v>10323</v>
      </c>
      <c r="T194" s="419" t="str">
        <f t="shared" si="5"/>
        <v>701Phường Bảy Hiền</v>
      </c>
      <c r="U194" t="e">
        <f>VLOOKUP(S194,'DM CQT mới'!$E$7:$E$132,1,)</f>
        <v>#N/A</v>
      </c>
      <c r="V194" s="360" t="s">
        <v>753</v>
      </c>
      <c r="W194" s="360" t="s">
        <v>15532</v>
      </c>
      <c r="X194" t="b">
        <f t="shared" si="4"/>
        <v>1</v>
      </c>
    </row>
    <row r="195" spans="1:24" ht="75" hidden="1">
      <c r="A195" s="360" t="s">
        <v>8001</v>
      </c>
      <c r="B195" s="361" t="s">
        <v>10957</v>
      </c>
      <c r="C195" s="361">
        <v>7</v>
      </c>
      <c r="D195" s="361" t="s">
        <v>753</v>
      </c>
      <c r="E195" s="361" t="s">
        <v>13823</v>
      </c>
      <c r="F195" s="361" t="s">
        <v>15532</v>
      </c>
      <c r="G195" s="361" t="s">
        <v>13804</v>
      </c>
      <c r="H195" s="361" t="s">
        <v>7953</v>
      </c>
      <c r="I195" s="363" t="s">
        <v>13804</v>
      </c>
      <c r="J195" s="363" t="s">
        <v>10957</v>
      </c>
      <c r="K195" s="360">
        <v>7</v>
      </c>
      <c r="L195" s="360" t="s">
        <v>753</v>
      </c>
      <c r="M195" s="360" t="s">
        <v>13823</v>
      </c>
      <c r="N195" s="360" t="s">
        <v>15532</v>
      </c>
      <c r="O195" s="363" t="s">
        <v>13745</v>
      </c>
      <c r="P195" s="365" t="s">
        <v>13824</v>
      </c>
      <c r="Q195" s="365" t="s">
        <v>13825</v>
      </c>
      <c r="R195" s="406" t="s">
        <v>15533</v>
      </c>
      <c r="S195" s="363" t="s">
        <v>10324</v>
      </c>
      <c r="T195" s="419" t="str">
        <f t="shared" si="5"/>
        <v>701Phường Tân Bình</v>
      </c>
      <c r="U195" t="e">
        <f>VLOOKUP(S195,'DM CQT mới'!$E$7:$E$132,1,)</f>
        <v>#N/A</v>
      </c>
      <c r="V195" s="360" t="s">
        <v>753</v>
      </c>
      <c r="W195" s="360" t="s">
        <v>15532</v>
      </c>
      <c r="X195" t="b">
        <f t="shared" si="4"/>
        <v>1</v>
      </c>
    </row>
    <row r="196" spans="1:24" ht="75" hidden="1">
      <c r="A196" s="360" t="s">
        <v>8001</v>
      </c>
      <c r="B196" s="361" t="s">
        <v>10957</v>
      </c>
      <c r="C196" s="361">
        <v>7</v>
      </c>
      <c r="D196" s="361" t="s">
        <v>753</v>
      </c>
      <c r="E196" s="361" t="s">
        <v>13823</v>
      </c>
      <c r="F196" s="361" t="s">
        <v>15532</v>
      </c>
      <c r="G196" s="361" t="s">
        <v>13804</v>
      </c>
      <c r="H196" s="361" t="s">
        <v>7953</v>
      </c>
      <c r="I196" s="363" t="s">
        <v>13804</v>
      </c>
      <c r="J196" s="363" t="s">
        <v>10957</v>
      </c>
      <c r="K196" s="360">
        <v>7</v>
      </c>
      <c r="L196" s="360" t="s">
        <v>753</v>
      </c>
      <c r="M196" s="360" t="s">
        <v>13823</v>
      </c>
      <c r="N196" s="360" t="s">
        <v>15532</v>
      </c>
      <c r="O196" s="363" t="s">
        <v>13745</v>
      </c>
      <c r="P196" s="365" t="s">
        <v>13824</v>
      </c>
      <c r="Q196" s="365" t="s">
        <v>13825</v>
      </c>
      <c r="R196" s="405" t="s">
        <v>15533</v>
      </c>
      <c r="S196" s="363" t="s">
        <v>10325</v>
      </c>
      <c r="T196" s="419" t="str">
        <f t="shared" si="5"/>
        <v>701Phường Tân Sơn</v>
      </c>
      <c r="U196" t="e">
        <f>VLOOKUP(S196,'DM CQT mới'!$E$7:$E$132,1,)</f>
        <v>#N/A</v>
      </c>
      <c r="V196" s="360" t="s">
        <v>753</v>
      </c>
      <c r="W196" s="360" t="s">
        <v>15532</v>
      </c>
      <c r="X196" t="b">
        <f t="shared" ref="X196:X259" si="6">V196=D196</f>
        <v>1</v>
      </c>
    </row>
    <row r="197" spans="1:24" ht="75" hidden="1">
      <c r="A197" s="360" t="s">
        <v>8001</v>
      </c>
      <c r="B197" s="361" t="s">
        <v>10957</v>
      </c>
      <c r="C197" s="361">
        <v>7</v>
      </c>
      <c r="D197" s="361" t="s">
        <v>753</v>
      </c>
      <c r="E197" s="361" t="s">
        <v>13823</v>
      </c>
      <c r="F197" s="361" t="s">
        <v>15532</v>
      </c>
      <c r="G197" s="361" t="s">
        <v>13804</v>
      </c>
      <c r="H197" s="361" t="s">
        <v>7953</v>
      </c>
      <c r="I197" s="363" t="s">
        <v>13804</v>
      </c>
      <c r="J197" s="363" t="s">
        <v>10957</v>
      </c>
      <c r="K197" s="360">
        <v>7</v>
      </c>
      <c r="L197" s="360" t="s">
        <v>753</v>
      </c>
      <c r="M197" s="360" t="s">
        <v>13823</v>
      </c>
      <c r="N197" s="360" t="s">
        <v>15532</v>
      </c>
      <c r="O197" s="363" t="s">
        <v>13745</v>
      </c>
      <c r="P197" s="365" t="s">
        <v>13824</v>
      </c>
      <c r="Q197" s="365" t="s">
        <v>13825</v>
      </c>
      <c r="R197" s="405" t="s">
        <v>15533</v>
      </c>
      <c r="S197" s="363" t="s">
        <v>10326</v>
      </c>
      <c r="T197" s="419" t="str">
        <f t="shared" ref="T197:T260" si="7">H197&amp;S197</f>
        <v>701Phường Tây Thạnh</v>
      </c>
      <c r="U197" t="e">
        <f>VLOOKUP(S197,'DM CQT mới'!$E$7:$E$132,1,)</f>
        <v>#N/A</v>
      </c>
      <c r="V197" s="360" t="s">
        <v>753</v>
      </c>
      <c r="W197" s="360" t="s">
        <v>15532</v>
      </c>
      <c r="X197" t="b">
        <f t="shared" si="6"/>
        <v>1</v>
      </c>
    </row>
    <row r="198" spans="1:24" ht="75" hidden="1">
      <c r="A198" s="360" t="s">
        <v>8001</v>
      </c>
      <c r="B198" s="363" t="s">
        <v>10957</v>
      </c>
      <c r="C198" s="363">
        <v>7</v>
      </c>
      <c r="D198" s="363">
        <v>122</v>
      </c>
      <c r="E198" s="363">
        <v>79701024</v>
      </c>
      <c r="F198" s="363" t="s">
        <v>15532</v>
      </c>
      <c r="G198" s="361" t="s">
        <v>13804</v>
      </c>
      <c r="H198" s="361" t="s">
        <v>7953</v>
      </c>
      <c r="I198" s="363" t="s">
        <v>13804</v>
      </c>
      <c r="J198" s="363" t="s">
        <v>10957</v>
      </c>
      <c r="K198" s="360">
        <v>7</v>
      </c>
      <c r="L198" s="360" t="s">
        <v>753</v>
      </c>
      <c r="M198" s="363">
        <v>79701024</v>
      </c>
      <c r="N198" s="360" t="s">
        <v>15532</v>
      </c>
      <c r="O198" s="363" t="s">
        <v>13745</v>
      </c>
      <c r="P198" s="365" t="s">
        <v>13824</v>
      </c>
      <c r="Q198" s="365" t="s">
        <v>13825</v>
      </c>
      <c r="R198" s="405" t="s">
        <v>15533</v>
      </c>
      <c r="S198" s="363" t="s">
        <v>10327</v>
      </c>
      <c r="T198" s="419" t="str">
        <f t="shared" si="7"/>
        <v>701Phường Tân Sơn Nhì</v>
      </c>
      <c r="U198" t="e">
        <f>VLOOKUP(S198,'DM CQT mới'!$E$7:$E$132,1,)</f>
        <v>#N/A</v>
      </c>
      <c r="V198" s="360" t="s">
        <v>753</v>
      </c>
      <c r="W198" s="360" t="s">
        <v>15532</v>
      </c>
      <c r="X198" t="b">
        <f t="shared" si="6"/>
        <v>0</v>
      </c>
    </row>
    <row r="199" spans="1:24" ht="75" hidden="1">
      <c r="A199" s="360" t="s">
        <v>8001</v>
      </c>
      <c r="B199" s="361" t="s">
        <v>10957</v>
      </c>
      <c r="C199" s="361">
        <v>7</v>
      </c>
      <c r="D199" s="361" t="s">
        <v>753</v>
      </c>
      <c r="E199" s="361" t="s">
        <v>13823</v>
      </c>
      <c r="F199" s="361" t="s">
        <v>15532</v>
      </c>
      <c r="G199" s="361" t="s">
        <v>13804</v>
      </c>
      <c r="H199" s="361" t="s">
        <v>7953</v>
      </c>
      <c r="I199" s="363" t="s">
        <v>13804</v>
      </c>
      <c r="J199" s="363" t="s">
        <v>10957</v>
      </c>
      <c r="K199" s="363">
        <v>7</v>
      </c>
      <c r="L199" s="360" t="s">
        <v>753</v>
      </c>
      <c r="M199" s="363">
        <v>79701024</v>
      </c>
      <c r="N199" s="363" t="s">
        <v>15532</v>
      </c>
      <c r="O199" s="363" t="s">
        <v>13745</v>
      </c>
      <c r="P199" s="363" t="s">
        <v>13824</v>
      </c>
      <c r="Q199" s="363" t="s">
        <v>13825</v>
      </c>
      <c r="R199" s="363" t="s">
        <v>15533</v>
      </c>
      <c r="S199" s="363" t="s">
        <v>15324</v>
      </c>
      <c r="T199" s="419" t="str">
        <f t="shared" si="7"/>
        <v>701Phường Phú Thọ Hòa</v>
      </c>
      <c r="U199" t="e">
        <f>VLOOKUP(S199,'DM CQT mới'!$E$7:$E$132,1,)</f>
        <v>#N/A</v>
      </c>
      <c r="V199" s="360" t="s">
        <v>753</v>
      </c>
      <c r="W199" s="363" t="s">
        <v>15532</v>
      </c>
      <c r="X199" t="b">
        <f t="shared" si="6"/>
        <v>1</v>
      </c>
    </row>
    <row r="200" spans="1:24" ht="75" hidden="1">
      <c r="A200" s="360" t="s">
        <v>8001</v>
      </c>
      <c r="B200" s="361" t="s">
        <v>10957</v>
      </c>
      <c r="C200" s="361">
        <v>7</v>
      </c>
      <c r="D200" s="361" t="s">
        <v>753</v>
      </c>
      <c r="E200" s="361" t="s">
        <v>13823</v>
      </c>
      <c r="F200" s="361" t="s">
        <v>15532</v>
      </c>
      <c r="G200" s="361" t="s">
        <v>13804</v>
      </c>
      <c r="H200" s="361" t="s">
        <v>7953</v>
      </c>
      <c r="I200" s="363" t="s">
        <v>13804</v>
      </c>
      <c r="J200" s="363" t="s">
        <v>10957</v>
      </c>
      <c r="K200" s="360">
        <v>7</v>
      </c>
      <c r="L200" s="360" t="s">
        <v>753</v>
      </c>
      <c r="M200" s="360" t="s">
        <v>13823</v>
      </c>
      <c r="N200" s="360" t="s">
        <v>15532</v>
      </c>
      <c r="O200" s="363" t="s">
        <v>13745</v>
      </c>
      <c r="P200" s="365" t="s">
        <v>13824</v>
      </c>
      <c r="Q200" s="365" t="s">
        <v>13825</v>
      </c>
      <c r="R200" s="405" t="s">
        <v>15533</v>
      </c>
      <c r="S200" s="363" t="s">
        <v>10329</v>
      </c>
      <c r="T200" s="419" t="str">
        <f t="shared" si="7"/>
        <v>701Phường Phú Thạnh</v>
      </c>
      <c r="U200" t="e">
        <f>VLOOKUP(S200,'DM CQT mới'!$E$7:$E$132,1,)</f>
        <v>#N/A</v>
      </c>
      <c r="V200" s="360" t="s">
        <v>753</v>
      </c>
      <c r="W200" s="360" t="s">
        <v>15532</v>
      </c>
      <c r="X200" t="b">
        <f t="shared" si="6"/>
        <v>1</v>
      </c>
    </row>
    <row r="201" spans="1:24" ht="75" hidden="1">
      <c r="A201" s="360" t="s">
        <v>8001</v>
      </c>
      <c r="B201" s="361" t="s">
        <v>10957</v>
      </c>
      <c r="C201" s="361">
        <v>7</v>
      </c>
      <c r="D201" s="361" t="s">
        <v>753</v>
      </c>
      <c r="E201" s="361" t="s">
        <v>13823</v>
      </c>
      <c r="F201" s="361" t="s">
        <v>15532</v>
      </c>
      <c r="G201" s="361" t="s">
        <v>13804</v>
      </c>
      <c r="H201" s="361" t="s">
        <v>7953</v>
      </c>
      <c r="I201" s="363" t="s">
        <v>13804</v>
      </c>
      <c r="J201" s="363" t="s">
        <v>10957</v>
      </c>
      <c r="K201" s="360">
        <v>7</v>
      </c>
      <c r="L201" s="360" t="s">
        <v>753</v>
      </c>
      <c r="M201" s="360" t="s">
        <v>13823</v>
      </c>
      <c r="N201" s="360" t="s">
        <v>15532</v>
      </c>
      <c r="O201" s="363" t="s">
        <v>13745</v>
      </c>
      <c r="P201" s="365" t="s">
        <v>13824</v>
      </c>
      <c r="Q201" s="365" t="s">
        <v>13825</v>
      </c>
      <c r="R201" s="405" t="s">
        <v>15533</v>
      </c>
      <c r="S201" s="363" t="s">
        <v>10328</v>
      </c>
      <c r="T201" s="419" t="str">
        <f t="shared" si="7"/>
        <v>701Phường Tân Phú</v>
      </c>
      <c r="U201" t="e">
        <f>VLOOKUP(S201,'DM CQT mới'!$E$7:$E$132,1,)</f>
        <v>#N/A</v>
      </c>
      <c r="V201" s="360" t="s">
        <v>753</v>
      </c>
      <c r="W201" s="360" t="s">
        <v>15532</v>
      </c>
      <c r="X201" t="b">
        <f t="shared" si="6"/>
        <v>1</v>
      </c>
    </row>
    <row r="202" spans="1:24" ht="45" hidden="1">
      <c r="A202" s="360" t="s">
        <v>13826</v>
      </c>
      <c r="B202" s="361" t="s">
        <v>10957</v>
      </c>
      <c r="C202" s="361">
        <v>8</v>
      </c>
      <c r="D202" s="361" t="s">
        <v>688</v>
      </c>
      <c r="E202" s="361" t="s">
        <v>13827</v>
      </c>
      <c r="F202" s="361" t="s">
        <v>15534</v>
      </c>
      <c r="G202" s="361" t="s">
        <v>13804</v>
      </c>
      <c r="H202" s="361" t="s">
        <v>7953</v>
      </c>
      <c r="I202" s="363" t="s">
        <v>13804</v>
      </c>
      <c r="J202" s="363" t="s">
        <v>10957</v>
      </c>
      <c r="K202" s="360">
        <v>8</v>
      </c>
      <c r="L202" s="360" t="s">
        <v>688</v>
      </c>
      <c r="M202" s="360" t="s">
        <v>13827</v>
      </c>
      <c r="N202" s="360" t="s">
        <v>15534</v>
      </c>
      <c r="O202" s="363" t="s">
        <v>13745</v>
      </c>
      <c r="P202" s="365" t="s">
        <v>13828</v>
      </c>
      <c r="Q202" s="365" t="s">
        <v>13829</v>
      </c>
      <c r="R202" s="405" t="s">
        <v>15535</v>
      </c>
      <c r="S202" s="363" t="s">
        <v>10293</v>
      </c>
      <c r="T202" s="419" t="str">
        <f t="shared" si="7"/>
        <v>701Phường Tân Mỹ</v>
      </c>
      <c r="U202" t="e">
        <f>VLOOKUP(S202,'DM CQT mới'!$E$7:$E$132,1,)</f>
        <v>#N/A</v>
      </c>
      <c r="V202" s="360" t="s">
        <v>688</v>
      </c>
      <c r="W202" s="360" t="s">
        <v>15534</v>
      </c>
      <c r="X202" t="b">
        <f t="shared" si="6"/>
        <v>1</v>
      </c>
    </row>
    <row r="203" spans="1:24" ht="45" hidden="1">
      <c r="A203" s="360" t="s">
        <v>13826</v>
      </c>
      <c r="B203" s="361" t="s">
        <v>10957</v>
      </c>
      <c r="C203" s="361">
        <v>8</v>
      </c>
      <c r="D203" s="361" t="s">
        <v>688</v>
      </c>
      <c r="E203" s="361" t="s">
        <v>13827</v>
      </c>
      <c r="F203" s="361" t="s">
        <v>15534</v>
      </c>
      <c r="G203" s="361" t="s">
        <v>13804</v>
      </c>
      <c r="H203" s="361" t="s">
        <v>7953</v>
      </c>
      <c r="I203" s="363" t="s">
        <v>13804</v>
      </c>
      <c r="J203" s="363" t="s">
        <v>10957</v>
      </c>
      <c r="K203" s="360">
        <v>8</v>
      </c>
      <c r="L203" s="360" t="s">
        <v>688</v>
      </c>
      <c r="M203" s="360" t="s">
        <v>13827</v>
      </c>
      <c r="N203" s="360" t="s">
        <v>15534</v>
      </c>
      <c r="O203" s="363" t="s">
        <v>13745</v>
      </c>
      <c r="P203" s="365" t="s">
        <v>13828</v>
      </c>
      <c r="Q203" s="365" t="s">
        <v>13829</v>
      </c>
      <c r="R203" s="405" t="s">
        <v>15535</v>
      </c>
      <c r="S203" s="363" t="s">
        <v>8907</v>
      </c>
      <c r="T203" s="419" t="str">
        <f t="shared" si="7"/>
        <v>701Phường Tân Hưng</v>
      </c>
      <c r="U203" t="e">
        <f>VLOOKUP(S203,'DM CQT mới'!$E$7:$E$132,1,)</f>
        <v>#N/A</v>
      </c>
      <c r="V203" s="360" t="s">
        <v>688</v>
      </c>
      <c r="W203" s="360" t="s">
        <v>15534</v>
      </c>
      <c r="X203" t="b">
        <f t="shared" si="6"/>
        <v>1</v>
      </c>
    </row>
    <row r="204" spans="1:24" ht="45" hidden="1">
      <c r="A204" s="360" t="s">
        <v>13826</v>
      </c>
      <c r="B204" s="361" t="s">
        <v>10957</v>
      </c>
      <c r="C204" s="361">
        <v>8</v>
      </c>
      <c r="D204" s="361" t="s">
        <v>688</v>
      </c>
      <c r="E204" s="361" t="s">
        <v>13827</v>
      </c>
      <c r="F204" s="361" t="s">
        <v>15534</v>
      </c>
      <c r="G204" s="361" t="s">
        <v>13804</v>
      </c>
      <c r="H204" s="361" t="s">
        <v>7953</v>
      </c>
      <c r="I204" s="363" t="s">
        <v>13804</v>
      </c>
      <c r="J204" s="363" t="s">
        <v>10957</v>
      </c>
      <c r="K204" s="360">
        <v>8</v>
      </c>
      <c r="L204" s="360" t="s">
        <v>688</v>
      </c>
      <c r="M204" s="360" t="s">
        <v>13827</v>
      </c>
      <c r="N204" s="360" t="s">
        <v>15534</v>
      </c>
      <c r="O204" s="363" t="s">
        <v>13745</v>
      </c>
      <c r="P204" s="365" t="s">
        <v>13828</v>
      </c>
      <c r="Q204" s="365" t="s">
        <v>13829</v>
      </c>
      <c r="R204" s="405" t="s">
        <v>15535</v>
      </c>
      <c r="S204" s="363" t="s">
        <v>10291</v>
      </c>
      <c r="T204" s="419" t="str">
        <f t="shared" si="7"/>
        <v>701Phường Tân Thuận</v>
      </c>
      <c r="U204" t="e">
        <f>VLOOKUP(S204,'DM CQT mới'!$E$7:$E$132,1,)</f>
        <v>#N/A</v>
      </c>
      <c r="V204" s="360" t="s">
        <v>688</v>
      </c>
      <c r="W204" s="360" t="s">
        <v>15534</v>
      </c>
      <c r="X204" t="b">
        <f t="shared" si="6"/>
        <v>1</v>
      </c>
    </row>
    <row r="205" spans="1:24" ht="45" hidden="1">
      <c r="A205" s="360" t="s">
        <v>13826</v>
      </c>
      <c r="B205" s="361" t="s">
        <v>10957</v>
      </c>
      <c r="C205" s="361">
        <v>8</v>
      </c>
      <c r="D205" s="361" t="s">
        <v>688</v>
      </c>
      <c r="E205" s="361" t="s">
        <v>13827</v>
      </c>
      <c r="F205" s="361" t="s">
        <v>15534</v>
      </c>
      <c r="G205" s="361" t="s">
        <v>13804</v>
      </c>
      <c r="H205" s="361" t="s">
        <v>7953</v>
      </c>
      <c r="I205" s="363" t="s">
        <v>13804</v>
      </c>
      <c r="J205" s="363" t="s">
        <v>10957</v>
      </c>
      <c r="K205" s="360">
        <v>8</v>
      </c>
      <c r="L205" s="360" t="s">
        <v>688</v>
      </c>
      <c r="M205" s="360" t="s">
        <v>13827</v>
      </c>
      <c r="N205" s="360" t="s">
        <v>15534</v>
      </c>
      <c r="O205" s="363" t="s">
        <v>13745</v>
      </c>
      <c r="P205" s="365" t="s">
        <v>13828</v>
      </c>
      <c r="Q205" s="365" t="s">
        <v>13829</v>
      </c>
      <c r="R205" s="405" t="s">
        <v>15535</v>
      </c>
      <c r="S205" s="363" t="s">
        <v>10292</v>
      </c>
      <c r="T205" s="419" t="str">
        <f t="shared" si="7"/>
        <v>701Phường Phú Thuận</v>
      </c>
      <c r="U205" t="e">
        <f>VLOOKUP(S205,'DM CQT mới'!$E$7:$E$132,1,)</f>
        <v>#N/A</v>
      </c>
      <c r="V205" s="360" t="s">
        <v>688</v>
      </c>
      <c r="W205" s="360" t="s">
        <v>15534</v>
      </c>
      <c r="X205" t="b">
        <f t="shared" si="6"/>
        <v>1</v>
      </c>
    </row>
    <row r="206" spans="1:24" ht="45" hidden="1">
      <c r="A206" s="360" t="s">
        <v>13826</v>
      </c>
      <c r="B206" s="361" t="s">
        <v>10957</v>
      </c>
      <c r="C206" s="361">
        <v>8</v>
      </c>
      <c r="D206" s="361" t="s">
        <v>688</v>
      </c>
      <c r="E206" s="361" t="s">
        <v>13827</v>
      </c>
      <c r="F206" s="361" t="s">
        <v>15534</v>
      </c>
      <c r="G206" s="361" t="s">
        <v>13804</v>
      </c>
      <c r="H206" s="361" t="s">
        <v>7953</v>
      </c>
      <c r="I206" s="363" t="s">
        <v>13804</v>
      </c>
      <c r="J206" s="363" t="s">
        <v>10957</v>
      </c>
      <c r="K206" s="360">
        <v>8</v>
      </c>
      <c r="L206" s="360" t="s">
        <v>688</v>
      </c>
      <c r="M206" s="360" t="s">
        <v>13827</v>
      </c>
      <c r="N206" s="360" t="s">
        <v>15534</v>
      </c>
      <c r="O206" s="363" t="s">
        <v>13745</v>
      </c>
      <c r="P206" s="365" t="s">
        <v>13828</v>
      </c>
      <c r="Q206" s="365" t="s">
        <v>13829</v>
      </c>
      <c r="R206" s="405" t="s">
        <v>15535</v>
      </c>
      <c r="S206" s="363" t="s">
        <v>10357</v>
      </c>
      <c r="T206" s="419" t="str">
        <f t="shared" si="7"/>
        <v>701Xã Nhà Bè</v>
      </c>
      <c r="U206" t="e">
        <f>VLOOKUP(S206,'DM CQT mới'!$E$7:$E$132,1,)</f>
        <v>#N/A</v>
      </c>
      <c r="V206" s="360" t="s">
        <v>688</v>
      </c>
      <c r="W206" s="360" t="s">
        <v>15534</v>
      </c>
      <c r="X206" t="b">
        <f t="shared" si="6"/>
        <v>1</v>
      </c>
    </row>
    <row r="207" spans="1:24" ht="45" hidden="1">
      <c r="A207" s="360" t="s">
        <v>13826</v>
      </c>
      <c r="B207" s="361" t="s">
        <v>10957</v>
      </c>
      <c r="C207" s="361">
        <v>8</v>
      </c>
      <c r="D207" s="361" t="s">
        <v>688</v>
      </c>
      <c r="E207" s="361" t="s">
        <v>13827</v>
      </c>
      <c r="F207" s="361" t="s">
        <v>15534</v>
      </c>
      <c r="G207" s="361" t="s">
        <v>13804</v>
      </c>
      <c r="H207" s="361" t="s">
        <v>7953</v>
      </c>
      <c r="I207" s="363" t="s">
        <v>13804</v>
      </c>
      <c r="J207" s="363" t="s">
        <v>10957</v>
      </c>
      <c r="K207" s="360">
        <v>8</v>
      </c>
      <c r="L207" s="360" t="s">
        <v>688</v>
      </c>
      <c r="M207" s="360" t="s">
        <v>13827</v>
      </c>
      <c r="N207" s="360" t="s">
        <v>15534</v>
      </c>
      <c r="O207" s="363" t="s">
        <v>13745</v>
      </c>
      <c r="P207" s="365" t="s">
        <v>13828</v>
      </c>
      <c r="Q207" s="365" t="s">
        <v>13829</v>
      </c>
      <c r="R207" s="405" t="s">
        <v>15535</v>
      </c>
      <c r="S207" s="363" t="s">
        <v>10358</v>
      </c>
      <c r="T207" s="419" t="str">
        <f t="shared" si="7"/>
        <v>701Xã Hiệp Phước</v>
      </c>
      <c r="U207" t="e">
        <f>VLOOKUP(S207,'DM CQT mới'!$E$7:$E$132,1,)</f>
        <v>#N/A</v>
      </c>
      <c r="V207" s="360" t="s">
        <v>688</v>
      </c>
      <c r="W207" s="360" t="s">
        <v>15534</v>
      </c>
      <c r="X207" t="b">
        <f t="shared" si="6"/>
        <v>1</v>
      </c>
    </row>
    <row r="208" spans="1:24" ht="60" hidden="1">
      <c r="A208" s="360" t="s">
        <v>13830</v>
      </c>
      <c r="B208" s="361" t="s">
        <v>10957</v>
      </c>
      <c r="C208" s="361">
        <v>9</v>
      </c>
      <c r="D208" s="361" t="s">
        <v>668</v>
      </c>
      <c r="E208" s="361" t="s">
        <v>13831</v>
      </c>
      <c r="F208" s="361" t="s">
        <v>15536</v>
      </c>
      <c r="G208" s="361" t="s">
        <v>13804</v>
      </c>
      <c r="H208" s="361" t="s">
        <v>7953</v>
      </c>
      <c r="I208" s="363" t="s">
        <v>13804</v>
      </c>
      <c r="J208" s="363" t="s">
        <v>10957</v>
      </c>
      <c r="K208" s="360">
        <v>9</v>
      </c>
      <c r="L208" s="360" t="s">
        <v>668</v>
      </c>
      <c r="M208" s="360" t="s">
        <v>13831</v>
      </c>
      <c r="N208" s="360" t="s">
        <v>15536</v>
      </c>
      <c r="O208" s="363" t="s">
        <v>13745</v>
      </c>
      <c r="P208" s="365" t="s">
        <v>13832</v>
      </c>
      <c r="Q208" s="365" t="s">
        <v>13833</v>
      </c>
      <c r="R208" s="405" t="s">
        <v>15537</v>
      </c>
      <c r="S208" s="363" t="s">
        <v>10284</v>
      </c>
      <c r="T208" s="419" t="str">
        <f t="shared" si="7"/>
        <v>701Phường Chợ Quán</v>
      </c>
      <c r="U208" t="e">
        <f>VLOOKUP(S208,'DM CQT mới'!$E$7:$E$132,1,)</f>
        <v>#N/A</v>
      </c>
      <c r="V208" s="360" t="s">
        <v>668</v>
      </c>
      <c r="W208" s="360" t="s">
        <v>15536</v>
      </c>
      <c r="X208" t="b">
        <f t="shared" si="6"/>
        <v>1</v>
      </c>
    </row>
    <row r="209" spans="1:24" ht="60" hidden="1">
      <c r="A209" s="360" t="s">
        <v>13830</v>
      </c>
      <c r="B209" s="361" t="s">
        <v>10957</v>
      </c>
      <c r="C209" s="361">
        <v>9</v>
      </c>
      <c r="D209" s="361" t="s">
        <v>668</v>
      </c>
      <c r="E209" s="361" t="s">
        <v>13831</v>
      </c>
      <c r="F209" s="361" t="s">
        <v>15536</v>
      </c>
      <c r="G209" s="361" t="s">
        <v>13804</v>
      </c>
      <c r="H209" s="361" t="s">
        <v>7953</v>
      </c>
      <c r="I209" s="363" t="s">
        <v>13804</v>
      </c>
      <c r="J209" s="363" t="s">
        <v>10957</v>
      </c>
      <c r="K209" s="360">
        <v>9</v>
      </c>
      <c r="L209" s="360" t="s">
        <v>668</v>
      </c>
      <c r="M209" s="360" t="s">
        <v>13831</v>
      </c>
      <c r="N209" s="360" t="s">
        <v>15536</v>
      </c>
      <c r="O209" s="363" t="s">
        <v>13745</v>
      </c>
      <c r="P209" s="365" t="s">
        <v>13832</v>
      </c>
      <c r="Q209" s="365" t="s">
        <v>13833</v>
      </c>
      <c r="R209" s="405" t="s">
        <v>15537</v>
      </c>
      <c r="S209" s="372" t="s">
        <v>10285</v>
      </c>
      <c r="T209" s="419" t="str">
        <f t="shared" si="7"/>
        <v>701Phường An Đông</v>
      </c>
      <c r="U209" t="e">
        <f>VLOOKUP(S209,'DM CQT mới'!$E$7:$E$132,1,)</f>
        <v>#N/A</v>
      </c>
      <c r="V209" s="360" t="s">
        <v>668</v>
      </c>
      <c r="W209" s="360" t="s">
        <v>15536</v>
      </c>
      <c r="X209" t="b">
        <f t="shared" si="6"/>
        <v>1</v>
      </c>
    </row>
    <row r="210" spans="1:24" ht="60" hidden="1">
      <c r="A210" s="360" t="s">
        <v>13830</v>
      </c>
      <c r="B210" s="361" t="s">
        <v>10957</v>
      </c>
      <c r="C210" s="361">
        <v>9</v>
      </c>
      <c r="D210" s="361" t="s">
        <v>668</v>
      </c>
      <c r="E210" s="361" t="s">
        <v>13831</v>
      </c>
      <c r="F210" s="361" t="s">
        <v>15536</v>
      </c>
      <c r="G210" s="361" t="s">
        <v>13804</v>
      </c>
      <c r="H210" s="361" t="s">
        <v>7953</v>
      </c>
      <c r="I210" s="363" t="s">
        <v>13804</v>
      </c>
      <c r="J210" s="363" t="s">
        <v>10957</v>
      </c>
      <c r="K210" s="360">
        <v>9</v>
      </c>
      <c r="L210" s="360" t="s">
        <v>668</v>
      </c>
      <c r="M210" s="360" t="s">
        <v>13831</v>
      </c>
      <c r="N210" s="360" t="s">
        <v>15536</v>
      </c>
      <c r="O210" s="363" t="s">
        <v>13745</v>
      </c>
      <c r="P210" s="365" t="s">
        <v>13832</v>
      </c>
      <c r="Q210" s="365" t="s">
        <v>13833</v>
      </c>
      <c r="R210" s="405" t="s">
        <v>15537</v>
      </c>
      <c r="S210" s="363" t="s">
        <v>10286</v>
      </c>
      <c r="T210" s="419" t="str">
        <f t="shared" si="7"/>
        <v>701Phường Chợ Lớn</v>
      </c>
      <c r="U210" t="e">
        <f>VLOOKUP(S210,'DM CQT mới'!$E$7:$E$132,1,)</f>
        <v>#N/A</v>
      </c>
      <c r="V210" s="360" t="s">
        <v>668</v>
      </c>
      <c r="W210" s="360" t="s">
        <v>15536</v>
      </c>
      <c r="X210" t="b">
        <f t="shared" si="6"/>
        <v>1</v>
      </c>
    </row>
    <row r="211" spans="1:24" ht="60" hidden="1">
      <c r="A211" s="360" t="s">
        <v>13830</v>
      </c>
      <c r="B211" s="361" t="s">
        <v>10957</v>
      </c>
      <c r="C211" s="361">
        <v>9</v>
      </c>
      <c r="D211" s="361" t="s">
        <v>668</v>
      </c>
      <c r="E211" s="361" t="s">
        <v>13831</v>
      </c>
      <c r="F211" s="361" t="s">
        <v>15536</v>
      </c>
      <c r="G211" s="361" t="s">
        <v>13804</v>
      </c>
      <c r="H211" s="361" t="s">
        <v>7953</v>
      </c>
      <c r="I211" s="363" t="s">
        <v>13804</v>
      </c>
      <c r="J211" s="363" t="s">
        <v>10957</v>
      </c>
      <c r="K211" s="360">
        <v>9</v>
      </c>
      <c r="L211" s="360" t="s">
        <v>668</v>
      </c>
      <c r="M211" s="360" t="s">
        <v>13831</v>
      </c>
      <c r="N211" s="360" t="s">
        <v>15536</v>
      </c>
      <c r="O211" s="363" t="s">
        <v>13745</v>
      </c>
      <c r="P211" s="365" t="s">
        <v>13832</v>
      </c>
      <c r="Q211" s="365" t="s">
        <v>13833</v>
      </c>
      <c r="R211" s="405" t="s">
        <v>15537</v>
      </c>
      <c r="S211" s="363" t="s">
        <v>10288</v>
      </c>
      <c r="T211" s="419" t="str">
        <f t="shared" si="7"/>
        <v>701Phường Bình Tiên</v>
      </c>
      <c r="U211" t="e">
        <f>VLOOKUP(S211,'DM CQT mới'!$E$7:$E$132,1,)</f>
        <v>#N/A</v>
      </c>
      <c r="V211" s="360" t="s">
        <v>668</v>
      </c>
      <c r="W211" s="360" t="s">
        <v>15536</v>
      </c>
      <c r="X211" t="b">
        <f t="shared" si="6"/>
        <v>1</v>
      </c>
    </row>
    <row r="212" spans="1:24" ht="60" hidden="1">
      <c r="A212" s="360" t="s">
        <v>13830</v>
      </c>
      <c r="B212" s="361" t="s">
        <v>10957</v>
      </c>
      <c r="C212" s="361">
        <v>9</v>
      </c>
      <c r="D212" s="361" t="s">
        <v>668</v>
      </c>
      <c r="E212" s="361" t="s">
        <v>13831</v>
      </c>
      <c r="F212" s="361" t="s">
        <v>15536</v>
      </c>
      <c r="G212" s="361" t="s">
        <v>13804</v>
      </c>
      <c r="H212" s="361" t="s">
        <v>7953</v>
      </c>
      <c r="I212" s="363" t="s">
        <v>13804</v>
      </c>
      <c r="J212" s="363" t="s">
        <v>10957</v>
      </c>
      <c r="K212" s="360">
        <v>9</v>
      </c>
      <c r="L212" s="360" t="s">
        <v>668</v>
      </c>
      <c r="M212" s="360" t="s">
        <v>13831</v>
      </c>
      <c r="N212" s="360" t="s">
        <v>15536</v>
      </c>
      <c r="O212" s="363" t="s">
        <v>13745</v>
      </c>
      <c r="P212" s="365" t="s">
        <v>13832</v>
      </c>
      <c r="Q212" s="365" t="s">
        <v>13833</v>
      </c>
      <c r="R212" s="405" t="s">
        <v>15537</v>
      </c>
      <c r="S212" s="363" t="s">
        <v>10287</v>
      </c>
      <c r="T212" s="419" t="str">
        <f t="shared" si="7"/>
        <v>701Phường Bình Tây</v>
      </c>
      <c r="U212" t="e">
        <f>VLOOKUP(S212,'DM CQT mới'!$E$7:$E$132,1,)</f>
        <v>#N/A</v>
      </c>
      <c r="V212" s="360" t="s">
        <v>668</v>
      </c>
      <c r="W212" s="360" t="s">
        <v>15536</v>
      </c>
      <c r="X212" t="b">
        <f t="shared" si="6"/>
        <v>1</v>
      </c>
    </row>
    <row r="213" spans="1:24" ht="60" hidden="1">
      <c r="A213" s="360" t="s">
        <v>13830</v>
      </c>
      <c r="B213" s="361" t="s">
        <v>10957</v>
      </c>
      <c r="C213" s="361">
        <v>9</v>
      </c>
      <c r="D213" s="361" t="s">
        <v>668</v>
      </c>
      <c r="E213" s="361" t="s">
        <v>13831</v>
      </c>
      <c r="F213" s="361" t="s">
        <v>15536</v>
      </c>
      <c r="G213" s="361" t="s">
        <v>13804</v>
      </c>
      <c r="H213" s="361" t="s">
        <v>7953</v>
      </c>
      <c r="I213" s="363" t="s">
        <v>13804</v>
      </c>
      <c r="J213" s="363" t="s">
        <v>10957</v>
      </c>
      <c r="K213" s="360">
        <v>9</v>
      </c>
      <c r="L213" s="360" t="s">
        <v>668</v>
      </c>
      <c r="M213" s="360" t="s">
        <v>13831</v>
      </c>
      <c r="N213" s="360" t="s">
        <v>15536</v>
      </c>
      <c r="O213" s="363" t="s">
        <v>13745</v>
      </c>
      <c r="P213" s="363" t="s">
        <v>13832</v>
      </c>
      <c r="Q213" s="363" t="s">
        <v>13833</v>
      </c>
      <c r="R213" s="366" t="s">
        <v>15537</v>
      </c>
      <c r="S213" s="363" t="s">
        <v>10289</v>
      </c>
      <c r="T213" s="419" t="str">
        <f t="shared" si="7"/>
        <v>701Phường Bình Phú</v>
      </c>
      <c r="U213" t="e">
        <f>VLOOKUP(S213,'DM CQT mới'!$E$7:$E$132,1,)</f>
        <v>#N/A</v>
      </c>
      <c r="V213" s="360" t="s">
        <v>668</v>
      </c>
      <c r="W213" s="360" t="s">
        <v>15536</v>
      </c>
      <c r="X213" t="b">
        <f t="shared" si="6"/>
        <v>1</v>
      </c>
    </row>
    <row r="214" spans="1:24" ht="60" hidden="1">
      <c r="A214" s="360" t="s">
        <v>13830</v>
      </c>
      <c r="B214" s="363" t="s">
        <v>10957</v>
      </c>
      <c r="C214" s="363">
        <v>9</v>
      </c>
      <c r="D214" s="363">
        <v>114</v>
      </c>
      <c r="E214" s="363">
        <v>79701018</v>
      </c>
      <c r="F214" s="363" t="s">
        <v>15536</v>
      </c>
      <c r="G214" s="361" t="s">
        <v>13804</v>
      </c>
      <c r="H214" s="361" t="s">
        <v>7953</v>
      </c>
      <c r="I214" s="363" t="s">
        <v>13804</v>
      </c>
      <c r="J214" s="363" t="s">
        <v>10957</v>
      </c>
      <c r="K214" s="360">
        <v>9</v>
      </c>
      <c r="L214" s="360" t="s">
        <v>668</v>
      </c>
      <c r="M214" s="363">
        <v>79701018</v>
      </c>
      <c r="N214" s="360" t="s">
        <v>15536</v>
      </c>
      <c r="O214" s="363" t="s">
        <v>13745</v>
      </c>
      <c r="P214" s="366" t="s">
        <v>13832</v>
      </c>
      <c r="Q214" s="366" t="s">
        <v>13833</v>
      </c>
      <c r="R214" s="407" t="s">
        <v>15537</v>
      </c>
      <c r="S214" s="372" t="s">
        <v>10290</v>
      </c>
      <c r="T214" s="419" t="str">
        <f t="shared" si="7"/>
        <v>701Phường Phú Lâm</v>
      </c>
      <c r="U214" t="e">
        <f>VLOOKUP(S214,'DM CQT mới'!$E$7:$E$132,1,)</f>
        <v>#N/A</v>
      </c>
      <c r="V214" s="360" t="s">
        <v>668</v>
      </c>
      <c r="W214" s="360" t="s">
        <v>15536</v>
      </c>
      <c r="X214" t="b">
        <f t="shared" si="6"/>
        <v>0</v>
      </c>
    </row>
    <row r="215" spans="1:24" ht="60" hidden="1">
      <c r="A215" s="360" t="s">
        <v>13830</v>
      </c>
      <c r="B215" s="361" t="s">
        <v>10957</v>
      </c>
      <c r="C215" s="361">
        <v>9</v>
      </c>
      <c r="D215" s="361" t="s">
        <v>668</v>
      </c>
      <c r="E215" s="361" t="s">
        <v>13831</v>
      </c>
      <c r="F215" s="361" t="s">
        <v>15536</v>
      </c>
      <c r="G215" s="361" t="s">
        <v>13804</v>
      </c>
      <c r="H215" s="361" t="s">
        <v>7953</v>
      </c>
      <c r="I215" s="363" t="s">
        <v>13804</v>
      </c>
      <c r="J215" s="363" t="s">
        <v>10957</v>
      </c>
      <c r="K215" s="360">
        <v>9</v>
      </c>
      <c r="L215" s="360" t="s">
        <v>668</v>
      </c>
      <c r="M215" s="360" t="s">
        <v>13831</v>
      </c>
      <c r="N215" s="360" t="s">
        <v>15536</v>
      </c>
      <c r="O215" s="363" t="s">
        <v>13745</v>
      </c>
      <c r="P215" s="368" t="s">
        <v>13832</v>
      </c>
      <c r="Q215" s="365" t="s">
        <v>13833</v>
      </c>
      <c r="R215" s="408" t="s">
        <v>15537</v>
      </c>
      <c r="S215" s="372" t="s">
        <v>10294</v>
      </c>
      <c r="T215" s="419" t="str">
        <f t="shared" si="7"/>
        <v>701Phường Chánh Hưng</v>
      </c>
      <c r="U215" t="e">
        <f>VLOOKUP(S215,'DM CQT mới'!$E$7:$E$132,1,)</f>
        <v>#N/A</v>
      </c>
      <c r="V215" s="360" t="s">
        <v>668</v>
      </c>
      <c r="W215" s="360" t="s">
        <v>15536</v>
      </c>
      <c r="X215" t="b">
        <f t="shared" si="6"/>
        <v>1</v>
      </c>
    </row>
    <row r="216" spans="1:24" ht="60" hidden="1">
      <c r="A216" s="360" t="s">
        <v>13830</v>
      </c>
      <c r="B216" s="361" t="s">
        <v>10957</v>
      </c>
      <c r="C216" s="361">
        <v>9</v>
      </c>
      <c r="D216" s="361" t="s">
        <v>668</v>
      </c>
      <c r="E216" s="361" t="s">
        <v>13831</v>
      </c>
      <c r="F216" s="361" t="s">
        <v>15536</v>
      </c>
      <c r="G216" s="361" t="s">
        <v>13804</v>
      </c>
      <c r="H216" s="361" t="s">
        <v>7953</v>
      </c>
      <c r="I216" s="363" t="s">
        <v>13804</v>
      </c>
      <c r="J216" s="363" t="s">
        <v>10957</v>
      </c>
      <c r="K216" s="360">
        <v>9</v>
      </c>
      <c r="L216" s="360" t="s">
        <v>668</v>
      </c>
      <c r="M216" s="360" t="s">
        <v>13831</v>
      </c>
      <c r="N216" s="360" t="s">
        <v>15536</v>
      </c>
      <c r="O216" s="363" t="s">
        <v>13745</v>
      </c>
      <c r="P216" s="368" t="s">
        <v>13832</v>
      </c>
      <c r="Q216" s="365" t="s">
        <v>13833</v>
      </c>
      <c r="R216" s="405" t="s">
        <v>15537</v>
      </c>
      <c r="S216" s="363" t="s">
        <v>10296</v>
      </c>
      <c r="T216" s="419" t="str">
        <f t="shared" si="7"/>
        <v>701Phường Bình Đông</v>
      </c>
      <c r="U216" t="e">
        <f>VLOOKUP(S216,'DM CQT mới'!$E$7:$E$132,1,)</f>
        <v>#N/A</v>
      </c>
      <c r="V216" s="360" t="s">
        <v>668</v>
      </c>
      <c r="W216" s="360" t="s">
        <v>15536</v>
      </c>
      <c r="X216" t="b">
        <f t="shared" si="6"/>
        <v>1</v>
      </c>
    </row>
    <row r="217" spans="1:24" ht="60" hidden="1">
      <c r="A217" s="360" t="s">
        <v>13830</v>
      </c>
      <c r="B217" s="361" t="s">
        <v>10957</v>
      </c>
      <c r="C217" s="361">
        <v>9</v>
      </c>
      <c r="D217" s="361" t="s">
        <v>668</v>
      </c>
      <c r="E217" s="361" t="s">
        <v>13831</v>
      </c>
      <c r="F217" s="361" t="s">
        <v>15536</v>
      </c>
      <c r="G217" s="361" t="s">
        <v>13804</v>
      </c>
      <c r="H217" s="361" t="s">
        <v>7953</v>
      </c>
      <c r="I217" s="363" t="s">
        <v>13804</v>
      </c>
      <c r="J217" s="363" t="s">
        <v>10957</v>
      </c>
      <c r="K217" s="360">
        <v>9</v>
      </c>
      <c r="L217" s="360" t="s">
        <v>668</v>
      </c>
      <c r="M217" s="360" t="s">
        <v>13831</v>
      </c>
      <c r="N217" s="360" t="s">
        <v>15536</v>
      </c>
      <c r="O217" s="363" t="s">
        <v>13745</v>
      </c>
      <c r="P217" s="368" t="s">
        <v>13832</v>
      </c>
      <c r="Q217" s="365" t="s">
        <v>13833</v>
      </c>
      <c r="R217" s="405" t="s">
        <v>15537</v>
      </c>
      <c r="S217" s="363" t="s">
        <v>10295</v>
      </c>
      <c r="T217" s="419" t="str">
        <f t="shared" si="7"/>
        <v>701Phường Phú Định</v>
      </c>
      <c r="U217" t="e">
        <f>VLOOKUP(S217,'DM CQT mới'!$E$7:$E$132,1,)</f>
        <v>#N/A</v>
      </c>
      <c r="V217" s="360" t="s">
        <v>668</v>
      </c>
      <c r="W217" s="360" t="s">
        <v>15536</v>
      </c>
      <c r="X217" t="b">
        <f t="shared" si="6"/>
        <v>1</v>
      </c>
    </row>
    <row r="218" spans="1:24" ht="60" hidden="1">
      <c r="A218" s="360" t="s">
        <v>8002</v>
      </c>
      <c r="B218" s="361" t="s">
        <v>10957</v>
      </c>
      <c r="C218" s="361">
        <v>10</v>
      </c>
      <c r="D218" s="361" t="s">
        <v>650</v>
      </c>
      <c r="E218" s="361" t="s">
        <v>13834</v>
      </c>
      <c r="F218" s="361" t="s">
        <v>15538</v>
      </c>
      <c r="G218" s="361" t="s">
        <v>13804</v>
      </c>
      <c r="H218" s="361" t="s">
        <v>7953</v>
      </c>
      <c r="I218" s="363" t="s">
        <v>13804</v>
      </c>
      <c r="J218" s="363" t="s">
        <v>10957</v>
      </c>
      <c r="K218" s="360">
        <v>10</v>
      </c>
      <c r="L218" s="360" t="s">
        <v>650</v>
      </c>
      <c r="M218" s="360" t="s">
        <v>13834</v>
      </c>
      <c r="N218" s="360" t="s">
        <v>15538</v>
      </c>
      <c r="O218" s="363" t="s">
        <v>13745</v>
      </c>
      <c r="P218" s="368" t="s">
        <v>13835</v>
      </c>
      <c r="Q218" s="365" t="s">
        <v>13836</v>
      </c>
      <c r="R218" s="405" t="s">
        <v>15539</v>
      </c>
      <c r="S218" s="363" t="s">
        <v>10279</v>
      </c>
      <c r="T218" s="419" t="str">
        <f t="shared" si="7"/>
        <v>701Phường Bàn Cờ</v>
      </c>
      <c r="U218" t="e">
        <f>VLOOKUP(S218,'DM CQT mới'!$E$7:$E$132,1,)</f>
        <v>#N/A</v>
      </c>
      <c r="V218" s="360" t="s">
        <v>650</v>
      </c>
      <c r="W218" s="360" t="s">
        <v>15538</v>
      </c>
      <c r="X218" t="b">
        <f t="shared" si="6"/>
        <v>1</v>
      </c>
    </row>
    <row r="219" spans="1:24" ht="60" hidden="1">
      <c r="A219" s="360" t="s">
        <v>8002</v>
      </c>
      <c r="B219" s="361" t="s">
        <v>10957</v>
      </c>
      <c r="C219" s="361">
        <v>10</v>
      </c>
      <c r="D219" s="361" t="s">
        <v>650</v>
      </c>
      <c r="E219" s="361" t="s">
        <v>13834</v>
      </c>
      <c r="F219" s="361" t="s">
        <v>15538</v>
      </c>
      <c r="G219" s="361" t="s">
        <v>13804</v>
      </c>
      <c r="H219" s="361" t="s">
        <v>7953</v>
      </c>
      <c r="I219" s="363" t="s">
        <v>13804</v>
      </c>
      <c r="J219" s="363" t="s">
        <v>10957</v>
      </c>
      <c r="K219" s="363">
        <v>10</v>
      </c>
      <c r="L219" s="360" t="s">
        <v>650</v>
      </c>
      <c r="M219" s="363">
        <v>79701010</v>
      </c>
      <c r="N219" s="363" t="s">
        <v>15538</v>
      </c>
      <c r="O219" s="363" t="s">
        <v>13745</v>
      </c>
      <c r="P219" s="363" t="s">
        <v>13835</v>
      </c>
      <c r="Q219" s="363" t="s">
        <v>13836</v>
      </c>
      <c r="R219" s="363" t="s">
        <v>15539</v>
      </c>
      <c r="S219" s="363" t="s">
        <v>8623</v>
      </c>
      <c r="T219" s="419" t="str">
        <f t="shared" si="7"/>
        <v>701Phường Xuân Hòa</v>
      </c>
      <c r="U219" t="e">
        <f>VLOOKUP(S219,'DM CQT mới'!$E$7:$E$132,1,)</f>
        <v>#N/A</v>
      </c>
      <c r="V219" s="360" t="s">
        <v>650</v>
      </c>
      <c r="W219" s="363" t="s">
        <v>15538</v>
      </c>
      <c r="X219" t="b">
        <f t="shared" si="6"/>
        <v>1</v>
      </c>
    </row>
    <row r="220" spans="1:24" ht="60" hidden="1">
      <c r="A220" s="360" t="s">
        <v>8002</v>
      </c>
      <c r="B220" s="361" t="s">
        <v>10957</v>
      </c>
      <c r="C220" s="361">
        <v>10</v>
      </c>
      <c r="D220" s="361" t="s">
        <v>650</v>
      </c>
      <c r="E220" s="361" t="s">
        <v>13834</v>
      </c>
      <c r="F220" s="361" t="s">
        <v>15538</v>
      </c>
      <c r="G220" s="361" t="s">
        <v>13804</v>
      </c>
      <c r="H220" s="361" t="s">
        <v>7953</v>
      </c>
      <c r="I220" s="363" t="s">
        <v>13804</v>
      </c>
      <c r="J220" s="363" t="s">
        <v>10957</v>
      </c>
      <c r="K220" s="360">
        <v>10</v>
      </c>
      <c r="L220" s="360" t="s">
        <v>650</v>
      </c>
      <c r="M220" s="360" t="s">
        <v>13834</v>
      </c>
      <c r="N220" s="360" t="s">
        <v>15538</v>
      </c>
      <c r="O220" s="363" t="s">
        <v>13745</v>
      </c>
      <c r="P220" s="365" t="s">
        <v>13835</v>
      </c>
      <c r="Q220" s="365" t="s">
        <v>13836</v>
      </c>
      <c r="R220" s="405" t="s">
        <v>15539</v>
      </c>
      <c r="S220" s="372" t="s">
        <v>10280</v>
      </c>
      <c r="T220" s="419" t="str">
        <f t="shared" si="7"/>
        <v>701Phường Nhiêu Lộc</v>
      </c>
      <c r="U220" t="e">
        <f>VLOOKUP(S220,'DM CQT mới'!$E$7:$E$132,1,)</f>
        <v>#N/A</v>
      </c>
      <c r="V220" s="360" t="s">
        <v>650</v>
      </c>
      <c r="W220" s="360" t="s">
        <v>15538</v>
      </c>
      <c r="X220" t="b">
        <f t="shared" si="6"/>
        <v>1</v>
      </c>
    </row>
    <row r="221" spans="1:24" ht="60" hidden="1">
      <c r="A221" s="360" t="s">
        <v>8002</v>
      </c>
      <c r="B221" s="361" t="s">
        <v>10957</v>
      </c>
      <c r="C221" s="361">
        <v>10</v>
      </c>
      <c r="D221" s="361" t="s">
        <v>650</v>
      </c>
      <c r="E221" s="361" t="s">
        <v>13834</v>
      </c>
      <c r="F221" s="361" t="s">
        <v>15538</v>
      </c>
      <c r="G221" s="361" t="s">
        <v>13804</v>
      </c>
      <c r="H221" s="361" t="s">
        <v>7953</v>
      </c>
      <c r="I221" s="363" t="s">
        <v>13804</v>
      </c>
      <c r="J221" s="363" t="s">
        <v>10957</v>
      </c>
      <c r="K221" s="360">
        <v>10</v>
      </c>
      <c r="L221" s="360" t="s">
        <v>650</v>
      </c>
      <c r="M221" s="360" t="s">
        <v>13834</v>
      </c>
      <c r="N221" s="360" t="s">
        <v>15538</v>
      </c>
      <c r="O221" s="363" t="s">
        <v>13745</v>
      </c>
      <c r="P221" s="365" t="s">
        <v>13835</v>
      </c>
      <c r="Q221" s="365" t="s">
        <v>13836</v>
      </c>
      <c r="R221" s="408" t="s">
        <v>15539</v>
      </c>
      <c r="S221" s="372" t="s">
        <v>10297</v>
      </c>
      <c r="T221" s="419" t="str">
        <f t="shared" si="7"/>
        <v>701Phường Vườn Lài</v>
      </c>
      <c r="U221" t="e">
        <f>VLOOKUP(S221,'DM CQT mới'!$E$7:$E$132,1,)</f>
        <v>#N/A</v>
      </c>
      <c r="V221" s="360" t="s">
        <v>650</v>
      </c>
      <c r="W221" s="360" t="s">
        <v>15538</v>
      </c>
      <c r="X221" t="b">
        <f t="shared" si="6"/>
        <v>1</v>
      </c>
    </row>
    <row r="222" spans="1:24" ht="60" hidden="1">
      <c r="A222" s="360" t="s">
        <v>8002</v>
      </c>
      <c r="B222" s="361" t="s">
        <v>10957</v>
      </c>
      <c r="C222" s="361">
        <v>10</v>
      </c>
      <c r="D222" s="361" t="s">
        <v>650</v>
      </c>
      <c r="E222" s="361" t="s">
        <v>13834</v>
      </c>
      <c r="F222" s="361" t="s">
        <v>15538</v>
      </c>
      <c r="G222" s="361" t="s">
        <v>13804</v>
      </c>
      <c r="H222" s="361" t="s">
        <v>7953</v>
      </c>
      <c r="I222" s="363" t="s">
        <v>13804</v>
      </c>
      <c r="J222" s="363" t="s">
        <v>10957</v>
      </c>
      <c r="K222" s="360">
        <v>10</v>
      </c>
      <c r="L222" s="360" t="s">
        <v>650</v>
      </c>
      <c r="M222" s="360" t="s">
        <v>13834</v>
      </c>
      <c r="N222" s="360" t="s">
        <v>15538</v>
      </c>
      <c r="O222" s="363" t="s">
        <v>13745</v>
      </c>
      <c r="P222" s="365" t="s">
        <v>13835</v>
      </c>
      <c r="Q222" s="365" t="s">
        <v>13836</v>
      </c>
      <c r="R222" s="408" t="s">
        <v>15539</v>
      </c>
      <c r="S222" s="363" t="s">
        <v>9817</v>
      </c>
      <c r="T222" s="419" t="str">
        <f t="shared" si="7"/>
        <v>701Phường Diên Hồng</v>
      </c>
      <c r="U222" t="e">
        <f>VLOOKUP(S222,'DM CQT mới'!$E$7:$E$132,1,)</f>
        <v>#N/A</v>
      </c>
      <c r="V222" s="360" t="s">
        <v>650</v>
      </c>
      <c r="W222" s="360" t="s">
        <v>15538</v>
      </c>
      <c r="X222" t="b">
        <f t="shared" si="6"/>
        <v>1</v>
      </c>
    </row>
    <row r="223" spans="1:24" ht="60" hidden="1">
      <c r="A223" s="360" t="s">
        <v>8002</v>
      </c>
      <c r="B223" s="361" t="s">
        <v>10957</v>
      </c>
      <c r="C223" s="361">
        <v>10</v>
      </c>
      <c r="D223" s="361" t="s">
        <v>650</v>
      </c>
      <c r="E223" s="361" t="s">
        <v>13834</v>
      </c>
      <c r="F223" s="361" t="s">
        <v>15538</v>
      </c>
      <c r="G223" s="361" t="s">
        <v>13804</v>
      </c>
      <c r="H223" s="361" t="s">
        <v>7953</v>
      </c>
      <c r="I223" s="363" t="s">
        <v>13804</v>
      </c>
      <c r="J223" s="363" t="s">
        <v>10957</v>
      </c>
      <c r="K223" s="360">
        <v>10</v>
      </c>
      <c r="L223" s="360" t="s">
        <v>650</v>
      </c>
      <c r="M223" s="360" t="s">
        <v>13834</v>
      </c>
      <c r="N223" s="360" t="s">
        <v>15538</v>
      </c>
      <c r="O223" s="363" t="s">
        <v>13745</v>
      </c>
      <c r="P223" s="365" t="s">
        <v>13835</v>
      </c>
      <c r="Q223" s="365" t="s">
        <v>13836</v>
      </c>
      <c r="R223" s="405" t="s">
        <v>15539</v>
      </c>
      <c r="S223" s="363" t="s">
        <v>15325</v>
      </c>
      <c r="T223" s="419" t="str">
        <f t="shared" si="7"/>
        <v>701Phường Hòa Hưng</v>
      </c>
      <c r="U223" t="e">
        <f>VLOOKUP(S223,'DM CQT mới'!$E$7:$E$132,1,)</f>
        <v>#N/A</v>
      </c>
      <c r="V223" s="360" t="s">
        <v>650</v>
      </c>
      <c r="W223" s="360" t="s">
        <v>15538</v>
      </c>
      <c r="X223" t="b">
        <f t="shared" si="6"/>
        <v>1</v>
      </c>
    </row>
    <row r="224" spans="1:24" ht="60" hidden="1">
      <c r="A224" s="360" t="s">
        <v>8002</v>
      </c>
      <c r="B224" s="361" t="s">
        <v>10957</v>
      </c>
      <c r="C224" s="361">
        <v>10</v>
      </c>
      <c r="D224" s="361" t="s">
        <v>650</v>
      </c>
      <c r="E224" s="361" t="s">
        <v>13834</v>
      </c>
      <c r="F224" s="361" t="s">
        <v>15538</v>
      </c>
      <c r="G224" s="361" t="s">
        <v>13804</v>
      </c>
      <c r="H224" s="361" t="s">
        <v>7953</v>
      </c>
      <c r="I224" s="363" t="s">
        <v>13804</v>
      </c>
      <c r="J224" s="363" t="s">
        <v>10957</v>
      </c>
      <c r="K224" s="360">
        <v>10</v>
      </c>
      <c r="L224" s="360" t="s">
        <v>650</v>
      </c>
      <c r="M224" s="360" t="s">
        <v>13834</v>
      </c>
      <c r="N224" s="360" t="s">
        <v>15538</v>
      </c>
      <c r="O224" s="363" t="s">
        <v>13745</v>
      </c>
      <c r="P224" s="365" t="s">
        <v>13835</v>
      </c>
      <c r="Q224" s="365" t="s">
        <v>13836</v>
      </c>
      <c r="R224" s="405" t="s">
        <v>15539</v>
      </c>
      <c r="S224" s="363" t="s">
        <v>10937</v>
      </c>
      <c r="T224" s="419" t="str">
        <f t="shared" si="7"/>
        <v>701Phường Hòa Bình</v>
      </c>
      <c r="U224" t="e">
        <f>VLOOKUP(S224,'DM CQT mới'!$E$7:$E$132,1,)</f>
        <v>#N/A</v>
      </c>
      <c r="V224" s="360" t="s">
        <v>650</v>
      </c>
      <c r="W224" s="360" t="s">
        <v>15538</v>
      </c>
      <c r="X224" t="b">
        <f t="shared" si="6"/>
        <v>1</v>
      </c>
    </row>
    <row r="225" spans="1:24" ht="60" hidden="1">
      <c r="A225" s="360" t="s">
        <v>8002</v>
      </c>
      <c r="B225" s="361" t="s">
        <v>10957</v>
      </c>
      <c r="C225" s="361">
        <v>10</v>
      </c>
      <c r="D225" s="361" t="s">
        <v>650</v>
      </c>
      <c r="E225" s="361" t="s">
        <v>13834</v>
      </c>
      <c r="F225" s="361" t="s">
        <v>15538</v>
      </c>
      <c r="G225" s="361" t="s">
        <v>13804</v>
      </c>
      <c r="H225" s="361" t="s">
        <v>7953</v>
      </c>
      <c r="I225" s="363" t="s">
        <v>13804</v>
      </c>
      <c r="J225" s="363" t="s">
        <v>10957</v>
      </c>
      <c r="K225" s="360">
        <v>10</v>
      </c>
      <c r="L225" s="360" t="s">
        <v>650</v>
      </c>
      <c r="M225" s="360" t="s">
        <v>13834</v>
      </c>
      <c r="N225" s="360" t="s">
        <v>15538</v>
      </c>
      <c r="O225" s="363" t="s">
        <v>13745</v>
      </c>
      <c r="P225" s="365" t="s">
        <v>13835</v>
      </c>
      <c r="Q225" s="365" t="s">
        <v>13836</v>
      </c>
      <c r="R225" s="405" t="s">
        <v>15539</v>
      </c>
      <c r="S225" s="363" t="s">
        <v>8540</v>
      </c>
      <c r="T225" s="419" t="str">
        <f t="shared" si="7"/>
        <v>701Phường Phú Thọ</v>
      </c>
      <c r="U225" t="e">
        <f>VLOOKUP(S225,'DM CQT mới'!$E$7:$E$132,1,)</f>
        <v>#N/A</v>
      </c>
      <c r="V225" s="360" t="s">
        <v>650</v>
      </c>
      <c r="W225" s="360" t="s">
        <v>15538</v>
      </c>
      <c r="X225" t="b">
        <f t="shared" si="6"/>
        <v>1</v>
      </c>
    </row>
    <row r="226" spans="1:24" ht="60" hidden="1">
      <c r="A226" s="360" t="s">
        <v>8002</v>
      </c>
      <c r="B226" s="361" t="s">
        <v>10957</v>
      </c>
      <c r="C226" s="361">
        <v>10</v>
      </c>
      <c r="D226" s="361" t="s">
        <v>650</v>
      </c>
      <c r="E226" s="361" t="s">
        <v>13834</v>
      </c>
      <c r="F226" s="361" t="s">
        <v>15538</v>
      </c>
      <c r="G226" s="361" t="s">
        <v>13804</v>
      </c>
      <c r="H226" s="361" t="s">
        <v>7953</v>
      </c>
      <c r="I226" s="363" t="s">
        <v>13804</v>
      </c>
      <c r="J226" s="363" t="s">
        <v>10957</v>
      </c>
      <c r="K226" s="360">
        <v>10</v>
      </c>
      <c r="L226" s="360" t="s">
        <v>650</v>
      </c>
      <c r="M226" s="360" t="s">
        <v>13834</v>
      </c>
      <c r="N226" s="360" t="s">
        <v>15538</v>
      </c>
      <c r="O226" s="363" t="s">
        <v>13745</v>
      </c>
      <c r="P226" s="365" t="s">
        <v>13835</v>
      </c>
      <c r="Q226" s="365" t="s">
        <v>13836</v>
      </c>
      <c r="R226" s="405" t="s">
        <v>15539</v>
      </c>
      <c r="S226" s="363" t="s">
        <v>10299</v>
      </c>
      <c r="T226" s="419" t="str">
        <f t="shared" si="7"/>
        <v>701Phường Bình Thới</v>
      </c>
      <c r="U226" t="e">
        <f>VLOOKUP(S226,'DM CQT mới'!$E$7:$E$132,1,)</f>
        <v>#N/A</v>
      </c>
      <c r="V226" s="360" t="s">
        <v>650</v>
      </c>
      <c r="W226" s="360" t="s">
        <v>15538</v>
      </c>
      <c r="X226" t="b">
        <f t="shared" si="6"/>
        <v>1</v>
      </c>
    </row>
    <row r="227" spans="1:24" ht="60" hidden="1">
      <c r="A227" s="360" t="s">
        <v>8002</v>
      </c>
      <c r="B227" s="361" t="s">
        <v>10957</v>
      </c>
      <c r="C227" s="361">
        <v>10</v>
      </c>
      <c r="D227" s="361" t="s">
        <v>650</v>
      </c>
      <c r="E227" s="361" t="s">
        <v>13834</v>
      </c>
      <c r="F227" s="361" t="s">
        <v>15538</v>
      </c>
      <c r="G227" s="361" t="s">
        <v>13804</v>
      </c>
      <c r="H227" s="361" t="s">
        <v>7953</v>
      </c>
      <c r="I227" s="363" t="s">
        <v>13804</v>
      </c>
      <c r="J227" s="363" t="s">
        <v>10957</v>
      </c>
      <c r="K227" s="360">
        <v>10</v>
      </c>
      <c r="L227" s="360" t="s">
        <v>650</v>
      </c>
      <c r="M227" s="360" t="s">
        <v>13834</v>
      </c>
      <c r="N227" s="360" t="s">
        <v>15538</v>
      </c>
      <c r="O227" s="363" t="s">
        <v>13745</v>
      </c>
      <c r="P227" s="365" t="s">
        <v>13835</v>
      </c>
      <c r="Q227" s="365" t="s">
        <v>13836</v>
      </c>
      <c r="R227" s="405" t="s">
        <v>15539</v>
      </c>
      <c r="S227" s="363" t="s">
        <v>10298</v>
      </c>
      <c r="T227" s="419" t="str">
        <f t="shared" si="7"/>
        <v>701Phường Minh Phụng</v>
      </c>
      <c r="U227" t="e">
        <f>VLOOKUP(S227,'DM CQT mới'!$E$7:$E$132,1,)</f>
        <v>#N/A</v>
      </c>
      <c r="V227" s="360" t="s">
        <v>650</v>
      </c>
      <c r="W227" s="360" t="s">
        <v>15538</v>
      </c>
      <c r="X227" t="b">
        <f t="shared" si="6"/>
        <v>1</v>
      </c>
    </row>
    <row r="228" spans="1:24" ht="45" hidden="1">
      <c r="A228" s="360"/>
      <c r="B228" s="361" t="s">
        <v>13837</v>
      </c>
      <c r="C228" s="361" t="s">
        <v>13837</v>
      </c>
      <c r="D228" s="361" t="s">
        <v>13837</v>
      </c>
      <c r="E228" s="361" t="s">
        <v>13838</v>
      </c>
      <c r="F228" s="361" t="s">
        <v>13837</v>
      </c>
      <c r="G228" s="361" t="s">
        <v>13804</v>
      </c>
      <c r="H228" s="361" t="s">
        <v>7953</v>
      </c>
      <c r="I228" s="363" t="s">
        <v>13804</v>
      </c>
      <c r="J228" s="363" t="s">
        <v>10957</v>
      </c>
      <c r="K228" s="360">
        <v>11</v>
      </c>
      <c r="L228" s="360" t="s">
        <v>376</v>
      </c>
      <c r="M228" s="360"/>
      <c r="N228" s="360" t="s">
        <v>15540</v>
      </c>
      <c r="O228" s="363" t="s">
        <v>13839</v>
      </c>
      <c r="P228" s="365" t="s">
        <v>634</v>
      </c>
      <c r="Q228" s="365" t="s">
        <v>13840</v>
      </c>
      <c r="R228" s="405" t="s">
        <v>15541</v>
      </c>
      <c r="S228" s="363" t="s">
        <v>10276</v>
      </c>
      <c r="T228" s="419" t="str">
        <f t="shared" si="7"/>
        <v>701Phường Tân Định</v>
      </c>
      <c r="U228" t="e">
        <f>VLOOKUP(S228,'DM CQT mới'!$E$7:$E$132,1,)</f>
        <v>#N/A</v>
      </c>
      <c r="V228" s="360" t="s">
        <v>376</v>
      </c>
      <c r="W228" s="360" t="s">
        <v>15540</v>
      </c>
      <c r="X228" t="b">
        <f t="shared" si="6"/>
        <v>0</v>
      </c>
    </row>
    <row r="229" spans="1:24" ht="45" hidden="1">
      <c r="A229" s="360"/>
      <c r="B229" s="363" t="s">
        <v>13837</v>
      </c>
      <c r="C229" s="363" t="s">
        <v>13837</v>
      </c>
      <c r="D229" s="363" t="s">
        <v>13837</v>
      </c>
      <c r="E229" s="363">
        <v>79701014</v>
      </c>
      <c r="F229" s="363" t="s">
        <v>13837</v>
      </c>
      <c r="G229" s="361" t="s">
        <v>13804</v>
      </c>
      <c r="H229" s="361" t="s">
        <v>7953</v>
      </c>
      <c r="I229" s="363" t="s">
        <v>13804</v>
      </c>
      <c r="J229" s="363" t="s">
        <v>10957</v>
      </c>
      <c r="K229" s="360">
        <v>11</v>
      </c>
      <c r="L229" s="360" t="s">
        <v>376</v>
      </c>
      <c r="M229" s="363"/>
      <c r="N229" s="360" t="s">
        <v>15540</v>
      </c>
      <c r="O229" s="363" t="s">
        <v>13839</v>
      </c>
      <c r="P229" s="365" t="s">
        <v>634</v>
      </c>
      <c r="Q229" s="365" t="s">
        <v>13840</v>
      </c>
      <c r="R229" s="405" t="s">
        <v>15541</v>
      </c>
      <c r="S229" s="363" t="s">
        <v>10277</v>
      </c>
      <c r="T229" s="419" t="str">
        <f t="shared" si="7"/>
        <v>701Phường Bến Thành</v>
      </c>
      <c r="U229" t="e">
        <f>VLOOKUP(S229,'DM CQT mới'!$E$7:$E$132,1,)</f>
        <v>#N/A</v>
      </c>
      <c r="V229" s="360" t="s">
        <v>376</v>
      </c>
      <c r="W229" s="360" t="s">
        <v>15540</v>
      </c>
      <c r="X229" t="b">
        <f t="shared" si="6"/>
        <v>0</v>
      </c>
    </row>
    <row r="230" spans="1:24" ht="45" hidden="1">
      <c r="A230" s="360"/>
      <c r="B230" s="363" t="s">
        <v>13837</v>
      </c>
      <c r="C230" s="363" t="s">
        <v>13837</v>
      </c>
      <c r="D230" s="363" t="s">
        <v>13837</v>
      </c>
      <c r="E230" s="363">
        <v>79701014</v>
      </c>
      <c r="F230" s="363" t="s">
        <v>13837</v>
      </c>
      <c r="G230" s="361" t="s">
        <v>13804</v>
      </c>
      <c r="H230" s="361" t="s">
        <v>7953</v>
      </c>
      <c r="I230" s="363" t="s">
        <v>13804</v>
      </c>
      <c r="J230" s="363" t="s">
        <v>10957</v>
      </c>
      <c r="K230" s="360">
        <v>11</v>
      </c>
      <c r="L230" s="360" t="s">
        <v>376</v>
      </c>
      <c r="M230" s="363"/>
      <c r="N230" s="360" t="s">
        <v>15540</v>
      </c>
      <c r="O230" s="363" t="s">
        <v>13839</v>
      </c>
      <c r="P230" s="366" t="s">
        <v>634</v>
      </c>
      <c r="Q230" s="365" t="s">
        <v>13840</v>
      </c>
      <c r="R230" s="365" t="s">
        <v>15541</v>
      </c>
      <c r="S230" s="363" t="s">
        <v>10275</v>
      </c>
      <c r="T230" s="419" t="str">
        <f t="shared" si="7"/>
        <v>701Phường Sài Gòn</v>
      </c>
      <c r="U230" t="e">
        <f>VLOOKUP(S230,'DM CQT mới'!$E$7:$E$132,1,)</f>
        <v>#N/A</v>
      </c>
      <c r="V230" s="360" t="s">
        <v>376</v>
      </c>
      <c r="W230" s="360" t="s">
        <v>15540</v>
      </c>
      <c r="X230" t="b">
        <f t="shared" si="6"/>
        <v>0</v>
      </c>
    </row>
    <row r="231" spans="1:24" ht="45" hidden="1">
      <c r="A231" s="360"/>
      <c r="B231" s="361" t="s">
        <v>13837</v>
      </c>
      <c r="C231" s="361" t="s">
        <v>13837</v>
      </c>
      <c r="D231" s="361" t="s">
        <v>13837</v>
      </c>
      <c r="E231" s="361" t="s">
        <v>13838</v>
      </c>
      <c r="F231" s="361" t="s">
        <v>13837</v>
      </c>
      <c r="G231" s="361" t="s">
        <v>13804</v>
      </c>
      <c r="H231" s="361" t="s">
        <v>7953</v>
      </c>
      <c r="I231" s="363" t="s">
        <v>13804</v>
      </c>
      <c r="J231" s="363" t="s">
        <v>10957</v>
      </c>
      <c r="K231" s="363">
        <v>11</v>
      </c>
      <c r="L231" s="360" t="s">
        <v>376</v>
      </c>
      <c r="M231" s="363"/>
      <c r="N231" s="363" t="s">
        <v>15540</v>
      </c>
      <c r="O231" s="363" t="s">
        <v>13839</v>
      </c>
      <c r="P231" s="363" t="s">
        <v>634</v>
      </c>
      <c r="Q231" s="363" t="s">
        <v>13840</v>
      </c>
      <c r="R231" s="363" t="s">
        <v>15541</v>
      </c>
      <c r="S231" s="363" t="s">
        <v>10278</v>
      </c>
      <c r="T231" s="419" t="str">
        <f t="shared" si="7"/>
        <v>701Phường Cầu Ông Lãnh</v>
      </c>
      <c r="U231" t="e">
        <f>VLOOKUP(S231,'DM CQT mới'!$E$7:$E$132,1,)</f>
        <v>#N/A</v>
      </c>
      <c r="V231" s="360" t="s">
        <v>376</v>
      </c>
      <c r="W231" s="363" t="s">
        <v>15540</v>
      </c>
      <c r="X231" t="b">
        <f t="shared" si="6"/>
        <v>0</v>
      </c>
    </row>
    <row r="232" spans="1:24" ht="45" hidden="1">
      <c r="A232" s="360" t="s">
        <v>7977</v>
      </c>
      <c r="B232" s="361" t="s">
        <v>12400</v>
      </c>
      <c r="C232" s="361">
        <v>0</v>
      </c>
      <c r="D232" s="362" t="s">
        <v>602</v>
      </c>
      <c r="E232" s="361" t="s">
        <v>13841</v>
      </c>
      <c r="F232" s="361" t="s">
        <v>15542</v>
      </c>
      <c r="G232" s="361" t="s">
        <v>13842</v>
      </c>
      <c r="H232" s="361">
        <v>701</v>
      </c>
      <c r="I232" s="363" t="s">
        <v>13804</v>
      </c>
      <c r="J232" s="363" t="s">
        <v>10957</v>
      </c>
      <c r="K232" s="363">
        <v>12</v>
      </c>
      <c r="L232" s="360" t="s">
        <v>13843</v>
      </c>
      <c r="M232" s="363"/>
      <c r="N232" s="363" t="s">
        <v>15543</v>
      </c>
      <c r="O232" s="363" t="s">
        <v>13844</v>
      </c>
      <c r="P232" s="363" t="s">
        <v>5797</v>
      </c>
      <c r="Q232" s="363" t="s">
        <v>13845</v>
      </c>
      <c r="R232" s="363" t="s">
        <v>15544</v>
      </c>
      <c r="S232" s="363" t="s">
        <v>10389</v>
      </c>
      <c r="T232" s="419" t="str">
        <f t="shared" si="7"/>
        <v>701Phường Bà Rịa</v>
      </c>
      <c r="U232" t="e">
        <f>VLOOKUP(S232,'DM CQT mới'!$E$7:$E$132,1,)</f>
        <v>#N/A</v>
      </c>
      <c r="V232" s="360" t="s">
        <v>13843</v>
      </c>
      <c r="W232" s="363" t="s">
        <v>15543</v>
      </c>
      <c r="X232" t="b">
        <f t="shared" si="6"/>
        <v>0</v>
      </c>
    </row>
    <row r="233" spans="1:24" ht="45" hidden="1">
      <c r="A233" s="360" t="s">
        <v>7977</v>
      </c>
      <c r="B233" s="361" t="s">
        <v>12400</v>
      </c>
      <c r="C233" s="361">
        <v>0</v>
      </c>
      <c r="D233" s="361" t="s">
        <v>602</v>
      </c>
      <c r="E233" s="361" t="s">
        <v>13841</v>
      </c>
      <c r="F233" s="361" t="s">
        <v>15542</v>
      </c>
      <c r="G233" s="361" t="s">
        <v>13842</v>
      </c>
      <c r="H233" s="361">
        <v>701</v>
      </c>
      <c r="I233" s="363" t="s">
        <v>13804</v>
      </c>
      <c r="J233" s="363" t="s">
        <v>10957</v>
      </c>
      <c r="K233" s="360" t="s">
        <v>7969</v>
      </c>
      <c r="L233" s="360" t="s">
        <v>13843</v>
      </c>
      <c r="M233" s="360"/>
      <c r="N233" s="360" t="s">
        <v>15543</v>
      </c>
      <c r="O233" s="363" t="s">
        <v>13844</v>
      </c>
      <c r="P233" s="365" t="s">
        <v>5797</v>
      </c>
      <c r="Q233" s="365" t="s">
        <v>13845</v>
      </c>
      <c r="R233" s="405" t="s">
        <v>15544</v>
      </c>
      <c r="S233" s="363" t="s">
        <v>10390</v>
      </c>
      <c r="T233" s="419" t="str">
        <f t="shared" si="7"/>
        <v>701Phường Long Hương</v>
      </c>
      <c r="U233" t="e">
        <f>VLOOKUP(S233,'DM CQT mới'!$E$7:$E$132,1,)</f>
        <v>#N/A</v>
      </c>
      <c r="V233" s="360" t="s">
        <v>13843</v>
      </c>
      <c r="W233" s="360" t="s">
        <v>15543</v>
      </c>
      <c r="X233" t="b">
        <f t="shared" si="6"/>
        <v>0</v>
      </c>
    </row>
    <row r="234" spans="1:24" ht="45" hidden="1">
      <c r="A234" s="360" t="s">
        <v>7977</v>
      </c>
      <c r="B234" s="361" t="s">
        <v>12400</v>
      </c>
      <c r="C234" s="361">
        <v>0</v>
      </c>
      <c r="D234" s="361" t="s">
        <v>602</v>
      </c>
      <c r="E234" s="361" t="s">
        <v>13841</v>
      </c>
      <c r="F234" s="361" t="s">
        <v>15542</v>
      </c>
      <c r="G234" s="361" t="s">
        <v>13842</v>
      </c>
      <c r="H234" s="361">
        <v>701</v>
      </c>
      <c r="I234" s="363" t="s">
        <v>13804</v>
      </c>
      <c r="J234" s="363" t="s">
        <v>10957</v>
      </c>
      <c r="K234" s="360" t="s">
        <v>7969</v>
      </c>
      <c r="L234" s="360" t="s">
        <v>13843</v>
      </c>
      <c r="M234" s="360"/>
      <c r="N234" s="360" t="s">
        <v>15543</v>
      </c>
      <c r="O234" s="363" t="s">
        <v>13844</v>
      </c>
      <c r="P234" s="365" t="s">
        <v>5797</v>
      </c>
      <c r="Q234" s="365" t="s">
        <v>13845</v>
      </c>
      <c r="R234" s="405" t="s">
        <v>15544</v>
      </c>
      <c r="S234" s="372" t="s">
        <v>10392</v>
      </c>
      <c r="T234" s="419" t="str">
        <f t="shared" si="7"/>
        <v>701Phường Tam Long</v>
      </c>
      <c r="U234" t="e">
        <f>VLOOKUP(S234,'DM CQT mới'!$E$7:$E$132,1,)</f>
        <v>#N/A</v>
      </c>
      <c r="V234" s="360" t="s">
        <v>13843</v>
      </c>
      <c r="W234" s="360" t="s">
        <v>15543</v>
      </c>
      <c r="X234" t="b">
        <f t="shared" si="6"/>
        <v>0</v>
      </c>
    </row>
    <row r="235" spans="1:24" ht="45" hidden="1">
      <c r="A235" s="360"/>
      <c r="B235" s="361" t="s">
        <v>13837</v>
      </c>
      <c r="C235" s="361" t="s">
        <v>13837</v>
      </c>
      <c r="D235" s="361" t="s">
        <v>13837</v>
      </c>
      <c r="E235" s="361" t="s">
        <v>13846</v>
      </c>
      <c r="F235" s="361" t="s">
        <v>13837</v>
      </c>
      <c r="G235" s="361" t="s">
        <v>13842</v>
      </c>
      <c r="H235" s="361">
        <v>701</v>
      </c>
      <c r="I235" s="363" t="s">
        <v>13804</v>
      </c>
      <c r="J235" s="363" t="s">
        <v>10957</v>
      </c>
      <c r="K235" s="360" t="s">
        <v>13780</v>
      </c>
      <c r="L235" s="360" t="s">
        <v>387</v>
      </c>
      <c r="M235" s="360"/>
      <c r="N235" s="360" t="s">
        <v>15545</v>
      </c>
      <c r="O235" s="363" t="s">
        <v>13839</v>
      </c>
      <c r="P235" s="365" t="s">
        <v>13847</v>
      </c>
      <c r="Q235" s="365" t="s">
        <v>13848</v>
      </c>
      <c r="R235" s="405" t="s">
        <v>15546</v>
      </c>
      <c r="S235" s="363" t="s">
        <v>10391</v>
      </c>
      <c r="T235" s="419" t="str">
        <f t="shared" si="7"/>
        <v>701Phường Phú Mỹ</v>
      </c>
      <c r="U235" t="e">
        <f>VLOOKUP(S235,'DM CQT mới'!$E$7:$E$132,1,)</f>
        <v>#N/A</v>
      </c>
      <c r="V235" s="360" t="s">
        <v>387</v>
      </c>
      <c r="W235" s="360" t="s">
        <v>15545</v>
      </c>
      <c r="X235" t="b">
        <f t="shared" si="6"/>
        <v>0</v>
      </c>
    </row>
    <row r="236" spans="1:24" ht="45" hidden="1">
      <c r="A236" s="360"/>
      <c r="B236" s="361" t="s">
        <v>13837</v>
      </c>
      <c r="C236" s="361" t="s">
        <v>13837</v>
      </c>
      <c r="D236" s="361" t="s">
        <v>13837</v>
      </c>
      <c r="E236" s="361" t="s">
        <v>13846</v>
      </c>
      <c r="F236" s="361" t="s">
        <v>13837</v>
      </c>
      <c r="G236" s="361" t="s">
        <v>13842</v>
      </c>
      <c r="H236" s="361">
        <v>701</v>
      </c>
      <c r="I236" s="363" t="s">
        <v>13804</v>
      </c>
      <c r="J236" s="363" t="s">
        <v>10957</v>
      </c>
      <c r="K236" s="360" t="s">
        <v>13780</v>
      </c>
      <c r="L236" s="360" t="s">
        <v>387</v>
      </c>
      <c r="M236" s="360"/>
      <c r="N236" s="360" t="s">
        <v>15545</v>
      </c>
      <c r="O236" s="363" t="s">
        <v>13839</v>
      </c>
      <c r="P236" s="366" t="s">
        <v>13847</v>
      </c>
      <c r="Q236" s="366" t="s">
        <v>13848</v>
      </c>
      <c r="R236" s="407" t="s">
        <v>15546</v>
      </c>
      <c r="S236" s="363" t="s">
        <v>10393</v>
      </c>
      <c r="T236" s="419" t="str">
        <f t="shared" si="7"/>
        <v>701Phường Tân Thành</v>
      </c>
      <c r="U236" t="e">
        <f>VLOOKUP(S236,'DM CQT mới'!$E$7:$E$132,1,)</f>
        <v>#N/A</v>
      </c>
      <c r="V236" s="360" t="s">
        <v>387</v>
      </c>
      <c r="W236" s="360" t="s">
        <v>15545</v>
      </c>
      <c r="X236" t="b">
        <f t="shared" si="6"/>
        <v>0</v>
      </c>
    </row>
    <row r="237" spans="1:24" ht="45" hidden="1">
      <c r="A237" s="360"/>
      <c r="B237" s="361" t="s">
        <v>13837</v>
      </c>
      <c r="C237" s="361" t="s">
        <v>13837</v>
      </c>
      <c r="D237" s="361" t="s">
        <v>13837</v>
      </c>
      <c r="E237" s="361" t="s">
        <v>13846</v>
      </c>
      <c r="F237" s="361" t="s">
        <v>13837</v>
      </c>
      <c r="G237" s="361" t="s">
        <v>13842</v>
      </c>
      <c r="H237" s="361">
        <v>701</v>
      </c>
      <c r="I237" s="363" t="s">
        <v>13804</v>
      </c>
      <c r="J237" s="363" t="s">
        <v>10957</v>
      </c>
      <c r="K237" s="360" t="s">
        <v>13780</v>
      </c>
      <c r="L237" s="360" t="s">
        <v>387</v>
      </c>
      <c r="M237" s="360"/>
      <c r="N237" s="360" t="s">
        <v>15545</v>
      </c>
      <c r="O237" s="363" t="s">
        <v>13839</v>
      </c>
      <c r="P237" s="366" t="s">
        <v>13847</v>
      </c>
      <c r="Q237" s="366" t="s">
        <v>13848</v>
      </c>
      <c r="R237" s="407" t="s">
        <v>15546</v>
      </c>
      <c r="S237" s="363" t="s">
        <v>10394</v>
      </c>
      <c r="T237" s="419" t="str">
        <f t="shared" si="7"/>
        <v>701Phường Tân Phước</v>
      </c>
      <c r="U237" t="e">
        <f>VLOOKUP(S237,'DM CQT mới'!$E$7:$E$132,1,)</f>
        <v>#N/A</v>
      </c>
      <c r="V237" s="360" t="s">
        <v>387</v>
      </c>
      <c r="W237" s="360" t="s">
        <v>15545</v>
      </c>
      <c r="X237" t="b">
        <f t="shared" si="6"/>
        <v>0</v>
      </c>
    </row>
    <row r="238" spans="1:24" ht="45" hidden="1">
      <c r="A238" s="360"/>
      <c r="B238" s="361" t="s">
        <v>13837</v>
      </c>
      <c r="C238" s="361" t="s">
        <v>13837</v>
      </c>
      <c r="D238" s="361" t="s">
        <v>13837</v>
      </c>
      <c r="E238" s="361" t="s">
        <v>13846</v>
      </c>
      <c r="F238" s="361" t="s">
        <v>13837</v>
      </c>
      <c r="G238" s="361" t="s">
        <v>13842</v>
      </c>
      <c r="H238" s="361">
        <v>701</v>
      </c>
      <c r="I238" s="363" t="s">
        <v>13804</v>
      </c>
      <c r="J238" s="363" t="s">
        <v>10957</v>
      </c>
      <c r="K238" s="360" t="s">
        <v>13780</v>
      </c>
      <c r="L238" s="360" t="s">
        <v>387</v>
      </c>
      <c r="M238" s="360"/>
      <c r="N238" s="360" t="s">
        <v>15545</v>
      </c>
      <c r="O238" s="363" t="s">
        <v>13839</v>
      </c>
      <c r="P238" s="366" t="s">
        <v>13847</v>
      </c>
      <c r="Q238" s="366" t="s">
        <v>13848</v>
      </c>
      <c r="R238" s="407" t="s">
        <v>15546</v>
      </c>
      <c r="S238" s="363" t="s">
        <v>10395</v>
      </c>
      <c r="T238" s="419" t="str">
        <f t="shared" si="7"/>
        <v>701Phường Tân Hải</v>
      </c>
      <c r="U238" t="e">
        <f>VLOOKUP(S238,'DM CQT mới'!$E$7:$E$132,1,)</f>
        <v>#N/A</v>
      </c>
      <c r="V238" s="360" t="s">
        <v>387</v>
      </c>
      <c r="W238" s="360" t="s">
        <v>15545</v>
      </c>
      <c r="X238" t="b">
        <f t="shared" si="6"/>
        <v>0</v>
      </c>
    </row>
    <row r="239" spans="1:24" ht="45" hidden="1">
      <c r="A239" s="360"/>
      <c r="B239" s="361" t="s">
        <v>13837</v>
      </c>
      <c r="C239" s="361" t="s">
        <v>13837</v>
      </c>
      <c r="D239" s="361" t="s">
        <v>13837</v>
      </c>
      <c r="E239" s="361" t="s">
        <v>13846</v>
      </c>
      <c r="F239" s="361" t="s">
        <v>13837</v>
      </c>
      <c r="G239" s="361" t="s">
        <v>13842</v>
      </c>
      <c r="H239" s="361">
        <v>701</v>
      </c>
      <c r="I239" s="363" t="s">
        <v>13804</v>
      </c>
      <c r="J239" s="363" t="s">
        <v>10957</v>
      </c>
      <c r="K239" s="360" t="s">
        <v>13780</v>
      </c>
      <c r="L239" s="360" t="s">
        <v>387</v>
      </c>
      <c r="M239" s="360"/>
      <c r="N239" s="360" t="s">
        <v>15545</v>
      </c>
      <c r="O239" s="363" t="s">
        <v>13839</v>
      </c>
      <c r="P239" s="365" t="s">
        <v>13847</v>
      </c>
      <c r="Q239" s="365" t="s">
        <v>13848</v>
      </c>
      <c r="R239" s="405" t="s">
        <v>15546</v>
      </c>
      <c r="S239" s="363" t="s">
        <v>10396</v>
      </c>
      <c r="T239" s="419" t="str">
        <f t="shared" si="7"/>
        <v>701Xã Châu Pha</v>
      </c>
      <c r="U239" t="e">
        <f>VLOOKUP(S239,'DM CQT mới'!$E$7:$E$132,1,)</f>
        <v>#N/A</v>
      </c>
      <c r="V239" s="360" t="s">
        <v>387</v>
      </c>
      <c r="W239" s="360" t="s">
        <v>15545</v>
      </c>
      <c r="X239" t="b">
        <f t="shared" si="6"/>
        <v>0</v>
      </c>
    </row>
    <row r="240" spans="1:24" ht="45" hidden="1">
      <c r="A240" s="360"/>
      <c r="B240" s="361" t="s">
        <v>13837</v>
      </c>
      <c r="C240" s="361" t="s">
        <v>13837</v>
      </c>
      <c r="D240" s="361" t="s">
        <v>13837</v>
      </c>
      <c r="E240" s="361" t="s">
        <v>13849</v>
      </c>
      <c r="F240" s="361" t="s">
        <v>13837</v>
      </c>
      <c r="G240" s="361" t="s">
        <v>13842</v>
      </c>
      <c r="H240" s="361">
        <v>701</v>
      </c>
      <c r="I240" s="363" t="s">
        <v>13804</v>
      </c>
      <c r="J240" s="363" t="s">
        <v>10957</v>
      </c>
      <c r="K240" s="360" t="s">
        <v>7970</v>
      </c>
      <c r="L240" s="360" t="s">
        <v>13850</v>
      </c>
      <c r="M240" s="360"/>
      <c r="N240" s="360" t="s">
        <v>15547</v>
      </c>
      <c r="O240" s="363" t="s">
        <v>13839</v>
      </c>
      <c r="P240" s="365" t="s">
        <v>5808</v>
      </c>
      <c r="Q240" s="365" t="s">
        <v>13851</v>
      </c>
      <c r="R240" s="405" t="s">
        <v>15548</v>
      </c>
      <c r="S240" s="363" t="s">
        <v>10397</v>
      </c>
      <c r="T240" s="419" t="str">
        <f t="shared" si="7"/>
        <v>701Xã Ngãi Giao</v>
      </c>
      <c r="U240" t="e">
        <f>VLOOKUP(S240,'DM CQT mới'!$E$7:$E$132,1,)</f>
        <v>#N/A</v>
      </c>
      <c r="V240" s="360" t="s">
        <v>13850</v>
      </c>
      <c r="W240" s="360" t="s">
        <v>15547</v>
      </c>
      <c r="X240" t="b">
        <f t="shared" si="6"/>
        <v>0</v>
      </c>
    </row>
    <row r="241" spans="1:24" ht="45" hidden="1">
      <c r="A241" s="360"/>
      <c r="B241" s="361" t="s">
        <v>13837</v>
      </c>
      <c r="C241" s="361" t="s">
        <v>13837</v>
      </c>
      <c r="D241" s="361" t="s">
        <v>13837</v>
      </c>
      <c r="E241" s="361" t="s">
        <v>13849</v>
      </c>
      <c r="F241" s="361" t="s">
        <v>13837</v>
      </c>
      <c r="G241" s="361" t="s">
        <v>13842</v>
      </c>
      <c r="H241" s="361">
        <v>701</v>
      </c>
      <c r="I241" s="363" t="s">
        <v>13804</v>
      </c>
      <c r="J241" s="363" t="s">
        <v>10957</v>
      </c>
      <c r="K241" s="360" t="s">
        <v>7970</v>
      </c>
      <c r="L241" s="360" t="s">
        <v>13850</v>
      </c>
      <c r="M241" s="360"/>
      <c r="N241" s="360" t="s">
        <v>15547</v>
      </c>
      <c r="O241" s="363" t="s">
        <v>13839</v>
      </c>
      <c r="P241" s="365" t="s">
        <v>5808</v>
      </c>
      <c r="Q241" s="365" t="s">
        <v>13851</v>
      </c>
      <c r="R241" s="405" t="s">
        <v>15548</v>
      </c>
      <c r="S241" s="363" t="s">
        <v>10398</v>
      </c>
      <c r="T241" s="419" t="str">
        <f t="shared" si="7"/>
        <v>701Xã Bình Giã</v>
      </c>
      <c r="U241" t="e">
        <f>VLOOKUP(S241,'DM CQT mới'!$E$7:$E$132,1,)</f>
        <v>#N/A</v>
      </c>
      <c r="V241" s="360" t="s">
        <v>13850</v>
      </c>
      <c r="W241" s="360" t="s">
        <v>15547</v>
      </c>
      <c r="X241" t="b">
        <f t="shared" si="6"/>
        <v>0</v>
      </c>
    </row>
    <row r="242" spans="1:24" ht="45" hidden="1">
      <c r="A242" s="360"/>
      <c r="B242" s="361" t="s">
        <v>13837</v>
      </c>
      <c r="C242" s="361" t="s">
        <v>13837</v>
      </c>
      <c r="D242" s="361" t="s">
        <v>13837</v>
      </c>
      <c r="E242" s="361" t="s">
        <v>13849</v>
      </c>
      <c r="F242" s="361" t="s">
        <v>13837</v>
      </c>
      <c r="G242" s="361" t="s">
        <v>13842</v>
      </c>
      <c r="H242" s="361">
        <v>701</v>
      </c>
      <c r="I242" s="363" t="s">
        <v>13804</v>
      </c>
      <c r="J242" s="363" t="s">
        <v>10957</v>
      </c>
      <c r="K242" s="360" t="s">
        <v>7970</v>
      </c>
      <c r="L242" s="360" t="s">
        <v>13850</v>
      </c>
      <c r="M242" s="360"/>
      <c r="N242" s="360" t="s">
        <v>15547</v>
      </c>
      <c r="O242" s="363" t="s">
        <v>13839</v>
      </c>
      <c r="P242" s="365" t="s">
        <v>5808</v>
      </c>
      <c r="Q242" s="365" t="s">
        <v>13851</v>
      </c>
      <c r="R242" s="405" t="s">
        <v>15548</v>
      </c>
      <c r="S242" s="363" t="s">
        <v>10399</v>
      </c>
      <c r="T242" s="419" t="str">
        <f t="shared" si="7"/>
        <v>701Xã Kim Long</v>
      </c>
      <c r="U242" t="e">
        <f>VLOOKUP(S242,'DM CQT mới'!$E$7:$E$132,1,)</f>
        <v>#N/A</v>
      </c>
      <c r="V242" s="360" t="s">
        <v>13850</v>
      </c>
      <c r="W242" s="360" t="s">
        <v>15547</v>
      </c>
      <c r="X242" t="b">
        <f t="shared" si="6"/>
        <v>0</v>
      </c>
    </row>
    <row r="243" spans="1:24" ht="45" hidden="1">
      <c r="A243" s="360"/>
      <c r="B243" s="361" t="s">
        <v>13837</v>
      </c>
      <c r="C243" s="361" t="s">
        <v>13837</v>
      </c>
      <c r="D243" s="361" t="s">
        <v>13837</v>
      </c>
      <c r="E243" s="361" t="s">
        <v>13849</v>
      </c>
      <c r="F243" s="361" t="s">
        <v>13837</v>
      </c>
      <c r="G243" s="361" t="s">
        <v>13842</v>
      </c>
      <c r="H243" s="361">
        <v>701</v>
      </c>
      <c r="I243" s="363" t="s">
        <v>13804</v>
      </c>
      <c r="J243" s="363" t="s">
        <v>10957</v>
      </c>
      <c r="K243" s="360" t="s">
        <v>7970</v>
      </c>
      <c r="L243" s="360" t="s">
        <v>13850</v>
      </c>
      <c r="M243" s="360"/>
      <c r="N243" s="360" t="s">
        <v>15547</v>
      </c>
      <c r="O243" s="363" t="s">
        <v>13839</v>
      </c>
      <c r="P243" s="365" t="s">
        <v>5808</v>
      </c>
      <c r="Q243" s="365" t="s">
        <v>13851</v>
      </c>
      <c r="R243" s="405" t="s">
        <v>15548</v>
      </c>
      <c r="S243" s="363" t="s">
        <v>10400</v>
      </c>
      <c r="T243" s="419" t="str">
        <f t="shared" si="7"/>
        <v>701Xã Châu Đức</v>
      </c>
      <c r="U243" t="e">
        <f>VLOOKUP(S243,'DM CQT mới'!$E$7:$E$132,1,)</f>
        <v>#N/A</v>
      </c>
      <c r="V243" s="360" t="s">
        <v>13850</v>
      </c>
      <c r="W243" s="360" t="s">
        <v>15547</v>
      </c>
      <c r="X243" t="b">
        <f t="shared" si="6"/>
        <v>0</v>
      </c>
    </row>
    <row r="244" spans="1:24" ht="45" hidden="1">
      <c r="A244" s="360"/>
      <c r="B244" s="361" t="s">
        <v>13837</v>
      </c>
      <c r="C244" s="361" t="s">
        <v>13837</v>
      </c>
      <c r="D244" s="361" t="s">
        <v>13837</v>
      </c>
      <c r="E244" s="361" t="s">
        <v>13849</v>
      </c>
      <c r="F244" s="361" t="s">
        <v>13837</v>
      </c>
      <c r="G244" s="361" t="s">
        <v>13842</v>
      </c>
      <c r="H244" s="361">
        <v>701</v>
      </c>
      <c r="I244" s="363" t="s">
        <v>13804</v>
      </c>
      <c r="J244" s="363" t="s">
        <v>10957</v>
      </c>
      <c r="K244" s="360" t="s">
        <v>7970</v>
      </c>
      <c r="L244" s="360" t="s">
        <v>13850</v>
      </c>
      <c r="M244" s="360"/>
      <c r="N244" s="360" t="s">
        <v>15547</v>
      </c>
      <c r="O244" s="363" t="s">
        <v>13839</v>
      </c>
      <c r="P244" s="365" t="s">
        <v>5808</v>
      </c>
      <c r="Q244" s="365" t="s">
        <v>13851</v>
      </c>
      <c r="R244" s="405" t="s">
        <v>15548</v>
      </c>
      <c r="S244" s="372" t="s">
        <v>10401</v>
      </c>
      <c r="T244" s="419" t="str">
        <f t="shared" si="7"/>
        <v>701Xã Xuân Sơn</v>
      </c>
      <c r="U244" t="e">
        <f>VLOOKUP(S244,'DM CQT mới'!$E$7:$E$132,1,)</f>
        <v>#N/A</v>
      </c>
      <c r="V244" s="360" t="s">
        <v>13850</v>
      </c>
      <c r="W244" s="360" t="s">
        <v>15547</v>
      </c>
      <c r="X244" t="b">
        <f t="shared" si="6"/>
        <v>0</v>
      </c>
    </row>
    <row r="245" spans="1:24" ht="45" hidden="1">
      <c r="A245" s="360"/>
      <c r="B245" s="361" t="s">
        <v>13837</v>
      </c>
      <c r="C245" s="361" t="s">
        <v>13837</v>
      </c>
      <c r="D245" s="361" t="s">
        <v>13837</v>
      </c>
      <c r="E245" s="361" t="s">
        <v>13849</v>
      </c>
      <c r="F245" s="361" t="s">
        <v>13837</v>
      </c>
      <c r="G245" s="361" t="s">
        <v>13842</v>
      </c>
      <c r="H245" s="361">
        <v>701</v>
      </c>
      <c r="I245" s="363" t="s">
        <v>13804</v>
      </c>
      <c r="J245" s="363" t="s">
        <v>10957</v>
      </c>
      <c r="K245" s="360" t="s">
        <v>7970</v>
      </c>
      <c r="L245" s="360" t="s">
        <v>13850</v>
      </c>
      <c r="M245" s="360"/>
      <c r="N245" s="360" t="s">
        <v>15547</v>
      </c>
      <c r="O245" s="363" t="s">
        <v>13839</v>
      </c>
      <c r="P245" s="365" t="s">
        <v>5808</v>
      </c>
      <c r="Q245" s="365" t="s">
        <v>13851</v>
      </c>
      <c r="R245" s="405" t="s">
        <v>15548</v>
      </c>
      <c r="S245" s="363" t="s">
        <v>10402</v>
      </c>
      <c r="T245" s="419" t="str">
        <f t="shared" si="7"/>
        <v>701Xã Nghĩa Thành</v>
      </c>
      <c r="U245" t="e">
        <f>VLOOKUP(S245,'DM CQT mới'!$E$7:$E$132,1,)</f>
        <v>#N/A</v>
      </c>
      <c r="V245" s="360" t="s">
        <v>13850</v>
      </c>
      <c r="W245" s="360" t="s">
        <v>15547</v>
      </c>
      <c r="X245" t="b">
        <f t="shared" si="6"/>
        <v>0</v>
      </c>
    </row>
    <row r="246" spans="1:24" ht="45" hidden="1">
      <c r="A246" s="360" t="s">
        <v>13852</v>
      </c>
      <c r="B246" s="361" t="s">
        <v>12400</v>
      </c>
      <c r="C246" s="361">
        <v>1</v>
      </c>
      <c r="D246" s="361" t="s">
        <v>5786</v>
      </c>
      <c r="E246" s="361" t="s">
        <v>13853</v>
      </c>
      <c r="F246" s="361" t="s">
        <v>15549</v>
      </c>
      <c r="G246" s="361" t="s">
        <v>13842</v>
      </c>
      <c r="H246" s="361">
        <v>701</v>
      </c>
      <c r="I246" s="363" t="s">
        <v>13804</v>
      </c>
      <c r="J246" s="363" t="s">
        <v>10957</v>
      </c>
      <c r="K246" s="360" t="s">
        <v>7965</v>
      </c>
      <c r="L246" s="360" t="s">
        <v>397</v>
      </c>
      <c r="M246" s="360"/>
      <c r="N246" s="360" t="s">
        <v>15550</v>
      </c>
      <c r="O246" s="363" t="s">
        <v>13844</v>
      </c>
      <c r="P246" s="365" t="s">
        <v>13854</v>
      </c>
      <c r="Q246" s="365" t="s">
        <v>13855</v>
      </c>
      <c r="R246" s="405" t="s">
        <v>15551</v>
      </c>
      <c r="S246" s="363" t="s">
        <v>10385</v>
      </c>
      <c r="T246" s="419" t="str">
        <f t="shared" si="7"/>
        <v>701Phường Vũng Tàu</v>
      </c>
      <c r="U246" t="e">
        <f>VLOOKUP(S246,'DM CQT mới'!$E$7:$E$132,1,)</f>
        <v>#N/A</v>
      </c>
      <c r="V246" s="360" t="s">
        <v>397</v>
      </c>
      <c r="W246" s="360" t="s">
        <v>15550</v>
      </c>
      <c r="X246" t="b">
        <f t="shared" si="6"/>
        <v>0</v>
      </c>
    </row>
    <row r="247" spans="1:24" ht="45" hidden="1">
      <c r="A247" s="360" t="s">
        <v>13852</v>
      </c>
      <c r="B247" s="361" t="s">
        <v>12400</v>
      </c>
      <c r="C247" s="361">
        <v>1</v>
      </c>
      <c r="D247" s="361" t="s">
        <v>5786</v>
      </c>
      <c r="E247" s="361" t="s">
        <v>13853</v>
      </c>
      <c r="F247" s="361" t="s">
        <v>15549</v>
      </c>
      <c r="G247" s="361" t="s">
        <v>13842</v>
      </c>
      <c r="H247" s="361">
        <v>701</v>
      </c>
      <c r="I247" s="363" t="s">
        <v>13804</v>
      </c>
      <c r="J247" s="363" t="s">
        <v>10957</v>
      </c>
      <c r="K247" s="360" t="s">
        <v>7965</v>
      </c>
      <c r="L247" s="360" t="s">
        <v>397</v>
      </c>
      <c r="M247" s="360"/>
      <c r="N247" s="360" t="s">
        <v>15550</v>
      </c>
      <c r="O247" s="363" t="s">
        <v>13844</v>
      </c>
      <c r="P247" s="365" t="s">
        <v>13854</v>
      </c>
      <c r="Q247" s="365" t="s">
        <v>13855</v>
      </c>
      <c r="R247" s="405" t="s">
        <v>15551</v>
      </c>
      <c r="S247" s="363" t="s">
        <v>10386</v>
      </c>
      <c r="T247" s="419" t="str">
        <f t="shared" si="7"/>
        <v>701Phường Tam Thắng</v>
      </c>
      <c r="U247" t="e">
        <f>VLOOKUP(S247,'DM CQT mới'!$E$7:$E$132,1,)</f>
        <v>#N/A</v>
      </c>
      <c r="V247" s="360" t="s">
        <v>397</v>
      </c>
      <c r="W247" s="360" t="s">
        <v>15550</v>
      </c>
      <c r="X247" t="b">
        <f t="shared" si="6"/>
        <v>0</v>
      </c>
    </row>
    <row r="248" spans="1:24" ht="45" hidden="1">
      <c r="A248" s="360" t="s">
        <v>13852</v>
      </c>
      <c r="B248" s="361" t="s">
        <v>12400</v>
      </c>
      <c r="C248" s="361">
        <v>1</v>
      </c>
      <c r="D248" s="361" t="s">
        <v>5786</v>
      </c>
      <c r="E248" s="361" t="s">
        <v>13853</v>
      </c>
      <c r="F248" s="361" t="s">
        <v>15549</v>
      </c>
      <c r="G248" s="361" t="s">
        <v>13842</v>
      </c>
      <c r="H248" s="361">
        <v>701</v>
      </c>
      <c r="I248" s="363" t="s">
        <v>13804</v>
      </c>
      <c r="J248" s="363" t="s">
        <v>10957</v>
      </c>
      <c r="K248" s="360" t="s">
        <v>7965</v>
      </c>
      <c r="L248" s="360" t="s">
        <v>397</v>
      </c>
      <c r="M248" s="360"/>
      <c r="N248" s="360" t="s">
        <v>15550</v>
      </c>
      <c r="O248" s="363" t="s">
        <v>13844</v>
      </c>
      <c r="P248" s="365" t="s">
        <v>13854</v>
      </c>
      <c r="Q248" s="365" t="s">
        <v>13855</v>
      </c>
      <c r="R248" s="405" t="s">
        <v>15551</v>
      </c>
      <c r="S248" s="372" t="s">
        <v>10387</v>
      </c>
      <c r="T248" s="419" t="str">
        <f t="shared" si="7"/>
        <v>701Phường Rạch Dừa</v>
      </c>
      <c r="U248" t="e">
        <f>VLOOKUP(S248,'DM CQT mới'!$E$7:$E$132,1,)</f>
        <v>#N/A</v>
      </c>
      <c r="V248" s="360" t="s">
        <v>397</v>
      </c>
      <c r="W248" s="360" t="s">
        <v>15550</v>
      </c>
      <c r="X248" t="b">
        <f t="shared" si="6"/>
        <v>0</v>
      </c>
    </row>
    <row r="249" spans="1:24" ht="45" hidden="1">
      <c r="A249" s="360" t="s">
        <v>13852</v>
      </c>
      <c r="B249" s="361" t="s">
        <v>12400</v>
      </c>
      <c r="C249" s="361">
        <v>1</v>
      </c>
      <c r="D249" s="361" t="s">
        <v>5786</v>
      </c>
      <c r="E249" s="361" t="s">
        <v>13853</v>
      </c>
      <c r="F249" s="361" t="s">
        <v>15549</v>
      </c>
      <c r="G249" s="361" t="s">
        <v>13842</v>
      </c>
      <c r="H249" s="361">
        <v>701</v>
      </c>
      <c r="I249" s="363" t="s">
        <v>13804</v>
      </c>
      <c r="J249" s="363" t="s">
        <v>10957</v>
      </c>
      <c r="K249" s="360" t="s">
        <v>7965</v>
      </c>
      <c r="L249" s="360" t="s">
        <v>397</v>
      </c>
      <c r="M249" s="360"/>
      <c r="N249" s="360" t="s">
        <v>15550</v>
      </c>
      <c r="O249" s="363" t="s">
        <v>13844</v>
      </c>
      <c r="P249" s="365" t="s">
        <v>13854</v>
      </c>
      <c r="Q249" s="365" t="s">
        <v>13855</v>
      </c>
      <c r="R249" s="405" t="s">
        <v>15551</v>
      </c>
      <c r="S249" s="363" t="s">
        <v>10388</v>
      </c>
      <c r="T249" s="419" t="str">
        <f t="shared" si="7"/>
        <v>701Phường Phước Thắng</v>
      </c>
      <c r="U249" t="e">
        <f>VLOOKUP(S249,'DM CQT mới'!$E$7:$E$132,1,)</f>
        <v>#N/A</v>
      </c>
      <c r="V249" s="360" t="s">
        <v>397</v>
      </c>
      <c r="W249" s="360" t="s">
        <v>15550</v>
      </c>
      <c r="X249" t="b">
        <f t="shared" si="6"/>
        <v>0</v>
      </c>
    </row>
    <row r="250" spans="1:24" ht="45" hidden="1">
      <c r="A250" s="360" t="s">
        <v>13852</v>
      </c>
      <c r="B250" s="361" t="s">
        <v>12400</v>
      </c>
      <c r="C250" s="361">
        <v>1</v>
      </c>
      <c r="D250" s="361" t="s">
        <v>5786</v>
      </c>
      <c r="E250" s="361" t="s">
        <v>13853</v>
      </c>
      <c r="F250" s="361" t="s">
        <v>15549</v>
      </c>
      <c r="G250" s="361" t="s">
        <v>13842</v>
      </c>
      <c r="H250" s="361">
        <v>701</v>
      </c>
      <c r="I250" s="363" t="s">
        <v>13804</v>
      </c>
      <c r="J250" s="363" t="s">
        <v>10957</v>
      </c>
      <c r="K250" s="360" t="s">
        <v>7965</v>
      </c>
      <c r="L250" s="360" t="s">
        <v>397</v>
      </c>
      <c r="M250" s="360"/>
      <c r="N250" s="360" t="s">
        <v>15550</v>
      </c>
      <c r="O250" s="363" t="s">
        <v>13844</v>
      </c>
      <c r="P250" s="363" t="s">
        <v>13854</v>
      </c>
      <c r="Q250" s="363" t="s">
        <v>13855</v>
      </c>
      <c r="R250" s="366" t="s">
        <v>15551</v>
      </c>
      <c r="S250" s="363" t="s">
        <v>10411</v>
      </c>
      <c r="T250" s="419" t="str">
        <f t="shared" si="7"/>
        <v>701Xã Long Sơn</v>
      </c>
      <c r="U250" t="e">
        <f>VLOOKUP(S250,'DM CQT mới'!$E$7:$E$132,1,)</f>
        <v>#N/A</v>
      </c>
      <c r="V250" s="360" t="s">
        <v>397</v>
      </c>
      <c r="W250" s="360" t="s">
        <v>15550</v>
      </c>
      <c r="X250" t="b">
        <f t="shared" si="6"/>
        <v>0</v>
      </c>
    </row>
    <row r="251" spans="1:24" ht="45" hidden="1">
      <c r="A251" s="360" t="s">
        <v>13852</v>
      </c>
      <c r="B251" s="361" t="s">
        <v>12400</v>
      </c>
      <c r="C251" s="363">
        <v>1</v>
      </c>
      <c r="D251" s="363">
        <v>1719</v>
      </c>
      <c r="E251" s="363">
        <v>77701006</v>
      </c>
      <c r="F251" s="363" t="s">
        <v>15549</v>
      </c>
      <c r="G251" s="361" t="s">
        <v>13842</v>
      </c>
      <c r="H251" s="361">
        <v>701</v>
      </c>
      <c r="I251" s="360" t="s">
        <v>13804</v>
      </c>
      <c r="J251" s="363" t="s">
        <v>10957</v>
      </c>
      <c r="K251" s="360" t="s">
        <v>7965</v>
      </c>
      <c r="L251" s="360" t="s">
        <v>397</v>
      </c>
      <c r="M251" s="363"/>
      <c r="N251" s="360" t="s">
        <v>15550</v>
      </c>
      <c r="O251" s="363" t="s">
        <v>13844</v>
      </c>
      <c r="P251" s="366" t="s">
        <v>13854</v>
      </c>
      <c r="Q251" s="363" t="s">
        <v>13855</v>
      </c>
      <c r="R251" s="363" t="s">
        <v>15551</v>
      </c>
      <c r="S251" s="363" t="s">
        <v>10410</v>
      </c>
      <c r="T251" s="419" t="str">
        <f t="shared" si="7"/>
        <v>701Đặc khu Côn Đảo</v>
      </c>
      <c r="U251" t="e">
        <f>VLOOKUP(S251,'DM CQT mới'!$E$7:$E$132,1,)</f>
        <v>#N/A</v>
      </c>
      <c r="V251" s="360" t="s">
        <v>397</v>
      </c>
      <c r="W251" s="360" t="s">
        <v>15550</v>
      </c>
      <c r="X251" t="b">
        <f t="shared" si="6"/>
        <v>0</v>
      </c>
    </row>
    <row r="252" spans="1:24" ht="45" hidden="1">
      <c r="A252" s="360" t="s">
        <v>7978</v>
      </c>
      <c r="B252" s="361" t="s">
        <v>12400</v>
      </c>
      <c r="C252" s="361">
        <v>2</v>
      </c>
      <c r="D252" s="361" t="s">
        <v>607</v>
      </c>
      <c r="E252" s="361" t="s">
        <v>13856</v>
      </c>
      <c r="F252" s="361" t="s">
        <v>15552</v>
      </c>
      <c r="G252" s="361" t="s">
        <v>13842</v>
      </c>
      <c r="H252" s="361">
        <v>701</v>
      </c>
      <c r="I252" s="363" t="s">
        <v>13804</v>
      </c>
      <c r="J252" s="363" t="s">
        <v>10957</v>
      </c>
      <c r="K252" s="360" t="s">
        <v>13789</v>
      </c>
      <c r="L252" s="360" t="s">
        <v>13857</v>
      </c>
      <c r="M252" s="360"/>
      <c r="N252" s="360" t="s">
        <v>15553</v>
      </c>
      <c r="O252" s="360" t="s">
        <v>13844</v>
      </c>
      <c r="P252" s="365" t="s">
        <v>13858</v>
      </c>
      <c r="Q252" s="365" t="s">
        <v>13859</v>
      </c>
      <c r="R252" s="405" t="s">
        <v>15554</v>
      </c>
      <c r="S252" s="363" t="s">
        <v>15326</v>
      </c>
      <c r="T252" s="419" t="str">
        <f t="shared" si="7"/>
        <v>701Xã Đất Đỏ</v>
      </c>
      <c r="U252" t="e">
        <f>VLOOKUP(S252,'DM CQT mới'!$E$7:$E$132,1,)</f>
        <v>#N/A</v>
      </c>
      <c r="V252" s="360" t="s">
        <v>13857</v>
      </c>
      <c r="W252" s="360" t="s">
        <v>15553</v>
      </c>
      <c r="X252" t="b">
        <f t="shared" si="6"/>
        <v>0</v>
      </c>
    </row>
    <row r="253" spans="1:24" ht="45" hidden="1">
      <c r="A253" s="360" t="s">
        <v>7978</v>
      </c>
      <c r="B253" s="361" t="s">
        <v>12400</v>
      </c>
      <c r="C253" s="361">
        <v>2</v>
      </c>
      <c r="D253" s="361" t="s">
        <v>607</v>
      </c>
      <c r="E253" s="361" t="s">
        <v>13856</v>
      </c>
      <c r="F253" s="361" t="s">
        <v>15552</v>
      </c>
      <c r="G253" s="361" t="s">
        <v>13842</v>
      </c>
      <c r="H253" s="361">
        <v>701</v>
      </c>
      <c r="I253" s="363" t="s">
        <v>13804</v>
      </c>
      <c r="J253" s="363" t="s">
        <v>10957</v>
      </c>
      <c r="K253" s="360" t="s">
        <v>13789</v>
      </c>
      <c r="L253" s="360" t="s">
        <v>13857</v>
      </c>
      <c r="M253" s="360"/>
      <c r="N253" s="360" t="s">
        <v>15553</v>
      </c>
      <c r="O253" s="360" t="s">
        <v>13844</v>
      </c>
      <c r="P253" s="365" t="s">
        <v>13858</v>
      </c>
      <c r="Q253" s="365" t="s">
        <v>13859</v>
      </c>
      <c r="R253" s="405" t="s">
        <v>15554</v>
      </c>
      <c r="S253" s="363" t="s">
        <v>10408</v>
      </c>
      <c r="T253" s="419" t="str">
        <f t="shared" si="7"/>
        <v>701Xã Long Hải</v>
      </c>
      <c r="U253" t="e">
        <f>VLOOKUP(S253,'DM CQT mới'!$E$7:$E$132,1,)</f>
        <v>#N/A</v>
      </c>
      <c r="V253" s="360" t="s">
        <v>13857</v>
      </c>
      <c r="W253" s="360" t="s">
        <v>15553</v>
      </c>
      <c r="X253" t="b">
        <f t="shared" si="6"/>
        <v>0</v>
      </c>
    </row>
    <row r="254" spans="1:24" ht="45" hidden="1">
      <c r="A254" s="360" t="s">
        <v>7978</v>
      </c>
      <c r="B254" s="361" t="s">
        <v>12400</v>
      </c>
      <c r="C254" s="361">
        <v>2</v>
      </c>
      <c r="D254" s="361" t="s">
        <v>607</v>
      </c>
      <c r="E254" s="361" t="s">
        <v>13856</v>
      </c>
      <c r="F254" s="361" t="s">
        <v>15552</v>
      </c>
      <c r="G254" s="361" t="s">
        <v>13842</v>
      </c>
      <c r="H254" s="361">
        <v>701</v>
      </c>
      <c r="I254" s="363" t="s">
        <v>13804</v>
      </c>
      <c r="J254" s="363" t="s">
        <v>10957</v>
      </c>
      <c r="K254" s="360" t="s">
        <v>13789</v>
      </c>
      <c r="L254" s="360" t="s">
        <v>13857</v>
      </c>
      <c r="M254" s="360"/>
      <c r="N254" s="360" t="s">
        <v>15553</v>
      </c>
      <c r="O254" s="360" t="s">
        <v>13844</v>
      </c>
      <c r="P254" s="365" t="s">
        <v>13858</v>
      </c>
      <c r="Q254" s="365" t="s">
        <v>13859</v>
      </c>
      <c r="R254" s="405" t="s">
        <v>15554</v>
      </c>
      <c r="S254" s="363" t="s">
        <v>10409</v>
      </c>
      <c r="T254" s="419" t="str">
        <f t="shared" si="7"/>
        <v>701Xã Long Điền</v>
      </c>
      <c r="U254" t="e">
        <f>VLOOKUP(S254,'DM CQT mới'!$E$7:$E$132,1,)</f>
        <v>#N/A</v>
      </c>
      <c r="V254" s="360" t="s">
        <v>13857</v>
      </c>
      <c r="W254" s="360" t="s">
        <v>15553</v>
      </c>
      <c r="X254" t="b">
        <f t="shared" si="6"/>
        <v>0</v>
      </c>
    </row>
    <row r="255" spans="1:24" ht="45" hidden="1">
      <c r="A255" s="360" t="s">
        <v>7978</v>
      </c>
      <c r="B255" s="361" t="s">
        <v>12400</v>
      </c>
      <c r="C255" s="361">
        <v>2</v>
      </c>
      <c r="D255" s="361" t="s">
        <v>607</v>
      </c>
      <c r="E255" s="361" t="s">
        <v>13856</v>
      </c>
      <c r="F255" s="361" t="s">
        <v>15552</v>
      </c>
      <c r="G255" s="361" t="s">
        <v>13842</v>
      </c>
      <c r="H255" s="361">
        <v>701</v>
      </c>
      <c r="I255" s="363" t="s">
        <v>13804</v>
      </c>
      <c r="J255" s="363" t="s">
        <v>10957</v>
      </c>
      <c r="K255" s="360" t="s">
        <v>13789</v>
      </c>
      <c r="L255" s="360" t="s">
        <v>13857</v>
      </c>
      <c r="M255" s="360"/>
      <c r="N255" s="360" t="s">
        <v>15553</v>
      </c>
      <c r="O255" s="360" t="s">
        <v>13844</v>
      </c>
      <c r="P255" s="365" t="s">
        <v>13858</v>
      </c>
      <c r="Q255" s="365" t="s">
        <v>13859</v>
      </c>
      <c r="R255" s="405" t="s">
        <v>15554</v>
      </c>
      <c r="S255" s="363" t="s">
        <v>10407</v>
      </c>
      <c r="T255" s="419" t="str">
        <f t="shared" si="7"/>
        <v>701Xã Phước Hải</v>
      </c>
      <c r="U255" t="e">
        <f>VLOOKUP(S255,'DM CQT mới'!$E$7:$E$132,1,)</f>
        <v>#N/A</v>
      </c>
      <c r="V255" s="360" t="s">
        <v>13857</v>
      </c>
      <c r="W255" s="360" t="s">
        <v>15553</v>
      </c>
      <c r="X255" t="b">
        <f t="shared" si="6"/>
        <v>0</v>
      </c>
    </row>
    <row r="256" spans="1:24" ht="45" hidden="1">
      <c r="A256" s="360" t="s">
        <v>7978</v>
      </c>
      <c r="B256" s="361" t="s">
        <v>12400</v>
      </c>
      <c r="C256" s="361">
        <v>2</v>
      </c>
      <c r="D256" s="361" t="s">
        <v>607</v>
      </c>
      <c r="E256" s="361" t="s">
        <v>13856</v>
      </c>
      <c r="F256" s="361" t="s">
        <v>15552</v>
      </c>
      <c r="G256" s="361" t="s">
        <v>13842</v>
      </c>
      <c r="H256" s="361">
        <v>701</v>
      </c>
      <c r="I256" s="363" t="s">
        <v>13804</v>
      </c>
      <c r="J256" s="363" t="s">
        <v>10957</v>
      </c>
      <c r="K256" s="360" t="s">
        <v>13789</v>
      </c>
      <c r="L256" s="360" t="s">
        <v>13857</v>
      </c>
      <c r="M256" s="360"/>
      <c r="N256" s="360" t="s">
        <v>15553</v>
      </c>
      <c r="O256" s="360" t="s">
        <v>13844</v>
      </c>
      <c r="P256" s="365" t="s">
        <v>13858</v>
      </c>
      <c r="Q256" s="365" t="s">
        <v>13859</v>
      </c>
      <c r="R256" s="405" t="s">
        <v>15554</v>
      </c>
      <c r="S256" s="363" t="s">
        <v>10412</v>
      </c>
      <c r="T256" s="419" t="str">
        <f t="shared" si="7"/>
        <v>701Xã Hòa Hiệp</v>
      </c>
      <c r="U256" t="e">
        <f>VLOOKUP(S256,'DM CQT mới'!$E$7:$E$132,1,)</f>
        <v>#N/A</v>
      </c>
      <c r="V256" s="360" t="s">
        <v>13857</v>
      </c>
      <c r="W256" s="360" t="s">
        <v>15553</v>
      </c>
      <c r="X256" t="b">
        <f t="shared" si="6"/>
        <v>0</v>
      </c>
    </row>
    <row r="257" spans="1:24" ht="45" hidden="1">
      <c r="A257" s="360" t="s">
        <v>7978</v>
      </c>
      <c r="B257" s="361" t="s">
        <v>12400</v>
      </c>
      <c r="C257" s="361">
        <v>2</v>
      </c>
      <c r="D257" s="361" t="s">
        <v>607</v>
      </c>
      <c r="E257" s="361" t="s">
        <v>13856</v>
      </c>
      <c r="F257" s="361" t="s">
        <v>15552</v>
      </c>
      <c r="G257" s="361" t="s">
        <v>13842</v>
      </c>
      <c r="H257" s="361">
        <v>701</v>
      </c>
      <c r="I257" s="363" t="s">
        <v>13804</v>
      </c>
      <c r="J257" s="363" t="s">
        <v>10957</v>
      </c>
      <c r="K257" s="360" t="s">
        <v>13789</v>
      </c>
      <c r="L257" s="360" t="s">
        <v>13857</v>
      </c>
      <c r="M257" s="360"/>
      <c r="N257" s="360" t="s">
        <v>15553</v>
      </c>
      <c r="O257" s="360" t="s">
        <v>13844</v>
      </c>
      <c r="P257" s="365" t="s">
        <v>13858</v>
      </c>
      <c r="Q257" s="365" t="s">
        <v>13859</v>
      </c>
      <c r="R257" s="405" t="s">
        <v>15554</v>
      </c>
      <c r="S257" s="372" t="s">
        <v>10413</v>
      </c>
      <c r="T257" s="419" t="str">
        <f t="shared" si="7"/>
        <v>701Xã Bình Châu</v>
      </c>
      <c r="U257" t="e">
        <f>VLOOKUP(S257,'DM CQT mới'!$E$7:$E$132,1,)</f>
        <v>#N/A</v>
      </c>
      <c r="V257" s="360" t="s">
        <v>13857</v>
      </c>
      <c r="W257" s="360" t="s">
        <v>15553</v>
      </c>
      <c r="X257" t="b">
        <f t="shared" si="6"/>
        <v>0</v>
      </c>
    </row>
    <row r="258" spans="1:24" ht="45" hidden="1">
      <c r="A258" s="360" t="s">
        <v>7978</v>
      </c>
      <c r="B258" s="361" t="s">
        <v>12400</v>
      </c>
      <c r="C258" s="361">
        <v>2</v>
      </c>
      <c r="D258" s="361" t="s">
        <v>607</v>
      </c>
      <c r="E258" s="361" t="s">
        <v>13856</v>
      </c>
      <c r="F258" s="361" t="s">
        <v>15552</v>
      </c>
      <c r="G258" s="361" t="s">
        <v>13842</v>
      </c>
      <c r="H258" s="361">
        <v>701</v>
      </c>
      <c r="I258" s="363" t="s">
        <v>13804</v>
      </c>
      <c r="J258" s="363" t="s">
        <v>10957</v>
      </c>
      <c r="K258" s="360" t="s">
        <v>13789</v>
      </c>
      <c r="L258" s="360" t="s">
        <v>13857</v>
      </c>
      <c r="M258" s="360"/>
      <c r="N258" s="360" t="s">
        <v>15553</v>
      </c>
      <c r="O258" s="363" t="s">
        <v>13844</v>
      </c>
      <c r="P258" s="365" t="s">
        <v>13858</v>
      </c>
      <c r="Q258" s="365" t="s">
        <v>13859</v>
      </c>
      <c r="R258" s="405" t="s">
        <v>15554</v>
      </c>
      <c r="S258" s="363" t="s">
        <v>10403</v>
      </c>
      <c r="T258" s="419" t="str">
        <f t="shared" si="7"/>
        <v>701Xã Hồ Tràm</v>
      </c>
      <c r="U258" t="e">
        <f>VLOOKUP(S258,'DM CQT mới'!$E$7:$E$132,1,)</f>
        <v>#N/A</v>
      </c>
      <c r="V258" s="360" t="s">
        <v>13857</v>
      </c>
      <c r="W258" s="360" t="s">
        <v>15553</v>
      </c>
      <c r="X258" t="b">
        <f t="shared" si="6"/>
        <v>0</v>
      </c>
    </row>
    <row r="259" spans="1:24" ht="45" hidden="1">
      <c r="A259" s="360" t="s">
        <v>7978</v>
      </c>
      <c r="B259" s="361" t="s">
        <v>12400</v>
      </c>
      <c r="C259" s="361">
        <v>2</v>
      </c>
      <c r="D259" s="361" t="s">
        <v>607</v>
      </c>
      <c r="E259" s="361" t="s">
        <v>13856</v>
      </c>
      <c r="F259" s="361" t="s">
        <v>15552</v>
      </c>
      <c r="G259" s="361" t="s">
        <v>13842</v>
      </c>
      <c r="H259" s="361">
        <v>701</v>
      </c>
      <c r="I259" s="363" t="s">
        <v>13804</v>
      </c>
      <c r="J259" s="363" t="s">
        <v>10957</v>
      </c>
      <c r="K259" s="360" t="s">
        <v>13789</v>
      </c>
      <c r="L259" s="360" t="s">
        <v>13857</v>
      </c>
      <c r="M259" s="360"/>
      <c r="N259" s="360" t="s">
        <v>15553</v>
      </c>
      <c r="O259" s="363" t="s">
        <v>13844</v>
      </c>
      <c r="P259" s="365" t="s">
        <v>13858</v>
      </c>
      <c r="Q259" s="365" t="s">
        <v>13859</v>
      </c>
      <c r="R259" s="405" t="s">
        <v>15554</v>
      </c>
      <c r="S259" s="363" t="s">
        <v>10404</v>
      </c>
      <c r="T259" s="419" t="str">
        <f t="shared" si="7"/>
        <v>701Xã Xuyên Mộc</v>
      </c>
      <c r="U259" t="e">
        <f>VLOOKUP(S259,'DM CQT mới'!$E$7:$E$132,1,)</f>
        <v>#N/A</v>
      </c>
      <c r="V259" s="360" t="s">
        <v>13857</v>
      </c>
      <c r="W259" s="360" t="s">
        <v>15553</v>
      </c>
      <c r="X259" t="b">
        <f t="shared" si="6"/>
        <v>0</v>
      </c>
    </row>
    <row r="260" spans="1:24" ht="45" hidden="1">
      <c r="A260" s="360" t="s">
        <v>7978</v>
      </c>
      <c r="B260" s="361" t="s">
        <v>12400</v>
      </c>
      <c r="C260" s="361">
        <v>2</v>
      </c>
      <c r="D260" s="361" t="s">
        <v>607</v>
      </c>
      <c r="E260" s="361" t="s">
        <v>13856</v>
      </c>
      <c r="F260" s="361" t="s">
        <v>15552</v>
      </c>
      <c r="G260" s="361" t="s">
        <v>13842</v>
      </c>
      <c r="H260" s="361">
        <v>701</v>
      </c>
      <c r="I260" s="363" t="s">
        <v>13804</v>
      </c>
      <c r="J260" s="363" t="s">
        <v>10957</v>
      </c>
      <c r="K260" s="360" t="s">
        <v>13789</v>
      </c>
      <c r="L260" s="360" t="s">
        <v>13857</v>
      </c>
      <c r="M260" s="360"/>
      <c r="N260" s="360" t="s">
        <v>15553</v>
      </c>
      <c r="O260" s="363" t="s">
        <v>13844</v>
      </c>
      <c r="P260" s="365" t="s">
        <v>13858</v>
      </c>
      <c r="Q260" s="365" t="s">
        <v>13859</v>
      </c>
      <c r="R260" s="405" t="s">
        <v>15554</v>
      </c>
      <c r="S260" s="363" t="s">
        <v>10405</v>
      </c>
      <c r="T260" s="419" t="str">
        <f t="shared" si="7"/>
        <v>701Xã Hòa Hội</v>
      </c>
      <c r="U260" t="e">
        <f>VLOOKUP(S260,'DM CQT mới'!$E$7:$E$132,1,)</f>
        <v>#N/A</v>
      </c>
      <c r="V260" s="360" t="s">
        <v>13857</v>
      </c>
      <c r="W260" s="360" t="s">
        <v>15553</v>
      </c>
      <c r="X260" t="b">
        <f t="shared" ref="X260:X323" si="8">V260=D260</f>
        <v>0</v>
      </c>
    </row>
    <row r="261" spans="1:24" ht="45" hidden="1">
      <c r="A261" s="360" t="s">
        <v>7978</v>
      </c>
      <c r="B261" s="361" t="s">
        <v>12400</v>
      </c>
      <c r="C261" s="361">
        <v>2</v>
      </c>
      <c r="D261" s="361" t="s">
        <v>607</v>
      </c>
      <c r="E261" s="361" t="s">
        <v>13856</v>
      </c>
      <c r="F261" s="361" t="s">
        <v>15552</v>
      </c>
      <c r="G261" s="361" t="s">
        <v>13842</v>
      </c>
      <c r="H261" s="361">
        <v>701</v>
      </c>
      <c r="I261" s="363" t="s">
        <v>13804</v>
      </c>
      <c r="J261" s="363" t="s">
        <v>10957</v>
      </c>
      <c r="K261" s="360" t="s">
        <v>13789</v>
      </c>
      <c r="L261" s="360" t="s">
        <v>13857</v>
      </c>
      <c r="M261" s="360"/>
      <c r="N261" s="360" t="s">
        <v>15553</v>
      </c>
      <c r="O261" s="363" t="s">
        <v>13844</v>
      </c>
      <c r="P261" s="366" t="s">
        <v>13858</v>
      </c>
      <c r="Q261" s="365" t="s">
        <v>13859</v>
      </c>
      <c r="R261" s="405" t="s">
        <v>15554</v>
      </c>
      <c r="S261" s="363" t="s">
        <v>10406</v>
      </c>
      <c r="T261" s="419" t="str">
        <f t="shared" ref="T261:T324" si="9">H261&amp;S261</f>
        <v>701Xã Bàu Lâm</v>
      </c>
      <c r="U261" t="e">
        <f>VLOOKUP(S261,'DM CQT mới'!$E$7:$E$132,1,)</f>
        <v>#N/A</v>
      </c>
      <c r="V261" s="360" t="s">
        <v>13857</v>
      </c>
      <c r="W261" s="360" t="s">
        <v>15553</v>
      </c>
      <c r="X261" t="b">
        <f t="shared" si="8"/>
        <v>0</v>
      </c>
    </row>
    <row r="262" spans="1:24" ht="45" hidden="1">
      <c r="A262" s="360" t="s">
        <v>8003</v>
      </c>
      <c r="B262" s="361" t="s">
        <v>12514</v>
      </c>
      <c r="C262" s="361">
        <v>0</v>
      </c>
      <c r="D262" s="361" t="s">
        <v>6174</v>
      </c>
      <c r="E262" s="361" t="s">
        <v>13860</v>
      </c>
      <c r="F262" s="361" t="s">
        <v>15555</v>
      </c>
      <c r="G262" s="361" t="s">
        <v>6164</v>
      </c>
      <c r="H262" s="361">
        <v>701</v>
      </c>
      <c r="I262" s="363" t="s">
        <v>13804</v>
      </c>
      <c r="J262" s="363" t="s">
        <v>10957</v>
      </c>
      <c r="K262" s="360" t="s">
        <v>7966</v>
      </c>
      <c r="L262" s="360" t="s">
        <v>404</v>
      </c>
      <c r="M262" s="360"/>
      <c r="N262" s="360" t="s">
        <v>15556</v>
      </c>
      <c r="O262" s="363" t="s">
        <v>13844</v>
      </c>
      <c r="P262" s="366" t="s">
        <v>6182</v>
      </c>
      <c r="Q262" s="365" t="s">
        <v>13861</v>
      </c>
      <c r="R262" s="405" t="s">
        <v>15557</v>
      </c>
      <c r="S262" s="372" t="s">
        <v>10364</v>
      </c>
      <c r="T262" s="419" t="str">
        <f t="shared" si="9"/>
        <v>701Phường Bình Dương</v>
      </c>
      <c r="U262" t="e">
        <f>VLOOKUP(S262,'DM CQT mới'!$E$7:$E$132,1,)</f>
        <v>#N/A</v>
      </c>
      <c r="V262" s="360" t="s">
        <v>404</v>
      </c>
      <c r="W262" s="360" t="s">
        <v>15556</v>
      </c>
      <c r="X262" t="b">
        <f t="shared" si="8"/>
        <v>0</v>
      </c>
    </row>
    <row r="263" spans="1:24" ht="45" hidden="1">
      <c r="A263" s="360" t="s">
        <v>8003</v>
      </c>
      <c r="B263" s="361" t="s">
        <v>12514</v>
      </c>
      <c r="C263" s="361">
        <v>0</v>
      </c>
      <c r="D263" s="361" t="s">
        <v>6174</v>
      </c>
      <c r="E263" s="361" t="s">
        <v>13860</v>
      </c>
      <c r="F263" s="361" t="s">
        <v>15555</v>
      </c>
      <c r="G263" s="361" t="s">
        <v>6164</v>
      </c>
      <c r="H263" s="361">
        <v>701</v>
      </c>
      <c r="I263" s="363" t="s">
        <v>13804</v>
      </c>
      <c r="J263" s="363" t="s">
        <v>10957</v>
      </c>
      <c r="K263" s="360" t="s">
        <v>7966</v>
      </c>
      <c r="L263" s="360" t="s">
        <v>404</v>
      </c>
      <c r="M263" s="360"/>
      <c r="N263" s="360" t="s">
        <v>15556</v>
      </c>
      <c r="O263" s="363" t="s">
        <v>13844</v>
      </c>
      <c r="P263" s="366" t="s">
        <v>6182</v>
      </c>
      <c r="Q263" s="365" t="s">
        <v>13861</v>
      </c>
      <c r="R263" s="405" t="s">
        <v>15557</v>
      </c>
      <c r="S263" s="363" t="s">
        <v>10365</v>
      </c>
      <c r="T263" s="419" t="str">
        <f t="shared" si="9"/>
        <v>701Phường Chánh Hiệp</v>
      </c>
      <c r="U263" t="e">
        <f>VLOOKUP(S263,'DM CQT mới'!$E$7:$E$132,1,)</f>
        <v>#N/A</v>
      </c>
      <c r="V263" s="360" t="s">
        <v>404</v>
      </c>
      <c r="W263" s="360" t="s">
        <v>15556</v>
      </c>
      <c r="X263" t="b">
        <f t="shared" si="8"/>
        <v>0</v>
      </c>
    </row>
    <row r="264" spans="1:24" ht="45" hidden="1">
      <c r="A264" s="360" t="s">
        <v>8003</v>
      </c>
      <c r="B264" s="361" t="s">
        <v>12514</v>
      </c>
      <c r="C264" s="361">
        <v>0</v>
      </c>
      <c r="D264" s="361" t="s">
        <v>6174</v>
      </c>
      <c r="E264" s="361" t="s">
        <v>13860</v>
      </c>
      <c r="F264" s="361" t="s">
        <v>15555</v>
      </c>
      <c r="G264" s="361" t="s">
        <v>6164</v>
      </c>
      <c r="H264" s="361">
        <v>701</v>
      </c>
      <c r="I264" s="363" t="s">
        <v>13804</v>
      </c>
      <c r="J264" s="363" t="s">
        <v>10957</v>
      </c>
      <c r="K264" s="360" t="s">
        <v>7966</v>
      </c>
      <c r="L264" s="360" t="s">
        <v>404</v>
      </c>
      <c r="M264" s="360"/>
      <c r="N264" s="360" t="s">
        <v>15556</v>
      </c>
      <c r="O264" s="363" t="s">
        <v>13844</v>
      </c>
      <c r="P264" s="366" t="s">
        <v>6182</v>
      </c>
      <c r="Q264" s="365" t="s">
        <v>13861</v>
      </c>
      <c r="R264" s="405" t="s">
        <v>15557</v>
      </c>
      <c r="S264" s="363" t="s">
        <v>10366</v>
      </c>
      <c r="T264" s="419" t="str">
        <f t="shared" si="9"/>
        <v>701Phường Thủ Dầu Một</v>
      </c>
      <c r="U264" t="e">
        <f>VLOOKUP(S264,'DM CQT mới'!$E$7:$E$132,1,)</f>
        <v>#N/A</v>
      </c>
      <c r="V264" s="360" t="s">
        <v>404</v>
      </c>
      <c r="W264" s="360" t="s">
        <v>15556</v>
      </c>
      <c r="X264" t="b">
        <f t="shared" si="8"/>
        <v>0</v>
      </c>
    </row>
    <row r="265" spans="1:24" ht="45" hidden="1">
      <c r="A265" s="360" t="s">
        <v>8003</v>
      </c>
      <c r="B265" s="361" t="s">
        <v>12514</v>
      </c>
      <c r="C265" s="361">
        <v>0</v>
      </c>
      <c r="D265" s="361" t="s">
        <v>6174</v>
      </c>
      <c r="E265" s="361" t="s">
        <v>13860</v>
      </c>
      <c r="F265" s="361" t="s">
        <v>15555</v>
      </c>
      <c r="G265" s="361" t="s">
        <v>6164</v>
      </c>
      <c r="H265" s="361">
        <v>701</v>
      </c>
      <c r="I265" s="363" t="s">
        <v>13804</v>
      </c>
      <c r="J265" s="363" t="s">
        <v>10957</v>
      </c>
      <c r="K265" s="360" t="s">
        <v>7966</v>
      </c>
      <c r="L265" s="360" t="s">
        <v>404</v>
      </c>
      <c r="M265" s="360"/>
      <c r="N265" s="360" t="s">
        <v>15556</v>
      </c>
      <c r="O265" s="363" t="s">
        <v>13844</v>
      </c>
      <c r="P265" s="366" t="s">
        <v>6182</v>
      </c>
      <c r="Q265" s="365" t="s">
        <v>13861</v>
      </c>
      <c r="R265" s="405" t="s">
        <v>15557</v>
      </c>
      <c r="S265" s="363" t="s">
        <v>10367</v>
      </c>
      <c r="T265" s="419" t="str">
        <f t="shared" si="9"/>
        <v>701Phường Phú Lợi</v>
      </c>
      <c r="U265" t="e">
        <f>VLOOKUP(S265,'DM CQT mới'!$E$7:$E$132,1,)</f>
        <v>#N/A</v>
      </c>
      <c r="V265" s="360" t="s">
        <v>404</v>
      </c>
      <c r="W265" s="360" t="s">
        <v>15556</v>
      </c>
      <c r="X265" t="b">
        <f t="shared" si="8"/>
        <v>0</v>
      </c>
    </row>
    <row r="266" spans="1:24" ht="60" hidden="1">
      <c r="A266" s="360" t="s">
        <v>8004</v>
      </c>
      <c r="B266" s="361" t="s">
        <v>12514</v>
      </c>
      <c r="C266" s="361">
        <v>1</v>
      </c>
      <c r="D266" s="361" t="s">
        <v>6222</v>
      </c>
      <c r="E266" s="361" t="s">
        <v>13862</v>
      </c>
      <c r="F266" s="361" t="s">
        <v>15558</v>
      </c>
      <c r="G266" s="361" t="s">
        <v>6164</v>
      </c>
      <c r="H266" s="361">
        <v>701</v>
      </c>
      <c r="I266" s="363" t="s">
        <v>13804</v>
      </c>
      <c r="J266" s="363" t="s">
        <v>10957</v>
      </c>
      <c r="K266" s="360" t="s">
        <v>13796</v>
      </c>
      <c r="L266" s="360" t="s">
        <v>13863</v>
      </c>
      <c r="M266" s="360"/>
      <c r="N266" s="360" t="s">
        <v>15559</v>
      </c>
      <c r="O266" s="363" t="s">
        <v>13844</v>
      </c>
      <c r="P266" s="365" t="s">
        <v>13864</v>
      </c>
      <c r="Q266" s="365" t="s">
        <v>13865</v>
      </c>
      <c r="R266" s="405" t="s">
        <v>15560</v>
      </c>
      <c r="S266" s="363" t="s">
        <v>9954</v>
      </c>
      <c r="T266" s="419" t="str">
        <f t="shared" si="9"/>
        <v>701Phường Đông Hòa</v>
      </c>
      <c r="U266" t="e">
        <f>VLOOKUP(S266,'DM CQT mới'!$E$7:$E$132,1,)</f>
        <v>#N/A</v>
      </c>
      <c r="V266" s="360" t="s">
        <v>13863</v>
      </c>
      <c r="W266" s="360" t="s">
        <v>15559</v>
      </c>
      <c r="X266" t="b">
        <f t="shared" si="8"/>
        <v>0</v>
      </c>
    </row>
    <row r="267" spans="1:24" ht="60" hidden="1">
      <c r="A267" s="360" t="s">
        <v>8004</v>
      </c>
      <c r="B267" s="361" t="s">
        <v>12514</v>
      </c>
      <c r="C267" s="361">
        <v>1</v>
      </c>
      <c r="D267" s="361" t="s">
        <v>6222</v>
      </c>
      <c r="E267" s="361" t="s">
        <v>13862</v>
      </c>
      <c r="F267" s="361" t="s">
        <v>15558</v>
      </c>
      <c r="G267" s="361" t="s">
        <v>6164</v>
      </c>
      <c r="H267" s="361">
        <v>701</v>
      </c>
      <c r="I267" s="363" t="s">
        <v>13804</v>
      </c>
      <c r="J267" s="363" t="s">
        <v>10957</v>
      </c>
      <c r="K267" s="360" t="s">
        <v>13796</v>
      </c>
      <c r="L267" s="360" t="s">
        <v>13863</v>
      </c>
      <c r="M267" s="360"/>
      <c r="N267" s="360" t="s">
        <v>15559</v>
      </c>
      <c r="O267" s="363" t="s">
        <v>13844</v>
      </c>
      <c r="P267" s="365" t="s">
        <v>13864</v>
      </c>
      <c r="Q267" s="365" t="s">
        <v>13865</v>
      </c>
      <c r="R267" s="405" t="s">
        <v>15560</v>
      </c>
      <c r="S267" s="363" t="s">
        <v>10360</v>
      </c>
      <c r="T267" s="419" t="str">
        <f t="shared" si="9"/>
        <v>701Phường Dĩ An</v>
      </c>
      <c r="U267" t="e">
        <f>VLOOKUP(S267,'DM CQT mới'!$E$7:$E$132,1,)</f>
        <v>#N/A</v>
      </c>
      <c r="V267" s="360" t="s">
        <v>13863</v>
      </c>
      <c r="W267" s="360" t="s">
        <v>15559</v>
      </c>
      <c r="X267" t="b">
        <f t="shared" si="8"/>
        <v>0</v>
      </c>
    </row>
    <row r="268" spans="1:24" ht="60" hidden="1">
      <c r="A268" s="360" t="s">
        <v>8004</v>
      </c>
      <c r="B268" s="361" t="s">
        <v>12514</v>
      </c>
      <c r="C268" s="361">
        <v>1</v>
      </c>
      <c r="D268" s="361" t="s">
        <v>6222</v>
      </c>
      <c r="E268" s="361" t="s">
        <v>13862</v>
      </c>
      <c r="F268" s="361" t="s">
        <v>15558</v>
      </c>
      <c r="G268" s="361" t="s">
        <v>6164</v>
      </c>
      <c r="H268" s="361">
        <v>701</v>
      </c>
      <c r="I268" s="363" t="s">
        <v>13804</v>
      </c>
      <c r="J268" s="363" t="s">
        <v>10957</v>
      </c>
      <c r="K268" s="360" t="s">
        <v>13796</v>
      </c>
      <c r="L268" s="360" t="s">
        <v>13863</v>
      </c>
      <c r="M268" s="360"/>
      <c r="N268" s="360" t="s">
        <v>15559</v>
      </c>
      <c r="O268" s="363" t="s">
        <v>13844</v>
      </c>
      <c r="P268" s="365" t="s">
        <v>13864</v>
      </c>
      <c r="Q268" s="365" t="s">
        <v>13865</v>
      </c>
      <c r="R268" s="405" t="s">
        <v>15560</v>
      </c>
      <c r="S268" s="363" t="s">
        <v>10361</v>
      </c>
      <c r="T268" s="419" t="str">
        <f t="shared" si="9"/>
        <v>701Phường Tân Đông Hiệp</v>
      </c>
      <c r="U268" t="e">
        <f>VLOOKUP(S268,'DM CQT mới'!$E$7:$E$132,1,)</f>
        <v>#N/A</v>
      </c>
      <c r="V268" s="360" t="s">
        <v>13863</v>
      </c>
      <c r="W268" s="360" t="s">
        <v>15559</v>
      </c>
      <c r="X268" t="b">
        <f t="shared" si="8"/>
        <v>0</v>
      </c>
    </row>
    <row r="269" spans="1:24" ht="60" hidden="1">
      <c r="A269" s="360" t="s">
        <v>8004</v>
      </c>
      <c r="B269" s="361" t="s">
        <v>12514</v>
      </c>
      <c r="C269" s="361">
        <v>1</v>
      </c>
      <c r="D269" s="361" t="s">
        <v>6222</v>
      </c>
      <c r="E269" s="361" t="s">
        <v>13862</v>
      </c>
      <c r="F269" s="361" t="s">
        <v>15558</v>
      </c>
      <c r="G269" s="361" t="s">
        <v>6164</v>
      </c>
      <c r="H269" s="361">
        <v>701</v>
      </c>
      <c r="I269" s="363" t="s">
        <v>13804</v>
      </c>
      <c r="J269" s="363" t="s">
        <v>10957</v>
      </c>
      <c r="K269" s="360" t="s">
        <v>13796</v>
      </c>
      <c r="L269" s="360" t="s">
        <v>13863</v>
      </c>
      <c r="M269" s="360"/>
      <c r="N269" s="360" t="s">
        <v>15559</v>
      </c>
      <c r="O269" s="363" t="s">
        <v>13844</v>
      </c>
      <c r="P269" s="365" t="s">
        <v>13864</v>
      </c>
      <c r="Q269" s="365" t="s">
        <v>13865</v>
      </c>
      <c r="R269" s="405" t="s">
        <v>15560</v>
      </c>
      <c r="S269" s="363" t="s">
        <v>9556</v>
      </c>
      <c r="T269" s="419" t="str">
        <f t="shared" si="9"/>
        <v>701Phường Thuận An</v>
      </c>
      <c r="U269" t="e">
        <f>VLOOKUP(S269,'DM CQT mới'!$E$7:$E$132,1,)</f>
        <v>#N/A</v>
      </c>
      <c r="V269" s="360" t="s">
        <v>13863</v>
      </c>
      <c r="W269" s="360" t="s">
        <v>15559</v>
      </c>
      <c r="X269" t="b">
        <f t="shared" si="8"/>
        <v>0</v>
      </c>
    </row>
    <row r="270" spans="1:24" ht="60" hidden="1">
      <c r="A270" s="360" t="s">
        <v>8004</v>
      </c>
      <c r="B270" s="361" t="s">
        <v>12514</v>
      </c>
      <c r="C270" s="361">
        <v>1</v>
      </c>
      <c r="D270" s="361" t="s">
        <v>6222</v>
      </c>
      <c r="E270" s="361" t="s">
        <v>13862</v>
      </c>
      <c r="F270" s="361" t="s">
        <v>15558</v>
      </c>
      <c r="G270" s="361" t="s">
        <v>6164</v>
      </c>
      <c r="H270" s="361">
        <v>701</v>
      </c>
      <c r="I270" s="363" t="s">
        <v>13804</v>
      </c>
      <c r="J270" s="363" t="s">
        <v>10957</v>
      </c>
      <c r="K270" s="360" t="s">
        <v>13796</v>
      </c>
      <c r="L270" s="360" t="s">
        <v>13863</v>
      </c>
      <c r="M270" s="360"/>
      <c r="N270" s="360" t="s">
        <v>15559</v>
      </c>
      <c r="O270" s="363" t="s">
        <v>13844</v>
      </c>
      <c r="P270" s="365" t="s">
        <v>13864</v>
      </c>
      <c r="Q270" s="365" t="s">
        <v>13865</v>
      </c>
      <c r="R270" s="405" t="s">
        <v>15560</v>
      </c>
      <c r="S270" s="363" t="s">
        <v>10362</v>
      </c>
      <c r="T270" s="419" t="str">
        <f t="shared" si="9"/>
        <v>701Phường Thuận Giao</v>
      </c>
      <c r="U270" t="e">
        <f>VLOOKUP(S270,'DM CQT mới'!$E$7:$E$132,1,)</f>
        <v>#N/A</v>
      </c>
      <c r="V270" s="360" t="s">
        <v>13863</v>
      </c>
      <c r="W270" s="360" t="s">
        <v>15559</v>
      </c>
      <c r="X270" t="b">
        <f t="shared" si="8"/>
        <v>0</v>
      </c>
    </row>
    <row r="271" spans="1:24" ht="60" hidden="1">
      <c r="A271" s="360" t="s">
        <v>8004</v>
      </c>
      <c r="B271" s="363" t="s">
        <v>12514</v>
      </c>
      <c r="C271" s="363">
        <v>1</v>
      </c>
      <c r="D271" s="363">
        <v>1815</v>
      </c>
      <c r="E271" s="363">
        <v>74701008</v>
      </c>
      <c r="F271" s="363" t="s">
        <v>15558</v>
      </c>
      <c r="G271" s="361" t="s">
        <v>6164</v>
      </c>
      <c r="H271" s="361">
        <v>701</v>
      </c>
      <c r="I271" s="363" t="s">
        <v>13804</v>
      </c>
      <c r="J271" s="363" t="s">
        <v>10957</v>
      </c>
      <c r="K271" s="360" t="s">
        <v>13796</v>
      </c>
      <c r="L271" s="360" t="s">
        <v>13863</v>
      </c>
      <c r="M271" s="363"/>
      <c r="N271" s="360" t="s">
        <v>15559</v>
      </c>
      <c r="O271" s="363" t="s">
        <v>13844</v>
      </c>
      <c r="P271" s="365" t="s">
        <v>13864</v>
      </c>
      <c r="Q271" s="365" t="s">
        <v>13865</v>
      </c>
      <c r="R271" s="407" t="s">
        <v>15560</v>
      </c>
      <c r="S271" s="363" t="s">
        <v>15327</v>
      </c>
      <c r="T271" s="419" t="str">
        <f t="shared" si="9"/>
        <v>701Phường Bình Hòa</v>
      </c>
      <c r="U271" t="e">
        <f>VLOOKUP(S271,'DM CQT mới'!$E$7:$E$132,1,)</f>
        <v>#N/A</v>
      </c>
      <c r="V271" s="360" t="s">
        <v>13863</v>
      </c>
      <c r="W271" s="360" t="s">
        <v>15559</v>
      </c>
      <c r="X271" t="b">
        <f t="shared" si="8"/>
        <v>0</v>
      </c>
    </row>
    <row r="272" spans="1:24" ht="60" hidden="1">
      <c r="A272" s="360" t="s">
        <v>8004</v>
      </c>
      <c r="B272" s="363" t="s">
        <v>12514</v>
      </c>
      <c r="C272" s="363">
        <v>1</v>
      </c>
      <c r="D272" s="363">
        <v>1815</v>
      </c>
      <c r="E272" s="363">
        <v>74701008</v>
      </c>
      <c r="F272" s="363" t="s">
        <v>15558</v>
      </c>
      <c r="G272" s="361" t="s">
        <v>6164</v>
      </c>
      <c r="H272" s="361">
        <v>701</v>
      </c>
      <c r="I272" s="363" t="s">
        <v>13804</v>
      </c>
      <c r="J272" s="363" t="s">
        <v>10957</v>
      </c>
      <c r="K272" s="360" t="s">
        <v>13796</v>
      </c>
      <c r="L272" s="360" t="s">
        <v>13863</v>
      </c>
      <c r="M272" s="363"/>
      <c r="N272" s="360" t="s">
        <v>15559</v>
      </c>
      <c r="O272" s="363" t="s">
        <v>13844</v>
      </c>
      <c r="P272" s="365" t="s">
        <v>13864</v>
      </c>
      <c r="Q272" s="365" t="s">
        <v>13865</v>
      </c>
      <c r="R272" s="365" t="s">
        <v>15560</v>
      </c>
      <c r="S272" s="363" t="s">
        <v>10363</v>
      </c>
      <c r="T272" s="419" t="str">
        <f t="shared" si="9"/>
        <v>701Phường Lái Thiêu</v>
      </c>
      <c r="U272" t="e">
        <f>VLOOKUP(S272,'DM CQT mới'!$E$7:$E$132,1,)</f>
        <v>#N/A</v>
      </c>
      <c r="V272" s="360" t="s">
        <v>13863</v>
      </c>
      <c r="W272" s="360" t="s">
        <v>15559</v>
      </c>
      <c r="X272" t="b">
        <f t="shared" si="8"/>
        <v>0</v>
      </c>
    </row>
    <row r="273" spans="1:24" ht="60" hidden="1">
      <c r="A273" s="360" t="s">
        <v>8004</v>
      </c>
      <c r="B273" s="361" t="s">
        <v>12514</v>
      </c>
      <c r="C273" s="361">
        <v>1</v>
      </c>
      <c r="D273" s="361" t="s">
        <v>6222</v>
      </c>
      <c r="E273" s="361" t="s">
        <v>13862</v>
      </c>
      <c r="F273" s="361" t="s">
        <v>15558</v>
      </c>
      <c r="G273" s="361" t="s">
        <v>6164</v>
      </c>
      <c r="H273" s="361">
        <v>701</v>
      </c>
      <c r="I273" s="363" t="s">
        <v>13804</v>
      </c>
      <c r="J273" s="363" t="s">
        <v>10957</v>
      </c>
      <c r="K273" s="363">
        <v>18</v>
      </c>
      <c r="L273" s="360" t="s">
        <v>13863</v>
      </c>
      <c r="M273" s="363"/>
      <c r="N273" s="363" t="s">
        <v>15559</v>
      </c>
      <c r="O273" s="363" t="s">
        <v>13844</v>
      </c>
      <c r="P273" s="363" t="s">
        <v>13864</v>
      </c>
      <c r="Q273" s="363" t="s">
        <v>13865</v>
      </c>
      <c r="R273" s="363" t="s">
        <v>15560</v>
      </c>
      <c r="S273" s="363" t="s">
        <v>9818</v>
      </c>
      <c r="T273" s="419" t="str">
        <f t="shared" si="9"/>
        <v>701Phường An Phú</v>
      </c>
      <c r="U273" t="e">
        <f>VLOOKUP(S273,'DM CQT mới'!$E$7:$E$132,1,)</f>
        <v>#N/A</v>
      </c>
      <c r="V273" s="360" t="s">
        <v>13863</v>
      </c>
      <c r="W273" s="363" t="s">
        <v>15559</v>
      </c>
      <c r="X273" t="b">
        <f t="shared" si="8"/>
        <v>0</v>
      </c>
    </row>
    <row r="274" spans="1:24" ht="75" hidden="1">
      <c r="A274" s="360" t="s">
        <v>8005</v>
      </c>
      <c r="B274" s="361" t="s">
        <v>12514</v>
      </c>
      <c r="C274" s="361">
        <v>2</v>
      </c>
      <c r="D274" s="361" t="s">
        <v>6196</v>
      </c>
      <c r="E274" s="361" t="s">
        <v>13866</v>
      </c>
      <c r="F274" s="361" t="s">
        <v>15561</v>
      </c>
      <c r="G274" s="361" t="s">
        <v>6164</v>
      </c>
      <c r="H274" s="361">
        <v>701</v>
      </c>
      <c r="I274" s="363" t="s">
        <v>13804</v>
      </c>
      <c r="J274" s="363" t="s">
        <v>10957</v>
      </c>
      <c r="K274" s="360" t="s">
        <v>7967</v>
      </c>
      <c r="L274" s="360" t="s">
        <v>417</v>
      </c>
      <c r="M274" s="360"/>
      <c r="N274" s="360" t="s">
        <v>15562</v>
      </c>
      <c r="O274" s="363" t="s">
        <v>13844</v>
      </c>
      <c r="P274" s="365" t="s">
        <v>13867</v>
      </c>
      <c r="Q274" s="365" t="s">
        <v>13868</v>
      </c>
      <c r="R274" s="405" t="s">
        <v>15563</v>
      </c>
      <c r="S274" s="363" t="s">
        <v>10373</v>
      </c>
      <c r="T274" s="419" t="str">
        <f t="shared" si="9"/>
        <v>701Phường Phú An</v>
      </c>
      <c r="U274" t="e">
        <f>VLOOKUP(S274,'DM CQT mới'!$E$7:$E$132,1,)</f>
        <v>#N/A</v>
      </c>
      <c r="V274" s="360" t="s">
        <v>417</v>
      </c>
      <c r="W274" s="360" t="s">
        <v>15562</v>
      </c>
      <c r="X274" t="b">
        <f t="shared" si="8"/>
        <v>0</v>
      </c>
    </row>
    <row r="275" spans="1:24" ht="75" hidden="1">
      <c r="A275" s="360" t="s">
        <v>8005</v>
      </c>
      <c r="B275" s="361" t="s">
        <v>12514</v>
      </c>
      <c r="C275" s="361">
        <v>2</v>
      </c>
      <c r="D275" s="361" t="s">
        <v>6196</v>
      </c>
      <c r="E275" s="361" t="s">
        <v>13866</v>
      </c>
      <c r="F275" s="361" t="s">
        <v>15561</v>
      </c>
      <c r="G275" s="361" t="s">
        <v>6164</v>
      </c>
      <c r="H275" s="361">
        <v>701</v>
      </c>
      <c r="I275" s="363" t="s">
        <v>13804</v>
      </c>
      <c r="J275" s="363" t="s">
        <v>10957</v>
      </c>
      <c r="K275" s="360" t="s">
        <v>7967</v>
      </c>
      <c r="L275" s="360" t="s">
        <v>417</v>
      </c>
      <c r="M275" s="360"/>
      <c r="N275" s="360" t="s">
        <v>15562</v>
      </c>
      <c r="O275" s="363" t="s">
        <v>13844</v>
      </c>
      <c r="P275" s="365" t="s">
        <v>13867</v>
      </c>
      <c r="Q275" s="365" t="s">
        <v>13868</v>
      </c>
      <c r="R275" s="405" t="s">
        <v>15563</v>
      </c>
      <c r="S275" s="363" t="s">
        <v>10374</v>
      </c>
      <c r="T275" s="419" t="str">
        <f t="shared" si="9"/>
        <v>701Phường Tây Nam</v>
      </c>
      <c r="U275" t="e">
        <f>VLOOKUP(S275,'DM CQT mới'!$E$7:$E$132,1,)</f>
        <v>#N/A</v>
      </c>
      <c r="V275" s="360" t="s">
        <v>417</v>
      </c>
      <c r="W275" s="360" t="s">
        <v>15562</v>
      </c>
      <c r="X275" t="b">
        <f t="shared" si="8"/>
        <v>0</v>
      </c>
    </row>
    <row r="276" spans="1:24" ht="75" hidden="1">
      <c r="A276" s="360" t="s">
        <v>8005</v>
      </c>
      <c r="B276" s="361" t="s">
        <v>12514</v>
      </c>
      <c r="C276" s="361">
        <v>2</v>
      </c>
      <c r="D276" s="361" t="s">
        <v>6196</v>
      </c>
      <c r="E276" s="361" t="s">
        <v>13866</v>
      </c>
      <c r="F276" s="361" t="s">
        <v>15561</v>
      </c>
      <c r="G276" s="361" t="s">
        <v>6164</v>
      </c>
      <c r="H276" s="361">
        <v>701</v>
      </c>
      <c r="I276" s="363" t="s">
        <v>13804</v>
      </c>
      <c r="J276" s="363" t="s">
        <v>10957</v>
      </c>
      <c r="K276" s="360" t="s">
        <v>7967</v>
      </c>
      <c r="L276" s="360" t="s">
        <v>417</v>
      </c>
      <c r="M276" s="360"/>
      <c r="N276" s="360" t="s">
        <v>15562</v>
      </c>
      <c r="O276" s="363" t="s">
        <v>13844</v>
      </c>
      <c r="P276" s="365" t="s">
        <v>13867</v>
      </c>
      <c r="Q276" s="365" t="s">
        <v>13868</v>
      </c>
      <c r="R276" s="405" t="s">
        <v>15563</v>
      </c>
      <c r="S276" s="363" t="s">
        <v>10375</v>
      </c>
      <c r="T276" s="419" t="str">
        <f t="shared" si="9"/>
        <v>701Phường Long Nguyên</v>
      </c>
      <c r="U276" t="e">
        <f>VLOOKUP(S276,'DM CQT mới'!$E$7:$E$132,1,)</f>
        <v>#N/A</v>
      </c>
      <c r="V276" s="360" t="s">
        <v>417</v>
      </c>
      <c r="W276" s="360" t="s">
        <v>15562</v>
      </c>
      <c r="X276" t="b">
        <f t="shared" si="8"/>
        <v>0</v>
      </c>
    </row>
    <row r="277" spans="1:24" ht="75" hidden="1">
      <c r="A277" s="360" t="s">
        <v>8005</v>
      </c>
      <c r="B277" s="361" t="s">
        <v>12514</v>
      </c>
      <c r="C277" s="361">
        <v>2</v>
      </c>
      <c r="D277" s="361" t="s">
        <v>6196</v>
      </c>
      <c r="E277" s="361" t="s">
        <v>13866</v>
      </c>
      <c r="F277" s="361" t="s">
        <v>15561</v>
      </c>
      <c r="G277" s="361" t="s">
        <v>6164</v>
      </c>
      <c r="H277" s="361">
        <v>701</v>
      </c>
      <c r="I277" s="363" t="s">
        <v>13804</v>
      </c>
      <c r="J277" s="363" t="s">
        <v>10957</v>
      </c>
      <c r="K277" s="360" t="s">
        <v>7967</v>
      </c>
      <c r="L277" s="360" t="s">
        <v>417</v>
      </c>
      <c r="M277" s="360"/>
      <c r="N277" s="360" t="s">
        <v>15562</v>
      </c>
      <c r="O277" s="363" t="s">
        <v>13844</v>
      </c>
      <c r="P277" s="365" t="s">
        <v>13867</v>
      </c>
      <c r="Q277" s="365" t="s">
        <v>13868</v>
      </c>
      <c r="R277" s="405" t="s">
        <v>15563</v>
      </c>
      <c r="S277" s="363" t="s">
        <v>10376</v>
      </c>
      <c r="T277" s="419" t="str">
        <f t="shared" si="9"/>
        <v>701Phường Bến Cát</v>
      </c>
      <c r="U277" t="e">
        <f>VLOOKUP(S277,'DM CQT mới'!$E$7:$E$132,1,)</f>
        <v>#N/A</v>
      </c>
      <c r="V277" s="360" t="s">
        <v>417</v>
      </c>
      <c r="W277" s="360" t="s">
        <v>15562</v>
      </c>
      <c r="X277" t="b">
        <f t="shared" si="8"/>
        <v>0</v>
      </c>
    </row>
    <row r="278" spans="1:24" ht="75" hidden="1">
      <c r="A278" s="360" t="s">
        <v>8005</v>
      </c>
      <c r="B278" s="361" t="s">
        <v>12514</v>
      </c>
      <c r="C278" s="361">
        <v>2</v>
      </c>
      <c r="D278" s="361" t="s">
        <v>6196</v>
      </c>
      <c r="E278" s="361" t="s">
        <v>13866</v>
      </c>
      <c r="F278" s="361" t="s">
        <v>15561</v>
      </c>
      <c r="G278" s="361" t="s">
        <v>6164</v>
      </c>
      <c r="H278" s="361">
        <v>701</v>
      </c>
      <c r="I278" s="363" t="s">
        <v>13804</v>
      </c>
      <c r="J278" s="363" t="s">
        <v>10957</v>
      </c>
      <c r="K278" s="360" t="s">
        <v>7967</v>
      </c>
      <c r="L278" s="360" t="s">
        <v>417</v>
      </c>
      <c r="M278" s="360"/>
      <c r="N278" s="360" t="s">
        <v>15562</v>
      </c>
      <c r="O278" s="363" t="s">
        <v>13844</v>
      </c>
      <c r="P278" s="366" t="s">
        <v>13867</v>
      </c>
      <c r="Q278" s="366" t="s">
        <v>13868</v>
      </c>
      <c r="R278" s="407" t="s">
        <v>15563</v>
      </c>
      <c r="S278" s="372" t="s">
        <v>15328</v>
      </c>
      <c r="T278" s="419" t="str">
        <f t="shared" si="9"/>
        <v>701Phường Chánh Phú Hòa</v>
      </c>
      <c r="U278" t="e">
        <f>VLOOKUP(S278,'DM CQT mới'!$E$7:$E$132,1,)</f>
        <v>#N/A</v>
      </c>
      <c r="V278" s="360" t="s">
        <v>417</v>
      </c>
      <c r="W278" s="360" t="s">
        <v>15562</v>
      </c>
      <c r="X278" t="b">
        <f t="shared" si="8"/>
        <v>0</v>
      </c>
    </row>
    <row r="279" spans="1:24" ht="75" hidden="1">
      <c r="A279" s="360" t="s">
        <v>8005</v>
      </c>
      <c r="B279" s="361" t="s">
        <v>12514</v>
      </c>
      <c r="C279" s="361">
        <v>2</v>
      </c>
      <c r="D279" s="361" t="s">
        <v>6196</v>
      </c>
      <c r="E279" s="361" t="s">
        <v>13866</v>
      </c>
      <c r="F279" s="361" t="s">
        <v>15561</v>
      </c>
      <c r="G279" s="361" t="s">
        <v>6164</v>
      </c>
      <c r="H279" s="361">
        <v>701</v>
      </c>
      <c r="I279" s="363" t="s">
        <v>13804</v>
      </c>
      <c r="J279" s="363" t="s">
        <v>10957</v>
      </c>
      <c r="K279" s="360" t="s">
        <v>7967</v>
      </c>
      <c r="L279" s="360" t="s">
        <v>417</v>
      </c>
      <c r="M279" s="360"/>
      <c r="N279" s="360" t="s">
        <v>15562</v>
      </c>
      <c r="O279" s="363" t="s">
        <v>13844</v>
      </c>
      <c r="P279" s="366" t="s">
        <v>13867</v>
      </c>
      <c r="Q279" s="366" t="s">
        <v>13868</v>
      </c>
      <c r="R279" s="407" t="s">
        <v>15563</v>
      </c>
      <c r="S279" s="363" t="s">
        <v>15329</v>
      </c>
      <c r="T279" s="419" t="str">
        <f t="shared" si="9"/>
        <v>701Phường Thới Hòa</v>
      </c>
      <c r="U279" t="e">
        <f>VLOOKUP(S279,'DM CQT mới'!$E$7:$E$132,1,)</f>
        <v>#N/A</v>
      </c>
      <c r="V279" s="360" t="s">
        <v>417</v>
      </c>
      <c r="W279" s="360" t="s">
        <v>15562</v>
      </c>
      <c r="X279" t="b">
        <f t="shared" si="8"/>
        <v>0</v>
      </c>
    </row>
    <row r="280" spans="1:24" ht="75" hidden="1">
      <c r="A280" s="360" t="s">
        <v>8005</v>
      </c>
      <c r="B280" s="361" t="s">
        <v>12514</v>
      </c>
      <c r="C280" s="361">
        <v>2</v>
      </c>
      <c r="D280" s="361" t="s">
        <v>6196</v>
      </c>
      <c r="E280" s="361" t="s">
        <v>13866</v>
      </c>
      <c r="F280" s="361" t="s">
        <v>15561</v>
      </c>
      <c r="G280" s="361" t="s">
        <v>6164</v>
      </c>
      <c r="H280" s="361">
        <v>701</v>
      </c>
      <c r="I280" s="363" t="s">
        <v>13804</v>
      </c>
      <c r="J280" s="363" t="s">
        <v>10957</v>
      </c>
      <c r="K280" s="360" t="s">
        <v>7967</v>
      </c>
      <c r="L280" s="360" t="s">
        <v>417</v>
      </c>
      <c r="M280" s="360"/>
      <c r="N280" s="360" t="s">
        <v>15562</v>
      </c>
      <c r="O280" s="363" t="s">
        <v>13844</v>
      </c>
      <c r="P280" s="366" t="s">
        <v>13867</v>
      </c>
      <c r="Q280" s="366" t="s">
        <v>13868</v>
      </c>
      <c r="R280" s="411" t="s">
        <v>15563</v>
      </c>
      <c r="S280" s="363" t="s">
        <v>15330</v>
      </c>
      <c r="T280" s="419" t="str">
        <f t="shared" si="9"/>
        <v>701Phường Hòa Lợi</v>
      </c>
      <c r="U280" t="e">
        <f>VLOOKUP(S280,'DM CQT mới'!$E$7:$E$132,1,)</f>
        <v>#N/A</v>
      </c>
      <c r="V280" s="360" t="s">
        <v>417</v>
      </c>
      <c r="W280" s="360" t="s">
        <v>15562</v>
      </c>
      <c r="X280" t="b">
        <f t="shared" si="8"/>
        <v>0</v>
      </c>
    </row>
    <row r="281" spans="1:24" ht="75" hidden="1">
      <c r="A281" s="360" t="s">
        <v>8005</v>
      </c>
      <c r="B281" s="361" t="s">
        <v>12514</v>
      </c>
      <c r="C281" s="361">
        <v>2</v>
      </c>
      <c r="D281" s="361" t="s">
        <v>6196</v>
      </c>
      <c r="E281" s="361" t="s">
        <v>13866</v>
      </c>
      <c r="F281" s="361" t="s">
        <v>15561</v>
      </c>
      <c r="G281" s="361" t="s">
        <v>6164</v>
      </c>
      <c r="H281" s="361">
        <v>701</v>
      </c>
      <c r="I281" s="363" t="s">
        <v>13804</v>
      </c>
      <c r="J281" s="363" t="s">
        <v>10957</v>
      </c>
      <c r="K281" s="360" t="s">
        <v>7967</v>
      </c>
      <c r="L281" s="360" t="s">
        <v>417</v>
      </c>
      <c r="M281" s="360"/>
      <c r="N281" s="360" t="s">
        <v>15562</v>
      </c>
      <c r="O281" s="363" t="s">
        <v>13844</v>
      </c>
      <c r="P281" s="365" t="s">
        <v>13867</v>
      </c>
      <c r="Q281" s="365" t="s">
        <v>13868</v>
      </c>
      <c r="R281" s="408" t="s">
        <v>15563</v>
      </c>
      <c r="S281" s="363" t="s">
        <v>10381</v>
      </c>
      <c r="T281" s="419" t="str">
        <f t="shared" si="9"/>
        <v>701Xã Trừ Văn Thố</v>
      </c>
      <c r="U281" t="e">
        <f>VLOOKUP(S281,'DM CQT mới'!$E$7:$E$132,1,)</f>
        <v>#N/A</v>
      </c>
      <c r="V281" s="360" t="s">
        <v>417</v>
      </c>
      <c r="W281" s="360" t="s">
        <v>15562</v>
      </c>
      <c r="X281" t="b">
        <f t="shared" si="8"/>
        <v>0</v>
      </c>
    </row>
    <row r="282" spans="1:24" ht="75" hidden="1">
      <c r="A282" s="360" t="s">
        <v>8005</v>
      </c>
      <c r="B282" s="361" t="s">
        <v>12514</v>
      </c>
      <c r="C282" s="361">
        <v>2</v>
      </c>
      <c r="D282" s="361" t="s">
        <v>6196</v>
      </c>
      <c r="E282" s="361" t="s">
        <v>13866</v>
      </c>
      <c r="F282" s="361" t="s">
        <v>15561</v>
      </c>
      <c r="G282" s="361" t="s">
        <v>6164</v>
      </c>
      <c r="H282" s="361">
        <v>701</v>
      </c>
      <c r="I282" s="363" t="s">
        <v>13804</v>
      </c>
      <c r="J282" s="363" t="s">
        <v>10957</v>
      </c>
      <c r="K282" s="360" t="s">
        <v>7967</v>
      </c>
      <c r="L282" s="360" t="s">
        <v>417</v>
      </c>
      <c r="M282" s="360"/>
      <c r="N282" s="360" t="s">
        <v>15562</v>
      </c>
      <c r="O282" s="363" t="s">
        <v>13844</v>
      </c>
      <c r="P282" s="365" t="s">
        <v>13867</v>
      </c>
      <c r="Q282" s="365" t="s">
        <v>13868</v>
      </c>
      <c r="R282" s="408" t="s">
        <v>15563</v>
      </c>
      <c r="S282" s="363" t="s">
        <v>10382</v>
      </c>
      <c r="T282" s="419" t="str">
        <f t="shared" si="9"/>
        <v>701Xã Bàu Bàng</v>
      </c>
      <c r="U282" t="e">
        <f>VLOOKUP(S282,'DM CQT mới'!$E$7:$E$132,1,)</f>
        <v>#N/A</v>
      </c>
      <c r="V282" s="360" t="s">
        <v>417</v>
      </c>
      <c r="W282" s="360" t="s">
        <v>15562</v>
      </c>
      <c r="X282" t="b">
        <f t="shared" si="8"/>
        <v>0</v>
      </c>
    </row>
    <row r="283" spans="1:24" ht="75" hidden="1">
      <c r="A283" s="360" t="s">
        <v>8005</v>
      </c>
      <c r="B283" s="361" t="s">
        <v>12514</v>
      </c>
      <c r="C283" s="361">
        <v>2</v>
      </c>
      <c r="D283" s="361" t="s">
        <v>6196</v>
      </c>
      <c r="E283" s="361" t="s">
        <v>13866</v>
      </c>
      <c r="F283" s="361" t="s">
        <v>15561</v>
      </c>
      <c r="G283" s="361" t="s">
        <v>6164</v>
      </c>
      <c r="H283" s="361">
        <v>701</v>
      </c>
      <c r="I283" s="363" t="s">
        <v>13804</v>
      </c>
      <c r="J283" s="363" t="s">
        <v>10957</v>
      </c>
      <c r="K283" s="360" t="s">
        <v>7967</v>
      </c>
      <c r="L283" s="360" t="s">
        <v>417</v>
      </c>
      <c r="M283" s="360"/>
      <c r="N283" s="360" t="s">
        <v>15562</v>
      </c>
      <c r="O283" s="363" t="s">
        <v>13844</v>
      </c>
      <c r="P283" s="365" t="s">
        <v>13867</v>
      </c>
      <c r="Q283" s="365" t="s">
        <v>13868</v>
      </c>
      <c r="R283" s="408" t="s">
        <v>15563</v>
      </c>
      <c r="S283" s="363" t="s">
        <v>10383</v>
      </c>
      <c r="T283" s="419" t="str">
        <f t="shared" si="9"/>
        <v>701Xã Minh Thạnh</v>
      </c>
      <c r="U283" t="e">
        <f>VLOOKUP(S283,'DM CQT mới'!$E$7:$E$132,1,)</f>
        <v>#N/A</v>
      </c>
      <c r="V283" s="360" t="s">
        <v>417</v>
      </c>
      <c r="W283" s="360" t="s">
        <v>15562</v>
      </c>
      <c r="X283" t="b">
        <f t="shared" si="8"/>
        <v>0</v>
      </c>
    </row>
    <row r="284" spans="1:24" ht="75" hidden="1">
      <c r="A284" s="360" t="s">
        <v>8005</v>
      </c>
      <c r="B284" s="361" t="s">
        <v>12514</v>
      </c>
      <c r="C284" s="361">
        <v>2</v>
      </c>
      <c r="D284" s="361" t="s">
        <v>6196</v>
      </c>
      <c r="E284" s="361" t="s">
        <v>13866</v>
      </c>
      <c r="F284" s="361" t="s">
        <v>15561</v>
      </c>
      <c r="G284" s="361" t="s">
        <v>6164</v>
      </c>
      <c r="H284" s="361">
        <v>701</v>
      </c>
      <c r="I284" s="363" t="s">
        <v>13804</v>
      </c>
      <c r="J284" s="363" t="s">
        <v>10957</v>
      </c>
      <c r="K284" s="360" t="s">
        <v>7967</v>
      </c>
      <c r="L284" s="360" t="s">
        <v>417</v>
      </c>
      <c r="M284" s="360"/>
      <c r="N284" s="360" t="s">
        <v>15562</v>
      </c>
      <c r="O284" s="363" t="s">
        <v>13844</v>
      </c>
      <c r="P284" s="365" t="s">
        <v>13867</v>
      </c>
      <c r="Q284" s="365" t="s">
        <v>13868</v>
      </c>
      <c r="R284" s="408" t="s">
        <v>15563</v>
      </c>
      <c r="S284" s="363" t="s">
        <v>10496</v>
      </c>
      <c r="T284" s="419" t="str">
        <f t="shared" si="9"/>
        <v>701Xã Long Hòa</v>
      </c>
      <c r="U284" t="e">
        <f>VLOOKUP(S284,'DM CQT mới'!$E$7:$E$132,1,)</f>
        <v>#N/A</v>
      </c>
      <c r="V284" s="360" t="s">
        <v>417</v>
      </c>
      <c r="W284" s="360" t="s">
        <v>15562</v>
      </c>
      <c r="X284" t="b">
        <f t="shared" si="8"/>
        <v>0</v>
      </c>
    </row>
    <row r="285" spans="1:24" ht="75" hidden="1">
      <c r="A285" s="360" t="s">
        <v>8005</v>
      </c>
      <c r="B285" s="361" t="s">
        <v>12514</v>
      </c>
      <c r="C285" s="361">
        <v>2</v>
      </c>
      <c r="D285" s="361" t="s">
        <v>6196</v>
      </c>
      <c r="E285" s="361" t="s">
        <v>13866</v>
      </c>
      <c r="F285" s="361" t="s">
        <v>15561</v>
      </c>
      <c r="G285" s="361" t="s">
        <v>6164</v>
      </c>
      <c r="H285" s="361">
        <v>701</v>
      </c>
      <c r="I285" s="363" t="s">
        <v>13804</v>
      </c>
      <c r="J285" s="363" t="s">
        <v>10957</v>
      </c>
      <c r="K285" s="360" t="s">
        <v>7967</v>
      </c>
      <c r="L285" s="360" t="s">
        <v>417</v>
      </c>
      <c r="M285" s="360"/>
      <c r="N285" s="360" t="s">
        <v>15562</v>
      </c>
      <c r="O285" s="363" t="s">
        <v>13844</v>
      </c>
      <c r="P285" s="365" t="s">
        <v>13867</v>
      </c>
      <c r="Q285" s="365" t="s">
        <v>13868</v>
      </c>
      <c r="R285" s="405" t="s">
        <v>15563</v>
      </c>
      <c r="S285" s="363" t="s">
        <v>10384</v>
      </c>
      <c r="T285" s="419" t="str">
        <f t="shared" si="9"/>
        <v>701Xã Dầu Tiếng</v>
      </c>
      <c r="U285" t="e">
        <f>VLOOKUP(S285,'DM CQT mới'!$E$7:$E$132,1,)</f>
        <v>#N/A</v>
      </c>
      <c r="V285" s="360" t="s">
        <v>417</v>
      </c>
      <c r="W285" s="360" t="s">
        <v>15562</v>
      </c>
      <c r="X285" t="b">
        <f t="shared" si="8"/>
        <v>0</v>
      </c>
    </row>
    <row r="286" spans="1:24" ht="75" hidden="1">
      <c r="A286" s="360" t="s">
        <v>8005</v>
      </c>
      <c r="B286" s="361" t="s">
        <v>12514</v>
      </c>
      <c r="C286" s="361">
        <v>2</v>
      </c>
      <c r="D286" s="361" t="s">
        <v>6196</v>
      </c>
      <c r="E286" s="361" t="s">
        <v>13866</v>
      </c>
      <c r="F286" s="361" t="s">
        <v>15561</v>
      </c>
      <c r="G286" s="361" t="s">
        <v>6164</v>
      </c>
      <c r="H286" s="361">
        <v>701</v>
      </c>
      <c r="I286" s="363" t="s">
        <v>13804</v>
      </c>
      <c r="J286" s="363" t="s">
        <v>10957</v>
      </c>
      <c r="K286" s="360" t="s">
        <v>7967</v>
      </c>
      <c r="L286" s="360" t="s">
        <v>417</v>
      </c>
      <c r="M286" s="360"/>
      <c r="N286" s="360" t="s">
        <v>15562</v>
      </c>
      <c r="O286" s="363" t="s">
        <v>13844</v>
      </c>
      <c r="P286" s="365" t="s">
        <v>13867</v>
      </c>
      <c r="Q286" s="365" t="s">
        <v>13868</v>
      </c>
      <c r="R286" s="405" t="s">
        <v>15563</v>
      </c>
      <c r="S286" s="363" t="s">
        <v>8381</v>
      </c>
      <c r="T286" s="419" t="str">
        <f t="shared" si="9"/>
        <v>701Xã Thanh An</v>
      </c>
      <c r="U286" t="e">
        <f>VLOOKUP(S286,'DM CQT mới'!$E$7:$E$132,1,)</f>
        <v>#N/A</v>
      </c>
      <c r="V286" s="360" t="s">
        <v>417</v>
      </c>
      <c r="W286" s="360" t="s">
        <v>15562</v>
      </c>
      <c r="X286" t="b">
        <f t="shared" si="8"/>
        <v>0</v>
      </c>
    </row>
    <row r="287" spans="1:24" ht="60" hidden="1">
      <c r="A287" s="360" t="s">
        <v>7979</v>
      </c>
      <c r="B287" s="361" t="s">
        <v>12514</v>
      </c>
      <c r="C287" s="361">
        <v>3</v>
      </c>
      <c r="D287" s="361" t="s">
        <v>6210</v>
      </c>
      <c r="E287" s="361" t="s">
        <v>13869</v>
      </c>
      <c r="F287" s="361" t="s">
        <v>15564</v>
      </c>
      <c r="G287" s="361" t="s">
        <v>6164</v>
      </c>
      <c r="H287" s="361">
        <v>701</v>
      </c>
      <c r="I287" s="363" t="s">
        <v>13804</v>
      </c>
      <c r="J287" s="363" t="s">
        <v>10957</v>
      </c>
      <c r="K287" s="360" t="s">
        <v>7974</v>
      </c>
      <c r="L287" s="360" t="s">
        <v>13870</v>
      </c>
      <c r="M287" s="360"/>
      <c r="N287" s="360" t="s">
        <v>15565</v>
      </c>
      <c r="O287" s="363" t="s">
        <v>13844</v>
      </c>
      <c r="P287" s="365" t="s">
        <v>13871</v>
      </c>
      <c r="Q287" s="365" t="s">
        <v>13872</v>
      </c>
      <c r="R287" s="405" t="s">
        <v>15566</v>
      </c>
      <c r="S287" s="372" t="s">
        <v>10368</v>
      </c>
      <c r="T287" s="419" t="str">
        <f t="shared" si="9"/>
        <v>701Phường Vĩnh Tân</v>
      </c>
      <c r="U287" t="e">
        <f>VLOOKUP(S287,'DM CQT mới'!$E$7:$E$132,1,)</f>
        <v>#N/A</v>
      </c>
      <c r="V287" s="360" t="s">
        <v>13870</v>
      </c>
      <c r="W287" s="360" t="s">
        <v>15565</v>
      </c>
      <c r="X287" t="b">
        <f t="shared" si="8"/>
        <v>0</v>
      </c>
    </row>
    <row r="288" spans="1:24" ht="60" hidden="1">
      <c r="A288" s="360" t="s">
        <v>7979</v>
      </c>
      <c r="B288" s="361" t="s">
        <v>12514</v>
      </c>
      <c r="C288" s="361">
        <v>3</v>
      </c>
      <c r="D288" s="361" t="s">
        <v>6210</v>
      </c>
      <c r="E288" s="361" t="s">
        <v>13869</v>
      </c>
      <c r="F288" s="361" t="s">
        <v>15564</v>
      </c>
      <c r="G288" s="361" t="s">
        <v>6164</v>
      </c>
      <c r="H288" s="361">
        <v>701</v>
      </c>
      <c r="I288" s="363" t="s">
        <v>13804</v>
      </c>
      <c r="J288" s="363" t="s">
        <v>10957</v>
      </c>
      <c r="K288" s="360" t="s">
        <v>7974</v>
      </c>
      <c r="L288" s="360" t="s">
        <v>13870</v>
      </c>
      <c r="M288" s="360"/>
      <c r="N288" s="360" t="s">
        <v>15565</v>
      </c>
      <c r="O288" s="363" t="s">
        <v>13844</v>
      </c>
      <c r="P288" s="365" t="s">
        <v>13871</v>
      </c>
      <c r="Q288" s="365" t="s">
        <v>13872</v>
      </c>
      <c r="R288" s="405" t="s">
        <v>15566</v>
      </c>
      <c r="S288" s="363" t="s">
        <v>10370</v>
      </c>
      <c r="T288" s="419" t="str">
        <f t="shared" si="9"/>
        <v>701Phường Tân Uyên</v>
      </c>
      <c r="U288" t="e">
        <f>VLOOKUP(S288,'DM CQT mới'!$E$7:$E$132,1,)</f>
        <v>#N/A</v>
      </c>
      <c r="V288" s="360" t="s">
        <v>13870</v>
      </c>
      <c r="W288" s="360" t="s">
        <v>15565</v>
      </c>
      <c r="X288" t="b">
        <f t="shared" si="8"/>
        <v>0</v>
      </c>
    </row>
    <row r="289" spans="1:24" ht="60" hidden="1">
      <c r="A289" s="360" t="s">
        <v>7979</v>
      </c>
      <c r="B289" s="361" t="s">
        <v>12514</v>
      </c>
      <c r="C289" s="361">
        <v>3</v>
      </c>
      <c r="D289" s="361" t="s">
        <v>6210</v>
      </c>
      <c r="E289" s="361" t="s">
        <v>13869</v>
      </c>
      <c r="F289" s="361" t="s">
        <v>15564</v>
      </c>
      <c r="G289" s="361" t="s">
        <v>6164</v>
      </c>
      <c r="H289" s="361">
        <v>701</v>
      </c>
      <c r="I289" s="363" t="s">
        <v>13804</v>
      </c>
      <c r="J289" s="363" t="s">
        <v>10957</v>
      </c>
      <c r="K289" s="360" t="s">
        <v>7974</v>
      </c>
      <c r="L289" s="360" t="s">
        <v>13870</v>
      </c>
      <c r="M289" s="360"/>
      <c r="N289" s="360" t="s">
        <v>15565</v>
      </c>
      <c r="O289" s="363" t="s">
        <v>13844</v>
      </c>
      <c r="P289" s="365" t="s">
        <v>13871</v>
      </c>
      <c r="Q289" s="365" t="s">
        <v>13872</v>
      </c>
      <c r="R289" s="405" t="s">
        <v>15566</v>
      </c>
      <c r="S289" s="363" t="s">
        <v>10371</v>
      </c>
      <c r="T289" s="419" t="str">
        <f t="shared" si="9"/>
        <v>701Phường Tân Hiệp</v>
      </c>
      <c r="U289" t="e">
        <f>VLOOKUP(S289,'DM CQT mới'!$E$7:$E$132,1,)</f>
        <v>#N/A</v>
      </c>
      <c r="V289" s="360" t="s">
        <v>13870</v>
      </c>
      <c r="W289" s="360" t="s">
        <v>15565</v>
      </c>
      <c r="X289" t="b">
        <f t="shared" si="8"/>
        <v>0</v>
      </c>
    </row>
    <row r="290" spans="1:24" ht="60" hidden="1">
      <c r="A290" s="360" t="s">
        <v>7979</v>
      </c>
      <c r="B290" s="361" t="s">
        <v>12514</v>
      </c>
      <c r="C290" s="361">
        <v>3</v>
      </c>
      <c r="D290" s="361" t="s">
        <v>6210</v>
      </c>
      <c r="E290" s="361" t="s">
        <v>13869</v>
      </c>
      <c r="F290" s="361" t="s">
        <v>15564</v>
      </c>
      <c r="G290" s="361" t="s">
        <v>6164</v>
      </c>
      <c r="H290" s="361">
        <v>701</v>
      </c>
      <c r="I290" s="363" t="s">
        <v>13804</v>
      </c>
      <c r="J290" s="363" t="s">
        <v>10957</v>
      </c>
      <c r="K290" s="360" t="s">
        <v>7974</v>
      </c>
      <c r="L290" s="360" t="s">
        <v>13870</v>
      </c>
      <c r="M290" s="360"/>
      <c r="N290" s="360" t="s">
        <v>15565</v>
      </c>
      <c r="O290" s="363" t="s">
        <v>13844</v>
      </c>
      <c r="P290" s="365" t="s">
        <v>13871</v>
      </c>
      <c r="Q290" s="365" t="s">
        <v>13872</v>
      </c>
      <c r="R290" s="405" t="s">
        <v>15566</v>
      </c>
      <c r="S290" s="363" t="s">
        <v>10372</v>
      </c>
      <c r="T290" s="419" t="str">
        <f t="shared" si="9"/>
        <v>701Phường Tân Khánh</v>
      </c>
      <c r="U290" t="e">
        <f>VLOOKUP(S290,'DM CQT mới'!$E$7:$E$132,1,)</f>
        <v>#N/A</v>
      </c>
      <c r="V290" s="360" t="s">
        <v>13870</v>
      </c>
      <c r="W290" s="360" t="s">
        <v>15565</v>
      </c>
      <c r="X290" t="b">
        <f t="shared" si="8"/>
        <v>0</v>
      </c>
    </row>
    <row r="291" spans="1:24" ht="60" hidden="1">
      <c r="A291" s="360" t="s">
        <v>7979</v>
      </c>
      <c r="B291" s="361" t="s">
        <v>12514</v>
      </c>
      <c r="C291" s="361">
        <v>3</v>
      </c>
      <c r="D291" s="361" t="s">
        <v>6210</v>
      </c>
      <c r="E291" s="361" t="s">
        <v>13869</v>
      </c>
      <c r="F291" s="361" t="s">
        <v>15564</v>
      </c>
      <c r="G291" s="361" t="s">
        <v>6164</v>
      </c>
      <c r="H291" s="361">
        <v>701</v>
      </c>
      <c r="I291" s="363" t="s">
        <v>13804</v>
      </c>
      <c r="J291" s="363" t="s">
        <v>10957</v>
      </c>
      <c r="K291" s="360" t="s">
        <v>7974</v>
      </c>
      <c r="L291" s="360" t="s">
        <v>13870</v>
      </c>
      <c r="M291" s="360"/>
      <c r="N291" s="360" t="s">
        <v>15565</v>
      </c>
      <c r="O291" s="363" t="s">
        <v>13844</v>
      </c>
      <c r="P291" s="365" t="s">
        <v>13871</v>
      </c>
      <c r="Q291" s="365" t="s">
        <v>13872</v>
      </c>
      <c r="R291" s="405" t="s">
        <v>15566</v>
      </c>
      <c r="S291" s="363" t="s">
        <v>10369</v>
      </c>
      <c r="T291" s="419" t="str">
        <f t="shared" si="9"/>
        <v>701Phường Bình Cơ</v>
      </c>
      <c r="U291" t="e">
        <f>VLOOKUP(S291,'DM CQT mới'!$E$7:$E$132,1,)</f>
        <v>#N/A</v>
      </c>
      <c r="V291" s="360" t="s">
        <v>13870</v>
      </c>
      <c r="W291" s="360" t="s">
        <v>15565</v>
      </c>
      <c r="X291" t="b">
        <f t="shared" si="8"/>
        <v>0</v>
      </c>
    </row>
    <row r="292" spans="1:24" ht="60" hidden="1">
      <c r="A292" s="360" t="s">
        <v>7979</v>
      </c>
      <c r="B292" s="361" t="s">
        <v>12514</v>
      </c>
      <c r="C292" s="361">
        <v>3</v>
      </c>
      <c r="D292" s="361" t="s">
        <v>6210</v>
      </c>
      <c r="E292" s="361" t="s">
        <v>13869</v>
      </c>
      <c r="F292" s="361" t="s">
        <v>15564</v>
      </c>
      <c r="G292" s="361" t="s">
        <v>6164</v>
      </c>
      <c r="H292" s="361">
        <v>701</v>
      </c>
      <c r="I292" s="363" t="s">
        <v>13804</v>
      </c>
      <c r="J292" s="363" t="s">
        <v>10957</v>
      </c>
      <c r="K292" s="360" t="s">
        <v>7974</v>
      </c>
      <c r="L292" s="360" t="s">
        <v>13870</v>
      </c>
      <c r="M292" s="360"/>
      <c r="N292" s="360" t="s">
        <v>15565</v>
      </c>
      <c r="O292" s="363" t="s">
        <v>13844</v>
      </c>
      <c r="P292" s="365" t="s">
        <v>13871</v>
      </c>
      <c r="Q292" s="365" t="s">
        <v>13872</v>
      </c>
      <c r="R292" s="405" t="s">
        <v>15566</v>
      </c>
      <c r="S292" s="363" t="s">
        <v>10377</v>
      </c>
      <c r="T292" s="419" t="str">
        <f t="shared" si="9"/>
        <v>701Xã Bắc Tân Uyên</v>
      </c>
      <c r="U292" t="e">
        <f>VLOOKUP(S292,'DM CQT mới'!$E$7:$E$132,1,)</f>
        <v>#N/A</v>
      </c>
      <c r="V292" s="360" t="s">
        <v>13870</v>
      </c>
      <c r="W292" s="360" t="s">
        <v>15565</v>
      </c>
      <c r="X292" t="b">
        <f t="shared" si="8"/>
        <v>0</v>
      </c>
    </row>
    <row r="293" spans="1:24" ht="60" hidden="1">
      <c r="A293" s="360" t="s">
        <v>7979</v>
      </c>
      <c r="B293" s="361" t="s">
        <v>12514</v>
      </c>
      <c r="C293" s="361">
        <v>3</v>
      </c>
      <c r="D293" s="361" t="s">
        <v>6210</v>
      </c>
      <c r="E293" s="361" t="s">
        <v>13869</v>
      </c>
      <c r="F293" s="361" t="s">
        <v>15564</v>
      </c>
      <c r="G293" s="361" t="s">
        <v>6164</v>
      </c>
      <c r="H293" s="361">
        <v>701</v>
      </c>
      <c r="I293" s="363" t="s">
        <v>13804</v>
      </c>
      <c r="J293" s="363" t="s">
        <v>10957</v>
      </c>
      <c r="K293" s="360" t="s">
        <v>7974</v>
      </c>
      <c r="L293" s="360" t="s">
        <v>13870</v>
      </c>
      <c r="M293" s="360"/>
      <c r="N293" s="360" t="s">
        <v>15565</v>
      </c>
      <c r="O293" s="363" t="s">
        <v>13844</v>
      </c>
      <c r="P293" s="365" t="s">
        <v>13871</v>
      </c>
      <c r="Q293" s="365" t="s">
        <v>13872</v>
      </c>
      <c r="R293" s="405" t="s">
        <v>15566</v>
      </c>
      <c r="S293" s="363" t="s">
        <v>10378</v>
      </c>
      <c r="T293" s="419" t="str">
        <f t="shared" si="9"/>
        <v>701Xã Thường Tân</v>
      </c>
      <c r="U293" t="e">
        <f>VLOOKUP(S293,'DM CQT mới'!$E$7:$E$132,1,)</f>
        <v>#N/A</v>
      </c>
      <c r="V293" s="360" t="s">
        <v>13870</v>
      </c>
      <c r="W293" s="360" t="s">
        <v>15565</v>
      </c>
      <c r="X293" t="b">
        <f t="shared" si="8"/>
        <v>0</v>
      </c>
    </row>
    <row r="294" spans="1:24" ht="60" hidden="1">
      <c r="A294" s="360" t="s">
        <v>7979</v>
      </c>
      <c r="B294" s="361" t="s">
        <v>12514</v>
      </c>
      <c r="C294" s="361">
        <v>3</v>
      </c>
      <c r="D294" s="361" t="s">
        <v>6210</v>
      </c>
      <c r="E294" s="361" t="s">
        <v>13869</v>
      </c>
      <c r="F294" s="361" t="s">
        <v>15564</v>
      </c>
      <c r="G294" s="361" t="s">
        <v>6164</v>
      </c>
      <c r="H294" s="361">
        <v>701</v>
      </c>
      <c r="I294" s="363" t="s">
        <v>13804</v>
      </c>
      <c r="J294" s="363" t="s">
        <v>10957</v>
      </c>
      <c r="K294" s="360" t="s">
        <v>7974</v>
      </c>
      <c r="L294" s="360" t="s">
        <v>13870</v>
      </c>
      <c r="M294" s="360"/>
      <c r="N294" s="360" t="s">
        <v>15565</v>
      </c>
      <c r="O294" s="363" t="s">
        <v>13844</v>
      </c>
      <c r="P294" s="365" t="s">
        <v>13871</v>
      </c>
      <c r="Q294" s="365" t="s">
        <v>13872</v>
      </c>
      <c r="R294" s="405" t="s">
        <v>15566</v>
      </c>
      <c r="S294" s="372" t="s">
        <v>10379</v>
      </c>
      <c r="T294" s="419" t="str">
        <f t="shared" si="9"/>
        <v>701Xã An Long</v>
      </c>
      <c r="U294" t="e">
        <f>VLOOKUP(S294,'DM CQT mới'!$E$7:$E$132,1,)</f>
        <v>#N/A</v>
      </c>
      <c r="V294" s="360" t="s">
        <v>13870</v>
      </c>
      <c r="W294" s="360" t="s">
        <v>15565</v>
      </c>
      <c r="X294" t="b">
        <f t="shared" si="8"/>
        <v>0</v>
      </c>
    </row>
    <row r="295" spans="1:24" ht="60" hidden="1">
      <c r="A295" s="360" t="s">
        <v>7979</v>
      </c>
      <c r="B295" s="361" t="s">
        <v>12514</v>
      </c>
      <c r="C295" s="361">
        <v>3</v>
      </c>
      <c r="D295" s="361" t="s">
        <v>6210</v>
      </c>
      <c r="E295" s="361" t="s">
        <v>13869</v>
      </c>
      <c r="F295" s="361" t="s">
        <v>15564</v>
      </c>
      <c r="G295" s="361" t="s">
        <v>6164</v>
      </c>
      <c r="H295" s="361">
        <v>701</v>
      </c>
      <c r="I295" s="363" t="s">
        <v>13804</v>
      </c>
      <c r="J295" s="363" t="s">
        <v>10957</v>
      </c>
      <c r="K295" s="360" t="s">
        <v>7974</v>
      </c>
      <c r="L295" s="360" t="s">
        <v>13870</v>
      </c>
      <c r="M295" s="360"/>
      <c r="N295" s="360" t="s">
        <v>15565</v>
      </c>
      <c r="O295" s="363" t="s">
        <v>13844</v>
      </c>
      <c r="P295" s="365" t="s">
        <v>13871</v>
      </c>
      <c r="Q295" s="365" t="s">
        <v>13872</v>
      </c>
      <c r="R295" s="405" t="s">
        <v>15566</v>
      </c>
      <c r="S295" s="363" t="s">
        <v>9677</v>
      </c>
      <c r="T295" s="419" t="str">
        <f t="shared" si="9"/>
        <v>701Xã Phước Thành</v>
      </c>
      <c r="U295" t="e">
        <f>VLOOKUP(S295,'DM CQT mới'!$E$7:$E$132,1,)</f>
        <v>#N/A</v>
      </c>
      <c r="V295" s="360" t="s">
        <v>13870</v>
      </c>
      <c r="W295" s="360" t="s">
        <v>15565</v>
      </c>
      <c r="X295" t="b">
        <f t="shared" si="8"/>
        <v>0</v>
      </c>
    </row>
    <row r="296" spans="1:24" ht="60" hidden="1">
      <c r="A296" s="360" t="s">
        <v>7979</v>
      </c>
      <c r="B296" s="361" t="s">
        <v>12514</v>
      </c>
      <c r="C296" s="361">
        <v>3</v>
      </c>
      <c r="D296" s="361" t="s">
        <v>6210</v>
      </c>
      <c r="E296" s="361" t="s">
        <v>13869</v>
      </c>
      <c r="F296" s="361" t="s">
        <v>15564</v>
      </c>
      <c r="G296" s="361" t="s">
        <v>6164</v>
      </c>
      <c r="H296" s="361">
        <v>701</v>
      </c>
      <c r="I296" s="363" t="s">
        <v>13804</v>
      </c>
      <c r="J296" s="363" t="s">
        <v>10957</v>
      </c>
      <c r="K296" s="360" t="s">
        <v>7974</v>
      </c>
      <c r="L296" s="360" t="s">
        <v>13870</v>
      </c>
      <c r="M296" s="360"/>
      <c r="N296" s="360" t="s">
        <v>15565</v>
      </c>
      <c r="O296" s="363" t="s">
        <v>13844</v>
      </c>
      <c r="P296" s="365" t="s">
        <v>13871</v>
      </c>
      <c r="Q296" s="365" t="s">
        <v>13872</v>
      </c>
      <c r="R296" s="405" t="s">
        <v>15566</v>
      </c>
      <c r="S296" s="363" t="s">
        <v>15331</v>
      </c>
      <c r="T296" s="419" t="str">
        <f t="shared" si="9"/>
        <v>701Xã Phước Hòa</v>
      </c>
      <c r="U296" t="e">
        <f>VLOOKUP(S296,'DM CQT mới'!$E$7:$E$132,1,)</f>
        <v>#N/A</v>
      </c>
      <c r="V296" s="360" t="s">
        <v>13870</v>
      </c>
      <c r="W296" s="360" t="s">
        <v>15565</v>
      </c>
      <c r="X296" t="b">
        <f t="shared" si="8"/>
        <v>0</v>
      </c>
    </row>
    <row r="297" spans="1:24" ht="60" hidden="1">
      <c r="A297" s="360" t="s">
        <v>7979</v>
      </c>
      <c r="B297" s="361" t="s">
        <v>12514</v>
      </c>
      <c r="C297" s="361">
        <v>3</v>
      </c>
      <c r="D297" s="361" t="s">
        <v>6210</v>
      </c>
      <c r="E297" s="361" t="s">
        <v>13869</v>
      </c>
      <c r="F297" s="361" t="s">
        <v>15564</v>
      </c>
      <c r="G297" s="361" t="s">
        <v>6164</v>
      </c>
      <c r="H297" s="361">
        <v>701</v>
      </c>
      <c r="I297" s="363" t="s">
        <v>13804</v>
      </c>
      <c r="J297" s="363" t="s">
        <v>10957</v>
      </c>
      <c r="K297" s="360" t="s">
        <v>7974</v>
      </c>
      <c r="L297" s="360" t="s">
        <v>13870</v>
      </c>
      <c r="M297" s="360"/>
      <c r="N297" s="360" t="s">
        <v>15565</v>
      </c>
      <c r="O297" s="363" t="s">
        <v>13844</v>
      </c>
      <c r="P297" s="365" t="s">
        <v>13871</v>
      </c>
      <c r="Q297" s="365" t="s">
        <v>13872</v>
      </c>
      <c r="R297" s="405" t="s">
        <v>15566</v>
      </c>
      <c r="S297" s="363" t="s">
        <v>10380</v>
      </c>
      <c r="T297" s="419" t="str">
        <f t="shared" si="9"/>
        <v>701Xã Phú Giáo</v>
      </c>
      <c r="U297" t="e">
        <f>VLOOKUP(S297,'DM CQT mới'!$E$7:$E$132,1,)</f>
        <v>#N/A</v>
      </c>
      <c r="V297" s="360" t="s">
        <v>13870</v>
      </c>
      <c r="W297" s="360" t="s">
        <v>15565</v>
      </c>
      <c r="X297" t="b">
        <f t="shared" si="8"/>
        <v>0</v>
      </c>
    </row>
    <row r="298" spans="1:24" ht="105" hidden="1">
      <c r="A298" s="360" t="s">
        <v>7980</v>
      </c>
      <c r="B298" s="361" t="s">
        <v>11044</v>
      </c>
      <c r="C298" s="361">
        <v>0</v>
      </c>
      <c r="D298" s="361" t="s">
        <v>864</v>
      </c>
      <c r="E298" s="361" t="s">
        <v>13873</v>
      </c>
      <c r="F298" s="361" t="s">
        <v>15567</v>
      </c>
      <c r="G298" s="361" t="s">
        <v>861</v>
      </c>
      <c r="H298" s="361" t="s">
        <v>7932</v>
      </c>
      <c r="I298" s="363" t="s">
        <v>13874</v>
      </c>
      <c r="J298" s="363" t="s">
        <v>11044</v>
      </c>
      <c r="K298" s="360" t="s">
        <v>13875</v>
      </c>
      <c r="L298" s="360" t="s">
        <v>864</v>
      </c>
      <c r="M298" s="360" t="s">
        <v>13873</v>
      </c>
      <c r="N298" s="360" t="s">
        <v>15568</v>
      </c>
      <c r="O298" s="363" t="s">
        <v>13745</v>
      </c>
      <c r="P298" s="365" t="s">
        <v>13876</v>
      </c>
      <c r="Q298" s="365"/>
      <c r="R298" s="405" t="s">
        <v>15569</v>
      </c>
      <c r="S298" s="363" t="s">
        <v>8869</v>
      </c>
      <c r="T298" s="419" t="str">
        <f t="shared" si="9"/>
        <v>103Phường Hải An</v>
      </c>
      <c r="U298" t="e">
        <f>VLOOKUP(S298,'DM CQT mới'!$E$7:$E$132,1,)</f>
        <v>#N/A</v>
      </c>
      <c r="V298" s="360" t="s">
        <v>864</v>
      </c>
      <c r="W298" s="360" t="s">
        <v>15568</v>
      </c>
      <c r="X298" t="b">
        <f t="shared" si="8"/>
        <v>1</v>
      </c>
    </row>
    <row r="299" spans="1:24" ht="105" hidden="1">
      <c r="A299" s="360" t="s">
        <v>7980</v>
      </c>
      <c r="B299" s="361" t="s">
        <v>11044</v>
      </c>
      <c r="C299" s="361">
        <v>0</v>
      </c>
      <c r="D299" s="361" t="s">
        <v>864</v>
      </c>
      <c r="E299" s="361" t="s">
        <v>13873</v>
      </c>
      <c r="F299" s="361" t="s">
        <v>15567</v>
      </c>
      <c r="G299" s="361" t="s">
        <v>861</v>
      </c>
      <c r="H299" s="361" t="s">
        <v>7932</v>
      </c>
      <c r="I299" s="363" t="s">
        <v>13874</v>
      </c>
      <c r="J299" s="363" t="s">
        <v>11044</v>
      </c>
      <c r="K299" s="360" t="s">
        <v>13875</v>
      </c>
      <c r="L299" s="360" t="s">
        <v>864</v>
      </c>
      <c r="M299" s="360" t="s">
        <v>13873</v>
      </c>
      <c r="N299" s="360" t="s">
        <v>15568</v>
      </c>
      <c r="O299" s="363" t="s">
        <v>13745</v>
      </c>
      <c r="P299" s="365" t="s">
        <v>13876</v>
      </c>
      <c r="Q299" s="365"/>
      <c r="R299" s="405" t="s">
        <v>15569</v>
      </c>
      <c r="S299" s="372" t="s">
        <v>8870</v>
      </c>
      <c r="T299" s="419" t="str">
        <f t="shared" si="9"/>
        <v>103Phường Đông Hải</v>
      </c>
      <c r="U299" t="e">
        <f>VLOOKUP(S299,'DM CQT mới'!$E$7:$E$132,1,)</f>
        <v>#N/A</v>
      </c>
      <c r="V299" s="360" t="s">
        <v>864</v>
      </c>
      <c r="W299" s="360" t="s">
        <v>15568</v>
      </c>
      <c r="X299" t="b">
        <f t="shared" si="8"/>
        <v>1</v>
      </c>
    </row>
    <row r="300" spans="1:24" ht="105" hidden="1">
      <c r="A300" s="360" t="s">
        <v>7980</v>
      </c>
      <c r="B300" s="361" t="s">
        <v>11044</v>
      </c>
      <c r="C300" s="361">
        <v>0</v>
      </c>
      <c r="D300" s="361" t="s">
        <v>864</v>
      </c>
      <c r="E300" s="361" t="s">
        <v>13873</v>
      </c>
      <c r="F300" s="361" t="s">
        <v>15567</v>
      </c>
      <c r="G300" s="361" t="s">
        <v>861</v>
      </c>
      <c r="H300" s="361" t="s">
        <v>7932</v>
      </c>
      <c r="I300" s="363" t="s">
        <v>13874</v>
      </c>
      <c r="J300" s="363" t="s">
        <v>11044</v>
      </c>
      <c r="K300" s="360" t="s">
        <v>13875</v>
      </c>
      <c r="L300" s="360" t="s">
        <v>864</v>
      </c>
      <c r="M300" s="360" t="s">
        <v>13873</v>
      </c>
      <c r="N300" s="360" t="s">
        <v>15568</v>
      </c>
      <c r="O300" s="363" t="s">
        <v>13745</v>
      </c>
      <c r="P300" s="365" t="s">
        <v>13876</v>
      </c>
      <c r="Q300" s="365"/>
      <c r="R300" s="405" t="s">
        <v>15569</v>
      </c>
      <c r="S300" s="363" t="s">
        <v>8863</v>
      </c>
      <c r="T300" s="419" t="str">
        <f t="shared" si="9"/>
        <v>103Phường Hồng Bàng</v>
      </c>
      <c r="U300" t="e">
        <f>VLOOKUP(S300,'DM CQT mới'!$E$7:$E$132,1,)</f>
        <v>#N/A</v>
      </c>
      <c r="V300" s="360" t="s">
        <v>864</v>
      </c>
      <c r="W300" s="360" t="s">
        <v>15568</v>
      </c>
      <c r="X300" t="b">
        <f t="shared" si="8"/>
        <v>1</v>
      </c>
    </row>
    <row r="301" spans="1:24" ht="105" hidden="1">
      <c r="A301" s="360" t="s">
        <v>7980</v>
      </c>
      <c r="B301" s="361" t="s">
        <v>11044</v>
      </c>
      <c r="C301" s="361">
        <v>0</v>
      </c>
      <c r="D301" s="361" t="s">
        <v>864</v>
      </c>
      <c r="E301" s="361" t="s">
        <v>13873</v>
      </c>
      <c r="F301" s="361" t="s">
        <v>15567</v>
      </c>
      <c r="G301" s="361" t="s">
        <v>861</v>
      </c>
      <c r="H301" s="361" t="s">
        <v>7932</v>
      </c>
      <c r="I301" s="363" t="s">
        <v>13874</v>
      </c>
      <c r="J301" s="363" t="s">
        <v>11044</v>
      </c>
      <c r="K301" s="360" t="s">
        <v>13875</v>
      </c>
      <c r="L301" s="360" t="s">
        <v>864</v>
      </c>
      <c r="M301" s="360" t="s">
        <v>13873</v>
      </c>
      <c r="N301" s="360" t="s">
        <v>15568</v>
      </c>
      <c r="O301" s="363" t="s">
        <v>13745</v>
      </c>
      <c r="P301" s="365" t="s">
        <v>13876</v>
      </c>
      <c r="Q301" s="365"/>
      <c r="R301" s="405" t="s">
        <v>15569</v>
      </c>
      <c r="S301" s="363" t="s">
        <v>8864</v>
      </c>
      <c r="T301" s="419" t="str">
        <f t="shared" si="9"/>
        <v>103Phường Hồng An</v>
      </c>
      <c r="U301" t="e">
        <f>VLOOKUP(S301,'DM CQT mới'!$E$7:$E$132,1,)</f>
        <v>#N/A</v>
      </c>
      <c r="V301" s="360" t="s">
        <v>864</v>
      </c>
      <c r="W301" s="360" t="s">
        <v>15568</v>
      </c>
      <c r="X301" t="b">
        <f t="shared" si="8"/>
        <v>1</v>
      </c>
    </row>
    <row r="302" spans="1:24" ht="105" hidden="1">
      <c r="A302" s="360" t="s">
        <v>7980</v>
      </c>
      <c r="B302" s="361" t="s">
        <v>11044</v>
      </c>
      <c r="C302" s="361">
        <v>0</v>
      </c>
      <c r="D302" s="361" t="s">
        <v>864</v>
      </c>
      <c r="E302" s="361" t="s">
        <v>13873</v>
      </c>
      <c r="F302" s="361" t="s">
        <v>15567</v>
      </c>
      <c r="G302" s="361" t="s">
        <v>861</v>
      </c>
      <c r="H302" s="361" t="s">
        <v>7932</v>
      </c>
      <c r="I302" s="363" t="s">
        <v>13874</v>
      </c>
      <c r="J302" s="363" t="s">
        <v>11044</v>
      </c>
      <c r="K302" s="360" t="s">
        <v>13875</v>
      </c>
      <c r="L302" s="360" t="s">
        <v>864</v>
      </c>
      <c r="M302" s="360" t="s">
        <v>13873</v>
      </c>
      <c r="N302" s="360" t="s">
        <v>15568</v>
      </c>
      <c r="O302" s="363" t="s">
        <v>13745</v>
      </c>
      <c r="P302" s="365" t="s">
        <v>13876</v>
      </c>
      <c r="Q302" s="365"/>
      <c r="R302" s="405" t="s">
        <v>15569</v>
      </c>
      <c r="S302" s="363" t="s">
        <v>8877</v>
      </c>
      <c r="T302" s="419" t="str">
        <f t="shared" si="9"/>
        <v>103Phường An Dương</v>
      </c>
      <c r="U302" t="e">
        <f>VLOOKUP(S302,'DM CQT mới'!$E$7:$E$132,1,)</f>
        <v>#N/A</v>
      </c>
      <c r="V302" s="360" t="s">
        <v>864</v>
      </c>
      <c r="W302" s="360" t="s">
        <v>15568</v>
      </c>
      <c r="X302" t="b">
        <f t="shared" si="8"/>
        <v>1</v>
      </c>
    </row>
    <row r="303" spans="1:24" ht="105" hidden="1">
      <c r="A303" s="360" t="s">
        <v>7980</v>
      </c>
      <c r="B303" s="363" t="s">
        <v>11044</v>
      </c>
      <c r="C303" s="363">
        <v>0</v>
      </c>
      <c r="D303" s="363">
        <v>61</v>
      </c>
      <c r="E303" s="363">
        <v>31701001</v>
      </c>
      <c r="F303" s="363" t="s">
        <v>15567</v>
      </c>
      <c r="G303" s="361" t="s">
        <v>861</v>
      </c>
      <c r="H303" s="361" t="s">
        <v>7932</v>
      </c>
      <c r="I303" s="363" t="s">
        <v>13874</v>
      </c>
      <c r="J303" s="363" t="s">
        <v>11044</v>
      </c>
      <c r="K303" s="360" t="s">
        <v>13875</v>
      </c>
      <c r="L303" s="360" t="s">
        <v>864</v>
      </c>
      <c r="M303" s="363">
        <v>31701001</v>
      </c>
      <c r="N303" s="360" t="s">
        <v>15568</v>
      </c>
      <c r="O303" s="363" t="s">
        <v>13745</v>
      </c>
      <c r="P303" s="365" t="s">
        <v>13876</v>
      </c>
      <c r="Q303" s="365"/>
      <c r="R303" s="407" t="s">
        <v>15569</v>
      </c>
      <c r="S303" s="363" t="s">
        <v>8878</v>
      </c>
      <c r="T303" s="419" t="str">
        <f t="shared" si="9"/>
        <v>103Phường An Hải</v>
      </c>
      <c r="U303" t="e">
        <f>VLOOKUP(S303,'DM CQT mới'!$E$7:$E$132,1,)</f>
        <v>#N/A</v>
      </c>
      <c r="V303" s="360" t="s">
        <v>864</v>
      </c>
      <c r="W303" s="360" t="s">
        <v>15568</v>
      </c>
      <c r="X303" t="b">
        <f t="shared" si="8"/>
        <v>0</v>
      </c>
    </row>
    <row r="304" spans="1:24" ht="105" hidden="1">
      <c r="A304" s="360" t="s">
        <v>7980</v>
      </c>
      <c r="B304" s="361" t="s">
        <v>11044</v>
      </c>
      <c r="C304" s="361">
        <v>0</v>
      </c>
      <c r="D304" s="361" t="s">
        <v>864</v>
      </c>
      <c r="E304" s="361" t="s">
        <v>13873</v>
      </c>
      <c r="F304" s="361" t="s">
        <v>15567</v>
      </c>
      <c r="G304" s="361" t="s">
        <v>861</v>
      </c>
      <c r="H304" s="361" t="s">
        <v>7932</v>
      </c>
      <c r="I304" s="363" t="s">
        <v>13874</v>
      </c>
      <c r="J304" s="363" t="s">
        <v>11044</v>
      </c>
      <c r="K304" s="360" t="s">
        <v>13875</v>
      </c>
      <c r="L304" s="360" t="s">
        <v>864</v>
      </c>
      <c r="M304" s="360" t="s">
        <v>13873</v>
      </c>
      <c r="N304" s="360" t="s">
        <v>15568</v>
      </c>
      <c r="O304" s="360" t="s">
        <v>13745</v>
      </c>
      <c r="P304" s="363" t="s">
        <v>13876</v>
      </c>
      <c r="Q304" s="363"/>
      <c r="R304" s="363" t="s">
        <v>15569</v>
      </c>
      <c r="S304" s="363" t="s">
        <v>8879</v>
      </c>
      <c r="T304" s="419" t="str">
        <f t="shared" si="9"/>
        <v>103Phường An Phong</v>
      </c>
      <c r="U304" t="e">
        <f>VLOOKUP(S304,'DM CQT mới'!$E$7:$E$132,1,)</f>
        <v>#N/A</v>
      </c>
      <c r="V304" s="360" t="s">
        <v>864</v>
      </c>
      <c r="W304" s="360" t="s">
        <v>15568</v>
      </c>
      <c r="X304" t="b">
        <f t="shared" si="8"/>
        <v>1</v>
      </c>
    </row>
    <row r="305" spans="1:24" ht="105" hidden="1">
      <c r="A305" s="360" t="s">
        <v>7980</v>
      </c>
      <c r="B305" s="361" t="s">
        <v>11044</v>
      </c>
      <c r="C305" s="361">
        <v>0</v>
      </c>
      <c r="D305" s="361" t="s">
        <v>864</v>
      </c>
      <c r="E305" s="361" t="s">
        <v>13873</v>
      </c>
      <c r="F305" s="361" t="s">
        <v>15567</v>
      </c>
      <c r="G305" s="361" t="s">
        <v>861</v>
      </c>
      <c r="H305" s="361" t="s">
        <v>7932</v>
      </c>
      <c r="I305" s="363" t="s">
        <v>13874</v>
      </c>
      <c r="J305" s="363" t="s">
        <v>11044</v>
      </c>
      <c r="K305" s="360" t="s">
        <v>13875</v>
      </c>
      <c r="L305" s="360" t="s">
        <v>864</v>
      </c>
      <c r="M305" s="360" t="s">
        <v>13873</v>
      </c>
      <c r="N305" s="360" t="s">
        <v>15568</v>
      </c>
      <c r="O305" s="363" t="s">
        <v>13745</v>
      </c>
      <c r="P305" s="365" t="s">
        <v>13876</v>
      </c>
      <c r="Q305" s="365"/>
      <c r="R305" s="405" t="s">
        <v>15569</v>
      </c>
      <c r="S305" s="372" t="s">
        <v>8871</v>
      </c>
      <c r="T305" s="419" t="str">
        <f t="shared" si="9"/>
        <v>103Phường Kiến An</v>
      </c>
      <c r="U305" t="e">
        <f>VLOOKUP(S305,'DM CQT mới'!$E$7:$E$132,1,)</f>
        <v>#N/A</v>
      </c>
      <c r="V305" s="360" t="s">
        <v>864</v>
      </c>
      <c r="W305" s="360" t="s">
        <v>15568</v>
      </c>
      <c r="X305" t="b">
        <f t="shared" si="8"/>
        <v>1</v>
      </c>
    </row>
    <row r="306" spans="1:24" ht="105" hidden="1">
      <c r="A306" s="360" t="s">
        <v>7980</v>
      </c>
      <c r="B306" s="361" t="s">
        <v>11044</v>
      </c>
      <c r="C306" s="361">
        <v>0</v>
      </c>
      <c r="D306" s="361" t="s">
        <v>864</v>
      </c>
      <c r="E306" s="361" t="s">
        <v>13873</v>
      </c>
      <c r="F306" s="361" t="s">
        <v>15567</v>
      </c>
      <c r="G306" s="361" t="s">
        <v>861</v>
      </c>
      <c r="H306" s="361" t="s">
        <v>7932</v>
      </c>
      <c r="I306" s="363" t="s">
        <v>13874</v>
      </c>
      <c r="J306" s="363" t="s">
        <v>11044</v>
      </c>
      <c r="K306" s="360" t="s">
        <v>13875</v>
      </c>
      <c r="L306" s="360" t="s">
        <v>864</v>
      </c>
      <c r="M306" s="360" t="s">
        <v>13873</v>
      </c>
      <c r="N306" s="360" t="s">
        <v>15568</v>
      </c>
      <c r="O306" s="363" t="s">
        <v>13745</v>
      </c>
      <c r="P306" s="365" t="s">
        <v>13876</v>
      </c>
      <c r="Q306" s="365"/>
      <c r="R306" s="405" t="s">
        <v>15569</v>
      </c>
      <c r="S306" s="363" t="s">
        <v>8872</v>
      </c>
      <c r="T306" s="419" t="str">
        <f t="shared" si="9"/>
        <v>103Phường Phù Liễn</v>
      </c>
      <c r="U306" t="e">
        <f>VLOOKUP(S306,'DM CQT mới'!$E$7:$E$132,1,)</f>
        <v>#N/A</v>
      </c>
      <c r="V306" s="360" t="s">
        <v>864</v>
      </c>
      <c r="W306" s="360" t="s">
        <v>15568</v>
      </c>
      <c r="X306" t="b">
        <f t="shared" si="8"/>
        <v>1</v>
      </c>
    </row>
    <row r="307" spans="1:24" ht="105" hidden="1">
      <c r="A307" s="360" t="s">
        <v>7980</v>
      </c>
      <c r="B307" s="361" t="s">
        <v>11044</v>
      </c>
      <c r="C307" s="361">
        <v>0</v>
      </c>
      <c r="D307" s="361" t="s">
        <v>864</v>
      </c>
      <c r="E307" s="361" t="s">
        <v>13873</v>
      </c>
      <c r="F307" s="361" t="s">
        <v>15567</v>
      </c>
      <c r="G307" s="361" t="s">
        <v>861</v>
      </c>
      <c r="H307" s="361" t="s">
        <v>7932</v>
      </c>
      <c r="I307" s="363" t="s">
        <v>13874</v>
      </c>
      <c r="J307" s="363" t="s">
        <v>11044</v>
      </c>
      <c r="K307" s="360" t="s">
        <v>13875</v>
      </c>
      <c r="L307" s="360" t="s">
        <v>864</v>
      </c>
      <c r="M307" s="360" t="s">
        <v>13873</v>
      </c>
      <c r="N307" s="360" t="s">
        <v>15568</v>
      </c>
      <c r="O307" s="363" t="s">
        <v>13745</v>
      </c>
      <c r="P307" s="365" t="s">
        <v>13876</v>
      </c>
      <c r="Q307" s="365"/>
      <c r="R307" s="405" t="s">
        <v>15569</v>
      </c>
      <c r="S307" s="363" t="s">
        <v>8875</v>
      </c>
      <c r="T307" s="419" t="str">
        <f t="shared" si="9"/>
        <v>103Phường Hưng Đạo</v>
      </c>
      <c r="U307" t="e">
        <f>VLOOKUP(S307,'DM CQT mới'!$E$7:$E$132,1,)</f>
        <v>#N/A</v>
      </c>
      <c r="V307" s="360" t="s">
        <v>864</v>
      </c>
      <c r="W307" s="360" t="s">
        <v>15568</v>
      </c>
      <c r="X307" t="b">
        <f t="shared" si="8"/>
        <v>1</v>
      </c>
    </row>
    <row r="308" spans="1:24" ht="105" hidden="1">
      <c r="A308" s="360" t="s">
        <v>7980</v>
      </c>
      <c r="B308" s="361" t="s">
        <v>11044</v>
      </c>
      <c r="C308" s="361">
        <v>0</v>
      </c>
      <c r="D308" s="361" t="s">
        <v>864</v>
      </c>
      <c r="E308" s="361" t="s">
        <v>13873</v>
      </c>
      <c r="F308" s="361" t="s">
        <v>15567</v>
      </c>
      <c r="G308" s="361" t="s">
        <v>861</v>
      </c>
      <c r="H308" s="361" t="s">
        <v>7932</v>
      </c>
      <c r="I308" s="363" t="s">
        <v>13874</v>
      </c>
      <c r="J308" s="363" t="s">
        <v>11044</v>
      </c>
      <c r="K308" s="360" t="s">
        <v>13875</v>
      </c>
      <c r="L308" s="360" t="s">
        <v>864</v>
      </c>
      <c r="M308" s="360" t="s">
        <v>13873</v>
      </c>
      <c r="N308" s="360" t="s">
        <v>15568</v>
      </c>
      <c r="O308" s="363" t="s">
        <v>13745</v>
      </c>
      <c r="P308" s="365" t="s">
        <v>13876</v>
      </c>
      <c r="Q308" s="365"/>
      <c r="R308" s="405" t="s">
        <v>15569</v>
      </c>
      <c r="S308" s="363" t="s">
        <v>8876</v>
      </c>
      <c r="T308" s="419" t="str">
        <f t="shared" si="9"/>
        <v>103Phường Dương Kinh</v>
      </c>
      <c r="U308" t="e">
        <f>VLOOKUP(S308,'DM CQT mới'!$E$7:$E$132,1,)</f>
        <v>#N/A</v>
      </c>
      <c r="V308" s="360" t="s">
        <v>864</v>
      </c>
      <c r="W308" s="360" t="s">
        <v>15568</v>
      </c>
      <c r="X308" t="b">
        <f t="shared" si="8"/>
        <v>1</v>
      </c>
    </row>
    <row r="309" spans="1:24" ht="105" hidden="1">
      <c r="A309" s="360" t="s">
        <v>7980</v>
      </c>
      <c r="B309" s="361" t="s">
        <v>11044</v>
      </c>
      <c r="C309" s="361">
        <v>0</v>
      </c>
      <c r="D309" s="361" t="s">
        <v>864</v>
      </c>
      <c r="E309" s="361" t="s">
        <v>13873</v>
      </c>
      <c r="F309" s="361" t="s">
        <v>15567</v>
      </c>
      <c r="G309" s="361" t="s">
        <v>861</v>
      </c>
      <c r="H309" s="361" t="s">
        <v>7932</v>
      </c>
      <c r="I309" s="363" t="s">
        <v>13874</v>
      </c>
      <c r="J309" s="363" t="s">
        <v>11044</v>
      </c>
      <c r="K309" s="360" t="s">
        <v>13875</v>
      </c>
      <c r="L309" s="360" t="s">
        <v>864</v>
      </c>
      <c r="M309" s="360" t="s">
        <v>13873</v>
      </c>
      <c r="N309" s="360" t="s">
        <v>15568</v>
      </c>
      <c r="O309" s="363" t="s">
        <v>13745</v>
      </c>
      <c r="P309" s="365" t="s">
        <v>13876</v>
      </c>
      <c r="Q309" s="365"/>
      <c r="R309" s="405" t="s">
        <v>15569</v>
      </c>
      <c r="S309" s="363" t="s">
        <v>8865</v>
      </c>
      <c r="T309" s="419" t="str">
        <f t="shared" si="9"/>
        <v>103Phường Ngô Quyền</v>
      </c>
      <c r="U309" t="e">
        <f>VLOOKUP(S309,'DM CQT mới'!$E$7:$E$132,1,)</f>
        <v>#N/A</v>
      </c>
      <c r="V309" s="360" t="s">
        <v>864</v>
      </c>
      <c r="W309" s="360" t="s">
        <v>15568</v>
      </c>
      <c r="X309" t="b">
        <f t="shared" si="8"/>
        <v>1</v>
      </c>
    </row>
    <row r="310" spans="1:24" ht="105" hidden="1">
      <c r="A310" s="360" t="s">
        <v>7980</v>
      </c>
      <c r="B310" s="361" t="s">
        <v>11044</v>
      </c>
      <c r="C310" s="361">
        <v>0</v>
      </c>
      <c r="D310" s="361" t="s">
        <v>864</v>
      </c>
      <c r="E310" s="361" t="s">
        <v>13873</v>
      </c>
      <c r="F310" s="361" t="s">
        <v>15567</v>
      </c>
      <c r="G310" s="361" t="s">
        <v>861</v>
      </c>
      <c r="H310" s="361" t="s">
        <v>7932</v>
      </c>
      <c r="I310" s="363" t="s">
        <v>13874</v>
      </c>
      <c r="J310" s="363" t="s">
        <v>11044</v>
      </c>
      <c r="K310" s="360" t="s">
        <v>13875</v>
      </c>
      <c r="L310" s="360" t="s">
        <v>864</v>
      </c>
      <c r="M310" s="360" t="s">
        <v>13873</v>
      </c>
      <c r="N310" s="360" t="s">
        <v>15568</v>
      </c>
      <c r="O310" s="363" t="s">
        <v>13745</v>
      </c>
      <c r="P310" s="365" t="s">
        <v>13876</v>
      </c>
      <c r="Q310" s="365"/>
      <c r="R310" s="405" t="s">
        <v>15569</v>
      </c>
      <c r="S310" s="363" t="s">
        <v>8866</v>
      </c>
      <c r="T310" s="419" t="str">
        <f t="shared" si="9"/>
        <v>103Phường Gia Viên</v>
      </c>
      <c r="U310" t="e">
        <f>VLOOKUP(S310,'DM CQT mới'!$E$7:$E$132,1,)</f>
        <v>#N/A</v>
      </c>
      <c r="V310" s="360" t="s">
        <v>864</v>
      </c>
      <c r="W310" s="360" t="s">
        <v>15568</v>
      </c>
      <c r="X310" t="b">
        <f t="shared" si="8"/>
        <v>1</v>
      </c>
    </row>
    <row r="311" spans="1:24" ht="60" hidden="1">
      <c r="A311" s="360"/>
      <c r="B311" s="361" t="s">
        <v>13877</v>
      </c>
      <c r="C311" s="361" t="s">
        <v>13877</v>
      </c>
      <c r="D311" s="361" t="s">
        <v>13877</v>
      </c>
      <c r="E311" s="361" t="s">
        <v>13877</v>
      </c>
      <c r="F311" s="361" t="s">
        <v>13877</v>
      </c>
      <c r="G311" s="361"/>
      <c r="H311" s="361"/>
      <c r="I311" s="363"/>
      <c r="J311" s="363" t="s">
        <v>11044</v>
      </c>
      <c r="K311" s="360" t="s">
        <v>13878</v>
      </c>
      <c r="L311" s="360" t="s">
        <v>1026</v>
      </c>
      <c r="M311" s="360" t="s">
        <v>13879</v>
      </c>
      <c r="N311" s="360" t="s">
        <v>15570</v>
      </c>
      <c r="O311" s="363" t="s">
        <v>13877</v>
      </c>
      <c r="P311" s="365" t="s">
        <v>1024</v>
      </c>
      <c r="Q311" s="365"/>
      <c r="R311" s="408" t="s">
        <v>1024</v>
      </c>
      <c r="S311" s="372" t="s">
        <v>1024</v>
      </c>
      <c r="T311" s="419" t="str">
        <f t="shared" si="9"/>
        <v>Tỉnh Quảng Ninh</v>
      </c>
      <c r="V311" s="360" t="s">
        <v>1026</v>
      </c>
      <c r="W311" s="360" t="s">
        <v>15570</v>
      </c>
      <c r="X311" t="b">
        <f t="shared" si="8"/>
        <v>0</v>
      </c>
    </row>
    <row r="312" spans="1:24" ht="45" hidden="1">
      <c r="A312" s="360" t="s">
        <v>13880</v>
      </c>
      <c r="B312" s="361" t="s">
        <v>11044</v>
      </c>
      <c r="C312" s="361">
        <v>1</v>
      </c>
      <c r="D312" s="361" t="s">
        <v>906</v>
      </c>
      <c r="E312" s="361" t="s">
        <v>13881</v>
      </c>
      <c r="F312" s="361" t="s">
        <v>15571</v>
      </c>
      <c r="G312" s="361" t="s">
        <v>861</v>
      </c>
      <c r="H312" s="361" t="s">
        <v>7932</v>
      </c>
      <c r="I312" s="363" t="s">
        <v>13874</v>
      </c>
      <c r="J312" s="363" t="s">
        <v>11044</v>
      </c>
      <c r="K312" s="360">
        <v>1</v>
      </c>
      <c r="L312" s="360" t="s">
        <v>906</v>
      </c>
      <c r="M312" s="360" t="s">
        <v>13881</v>
      </c>
      <c r="N312" s="360" t="s">
        <v>15571</v>
      </c>
      <c r="O312" s="363" t="s">
        <v>13745</v>
      </c>
      <c r="P312" s="365" t="s">
        <v>13882</v>
      </c>
      <c r="Q312" s="365" t="s">
        <v>13883</v>
      </c>
      <c r="R312" s="405" t="s">
        <v>15572</v>
      </c>
      <c r="S312" s="372" t="s">
        <v>8867</v>
      </c>
      <c r="T312" s="419" t="str">
        <f t="shared" si="9"/>
        <v>103Phường Lê Chân</v>
      </c>
      <c r="U312" t="e">
        <f>VLOOKUP(S312,'DM CQT mới'!$E$7:$E$132,1,)</f>
        <v>#N/A</v>
      </c>
      <c r="V312" s="360" t="s">
        <v>906</v>
      </c>
      <c r="W312" s="360" t="s">
        <v>15571</v>
      </c>
      <c r="X312" t="b">
        <f t="shared" si="8"/>
        <v>1</v>
      </c>
    </row>
    <row r="313" spans="1:24" ht="45" hidden="1">
      <c r="A313" s="360" t="s">
        <v>13880</v>
      </c>
      <c r="B313" s="361" t="s">
        <v>11044</v>
      </c>
      <c r="C313" s="361">
        <v>1</v>
      </c>
      <c r="D313" s="361" t="s">
        <v>906</v>
      </c>
      <c r="E313" s="361" t="s">
        <v>13881</v>
      </c>
      <c r="F313" s="361" t="s">
        <v>15571</v>
      </c>
      <c r="G313" s="361" t="s">
        <v>861</v>
      </c>
      <c r="H313" s="361" t="s">
        <v>7932</v>
      </c>
      <c r="I313" s="363" t="s">
        <v>13874</v>
      </c>
      <c r="J313" s="363" t="s">
        <v>11044</v>
      </c>
      <c r="K313" s="360">
        <v>1</v>
      </c>
      <c r="L313" s="360" t="s">
        <v>906</v>
      </c>
      <c r="M313" s="360" t="s">
        <v>13881</v>
      </c>
      <c r="N313" s="360" t="s">
        <v>15571</v>
      </c>
      <c r="O313" s="363" t="s">
        <v>13745</v>
      </c>
      <c r="P313" s="365" t="s">
        <v>13882</v>
      </c>
      <c r="Q313" s="365" t="s">
        <v>13883</v>
      </c>
      <c r="R313" s="405" t="s">
        <v>15572</v>
      </c>
      <c r="S313" s="363" t="s">
        <v>8868</v>
      </c>
      <c r="T313" s="419" t="str">
        <f t="shared" si="9"/>
        <v>103Phường An Biên</v>
      </c>
      <c r="U313" t="e">
        <f>VLOOKUP(S313,'DM CQT mới'!$E$7:$E$132,1,)</f>
        <v>#N/A</v>
      </c>
      <c r="V313" s="360" t="s">
        <v>906</v>
      </c>
      <c r="W313" s="360" t="s">
        <v>15571</v>
      </c>
      <c r="X313" t="b">
        <f t="shared" si="8"/>
        <v>1</v>
      </c>
    </row>
    <row r="314" spans="1:24" ht="45" hidden="1">
      <c r="A314" s="360" t="s">
        <v>13880</v>
      </c>
      <c r="B314" s="361" t="s">
        <v>11044</v>
      </c>
      <c r="C314" s="361">
        <v>1</v>
      </c>
      <c r="D314" s="361" t="s">
        <v>906</v>
      </c>
      <c r="E314" s="361" t="s">
        <v>13881</v>
      </c>
      <c r="F314" s="361" t="s">
        <v>15571</v>
      </c>
      <c r="G314" s="361" t="s">
        <v>861</v>
      </c>
      <c r="H314" s="361" t="s">
        <v>7932</v>
      </c>
      <c r="I314" s="363" t="s">
        <v>13874</v>
      </c>
      <c r="J314" s="363" t="s">
        <v>11044</v>
      </c>
      <c r="K314" s="360">
        <v>1</v>
      </c>
      <c r="L314" s="360" t="s">
        <v>906</v>
      </c>
      <c r="M314" s="360" t="s">
        <v>13881</v>
      </c>
      <c r="N314" s="360" t="s">
        <v>15571</v>
      </c>
      <c r="O314" s="363" t="s">
        <v>13745</v>
      </c>
      <c r="P314" s="365" t="s">
        <v>13882</v>
      </c>
      <c r="Q314" s="365" t="s">
        <v>13883</v>
      </c>
      <c r="R314" s="405" t="s">
        <v>15572</v>
      </c>
      <c r="S314" s="363" t="s">
        <v>8902</v>
      </c>
      <c r="T314" s="419" t="str">
        <f t="shared" si="9"/>
        <v>103Đặc khu Bạch Long Vĩ</v>
      </c>
      <c r="U314" t="e">
        <f>VLOOKUP(S314,'DM CQT mới'!$E$7:$E$132,1,)</f>
        <v>#N/A</v>
      </c>
      <c r="V314" s="360" t="s">
        <v>906</v>
      </c>
      <c r="W314" s="360" t="s">
        <v>15571</v>
      </c>
      <c r="X314" t="b">
        <f t="shared" si="8"/>
        <v>1</v>
      </c>
    </row>
    <row r="315" spans="1:24" ht="60" hidden="1">
      <c r="A315" s="360" t="s">
        <v>7981</v>
      </c>
      <c r="B315" s="361" t="s">
        <v>11044</v>
      </c>
      <c r="C315" s="361">
        <v>2</v>
      </c>
      <c r="D315" s="361" t="s">
        <v>944</v>
      </c>
      <c r="E315" s="361" t="s">
        <v>13884</v>
      </c>
      <c r="F315" s="361" t="s">
        <v>15573</v>
      </c>
      <c r="G315" s="361" t="s">
        <v>861</v>
      </c>
      <c r="H315" s="361" t="s">
        <v>7932</v>
      </c>
      <c r="I315" s="363" t="s">
        <v>13874</v>
      </c>
      <c r="J315" s="363" t="s">
        <v>11044</v>
      </c>
      <c r="K315" s="360">
        <v>2</v>
      </c>
      <c r="L315" s="360" t="s">
        <v>944</v>
      </c>
      <c r="M315" s="360" t="s">
        <v>13884</v>
      </c>
      <c r="N315" s="360" t="s">
        <v>15573</v>
      </c>
      <c r="O315" s="363" t="s">
        <v>13745</v>
      </c>
      <c r="P315" s="365" t="s">
        <v>13885</v>
      </c>
      <c r="Q315" s="365" t="s">
        <v>13886</v>
      </c>
      <c r="R315" s="405" t="s">
        <v>15574</v>
      </c>
      <c r="S315" s="363" t="s">
        <v>11068</v>
      </c>
      <c r="T315" s="419" t="str">
        <f t="shared" si="9"/>
        <v>103Phường Thủy Nguyên</v>
      </c>
      <c r="U315" t="e">
        <f>VLOOKUP(S315,'DM CQT mới'!$E$7:$E$132,1,)</f>
        <v>#N/A</v>
      </c>
      <c r="V315" s="360" t="s">
        <v>944</v>
      </c>
      <c r="W315" s="360" t="s">
        <v>15573</v>
      </c>
      <c r="X315" t="b">
        <f t="shared" si="8"/>
        <v>1</v>
      </c>
    </row>
    <row r="316" spans="1:24" ht="60" hidden="1">
      <c r="A316" s="360" t="s">
        <v>7981</v>
      </c>
      <c r="B316" s="361" t="s">
        <v>11044</v>
      </c>
      <c r="C316" s="361">
        <v>2</v>
      </c>
      <c r="D316" s="361" t="s">
        <v>944</v>
      </c>
      <c r="E316" s="361" t="s">
        <v>13884</v>
      </c>
      <c r="F316" s="361" t="s">
        <v>15573</v>
      </c>
      <c r="G316" s="361" t="s">
        <v>861</v>
      </c>
      <c r="H316" s="361" t="s">
        <v>7932</v>
      </c>
      <c r="I316" s="363" t="s">
        <v>13874</v>
      </c>
      <c r="J316" s="363" t="s">
        <v>11044</v>
      </c>
      <c r="K316" s="360">
        <v>2</v>
      </c>
      <c r="L316" s="360" t="s">
        <v>944</v>
      </c>
      <c r="M316" s="360" t="s">
        <v>13884</v>
      </c>
      <c r="N316" s="360" t="s">
        <v>15573</v>
      </c>
      <c r="O316" s="363" t="s">
        <v>13745</v>
      </c>
      <c r="P316" s="365" t="s">
        <v>13885</v>
      </c>
      <c r="Q316" s="365" t="s">
        <v>13886</v>
      </c>
      <c r="R316" s="405" t="s">
        <v>15574</v>
      </c>
      <c r="S316" s="363" t="s">
        <v>8858</v>
      </c>
      <c r="T316" s="419" t="str">
        <f t="shared" si="9"/>
        <v>103Phường Thiên Hương</v>
      </c>
      <c r="U316" t="e">
        <f>VLOOKUP(S316,'DM CQT mới'!$E$7:$E$132,1,)</f>
        <v>#N/A</v>
      </c>
      <c r="V316" s="360" t="s">
        <v>944</v>
      </c>
      <c r="W316" s="360" t="s">
        <v>15573</v>
      </c>
      <c r="X316" t="b">
        <f t="shared" si="8"/>
        <v>1</v>
      </c>
    </row>
    <row r="317" spans="1:24" ht="60" hidden="1">
      <c r="A317" s="360" t="s">
        <v>7981</v>
      </c>
      <c r="B317" s="361" t="s">
        <v>11044</v>
      </c>
      <c r="C317" s="361">
        <v>2</v>
      </c>
      <c r="D317" s="361" t="s">
        <v>944</v>
      </c>
      <c r="E317" s="361" t="s">
        <v>13884</v>
      </c>
      <c r="F317" s="361" t="s">
        <v>15573</v>
      </c>
      <c r="G317" s="361" t="s">
        <v>861</v>
      </c>
      <c r="H317" s="361" t="s">
        <v>7932</v>
      </c>
      <c r="I317" s="363" t="s">
        <v>13874</v>
      </c>
      <c r="J317" s="363" t="s">
        <v>11044</v>
      </c>
      <c r="K317" s="360">
        <v>2</v>
      </c>
      <c r="L317" s="360" t="s">
        <v>944</v>
      </c>
      <c r="M317" s="360" t="s">
        <v>13884</v>
      </c>
      <c r="N317" s="360" t="s">
        <v>15573</v>
      </c>
      <c r="O317" s="363" t="s">
        <v>13745</v>
      </c>
      <c r="P317" s="365" t="s">
        <v>13885</v>
      </c>
      <c r="Q317" s="365" t="s">
        <v>13886</v>
      </c>
      <c r="R317" s="405" t="s">
        <v>15574</v>
      </c>
      <c r="S317" s="363" t="s">
        <v>10937</v>
      </c>
      <c r="T317" s="419" t="str">
        <f t="shared" si="9"/>
        <v>103Phường Hòa Bình</v>
      </c>
      <c r="U317" t="e">
        <f>VLOOKUP(S317,'DM CQT mới'!$E$7:$E$132,1,)</f>
        <v>#N/A</v>
      </c>
      <c r="V317" s="360" t="s">
        <v>944</v>
      </c>
      <c r="W317" s="360" t="s">
        <v>15573</v>
      </c>
      <c r="X317" t="b">
        <f t="shared" si="8"/>
        <v>1</v>
      </c>
    </row>
    <row r="318" spans="1:24" ht="60" hidden="1">
      <c r="A318" s="360" t="s">
        <v>7981</v>
      </c>
      <c r="B318" s="361" t="s">
        <v>11044</v>
      </c>
      <c r="C318" s="361">
        <v>2</v>
      </c>
      <c r="D318" s="361" t="s">
        <v>944</v>
      </c>
      <c r="E318" s="361" t="s">
        <v>13884</v>
      </c>
      <c r="F318" s="361" t="s">
        <v>15573</v>
      </c>
      <c r="G318" s="361" t="s">
        <v>861</v>
      </c>
      <c r="H318" s="361" t="s">
        <v>7932</v>
      </c>
      <c r="I318" s="363" t="s">
        <v>13874</v>
      </c>
      <c r="J318" s="363" t="s">
        <v>11044</v>
      </c>
      <c r="K318" s="360">
        <v>2</v>
      </c>
      <c r="L318" s="360" t="s">
        <v>944</v>
      </c>
      <c r="M318" s="360" t="s">
        <v>13884</v>
      </c>
      <c r="N318" s="360" t="s">
        <v>15573</v>
      </c>
      <c r="O318" s="363" t="s">
        <v>13745</v>
      </c>
      <c r="P318" s="365" t="s">
        <v>13885</v>
      </c>
      <c r="Q318" s="365" t="s">
        <v>13886</v>
      </c>
      <c r="R318" s="405" t="s">
        <v>15574</v>
      </c>
      <c r="S318" s="372" t="s">
        <v>8859</v>
      </c>
      <c r="T318" s="419" t="str">
        <f t="shared" si="9"/>
        <v>103Phường Nam Triệu</v>
      </c>
      <c r="U318" t="e">
        <f>VLOOKUP(S318,'DM CQT mới'!$E$7:$E$132,1,)</f>
        <v>#N/A</v>
      </c>
      <c r="V318" s="360" t="s">
        <v>944</v>
      </c>
      <c r="W318" s="360" t="s">
        <v>15573</v>
      </c>
      <c r="X318" t="b">
        <f t="shared" si="8"/>
        <v>1</v>
      </c>
    </row>
    <row r="319" spans="1:24" ht="60" hidden="1">
      <c r="A319" s="360" t="s">
        <v>7981</v>
      </c>
      <c r="B319" s="361" t="s">
        <v>11044</v>
      </c>
      <c r="C319" s="361">
        <v>2</v>
      </c>
      <c r="D319" s="361" t="s">
        <v>944</v>
      </c>
      <c r="E319" s="361" t="s">
        <v>13884</v>
      </c>
      <c r="F319" s="361" t="s">
        <v>15573</v>
      </c>
      <c r="G319" s="361" t="s">
        <v>861</v>
      </c>
      <c r="H319" s="361" t="s">
        <v>7932</v>
      </c>
      <c r="I319" s="363" t="s">
        <v>13874</v>
      </c>
      <c r="J319" s="363" t="s">
        <v>11044</v>
      </c>
      <c r="K319" s="360">
        <v>2</v>
      </c>
      <c r="L319" s="360" t="s">
        <v>944</v>
      </c>
      <c r="M319" s="360" t="s">
        <v>13884</v>
      </c>
      <c r="N319" s="360" t="s">
        <v>15573</v>
      </c>
      <c r="O319" s="363" t="s">
        <v>13745</v>
      </c>
      <c r="P319" s="365" t="s">
        <v>13885</v>
      </c>
      <c r="Q319" s="365" t="s">
        <v>13886</v>
      </c>
      <c r="R319" s="405" t="s">
        <v>15574</v>
      </c>
      <c r="S319" s="363" t="s">
        <v>8860</v>
      </c>
      <c r="T319" s="419" t="str">
        <f t="shared" si="9"/>
        <v>103Phường Bạch Đằng</v>
      </c>
      <c r="U319" t="e">
        <f>VLOOKUP(S319,'DM CQT mới'!$E$7:$E$132,1,)</f>
        <v>#N/A</v>
      </c>
      <c r="V319" s="360" t="s">
        <v>944</v>
      </c>
      <c r="W319" s="360" t="s">
        <v>15573</v>
      </c>
      <c r="X319" t="b">
        <f t="shared" si="8"/>
        <v>1</v>
      </c>
    </row>
    <row r="320" spans="1:24" ht="60" hidden="1">
      <c r="A320" s="360" t="s">
        <v>7981</v>
      </c>
      <c r="B320" s="363" t="s">
        <v>11044</v>
      </c>
      <c r="C320" s="363">
        <v>2</v>
      </c>
      <c r="D320" s="363">
        <v>70</v>
      </c>
      <c r="E320" s="363">
        <v>31701009</v>
      </c>
      <c r="F320" s="363" t="s">
        <v>15573</v>
      </c>
      <c r="G320" s="361" t="s">
        <v>861</v>
      </c>
      <c r="H320" s="361" t="s">
        <v>7932</v>
      </c>
      <c r="I320" s="363" t="s">
        <v>13874</v>
      </c>
      <c r="J320" s="363" t="s">
        <v>11044</v>
      </c>
      <c r="K320" s="360">
        <v>2</v>
      </c>
      <c r="L320" s="360" t="s">
        <v>944</v>
      </c>
      <c r="M320" s="363">
        <v>31701009</v>
      </c>
      <c r="N320" s="360" t="s">
        <v>15573</v>
      </c>
      <c r="O320" s="363" t="s">
        <v>13745</v>
      </c>
      <c r="P320" s="365" t="s">
        <v>13885</v>
      </c>
      <c r="Q320" s="365" t="s">
        <v>13886</v>
      </c>
      <c r="R320" s="405" t="s">
        <v>15574</v>
      </c>
      <c r="S320" s="363" t="s">
        <v>8861</v>
      </c>
      <c r="T320" s="419" t="str">
        <f t="shared" si="9"/>
        <v>103Phường Lưu Kiếm</v>
      </c>
      <c r="U320" t="e">
        <f>VLOOKUP(S320,'DM CQT mới'!$E$7:$E$132,1,)</f>
        <v>#N/A</v>
      </c>
      <c r="V320" s="360" t="s">
        <v>944</v>
      </c>
      <c r="W320" s="360" t="s">
        <v>15573</v>
      </c>
      <c r="X320" t="b">
        <f t="shared" si="8"/>
        <v>0</v>
      </c>
    </row>
    <row r="321" spans="1:24" ht="60" hidden="1">
      <c r="A321" s="360" t="s">
        <v>7981</v>
      </c>
      <c r="B321" s="361" t="s">
        <v>11044</v>
      </c>
      <c r="C321" s="361">
        <v>2</v>
      </c>
      <c r="D321" s="361" t="s">
        <v>944</v>
      </c>
      <c r="E321" s="361" t="s">
        <v>13884</v>
      </c>
      <c r="F321" s="361" t="s">
        <v>15573</v>
      </c>
      <c r="G321" s="361" t="s">
        <v>861</v>
      </c>
      <c r="H321" s="361" t="s">
        <v>7932</v>
      </c>
      <c r="I321" s="363" t="s">
        <v>13874</v>
      </c>
      <c r="J321" s="363" t="s">
        <v>11044</v>
      </c>
      <c r="K321" s="363">
        <v>2</v>
      </c>
      <c r="L321" s="360" t="s">
        <v>944</v>
      </c>
      <c r="M321" s="363">
        <v>31701009</v>
      </c>
      <c r="N321" s="363" t="s">
        <v>15573</v>
      </c>
      <c r="O321" s="363" t="s">
        <v>13745</v>
      </c>
      <c r="P321" s="363" t="s">
        <v>13885</v>
      </c>
      <c r="Q321" s="363" t="s">
        <v>13886</v>
      </c>
      <c r="R321" s="363" t="s">
        <v>15574</v>
      </c>
      <c r="S321" s="363" t="s">
        <v>8862</v>
      </c>
      <c r="T321" s="419" t="str">
        <f t="shared" si="9"/>
        <v>103Phường Lê Ích Mộc</v>
      </c>
      <c r="U321" t="e">
        <f>VLOOKUP(S321,'DM CQT mới'!$E$7:$E$132,1,)</f>
        <v>#N/A</v>
      </c>
      <c r="V321" s="360" t="s">
        <v>944</v>
      </c>
      <c r="W321" s="363" t="s">
        <v>15573</v>
      </c>
      <c r="X321" t="b">
        <f t="shared" si="8"/>
        <v>1</v>
      </c>
    </row>
    <row r="322" spans="1:24" ht="60" hidden="1">
      <c r="A322" s="360" t="s">
        <v>7981</v>
      </c>
      <c r="B322" s="361" t="s">
        <v>11044</v>
      </c>
      <c r="C322" s="361">
        <v>2</v>
      </c>
      <c r="D322" s="361" t="s">
        <v>944</v>
      </c>
      <c r="E322" s="361" t="s">
        <v>13884</v>
      </c>
      <c r="F322" s="361" t="s">
        <v>15573</v>
      </c>
      <c r="G322" s="361" t="s">
        <v>861</v>
      </c>
      <c r="H322" s="361" t="s">
        <v>7932</v>
      </c>
      <c r="I322" s="363" t="s">
        <v>13874</v>
      </c>
      <c r="J322" s="363" t="s">
        <v>11044</v>
      </c>
      <c r="K322" s="363">
        <v>2</v>
      </c>
      <c r="L322" s="360" t="s">
        <v>944</v>
      </c>
      <c r="M322" s="363">
        <v>31701009</v>
      </c>
      <c r="N322" s="363" t="s">
        <v>15573</v>
      </c>
      <c r="O322" s="363" t="s">
        <v>13745</v>
      </c>
      <c r="P322" s="363" t="s">
        <v>13885</v>
      </c>
      <c r="Q322" s="363" t="s">
        <v>13886</v>
      </c>
      <c r="R322" s="363" t="s">
        <v>15574</v>
      </c>
      <c r="S322" s="363" t="s">
        <v>8900</v>
      </c>
      <c r="T322" s="419" t="str">
        <f t="shared" si="9"/>
        <v>103Xã Việt Khê</v>
      </c>
      <c r="U322" t="e">
        <f>VLOOKUP(S322,'DM CQT mới'!$E$7:$E$132,1,)</f>
        <v>#N/A</v>
      </c>
      <c r="V322" s="360" t="s">
        <v>944</v>
      </c>
      <c r="W322" s="363" t="s">
        <v>15573</v>
      </c>
      <c r="X322" t="b">
        <f t="shared" si="8"/>
        <v>1</v>
      </c>
    </row>
    <row r="323" spans="1:24" ht="60" hidden="1">
      <c r="A323" s="360" t="s">
        <v>7981</v>
      </c>
      <c r="B323" s="361" t="s">
        <v>11044</v>
      </c>
      <c r="C323" s="361">
        <v>2</v>
      </c>
      <c r="D323" s="361" t="s">
        <v>944</v>
      </c>
      <c r="E323" s="361" t="s">
        <v>13884</v>
      </c>
      <c r="F323" s="361" t="s">
        <v>15573</v>
      </c>
      <c r="G323" s="361" t="s">
        <v>861</v>
      </c>
      <c r="H323" s="361" t="s">
        <v>7932</v>
      </c>
      <c r="I323" s="363" t="s">
        <v>13874</v>
      </c>
      <c r="J323" s="363" t="s">
        <v>11044</v>
      </c>
      <c r="K323" s="360">
        <v>2</v>
      </c>
      <c r="L323" s="360" t="s">
        <v>944</v>
      </c>
      <c r="M323" s="360" t="s">
        <v>13884</v>
      </c>
      <c r="N323" s="360" t="s">
        <v>15573</v>
      </c>
      <c r="O323" s="363" t="s">
        <v>13745</v>
      </c>
      <c r="P323" s="367" t="s">
        <v>13885</v>
      </c>
      <c r="Q323" s="365" t="s">
        <v>13886</v>
      </c>
      <c r="R323" s="405" t="s">
        <v>15574</v>
      </c>
      <c r="S323" s="363" t="s">
        <v>8901</v>
      </c>
      <c r="T323" s="419" t="str">
        <f t="shared" si="9"/>
        <v>103Đặc khu Cát Hải</v>
      </c>
      <c r="U323" t="e">
        <f>VLOOKUP(S323,'DM CQT mới'!$E$7:$E$132,1,)</f>
        <v>#N/A</v>
      </c>
      <c r="V323" s="360" t="s">
        <v>944</v>
      </c>
      <c r="W323" s="360" t="s">
        <v>15573</v>
      </c>
      <c r="X323" t="b">
        <f t="shared" si="8"/>
        <v>1</v>
      </c>
    </row>
    <row r="324" spans="1:24" ht="45" hidden="1">
      <c r="A324" s="360" t="s">
        <v>13887</v>
      </c>
      <c r="B324" s="361" t="s">
        <v>11044</v>
      </c>
      <c r="C324" s="361">
        <v>3</v>
      </c>
      <c r="D324" s="361" t="s">
        <v>933</v>
      </c>
      <c r="E324" s="361" t="s">
        <v>13888</v>
      </c>
      <c r="F324" s="361" t="s">
        <v>15575</v>
      </c>
      <c r="G324" s="361" t="s">
        <v>861</v>
      </c>
      <c r="H324" s="361" t="s">
        <v>7932</v>
      </c>
      <c r="I324" s="363" t="s">
        <v>13874</v>
      </c>
      <c r="J324" s="363" t="s">
        <v>11044</v>
      </c>
      <c r="K324" s="360">
        <v>3</v>
      </c>
      <c r="L324" s="360" t="s">
        <v>933</v>
      </c>
      <c r="M324" s="360" t="s">
        <v>13888</v>
      </c>
      <c r="N324" s="360" t="s">
        <v>15575</v>
      </c>
      <c r="O324" s="363" t="s">
        <v>13745</v>
      </c>
      <c r="P324" s="367" t="s">
        <v>13889</v>
      </c>
      <c r="Q324" s="365" t="s">
        <v>13890</v>
      </c>
      <c r="R324" s="405" t="s">
        <v>15576</v>
      </c>
      <c r="S324" s="363" t="s">
        <v>8884</v>
      </c>
      <c r="T324" s="419" t="str">
        <f t="shared" si="9"/>
        <v>103Xã Kiến Thụy</v>
      </c>
      <c r="U324" t="e">
        <f>VLOOKUP(S324,'DM CQT mới'!$E$7:$E$132,1,)</f>
        <v>#N/A</v>
      </c>
      <c r="V324" s="360" t="s">
        <v>933</v>
      </c>
      <c r="W324" s="360" t="s">
        <v>15575</v>
      </c>
      <c r="X324" t="b">
        <f t="shared" ref="X324:X387" si="10">V324=D324</f>
        <v>1</v>
      </c>
    </row>
    <row r="325" spans="1:24" ht="45" hidden="1">
      <c r="A325" s="360" t="s">
        <v>13887</v>
      </c>
      <c r="B325" s="361" t="s">
        <v>11044</v>
      </c>
      <c r="C325" s="361">
        <v>3</v>
      </c>
      <c r="D325" s="361" t="s">
        <v>933</v>
      </c>
      <c r="E325" s="361" t="s">
        <v>13888</v>
      </c>
      <c r="F325" s="361" t="s">
        <v>15575</v>
      </c>
      <c r="G325" s="361" t="s">
        <v>861</v>
      </c>
      <c r="H325" s="361" t="s">
        <v>7932</v>
      </c>
      <c r="I325" s="363" t="s">
        <v>13874</v>
      </c>
      <c r="J325" s="363" t="s">
        <v>11044</v>
      </c>
      <c r="K325" s="360">
        <v>3</v>
      </c>
      <c r="L325" s="360" t="s">
        <v>933</v>
      </c>
      <c r="M325" s="360" t="s">
        <v>13888</v>
      </c>
      <c r="N325" s="360" t="s">
        <v>15575</v>
      </c>
      <c r="O325" s="363" t="s">
        <v>13745</v>
      </c>
      <c r="P325" s="367" t="s">
        <v>13889</v>
      </c>
      <c r="Q325" s="365" t="s">
        <v>13890</v>
      </c>
      <c r="R325" s="405" t="s">
        <v>15576</v>
      </c>
      <c r="S325" s="363" t="s">
        <v>8885</v>
      </c>
      <c r="T325" s="419" t="str">
        <f t="shared" ref="T325:T388" si="11">H325&amp;S325</f>
        <v>103Xã Kiến Minh</v>
      </c>
      <c r="U325" t="e">
        <f>VLOOKUP(S325,'DM CQT mới'!$E$7:$E$132,1,)</f>
        <v>#N/A</v>
      </c>
      <c r="V325" s="360" t="s">
        <v>933</v>
      </c>
      <c r="W325" s="360" t="s">
        <v>15575</v>
      </c>
      <c r="X325" t="b">
        <f t="shared" si="10"/>
        <v>1</v>
      </c>
    </row>
    <row r="326" spans="1:24" ht="45" hidden="1">
      <c r="A326" s="360" t="s">
        <v>13887</v>
      </c>
      <c r="B326" s="361" t="s">
        <v>11044</v>
      </c>
      <c r="C326" s="361">
        <v>3</v>
      </c>
      <c r="D326" s="361" t="s">
        <v>933</v>
      </c>
      <c r="E326" s="361" t="s">
        <v>13888</v>
      </c>
      <c r="F326" s="361" t="s">
        <v>15575</v>
      </c>
      <c r="G326" s="361" t="s">
        <v>861</v>
      </c>
      <c r="H326" s="361" t="s">
        <v>7932</v>
      </c>
      <c r="I326" s="363" t="s">
        <v>13874</v>
      </c>
      <c r="J326" s="363" t="s">
        <v>11044</v>
      </c>
      <c r="K326" s="360">
        <v>3</v>
      </c>
      <c r="L326" s="360" t="s">
        <v>933</v>
      </c>
      <c r="M326" s="360" t="s">
        <v>13888</v>
      </c>
      <c r="N326" s="360" t="s">
        <v>15575</v>
      </c>
      <c r="O326" s="363" t="s">
        <v>13745</v>
      </c>
      <c r="P326" s="367" t="s">
        <v>13889</v>
      </c>
      <c r="Q326" s="365" t="s">
        <v>13890</v>
      </c>
      <c r="R326" s="405" t="s">
        <v>15576</v>
      </c>
      <c r="S326" s="363" t="s">
        <v>8886</v>
      </c>
      <c r="T326" s="419" t="str">
        <f t="shared" si="11"/>
        <v>103Xã Kiến Hải</v>
      </c>
      <c r="U326" t="e">
        <f>VLOOKUP(S326,'DM CQT mới'!$E$7:$E$132,1,)</f>
        <v>#N/A</v>
      </c>
      <c r="V326" s="360" t="s">
        <v>933</v>
      </c>
      <c r="W326" s="360" t="s">
        <v>15575</v>
      </c>
      <c r="X326" t="b">
        <f t="shared" si="10"/>
        <v>1</v>
      </c>
    </row>
    <row r="327" spans="1:24" ht="45" hidden="1">
      <c r="A327" s="360" t="s">
        <v>13887</v>
      </c>
      <c r="B327" s="361" t="s">
        <v>11044</v>
      </c>
      <c r="C327" s="361">
        <v>3</v>
      </c>
      <c r="D327" s="361" t="s">
        <v>933</v>
      </c>
      <c r="E327" s="361" t="s">
        <v>13888</v>
      </c>
      <c r="F327" s="361" t="s">
        <v>15575</v>
      </c>
      <c r="G327" s="361" t="s">
        <v>861</v>
      </c>
      <c r="H327" s="361" t="s">
        <v>7932</v>
      </c>
      <c r="I327" s="363" t="s">
        <v>13874</v>
      </c>
      <c r="J327" s="363" t="s">
        <v>11044</v>
      </c>
      <c r="K327" s="360">
        <v>3</v>
      </c>
      <c r="L327" s="360" t="s">
        <v>933</v>
      </c>
      <c r="M327" s="360" t="s">
        <v>13888</v>
      </c>
      <c r="N327" s="360" t="s">
        <v>15575</v>
      </c>
      <c r="O327" s="363" t="s">
        <v>13745</v>
      </c>
      <c r="P327" s="365" t="s">
        <v>13889</v>
      </c>
      <c r="Q327" s="365" t="s">
        <v>13890</v>
      </c>
      <c r="R327" s="405" t="s">
        <v>15576</v>
      </c>
      <c r="S327" s="363" t="s">
        <v>8887</v>
      </c>
      <c r="T327" s="419" t="str">
        <f t="shared" si="11"/>
        <v>103Xã Kiến Hưng</v>
      </c>
      <c r="U327" t="e">
        <f>VLOOKUP(S327,'DM CQT mới'!$E$7:$E$132,1,)</f>
        <v>#N/A</v>
      </c>
      <c r="V327" s="360" t="s">
        <v>933</v>
      </c>
      <c r="W327" s="360" t="s">
        <v>15575</v>
      </c>
      <c r="X327" t="b">
        <f t="shared" si="10"/>
        <v>1</v>
      </c>
    </row>
    <row r="328" spans="1:24" ht="45" hidden="1">
      <c r="A328" s="360" t="s">
        <v>13887</v>
      </c>
      <c r="B328" s="361" t="s">
        <v>11044</v>
      </c>
      <c r="C328" s="361">
        <v>3</v>
      </c>
      <c r="D328" s="361" t="s">
        <v>933</v>
      </c>
      <c r="E328" s="361" t="s">
        <v>13888</v>
      </c>
      <c r="F328" s="361" t="s">
        <v>15575</v>
      </c>
      <c r="G328" s="361" t="s">
        <v>861</v>
      </c>
      <c r="H328" s="361" t="s">
        <v>7932</v>
      </c>
      <c r="I328" s="363" t="s">
        <v>13874</v>
      </c>
      <c r="J328" s="363" t="s">
        <v>11044</v>
      </c>
      <c r="K328" s="360">
        <v>3</v>
      </c>
      <c r="L328" s="360" t="s">
        <v>933</v>
      </c>
      <c r="M328" s="360" t="s">
        <v>13888</v>
      </c>
      <c r="N328" s="360" t="s">
        <v>15575</v>
      </c>
      <c r="O328" s="363" t="s">
        <v>13745</v>
      </c>
      <c r="P328" s="365" t="s">
        <v>13889</v>
      </c>
      <c r="Q328" s="365" t="s">
        <v>13890</v>
      </c>
      <c r="R328" s="405" t="s">
        <v>15576</v>
      </c>
      <c r="S328" s="363" t="s">
        <v>8888</v>
      </c>
      <c r="T328" s="419" t="str">
        <f t="shared" si="11"/>
        <v>103Xã Nghi Dương</v>
      </c>
      <c r="U328" t="e">
        <f>VLOOKUP(S328,'DM CQT mới'!$E$7:$E$132,1,)</f>
        <v>#N/A</v>
      </c>
      <c r="V328" s="360" t="s">
        <v>933</v>
      </c>
      <c r="W328" s="360" t="s">
        <v>15575</v>
      </c>
      <c r="X328" t="b">
        <f t="shared" si="10"/>
        <v>1</v>
      </c>
    </row>
    <row r="329" spans="1:24" ht="45" hidden="1">
      <c r="A329" s="360" t="s">
        <v>13887</v>
      </c>
      <c r="B329" s="361" t="s">
        <v>11044</v>
      </c>
      <c r="C329" s="361">
        <v>3</v>
      </c>
      <c r="D329" s="361" t="s">
        <v>933</v>
      </c>
      <c r="E329" s="361" t="s">
        <v>13888</v>
      </c>
      <c r="F329" s="361" t="s">
        <v>15575</v>
      </c>
      <c r="G329" s="361" t="s">
        <v>861</v>
      </c>
      <c r="H329" s="361" t="s">
        <v>7932</v>
      </c>
      <c r="I329" s="363" t="s">
        <v>13874</v>
      </c>
      <c r="J329" s="363" t="s">
        <v>11044</v>
      </c>
      <c r="K329" s="360">
        <v>3</v>
      </c>
      <c r="L329" s="360" t="s">
        <v>933</v>
      </c>
      <c r="M329" s="360" t="s">
        <v>13888</v>
      </c>
      <c r="N329" s="360" t="s">
        <v>15575</v>
      </c>
      <c r="O329" s="363" t="s">
        <v>13745</v>
      </c>
      <c r="P329" s="365" t="s">
        <v>13889</v>
      </c>
      <c r="Q329" s="365" t="s">
        <v>13890</v>
      </c>
      <c r="R329" s="405" t="s">
        <v>15576</v>
      </c>
      <c r="S329" s="363" t="s">
        <v>8873</v>
      </c>
      <c r="T329" s="419" t="str">
        <f t="shared" si="11"/>
        <v>103Phường Nam Đồ Sơn</v>
      </c>
      <c r="U329" t="e">
        <f>VLOOKUP(S329,'DM CQT mới'!$E$7:$E$132,1,)</f>
        <v>#N/A</v>
      </c>
      <c r="V329" s="360" t="s">
        <v>933</v>
      </c>
      <c r="W329" s="360" t="s">
        <v>15575</v>
      </c>
      <c r="X329" t="b">
        <f t="shared" si="10"/>
        <v>1</v>
      </c>
    </row>
    <row r="330" spans="1:24" ht="45" hidden="1">
      <c r="A330" s="360" t="s">
        <v>13887</v>
      </c>
      <c r="B330" s="361" t="s">
        <v>11044</v>
      </c>
      <c r="C330" s="361">
        <v>3</v>
      </c>
      <c r="D330" s="361" t="s">
        <v>933</v>
      </c>
      <c r="E330" s="361" t="s">
        <v>13888</v>
      </c>
      <c r="F330" s="361" t="s">
        <v>15575</v>
      </c>
      <c r="G330" s="361" t="s">
        <v>861</v>
      </c>
      <c r="H330" s="361" t="s">
        <v>7932</v>
      </c>
      <c r="I330" s="363" t="s">
        <v>13874</v>
      </c>
      <c r="J330" s="363" t="s">
        <v>11044</v>
      </c>
      <c r="K330" s="360">
        <v>3</v>
      </c>
      <c r="L330" s="360" t="s">
        <v>933</v>
      </c>
      <c r="M330" s="360" t="s">
        <v>13888</v>
      </c>
      <c r="N330" s="360" t="s">
        <v>15575</v>
      </c>
      <c r="O330" s="363" t="s">
        <v>13745</v>
      </c>
      <c r="P330" s="365" t="s">
        <v>13889</v>
      </c>
      <c r="Q330" s="365" t="s">
        <v>13890</v>
      </c>
      <c r="R330" s="405" t="s">
        <v>15576</v>
      </c>
      <c r="S330" s="363" t="s">
        <v>8874</v>
      </c>
      <c r="T330" s="419" t="str">
        <f t="shared" si="11"/>
        <v>103Phường Đồ Sơn</v>
      </c>
      <c r="U330" t="e">
        <f>VLOOKUP(S330,'DM CQT mới'!$E$7:$E$132,1,)</f>
        <v>#N/A</v>
      </c>
      <c r="V330" s="360" t="s">
        <v>933</v>
      </c>
      <c r="W330" s="360" t="s">
        <v>15575</v>
      </c>
      <c r="X330" t="b">
        <f t="shared" si="10"/>
        <v>1</v>
      </c>
    </row>
    <row r="331" spans="1:24" ht="90" hidden="1">
      <c r="A331" s="360" t="s">
        <v>7982</v>
      </c>
      <c r="B331" s="361" t="s">
        <v>11044</v>
      </c>
      <c r="C331" s="361">
        <v>4</v>
      </c>
      <c r="D331" s="361" t="s">
        <v>960</v>
      </c>
      <c r="E331" s="361" t="s">
        <v>13891</v>
      </c>
      <c r="F331" s="361" t="s">
        <v>15577</v>
      </c>
      <c r="G331" s="361" t="s">
        <v>861</v>
      </c>
      <c r="H331" s="361" t="s">
        <v>7932</v>
      </c>
      <c r="I331" s="363" t="s">
        <v>13874</v>
      </c>
      <c r="J331" s="363" t="s">
        <v>11044</v>
      </c>
      <c r="K331" s="360">
        <v>4</v>
      </c>
      <c r="L331" s="360" t="s">
        <v>960</v>
      </c>
      <c r="M331" s="360" t="s">
        <v>13891</v>
      </c>
      <c r="N331" s="360" t="s">
        <v>15577</v>
      </c>
      <c r="O331" s="363" t="s">
        <v>13745</v>
      </c>
      <c r="P331" s="365" t="s">
        <v>13892</v>
      </c>
      <c r="Q331" s="365" t="s">
        <v>13893</v>
      </c>
      <c r="R331" s="405" t="s">
        <v>15578</v>
      </c>
      <c r="S331" s="363" t="s">
        <v>8880</v>
      </c>
      <c r="T331" s="419" t="str">
        <f t="shared" si="11"/>
        <v>103Xã An Hưng</v>
      </c>
      <c r="U331" t="e">
        <f>VLOOKUP(S331,'DM CQT mới'!$E$7:$E$132,1,)</f>
        <v>#N/A</v>
      </c>
      <c r="V331" s="360" t="s">
        <v>960</v>
      </c>
      <c r="W331" s="360" t="s">
        <v>15577</v>
      </c>
      <c r="X331" t="b">
        <f t="shared" si="10"/>
        <v>1</v>
      </c>
    </row>
    <row r="332" spans="1:24" ht="90" hidden="1">
      <c r="A332" s="360" t="s">
        <v>7982</v>
      </c>
      <c r="B332" s="361" t="s">
        <v>11044</v>
      </c>
      <c r="C332" s="361">
        <v>4</v>
      </c>
      <c r="D332" s="361" t="s">
        <v>960</v>
      </c>
      <c r="E332" s="361" t="s">
        <v>13891</v>
      </c>
      <c r="F332" s="361" t="s">
        <v>15577</v>
      </c>
      <c r="G332" s="361" t="s">
        <v>861</v>
      </c>
      <c r="H332" s="361" t="s">
        <v>7932</v>
      </c>
      <c r="I332" s="363" t="s">
        <v>13874</v>
      </c>
      <c r="J332" s="363" t="s">
        <v>11044</v>
      </c>
      <c r="K332" s="360">
        <v>4</v>
      </c>
      <c r="L332" s="360" t="s">
        <v>960</v>
      </c>
      <c r="M332" s="360" t="s">
        <v>13891</v>
      </c>
      <c r="N332" s="360" t="s">
        <v>15577</v>
      </c>
      <c r="O332" s="363" t="s">
        <v>13745</v>
      </c>
      <c r="P332" s="365" t="s">
        <v>13892</v>
      </c>
      <c r="Q332" s="365" t="s">
        <v>13893</v>
      </c>
      <c r="R332" s="405" t="s">
        <v>15578</v>
      </c>
      <c r="S332" s="372" t="s">
        <v>104</v>
      </c>
      <c r="T332" s="419" t="str">
        <f t="shared" si="11"/>
        <v>103Xã An Khánh</v>
      </c>
      <c r="U332" t="str">
        <f>VLOOKUP(S332,'DM CQT mới'!$E$7:$E$132,1,)</f>
        <v>Xã An Khánh</v>
      </c>
      <c r="V332" s="360" t="s">
        <v>960</v>
      </c>
      <c r="W332" s="360" t="s">
        <v>15577</v>
      </c>
      <c r="X332" t="b">
        <f t="shared" si="10"/>
        <v>1</v>
      </c>
    </row>
    <row r="333" spans="1:24" ht="90" hidden="1">
      <c r="A333" s="360" t="s">
        <v>7982</v>
      </c>
      <c r="B333" s="361" t="s">
        <v>11044</v>
      </c>
      <c r="C333" s="361">
        <v>4</v>
      </c>
      <c r="D333" s="361" t="s">
        <v>960</v>
      </c>
      <c r="E333" s="361" t="s">
        <v>13891</v>
      </c>
      <c r="F333" s="361" t="s">
        <v>15577</v>
      </c>
      <c r="G333" s="361" t="s">
        <v>861</v>
      </c>
      <c r="H333" s="361" t="s">
        <v>7932</v>
      </c>
      <c r="I333" s="363" t="s">
        <v>13874</v>
      </c>
      <c r="J333" s="363" t="s">
        <v>11044</v>
      </c>
      <c r="K333" s="360">
        <v>4</v>
      </c>
      <c r="L333" s="360" t="s">
        <v>960</v>
      </c>
      <c r="M333" s="360" t="s">
        <v>13891</v>
      </c>
      <c r="N333" s="360" t="s">
        <v>15577</v>
      </c>
      <c r="O333" s="363" t="s">
        <v>13745</v>
      </c>
      <c r="P333" s="365" t="s">
        <v>13892</v>
      </c>
      <c r="Q333" s="365" t="s">
        <v>13893</v>
      </c>
      <c r="R333" s="405" t="s">
        <v>15578</v>
      </c>
      <c r="S333" s="363" t="s">
        <v>8881</v>
      </c>
      <c r="T333" s="419" t="str">
        <f t="shared" si="11"/>
        <v>103Xã An Quang</v>
      </c>
      <c r="U333" t="e">
        <f>VLOOKUP(S333,'DM CQT mới'!$E$7:$E$132,1,)</f>
        <v>#N/A</v>
      </c>
      <c r="V333" s="360" t="s">
        <v>960</v>
      </c>
      <c r="W333" s="360" t="s">
        <v>15577</v>
      </c>
      <c r="X333" t="b">
        <f t="shared" si="10"/>
        <v>1</v>
      </c>
    </row>
    <row r="334" spans="1:24" ht="90" hidden="1">
      <c r="A334" s="360" t="s">
        <v>7982</v>
      </c>
      <c r="B334" s="361" t="s">
        <v>11044</v>
      </c>
      <c r="C334" s="361">
        <v>4</v>
      </c>
      <c r="D334" s="361" t="s">
        <v>960</v>
      </c>
      <c r="E334" s="361" t="s">
        <v>13891</v>
      </c>
      <c r="F334" s="361" t="s">
        <v>15577</v>
      </c>
      <c r="G334" s="361" t="s">
        <v>861</v>
      </c>
      <c r="H334" s="361" t="s">
        <v>7932</v>
      </c>
      <c r="I334" s="363" t="s">
        <v>13874</v>
      </c>
      <c r="J334" s="363" t="s">
        <v>11044</v>
      </c>
      <c r="K334" s="360">
        <v>4</v>
      </c>
      <c r="L334" s="360" t="s">
        <v>960</v>
      </c>
      <c r="M334" s="360" t="s">
        <v>13891</v>
      </c>
      <c r="N334" s="360" t="s">
        <v>15577</v>
      </c>
      <c r="O334" s="363" t="s">
        <v>13745</v>
      </c>
      <c r="P334" s="366" t="s">
        <v>13892</v>
      </c>
      <c r="Q334" s="366" t="s">
        <v>13893</v>
      </c>
      <c r="R334" s="407" t="s">
        <v>15578</v>
      </c>
      <c r="S334" s="363" t="s">
        <v>8882</v>
      </c>
      <c r="T334" s="419" t="str">
        <f t="shared" si="11"/>
        <v>103Xã An Trường</v>
      </c>
      <c r="U334" t="e">
        <f>VLOOKUP(S334,'DM CQT mới'!$E$7:$E$132,1,)</f>
        <v>#N/A</v>
      </c>
      <c r="V334" s="360" t="s">
        <v>960</v>
      </c>
      <c r="W334" s="360" t="s">
        <v>15577</v>
      </c>
      <c r="X334" t="b">
        <f t="shared" si="10"/>
        <v>1</v>
      </c>
    </row>
    <row r="335" spans="1:24" ht="90" hidden="1">
      <c r="A335" s="360" t="s">
        <v>7982</v>
      </c>
      <c r="B335" s="363" t="s">
        <v>11044</v>
      </c>
      <c r="C335" s="363">
        <v>4</v>
      </c>
      <c r="D335" s="363">
        <v>71</v>
      </c>
      <c r="E335" s="363">
        <v>31701008</v>
      </c>
      <c r="F335" s="363" t="s">
        <v>15577</v>
      </c>
      <c r="G335" s="361" t="s">
        <v>861</v>
      </c>
      <c r="H335" s="361" t="s">
        <v>7932</v>
      </c>
      <c r="I335" s="363" t="s">
        <v>13874</v>
      </c>
      <c r="J335" s="363" t="s">
        <v>11044</v>
      </c>
      <c r="K335" s="360">
        <v>4</v>
      </c>
      <c r="L335" s="360" t="s">
        <v>960</v>
      </c>
      <c r="M335" s="363">
        <v>31701008</v>
      </c>
      <c r="N335" s="360" t="s">
        <v>15577</v>
      </c>
      <c r="O335" s="363" t="s">
        <v>13745</v>
      </c>
      <c r="P335" s="366" t="s">
        <v>13892</v>
      </c>
      <c r="Q335" s="366" t="s">
        <v>13893</v>
      </c>
      <c r="R335" s="407" t="s">
        <v>15578</v>
      </c>
      <c r="S335" s="363" t="s">
        <v>8883</v>
      </c>
      <c r="T335" s="419" t="str">
        <f t="shared" si="11"/>
        <v>103Xã An Lão</v>
      </c>
      <c r="U335" t="e">
        <f>VLOOKUP(S335,'DM CQT mới'!$E$7:$E$132,1,)</f>
        <v>#N/A</v>
      </c>
      <c r="V335" s="360" t="s">
        <v>960</v>
      </c>
      <c r="W335" s="360" t="s">
        <v>15577</v>
      </c>
      <c r="X335" t="b">
        <f t="shared" si="10"/>
        <v>0</v>
      </c>
    </row>
    <row r="336" spans="1:24" ht="90" hidden="1">
      <c r="A336" s="360" t="s">
        <v>7982</v>
      </c>
      <c r="B336" s="361" t="s">
        <v>11044</v>
      </c>
      <c r="C336" s="361">
        <v>4</v>
      </c>
      <c r="D336" s="361" t="s">
        <v>960</v>
      </c>
      <c r="E336" s="361" t="s">
        <v>13891</v>
      </c>
      <c r="F336" s="361" t="s">
        <v>15577</v>
      </c>
      <c r="G336" s="361" t="s">
        <v>861</v>
      </c>
      <c r="H336" s="361" t="s">
        <v>7932</v>
      </c>
      <c r="I336" s="363" t="s">
        <v>13874</v>
      </c>
      <c r="J336" s="363" t="s">
        <v>11044</v>
      </c>
      <c r="K336" s="360">
        <v>4</v>
      </c>
      <c r="L336" s="360" t="s">
        <v>960</v>
      </c>
      <c r="M336" s="360" t="s">
        <v>13891</v>
      </c>
      <c r="N336" s="360" t="s">
        <v>15577</v>
      </c>
      <c r="O336" s="363" t="s">
        <v>13745</v>
      </c>
      <c r="P336" s="367" t="s">
        <v>13892</v>
      </c>
      <c r="Q336" s="365" t="s">
        <v>13893</v>
      </c>
      <c r="R336" s="405" t="s">
        <v>15578</v>
      </c>
      <c r="S336" s="363" t="s">
        <v>8642</v>
      </c>
      <c r="T336" s="419" t="str">
        <f t="shared" si="11"/>
        <v>103Xã Quyết Thắng</v>
      </c>
      <c r="U336" t="e">
        <f>VLOOKUP(S336,'DM CQT mới'!$E$7:$E$132,1,)</f>
        <v>#N/A</v>
      </c>
      <c r="V336" s="360" t="s">
        <v>960</v>
      </c>
      <c r="W336" s="360" t="s">
        <v>15577</v>
      </c>
      <c r="X336" t="b">
        <f t="shared" si="10"/>
        <v>1</v>
      </c>
    </row>
    <row r="337" spans="1:24" ht="90" hidden="1">
      <c r="A337" s="360" t="s">
        <v>7982</v>
      </c>
      <c r="B337" s="361" t="s">
        <v>11044</v>
      </c>
      <c r="C337" s="361">
        <v>4</v>
      </c>
      <c r="D337" s="361" t="s">
        <v>960</v>
      </c>
      <c r="E337" s="361" t="s">
        <v>13891</v>
      </c>
      <c r="F337" s="361" t="s">
        <v>15577</v>
      </c>
      <c r="G337" s="361" t="s">
        <v>861</v>
      </c>
      <c r="H337" s="361" t="s">
        <v>7932</v>
      </c>
      <c r="I337" s="363" t="s">
        <v>13874</v>
      </c>
      <c r="J337" s="363" t="s">
        <v>11044</v>
      </c>
      <c r="K337" s="360">
        <v>4</v>
      </c>
      <c r="L337" s="360" t="s">
        <v>960</v>
      </c>
      <c r="M337" s="360" t="s">
        <v>13891</v>
      </c>
      <c r="N337" s="360" t="s">
        <v>15577</v>
      </c>
      <c r="O337" s="363" t="s">
        <v>13745</v>
      </c>
      <c r="P337" s="367" t="s">
        <v>13892</v>
      </c>
      <c r="Q337" s="365" t="s">
        <v>13893</v>
      </c>
      <c r="R337" s="405" t="s">
        <v>15578</v>
      </c>
      <c r="S337" s="372" t="s">
        <v>8889</v>
      </c>
      <c r="T337" s="419" t="str">
        <f t="shared" si="11"/>
        <v>103Xã Tiên Lãng</v>
      </c>
      <c r="U337" t="e">
        <f>VLOOKUP(S337,'DM CQT mới'!$E$7:$E$132,1,)</f>
        <v>#N/A</v>
      </c>
      <c r="V337" s="360" t="s">
        <v>960</v>
      </c>
      <c r="W337" s="360" t="s">
        <v>15577</v>
      </c>
      <c r="X337" t="b">
        <f t="shared" si="10"/>
        <v>1</v>
      </c>
    </row>
    <row r="338" spans="1:24" ht="90" hidden="1">
      <c r="A338" s="360" t="s">
        <v>7982</v>
      </c>
      <c r="B338" s="361" t="s">
        <v>11044</v>
      </c>
      <c r="C338" s="361">
        <v>4</v>
      </c>
      <c r="D338" s="361" t="s">
        <v>960</v>
      </c>
      <c r="E338" s="361" t="s">
        <v>13891</v>
      </c>
      <c r="F338" s="361" t="s">
        <v>15577</v>
      </c>
      <c r="G338" s="361" t="s">
        <v>861</v>
      </c>
      <c r="H338" s="361" t="s">
        <v>7932</v>
      </c>
      <c r="I338" s="363" t="s">
        <v>13874</v>
      </c>
      <c r="J338" s="363" t="s">
        <v>11044</v>
      </c>
      <c r="K338" s="360">
        <v>4</v>
      </c>
      <c r="L338" s="360" t="s">
        <v>960</v>
      </c>
      <c r="M338" s="360" t="s">
        <v>13891</v>
      </c>
      <c r="N338" s="360" t="s">
        <v>15577</v>
      </c>
      <c r="O338" s="363" t="s">
        <v>13745</v>
      </c>
      <c r="P338" s="367" t="s">
        <v>13892</v>
      </c>
      <c r="Q338" s="365" t="s">
        <v>13893</v>
      </c>
      <c r="R338" s="405" t="s">
        <v>15578</v>
      </c>
      <c r="S338" s="363" t="s">
        <v>8890</v>
      </c>
      <c r="T338" s="419" t="str">
        <f t="shared" si="11"/>
        <v>103Xã Tân Minh</v>
      </c>
      <c r="U338" t="e">
        <f>VLOOKUP(S338,'DM CQT mới'!$E$7:$E$132,1,)</f>
        <v>#N/A</v>
      </c>
      <c r="V338" s="360" t="s">
        <v>960</v>
      </c>
      <c r="W338" s="360" t="s">
        <v>15577</v>
      </c>
      <c r="X338" t="b">
        <f t="shared" si="10"/>
        <v>1</v>
      </c>
    </row>
    <row r="339" spans="1:24" ht="90" hidden="1">
      <c r="A339" s="360" t="s">
        <v>7982</v>
      </c>
      <c r="B339" s="361" t="s">
        <v>11044</v>
      </c>
      <c r="C339" s="361">
        <v>4</v>
      </c>
      <c r="D339" s="361" t="s">
        <v>960</v>
      </c>
      <c r="E339" s="361" t="s">
        <v>13891</v>
      </c>
      <c r="F339" s="361" t="s">
        <v>15577</v>
      </c>
      <c r="G339" s="361" t="s">
        <v>861</v>
      </c>
      <c r="H339" s="361" t="s">
        <v>7932</v>
      </c>
      <c r="I339" s="363" t="s">
        <v>13874</v>
      </c>
      <c r="J339" s="363" t="s">
        <v>11044</v>
      </c>
      <c r="K339" s="360">
        <v>4</v>
      </c>
      <c r="L339" s="360" t="s">
        <v>960</v>
      </c>
      <c r="M339" s="360" t="s">
        <v>13891</v>
      </c>
      <c r="N339" s="360" t="s">
        <v>15577</v>
      </c>
      <c r="O339" s="363" t="s">
        <v>13745</v>
      </c>
      <c r="P339" s="367" t="s">
        <v>13892</v>
      </c>
      <c r="Q339" s="365" t="s">
        <v>13893</v>
      </c>
      <c r="R339" s="405" t="s">
        <v>15578</v>
      </c>
      <c r="S339" s="363" t="s">
        <v>8891</v>
      </c>
      <c r="T339" s="419" t="str">
        <f t="shared" si="11"/>
        <v>103Xã Tiên Minh</v>
      </c>
      <c r="U339" t="e">
        <f>VLOOKUP(S339,'DM CQT mới'!$E$7:$E$132,1,)</f>
        <v>#N/A</v>
      </c>
      <c r="V339" s="360" t="s">
        <v>960</v>
      </c>
      <c r="W339" s="360" t="s">
        <v>15577</v>
      </c>
      <c r="X339" t="b">
        <f t="shared" si="10"/>
        <v>1</v>
      </c>
    </row>
    <row r="340" spans="1:24" ht="90" hidden="1">
      <c r="A340" s="360" t="s">
        <v>7982</v>
      </c>
      <c r="B340" s="361" t="s">
        <v>11044</v>
      </c>
      <c r="C340" s="361">
        <v>4</v>
      </c>
      <c r="D340" s="361" t="s">
        <v>960</v>
      </c>
      <c r="E340" s="361" t="s">
        <v>13891</v>
      </c>
      <c r="F340" s="361" t="s">
        <v>15577</v>
      </c>
      <c r="G340" s="361" t="s">
        <v>861</v>
      </c>
      <c r="H340" s="361" t="s">
        <v>7932</v>
      </c>
      <c r="I340" s="363" t="s">
        <v>13874</v>
      </c>
      <c r="J340" s="363" t="s">
        <v>11044</v>
      </c>
      <c r="K340" s="360">
        <v>4</v>
      </c>
      <c r="L340" s="360" t="s">
        <v>960</v>
      </c>
      <c r="M340" s="360" t="s">
        <v>13891</v>
      </c>
      <c r="N340" s="360" t="s">
        <v>15577</v>
      </c>
      <c r="O340" s="363" t="s">
        <v>13745</v>
      </c>
      <c r="P340" s="367" t="s">
        <v>13892</v>
      </c>
      <c r="Q340" s="365" t="s">
        <v>13893</v>
      </c>
      <c r="R340" s="405" t="s">
        <v>15578</v>
      </c>
      <c r="S340" s="363" t="s">
        <v>8892</v>
      </c>
      <c r="T340" s="419" t="str">
        <f t="shared" si="11"/>
        <v>103Xã Chấn Hưng</v>
      </c>
      <c r="U340" t="e">
        <f>VLOOKUP(S340,'DM CQT mới'!$E$7:$E$132,1,)</f>
        <v>#N/A</v>
      </c>
      <c r="V340" s="360" t="s">
        <v>960</v>
      </c>
      <c r="W340" s="360" t="s">
        <v>15577</v>
      </c>
      <c r="X340" t="b">
        <f t="shared" si="10"/>
        <v>1</v>
      </c>
    </row>
    <row r="341" spans="1:24" ht="90" hidden="1">
      <c r="A341" s="360" t="s">
        <v>7982</v>
      </c>
      <c r="B341" s="361" t="s">
        <v>11044</v>
      </c>
      <c r="C341" s="361">
        <v>4</v>
      </c>
      <c r="D341" s="361" t="s">
        <v>960</v>
      </c>
      <c r="E341" s="361" t="s">
        <v>13891</v>
      </c>
      <c r="F341" s="361" t="s">
        <v>15577</v>
      </c>
      <c r="G341" s="361" t="s">
        <v>861</v>
      </c>
      <c r="H341" s="361" t="s">
        <v>7932</v>
      </c>
      <c r="I341" s="363" t="s">
        <v>13874</v>
      </c>
      <c r="J341" s="363" t="s">
        <v>11044</v>
      </c>
      <c r="K341" s="360">
        <v>4</v>
      </c>
      <c r="L341" s="360" t="s">
        <v>960</v>
      </c>
      <c r="M341" s="360" t="s">
        <v>13891</v>
      </c>
      <c r="N341" s="360" t="s">
        <v>15577</v>
      </c>
      <c r="O341" s="363" t="s">
        <v>13745</v>
      </c>
      <c r="P341" s="367" t="s">
        <v>13892</v>
      </c>
      <c r="Q341" s="365" t="s">
        <v>13893</v>
      </c>
      <c r="R341" s="405" t="s">
        <v>15578</v>
      </c>
      <c r="S341" s="363" t="s">
        <v>8893</v>
      </c>
      <c r="T341" s="419" t="str">
        <f t="shared" si="11"/>
        <v>103Xã Hùng Thắng</v>
      </c>
      <c r="U341" t="e">
        <f>VLOOKUP(S341,'DM CQT mới'!$E$7:$E$132,1,)</f>
        <v>#N/A</v>
      </c>
      <c r="V341" s="360" t="s">
        <v>960</v>
      </c>
      <c r="W341" s="360" t="s">
        <v>15577</v>
      </c>
      <c r="X341" t="b">
        <f t="shared" si="10"/>
        <v>1</v>
      </c>
    </row>
    <row r="342" spans="1:24" ht="90" hidden="1">
      <c r="A342" s="360" t="s">
        <v>7982</v>
      </c>
      <c r="B342" s="361" t="s">
        <v>11044</v>
      </c>
      <c r="C342" s="361">
        <v>4</v>
      </c>
      <c r="D342" s="361" t="s">
        <v>960</v>
      </c>
      <c r="E342" s="361" t="s">
        <v>13891</v>
      </c>
      <c r="F342" s="361" t="s">
        <v>15577</v>
      </c>
      <c r="G342" s="361" t="s">
        <v>861</v>
      </c>
      <c r="H342" s="361" t="s">
        <v>7932</v>
      </c>
      <c r="I342" s="363" t="s">
        <v>13874</v>
      </c>
      <c r="J342" s="363" t="s">
        <v>11044</v>
      </c>
      <c r="K342" s="360">
        <v>4</v>
      </c>
      <c r="L342" s="360" t="s">
        <v>960</v>
      </c>
      <c r="M342" s="360" t="s">
        <v>13891</v>
      </c>
      <c r="N342" s="360" t="s">
        <v>15577</v>
      </c>
      <c r="O342" s="363" t="s">
        <v>13745</v>
      </c>
      <c r="P342" s="365" t="s">
        <v>13892</v>
      </c>
      <c r="Q342" s="365" t="s">
        <v>13893</v>
      </c>
      <c r="R342" s="405" t="s">
        <v>15578</v>
      </c>
      <c r="S342" s="372" t="s">
        <v>8894</v>
      </c>
      <c r="T342" s="419" t="str">
        <f t="shared" si="11"/>
        <v>103Xã Vĩnh Bảo</v>
      </c>
      <c r="U342" t="e">
        <f>VLOOKUP(S342,'DM CQT mới'!$E$7:$E$132,1,)</f>
        <v>#N/A</v>
      </c>
      <c r="V342" s="360" t="s">
        <v>960</v>
      </c>
      <c r="W342" s="360" t="s">
        <v>15577</v>
      </c>
      <c r="X342" t="b">
        <f t="shared" si="10"/>
        <v>1</v>
      </c>
    </row>
    <row r="343" spans="1:24" ht="90" hidden="1">
      <c r="A343" s="360" t="s">
        <v>7982</v>
      </c>
      <c r="B343" s="361" t="s">
        <v>11044</v>
      </c>
      <c r="C343" s="361">
        <v>4</v>
      </c>
      <c r="D343" s="361" t="s">
        <v>960</v>
      </c>
      <c r="E343" s="361" t="s">
        <v>13891</v>
      </c>
      <c r="F343" s="361" t="s">
        <v>15577</v>
      </c>
      <c r="G343" s="361" t="s">
        <v>861</v>
      </c>
      <c r="H343" s="361" t="s">
        <v>7932</v>
      </c>
      <c r="I343" s="363" t="s">
        <v>13874</v>
      </c>
      <c r="J343" s="363" t="s">
        <v>11044</v>
      </c>
      <c r="K343" s="360">
        <v>4</v>
      </c>
      <c r="L343" s="360" t="s">
        <v>960</v>
      </c>
      <c r="M343" s="360" t="s">
        <v>13891</v>
      </c>
      <c r="N343" s="360" t="s">
        <v>15577</v>
      </c>
      <c r="O343" s="363" t="s">
        <v>13745</v>
      </c>
      <c r="P343" s="365" t="s">
        <v>13892</v>
      </c>
      <c r="Q343" s="365" t="s">
        <v>13893</v>
      </c>
      <c r="R343" s="405" t="s">
        <v>15578</v>
      </c>
      <c r="S343" s="363" t="s">
        <v>8895</v>
      </c>
      <c r="T343" s="419" t="str">
        <f t="shared" si="11"/>
        <v>103Xã Nguyễn Bỉnh Khiêm</v>
      </c>
      <c r="U343" t="e">
        <f>VLOOKUP(S343,'DM CQT mới'!$E$7:$E$132,1,)</f>
        <v>#N/A</v>
      </c>
      <c r="V343" s="360" t="s">
        <v>960</v>
      </c>
      <c r="W343" s="360" t="s">
        <v>15577</v>
      </c>
      <c r="X343" t="b">
        <f t="shared" si="10"/>
        <v>1</v>
      </c>
    </row>
    <row r="344" spans="1:24" ht="90" hidden="1">
      <c r="A344" s="360" t="s">
        <v>7982</v>
      </c>
      <c r="B344" s="361" t="s">
        <v>11044</v>
      </c>
      <c r="C344" s="361">
        <v>4</v>
      </c>
      <c r="D344" s="361" t="s">
        <v>960</v>
      </c>
      <c r="E344" s="361" t="s">
        <v>13891</v>
      </c>
      <c r="F344" s="361" t="s">
        <v>15577</v>
      </c>
      <c r="G344" s="361" t="s">
        <v>861</v>
      </c>
      <c r="H344" s="361" t="s">
        <v>7932</v>
      </c>
      <c r="I344" s="363" t="s">
        <v>13874</v>
      </c>
      <c r="J344" s="363" t="s">
        <v>11044</v>
      </c>
      <c r="K344" s="360">
        <v>4</v>
      </c>
      <c r="L344" s="360" t="s">
        <v>960</v>
      </c>
      <c r="M344" s="360" t="s">
        <v>13891</v>
      </c>
      <c r="N344" s="360" t="s">
        <v>15577</v>
      </c>
      <c r="O344" s="363" t="s">
        <v>13745</v>
      </c>
      <c r="P344" s="365" t="s">
        <v>13892</v>
      </c>
      <c r="Q344" s="365" t="s">
        <v>13893</v>
      </c>
      <c r="R344" s="405" t="s">
        <v>15578</v>
      </c>
      <c r="S344" s="363" t="s">
        <v>8896</v>
      </c>
      <c r="T344" s="419" t="str">
        <f t="shared" si="11"/>
        <v>103Xã Vĩnh Am</v>
      </c>
      <c r="U344" t="e">
        <f>VLOOKUP(S344,'DM CQT mới'!$E$7:$E$132,1,)</f>
        <v>#N/A</v>
      </c>
      <c r="V344" s="360" t="s">
        <v>960</v>
      </c>
      <c r="W344" s="360" t="s">
        <v>15577</v>
      </c>
      <c r="X344" t="b">
        <f t="shared" si="10"/>
        <v>1</v>
      </c>
    </row>
    <row r="345" spans="1:24" ht="90" hidden="1">
      <c r="A345" s="360" t="s">
        <v>7982</v>
      </c>
      <c r="B345" s="361" t="s">
        <v>11044</v>
      </c>
      <c r="C345" s="361">
        <v>4</v>
      </c>
      <c r="D345" s="361" t="s">
        <v>960</v>
      </c>
      <c r="E345" s="361" t="s">
        <v>13891</v>
      </c>
      <c r="F345" s="361" t="s">
        <v>15577</v>
      </c>
      <c r="G345" s="361" t="s">
        <v>861</v>
      </c>
      <c r="H345" s="361" t="s">
        <v>7932</v>
      </c>
      <c r="I345" s="363" t="s">
        <v>13874</v>
      </c>
      <c r="J345" s="363" t="s">
        <v>11044</v>
      </c>
      <c r="K345" s="360">
        <v>4</v>
      </c>
      <c r="L345" s="360" t="s">
        <v>960</v>
      </c>
      <c r="M345" s="360" t="s">
        <v>13891</v>
      </c>
      <c r="N345" s="360" t="s">
        <v>15577</v>
      </c>
      <c r="O345" s="363" t="s">
        <v>13745</v>
      </c>
      <c r="P345" s="365" t="s">
        <v>13892</v>
      </c>
      <c r="Q345" s="365" t="s">
        <v>13893</v>
      </c>
      <c r="R345" s="405" t="s">
        <v>15578</v>
      </c>
      <c r="S345" s="363" t="s">
        <v>8897</v>
      </c>
      <c r="T345" s="419" t="str">
        <f t="shared" si="11"/>
        <v>103Xã Vĩnh Hải</v>
      </c>
      <c r="U345" t="e">
        <f>VLOOKUP(S345,'DM CQT mới'!$E$7:$E$132,1,)</f>
        <v>#N/A</v>
      </c>
      <c r="V345" s="360" t="s">
        <v>960</v>
      </c>
      <c r="W345" s="360" t="s">
        <v>15577</v>
      </c>
      <c r="X345" t="b">
        <f t="shared" si="10"/>
        <v>1</v>
      </c>
    </row>
    <row r="346" spans="1:24" ht="90" hidden="1">
      <c r="A346" s="360" t="s">
        <v>7982</v>
      </c>
      <c r="B346" s="361" t="s">
        <v>11044</v>
      </c>
      <c r="C346" s="361">
        <v>4</v>
      </c>
      <c r="D346" s="361" t="s">
        <v>960</v>
      </c>
      <c r="E346" s="361" t="s">
        <v>13891</v>
      </c>
      <c r="F346" s="361" t="s">
        <v>15577</v>
      </c>
      <c r="G346" s="361" t="s">
        <v>861</v>
      </c>
      <c r="H346" s="361" t="s">
        <v>7932</v>
      </c>
      <c r="I346" s="363" t="s">
        <v>13874</v>
      </c>
      <c r="J346" s="363" t="s">
        <v>11044</v>
      </c>
      <c r="K346" s="363">
        <v>4</v>
      </c>
      <c r="L346" s="360" t="s">
        <v>960</v>
      </c>
      <c r="M346" s="363">
        <v>31701008</v>
      </c>
      <c r="N346" s="363" t="s">
        <v>15577</v>
      </c>
      <c r="O346" s="363" t="s">
        <v>13745</v>
      </c>
      <c r="P346" s="363" t="s">
        <v>13892</v>
      </c>
      <c r="Q346" s="363" t="s">
        <v>13893</v>
      </c>
      <c r="R346" s="363" t="s">
        <v>15578</v>
      </c>
      <c r="S346" s="363" t="s">
        <v>15332</v>
      </c>
      <c r="T346" s="419" t="str">
        <f t="shared" si="11"/>
        <v>103Xã Vĩnh Hòa</v>
      </c>
      <c r="U346" t="e">
        <f>VLOOKUP(S346,'DM CQT mới'!$E$7:$E$132,1,)</f>
        <v>#N/A</v>
      </c>
      <c r="V346" s="360" t="s">
        <v>960</v>
      </c>
      <c r="W346" s="363" t="s">
        <v>15577</v>
      </c>
      <c r="X346" t="b">
        <f t="shared" si="10"/>
        <v>1</v>
      </c>
    </row>
    <row r="347" spans="1:24" ht="90" hidden="1">
      <c r="A347" s="360" t="s">
        <v>7982</v>
      </c>
      <c r="B347" s="361" t="s">
        <v>11044</v>
      </c>
      <c r="C347" s="361">
        <v>4</v>
      </c>
      <c r="D347" s="361" t="s">
        <v>960</v>
      </c>
      <c r="E347" s="361" t="s">
        <v>13891</v>
      </c>
      <c r="F347" s="361" t="s">
        <v>15577</v>
      </c>
      <c r="G347" s="361" t="s">
        <v>861</v>
      </c>
      <c r="H347" s="361" t="s">
        <v>7932</v>
      </c>
      <c r="I347" s="363" t="s">
        <v>13874</v>
      </c>
      <c r="J347" s="363" t="s">
        <v>11044</v>
      </c>
      <c r="K347" s="360">
        <v>4</v>
      </c>
      <c r="L347" s="360" t="s">
        <v>960</v>
      </c>
      <c r="M347" s="360" t="s">
        <v>13891</v>
      </c>
      <c r="N347" s="360" t="s">
        <v>15577</v>
      </c>
      <c r="O347" s="363" t="s">
        <v>13745</v>
      </c>
      <c r="P347" s="365" t="s">
        <v>13892</v>
      </c>
      <c r="Q347" s="365" t="s">
        <v>13893</v>
      </c>
      <c r="R347" s="405" t="s">
        <v>15578</v>
      </c>
      <c r="S347" s="363" t="s">
        <v>8898</v>
      </c>
      <c r="T347" s="419" t="str">
        <f t="shared" si="11"/>
        <v>103Xã Vĩnh Thịnh</v>
      </c>
      <c r="U347" t="e">
        <f>VLOOKUP(S347,'DM CQT mới'!$E$7:$E$132,1,)</f>
        <v>#N/A</v>
      </c>
      <c r="V347" s="360" t="s">
        <v>960</v>
      </c>
      <c r="W347" s="360" t="s">
        <v>15577</v>
      </c>
      <c r="X347" t="b">
        <f t="shared" si="10"/>
        <v>1</v>
      </c>
    </row>
    <row r="348" spans="1:24" ht="90" hidden="1">
      <c r="A348" s="360" t="s">
        <v>7982</v>
      </c>
      <c r="B348" s="361" t="s">
        <v>11044</v>
      </c>
      <c r="C348" s="361">
        <v>4</v>
      </c>
      <c r="D348" s="361" t="s">
        <v>960</v>
      </c>
      <c r="E348" s="361" t="s">
        <v>13891</v>
      </c>
      <c r="F348" s="361" t="s">
        <v>15577</v>
      </c>
      <c r="G348" s="361" t="s">
        <v>861</v>
      </c>
      <c r="H348" s="361" t="s">
        <v>7932</v>
      </c>
      <c r="I348" s="363" t="s">
        <v>13874</v>
      </c>
      <c r="J348" s="363" t="s">
        <v>11044</v>
      </c>
      <c r="K348" s="360">
        <v>4</v>
      </c>
      <c r="L348" s="360" t="s">
        <v>960</v>
      </c>
      <c r="M348" s="360" t="s">
        <v>13891</v>
      </c>
      <c r="N348" s="360" t="s">
        <v>15577</v>
      </c>
      <c r="O348" s="363" t="s">
        <v>13745</v>
      </c>
      <c r="P348" s="365" t="s">
        <v>13892</v>
      </c>
      <c r="Q348" s="365" t="s">
        <v>13893</v>
      </c>
      <c r="R348" s="405" t="s">
        <v>15578</v>
      </c>
      <c r="S348" s="363" t="s">
        <v>8899</v>
      </c>
      <c r="T348" s="419" t="str">
        <f t="shared" si="11"/>
        <v>103Xã Vĩnh Thuận</v>
      </c>
      <c r="U348" t="e">
        <f>VLOOKUP(S348,'DM CQT mới'!$E$7:$E$132,1,)</f>
        <v>#N/A</v>
      </c>
      <c r="V348" s="360" t="s">
        <v>960</v>
      </c>
      <c r="W348" s="360" t="s">
        <v>15577</v>
      </c>
      <c r="X348" t="b">
        <f t="shared" si="10"/>
        <v>1</v>
      </c>
    </row>
    <row r="349" spans="1:24" ht="60" hidden="1">
      <c r="A349" s="360" t="s">
        <v>13894</v>
      </c>
      <c r="B349" s="361" t="s">
        <v>11240</v>
      </c>
      <c r="C349" s="361">
        <v>0</v>
      </c>
      <c r="D349" s="361" t="s">
        <v>1559</v>
      </c>
      <c r="E349" s="361" t="s">
        <v>13895</v>
      </c>
      <c r="F349" s="361" t="s">
        <v>15579</v>
      </c>
      <c r="G349" s="361" t="s">
        <v>1550</v>
      </c>
      <c r="H349" s="361">
        <v>103</v>
      </c>
      <c r="I349" s="363" t="s">
        <v>13874</v>
      </c>
      <c r="J349" s="363" t="s">
        <v>11044</v>
      </c>
      <c r="K349" s="360">
        <v>5</v>
      </c>
      <c r="L349" s="360" t="s">
        <v>13896</v>
      </c>
      <c r="M349" s="360"/>
      <c r="N349" s="360" t="s">
        <v>15580</v>
      </c>
      <c r="O349" s="363" t="s">
        <v>13844</v>
      </c>
      <c r="P349" s="365" t="s">
        <v>1568</v>
      </c>
      <c r="Q349" s="365" t="s">
        <v>13897</v>
      </c>
      <c r="R349" s="405" t="s">
        <v>15581</v>
      </c>
      <c r="S349" s="363" t="s">
        <v>8903</v>
      </c>
      <c r="T349" s="419" t="str">
        <f t="shared" si="11"/>
        <v>103Phường Hải Dương</v>
      </c>
      <c r="U349" t="e">
        <f>VLOOKUP(S349,'DM CQT mới'!$E$7:$E$132,1,)</f>
        <v>#N/A</v>
      </c>
      <c r="V349" s="360" t="s">
        <v>13896</v>
      </c>
      <c r="W349" s="360" t="s">
        <v>15580</v>
      </c>
      <c r="X349" t="b">
        <f t="shared" si="10"/>
        <v>0</v>
      </c>
    </row>
    <row r="350" spans="1:24" ht="60" hidden="1">
      <c r="A350" s="360" t="s">
        <v>13894</v>
      </c>
      <c r="B350" s="361" t="s">
        <v>11240</v>
      </c>
      <c r="C350" s="361">
        <v>0</v>
      </c>
      <c r="D350" s="361" t="s">
        <v>1559</v>
      </c>
      <c r="E350" s="361" t="s">
        <v>13895</v>
      </c>
      <c r="F350" s="361" t="s">
        <v>15579</v>
      </c>
      <c r="G350" s="361" t="s">
        <v>1550</v>
      </c>
      <c r="H350" s="361">
        <v>103</v>
      </c>
      <c r="I350" s="363" t="s">
        <v>13874</v>
      </c>
      <c r="J350" s="363" t="s">
        <v>11044</v>
      </c>
      <c r="K350" s="360">
        <v>5</v>
      </c>
      <c r="L350" s="360" t="s">
        <v>13896</v>
      </c>
      <c r="M350" s="360"/>
      <c r="N350" s="360" t="s">
        <v>15580</v>
      </c>
      <c r="O350" s="363" t="s">
        <v>13844</v>
      </c>
      <c r="P350" s="365" t="s">
        <v>1568</v>
      </c>
      <c r="Q350" s="365" t="s">
        <v>13897</v>
      </c>
      <c r="R350" s="405" t="s">
        <v>15581</v>
      </c>
      <c r="S350" s="363" t="s">
        <v>8904</v>
      </c>
      <c r="T350" s="419" t="str">
        <f t="shared" si="11"/>
        <v>103Phường Lê Thanh Nghị</v>
      </c>
      <c r="U350" t="e">
        <f>VLOOKUP(S350,'DM CQT mới'!$E$7:$E$132,1,)</f>
        <v>#N/A</v>
      </c>
      <c r="V350" s="360" t="s">
        <v>13896</v>
      </c>
      <c r="W350" s="360" t="s">
        <v>15580</v>
      </c>
      <c r="X350" t="b">
        <f t="shared" si="10"/>
        <v>0</v>
      </c>
    </row>
    <row r="351" spans="1:24" ht="60" hidden="1">
      <c r="A351" s="360" t="s">
        <v>13894</v>
      </c>
      <c r="B351" s="361" t="s">
        <v>11240</v>
      </c>
      <c r="C351" s="361">
        <v>0</v>
      </c>
      <c r="D351" s="361" t="s">
        <v>1559</v>
      </c>
      <c r="E351" s="361" t="s">
        <v>13895</v>
      </c>
      <c r="F351" s="361" t="s">
        <v>15579</v>
      </c>
      <c r="G351" s="361" t="s">
        <v>1550</v>
      </c>
      <c r="H351" s="361">
        <v>103</v>
      </c>
      <c r="I351" s="363" t="s">
        <v>13874</v>
      </c>
      <c r="J351" s="363" t="s">
        <v>11044</v>
      </c>
      <c r="K351" s="360">
        <v>5</v>
      </c>
      <c r="L351" s="360" t="s">
        <v>13896</v>
      </c>
      <c r="M351" s="360"/>
      <c r="N351" s="360" t="s">
        <v>15580</v>
      </c>
      <c r="O351" s="363" t="s">
        <v>13844</v>
      </c>
      <c r="P351" s="365" t="s">
        <v>1568</v>
      </c>
      <c r="Q351" s="365" t="s">
        <v>13897</v>
      </c>
      <c r="R351" s="405" t="s">
        <v>15581</v>
      </c>
      <c r="S351" s="363" t="s">
        <v>15333</v>
      </c>
      <c r="T351" s="419" t="str">
        <f t="shared" si="11"/>
        <v>103Phường Việt Hòa</v>
      </c>
      <c r="U351" t="e">
        <f>VLOOKUP(S351,'DM CQT mới'!$E$7:$E$132,1,)</f>
        <v>#N/A</v>
      </c>
      <c r="V351" s="360" t="s">
        <v>13896</v>
      </c>
      <c r="W351" s="360" t="s">
        <v>15580</v>
      </c>
      <c r="X351" t="b">
        <f t="shared" si="10"/>
        <v>0</v>
      </c>
    </row>
    <row r="352" spans="1:24" ht="60" hidden="1">
      <c r="A352" s="360" t="s">
        <v>13894</v>
      </c>
      <c r="B352" s="361" t="s">
        <v>11240</v>
      </c>
      <c r="C352" s="361">
        <v>0</v>
      </c>
      <c r="D352" s="361" t="s">
        <v>1559</v>
      </c>
      <c r="E352" s="361" t="s">
        <v>13895</v>
      </c>
      <c r="F352" s="361" t="s">
        <v>15579</v>
      </c>
      <c r="G352" s="361" t="s">
        <v>1550</v>
      </c>
      <c r="H352" s="361">
        <v>103</v>
      </c>
      <c r="I352" s="363" t="s">
        <v>13874</v>
      </c>
      <c r="J352" s="363" t="s">
        <v>11044</v>
      </c>
      <c r="K352" s="360">
        <v>5</v>
      </c>
      <c r="L352" s="360" t="s">
        <v>13896</v>
      </c>
      <c r="M352" s="360"/>
      <c r="N352" s="360" t="s">
        <v>15580</v>
      </c>
      <c r="O352" s="363" t="s">
        <v>13844</v>
      </c>
      <c r="P352" s="365" t="s">
        <v>1568</v>
      </c>
      <c r="Q352" s="365" t="s">
        <v>13897</v>
      </c>
      <c r="R352" s="405" t="s">
        <v>15581</v>
      </c>
      <c r="S352" s="372" t="s">
        <v>8905</v>
      </c>
      <c r="T352" s="419" t="str">
        <f t="shared" si="11"/>
        <v>103Phường Thành Đông</v>
      </c>
      <c r="U352" t="e">
        <f>VLOOKUP(S352,'DM CQT mới'!$E$7:$E$132,1,)</f>
        <v>#N/A</v>
      </c>
      <c r="V352" s="360" t="s">
        <v>13896</v>
      </c>
      <c r="W352" s="360" t="s">
        <v>15580</v>
      </c>
      <c r="X352" t="b">
        <f t="shared" si="10"/>
        <v>0</v>
      </c>
    </row>
    <row r="353" spans="1:24" ht="60" hidden="1">
      <c r="A353" s="360" t="s">
        <v>13894</v>
      </c>
      <c r="B353" s="361" t="s">
        <v>11240</v>
      </c>
      <c r="C353" s="361">
        <v>0</v>
      </c>
      <c r="D353" s="361" t="s">
        <v>1559</v>
      </c>
      <c r="E353" s="361" t="s">
        <v>13895</v>
      </c>
      <c r="F353" s="361" t="s">
        <v>15579</v>
      </c>
      <c r="G353" s="361" t="s">
        <v>1550</v>
      </c>
      <c r="H353" s="361">
        <v>103</v>
      </c>
      <c r="I353" s="363" t="s">
        <v>13874</v>
      </c>
      <c r="J353" s="363" t="s">
        <v>11044</v>
      </c>
      <c r="K353" s="360">
        <v>5</v>
      </c>
      <c r="L353" s="360" t="s">
        <v>13896</v>
      </c>
      <c r="M353" s="360"/>
      <c r="N353" s="360" t="s">
        <v>15580</v>
      </c>
      <c r="O353" s="363" t="s">
        <v>13844</v>
      </c>
      <c r="P353" s="365" t="s">
        <v>1568</v>
      </c>
      <c r="Q353" s="365" t="s">
        <v>13897</v>
      </c>
      <c r="R353" s="405" t="s">
        <v>15581</v>
      </c>
      <c r="S353" s="363" t="s">
        <v>8906</v>
      </c>
      <c r="T353" s="419" t="str">
        <f t="shared" si="11"/>
        <v>103Phường Nam Đồng</v>
      </c>
      <c r="U353" t="e">
        <f>VLOOKUP(S353,'DM CQT mới'!$E$7:$E$132,1,)</f>
        <v>#N/A</v>
      </c>
      <c r="V353" s="360" t="s">
        <v>13896</v>
      </c>
      <c r="W353" s="360" t="s">
        <v>15580</v>
      </c>
      <c r="X353" t="b">
        <f t="shared" si="10"/>
        <v>0</v>
      </c>
    </row>
    <row r="354" spans="1:24" ht="60" hidden="1">
      <c r="A354" s="360" t="s">
        <v>13894</v>
      </c>
      <c r="B354" s="361" t="s">
        <v>11240</v>
      </c>
      <c r="C354" s="361">
        <v>0</v>
      </c>
      <c r="D354" s="361" t="s">
        <v>1559</v>
      </c>
      <c r="E354" s="361" t="s">
        <v>13895</v>
      </c>
      <c r="F354" s="361" t="s">
        <v>15579</v>
      </c>
      <c r="G354" s="361" t="s">
        <v>1550</v>
      </c>
      <c r="H354" s="361">
        <v>103</v>
      </c>
      <c r="I354" s="363" t="s">
        <v>13874</v>
      </c>
      <c r="J354" s="363" t="s">
        <v>11044</v>
      </c>
      <c r="K354" s="360">
        <v>5</v>
      </c>
      <c r="L354" s="360" t="s">
        <v>13896</v>
      </c>
      <c r="M354" s="360"/>
      <c r="N354" s="360" t="s">
        <v>15580</v>
      </c>
      <c r="O354" s="363" t="s">
        <v>13844</v>
      </c>
      <c r="P354" s="365" t="s">
        <v>1568</v>
      </c>
      <c r="Q354" s="365" t="s">
        <v>13897</v>
      </c>
      <c r="R354" s="408" t="s">
        <v>15581</v>
      </c>
      <c r="S354" s="363" t="s">
        <v>8907</v>
      </c>
      <c r="T354" s="419" t="str">
        <f t="shared" si="11"/>
        <v>103Phường Tân Hưng</v>
      </c>
      <c r="U354" t="e">
        <f>VLOOKUP(S354,'DM CQT mới'!$E$7:$E$132,1,)</f>
        <v>#N/A</v>
      </c>
      <c r="V354" s="360" t="s">
        <v>13896</v>
      </c>
      <c r="W354" s="360" t="s">
        <v>15580</v>
      </c>
      <c r="X354" t="b">
        <f t="shared" si="10"/>
        <v>0</v>
      </c>
    </row>
    <row r="355" spans="1:24" ht="60" hidden="1">
      <c r="A355" s="360" t="s">
        <v>13894</v>
      </c>
      <c r="B355" s="361" t="s">
        <v>11240</v>
      </c>
      <c r="C355" s="361">
        <v>0</v>
      </c>
      <c r="D355" s="361" t="s">
        <v>1559</v>
      </c>
      <c r="E355" s="361" t="s">
        <v>13895</v>
      </c>
      <c r="F355" s="361" t="s">
        <v>15579</v>
      </c>
      <c r="G355" s="361" t="s">
        <v>1550</v>
      </c>
      <c r="H355" s="361">
        <v>103</v>
      </c>
      <c r="I355" s="363" t="s">
        <v>13874</v>
      </c>
      <c r="J355" s="363" t="s">
        <v>11044</v>
      </c>
      <c r="K355" s="360">
        <v>5</v>
      </c>
      <c r="L355" s="360" t="s">
        <v>13896</v>
      </c>
      <c r="M355" s="360"/>
      <c r="N355" s="360" t="s">
        <v>15580</v>
      </c>
      <c r="O355" s="363" t="s">
        <v>13844</v>
      </c>
      <c r="P355" s="365" t="s">
        <v>1568</v>
      </c>
      <c r="Q355" s="365" t="s">
        <v>13897</v>
      </c>
      <c r="R355" s="405" t="s">
        <v>15581</v>
      </c>
      <c r="S355" s="363" t="s">
        <v>8908</v>
      </c>
      <c r="T355" s="419" t="str">
        <f t="shared" si="11"/>
        <v>103Phường Thạch Khôi</v>
      </c>
      <c r="U355" t="e">
        <f>VLOOKUP(S355,'DM CQT mới'!$E$7:$E$132,1,)</f>
        <v>#N/A</v>
      </c>
      <c r="V355" s="360" t="s">
        <v>13896</v>
      </c>
      <c r="W355" s="360" t="s">
        <v>15580</v>
      </c>
      <c r="X355" t="b">
        <f t="shared" si="10"/>
        <v>0</v>
      </c>
    </row>
    <row r="356" spans="1:24" ht="60" hidden="1">
      <c r="A356" s="360" t="s">
        <v>13894</v>
      </c>
      <c r="B356" s="361" t="s">
        <v>11240</v>
      </c>
      <c r="C356" s="361">
        <v>0</v>
      </c>
      <c r="D356" s="361" t="s">
        <v>1559</v>
      </c>
      <c r="E356" s="361" t="s">
        <v>13895</v>
      </c>
      <c r="F356" s="361" t="s">
        <v>15579</v>
      </c>
      <c r="G356" s="361" t="s">
        <v>1550</v>
      </c>
      <c r="H356" s="361">
        <v>103</v>
      </c>
      <c r="I356" s="363" t="s">
        <v>13874</v>
      </c>
      <c r="J356" s="363" t="s">
        <v>11044</v>
      </c>
      <c r="K356" s="360">
        <v>5</v>
      </c>
      <c r="L356" s="360" t="s">
        <v>13896</v>
      </c>
      <c r="M356" s="360"/>
      <c r="N356" s="360" t="s">
        <v>15580</v>
      </c>
      <c r="O356" s="363" t="s">
        <v>13844</v>
      </c>
      <c r="P356" s="365" t="s">
        <v>1568</v>
      </c>
      <c r="Q356" s="365" t="s">
        <v>13897</v>
      </c>
      <c r="R356" s="405" t="s">
        <v>15581</v>
      </c>
      <c r="S356" s="372" t="s">
        <v>8909</v>
      </c>
      <c r="T356" s="419" t="str">
        <f t="shared" si="11"/>
        <v>103Phường Tứ Minh</v>
      </c>
      <c r="U356" t="e">
        <f>VLOOKUP(S356,'DM CQT mới'!$E$7:$E$132,1,)</f>
        <v>#N/A</v>
      </c>
      <c r="V356" s="360" t="s">
        <v>13896</v>
      </c>
      <c r="W356" s="360" t="s">
        <v>15580</v>
      </c>
      <c r="X356" t="b">
        <f t="shared" si="10"/>
        <v>0</v>
      </c>
    </row>
    <row r="357" spans="1:24" ht="60" hidden="1">
      <c r="A357" s="360" t="s">
        <v>13894</v>
      </c>
      <c r="B357" s="361" t="s">
        <v>11240</v>
      </c>
      <c r="C357" s="361">
        <v>0</v>
      </c>
      <c r="D357" s="361" t="s">
        <v>1559</v>
      </c>
      <c r="E357" s="361" t="s">
        <v>13895</v>
      </c>
      <c r="F357" s="361" t="s">
        <v>15579</v>
      </c>
      <c r="G357" s="361" t="s">
        <v>1550</v>
      </c>
      <c r="H357" s="361">
        <v>103</v>
      </c>
      <c r="I357" s="363" t="s">
        <v>13874</v>
      </c>
      <c r="J357" s="363" t="s">
        <v>11044</v>
      </c>
      <c r="K357" s="360">
        <v>5</v>
      </c>
      <c r="L357" s="360" t="s">
        <v>13896</v>
      </c>
      <c r="M357" s="360"/>
      <c r="N357" s="360" t="s">
        <v>15580</v>
      </c>
      <c r="O357" s="363" t="s">
        <v>13844</v>
      </c>
      <c r="P357" s="366" t="s">
        <v>1568</v>
      </c>
      <c r="Q357" s="366" t="s">
        <v>13897</v>
      </c>
      <c r="R357" s="412" t="s">
        <v>15581</v>
      </c>
      <c r="S357" s="363" t="s">
        <v>8910</v>
      </c>
      <c r="T357" s="419" t="str">
        <f t="shared" si="11"/>
        <v>103Phường Ái Quốc</v>
      </c>
      <c r="U357" t="e">
        <f>VLOOKUP(S357,'DM CQT mới'!$E$7:$E$132,1,)</f>
        <v>#N/A</v>
      </c>
      <c r="V357" s="360" t="s">
        <v>13896</v>
      </c>
      <c r="W357" s="360" t="s">
        <v>15580</v>
      </c>
      <c r="X357" t="b">
        <f t="shared" si="10"/>
        <v>0</v>
      </c>
    </row>
    <row r="358" spans="1:24" ht="45" hidden="1">
      <c r="A358" s="360"/>
      <c r="B358" s="363" t="s">
        <v>13837</v>
      </c>
      <c r="C358" s="363" t="s">
        <v>13837</v>
      </c>
      <c r="D358" s="363" t="s">
        <v>13837</v>
      </c>
      <c r="E358" s="363">
        <v>30701009</v>
      </c>
      <c r="F358" s="363" t="s">
        <v>13837</v>
      </c>
      <c r="G358" s="361" t="s">
        <v>1550</v>
      </c>
      <c r="H358" s="361">
        <v>103</v>
      </c>
      <c r="I358" s="363" t="s">
        <v>13874</v>
      </c>
      <c r="J358" s="363" t="s">
        <v>11044</v>
      </c>
      <c r="K358" s="360">
        <v>6</v>
      </c>
      <c r="L358" s="360" t="s">
        <v>13899</v>
      </c>
      <c r="M358" s="363"/>
      <c r="N358" s="360" t="s">
        <v>15582</v>
      </c>
      <c r="O358" s="363" t="s">
        <v>13839</v>
      </c>
      <c r="P358" s="366" t="s">
        <v>13900</v>
      </c>
      <c r="Q358" s="363" t="s">
        <v>13901</v>
      </c>
      <c r="R358" s="363" t="s">
        <v>15583</v>
      </c>
      <c r="S358" s="363" t="s">
        <v>8924</v>
      </c>
      <c r="T358" s="419" t="str">
        <f t="shared" si="11"/>
        <v>103Xã Nam Sách</v>
      </c>
      <c r="U358" t="e">
        <f>VLOOKUP(S358,'DM CQT mới'!$E$7:$E$132,1,)</f>
        <v>#N/A</v>
      </c>
      <c r="V358" s="360" t="s">
        <v>13899</v>
      </c>
      <c r="W358" s="360" t="s">
        <v>15582</v>
      </c>
      <c r="X358" t="b">
        <f t="shared" si="10"/>
        <v>0</v>
      </c>
    </row>
    <row r="359" spans="1:24" ht="45" hidden="1">
      <c r="A359" s="360"/>
      <c r="B359" s="361" t="s">
        <v>13837</v>
      </c>
      <c r="C359" s="361" t="s">
        <v>13837</v>
      </c>
      <c r="D359" s="361" t="s">
        <v>13837</v>
      </c>
      <c r="E359" s="361" t="s">
        <v>13898</v>
      </c>
      <c r="F359" s="361" t="s">
        <v>13837</v>
      </c>
      <c r="G359" s="361" t="s">
        <v>1550</v>
      </c>
      <c r="H359" s="361">
        <v>103</v>
      </c>
      <c r="I359" s="363" t="s">
        <v>13874</v>
      </c>
      <c r="J359" s="363" t="s">
        <v>11044</v>
      </c>
      <c r="K359" s="360">
        <v>6</v>
      </c>
      <c r="L359" s="360" t="s">
        <v>13899</v>
      </c>
      <c r="M359" s="360"/>
      <c r="N359" s="360" t="s">
        <v>15582</v>
      </c>
      <c r="O359" s="363" t="s">
        <v>13839</v>
      </c>
      <c r="P359" s="365" t="s">
        <v>13900</v>
      </c>
      <c r="Q359" s="365" t="s">
        <v>13901</v>
      </c>
      <c r="R359" s="405" t="s">
        <v>15583</v>
      </c>
      <c r="S359" s="363" t="s">
        <v>8925</v>
      </c>
      <c r="T359" s="419" t="str">
        <f t="shared" si="11"/>
        <v>103Xã Thái Tân</v>
      </c>
      <c r="U359" t="e">
        <f>VLOOKUP(S359,'DM CQT mới'!$E$7:$E$132,1,)</f>
        <v>#N/A</v>
      </c>
      <c r="V359" s="360" t="s">
        <v>13899</v>
      </c>
      <c r="W359" s="360" t="s">
        <v>15582</v>
      </c>
      <c r="X359" t="b">
        <f t="shared" si="10"/>
        <v>0</v>
      </c>
    </row>
    <row r="360" spans="1:24" ht="45" hidden="1">
      <c r="A360" s="360"/>
      <c r="B360" s="361" t="s">
        <v>13837</v>
      </c>
      <c r="C360" s="361" t="s">
        <v>13837</v>
      </c>
      <c r="D360" s="361" t="s">
        <v>13837</v>
      </c>
      <c r="E360" s="361" t="s">
        <v>13898</v>
      </c>
      <c r="F360" s="361" t="s">
        <v>13837</v>
      </c>
      <c r="G360" s="361" t="s">
        <v>1550</v>
      </c>
      <c r="H360" s="361">
        <v>103</v>
      </c>
      <c r="I360" s="363" t="s">
        <v>13874</v>
      </c>
      <c r="J360" s="363" t="s">
        <v>11044</v>
      </c>
      <c r="K360" s="360">
        <v>6</v>
      </c>
      <c r="L360" s="360" t="s">
        <v>13899</v>
      </c>
      <c r="M360" s="360"/>
      <c r="N360" s="360" t="s">
        <v>15582</v>
      </c>
      <c r="O360" s="363" t="s">
        <v>13839</v>
      </c>
      <c r="P360" s="365" t="s">
        <v>13900</v>
      </c>
      <c r="Q360" s="365" t="s">
        <v>13901</v>
      </c>
      <c r="R360" s="408" t="s">
        <v>15583</v>
      </c>
      <c r="S360" s="363" t="s">
        <v>8926</v>
      </c>
      <c r="T360" s="419" t="str">
        <f t="shared" si="11"/>
        <v>103Xã Hợp Tiến</v>
      </c>
      <c r="U360" t="e">
        <f>VLOOKUP(S360,'DM CQT mới'!$E$7:$E$132,1,)</f>
        <v>#N/A</v>
      </c>
      <c r="V360" s="360" t="s">
        <v>13899</v>
      </c>
      <c r="W360" s="360" t="s">
        <v>15582</v>
      </c>
      <c r="X360" t="b">
        <f t="shared" si="10"/>
        <v>0</v>
      </c>
    </row>
    <row r="361" spans="1:24" ht="45" hidden="1">
      <c r="A361" s="360"/>
      <c r="B361" s="361" t="s">
        <v>13837</v>
      </c>
      <c r="C361" s="361" t="s">
        <v>13837</v>
      </c>
      <c r="D361" s="361" t="s">
        <v>13837</v>
      </c>
      <c r="E361" s="361" t="s">
        <v>13898</v>
      </c>
      <c r="F361" s="361" t="s">
        <v>13837</v>
      </c>
      <c r="G361" s="361" t="s">
        <v>1550</v>
      </c>
      <c r="H361" s="361">
        <v>103</v>
      </c>
      <c r="I361" s="363" t="s">
        <v>13874</v>
      </c>
      <c r="J361" s="363" t="s">
        <v>11044</v>
      </c>
      <c r="K361" s="360">
        <v>6</v>
      </c>
      <c r="L361" s="360" t="s">
        <v>13899</v>
      </c>
      <c r="M361" s="360"/>
      <c r="N361" s="360" t="s">
        <v>15582</v>
      </c>
      <c r="O361" s="363" t="s">
        <v>13839</v>
      </c>
      <c r="P361" s="365" t="s">
        <v>13900</v>
      </c>
      <c r="Q361" s="365" t="s">
        <v>13901</v>
      </c>
      <c r="R361" s="408" t="s">
        <v>15583</v>
      </c>
      <c r="S361" s="363" t="s">
        <v>78</v>
      </c>
      <c r="T361" s="419" t="str">
        <f t="shared" si="11"/>
        <v>103Xã Trần Phú</v>
      </c>
      <c r="U361" t="str">
        <f>VLOOKUP(S361,'DM CQT mới'!$E$7:$E$132,1,)</f>
        <v>Xã Trần Phú</v>
      </c>
      <c r="V361" s="360" t="s">
        <v>13899</v>
      </c>
      <c r="W361" s="360" t="s">
        <v>15582</v>
      </c>
      <c r="X361" t="b">
        <f t="shared" si="10"/>
        <v>0</v>
      </c>
    </row>
    <row r="362" spans="1:24" ht="45" hidden="1">
      <c r="A362" s="360"/>
      <c r="B362" s="361" t="s">
        <v>13837</v>
      </c>
      <c r="C362" s="361" t="s">
        <v>13837</v>
      </c>
      <c r="D362" s="361" t="s">
        <v>13837</v>
      </c>
      <c r="E362" s="361" t="s">
        <v>13898</v>
      </c>
      <c r="F362" s="361" t="s">
        <v>13837</v>
      </c>
      <c r="G362" s="361" t="s">
        <v>1550</v>
      </c>
      <c r="H362" s="361">
        <v>103</v>
      </c>
      <c r="I362" s="363" t="s">
        <v>13874</v>
      </c>
      <c r="J362" s="363" t="s">
        <v>11044</v>
      </c>
      <c r="K362" s="360">
        <v>6</v>
      </c>
      <c r="L362" s="360" t="s">
        <v>13899</v>
      </c>
      <c r="M362" s="360"/>
      <c r="N362" s="360" t="s">
        <v>15582</v>
      </c>
      <c r="O362" s="363" t="s">
        <v>13839</v>
      </c>
      <c r="P362" s="365" t="s">
        <v>13900</v>
      </c>
      <c r="Q362" s="365" t="s">
        <v>13901</v>
      </c>
      <c r="R362" s="405" t="s">
        <v>15583</v>
      </c>
      <c r="S362" s="363" t="s">
        <v>8927</v>
      </c>
      <c r="T362" s="419" t="str">
        <f t="shared" si="11"/>
        <v>103Xã An Phú</v>
      </c>
      <c r="U362" t="e">
        <f>VLOOKUP(S362,'DM CQT mới'!$E$7:$E$132,1,)</f>
        <v>#N/A</v>
      </c>
      <c r="V362" s="360" t="s">
        <v>13899</v>
      </c>
      <c r="W362" s="360" t="s">
        <v>15582</v>
      </c>
      <c r="X362" t="b">
        <f t="shared" si="10"/>
        <v>0</v>
      </c>
    </row>
    <row r="363" spans="1:24" ht="45" hidden="1">
      <c r="A363" s="360"/>
      <c r="B363" s="361" t="s">
        <v>13837</v>
      </c>
      <c r="C363" s="361" t="s">
        <v>13837</v>
      </c>
      <c r="D363" s="361" t="s">
        <v>13837</v>
      </c>
      <c r="E363" s="361" t="s">
        <v>13898</v>
      </c>
      <c r="F363" s="361" t="s">
        <v>13837</v>
      </c>
      <c r="G363" s="361" t="s">
        <v>1550</v>
      </c>
      <c r="H363" s="361">
        <v>103</v>
      </c>
      <c r="I363" s="363" t="s">
        <v>13874</v>
      </c>
      <c r="J363" s="363" t="s">
        <v>11044</v>
      </c>
      <c r="K363" s="360">
        <v>6</v>
      </c>
      <c r="L363" s="360" t="s">
        <v>13899</v>
      </c>
      <c r="M363" s="360"/>
      <c r="N363" s="360" t="s">
        <v>15582</v>
      </c>
      <c r="O363" s="363" t="s">
        <v>13839</v>
      </c>
      <c r="P363" s="365" t="s">
        <v>13900</v>
      </c>
      <c r="Q363" s="365" t="s">
        <v>13901</v>
      </c>
      <c r="R363" s="405" t="s">
        <v>15583</v>
      </c>
      <c r="S363" s="363" t="s">
        <v>8928</v>
      </c>
      <c r="T363" s="419" t="str">
        <f t="shared" si="11"/>
        <v>103Xã Thanh Hà</v>
      </c>
      <c r="U363" t="e">
        <f>VLOOKUP(S363,'DM CQT mới'!$E$7:$E$132,1,)</f>
        <v>#N/A</v>
      </c>
      <c r="V363" s="360" t="s">
        <v>13899</v>
      </c>
      <c r="W363" s="360" t="s">
        <v>15582</v>
      </c>
      <c r="X363" t="b">
        <f t="shared" si="10"/>
        <v>0</v>
      </c>
    </row>
    <row r="364" spans="1:24" ht="45" hidden="1">
      <c r="A364" s="360"/>
      <c r="B364" s="361" t="s">
        <v>13837</v>
      </c>
      <c r="C364" s="361" t="s">
        <v>13837</v>
      </c>
      <c r="D364" s="361" t="s">
        <v>13837</v>
      </c>
      <c r="E364" s="361" t="s">
        <v>13898</v>
      </c>
      <c r="F364" s="361" t="s">
        <v>13837</v>
      </c>
      <c r="G364" s="361" t="s">
        <v>1550</v>
      </c>
      <c r="H364" s="361">
        <v>103</v>
      </c>
      <c r="I364" s="363" t="s">
        <v>13874</v>
      </c>
      <c r="J364" s="363" t="s">
        <v>11044</v>
      </c>
      <c r="K364" s="360">
        <v>6</v>
      </c>
      <c r="L364" s="360" t="s">
        <v>13899</v>
      </c>
      <c r="M364" s="360"/>
      <c r="N364" s="360" t="s">
        <v>15582</v>
      </c>
      <c r="O364" s="363" t="s">
        <v>13839</v>
      </c>
      <c r="P364" s="365" t="s">
        <v>13900</v>
      </c>
      <c r="Q364" s="365" t="s">
        <v>13901</v>
      </c>
      <c r="R364" s="405" t="s">
        <v>15583</v>
      </c>
      <c r="S364" s="363" t="s">
        <v>8929</v>
      </c>
      <c r="T364" s="419" t="str">
        <f t="shared" si="11"/>
        <v>103Xã Hà Tây</v>
      </c>
      <c r="U364" t="e">
        <f>VLOOKUP(S364,'DM CQT mới'!$E$7:$E$132,1,)</f>
        <v>#N/A</v>
      </c>
      <c r="V364" s="360" t="s">
        <v>13899</v>
      </c>
      <c r="W364" s="360" t="s">
        <v>15582</v>
      </c>
      <c r="X364" t="b">
        <f t="shared" si="10"/>
        <v>0</v>
      </c>
    </row>
    <row r="365" spans="1:24" ht="45" hidden="1">
      <c r="A365" s="360"/>
      <c r="B365" s="361" t="s">
        <v>13837</v>
      </c>
      <c r="C365" s="361" t="s">
        <v>13837</v>
      </c>
      <c r="D365" s="361" t="s">
        <v>13837</v>
      </c>
      <c r="E365" s="361" t="s">
        <v>13898</v>
      </c>
      <c r="F365" s="361" t="s">
        <v>13837</v>
      </c>
      <c r="G365" s="361" t="s">
        <v>1550</v>
      </c>
      <c r="H365" s="361">
        <v>103</v>
      </c>
      <c r="I365" s="363" t="s">
        <v>13874</v>
      </c>
      <c r="J365" s="363" t="s">
        <v>11044</v>
      </c>
      <c r="K365" s="360">
        <v>6</v>
      </c>
      <c r="L365" s="360" t="s">
        <v>13899</v>
      </c>
      <c r="M365" s="360"/>
      <c r="N365" s="360" t="s">
        <v>15582</v>
      </c>
      <c r="O365" s="363" t="s">
        <v>13839</v>
      </c>
      <c r="P365" s="365" t="s">
        <v>13900</v>
      </c>
      <c r="Q365" s="365" t="s">
        <v>13901</v>
      </c>
      <c r="R365" s="405" t="s">
        <v>15583</v>
      </c>
      <c r="S365" s="363" t="s">
        <v>8930</v>
      </c>
      <c r="T365" s="419" t="str">
        <f t="shared" si="11"/>
        <v>103Xã Hà Bắc</v>
      </c>
      <c r="U365" t="e">
        <f>VLOOKUP(S365,'DM CQT mới'!$E$7:$E$132,1,)</f>
        <v>#N/A</v>
      </c>
      <c r="V365" s="360" t="s">
        <v>13899</v>
      </c>
      <c r="W365" s="360" t="s">
        <v>15582</v>
      </c>
      <c r="X365" t="b">
        <f t="shared" si="10"/>
        <v>0</v>
      </c>
    </row>
    <row r="366" spans="1:24" ht="45" hidden="1">
      <c r="A366" s="360"/>
      <c r="B366" s="361" t="s">
        <v>13837</v>
      </c>
      <c r="C366" s="361" t="s">
        <v>13837</v>
      </c>
      <c r="D366" s="361" t="s">
        <v>13837</v>
      </c>
      <c r="E366" s="361" t="s">
        <v>13898</v>
      </c>
      <c r="F366" s="361" t="s">
        <v>13837</v>
      </c>
      <c r="G366" s="361" t="s">
        <v>1550</v>
      </c>
      <c r="H366" s="361">
        <v>103</v>
      </c>
      <c r="I366" s="363" t="s">
        <v>13874</v>
      </c>
      <c r="J366" s="363" t="s">
        <v>11044</v>
      </c>
      <c r="K366" s="360">
        <v>6</v>
      </c>
      <c r="L366" s="360" t="s">
        <v>13899</v>
      </c>
      <c r="M366" s="360"/>
      <c r="N366" s="360" t="s">
        <v>15582</v>
      </c>
      <c r="O366" s="363" t="s">
        <v>13839</v>
      </c>
      <c r="P366" s="365" t="s">
        <v>13900</v>
      </c>
      <c r="Q366" s="365" t="s">
        <v>13901</v>
      </c>
      <c r="R366" s="405" t="s">
        <v>15583</v>
      </c>
      <c r="S366" s="372" t="s">
        <v>8931</v>
      </c>
      <c r="T366" s="419" t="str">
        <f t="shared" si="11"/>
        <v>103Xã Hà Nam</v>
      </c>
      <c r="U366" t="e">
        <f>VLOOKUP(S366,'DM CQT mới'!$E$7:$E$132,1,)</f>
        <v>#N/A</v>
      </c>
      <c r="V366" s="360" t="s">
        <v>13899</v>
      </c>
      <c r="W366" s="360" t="s">
        <v>15582</v>
      </c>
      <c r="X366" t="b">
        <f t="shared" si="10"/>
        <v>0</v>
      </c>
    </row>
    <row r="367" spans="1:24" ht="45" hidden="1">
      <c r="A367" s="360"/>
      <c r="B367" s="361" t="s">
        <v>13837</v>
      </c>
      <c r="C367" s="361" t="s">
        <v>13837</v>
      </c>
      <c r="D367" s="361" t="s">
        <v>13837</v>
      </c>
      <c r="E367" s="361" t="s">
        <v>13898</v>
      </c>
      <c r="F367" s="361" t="s">
        <v>13837</v>
      </c>
      <c r="G367" s="361" t="s">
        <v>1550</v>
      </c>
      <c r="H367" s="361">
        <v>103</v>
      </c>
      <c r="I367" s="363" t="s">
        <v>13874</v>
      </c>
      <c r="J367" s="363" t="s">
        <v>11044</v>
      </c>
      <c r="K367" s="360">
        <v>6</v>
      </c>
      <c r="L367" s="360" t="s">
        <v>13899</v>
      </c>
      <c r="M367" s="360"/>
      <c r="N367" s="360" t="s">
        <v>15582</v>
      </c>
      <c r="O367" s="363" t="s">
        <v>13839</v>
      </c>
      <c r="P367" s="365" t="s">
        <v>13900</v>
      </c>
      <c r="Q367" s="365" t="s">
        <v>13901</v>
      </c>
      <c r="R367" s="405" t="s">
        <v>15583</v>
      </c>
      <c r="S367" s="363" t="s">
        <v>8932</v>
      </c>
      <c r="T367" s="419" t="str">
        <f t="shared" si="11"/>
        <v>103Xã Hà Đông</v>
      </c>
      <c r="U367" t="e">
        <f>VLOOKUP(S367,'DM CQT mới'!$E$7:$E$132,1,)</f>
        <v>#N/A</v>
      </c>
      <c r="V367" s="360" t="s">
        <v>13899</v>
      </c>
      <c r="W367" s="360" t="s">
        <v>15582</v>
      </c>
      <c r="X367" t="b">
        <f t="shared" si="10"/>
        <v>0</v>
      </c>
    </row>
    <row r="368" spans="1:24" ht="45" hidden="1">
      <c r="A368" s="360"/>
      <c r="B368" s="361" t="s">
        <v>13837</v>
      </c>
      <c r="C368" s="361" t="s">
        <v>13837</v>
      </c>
      <c r="D368" s="361" t="s">
        <v>13837</v>
      </c>
      <c r="E368" s="361" t="s">
        <v>13902</v>
      </c>
      <c r="F368" s="361" t="s">
        <v>13837</v>
      </c>
      <c r="G368" s="361" t="s">
        <v>1550</v>
      </c>
      <c r="H368" s="361">
        <v>103</v>
      </c>
      <c r="I368" s="363" t="s">
        <v>13874</v>
      </c>
      <c r="J368" s="363" t="s">
        <v>11044</v>
      </c>
      <c r="K368" s="360">
        <v>7</v>
      </c>
      <c r="L368" s="360" t="s">
        <v>13903</v>
      </c>
      <c r="M368" s="360"/>
      <c r="N368" s="360" t="s">
        <v>15584</v>
      </c>
      <c r="O368" s="363" t="s">
        <v>13839</v>
      </c>
      <c r="P368" s="365" t="s">
        <v>13904</v>
      </c>
      <c r="Q368" s="365" t="s">
        <v>13905</v>
      </c>
      <c r="R368" s="405" t="s">
        <v>15585</v>
      </c>
      <c r="S368" s="363" t="s">
        <v>8940</v>
      </c>
      <c r="T368" s="419" t="str">
        <f t="shared" si="11"/>
        <v>103Xã Gia Lộc</v>
      </c>
      <c r="U368" t="e">
        <f>VLOOKUP(S368,'DM CQT mới'!$E$7:$E$132,1,)</f>
        <v>#N/A</v>
      </c>
      <c r="V368" s="360" t="s">
        <v>13903</v>
      </c>
      <c r="W368" s="360" t="s">
        <v>15584</v>
      </c>
      <c r="X368" t="b">
        <f t="shared" si="10"/>
        <v>0</v>
      </c>
    </row>
    <row r="369" spans="1:24" ht="45" hidden="1">
      <c r="A369" s="360"/>
      <c r="B369" s="361" t="s">
        <v>13837</v>
      </c>
      <c r="C369" s="361" t="s">
        <v>13837</v>
      </c>
      <c r="D369" s="361" t="s">
        <v>13837</v>
      </c>
      <c r="E369" s="361" t="s">
        <v>13902</v>
      </c>
      <c r="F369" s="361" t="s">
        <v>13837</v>
      </c>
      <c r="G369" s="361" t="s">
        <v>1550</v>
      </c>
      <c r="H369" s="361">
        <v>103</v>
      </c>
      <c r="I369" s="363" t="s">
        <v>13874</v>
      </c>
      <c r="J369" s="363" t="s">
        <v>11044</v>
      </c>
      <c r="K369" s="360">
        <v>7</v>
      </c>
      <c r="L369" s="360" t="s">
        <v>13903</v>
      </c>
      <c r="M369" s="360"/>
      <c r="N369" s="360" t="s">
        <v>15584</v>
      </c>
      <c r="O369" s="363" t="s">
        <v>13839</v>
      </c>
      <c r="P369" s="365" t="s">
        <v>13904</v>
      </c>
      <c r="Q369" s="365" t="s">
        <v>13905</v>
      </c>
      <c r="R369" s="405" t="s">
        <v>15585</v>
      </c>
      <c r="S369" s="363" t="s">
        <v>8941</v>
      </c>
      <c r="T369" s="419" t="str">
        <f t="shared" si="11"/>
        <v>103Xã Yết Kiêu</v>
      </c>
      <c r="U369" t="e">
        <f>VLOOKUP(S369,'DM CQT mới'!$E$7:$E$132,1,)</f>
        <v>#N/A</v>
      </c>
      <c r="V369" s="360" t="s">
        <v>13903</v>
      </c>
      <c r="W369" s="360" t="s">
        <v>15584</v>
      </c>
      <c r="X369" t="b">
        <f t="shared" si="10"/>
        <v>0</v>
      </c>
    </row>
    <row r="370" spans="1:24" ht="45" hidden="1">
      <c r="A370" s="360"/>
      <c r="B370" s="361" t="s">
        <v>13837</v>
      </c>
      <c r="C370" s="361" t="s">
        <v>13837</v>
      </c>
      <c r="D370" s="361" t="s">
        <v>13837</v>
      </c>
      <c r="E370" s="361" t="s">
        <v>13902</v>
      </c>
      <c r="F370" s="361" t="s">
        <v>13837</v>
      </c>
      <c r="G370" s="361" t="s">
        <v>1550</v>
      </c>
      <c r="H370" s="361">
        <v>103</v>
      </c>
      <c r="I370" s="363" t="s">
        <v>13874</v>
      </c>
      <c r="J370" s="363" t="s">
        <v>11044</v>
      </c>
      <c r="K370" s="360">
        <v>7</v>
      </c>
      <c r="L370" s="360" t="s">
        <v>13903</v>
      </c>
      <c r="M370" s="360"/>
      <c r="N370" s="360" t="s">
        <v>15584</v>
      </c>
      <c r="O370" s="363" t="s">
        <v>13839</v>
      </c>
      <c r="P370" s="365" t="s">
        <v>13904</v>
      </c>
      <c r="Q370" s="365" t="s">
        <v>13905</v>
      </c>
      <c r="R370" s="405" t="s">
        <v>15585</v>
      </c>
      <c r="S370" s="372" t="s">
        <v>8942</v>
      </c>
      <c r="T370" s="419" t="str">
        <f t="shared" si="11"/>
        <v>103Xã Gia Phúc</v>
      </c>
      <c r="U370" t="e">
        <f>VLOOKUP(S370,'DM CQT mới'!$E$7:$E$132,1,)</f>
        <v>#N/A</v>
      </c>
      <c r="V370" s="360" t="s">
        <v>13903</v>
      </c>
      <c r="W370" s="360" t="s">
        <v>15584</v>
      </c>
      <c r="X370" t="b">
        <f t="shared" si="10"/>
        <v>0</v>
      </c>
    </row>
    <row r="371" spans="1:24" ht="45" hidden="1">
      <c r="A371" s="360"/>
      <c r="B371" s="361" t="s">
        <v>13837</v>
      </c>
      <c r="C371" s="361" t="s">
        <v>13837</v>
      </c>
      <c r="D371" s="361" t="s">
        <v>13837</v>
      </c>
      <c r="E371" s="361" t="s">
        <v>13902</v>
      </c>
      <c r="F371" s="361" t="s">
        <v>13837</v>
      </c>
      <c r="G371" s="361" t="s">
        <v>1550</v>
      </c>
      <c r="H371" s="361">
        <v>103</v>
      </c>
      <c r="I371" s="363" t="s">
        <v>13874</v>
      </c>
      <c r="J371" s="363" t="s">
        <v>11044</v>
      </c>
      <c r="K371" s="360">
        <v>7</v>
      </c>
      <c r="L371" s="360" t="s">
        <v>13903</v>
      </c>
      <c r="M371" s="360"/>
      <c r="N371" s="360" t="s">
        <v>15584</v>
      </c>
      <c r="O371" s="363" t="s">
        <v>13839</v>
      </c>
      <c r="P371" s="365" t="s">
        <v>13904</v>
      </c>
      <c r="Q371" s="365" t="s">
        <v>13905</v>
      </c>
      <c r="R371" s="405" t="s">
        <v>15585</v>
      </c>
      <c r="S371" s="363" t="s">
        <v>8943</v>
      </c>
      <c r="T371" s="419" t="str">
        <f t="shared" si="11"/>
        <v>103Xã Trường Tân</v>
      </c>
      <c r="U371" t="e">
        <f>VLOOKUP(S371,'DM CQT mới'!$E$7:$E$132,1,)</f>
        <v>#N/A</v>
      </c>
      <c r="V371" s="360" t="s">
        <v>13903</v>
      </c>
      <c r="W371" s="360" t="s">
        <v>15584</v>
      </c>
      <c r="X371" t="b">
        <f t="shared" si="10"/>
        <v>0</v>
      </c>
    </row>
    <row r="372" spans="1:24" ht="45" hidden="1">
      <c r="A372" s="360"/>
      <c r="B372" s="361" t="s">
        <v>13837</v>
      </c>
      <c r="C372" s="361" t="s">
        <v>13837</v>
      </c>
      <c r="D372" s="361" t="s">
        <v>13837</v>
      </c>
      <c r="E372" s="361" t="s">
        <v>13902</v>
      </c>
      <c r="F372" s="361" t="s">
        <v>13837</v>
      </c>
      <c r="G372" s="361" t="s">
        <v>1550</v>
      </c>
      <c r="H372" s="361">
        <v>103</v>
      </c>
      <c r="I372" s="363" t="s">
        <v>13874</v>
      </c>
      <c r="J372" s="363" t="s">
        <v>11044</v>
      </c>
      <c r="K372" s="360">
        <v>7</v>
      </c>
      <c r="L372" s="360" t="s">
        <v>13903</v>
      </c>
      <c r="M372" s="360"/>
      <c r="N372" s="360" t="s">
        <v>15584</v>
      </c>
      <c r="O372" s="363" t="s">
        <v>13839</v>
      </c>
      <c r="P372" s="365" t="s">
        <v>13904</v>
      </c>
      <c r="Q372" s="365" t="s">
        <v>13905</v>
      </c>
      <c r="R372" s="405" t="s">
        <v>15585</v>
      </c>
      <c r="S372" s="363" t="s">
        <v>8933</v>
      </c>
      <c r="T372" s="419" t="str">
        <f t="shared" si="11"/>
        <v>103Xã Cẩm Giang</v>
      </c>
      <c r="U372" t="e">
        <f>VLOOKUP(S372,'DM CQT mới'!$E$7:$E$132,1,)</f>
        <v>#N/A</v>
      </c>
      <c r="V372" s="360" t="s">
        <v>13903</v>
      </c>
      <c r="W372" s="360" t="s">
        <v>15584</v>
      </c>
      <c r="X372" t="b">
        <f t="shared" si="10"/>
        <v>0</v>
      </c>
    </row>
    <row r="373" spans="1:24" ht="45" hidden="1">
      <c r="A373" s="360"/>
      <c r="B373" s="361" t="s">
        <v>13837</v>
      </c>
      <c r="C373" s="361" t="s">
        <v>13837</v>
      </c>
      <c r="D373" s="361" t="s">
        <v>13837</v>
      </c>
      <c r="E373" s="361" t="s">
        <v>13902</v>
      </c>
      <c r="F373" s="361" t="s">
        <v>13837</v>
      </c>
      <c r="G373" s="361" t="s">
        <v>1550</v>
      </c>
      <c r="H373" s="361">
        <v>103</v>
      </c>
      <c r="I373" s="363" t="s">
        <v>13874</v>
      </c>
      <c r="J373" s="363" t="s">
        <v>11044</v>
      </c>
      <c r="K373" s="360">
        <v>7</v>
      </c>
      <c r="L373" s="360" t="s">
        <v>13903</v>
      </c>
      <c r="M373" s="360"/>
      <c r="N373" s="360" t="s">
        <v>15584</v>
      </c>
      <c r="O373" s="363" t="s">
        <v>13839</v>
      </c>
      <c r="P373" s="365" t="s">
        <v>13904</v>
      </c>
      <c r="Q373" s="365" t="s">
        <v>13905</v>
      </c>
      <c r="R373" s="405" t="s">
        <v>15585</v>
      </c>
      <c r="S373" s="363" t="s">
        <v>8934</v>
      </c>
      <c r="T373" s="419" t="str">
        <f t="shared" si="11"/>
        <v>103Xã Tuệ Tĩnh</v>
      </c>
      <c r="U373" t="e">
        <f>VLOOKUP(S373,'DM CQT mới'!$E$7:$E$132,1,)</f>
        <v>#N/A</v>
      </c>
      <c r="V373" s="360" t="s">
        <v>13903</v>
      </c>
      <c r="W373" s="360" t="s">
        <v>15584</v>
      </c>
      <c r="X373" t="b">
        <f t="shared" si="10"/>
        <v>0</v>
      </c>
    </row>
    <row r="374" spans="1:24" ht="45" hidden="1">
      <c r="A374" s="360"/>
      <c r="B374" s="361" t="s">
        <v>13837</v>
      </c>
      <c r="C374" s="361" t="s">
        <v>13837</v>
      </c>
      <c r="D374" s="361" t="s">
        <v>13837</v>
      </c>
      <c r="E374" s="361" t="s">
        <v>13902</v>
      </c>
      <c r="F374" s="361" t="s">
        <v>13837</v>
      </c>
      <c r="G374" s="361" t="s">
        <v>1550</v>
      </c>
      <c r="H374" s="361">
        <v>103</v>
      </c>
      <c r="I374" s="363" t="s">
        <v>13874</v>
      </c>
      <c r="J374" s="363" t="s">
        <v>11044</v>
      </c>
      <c r="K374" s="360">
        <v>7</v>
      </c>
      <c r="L374" s="360" t="s">
        <v>13903</v>
      </c>
      <c r="M374" s="360"/>
      <c r="N374" s="360" t="s">
        <v>15584</v>
      </c>
      <c r="O374" s="363" t="s">
        <v>13839</v>
      </c>
      <c r="P374" s="369" t="s">
        <v>13904</v>
      </c>
      <c r="Q374" s="365" t="s">
        <v>13905</v>
      </c>
      <c r="R374" s="405" t="s">
        <v>15585</v>
      </c>
      <c r="S374" s="363" t="s">
        <v>8935</v>
      </c>
      <c r="T374" s="419" t="str">
        <f t="shared" si="11"/>
        <v>103Xã Mao Điền</v>
      </c>
      <c r="U374" t="e">
        <f>VLOOKUP(S374,'DM CQT mới'!$E$7:$E$132,1,)</f>
        <v>#N/A</v>
      </c>
      <c r="V374" s="360" t="s">
        <v>13903</v>
      </c>
      <c r="W374" s="360" t="s">
        <v>15584</v>
      </c>
      <c r="X374" t="b">
        <f t="shared" si="10"/>
        <v>0</v>
      </c>
    </row>
    <row r="375" spans="1:24" ht="45" hidden="1">
      <c r="A375" s="360"/>
      <c r="B375" s="361" t="s">
        <v>13837</v>
      </c>
      <c r="C375" s="361" t="s">
        <v>13837</v>
      </c>
      <c r="D375" s="361" t="s">
        <v>13837</v>
      </c>
      <c r="E375" s="361" t="s">
        <v>13902</v>
      </c>
      <c r="F375" s="361" t="s">
        <v>13837</v>
      </c>
      <c r="G375" s="361" t="s">
        <v>1550</v>
      </c>
      <c r="H375" s="361">
        <v>103</v>
      </c>
      <c r="I375" s="363" t="s">
        <v>13874</v>
      </c>
      <c r="J375" s="363" t="s">
        <v>11044</v>
      </c>
      <c r="K375" s="360">
        <v>7</v>
      </c>
      <c r="L375" s="360" t="s">
        <v>13903</v>
      </c>
      <c r="M375" s="360"/>
      <c r="N375" s="360" t="s">
        <v>15584</v>
      </c>
      <c r="O375" s="363" t="s">
        <v>13839</v>
      </c>
      <c r="P375" s="366" t="s">
        <v>13904</v>
      </c>
      <c r="Q375" s="366" t="s">
        <v>13905</v>
      </c>
      <c r="R375" s="407" t="s">
        <v>15585</v>
      </c>
      <c r="S375" s="363" t="s">
        <v>8269</v>
      </c>
      <c r="T375" s="419" t="str">
        <f t="shared" si="11"/>
        <v>103Xã Cẩm Giàng</v>
      </c>
      <c r="U375" t="e">
        <f>VLOOKUP(S375,'DM CQT mới'!$E$7:$E$132,1,)</f>
        <v>#N/A</v>
      </c>
      <c r="V375" s="360" t="s">
        <v>13903</v>
      </c>
      <c r="W375" s="360" t="s">
        <v>15584</v>
      </c>
      <c r="X375" t="b">
        <f t="shared" si="10"/>
        <v>0</v>
      </c>
    </row>
    <row r="376" spans="1:24" ht="45" hidden="1">
      <c r="A376" s="360"/>
      <c r="B376" s="361" t="s">
        <v>13837</v>
      </c>
      <c r="C376" s="361" t="s">
        <v>13837</v>
      </c>
      <c r="D376" s="361" t="s">
        <v>13837</v>
      </c>
      <c r="E376" s="361" t="s">
        <v>13906</v>
      </c>
      <c r="F376" s="361" t="s">
        <v>13837</v>
      </c>
      <c r="G376" s="361" t="s">
        <v>1550</v>
      </c>
      <c r="H376" s="361">
        <v>103</v>
      </c>
      <c r="I376" s="363" t="s">
        <v>13874</v>
      </c>
      <c r="J376" s="363" t="s">
        <v>11044</v>
      </c>
      <c r="K376" s="360">
        <v>8</v>
      </c>
      <c r="L376" s="360" t="s">
        <v>13907</v>
      </c>
      <c r="M376" s="360"/>
      <c r="N376" s="360" t="s">
        <v>15586</v>
      </c>
      <c r="O376" s="363" t="s">
        <v>13839</v>
      </c>
      <c r="P376" s="366" t="s">
        <v>1578</v>
      </c>
      <c r="Q376" s="366" t="s">
        <v>13908</v>
      </c>
      <c r="R376" s="407" t="s">
        <v>15587</v>
      </c>
      <c r="S376" s="363" t="s">
        <v>8911</v>
      </c>
      <c r="T376" s="419" t="str">
        <f t="shared" si="11"/>
        <v>103Phường Chu Văn An</v>
      </c>
      <c r="U376" t="e">
        <f>VLOOKUP(S376,'DM CQT mới'!$E$7:$E$132,1,)</f>
        <v>#N/A</v>
      </c>
      <c r="V376" s="360" t="s">
        <v>13907</v>
      </c>
      <c r="W376" s="360" t="s">
        <v>15586</v>
      </c>
      <c r="X376" t="b">
        <f t="shared" si="10"/>
        <v>0</v>
      </c>
    </row>
    <row r="377" spans="1:24" ht="45" hidden="1">
      <c r="A377" s="360"/>
      <c r="B377" s="361" t="s">
        <v>13837</v>
      </c>
      <c r="C377" s="361" t="s">
        <v>13837</v>
      </c>
      <c r="D377" s="361" t="s">
        <v>13837</v>
      </c>
      <c r="E377" s="361" t="s">
        <v>13906</v>
      </c>
      <c r="F377" s="361" t="s">
        <v>13837</v>
      </c>
      <c r="G377" s="361" t="s">
        <v>1550</v>
      </c>
      <c r="H377" s="361">
        <v>103</v>
      </c>
      <c r="I377" s="363" t="s">
        <v>13874</v>
      </c>
      <c r="J377" s="363" t="s">
        <v>11044</v>
      </c>
      <c r="K377" s="360">
        <v>8</v>
      </c>
      <c r="L377" s="360" t="s">
        <v>13907</v>
      </c>
      <c r="M377" s="360"/>
      <c r="N377" s="360" t="s">
        <v>15586</v>
      </c>
      <c r="O377" s="363" t="s">
        <v>13839</v>
      </c>
      <c r="P377" s="366" t="s">
        <v>1578</v>
      </c>
      <c r="Q377" s="366" t="s">
        <v>13908</v>
      </c>
      <c r="R377" s="407" t="s">
        <v>15587</v>
      </c>
      <c r="S377" s="363" t="s">
        <v>8912</v>
      </c>
      <c r="T377" s="419" t="str">
        <f t="shared" si="11"/>
        <v>103Phường Chí Linh</v>
      </c>
      <c r="U377" t="e">
        <f>VLOOKUP(S377,'DM CQT mới'!$E$7:$E$132,1,)</f>
        <v>#N/A</v>
      </c>
      <c r="V377" s="360" t="s">
        <v>13907</v>
      </c>
      <c r="W377" s="360" t="s">
        <v>15586</v>
      </c>
      <c r="X377" t="b">
        <f t="shared" si="10"/>
        <v>0</v>
      </c>
    </row>
    <row r="378" spans="1:24" ht="45" hidden="1">
      <c r="A378" s="360"/>
      <c r="B378" s="361" t="s">
        <v>13837</v>
      </c>
      <c r="C378" s="361" t="s">
        <v>13837</v>
      </c>
      <c r="D378" s="361" t="s">
        <v>13837</v>
      </c>
      <c r="E378" s="361" t="s">
        <v>13906</v>
      </c>
      <c r="F378" s="361" t="s">
        <v>13837</v>
      </c>
      <c r="G378" s="361" t="s">
        <v>1550</v>
      </c>
      <c r="H378" s="361">
        <v>103</v>
      </c>
      <c r="I378" s="363" t="s">
        <v>13874</v>
      </c>
      <c r="J378" s="363" t="s">
        <v>11044</v>
      </c>
      <c r="K378" s="360">
        <v>8</v>
      </c>
      <c r="L378" s="360" t="s">
        <v>13907</v>
      </c>
      <c r="M378" s="360"/>
      <c r="N378" s="360" t="s">
        <v>15586</v>
      </c>
      <c r="O378" s="363" t="s">
        <v>13839</v>
      </c>
      <c r="P378" s="365" t="s">
        <v>1578</v>
      </c>
      <c r="Q378" s="365" t="s">
        <v>13908</v>
      </c>
      <c r="R378" s="405" t="s">
        <v>15587</v>
      </c>
      <c r="S378" s="363" t="s">
        <v>8913</v>
      </c>
      <c r="T378" s="419" t="str">
        <f t="shared" si="11"/>
        <v>103Phường Trần Hưng Đạo</v>
      </c>
      <c r="U378" t="e">
        <f>VLOOKUP(S378,'DM CQT mới'!$E$7:$E$132,1,)</f>
        <v>#N/A</v>
      </c>
      <c r="V378" s="360" t="s">
        <v>13907</v>
      </c>
      <c r="W378" s="360" t="s">
        <v>15586</v>
      </c>
      <c r="X378" t="b">
        <f t="shared" si="10"/>
        <v>0</v>
      </c>
    </row>
    <row r="379" spans="1:24" ht="45" hidden="1">
      <c r="A379" s="360"/>
      <c r="B379" s="361" t="s">
        <v>13837</v>
      </c>
      <c r="C379" s="361" t="s">
        <v>13837</v>
      </c>
      <c r="D379" s="361" t="s">
        <v>13837</v>
      </c>
      <c r="E379" s="361" t="s">
        <v>13906</v>
      </c>
      <c r="F379" s="361" t="s">
        <v>13837</v>
      </c>
      <c r="G379" s="361" t="s">
        <v>1550</v>
      </c>
      <c r="H379" s="361">
        <v>103</v>
      </c>
      <c r="I379" s="363" t="s">
        <v>13874</v>
      </c>
      <c r="J379" s="363" t="s">
        <v>11044</v>
      </c>
      <c r="K379" s="360">
        <v>8</v>
      </c>
      <c r="L379" s="360" t="s">
        <v>13907</v>
      </c>
      <c r="M379" s="360"/>
      <c r="N379" s="360" t="s">
        <v>15586</v>
      </c>
      <c r="O379" s="363" t="s">
        <v>13839</v>
      </c>
      <c r="P379" s="365" t="s">
        <v>1578</v>
      </c>
      <c r="Q379" s="365" t="s">
        <v>13908</v>
      </c>
      <c r="R379" s="405" t="s">
        <v>15587</v>
      </c>
      <c r="S379" s="363" t="s">
        <v>8914</v>
      </c>
      <c r="T379" s="419" t="str">
        <f t="shared" si="11"/>
        <v>103Phường Nguyễn Trãi</v>
      </c>
      <c r="U379" t="e">
        <f>VLOOKUP(S379,'DM CQT mới'!$E$7:$E$132,1,)</f>
        <v>#N/A</v>
      </c>
      <c r="V379" s="360" t="s">
        <v>13907</v>
      </c>
      <c r="W379" s="360" t="s">
        <v>15586</v>
      </c>
      <c r="X379" t="b">
        <f t="shared" si="10"/>
        <v>0</v>
      </c>
    </row>
    <row r="380" spans="1:24" ht="45" hidden="1">
      <c r="A380" s="360"/>
      <c r="B380" s="361" t="s">
        <v>13837</v>
      </c>
      <c r="C380" s="361" t="s">
        <v>13837</v>
      </c>
      <c r="D380" s="361" t="s">
        <v>13837</v>
      </c>
      <c r="E380" s="361" t="s">
        <v>13906</v>
      </c>
      <c r="F380" s="361" t="s">
        <v>13837</v>
      </c>
      <c r="G380" s="361" t="s">
        <v>1550</v>
      </c>
      <c r="H380" s="361">
        <v>103</v>
      </c>
      <c r="I380" s="363" t="s">
        <v>13874</v>
      </c>
      <c r="J380" s="363" t="s">
        <v>11044</v>
      </c>
      <c r="K380" s="360">
        <v>8</v>
      </c>
      <c r="L380" s="360" t="s">
        <v>13907</v>
      </c>
      <c r="M380" s="360"/>
      <c r="N380" s="360" t="s">
        <v>15586</v>
      </c>
      <c r="O380" s="363" t="s">
        <v>13839</v>
      </c>
      <c r="P380" s="365" t="s">
        <v>1578</v>
      </c>
      <c r="Q380" s="365" t="s">
        <v>13908</v>
      </c>
      <c r="R380" s="405" t="s">
        <v>15587</v>
      </c>
      <c r="S380" s="363" t="s">
        <v>8915</v>
      </c>
      <c r="T380" s="419" t="str">
        <f t="shared" si="11"/>
        <v>103Phường Trần Nhân Tông</v>
      </c>
      <c r="U380" t="e">
        <f>VLOOKUP(S380,'DM CQT mới'!$E$7:$E$132,1,)</f>
        <v>#N/A</v>
      </c>
      <c r="V380" s="360" t="s">
        <v>13907</v>
      </c>
      <c r="W380" s="360" t="s">
        <v>15586</v>
      </c>
      <c r="X380" t="b">
        <f t="shared" si="10"/>
        <v>0</v>
      </c>
    </row>
    <row r="381" spans="1:24" ht="45" hidden="1">
      <c r="A381" s="360"/>
      <c r="B381" s="361" t="s">
        <v>13837</v>
      </c>
      <c r="C381" s="361" t="s">
        <v>13837</v>
      </c>
      <c r="D381" s="361" t="s">
        <v>13837</v>
      </c>
      <c r="E381" s="361" t="s">
        <v>13906</v>
      </c>
      <c r="F381" s="361" t="s">
        <v>13837</v>
      </c>
      <c r="G381" s="361" t="s">
        <v>1550</v>
      </c>
      <c r="H381" s="361">
        <v>103</v>
      </c>
      <c r="I381" s="363" t="s">
        <v>13874</v>
      </c>
      <c r="J381" s="363" t="s">
        <v>11044</v>
      </c>
      <c r="K381" s="360">
        <v>8</v>
      </c>
      <c r="L381" s="360" t="s">
        <v>13907</v>
      </c>
      <c r="M381" s="360"/>
      <c r="N381" s="360" t="s">
        <v>15586</v>
      </c>
      <c r="O381" s="363" t="s">
        <v>13839</v>
      </c>
      <c r="P381" s="365" t="s">
        <v>1578</v>
      </c>
      <c r="Q381" s="365" t="s">
        <v>13908</v>
      </c>
      <c r="R381" s="405" t="s">
        <v>15587</v>
      </c>
      <c r="S381" s="363" t="s">
        <v>8916</v>
      </c>
      <c r="T381" s="419" t="str">
        <f t="shared" si="11"/>
        <v>103Phường Lê Đại Hành</v>
      </c>
      <c r="U381" t="e">
        <f>VLOOKUP(S381,'DM CQT mới'!$E$7:$E$132,1,)</f>
        <v>#N/A</v>
      </c>
      <c r="V381" s="360" t="s">
        <v>13907</v>
      </c>
      <c r="W381" s="360" t="s">
        <v>15586</v>
      </c>
      <c r="X381" t="b">
        <f t="shared" si="10"/>
        <v>0</v>
      </c>
    </row>
    <row r="382" spans="1:24" ht="75" hidden="1">
      <c r="A382" s="360" t="s">
        <v>7983</v>
      </c>
      <c r="B382" s="361" t="s">
        <v>11240</v>
      </c>
      <c r="C382" s="361">
        <v>1</v>
      </c>
      <c r="D382" s="361" t="s">
        <v>1615</v>
      </c>
      <c r="E382" s="361" t="s">
        <v>13909</v>
      </c>
      <c r="F382" s="361" t="s">
        <v>15588</v>
      </c>
      <c r="G382" s="361" t="s">
        <v>1550</v>
      </c>
      <c r="H382" s="361">
        <v>103</v>
      </c>
      <c r="I382" s="363" t="s">
        <v>13874</v>
      </c>
      <c r="J382" s="363" t="s">
        <v>11044</v>
      </c>
      <c r="K382" s="360">
        <v>9</v>
      </c>
      <c r="L382" s="360" t="s">
        <v>13910</v>
      </c>
      <c r="M382" s="360"/>
      <c r="N382" s="360" t="s">
        <v>15589</v>
      </c>
      <c r="O382" s="363" t="s">
        <v>13844</v>
      </c>
      <c r="P382" s="365" t="s">
        <v>13911</v>
      </c>
      <c r="Q382" s="365" t="s">
        <v>13912</v>
      </c>
      <c r="R382" s="405" t="s">
        <v>15590</v>
      </c>
      <c r="S382" s="363" t="s">
        <v>8917</v>
      </c>
      <c r="T382" s="419" t="str">
        <f t="shared" si="11"/>
        <v>103Phường Kinh Môn</v>
      </c>
      <c r="U382" t="e">
        <f>VLOOKUP(S382,'DM CQT mới'!$E$7:$E$132,1,)</f>
        <v>#N/A</v>
      </c>
      <c r="V382" s="360" t="s">
        <v>13910</v>
      </c>
      <c r="W382" s="360" t="s">
        <v>15589</v>
      </c>
      <c r="X382" t="b">
        <f t="shared" si="10"/>
        <v>0</v>
      </c>
    </row>
    <row r="383" spans="1:24" ht="75" hidden="1">
      <c r="A383" s="360" t="s">
        <v>7983</v>
      </c>
      <c r="B383" s="361" t="s">
        <v>11240</v>
      </c>
      <c r="C383" s="361">
        <v>1</v>
      </c>
      <c r="D383" s="361" t="s">
        <v>1615</v>
      </c>
      <c r="E383" s="361" t="s">
        <v>13909</v>
      </c>
      <c r="F383" s="361" t="s">
        <v>15588</v>
      </c>
      <c r="G383" s="361" t="s">
        <v>1550</v>
      </c>
      <c r="H383" s="361">
        <v>103</v>
      </c>
      <c r="I383" s="363" t="s">
        <v>13874</v>
      </c>
      <c r="J383" s="363" t="s">
        <v>11044</v>
      </c>
      <c r="K383" s="360">
        <v>9</v>
      </c>
      <c r="L383" s="360" t="s">
        <v>13910</v>
      </c>
      <c r="M383" s="360"/>
      <c r="N383" s="360" t="s">
        <v>15589</v>
      </c>
      <c r="O383" s="363" t="s">
        <v>13844</v>
      </c>
      <c r="P383" s="365" t="s">
        <v>13911</v>
      </c>
      <c r="Q383" s="365" t="s">
        <v>13912</v>
      </c>
      <c r="R383" s="405" t="s">
        <v>15590</v>
      </c>
      <c r="S383" s="372" t="s">
        <v>8918</v>
      </c>
      <c r="T383" s="419" t="str">
        <f t="shared" si="11"/>
        <v>103Phường Nguyễn Đại Năng</v>
      </c>
      <c r="U383" t="e">
        <f>VLOOKUP(S383,'DM CQT mới'!$E$7:$E$132,1,)</f>
        <v>#N/A</v>
      </c>
      <c r="V383" s="360" t="s">
        <v>13910</v>
      </c>
      <c r="W383" s="360" t="s">
        <v>15589</v>
      </c>
      <c r="X383" t="b">
        <f t="shared" si="10"/>
        <v>0</v>
      </c>
    </row>
    <row r="384" spans="1:24" ht="75" hidden="1">
      <c r="A384" s="360" t="s">
        <v>7983</v>
      </c>
      <c r="B384" s="361" t="s">
        <v>11240</v>
      </c>
      <c r="C384" s="361">
        <v>1</v>
      </c>
      <c r="D384" s="361" t="s">
        <v>1615</v>
      </c>
      <c r="E384" s="361" t="s">
        <v>13909</v>
      </c>
      <c r="F384" s="361" t="s">
        <v>15588</v>
      </c>
      <c r="G384" s="361" t="s">
        <v>1550</v>
      </c>
      <c r="H384" s="361">
        <v>103</v>
      </c>
      <c r="I384" s="363" t="s">
        <v>13874</v>
      </c>
      <c r="J384" s="363" t="s">
        <v>11044</v>
      </c>
      <c r="K384" s="360">
        <v>9</v>
      </c>
      <c r="L384" s="360" t="s">
        <v>13910</v>
      </c>
      <c r="M384" s="360"/>
      <c r="N384" s="360" t="s">
        <v>15589</v>
      </c>
      <c r="O384" s="363" t="s">
        <v>13844</v>
      </c>
      <c r="P384" s="365" t="s">
        <v>13911</v>
      </c>
      <c r="Q384" s="365" t="s">
        <v>13912</v>
      </c>
      <c r="R384" s="405" t="s">
        <v>15590</v>
      </c>
      <c r="S384" s="363" t="s">
        <v>8919</v>
      </c>
      <c r="T384" s="419" t="str">
        <f t="shared" si="11"/>
        <v>103Phường Trần Liễu</v>
      </c>
      <c r="U384" t="e">
        <f>VLOOKUP(S384,'DM CQT mới'!$E$7:$E$132,1,)</f>
        <v>#N/A</v>
      </c>
      <c r="V384" s="360" t="s">
        <v>13910</v>
      </c>
      <c r="W384" s="360" t="s">
        <v>15589</v>
      </c>
      <c r="X384" t="b">
        <f t="shared" si="10"/>
        <v>0</v>
      </c>
    </row>
    <row r="385" spans="1:24" ht="75" hidden="1">
      <c r="A385" s="360" t="s">
        <v>7983</v>
      </c>
      <c r="B385" s="361" t="s">
        <v>11240</v>
      </c>
      <c r="C385" s="361">
        <v>1</v>
      </c>
      <c r="D385" s="361" t="s">
        <v>1615</v>
      </c>
      <c r="E385" s="361" t="s">
        <v>13909</v>
      </c>
      <c r="F385" s="361" t="s">
        <v>15588</v>
      </c>
      <c r="G385" s="361" t="s">
        <v>1550</v>
      </c>
      <c r="H385" s="361">
        <v>103</v>
      </c>
      <c r="I385" s="363" t="s">
        <v>13874</v>
      </c>
      <c r="J385" s="363" t="s">
        <v>11044</v>
      </c>
      <c r="K385" s="360">
        <v>9</v>
      </c>
      <c r="L385" s="360" t="s">
        <v>13910</v>
      </c>
      <c r="M385" s="360"/>
      <c r="N385" s="360" t="s">
        <v>15589</v>
      </c>
      <c r="O385" s="363" t="s">
        <v>13844</v>
      </c>
      <c r="P385" s="365" t="s">
        <v>13911</v>
      </c>
      <c r="Q385" s="365" t="s">
        <v>13912</v>
      </c>
      <c r="R385" s="405" t="s">
        <v>15590</v>
      </c>
      <c r="S385" s="363" t="s">
        <v>8920</v>
      </c>
      <c r="T385" s="419" t="str">
        <f t="shared" si="11"/>
        <v>103Phường Bắc An Phụ</v>
      </c>
      <c r="U385" t="e">
        <f>VLOOKUP(S385,'DM CQT mới'!$E$7:$E$132,1,)</f>
        <v>#N/A</v>
      </c>
      <c r="V385" s="360" t="s">
        <v>13910</v>
      </c>
      <c r="W385" s="360" t="s">
        <v>15589</v>
      </c>
      <c r="X385" t="b">
        <f t="shared" si="10"/>
        <v>0</v>
      </c>
    </row>
    <row r="386" spans="1:24" ht="75" hidden="1">
      <c r="A386" s="360" t="s">
        <v>7983</v>
      </c>
      <c r="B386" s="361" t="s">
        <v>11240</v>
      </c>
      <c r="C386" s="361">
        <v>1</v>
      </c>
      <c r="D386" s="361" t="s">
        <v>1615</v>
      </c>
      <c r="E386" s="361" t="s">
        <v>13909</v>
      </c>
      <c r="F386" s="361" t="s">
        <v>15588</v>
      </c>
      <c r="G386" s="361" t="s">
        <v>1550</v>
      </c>
      <c r="H386" s="361">
        <v>103</v>
      </c>
      <c r="I386" s="363" t="s">
        <v>13874</v>
      </c>
      <c r="J386" s="363" t="s">
        <v>11044</v>
      </c>
      <c r="K386" s="360">
        <v>9</v>
      </c>
      <c r="L386" s="360" t="s">
        <v>13910</v>
      </c>
      <c r="M386" s="360"/>
      <c r="N386" s="360" t="s">
        <v>15589</v>
      </c>
      <c r="O386" s="363" t="s">
        <v>13844</v>
      </c>
      <c r="P386" s="366" t="s">
        <v>13911</v>
      </c>
      <c r="Q386" s="366" t="s">
        <v>13912</v>
      </c>
      <c r="R386" s="407" t="s">
        <v>15590</v>
      </c>
      <c r="S386" s="363" t="s">
        <v>8921</v>
      </c>
      <c r="T386" s="419" t="str">
        <f t="shared" si="11"/>
        <v>103Phường Phạm Sư Mạnh</v>
      </c>
      <c r="U386" t="e">
        <f>VLOOKUP(S386,'DM CQT mới'!$E$7:$E$132,1,)</f>
        <v>#N/A</v>
      </c>
      <c r="V386" s="360" t="s">
        <v>13910</v>
      </c>
      <c r="W386" s="360" t="s">
        <v>15589</v>
      </c>
      <c r="X386" t="b">
        <f t="shared" si="10"/>
        <v>0</v>
      </c>
    </row>
    <row r="387" spans="1:24" ht="75" hidden="1">
      <c r="A387" s="360" t="s">
        <v>7983</v>
      </c>
      <c r="B387" s="363" t="s">
        <v>11240</v>
      </c>
      <c r="C387" s="363">
        <v>1</v>
      </c>
      <c r="D387" s="363">
        <v>364</v>
      </c>
      <c r="E387" s="363">
        <v>30701004</v>
      </c>
      <c r="F387" s="363" t="s">
        <v>15588</v>
      </c>
      <c r="G387" s="361" t="s">
        <v>1550</v>
      </c>
      <c r="H387" s="361">
        <v>103</v>
      </c>
      <c r="I387" s="363" t="s">
        <v>13874</v>
      </c>
      <c r="J387" s="363" t="s">
        <v>11044</v>
      </c>
      <c r="K387" s="360">
        <v>9</v>
      </c>
      <c r="L387" s="360" t="s">
        <v>13910</v>
      </c>
      <c r="M387" s="363"/>
      <c r="N387" s="360" t="s">
        <v>15589</v>
      </c>
      <c r="O387" s="363" t="s">
        <v>13844</v>
      </c>
      <c r="P387" s="363" t="s">
        <v>13911</v>
      </c>
      <c r="Q387" s="363" t="s">
        <v>13912</v>
      </c>
      <c r="R387" s="363" t="s">
        <v>15590</v>
      </c>
      <c r="S387" s="363" t="s">
        <v>8922</v>
      </c>
      <c r="T387" s="419" t="str">
        <f t="shared" si="11"/>
        <v>103Phường Nhị Chiểu</v>
      </c>
      <c r="U387" t="e">
        <f>VLOOKUP(S387,'DM CQT mới'!$E$7:$E$132,1,)</f>
        <v>#N/A</v>
      </c>
      <c r="V387" s="360" t="s">
        <v>13910</v>
      </c>
      <c r="W387" s="360" t="s">
        <v>15589</v>
      </c>
      <c r="X387" t="b">
        <f t="shared" si="10"/>
        <v>0</v>
      </c>
    </row>
    <row r="388" spans="1:24" ht="75" hidden="1">
      <c r="A388" s="360" t="s">
        <v>7983</v>
      </c>
      <c r="B388" s="361" t="s">
        <v>11240</v>
      </c>
      <c r="C388" s="361">
        <v>1</v>
      </c>
      <c r="D388" s="361" t="s">
        <v>1615</v>
      </c>
      <c r="E388" s="361" t="s">
        <v>13909</v>
      </c>
      <c r="F388" s="361" t="s">
        <v>15588</v>
      </c>
      <c r="G388" s="361" t="s">
        <v>1550</v>
      </c>
      <c r="H388" s="361">
        <v>103</v>
      </c>
      <c r="I388" s="363" t="s">
        <v>13874</v>
      </c>
      <c r="J388" s="363" t="s">
        <v>11044</v>
      </c>
      <c r="K388" s="360">
        <v>9</v>
      </c>
      <c r="L388" s="360" t="s">
        <v>13910</v>
      </c>
      <c r="M388" s="360"/>
      <c r="N388" s="360" t="s">
        <v>15589</v>
      </c>
      <c r="O388" s="363" t="s">
        <v>13844</v>
      </c>
      <c r="P388" s="367" t="s">
        <v>13911</v>
      </c>
      <c r="Q388" s="365" t="s">
        <v>13912</v>
      </c>
      <c r="R388" s="405" t="s">
        <v>15590</v>
      </c>
      <c r="S388" s="363" t="s">
        <v>8923</v>
      </c>
      <c r="T388" s="419" t="str">
        <f t="shared" si="11"/>
        <v>103Xã Nam An Phụ</v>
      </c>
      <c r="U388" t="e">
        <f>VLOOKUP(S388,'DM CQT mới'!$E$7:$E$132,1,)</f>
        <v>#N/A</v>
      </c>
      <c r="V388" s="360" t="s">
        <v>13910</v>
      </c>
      <c r="W388" s="360" t="s">
        <v>15589</v>
      </c>
      <c r="X388" t="b">
        <f t="shared" ref="X388:X451" si="12">V388=D388</f>
        <v>0</v>
      </c>
    </row>
    <row r="389" spans="1:24" ht="75" hidden="1">
      <c r="A389" s="360" t="s">
        <v>7983</v>
      </c>
      <c r="B389" s="361" t="s">
        <v>11240</v>
      </c>
      <c r="C389" s="361">
        <v>1</v>
      </c>
      <c r="D389" s="361" t="s">
        <v>1615</v>
      </c>
      <c r="E389" s="361" t="s">
        <v>13909</v>
      </c>
      <c r="F389" s="361" t="s">
        <v>15588</v>
      </c>
      <c r="G389" s="361" t="s">
        <v>1550</v>
      </c>
      <c r="H389" s="361">
        <v>103</v>
      </c>
      <c r="I389" s="363" t="s">
        <v>13874</v>
      </c>
      <c r="J389" s="363" t="s">
        <v>11044</v>
      </c>
      <c r="K389" s="360">
        <v>9</v>
      </c>
      <c r="L389" s="360" t="s">
        <v>13910</v>
      </c>
      <c r="M389" s="360"/>
      <c r="N389" s="360" t="s">
        <v>15589</v>
      </c>
      <c r="O389" s="363" t="s">
        <v>13844</v>
      </c>
      <c r="P389" s="367" t="s">
        <v>13911</v>
      </c>
      <c r="Q389" s="365" t="s">
        <v>13912</v>
      </c>
      <c r="R389" s="405" t="s">
        <v>15590</v>
      </c>
      <c r="S389" s="363" t="s">
        <v>8957</v>
      </c>
      <c r="T389" s="419" t="str">
        <f t="shared" ref="T389:T452" si="13">H389&amp;S389</f>
        <v>103Xã Phú Thái</v>
      </c>
      <c r="U389" t="e">
        <f>VLOOKUP(S389,'DM CQT mới'!$E$7:$E$132,1,)</f>
        <v>#N/A</v>
      </c>
      <c r="V389" s="360" t="s">
        <v>13910</v>
      </c>
      <c r="W389" s="360" t="s">
        <v>15589</v>
      </c>
      <c r="X389" t="b">
        <f t="shared" si="12"/>
        <v>0</v>
      </c>
    </row>
    <row r="390" spans="1:24" ht="75" hidden="1">
      <c r="A390" s="360" t="s">
        <v>7983</v>
      </c>
      <c r="B390" s="361" t="s">
        <v>11240</v>
      </c>
      <c r="C390" s="361">
        <v>1</v>
      </c>
      <c r="D390" s="361" t="s">
        <v>1615</v>
      </c>
      <c r="E390" s="361" t="s">
        <v>13909</v>
      </c>
      <c r="F390" s="361" t="s">
        <v>15588</v>
      </c>
      <c r="G390" s="361" t="s">
        <v>1550</v>
      </c>
      <c r="H390" s="361">
        <v>103</v>
      </c>
      <c r="I390" s="363" t="s">
        <v>13874</v>
      </c>
      <c r="J390" s="363" t="s">
        <v>11044</v>
      </c>
      <c r="K390" s="360">
        <v>9</v>
      </c>
      <c r="L390" s="360" t="s">
        <v>13910</v>
      </c>
      <c r="M390" s="360"/>
      <c r="N390" s="360" t="s">
        <v>15589</v>
      </c>
      <c r="O390" s="363" t="s">
        <v>13844</v>
      </c>
      <c r="P390" s="365" t="s">
        <v>13911</v>
      </c>
      <c r="Q390" s="365" t="s">
        <v>13912</v>
      </c>
      <c r="R390" s="405" t="s">
        <v>15590</v>
      </c>
      <c r="S390" s="372" t="s">
        <v>8958</v>
      </c>
      <c r="T390" s="419" t="str">
        <f t="shared" si="13"/>
        <v>103Xã Lai Khê</v>
      </c>
      <c r="U390" t="e">
        <f>VLOOKUP(S390,'DM CQT mới'!$E$7:$E$132,1,)</f>
        <v>#N/A</v>
      </c>
      <c r="V390" s="360" t="s">
        <v>13910</v>
      </c>
      <c r="W390" s="360" t="s">
        <v>15589</v>
      </c>
      <c r="X390" t="b">
        <f t="shared" si="12"/>
        <v>0</v>
      </c>
    </row>
    <row r="391" spans="1:24" ht="75" hidden="1">
      <c r="A391" s="360" t="s">
        <v>7983</v>
      </c>
      <c r="B391" s="361" t="s">
        <v>11240</v>
      </c>
      <c r="C391" s="361">
        <v>1</v>
      </c>
      <c r="D391" s="361" t="s">
        <v>1615</v>
      </c>
      <c r="E391" s="361" t="s">
        <v>13909</v>
      </c>
      <c r="F391" s="361" t="s">
        <v>15588</v>
      </c>
      <c r="G391" s="361" t="s">
        <v>1550</v>
      </c>
      <c r="H391" s="361">
        <v>103</v>
      </c>
      <c r="I391" s="363" t="s">
        <v>13874</v>
      </c>
      <c r="J391" s="363" t="s">
        <v>11044</v>
      </c>
      <c r="K391" s="360">
        <v>9</v>
      </c>
      <c r="L391" s="360" t="s">
        <v>13910</v>
      </c>
      <c r="M391" s="360"/>
      <c r="N391" s="360" t="s">
        <v>15589</v>
      </c>
      <c r="O391" s="363" t="s">
        <v>13844</v>
      </c>
      <c r="P391" s="367" t="s">
        <v>13911</v>
      </c>
      <c r="Q391" s="365" t="s">
        <v>13912</v>
      </c>
      <c r="R391" s="405" t="s">
        <v>15590</v>
      </c>
      <c r="S391" s="363" t="s">
        <v>8959</v>
      </c>
      <c r="T391" s="419" t="str">
        <f t="shared" si="13"/>
        <v>103Xã An Thành</v>
      </c>
      <c r="U391" t="e">
        <f>VLOOKUP(S391,'DM CQT mới'!$E$7:$E$132,1,)</f>
        <v>#N/A</v>
      </c>
      <c r="V391" s="360" t="s">
        <v>13910</v>
      </c>
      <c r="W391" s="360" t="s">
        <v>15589</v>
      </c>
      <c r="X391" t="b">
        <f t="shared" si="12"/>
        <v>0</v>
      </c>
    </row>
    <row r="392" spans="1:24" ht="75" hidden="1">
      <c r="A392" s="360" t="s">
        <v>7983</v>
      </c>
      <c r="B392" s="361" t="s">
        <v>11240</v>
      </c>
      <c r="C392" s="361">
        <v>1</v>
      </c>
      <c r="D392" s="361" t="s">
        <v>1615</v>
      </c>
      <c r="E392" s="361" t="s">
        <v>13909</v>
      </c>
      <c r="F392" s="361" t="s">
        <v>15588</v>
      </c>
      <c r="G392" s="361" t="s">
        <v>1550</v>
      </c>
      <c r="H392" s="361">
        <v>103</v>
      </c>
      <c r="I392" s="363" t="s">
        <v>13874</v>
      </c>
      <c r="J392" s="363" t="s">
        <v>11044</v>
      </c>
      <c r="K392" s="360">
        <v>9</v>
      </c>
      <c r="L392" s="360" t="s">
        <v>13910</v>
      </c>
      <c r="M392" s="360"/>
      <c r="N392" s="360" t="s">
        <v>15589</v>
      </c>
      <c r="O392" s="363" t="s">
        <v>13844</v>
      </c>
      <c r="P392" s="365" t="s">
        <v>13911</v>
      </c>
      <c r="Q392" s="365" t="s">
        <v>13912</v>
      </c>
      <c r="R392" s="405" t="s">
        <v>15590</v>
      </c>
      <c r="S392" s="363" t="s">
        <v>8960</v>
      </c>
      <c r="T392" s="419" t="str">
        <f t="shared" si="13"/>
        <v>103Xã Kim Thành</v>
      </c>
      <c r="U392" t="e">
        <f>VLOOKUP(S392,'DM CQT mới'!$E$7:$E$132,1,)</f>
        <v>#N/A</v>
      </c>
      <c r="V392" s="360" t="s">
        <v>13910</v>
      </c>
      <c r="W392" s="360" t="s">
        <v>15589</v>
      </c>
      <c r="X392" t="b">
        <f t="shared" si="12"/>
        <v>0</v>
      </c>
    </row>
    <row r="393" spans="1:24" ht="60" hidden="1">
      <c r="A393" s="360" t="s">
        <v>7999</v>
      </c>
      <c r="B393" s="361" t="s">
        <v>11240</v>
      </c>
      <c r="C393" s="361">
        <v>2</v>
      </c>
      <c r="D393" s="361" t="s">
        <v>1665</v>
      </c>
      <c r="E393" s="361" t="s">
        <v>13913</v>
      </c>
      <c r="F393" s="361" t="s">
        <v>15591</v>
      </c>
      <c r="G393" s="361" t="s">
        <v>1550</v>
      </c>
      <c r="H393" s="361">
        <v>103</v>
      </c>
      <c r="I393" s="363" t="s">
        <v>13874</v>
      </c>
      <c r="J393" s="363" t="s">
        <v>11044</v>
      </c>
      <c r="K393" s="360">
        <v>10</v>
      </c>
      <c r="L393" s="360" t="s">
        <v>13914</v>
      </c>
      <c r="M393" s="360"/>
      <c r="N393" s="360" t="s">
        <v>15592</v>
      </c>
      <c r="O393" s="363" t="s">
        <v>13844</v>
      </c>
      <c r="P393" s="365" t="s">
        <v>13915</v>
      </c>
      <c r="Q393" s="365" t="s">
        <v>13916</v>
      </c>
      <c r="R393" s="405" t="s">
        <v>15593</v>
      </c>
      <c r="S393" s="363" t="s">
        <v>8952</v>
      </c>
      <c r="T393" s="419" t="str">
        <f t="shared" si="13"/>
        <v>103Xã Thanh Miện</v>
      </c>
      <c r="U393" t="e">
        <f>VLOOKUP(S393,'DM CQT mới'!$E$7:$E$132,1,)</f>
        <v>#N/A</v>
      </c>
      <c r="V393" s="360" t="s">
        <v>13914</v>
      </c>
      <c r="W393" s="360" t="s">
        <v>15592</v>
      </c>
      <c r="X393" t="b">
        <f t="shared" si="12"/>
        <v>0</v>
      </c>
    </row>
    <row r="394" spans="1:24" ht="60" hidden="1">
      <c r="A394" s="360" t="s">
        <v>7999</v>
      </c>
      <c r="B394" s="361" t="s">
        <v>11240</v>
      </c>
      <c r="C394" s="361">
        <v>2</v>
      </c>
      <c r="D394" s="361" t="s">
        <v>1665</v>
      </c>
      <c r="E394" s="361" t="s">
        <v>13913</v>
      </c>
      <c r="F394" s="361" t="s">
        <v>15591</v>
      </c>
      <c r="G394" s="361" t="s">
        <v>1550</v>
      </c>
      <c r="H394" s="361">
        <v>103</v>
      </c>
      <c r="I394" s="363" t="s">
        <v>13874</v>
      </c>
      <c r="J394" s="363" t="s">
        <v>11044</v>
      </c>
      <c r="K394" s="360">
        <v>10</v>
      </c>
      <c r="L394" s="360" t="s">
        <v>13914</v>
      </c>
      <c r="M394" s="360"/>
      <c r="N394" s="360" t="s">
        <v>15592</v>
      </c>
      <c r="O394" s="363" t="s">
        <v>13844</v>
      </c>
      <c r="P394" s="365" t="s">
        <v>13915</v>
      </c>
      <c r="Q394" s="365" t="s">
        <v>13916</v>
      </c>
      <c r="R394" s="405" t="s">
        <v>15593</v>
      </c>
      <c r="S394" s="372" t="s">
        <v>8953</v>
      </c>
      <c r="T394" s="419" t="str">
        <f t="shared" si="13"/>
        <v>103Xã Bắc Thanh Miện</v>
      </c>
      <c r="U394" t="e">
        <f>VLOOKUP(S394,'DM CQT mới'!$E$7:$E$132,1,)</f>
        <v>#N/A</v>
      </c>
      <c r="V394" s="360" t="s">
        <v>13914</v>
      </c>
      <c r="W394" s="360" t="s">
        <v>15592</v>
      </c>
      <c r="X394" t="b">
        <f t="shared" si="12"/>
        <v>0</v>
      </c>
    </row>
    <row r="395" spans="1:24" ht="60" hidden="1">
      <c r="A395" s="360" t="s">
        <v>7999</v>
      </c>
      <c r="B395" s="361" t="s">
        <v>11240</v>
      </c>
      <c r="C395" s="361">
        <v>2</v>
      </c>
      <c r="D395" s="361" t="s">
        <v>1665</v>
      </c>
      <c r="E395" s="361" t="s">
        <v>13913</v>
      </c>
      <c r="F395" s="361" t="s">
        <v>15591</v>
      </c>
      <c r="G395" s="361" t="s">
        <v>1550</v>
      </c>
      <c r="H395" s="361">
        <v>103</v>
      </c>
      <c r="I395" s="363" t="s">
        <v>13874</v>
      </c>
      <c r="J395" s="363" t="s">
        <v>11044</v>
      </c>
      <c r="K395" s="360">
        <v>10</v>
      </c>
      <c r="L395" s="360" t="s">
        <v>13914</v>
      </c>
      <c r="M395" s="360"/>
      <c r="N395" s="360" t="s">
        <v>15592</v>
      </c>
      <c r="O395" s="363" t="s">
        <v>13844</v>
      </c>
      <c r="P395" s="365" t="s">
        <v>13915</v>
      </c>
      <c r="Q395" s="365" t="s">
        <v>13916</v>
      </c>
      <c r="R395" s="405" t="s">
        <v>15593</v>
      </c>
      <c r="S395" s="363" t="s">
        <v>8954</v>
      </c>
      <c r="T395" s="419" t="str">
        <f t="shared" si="13"/>
        <v>103Xã Hải Hưng</v>
      </c>
      <c r="U395" t="e">
        <f>VLOOKUP(S395,'DM CQT mới'!$E$7:$E$132,1,)</f>
        <v>#N/A</v>
      </c>
      <c r="V395" s="360" t="s">
        <v>13914</v>
      </c>
      <c r="W395" s="360" t="s">
        <v>15592</v>
      </c>
      <c r="X395" t="b">
        <f t="shared" si="12"/>
        <v>0</v>
      </c>
    </row>
    <row r="396" spans="1:24" ht="60" hidden="1">
      <c r="A396" s="360" t="s">
        <v>7999</v>
      </c>
      <c r="B396" s="361" t="s">
        <v>11240</v>
      </c>
      <c r="C396" s="361">
        <v>2</v>
      </c>
      <c r="D396" s="361" t="s">
        <v>1665</v>
      </c>
      <c r="E396" s="361" t="s">
        <v>13913</v>
      </c>
      <c r="F396" s="361" t="s">
        <v>15591</v>
      </c>
      <c r="G396" s="361" t="s">
        <v>1550</v>
      </c>
      <c r="H396" s="361">
        <v>103</v>
      </c>
      <c r="I396" s="363" t="s">
        <v>13874</v>
      </c>
      <c r="J396" s="363" t="s">
        <v>11044</v>
      </c>
      <c r="K396" s="360">
        <v>10</v>
      </c>
      <c r="L396" s="360" t="s">
        <v>13914</v>
      </c>
      <c r="M396" s="360"/>
      <c r="N396" s="360" t="s">
        <v>15592</v>
      </c>
      <c r="O396" s="363" t="s">
        <v>13844</v>
      </c>
      <c r="P396" s="365" t="s">
        <v>13915</v>
      </c>
      <c r="Q396" s="365" t="s">
        <v>13916</v>
      </c>
      <c r="R396" s="405" t="s">
        <v>15593</v>
      </c>
      <c r="S396" s="363" t="s">
        <v>8955</v>
      </c>
      <c r="T396" s="419" t="str">
        <f t="shared" si="13"/>
        <v>103Xã Nguyễn Lương Bằng</v>
      </c>
      <c r="U396" t="e">
        <f>VLOOKUP(S396,'DM CQT mới'!$E$7:$E$132,1,)</f>
        <v>#N/A</v>
      </c>
      <c r="V396" s="360" t="s">
        <v>13914</v>
      </c>
      <c r="W396" s="360" t="s">
        <v>15592</v>
      </c>
      <c r="X396" t="b">
        <f t="shared" si="12"/>
        <v>0</v>
      </c>
    </row>
    <row r="397" spans="1:24" ht="60" hidden="1">
      <c r="A397" s="360" t="s">
        <v>7999</v>
      </c>
      <c r="B397" s="361" t="s">
        <v>11240</v>
      </c>
      <c r="C397" s="361">
        <v>2</v>
      </c>
      <c r="D397" s="361" t="s">
        <v>1665</v>
      </c>
      <c r="E397" s="361" t="s">
        <v>13913</v>
      </c>
      <c r="F397" s="361" t="s">
        <v>15591</v>
      </c>
      <c r="G397" s="361" t="s">
        <v>1550</v>
      </c>
      <c r="H397" s="361">
        <v>103</v>
      </c>
      <c r="I397" s="363" t="s">
        <v>13874</v>
      </c>
      <c r="J397" s="363" t="s">
        <v>11044</v>
      </c>
      <c r="K397" s="360">
        <v>10</v>
      </c>
      <c r="L397" s="360" t="s">
        <v>13914</v>
      </c>
      <c r="M397" s="360"/>
      <c r="N397" s="360" t="s">
        <v>15592</v>
      </c>
      <c r="O397" s="363" t="s">
        <v>13844</v>
      </c>
      <c r="P397" s="365" t="s">
        <v>13915</v>
      </c>
      <c r="Q397" s="365" t="s">
        <v>13916</v>
      </c>
      <c r="R397" s="405" t="s">
        <v>15593</v>
      </c>
      <c r="S397" s="363" t="s">
        <v>8956</v>
      </c>
      <c r="T397" s="419" t="str">
        <f t="shared" si="13"/>
        <v>103Xã Nam Thanh Miện</v>
      </c>
      <c r="U397" t="e">
        <f>VLOOKUP(S397,'DM CQT mới'!$E$7:$E$132,1,)</f>
        <v>#N/A</v>
      </c>
      <c r="V397" s="360" t="s">
        <v>13914</v>
      </c>
      <c r="W397" s="360" t="s">
        <v>15592</v>
      </c>
      <c r="X397" t="b">
        <f t="shared" si="12"/>
        <v>0</v>
      </c>
    </row>
    <row r="398" spans="1:24" ht="60" hidden="1">
      <c r="A398" s="360" t="s">
        <v>7999</v>
      </c>
      <c r="B398" s="361" t="s">
        <v>11240</v>
      </c>
      <c r="C398" s="361">
        <v>2</v>
      </c>
      <c r="D398" s="361" t="s">
        <v>1665</v>
      </c>
      <c r="E398" s="361" t="s">
        <v>13913</v>
      </c>
      <c r="F398" s="361" t="s">
        <v>15591</v>
      </c>
      <c r="G398" s="361" t="s">
        <v>1550</v>
      </c>
      <c r="H398" s="361">
        <v>103</v>
      </c>
      <c r="I398" s="363" t="s">
        <v>13874</v>
      </c>
      <c r="J398" s="363" t="s">
        <v>11044</v>
      </c>
      <c r="K398" s="360">
        <v>10</v>
      </c>
      <c r="L398" s="360" t="s">
        <v>13914</v>
      </c>
      <c r="M398" s="360"/>
      <c r="N398" s="360" t="s">
        <v>15592</v>
      </c>
      <c r="O398" s="363" t="s">
        <v>13844</v>
      </c>
      <c r="P398" s="365" t="s">
        <v>13915</v>
      </c>
      <c r="Q398" s="365" t="s">
        <v>13916</v>
      </c>
      <c r="R398" s="405" t="s">
        <v>15593</v>
      </c>
      <c r="S398" s="363" t="s">
        <v>8936</v>
      </c>
      <c r="T398" s="419" t="str">
        <f t="shared" si="13"/>
        <v>103Xã Kẻ Sặt</v>
      </c>
      <c r="U398" t="e">
        <f>VLOOKUP(S398,'DM CQT mới'!$E$7:$E$132,1,)</f>
        <v>#N/A</v>
      </c>
      <c r="V398" s="360" t="s">
        <v>13914</v>
      </c>
      <c r="W398" s="360" t="s">
        <v>15592</v>
      </c>
      <c r="X398" t="b">
        <f t="shared" si="12"/>
        <v>0</v>
      </c>
    </row>
    <row r="399" spans="1:24" ht="60" hidden="1">
      <c r="A399" s="360" t="s">
        <v>7999</v>
      </c>
      <c r="B399" s="361" t="s">
        <v>11240</v>
      </c>
      <c r="C399" s="361">
        <v>2</v>
      </c>
      <c r="D399" s="362" t="s">
        <v>1665</v>
      </c>
      <c r="E399" s="361" t="s">
        <v>13913</v>
      </c>
      <c r="F399" s="361" t="s">
        <v>15591</v>
      </c>
      <c r="G399" s="361" t="s">
        <v>1550</v>
      </c>
      <c r="H399" s="361">
        <v>103</v>
      </c>
      <c r="I399" s="363" t="s">
        <v>13874</v>
      </c>
      <c r="J399" s="363" t="s">
        <v>11044</v>
      </c>
      <c r="K399" s="360">
        <v>10</v>
      </c>
      <c r="L399" s="364" t="s">
        <v>13914</v>
      </c>
      <c r="M399" s="360"/>
      <c r="N399" s="360" t="s">
        <v>15592</v>
      </c>
      <c r="O399" s="363" t="s">
        <v>13844</v>
      </c>
      <c r="P399" s="365" t="s">
        <v>13915</v>
      </c>
      <c r="Q399" s="365" t="s">
        <v>13916</v>
      </c>
      <c r="R399" s="405" t="s">
        <v>15593</v>
      </c>
      <c r="S399" s="363" t="s">
        <v>8937</v>
      </c>
      <c r="T399" s="419" t="str">
        <f t="shared" si="13"/>
        <v>103Xã Bình Giang</v>
      </c>
      <c r="U399" t="e">
        <f>VLOOKUP(S399,'DM CQT mới'!$E$7:$E$132,1,)</f>
        <v>#N/A</v>
      </c>
      <c r="V399" s="364" t="s">
        <v>13914</v>
      </c>
      <c r="W399" s="360" t="s">
        <v>15592</v>
      </c>
      <c r="X399" t="b">
        <f t="shared" si="12"/>
        <v>0</v>
      </c>
    </row>
    <row r="400" spans="1:24" ht="60" hidden="1">
      <c r="A400" s="360" t="s">
        <v>7999</v>
      </c>
      <c r="B400" s="361" t="s">
        <v>11240</v>
      </c>
      <c r="C400" s="361">
        <v>2</v>
      </c>
      <c r="D400" s="361" t="s">
        <v>1665</v>
      </c>
      <c r="E400" s="361" t="s">
        <v>13913</v>
      </c>
      <c r="F400" s="361" t="s">
        <v>15591</v>
      </c>
      <c r="G400" s="361" t="s">
        <v>1550</v>
      </c>
      <c r="H400" s="361">
        <v>103</v>
      </c>
      <c r="I400" s="363" t="s">
        <v>13874</v>
      </c>
      <c r="J400" s="363" t="s">
        <v>11044</v>
      </c>
      <c r="K400" s="360">
        <v>10</v>
      </c>
      <c r="L400" s="360" t="s">
        <v>13914</v>
      </c>
      <c r="M400" s="360"/>
      <c r="N400" s="360" t="s">
        <v>15592</v>
      </c>
      <c r="O400" s="363" t="s">
        <v>13844</v>
      </c>
      <c r="P400" s="365" t="s">
        <v>13915</v>
      </c>
      <c r="Q400" s="365" t="s">
        <v>13916</v>
      </c>
      <c r="R400" s="405" t="s">
        <v>15593</v>
      </c>
      <c r="S400" s="363" t="s">
        <v>8938</v>
      </c>
      <c r="T400" s="419" t="str">
        <f t="shared" si="13"/>
        <v>103Xã Đường An</v>
      </c>
      <c r="U400" t="e">
        <f>VLOOKUP(S400,'DM CQT mới'!$E$7:$E$132,1,)</f>
        <v>#N/A</v>
      </c>
      <c r="V400" s="360" t="s">
        <v>13914</v>
      </c>
      <c r="W400" s="360" t="s">
        <v>15592</v>
      </c>
      <c r="X400" t="b">
        <f t="shared" si="12"/>
        <v>0</v>
      </c>
    </row>
    <row r="401" spans="1:24" ht="60" hidden="1">
      <c r="A401" s="360" t="s">
        <v>7999</v>
      </c>
      <c r="B401" s="361" t="s">
        <v>11240</v>
      </c>
      <c r="C401" s="361">
        <v>2</v>
      </c>
      <c r="D401" s="361" t="s">
        <v>1665</v>
      </c>
      <c r="E401" s="361" t="s">
        <v>13913</v>
      </c>
      <c r="F401" s="361" t="s">
        <v>15591</v>
      </c>
      <c r="G401" s="361" t="s">
        <v>1550</v>
      </c>
      <c r="H401" s="361">
        <v>103</v>
      </c>
      <c r="I401" s="363" t="s">
        <v>13874</v>
      </c>
      <c r="J401" s="363" t="s">
        <v>11044</v>
      </c>
      <c r="K401" s="360">
        <v>10</v>
      </c>
      <c r="L401" s="360" t="s">
        <v>13914</v>
      </c>
      <c r="M401" s="360"/>
      <c r="N401" s="360" t="s">
        <v>15592</v>
      </c>
      <c r="O401" s="363" t="s">
        <v>13844</v>
      </c>
      <c r="P401" s="365" t="s">
        <v>13915</v>
      </c>
      <c r="Q401" s="365" t="s">
        <v>13916</v>
      </c>
      <c r="R401" s="405" t="s">
        <v>15593</v>
      </c>
      <c r="S401" s="363" t="s">
        <v>8939</v>
      </c>
      <c r="T401" s="419" t="str">
        <f t="shared" si="13"/>
        <v>103Xã Thượng Hồng</v>
      </c>
      <c r="U401" t="e">
        <f>VLOOKUP(S401,'DM CQT mới'!$E$7:$E$132,1,)</f>
        <v>#N/A</v>
      </c>
      <c r="V401" s="360" t="s">
        <v>13914</v>
      </c>
      <c r="W401" s="360" t="s">
        <v>15592</v>
      </c>
      <c r="X401" t="b">
        <f t="shared" si="12"/>
        <v>0</v>
      </c>
    </row>
    <row r="402" spans="1:24" ht="60" hidden="1">
      <c r="A402" s="360" t="s">
        <v>7984</v>
      </c>
      <c r="B402" s="361" t="s">
        <v>11240</v>
      </c>
      <c r="C402" s="361">
        <v>3</v>
      </c>
      <c r="D402" s="361" t="s">
        <v>1644</v>
      </c>
      <c r="E402" s="361" t="s">
        <v>13917</v>
      </c>
      <c r="F402" s="361" t="s">
        <v>15594</v>
      </c>
      <c r="G402" s="361" t="s">
        <v>1550</v>
      </c>
      <c r="H402" s="361">
        <v>103</v>
      </c>
      <c r="I402" s="363" t="s">
        <v>13874</v>
      </c>
      <c r="J402" s="363" t="s">
        <v>11044</v>
      </c>
      <c r="K402" s="360">
        <v>11</v>
      </c>
      <c r="L402" s="360" t="s">
        <v>13918</v>
      </c>
      <c r="M402" s="360"/>
      <c r="N402" s="360" t="s">
        <v>15595</v>
      </c>
      <c r="O402" s="363" t="s">
        <v>13844</v>
      </c>
      <c r="P402" s="365" t="s">
        <v>13919</v>
      </c>
      <c r="Q402" s="365" t="s">
        <v>13920</v>
      </c>
      <c r="R402" s="405" t="s">
        <v>15596</v>
      </c>
      <c r="S402" s="363" t="s">
        <v>8944</v>
      </c>
      <c r="T402" s="419" t="str">
        <f t="shared" si="13"/>
        <v>103Xã Tứ Kỳ</v>
      </c>
      <c r="U402" t="e">
        <f>VLOOKUP(S402,'DM CQT mới'!$E$7:$E$132,1,)</f>
        <v>#N/A</v>
      </c>
      <c r="V402" s="360" t="s">
        <v>13918</v>
      </c>
      <c r="W402" s="360" t="s">
        <v>15595</v>
      </c>
      <c r="X402" t="b">
        <f t="shared" si="12"/>
        <v>0</v>
      </c>
    </row>
    <row r="403" spans="1:24" ht="60" hidden="1">
      <c r="A403" s="360" t="s">
        <v>7984</v>
      </c>
      <c r="B403" s="361" t="s">
        <v>11240</v>
      </c>
      <c r="C403" s="361">
        <v>3</v>
      </c>
      <c r="D403" s="361" t="s">
        <v>1644</v>
      </c>
      <c r="E403" s="361" t="s">
        <v>13917</v>
      </c>
      <c r="F403" s="361" t="s">
        <v>15594</v>
      </c>
      <c r="G403" s="361" t="s">
        <v>1550</v>
      </c>
      <c r="H403" s="361">
        <v>103</v>
      </c>
      <c r="I403" s="363" t="s">
        <v>13874</v>
      </c>
      <c r="J403" s="363" t="s">
        <v>11044</v>
      </c>
      <c r="K403" s="360">
        <v>11</v>
      </c>
      <c r="L403" s="360" t="s">
        <v>13918</v>
      </c>
      <c r="M403" s="360"/>
      <c r="N403" s="360" t="s">
        <v>15595</v>
      </c>
      <c r="O403" s="363" t="s">
        <v>13844</v>
      </c>
      <c r="P403" s="365" t="s">
        <v>13919</v>
      </c>
      <c r="Q403" s="365" t="s">
        <v>13920</v>
      </c>
      <c r="R403" s="405" t="s">
        <v>15596</v>
      </c>
      <c r="S403" s="363" t="s">
        <v>8280</v>
      </c>
      <c r="T403" s="419" t="str">
        <f t="shared" si="13"/>
        <v>103Xã Tân Kỳ</v>
      </c>
      <c r="U403" t="e">
        <f>VLOOKUP(S403,'DM CQT mới'!$E$7:$E$132,1,)</f>
        <v>#N/A</v>
      </c>
      <c r="V403" s="360" t="s">
        <v>13918</v>
      </c>
      <c r="W403" s="360" t="s">
        <v>15595</v>
      </c>
      <c r="X403" t="b">
        <f t="shared" si="12"/>
        <v>0</v>
      </c>
    </row>
    <row r="404" spans="1:24" ht="60" hidden="1">
      <c r="A404" s="360" t="s">
        <v>7984</v>
      </c>
      <c r="B404" s="361" t="s">
        <v>11240</v>
      </c>
      <c r="C404" s="361">
        <v>3</v>
      </c>
      <c r="D404" s="361" t="s">
        <v>1644</v>
      </c>
      <c r="E404" s="361" t="s">
        <v>13917</v>
      </c>
      <c r="F404" s="361" t="s">
        <v>15594</v>
      </c>
      <c r="G404" s="361" t="s">
        <v>1550</v>
      </c>
      <c r="H404" s="361">
        <v>103</v>
      </c>
      <c r="I404" s="363" t="s">
        <v>13874</v>
      </c>
      <c r="J404" s="363" t="s">
        <v>11044</v>
      </c>
      <c r="K404" s="360">
        <v>11</v>
      </c>
      <c r="L404" s="360" t="s">
        <v>13918</v>
      </c>
      <c r="M404" s="360"/>
      <c r="N404" s="360" t="s">
        <v>15595</v>
      </c>
      <c r="O404" s="363" t="s">
        <v>13844</v>
      </c>
      <c r="P404" s="365" t="s">
        <v>13919</v>
      </c>
      <c r="Q404" s="365" t="s">
        <v>13920</v>
      </c>
      <c r="R404" s="405" t="s">
        <v>15596</v>
      </c>
      <c r="S404" s="363" t="s">
        <v>8769</v>
      </c>
      <c r="T404" s="419" t="str">
        <f t="shared" si="13"/>
        <v>103Xã Đại Sơn</v>
      </c>
      <c r="U404" t="e">
        <f>VLOOKUP(S404,'DM CQT mới'!$E$7:$E$132,1,)</f>
        <v>#N/A</v>
      </c>
      <c r="V404" s="360" t="s">
        <v>13918</v>
      </c>
      <c r="W404" s="360" t="s">
        <v>15595</v>
      </c>
      <c r="X404" t="b">
        <f t="shared" si="12"/>
        <v>0</v>
      </c>
    </row>
    <row r="405" spans="1:24" ht="60" hidden="1">
      <c r="A405" s="360" t="s">
        <v>7984</v>
      </c>
      <c r="B405" s="361" t="s">
        <v>11240</v>
      </c>
      <c r="C405" s="361">
        <v>3</v>
      </c>
      <c r="D405" s="362" t="s">
        <v>1644</v>
      </c>
      <c r="E405" s="361" t="s">
        <v>13917</v>
      </c>
      <c r="F405" s="361" t="s">
        <v>15594</v>
      </c>
      <c r="G405" s="361" t="s">
        <v>1550</v>
      </c>
      <c r="H405" s="361">
        <v>103</v>
      </c>
      <c r="I405" s="363" t="s">
        <v>13874</v>
      </c>
      <c r="J405" s="363" t="s">
        <v>11044</v>
      </c>
      <c r="K405" s="360">
        <v>11</v>
      </c>
      <c r="L405" s="360" t="s">
        <v>13918</v>
      </c>
      <c r="M405" s="360"/>
      <c r="N405" s="360" t="s">
        <v>15595</v>
      </c>
      <c r="O405" s="363" t="s">
        <v>13844</v>
      </c>
      <c r="P405" s="365" t="s">
        <v>13919</v>
      </c>
      <c r="Q405" s="365" t="s">
        <v>13920</v>
      </c>
      <c r="R405" s="405" t="s">
        <v>15596</v>
      </c>
      <c r="S405" s="363" t="s">
        <v>8945</v>
      </c>
      <c r="T405" s="419" t="str">
        <f t="shared" si="13"/>
        <v>103Xã Chí Minh</v>
      </c>
      <c r="U405" t="e">
        <f>VLOOKUP(S405,'DM CQT mới'!$E$7:$E$132,1,)</f>
        <v>#N/A</v>
      </c>
      <c r="V405" s="360" t="s">
        <v>13918</v>
      </c>
      <c r="W405" s="360" t="s">
        <v>15595</v>
      </c>
      <c r="X405" t="b">
        <f t="shared" si="12"/>
        <v>0</v>
      </c>
    </row>
    <row r="406" spans="1:24" ht="60" hidden="1">
      <c r="A406" s="360" t="s">
        <v>7984</v>
      </c>
      <c r="B406" s="361" t="s">
        <v>11240</v>
      </c>
      <c r="C406" s="361">
        <v>3</v>
      </c>
      <c r="D406" s="361" t="s">
        <v>1644</v>
      </c>
      <c r="E406" s="361" t="s">
        <v>13917</v>
      </c>
      <c r="F406" s="361" t="s">
        <v>15594</v>
      </c>
      <c r="G406" s="361" t="s">
        <v>1550</v>
      </c>
      <c r="H406" s="361">
        <v>103</v>
      </c>
      <c r="I406" s="363" t="s">
        <v>13874</v>
      </c>
      <c r="J406" s="363" t="s">
        <v>11044</v>
      </c>
      <c r="K406" s="360">
        <v>11</v>
      </c>
      <c r="L406" s="360" t="s">
        <v>13918</v>
      </c>
      <c r="M406" s="360"/>
      <c r="N406" s="360" t="s">
        <v>15595</v>
      </c>
      <c r="O406" s="363" t="s">
        <v>13844</v>
      </c>
      <c r="P406" s="365" t="s">
        <v>13919</v>
      </c>
      <c r="Q406" s="365" t="s">
        <v>13920</v>
      </c>
      <c r="R406" s="405" t="s">
        <v>15596</v>
      </c>
      <c r="S406" s="363" t="s">
        <v>8946</v>
      </c>
      <c r="T406" s="419" t="str">
        <f t="shared" si="13"/>
        <v>103Xã Lạc Phượng</v>
      </c>
      <c r="U406" t="e">
        <f>VLOOKUP(S406,'DM CQT mới'!$E$7:$E$132,1,)</f>
        <v>#N/A</v>
      </c>
      <c r="V406" s="360" t="s">
        <v>13918</v>
      </c>
      <c r="W406" s="360" t="s">
        <v>15595</v>
      </c>
      <c r="X406" t="b">
        <f t="shared" si="12"/>
        <v>0</v>
      </c>
    </row>
    <row r="407" spans="1:24" ht="60" hidden="1">
      <c r="A407" s="360" t="s">
        <v>7984</v>
      </c>
      <c r="B407" s="361" t="s">
        <v>11240</v>
      </c>
      <c r="C407" s="361">
        <v>3</v>
      </c>
      <c r="D407" s="361" t="s">
        <v>1644</v>
      </c>
      <c r="E407" s="361" t="s">
        <v>13917</v>
      </c>
      <c r="F407" s="361" t="s">
        <v>15594</v>
      </c>
      <c r="G407" s="361" t="s">
        <v>1550</v>
      </c>
      <c r="H407" s="361">
        <v>103</v>
      </c>
      <c r="I407" s="363" t="s">
        <v>13874</v>
      </c>
      <c r="J407" s="363" t="s">
        <v>11044</v>
      </c>
      <c r="K407" s="360">
        <v>11</v>
      </c>
      <c r="L407" s="360" t="s">
        <v>13918</v>
      </c>
      <c r="M407" s="360"/>
      <c r="N407" s="363" t="s">
        <v>15595</v>
      </c>
      <c r="O407" s="363" t="s">
        <v>13844</v>
      </c>
      <c r="P407" s="363" t="s">
        <v>13919</v>
      </c>
      <c r="Q407" s="363" t="s">
        <v>13920</v>
      </c>
      <c r="R407" s="363" t="s">
        <v>15596</v>
      </c>
      <c r="S407" s="363" t="s">
        <v>8947</v>
      </c>
      <c r="T407" s="419" t="str">
        <f t="shared" si="13"/>
        <v>103Xã Nguyên Giáp</v>
      </c>
      <c r="U407" t="e">
        <f>VLOOKUP(S407,'DM CQT mới'!$E$7:$E$132,1,)</f>
        <v>#N/A</v>
      </c>
      <c r="V407" s="360" t="s">
        <v>13918</v>
      </c>
      <c r="W407" s="363" t="s">
        <v>15595</v>
      </c>
      <c r="X407" t="b">
        <f t="shared" si="12"/>
        <v>0</v>
      </c>
    </row>
    <row r="408" spans="1:24" ht="60" hidden="1">
      <c r="A408" s="360" t="s">
        <v>7984</v>
      </c>
      <c r="B408" s="361" t="s">
        <v>11240</v>
      </c>
      <c r="C408" s="361">
        <v>3</v>
      </c>
      <c r="D408" s="361" t="s">
        <v>1644</v>
      </c>
      <c r="E408" s="361" t="s">
        <v>13917</v>
      </c>
      <c r="F408" s="361" t="s">
        <v>15594</v>
      </c>
      <c r="G408" s="361" t="s">
        <v>1550</v>
      </c>
      <c r="H408" s="361">
        <v>103</v>
      </c>
      <c r="I408" s="363" t="s">
        <v>13874</v>
      </c>
      <c r="J408" s="363" t="s">
        <v>11044</v>
      </c>
      <c r="K408" s="360">
        <v>11</v>
      </c>
      <c r="L408" s="360" t="s">
        <v>13918</v>
      </c>
      <c r="M408" s="360"/>
      <c r="N408" s="363" t="s">
        <v>15595</v>
      </c>
      <c r="O408" s="363" t="s">
        <v>13844</v>
      </c>
      <c r="P408" s="363" t="s">
        <v>13919</v>
      </c>
      <c r="Q408" s="363" t="s">
        <v>13920</v>
      </c>
      <c r="R408" s="363" t="s">
        <v>15596</v>
      </c>
      <c r="S408" s="363" t="s">
        <v>8948</v>
      </c>
      <c r="T408" s="419" t="str">
        <f t="shared" si="13"/>
        <v>103Xã Ninh Giang</v>
      </c>
      <c r="U408" t="e">
        <f>VLOOKUP(S408,'DM CQT mới'!$E$7:$E$132,1,)</f>
        <v>#N/A</v>
      </c>
      <c r="V408" s="360" t="s">
        <v>13918</v>
      </c>
      <c r="W408" s="363" t="s">
        <v>15595</v>
      </c>
      <c r="X408" t="b">
        <f t="shared" si="12"/>
        <v>0</v>
      </c>
    </row>
    <row r="409" spans="1:24" ht="60" hidden="1">
      <c r="A409" s="360" t="s">
        <v>7984</v>
      </c>
      <c r="B409" s="361" t="s">
        <v>11240</v>
      </c>
      <c r="C409" s="361">
        <v>3</v>
      </c>
      <c r="D409" s="361" t="s">
        <v>1644</v>
      </c>
      <c r="E409" s="361" t="s">
        <v>13917</v>
      </c>
      <c r="F409" s="361" t="s">
        <v>15594</v>
      </c>
      <c r="G409" s="361" t="s">
        <v>1550</v>
      </c>
      <c r="H409" s="361">
        <v>103</v>
      </c>
      <c r="I409" s="363" t="s">
        <v>13874</v>
      </c>
      <c r="J409" s="363" t="s">
        <v>11044</v>
      </c>
      <c r="K409" s="360">
        <v>11</v>
      </c>
      <c r="L409" s="360" t="s">
        <v>13918</v>
      </c>
      <c r="M409" s="360"/>
      <c r="N409" s="363" t="s">
        <v>15595</v>
      </c>
      <c r="O409" s="363" t="s">
        <v>13844</v>
      </c>
      <c r="P409" s="363" t="s">
        <v>13919</v>
      </c>
      <c r="Q409" s="363" t="s">
        <v>13920</v>
      </c>
      <c r="R409" s="363" t="s">
        <v>15596</v>
      </c>
      <c r="S409" s="363" t="s">
        <v>8949</v>
      </c>
      <c r="T409" s="419" t="str">
        <f t="shared" si="13"/>
        <v>103Xã Vĩnh Lại</v>
      </c>
      <c r="U409" t="e">
        <f>VLOOKUP(S409,'DM CQT mới'!$E$7:$E$132,1,)</f>
        <v>#N/A</v>
      </c>
      <c r="V409" s="360" t="s">
        <v>13918</v>
      </c>
      <c r="W409" s="363" t="s">
        <v>15595</v>
      </c>
      <c r="X409" t="b">
        <f t="shared" si="12"/>
        <v>0</v>
      </c>
    </row>
    <row r="410" spans="1:24" ht="60" hidden="1">
      <c r="A410" s="360" t="s">
        <v>7984</v>
      </c>
      <c r="B410" s="361" t="s">
        <v>11240</v>
      </c>
      <c r="C410" s="361">
        <v>3</v>
      </c>
      <c r="D410" s="361" t="s">
        <v>1644</v>
      </c>
      <c r="E410" s="361" t="s">
        <v>13917</v>
      </c>
      <c r="F410" s="361" t="s">
        <v>15594</v>
      </c>
      <c r="G410" s="361" t="s">
        <v>1550</v>
      </c>
      <c r="H410" s="361">
        <v>103</v>
      </c>
      <c r="I410" s="363" t="s">
        <v>13874</v>
      </c>
      <c r="J410" s="363" t="s">
        <v>11044</v>
      </c>
      <c r="K410" s="360">
        <v>11</v>
      </c>
      <c r="L410" s="360" t="s">
        <v>13918</v>
      </c>
      <c r="M410" s="360"/>
      <c r="N410" s="363" t="s">
        <v>15595</v>
      </c>
      <c r="O410" s="363" t="s">
        <v>13844</v>
      </c>
      <c r="P410" s="363" t="s">
        <v>13919</v>
      </c>
      <c r="Q410" s="363" t="s">
        <v>13920</v>
      </c>
      <c r="R410" s="363" t="s">
        <v>15596</v>
      </c>
      <c r="S410" s="363" t="s">
        <v>8950</v>
      </c>
      <c r="T410" s="419" t="str">
        <f t="shared" si="13"/>
        <v>103Xã Khúc Thừa Dụ</v>
      </c>
      <c r="U410" t="e">
        <f>VLOOKUP(S410,'DM CQT mới'!$E$7:$E$132,1,)</f>
        <v>#N/A</v>
      </c>
      <c r="V410" s="360" t="s">
        <v>13918</v>
      </c>
      <c r="W410" s="363" t="s">
        <v>15595</v>
      </c>
      <c r="X410" t="b">
        <f t="shared" si="12"/>
        <v>0</v>
      </c>
    </row>
    <row r="411" spans="1:24" ht="60" hidden="1">
      <c r="A411" s="360" t="s">
        <v>7984</v>
      </c>
      <c r="B411" s="361" t="s">
        <v>11240</v>
      </c>
      <c r="C411" s="361">
        <v>3</v>
      </c>
      <c r="D411" s="361" t="s">
        <v>1644</v>
      </c>
      <c r="E411" s="361" t="s">
        <v>13917</v>
      </c>
      <c r="F411" s="361" t="s">
        <v>15594</v>
      </c>
      <c r="G411" s="361" t="s">
        <v>1550</v>
      </c>
      <c r="H411" s="361">
        <v>103</v>
      </c>
      <c r="I411" s="363" t="s">
        <v>13874</v>
      </c>
      <c r="J411" s="363" t="s">
        <v>11044</v>
      </c>
      <c r="K411" s="360">
        <v>11</v>
      </c>
      <c r="L411" s="360" t="s">
        <v>13918</v>
      </c>
      <c r="M411" s="360"/>
      <c r="N411" s="363" t="s">
        <v>15595</v>
      </c>
      <c r="O411" s="363" t="s">
        <v>13844</v>
      </c>
      <c r="P411" s="363" t="s">
        <v>13919</v>
      </c>
      <c r="Q411" s="363" t="s">
        <v>13920</v>
      </c>
      <c r="R411" s="363" t="s">
        <v>15596</v>
      </c>
      <c r="S411" s="363" t="s">
        <v>8038</v>
      </c>
      <c r="T411" s="419" t="str">
        <f t="shared" si="13"/>
        <v>103Xã Tân An</v>
      </c>
      <c r="U411" t="e">
        <f>VLOOKUP(S411,'DM CQT mới'!$E$7:$E$132,1,)</f>
        <v>#N/A</v>
      </c>
      <c r="V411" s="360" t="s">
        <v>13918</v>
      </c>
      <c r="W411" s="363" t="s">
        <v>15595</v>
      </c>
      <c r="X411" t="b">
        <f t="shared" si="12"/>
        <v>0</v>
      </c>
    </row>
    <row r="412" spans="1:24" ht="60" hidden="1">
      <c r="A412" s="360" t="s">
        <v>7984</v>
      </c>
      <c r="B412" s="361" t="s">
        <v>11240</v>
      </c>
      <c r="C412" s="361">
        <v>3</v>
      </c>
      <c r="D412" s="361" t="s">
        <v>1644</v>
      </c>
      <c r="E412" s="361" t="s">
        <v>13917</v>
      </c>
      <c r="F412" s="361" t="s">
        <v>15594</v>
      </c>
      <c r="G412" s="361" t="s">
        <v>1550</v>
      </c>
      <c r="H412" s="361">
        <v>103</v>
      </c>
      <c r="I412" s="363" t="s">
        <v>13874</v>
      </c>
      <c r="J412" s="363" t="s">
        <v>11044</v>
      </c>
      <c r="K412" s="360">
        <v>11</v>
      </c>
      <c r="L412" s="360" t="s">
        <v>13918</v>
      </c>
      <c r="M412" s="360"/>
      <c r="N412" s="363" t="s">
        <v>15595</v>
      </c>
      <c r="O412" s="363" t="s">
        <v>13844</v>
      </c>
      <c r="P412" s="363" t="s">
        <v>13919</v>
      </c>
      <c r="Q412" s="363" t="s">
        <v>13920</v>
      </c>
      <c r="R412" s="363" t="s">
        <v>15596</v>
      </c>
      <c r="S412" s="363" t="s">
        <v>8951</v>
      </c>
      <c r="T412" s="419" t="str">
        <f t="shared" si="13"/>
        <v>103Xã Hồng Châu</v>
      </c>
      <c r="U412" t="e">
        <f>VLOOKUP(S412,'DM CQT mới'!$E$7:$E$132,1,)</f>
        <v>#N/A</v>
      </c>
      <c r="V412" s="360" t="s">
        <v>13918</v>
      </c>
      <c r="W412" s="363" t="s">
        <v>15595</v>
      </c>
      <c r="X412" t="b">
        <f t="shared" si="12"/>
        <v>0</v>
      </c>
    </row>
    <row r="413" spans="1:24" ht="45" hidden="1">
      <c r="A413" s="360" t="s">
        <v>13921</v>
      </c>
      <c r="B413" s="361" t="s">
        <v>11044</v>
      </c>
      <c r="C413" s="361">
        <v>5</v>
      </c>
      <c r="D413" s="361">
        <v>2826</v>
      </c>
      <c r="E413" s="361" t="s">
        <v>13922</v>
      </c>
      <c r="F413" s="361" t="s">
        <v>15580</v>
      </c>
      <c r="G413" s="361" t="s">
        <v>13923</v>
      </c>
      <c r="H413" s="361" t="s">
        <v>7942</v>
      </c>
      <c r="I413" s="363" t="s">
        <v>13924</v>
      </c>
      <c r="J413" s="363" t="s">
        <v>13924</v>
      </c>
      <c r="K413" s="360" t="s">
        <v>13924</v>
      </c>
      <c r="L413" s="360" t="s">
        <v>13924</v>
      </c>
      <c r="M413" s="360" t="s">
        <v>13924</v>
      </c>
      <c r="N413" s="363" t="s">
        <v>13924</v>
      </c>
      <c r="O413" s="363" t="s">
        <v>13924</v>
      </c>
      <c r="P413" s="363" t="s">
        <v>1024</v>
      </c>
      <c r="Q413" s="363"/>
      <c r="R413" s="363"/>
      <c r="S413" s="363"/>
      <c r="T413" s="419" t="str">
        <f t="shared" si="13"/>
        <v>407</v>
      </c>
      <c r="V413" s="360" t="s">
        <v>13924</v>
      </c>
      <c r="W413" s="363" t="s">
        <v>13924</v>
      </c>
      <c r="X413" t="b">
        <f t="shared" si="12"/>
        <v>0</v>
      </c>
    </row>
    <row r="414" spans="1:24" ht="60" hidden="1">
      <c r="A414" s="360" t="s">
        <v>7985</v>
      </c>
      <c r="B414" s="361" t="s">
        <v>11044</v>
      </c>
      <c r="C414" s="361">
        <v>6</v>
      </c>
      <c r="D414" s="361">
        <v>2827</v>
      </c>
      <c r="E414" s="361" t="s">
        <v>13925</v>
      </c>
      <c r="F414" s="361" t="s">
        <v>15582</v>
      </c>
      <c r="G414" s="361" t="s">
        <v>13923</v>
      </c>
      <c r="H414" s="361">
        <v>225</v>
      </c>
      <c r="I414" s="363" t="s">
        <v>13923</v>
      </c>
      <c r="J414" s="363" t="s">
        <v>11044</v>
      </c>
      <c r="K414" s="360">
        <v>12</v>
      </c>
      <c r="L414" s="360">
        <v>2827</v>
      </c>
      <c r="M414" s="360" t="s">
        <v>13925</v>
      </c>
      <c r="N414" s="363" t="s">
        <v>15597</v>
      </c>
      <c r="O414" s="363" t="s">
        <v>13926</v>
      </c>
      <c r="P414" s="363" t="s">
        <v>1034</v>
      </c>
      <c r="Q414" s="363" t="s">
        <v>13927</v>
      </c>
      <c r="R414" s="363" t="s">
        <v>15598</v>
      </c>
      <c r="S414" s="363" t="s">
        <v>8733</v>
      </c>
      <c r="T414" s="419" t="str">
        <f t="shared" si="13"/>
        <v>225Phường Tuần Châu</v>
      </c>
      <c r="U414" t="e">
        <f>VLOOKUP(S414,'DM CQT mới'!$E$7:$E$132,1,)</f>
        <v>#N/A</v>
      </c>
      <c r="V414" s="360">
        <v>2827</v>
      </c>
      <c r="W414" s="363" t="s">
        <v>15597</v>
      </c>
      <c r="X414" t="b">
        <f t="shared" si="12"/>
        <v>1</v>
      </c>
    </row>
    <row r="415" spans="1:24" ht="60" hidden="1">
      <c r="A415" s="360" t="s">
        <v>7985</v>
      </c>
      <c r="B415" s="361" t="s">
        <v>11044</v>
      </c>
      <c r="C415" s="361">
        <v>6</v>
      </c>
      <c r="D415" s="361">
        <v>2827</v>
      </c>
      <c r="E415" s="361" t="s">
        <v>13925</v>
      </c>
      <c r="F415" s="361" t="s">
        <v>15582</v>
      </c>
      <c r="G415" s="361" t="s">
        <v>13923</v>
      </c>
      <c r="H415" s="361">
        <v>225</v>
      </c>
      <c r="I415" s="363" t="s">
        <v>13923</v>
      </c>
      <c r="J415" s="363" t="s">
        <v>11044</v>
      </c>
      <c r="K415" s="360">
        <v>12</v>
      </c>
      <c r="L415" s="360">
        <v>2827</v>
      </c>
      <c r="M415" s="360" t="s">
        <v>13925</v>
      </c>
      <c r="N415" s="363" t="s">
        <v>15597</v>
      </c>
      <c r="O415" s="363" t="s">
        <v>13926</v>
      </c>
      <c r="P415" s="363" t="s">
        <v>1034</v>
      </c>
      <c r="Q415" s="363" t="s">
        <v>13927</v>
      </c>
      <c r="R415" s="363" t="s">
        <v>15598</v>
      </c>
      <c r="S415" s="363" t="s">
        <v>46</v>
      </c>
      <c r="T415" s="419" t="str">
        <f t="shared" si="13"/>
        <v>225Phường Việt Hưng</v>
      </c>
      <c r="U415" t="str">
        <f>VLOOKUP(S415,'DM CQT mới'!$E$7:$E$132,1,)</f>
        <v>Phường Việt Hưng</v>
      </c>
      <c r="V415" s="360">
        <v>2827</v>
      </c>
      <c r="W415" s="363" t="s">
        <v>15597</v>
      </c>
      <c r="X415" t="b">
        <f t="shared" si="12"/>
        <v>1</v>
      </c>
    </row>
    <row r="416" spans="1:24" ht="60" hidden="1">
      <c r="A416" s="360" t="s">
        <v>7985</v>
      </c>
      <c r="B416" s="361" t="s">
        <v>11044</v>
      </c>
      <c r="C416" s="361">
        <v>6</v>
      </c>
      <c r="D416" s="361">
        <v>2827</v>
      </c>
      <c r="E416" s="361" t="s">
        <v>13925</v>
      </c>
      <c r="F416" s="361" t="s">
        <v>15582</v>
      </c>
      <c r="G416" s="361" t="s">
        <v>13923</v>
      </c>
      <c r="H416" s="361">
        <v>225</v>
      </c>
      <c r="I416" s="363" t="s">
        <v>13923</v>
      </c>
      <c r="J416" s="363" t="s">
        <v>11044</v>
      </c>
      <c r="K416" s="360">
        <v>12</v>
      </c>
      <c r="L416" s="360">
        <v>2827</v>
      </c>
      <c r="M416" s="360" t="s">
        <v>13925</v>
      </c>
      <c r="N416" s="363" t="s">
        <v>15597</v>
      </c>
      <c r="O416" s="363" t="s">
        <v>13926</v>
      </c>
      <c r="P416" s="363" t="s">
        <v>1034</v>
      </c>
      <c r="Q416" s="363" t="s">
        <v>13927</v>
      </c>
      <c r="R416" s="363" t="s">
        <v>15598</v>
      </c>
      <c r="S416" s="363" t="s">
        <v>8734</v>
      </c>
      <c r="T416" s="419" t="str">
        <f t="shared" si="13"/>
        <v>225Phường Bãi Cháy</v>
      </c>
      <c r="U416" t="e">
        <f>VLOOKUP(S416,'DM CQT mới'!$E$7:$E$132,1,)</f>
        <v>#N/A</v>
      </c>
      <c r="V416" s="360">
        <v>2827</v>
      </c>
      <c r="W416" s="363" t="s">
        <v>15597</v>
      </c>
      <c r="X416" t="b">
        <f t="shared" si="12"/>
        <v>1</v>
      </c>
    </row>
    <row r="417" spans="1:24" ht="60" hidden="1">
      <c r="A417" s="360" t="s">
        <v>7985</v>
      </c>
      <c r="B417" s="361" t="s">
        <v>11044</v>
      </c>
      <c r="C417" s="361">
        <v>6</v>
      </c>
      <c r="D417" s="361">
        <v>2827</v>
      </c>
      <c r="E417" s="361" t="s">
        <v>13925</v>
      </c>
      <c r="F417" s="361" t="s">
        <v>15582</v>
      </c>
      <c r="G417" s="361" t="s">
        <v>13923</v>
      </c>
      <c r="H417" s="361">
        <v>225</v>
      </c>
      <c r="I417" s="363" t="s">
        <v>13923</v>
      </c>
      <c r="J417" s="363" t="s">
        <v>11044</v>
      </c>
      <c r="K417" s="360">
        <v>12</v>
      </c>
      <c r="L417" s="360">
        <v>2827</v>
      </c>
      <c r="M417" s="360" t="s">
        <v>13925</v>
      </c>
      <c r="N417" s="363" t="s">
        <v>15597</v>
      </c>
      <c r="O417" s="363" t="s">
        <v>13926</v>
      </c>
      <c r="P417" s="363" t="s">
        <v>1034</v>
      </c>
      <c r="Q417" s="363" t="s">
        <v>13927</v>
      </c>
      <c r="R417" s="363" t="s">
        <v>15598</v>
      </c>
      <c r="S417" s="363" t="s">
        <v>8735</v>
      </c>
      <c r="T417" s="419" t="str">
        <f t="shared" si="13"/>
        <v>225Phường Hà Tu</v>
      </c>
      <c r="U417" t="e">
        <f>VLOOKUP(S417,'DM CQT mới'!$E$7:$E$132,1,)</f>
        <v>#N/A</v>
      </c>
      <c r="V417" s="360">
        <v>2827</v>
      </c>
      <c r="W417" s="363" t="s">
        <v>15597</v>
      </c>
      <c r="X417" t="b">
        <f t="shared" si="12"/>
        <v>1</v>
      </c>
    </row>
    <row r="418" spans="1:24" ht="60" hidden="1">
      <c r="A418" s="360" t="s">
        <v>7985</v>
      </c>
      <c r="B418" s="361" t="s">
        <v>11044</v>
      </c>
      <c r="C418" s="361">
        <v>6</v>
      </c>
      <c r="D418" s="361">
        <v>2827</v>
      </c>
      <c r="E418" s="361" t="s">
        <v>13925</v>
      </c>
      <c r="F418" s="361" t="s">
        <v>15582</v>
      </c>
      <c r="G418" s="361" t="s">
        <v>13923</v>
      </c>
      <c r="H418" s="361">
        <v>225</v>
      </c>
      <c r="I418" s="363" t="s">
        <v>13923</v>
      </c>
      <c r="J418" s="363" t="s">
        <v>11044</v>
      </c>
      <c r="K418" s="360">
        <v>12</v>
      </c>
      <c r="L418" s="360">
        <v>2827</v>
      </c>
      <c r="M418" s="360" t="s">
        <v>13925</v>
      </c>
      <c r="N418" s="363" t="s">
        <v>15597</v>
      </c>
      <c r="O418" s="363" t="s">
        <v>13926</v>
      </c>
      <c r="P418" s="363" t="s">
        <v>1034</v>
      </c>
      <c r="Q418" s="363" t="s">
        <v>13927</v>
      </c>
      <c r="R418" s="363" t="s">
        <v>15598</v>
      </c>
      <c r="S418" s="363" t="s">
        <v>8736</v>
      </c>
      <c r="T418" s="419" t="str">
        <f t="shared" si="13"/>
        <v>225Phường Hà Lầm</v>
      </c>
      <c r="U418" t="e">
        <f>VLOOKUP(S418,'DM CQT mới'!$E$7:$E$132,1,)</f>
        <v>#N/A</v>
      </c>
      <c r="V418" s="360">
        <v>2827</v>
      </c>
      <c r="W418" s="363" t="s">
        <v>15597</v>
      </c>
      <c r="X418" t="b">
        <f t="shared" si="12"/>
        <v>1</v>
      </c>
    </row>
    <row r="419" spans="1:24" ht="60" hidden="1">
      <c r="A419" s="360" t="s">
        <v>7985</v>
      </c>
      <c r="B419" s="361" t="s">
        <v>11044</v>
      </c>
      <c r="C419" s="361">
        <v>6</v>
      </c>
      <c r="D419" s="361">
        <v>2827</v>
      </c>
      <c r="E419" s="361" t="s">
        <v>13925</v>
      </c>
      <c r="F419" s="361" t="s">
        <v>15582</v>
      </c>
      <c r="G419" s="361" t="s">
        <v>13923</v>
      </c>
      <c r="H419" s="361">
        <v>225</v>
      </c>
      <c r="I419" s="363" t="s">
        <v>13923</v>
      </c>
      <c r="J419" s="363" t="s">
        <v>11044</v>
      </c>
      <c r="K419" s="360">
        <v>12</v>
      </c>
      <c r="L419" s="360">
        <v>2827</v>
      </c>
      <c r="M419" s="360" t="s">
        <v>13925</v>
      </c>
      <c r="N419" s="363" t="s">
        <v>15597</v>
      </c>
      <c r="O419" s="363" t="s">
        <v>13926</v>
      </c>
      <c r="P419" s="363" t="s">
        <v>1034</v>
      </c>
      <c r="Q419" s="363" t="s">
        <v>13927</v>
      </c>
      <c r="R419" s="363" t="s">
        <v>15598</v>
      </c>
      <c r="S419" s="363" t="s">
        <v>8737</v>
      </c>
      <c r="T419" s="419" t="str">
        <f t="shared" si="13"/>
        <v>225Phường Cao Xanh</v>
      </c>
      <c r="U419" t="e">
        <f>VLOOKUP(S419,'DM CQT mới'!$E$7:$E$132,1,)</f>
        <v>#N/A</v>
      </c>
      <c r="V419" s="360">
        <v>2827</v>
      </c>
      <c r="W419" s="363" t="s">
        <v>15597</v>
      </c>
      <c r="X419" t="b">
        <f t="shared" si="12"/>
        <v>1</v>
      </c>
    </row>
    <row r="420" spans="1:24" ht="60" hidden="1">
      <c r="A420" s="360" t="s">
        <v>7985</v>
      </c>
      <c r="B420" s="361" t="s">
        <v>11044</v>
      </c>
      <c r="C420" s="361">
        <v>6</v>
      </c>
      <c r="D420" s="361">
        <v>2827</v>
      </c>
      <c r="E420" s="361" t="s">
        <v>13925</v>
      </c>
      <c r="F420" s="361" t="s">
        <v>15582</v>
      </c>
      <c r="G420" s="361" t="s">
        <v>13923</v>
      </c>
      <c r="H420" s="361">
        <v>225</v>
      </c>
      <c r="I420" s="363" t="s">
        <v>13923</v>
      </c>
      <c r="J420" s="363" t="s">
        <v>11044</v>
      </c>
      <c r="K420" s="360">
        <v>12</v>
      </c>
      <c r="L420" s="360">
        <v>2827</v>
      </c>
      <c r="M420" s="360" t="s">
        <v>13925</v>
      </c>
      <c r="N420" s="363" t="s">
        <v>15597</v>
      </c>
      <c r="O420" s="363" t="s">
        <v>13926</v>
      </c>
      <c r="P420" s="363" t="s">
        <v>1034</v>
      </c>
      <c r="Q420" s="363" t="s">
        <v>13927</v>
      </c>
      <c r="R420" s="363" t="s">
        <v>15598</v>
      </c>
      <c r="S420" s="363" t="s">
        <v>8738</v>
      </c>
      <c r="T420" s="419" t="str">
        <f t="shared" si="13"/>
        <v>225Phường Hồng Gai</v>
      </c>
      <c r="U420" t="e">
        <f>VLOOKUP(S420,'DM CQT mới'!$E$7:$E$132,1,)</f>
        <v>#N/A</v>
      </c>
      <c r="V420" s="360">
        <v>2827</v>
      </c>
      <c r="W420" s="363" t="s">
        <v>15597</v>
      </c>
      <c r="X420" t="b">
        <f t="shared" si="12"/>
        <v>1</v>
      </c>
    </row>
    <row r="421" spans="1:24" ht="60" hidden="1">
      <c r="A421" s="360" t="s">
        <v>7985</v>
      </c>
      <c r="B421" s="361" t="s">
        <v>11044</v>
      </c>
      <c r="C421" s="361">
        <v>6</v>
      </c>
      <c r="D421" s="361">
        <v>2827</v>
      </c>
      <c r="E421" s="361" t="s">
        <v>13925</v>
      </c>
      <c r="F421" s="361" t="s">
        <v>15582</v>
      </c>
      <c r="G421" s="361" t="s">
        <v>13923</v>
      </c>
      <c r="H421" s="361">
        <v>225</v>
      </c>
      <c r="I421" s="363" t="s">
        <v>13923</v>
      </c>
      <c r="J421" s="363" t="s">
        <v>11044</v>
      </c>
      <c r="K421" s="360">
        <v>12</v>
      </c>
      <c r="L421" s="360">
        <v>2827</v>
      </c>
      <c r="M421" s="360" t="s">
        <v>13925</v>
      </c>
      <c r="N421" s="363" t="s">
        <v>15597</v>
      </c>
      <c r="O421" s="363" t="s">
        <v>13926</v>
      </c>
      <c r="P421" s="363" t="s">
        <v>1034</v>
      </c>
      <c r="Q421" s="363" t="s">
        <v>13927</v>
      </c>
      <c r="R421" s="363" t="s">
        <v>15598</v>
      </c>
      <c r="S421" s="363" t="s">
        <v>8739</v>
      </c>
      <c r="T421" s="419" t="str">
        <f t="shared" si="13"/>
        <v>225Phường Hạ Long</v>
      </c>
      <c r="U421" t="e">
        <f>VLOOKUP(S421,'DM CQT mới'!$E$7:$E$132,1,)</f>
        <v>#N/A</v>
      </c>
      <c r="V421" s="360">
        <v>2827</v>
      </c>
      <c r="W421" s="363" t="s">
        <v>15597</v>
      </c>
      <c r="X421" t="b">
        <f t="shared" si="12"/>
        <v>1</v>
      </c>
    </row>
    <row r="422" spans="1:24" ht="60" hidden="1">
      <c r="A422" s="360" t="s">
        <v>7985</v>
      </c>
      <c r="B422" s="361" t="s">
        <v>11044</v>
      </c>
      <c r="C422" s="361">
        <v>6</v>
      </c>
      <c r="D422" s="361">
        <v>2827</v>
      </c>
      <c r="E422" s="361" t="s">
        <v>13925</v>
      </c>
      <c r="F422" s="361" t="s">
        <v>15582</v>
      </c>
      <c r="G422" s="361" t="s">
        <v>13923</v>
      </c>
      <c r="H422" s="361">
        <v>225</v>
      </c>
      <c r="I422" s="363" t="s">
        <v>13923</v>
      </c>
      <c r="J422" s="363" t="s">
        <v>11044</v>
      </c>
      <c r="K422" s="360">
        <v>12</v>
      </c>
      <c r="L422" s="360">
        <v>2827</v>
      </c>
      <c r="M422" s="360" t="s">
        <v>13925</v>
      </c>
      <c r="N422" s="363" t="s">
        <v>15597</v>
      </c>
      <c r="O422" s="363" t="s">
        <v>13926</v>
      </c>
      <c r="P422" s="363" t="s">
        <v>1034</v>
      </c>
      <c r="Q422" s="363" t="s">
        <v>13927</v>
      </c>
      <c r="R422" s="363" t="s">
        <v>15598</v>
      </c>
      <c r="S422" s="363" t="s">
        <v>8740</v>
      </c>
      <c r="T422" s="419" t="str">
        <f t="shared" si="13"/>
        <v>225Phường Hoành Bồ</v>
      </c>
      <c r="U422" t="e">
        <f>VLOOKUP(S422,'DM CQT mới'!$E$7:$E$132,1,)</f>
        <v>#N/A</v>
      </c>
      <c r="V422" s="360">
        <v>2827</v>
      </c>
      <c r="W422" s="363" t="s">
        <v>15597</v>
      </c>
      <c r="X422" t="b">
        <f t="shared" si="12"/>
        <v>1</v>
      </c>
    </row>
    <row r="423" spans="1:24" ht="60" hidden="1">
      <c r="A423" s="360" t="s">
        <v>7985</v>
      </c>
      <c r="B423" s="361" t="s">
        <v>11044</v>
      </c>
      <c r="C423" s="361">
        <v>6</v>
      </c>
      <c r="D423" s="361">
        <v>2827</v>
      </c>
      <c r="E423" s="361" t="s">
        <v>13925</v>
      </c>
      <c r="F423" s="361" t="s">
        <v>15582</v>
      </c>
      <c r="G423" s="361" t="s">
        <v>13923</v>
      </c>
      <c r="H423" s="361">
        <v>225</v>
      </c>
      <c r="I423" s="363" t="s">
        <v>13923</v>
      </c>
      <c r="J423" s="363" t="s">
        <v>11044</v>
      </c>
      <c r="K423" s="360">
        <v>12</v>
      </c>
      <c r="L423" s="360">
        <v>2827</v>
      </c>
      <c r="M423" s="360" t="s">
        <v>13925</v>
      </c>
      <c r="N423" s="363" t="s">
        <v>15597</v>
      </c>
      <c r="O423" s="363" t="s">
        <v>13926</v>
      </c>
      <c r="P423" s="363" t="s">
        <v>1034</v>
      </c>
      <c r="Q423" s="363" t="s">
        <v>13927</v>
      </c>
      <c r="R423" s="363" t="s">
        <v>15598</v>
      </c>
      <c r="S423" s="363" t="s">
        <v>8741</v>
      </c>
      <c r="T423" s="419" t="str">
        <f t="shared" si="13"/>
        <v>225Xã Quảng La</v>
      </c>
      <c r="U423" t="e">
        <f>VLOOKUP(S423,'DM CQT mới'!$E$7:$E$132,1,)</f>
        <v>#N/A</v>
      </c>
      <c r="V423" s="360">
        <v>2827</v>
      </c>
      <c r="W423" s="363" t="s">
        <v>15597</v>
      </c>
      <c r="X423" t="b">
        <f t="shared" si="12"/>
        <v>1</v>
      </c>
    </row>
    <row r="424" spans="1:24" ht="60" hidden="1">
      <c r="A424" s="360" t="s">
        <v>7985</v>
      </c>
      <c r="B424" s="361" t="s">
        <v>11044</v>
      </c>
      <c r="C424" s="361">
        <v>6</v>
      </c>
      <c r="D424" s="361">
        <v>2827</v>
      </c>
      <c r="E424" s="361" t="s">
        <v>13925</v>
      </c>
      <c r="F424" s="361" t="s">
        <v>15582</v>
      </c>
      <c r="G424" s="361" t="s">
        <v>13923</v>
      </c>
      <c r="H424" s="361">
        <v>225</v>
      </c>
      <c r="I424" s="363" t="s">
        <v>13923</v>
      </c>
      <c r="J424" s="363" t="s">
        <v>11044</v>
      </c>
      <c r="K424" s="360">
        <v>12</v>
      </c>
      <c r="L424" s="360">
        <v>2827</v>
      </c>
      <c r="M424" s="360" t="s">
        <v>13925</v>
      </c>
      <c r="N424" s="363" t="s">
        <v>15597</v>
      </c>
      <c r="O424" s="363" t="s">
        <v>13926</v>
      </c>
      <c r="P424" s="363" t="s">
        <v>1034</v>
      </c>
      <c r="Q424" s="363" t="s">
        <v>13927</v>
      </c>
      <c r="R424" s="363" t="s">
        <v>15598</v>
      </c>
      <c r="S424" s="363" t="s">
        <v>8696</v>
      </c>
      <c r="T424" s="419" t="str">
        <f t="shared" si="13"/>
        <v>225Xã Thống Nhất</v>
      </c>
      <c r="U424" t="e">
        <f>VLOOKUP(S424,'DM CQT mới'!$E$7:$E$132,1,)</f>
        <v>#N/A</v>
      </c>
      <c r="V424" s="360">
        <v>2827</v>
      </c>
      <c r="W424" s="363" t="s">
        <v>15597</v>
      </c>
      <c r="X424" t="b">
        <f t="shared" si="12"/>
        <v>1</v>
      </c>
    </row>
    <row r="425" spans="1:24" ht="45" hidden="1">
      <c r="A425" s="360" t="s">
        <v>8000</v>
      </c>
      <c r="B425" s="361" t="s">
        <v>11044</v>
      </c>
      <c r="C425" s="361">
        <v>7</v>
      </c>
      <c r="D425" s="361" t="s">
        <v>1048</v>
      </c>
      <c r="E425" s="361" t="s">
        <v>13928</v>
      </c>
      <c r="F425" s="361" t="s">
        <v>15584</v>
      </c>
      <c r="G425" s="361" t="s">
        <v>13923</v>
      </c>
      <c r="H425" s="361">
        <v>225</v>
      </c>
      <c r="I425" s="363" t="s">
        <v>13923</v>
      </c>
      <c r="J425" s="363" t="s">
        <v>11044</v>
      </c>
      <c r="K425" s="360">
        <v>13</v>
      </c>
      <c r="L425" s="360" t="s">
        <v>1048</v>
      </c>
      <c r="M425" s="360" t="s">
        <v>13928</v>
      </c>
      <c r="N425" s="363" t="s">
        <v>15599</v>
      </c>
      <c r="O425" s="363" t="s">
        <v>13926</v>
      </c>
      <c r="P425" s="363" t="s">
        <v>13929</v>
      </c>
      <c r="Q425" s="363" t="s">
        <v>13930</v>
      </c>
      <c r="R425" s="363" t="s">
        <v>15600</v>
      </c>
      <c r="S425" s="363" t="s">
        <v>8742</v>
      </c>
      <c r="T425" s="419" t="str">
        <f t="shared" si="13"/>
        <v>225Phường Mông Dương</v>
      </c>
      <c r="U425" t="e">
        <f>VLOOKUP(S425,'DM CQT mới'!$E$7:$E$132,1,)</f>
        <v>#N/A</v>
      </c>
      <c r="V425" s="360" t="s">
        <v>1048</v>
      </c>
      <c r="W425" s="363" t="s">
        <v>15599</v>
      </c>
      <c r="X425" t="b">
        <f t="shared" si="12"/>
        <v>1</v>
      </c>
    </row>
    <row r="426" spans="1:24" ht="45" hidden="1">
      <c r="A426" s="360" t="s">
        <v>8000</v>
      </c>
      <c r="B426" s="361" t="s">
        <v>11044</v>
      </c>
      <c r="C426" s="361">
        <v>7</v>
      </c>
      <c r="D426" s="361" t="s">
        <v>1048</v>
      </c>
      <c r="E426" s="361" t="s">
        <v>13928</v>
      </c>
      <c r="F426" s="361" t="s">
        <v>15584</v>
      </c>
      <c r="G426" s="361" t="s">
        <v>13923</v>
      </c>
      <c r="H426" s="361">
        <v>225</v>
      </c>
      <c r="I426" s="363" t="s">
        <v>13923</v>
      </c>
      <c r="J426" s="363" t="s">
        <v>11044</v>
      </c>
      <c r="K426" s="360">
        <v>13</v>
      </c>
      <c r="L426" s="360" t="s">
        <v>1048</v>
      </c>
      <c r="M426" s="360" t="s">
        <v>13928</v>
      </c>
      <c r="N426" s="363" t="s">
        <v>15599</v>
      </c>
      <c r="O426" s="363" t="s">
        <v>13926</v>
      </c>
      <c r="P426" s="363" t="s">
        <v>13929</v>
      </c>
      <c r="Q426" s="363" t="s">
        <v>13930</v>
      </c>
      <c r="R426" s="363" t="s">
        <v>15600</v>
      </c>
      <c r="S426" s="363" t="s">
        <v>8743</v>
      </c>
      <c r="T426" s="419" t="str">
        <f t="shared" si="13"/>
        <v>225Phường Quang Hanh</v>
      </c>
      <c r="U426" t="e">
        <f>VLOOKUP(S426,'DM CQT mới'!$E$7:$E$132,1,)</f>
        <v>#N/A</v>
      </c>
      <c r="V426" s="360" t="s">
        <v>1048</v>
      </c>
      <c r="W426" s="363" t="s">
        <v>15599</v>
      </c>
      <c r="X426" t="b">
        <f t="shared" si="12"/>
        <v>1</v>
      </c>
    </row>
    <row r="427" spans="1:24" ht="45" hidden="1">
      <c r="A427" s="360" t="s">
        <v>8000</v>
      </c>
      <c r="B427" s="361" t="s">
        <v>11044</v>
      </c>
      <c r="C427" s="361">
        <v>7</v>
      </c>
      <c r="D427" s="361" t="s">
        <v>1048</v>
      </c>
      <c r="E427" s="361" t="s">
        <v>13928</v>
      </c>
      <c r="F427" s="361" t="s">
        <v>15584</v>
      </c>
      <c r="G427" s="361" t="s">
        <v>13923</v>
      </c>
      <c r="H427" s="361">
        <v>225</v>
      </c>
      <c r="I427" s="363" t="s">
        <v>13923</v>
      </c>
      <c r="J427" s="363" t="s">
        <v>11044</v>
      </c>
      <c r="K427" s="360">
        <v>13</v>
      </c>
      <c r="L427" s="360" t="s">
        <v>1048</v>
      </c>
      <c r="M427" s="360" t="s">
        <v>13928</v>
      </c>
      <c r="N427" s="363" t="s">
        <v>15599</v>
      </c>
      <c r="O427" s="363" t="s">
        <v>13926</v>
      </c>
      <c r="P427" s="363" t="s">
        <v>13929</v>
      </c>
      <c r="Q427" s="363" t="s">
        <v>13930</v>
      </c>
      <c r="R427" s="363" t="s">
        <v>15600</v>
      </c>
      <c r="S427" s="363" t="s">
        <v>8744</v>
      </c>
      <c r="T427" s="419" t="str">
        <f t="shared" si="13"/>
        <v>225Phường Cẩm Phả</v>
      </c>
      <c r="U427" t="e">
        <f>VLOOKUP(S427,'DM CQT mới'!$E$7:$E$132,1,)</f>
        <v>#N/A</v>
      </c>
      <c r="V427" s="360" t="s">
        <v>1048</v>
      </c>
      <c r="W427" s="363" t="s">
        <v>15599</v>
      </c>
      <c r="X427" t="b">
        <f t="shared" si="12"/>
        <v>1</v>
      </c>
    </row>
    <row r="428" spans="1:24" ht="45" hidden="1">
      <c r="A428" s="360" t="s">
        <v>8000</v>
      </c>
      <c r="B428" s="361" t="s">
        <v>11044</v>
      </c>
      <c r="C428" s="361">
        <v>7</v>
      </c>
      <c r="D428" s="361" t="s">
        <v>1048</v>
      </c>
      <c r="E428" s="361" t="s">
        <v>13928</v>
      </c>
      <c r="F428" s="361" t="s">
        <v>15584</v>
      </c>
      <c r="G428" s="361" t="s">
        <v>13923</v>
      </c>
      <c r="H428" s="361">
        <v>225</v>
      </c>
      <c r="I428" s="363" t="s">
        <v>13923</v>
      </c>
      <c r="J428" s="363" t="s">
        <v>11044</v>
      </c>
      <c r="K428" s="360">
        <v>13</v>
      </c>
      <c r="L428" s="360" t="s">
        <v>1048</v>
      </c>
      <c r="M428" s="360" t="s">
        <v>13928</v>
      </c>
      <c r="N428" s="363" t="s">
        <v>15599</v>
      </c>
      <c r="O428" s="363" t="s">
        <v>13926</v>
      </c>
      <c r="P428" s="363" t="s">
        <v>13929</v>
      </c>
      <c r="Q428" s="363" t="s">
        <v>13930</v>
      </c>
      <c r="R428" s="363" t="s">
        <v>15600</v>
      </c>
      <c r="S428" s="363" t="s">
        <v>8745</v>
      </c>
      <c r="T428" s="419" t="str">
        <f t="shared" si="13"/>
        <v>225Phường Cửa Ông</v>
      </c>
      <c r="U428" t="e">
        <f>VLOOKUP(S428,'DM CQT mới'!$E$7:$E$132,1,)</f>
        <v>#N/A</v>
      </c>
      <c r="V428" s="360" t="s">
        <v>1048</v>
      </c>
      <c r="W428" s="363" t="s">
        <v>15599</v>
      </c>
      <c r="X428" t="b">
        <f t="shared" si="12"/>
        <v>1</v>
      </c>
    </row>
    <row r="429" spans="1:24" ht="45" hidden="1">
      <c r="A429" s="360" t="s">
        <v>8000</v>
      </c>
      <c r="B429" s="361" t="s">
        <v>11044</v>
      </c>
      <c r="C429" s="361">
        <v>7</v>
      </c>
      <c r="D429" s="361" t="s">
        <v>1048</v>
      </c>
      <c r="E429" s="361" t="s">
        <v>13928</v>
      </c>
      <c r="F429" s="361" t="s">
        <v>15584</v>
      </c>
      <c r="G429" s="361" t="s">
        <v>13923</v>
      </c>
      <c r="H429" s="361">
        <v>225</v>
      </c>
      <c r="I429" s="363" t="s">
        <v>13923</v>
      </c>
      <c r="J429" s="363" t="s">
        <v>11044</v>
      </c>
      <c r="K429" s="360">
        <v>13</v>
      </c>
      <c r="L429" s="360" t="s">
        <v>1048</v>
      </c>
      <c r="M429" s="360" t="s">
        <v>13928</v>
      </c>
      <c r="N429" s="363" t="s">
        <v>15599</v>
      </c>
      <c r="O429" s="363" t="s">
        <v>13926</v>
      </c>
      <c r="P429" s="363" t="s">
        <v>13929</v>
      </c>
      <c r="Q429" s="363" t="s">
        <v>13930</v>
      </c>
      <c r="R429" s="363" t="s">
        <v>15600</v>
      </c>
      <c r="S429" s="363" t="s">
        <v>15334</v>
      </c>
      <c r="T429" s="419" t="str">
        <f t="shared" si="13"/>
        <v>225Xã Hải Hòa</v>
      </c>
      <c r="U429" t="e">
        <f>VLOOKUP(S429,'DM CQT mới'!$E$7:$E$132,1,)</f>
        <v>#N/A</v>
      </c>
      <c r="V429" s="360" t="s">
        <v>1048</v>
      </c>
      <c r="W429" s="363" t="s">
        <v>15599</v>
      </c>
      <c r="X429" t="b">
        <f t="shared" si="12"/>
        <v>1</v>
      </c>
    </row>
    <row r="430" spans="1:24" ht="45" hidden="1">
      <c r="A430" s="360" t="s">
        <v>8000</v>
      </c>
      <c r="B430" s="361" t="s">
        <v>11044</v>
      </c>
      <c r="C430" s="361">
        <v>7</v>
      </c>
      <c r="D430" s="361" t="s">
        <v>1048</v>
      </c>
      <c r="E430" s="361" t="s">
        <v>13928</v>
      </c>
      <c r="F430" s="361" t="s">
        <v>15584</v>
      </c>
      <c r="G430" s="361" t="s">
        <v>13923</v>
      </c>
      <c r="H430" s="361">
        <v>225</v>
      </c>
      <c r="I430" s="363" t="s">
        <v>13923</v>
      </c>
      <c r="J430" s="363" t="s">
        <v>11044</v>
      </c>
      <c r="K430" s="360">
        <v>13</v>
      </c>
      <c r="L430" s="360" t="s">
        <v>1048</v>
      </c>
      <c r="M430" s="360" t="s">
        <v>13928</v>
      </c>
      <c r="N430" s="363" t="s">
        <v>15599</v>
      </c>
      <c r="O430" s="363" t="s">
        <v>13926</v>
      </c>
      <c r="P430" s="363" t="s">
        <v>13929</v>
      </c>
      <c r="Q430" s="363" t="s">
        <v>13930</v>
      </c>
      <c r="R430" s="363" t="s">
        <v>15600</v>
      </c>
      <c r="S430" s="363" t="s">
        <v>8766</v>
      </c>
      <c r="T430" s="419" t="str">
        <f t="shared" si="13"/>
        <v>225Đặc khu Vân Đồn</v>
      </c>
      <c r="U430" t="e">
        <f>VLOOKUP(S430,'DM CQT mới'!$E$7:$E$132,1,)</f>
        <v>#N/A</v>
      </c>
      <c r="V430" s="360" t="s">
        <v>1048</v>
      </c>
      <c r="W430" s="363" t="s">
        <v>15599</v>
      </c>
      <c r="X430" t="b">
        <f t="shared" si="12"/>
        <v>1</v>
      </c>
    </row>
    <row r="431" spans="1:24" ht="60" hidden="1">
      <c r="A431" s="360" t="s">
        <v>13931</v>
      </c>
      <c r="B431" s="361" t="s">
        <v>11044</v>
      </c>
      <c r="C431" s="361">
        <v>8</v>
      </c>
      <c r="D431" s="361" t="s">
        <v>1061</v>
      </c>
      <c r="E431" s="361" t="s">
        <v>13932</v>
      </c>
      <c r="F431" s="361" t="s">
        <v>15586</v>
      </c>
      <c r="G431" s="361" t="s">
        <v>13923</v>
      </c>
      <c r="H431" s="361">
        <v>225</v>
      </c>
      <c r="I431" s="363" t="s">
        <v>13923</v>
      </c>
      <c r="J431" s="363" t="s">
        <v>11044</v>
      </c>
      <c r="K431" s="360">
        <v>14</v>
      </c>
      <c r="L431" s="360" t="s">
        <v>1061</v>
      </c>
      <c r="M431" s="360" t="s">
        <v>13932</v>
      </c>
      <c r="N431" s="363" t="s">
        <v>15601</v>
      </c>
      <c r="O431" s="363" t="s">
        <v>13926</v>
      </c>
      <c r="P431" s="363" t="s">
        <v>13933</v>
      </c>
      <c r="Q431" s="363" t="s">
        <v>13934</v>
      </c>
      <c r="R431" s="363" t="s">
        <v>15602</v>
      </c>
      <c r="S431" s="363" t="s">
        <v>8726</v>
      </c>
      <c r="T431" s="419" t="str">
        <f t="shared" si="13"/>
        <v>225Phường Yên Tử</v>
      </c>
      <c r="U431" t="e">
        <f>VLOOKUP(S431,'DM CQT mới'!$E$7:$E$132,1,)</f>
        <v>#N/A</v>
      </c>
      <c r="V431" s="360" t="s">
        <v>1061</v>
      </c>
      <c r="W431" s="363" t="s">
        <v>15601</v>
      </c>
      <c r="X431" t="b">
        <f t="shared" si="12"/>
        <v>1</v>
      </c>
    </row>
    <row r="432" spans="1:24" ht="60" hidden="1">
      <c r="A432" s="360" t="s">
        <v>13931</v>
      </c>
      <c r="B432" s="361" t="s">
        <v>11044</v>
      </c>
      <c r="C432" s="361">
        <v>8</v>
      </c>
      <c r="D432" s="361" t="s">
        <v>1061</v>
      </c>
      <c r="E432" s="361" t="s">
        <v>13932</v>
      </c>
      <c r="F432" s="361" t="s">
        <v>15586</v>
      </c>
      <c r="G432" s="361" t="s">
        <v>13923</v>
      </c>
      <c r="H432" s="361">
        <v>225</v>
      </c>
      <c r="I432" s="363" t="s">
        <v>13923</v>
      </c>
      <c r="J432" s="363" t="s">
        <v>11044</v>
      </c>
      <c r="K432" s="360">
        <v>14</v>
      </c>
      <c r="L432" s="360" t="s">
        <v>1061</v>
      </c>
      <c r="M432" s="360" t="s">
        <v>13932</v>
      </c>
      <c r="N432" s="363" t="s">
        <v>15601</v>
      </c>
      <c r="O432" s="363" t="s">
        <v>13926</v>
      </c>
      <c r="P432" s="363" t="s">
        <v>13933</v>
      </c>
      <c r="Q432" s="363" t="s">
        <v>13934</v>
      </c>
      <c r="R432" s="363" t="s">
        <v>15602</v>
      </c>
      <c r="S432" s="363" t="s">
        <v>8727</v>
      </c>
      <c r="T432" s="419" t="str">
        <f t="shared" si="13"/>
        <v>225Phường Vàng Danh</v>
      </c>
      <c r="U432" t="e">
        <f>VLOOKUP(S432,'DM CQT mới'!$E$7:$E$132,1,)</f>
        <v>#N/A</v>
      </c>
      <c r="V432" s="360" t="s">
        <v>1061</v>
      </c>
      <c r="W432" s="363" t="s">
        <v>15601</v>
      </c>
      <c r="X432" t="b">
        <f t="shared" si="12"/>
        <v>1</v>
      </c>
    </row>
    <row r="433" spans="1:24" ht="60" hidden="1">
      <c r="A433" s="360" t="s">
        <v>13931</v>
      </c>
      <c r="B433" s="361" t="s">
        <v>11044</v>
      </c>
      <c r="C433" s="361">
        <v>8</v>
      </c>
      <c r="D433" s="361" t="s">
        <v>1061</v>
      </c>
      <c r="E433" s="361" t="s">
        <v>13932</v>
      </c>
      <c r="F433" s="361" t="s">
        <v>15586</v>
      </c>
      <c r="G433" s="361" t="s">
        <v>13923</v>
      </c>
      <c r="H433" s="361">
        <v>225</v>
      </c>
      <c r="I433" s="363" t="s">
        <v>13923</v>
      </c>
      <c r="J433" s="363" t="s">
        <v>11044</v>
      </c>
      <c r="K433" s="360">
        <v>14</v>
      </c>
      <c r="L433" s="360" t="s">
        <v>1061</v>
      </c>
      <c r="M433" s="360" t="s">
        <v>13932</v>
      </c>
      <c r="N433" s="363" t="s">
        <v>15601</v>
      </c>
      <c r="O433" s="363" t="s">
        <v>13926</v>
      </c>
      <c r="P433" s="363" t="s">
        <v>13933</v>
      </c>
      <c r="Q433" s="363" t="s">
        <v>13934</v>
      </c>
      <c r="R433" s="363" t="s">
        <v>15602</v>
      </c>
      <c r="S433" s="363" t="s">
        <v>8728</v>
      </c>
      <c r="T433" s="419" t="str">
        <f t="shared" si="13"/>
        <v>225Phường Uông Bí</v>
      </c>
      <c r="U433" t="e">
        <f>VLOOKUP(S433,'DM CQT mới'!$E$7:$E$132,1,)</f>
        <v>#N/A</v>
      </c>
      <c r="V433" s="360" t="s">
        <v>1061</v>
      </c>
      <c r="W433" s="363" t="s">
        <v>15601</v>
      </c>
      <c r="X433" t="b">
        <f t="shared" si="12"/>
        <v>1</v>
      </c>
    </row>
    <row r="434" spans="1:24" ht="60" hidden="1">
      <c r="A434" s="360" t="s">
        <v>13931</v>
      </c>
      <c r="B434" s="361" t="s">
        <v>11044</v>
      </c>
      <c r="C434" s="361">
        <v>8</v>
      </c>
      <c r="D434" s="361" t="s">
        <v>1061</v>
      </c>
      <c r="E434" s="361" t="s">
        <v>13932</v>
      </c>
      <c r="F434" s="361" t="s">
        <v>15586</v>
      </c>
      <c r="G434" s="361" t="s">
        <v>13923</v>
      </c>
      <c r="H434" s="361">
        <v>225</v>
      </c>
      <c r="I434" s="363" t="s">
        <v>13923</v>
      </c>
      <c r="J434" s="363" t="s">
        <v>11044</v>
      </c>
      <c r="K434" s="360">
        <v>14</v>
      </c>
      <c r="L434" s="360" t="s">
        <v>1061</v>
      </c>
      <c r="M434" s="360" t="s">
        <v>13932</v>
      </c>
      <c r="N434" s="363" t="s">
        <v>15601</v>
      </c>
      <c r="O434" s="363" t="s">
        <v>13926</v>
      </c>
      <c r="P434" s="363" t="s">
        <v>13933</v>
      </c>
      <c r="Q434" s="363" t="s">
        <v>13934</v>
      </c>
      <c r="R434" s="363" t="s">
        <v>15602</v>
      </c>
      <c r="S434" s="363" t="s">
        <v>8729</v>
      </c>
      <c r="T434" s="419" t="str">
        <f t="shared" si="13"/>
        <v>225Phường Đông Mai</v>
      </c>
      <c r="U434" t="e">
        <f>VLOOKUP(S434,'DM CQT mới'!$E$7:$E$132,1,)</f>
        <v>#N/A</v>
      </c>
      <c r="V434" s="360" t="s">
        <v>1061</v>
      </c>
      <c r="W434" s="363" t="s">
        <v>15601</v>
      </c>
      <c r="X434" t="b">
        <f t="shared" si="12"/>
        <v>1</v>
      </c>
    </row>
    <row r="435" spans="1:24" ht="60" hidden="1">
      <c r="A435" s="360" t="s">
        <v>13931</v>
      </c>
      <c r="B435" s="361" t="s">
        <v>11044</v>
      </c>
      <c r="C435" s="361">
        <v>8</v>
      </c>
      <c r="D435" s="361" t="s">
        <v>1061</v>
      </c>
      <c r="E435" s="361" t="s">
        <v>13932</v>
      </c>
      <c r="F435" s="361" t="s">
        <v>15586</v>
      </c>
      <c r="G435" s="361" t="s">
        <v>13923</v>
      </c>
      <c r="H435" s="361">
        <v>225</v>
      </c>
      <c r="I435" s="363" t="s">
        <v>13923</v>
      </c>
      <c r="J435" s="363" t="s">
        <v>11044</v>
      </c>
      <c r="K435" s="360">
        <v>14</v>
      </c>
      <c r="L435" s="360" t="s">
        <v>1061</v>
      </c>
      <c r="M435" s="360" t="s">
        <v>13932</v>
      </c>
      <c r="N435" s="363" t="s">
        <v>15601</v>
      </c>
      <c r="O435" s="363" t="s">
        <v>13926</v>
      </c>
      <c r="P435" s="363" t="s">
        <v>13933</v>
      </c>
      <c r="Q435" s="363" t="s">
        <v>13934</v>
      </c>
      <c r="R435" s="363" t="s">
        <v>15602</v>
      </c>
      <c r="S435" s="363" t="s">
        <v>15335</v>
      </c>
      <c r="T435" s="419" t="str">
        <f t="shared" si="13"/>
        <v>225Phường Hiệp Hòa</v>
      </c>
      <c r="U435" t="e">
        <f>VLOOKUP(S435,'DM CQT mới'!$E$7:$E$132,1,)</f>
        <v>#N/A</v>
      </c>
      <c r="V435" s="360" t="s">
        <v>1061</v>
      </c>
      <c r="W435" s="363" t="s">
        <v>15601</v>
      </c>
      <c r="X435" t="b">
        <f t="shared" si="12"/>
        <v>1</v>
      </c>
    </row>
    <row r="436" spans="1:24" ht="60" hidden="1">
      <c r="A436" s="360" t="s">
        <v>13931</v>
      </c>
      <c r="B436" s="361" t="s">
        <v>11044</v>
      </c>
      <c r="C436" s="361">
        <v>8</v>
      </c>
      <c r="D436" s="361" t="s">
        <v>1061</v>
      </c>
      <c r="E436" s="361" t="s">
        <v>13932</v>
      </c>
      <c r="F436" s="361" t="s">
        <v>15586</v>
      </c>
      <c r="G436" s="361" t="s">
        <v>13923</v>
      </c>
      <c r="H436" s="361">
        <v>225</v>
      </c>
      <c r="I436" s="363" t="s">
        <v>13923</v>
      </c>
      <c r="J436" s="363" t="s">
        <v>11044</v>
      </c>
      <c r="K436" s="360">
        <v>14</v>
      </c>
      <c r="L436" s="360" t="s">
        <v>1061</v>
      </c>
      <c r="M436" s="360" t="s">
        <v>13932</v>
      </c>
      <c r="N436" s="363" t="s">
        <v>15601</v>
      </c>
      <c r="O436" s="363" t="s">
        <v>13926</v>
      </c>
      <c r="P436" s="363" t="s">
        <v>13933</v>
      </c>
      <c r="Q436" s="363" t="s">
        <v>13934</v>
      </c>
      <c r="R436" s="363" t="s">
        <v>15602</v>
      </c>
      <c r="S436" s="363" t="s">
        <v>8730</v>
      </c>
      <c r="T436" s="419" t="str">
        <f t="shared" si="13"/>
        <v>225Phường Quảng Yên</v>
      </c>
      <c r="U436" t="e">
        <f>VLOOKUP(S436,'DM CQT mới'!$E$7:$E$132,1,)</f>
        <v>#N/A</v>
      </c>
      <c r="V436" s="360" t="s">
        <v>1061</v>
      </c>
      <c r="W436" s="363" t="s">
        <v>15601</v>
      </c>
      <c r="X436" t="b">
        <f t="shared" si="12"/>
        <v>1</v>
      </c>
    </row>
    <row r="437" spans="1:24" ht="60" hidden="1">
      <c r="A437" s="360" t="s">
        <v>13931</v>
      </c>
      <c r="B437" s="361" t="s">
        <v>11044</v>
      </c>
      <c r="C437" s="361">
        <v>8</v>
      </c>
      <c r="D437" s="361" t="s">
        <v>1061</v>
      </c>
      <c r="E437" s="361" t="s">
        <v>13932</v>
      </c>
      <c r="F437" s="361" t="s">
        <v>15586</v>
      </c>
      <c r="G437" s="361" t="s">
        <v>13923</v>
      </c>
      <c r="H437" s="361">
        <v>225</v>
      </c>
      <c r="I437" s="363" t="s">
        <v>13923</v>
      </c>
      <c r="J437" s="363" t="s">
        <v>11044</v>
      </c>
      <c r="K437" s="360">
        <v>14</v>
      </c>
      <c r="L437" s="360" t="s">
        <v>1061</v>
      </c>
      <c r="M437" s="360" t="s">
        <v>13932</v>
      </c>
      <c r="N437" s="363" t="s">
        <v>15601</v>
      </c>
      <c r="O437" s="363" t="s">
        <v>13926</v>
      </c>
      <c r="P437" s="363" t="s">
        <v>13933</v>
      </c>
      <c r="Q437" s="363" t="s">
        <v>13934</v>
      </c>
      <c r="R437" s="363" t="s">
        <v>15602</v>
      </c>
      <c r="S437" s="363" t="s">
        <v>8731</v>
      </c>
      <c r="T437" s="419" t="str">
        <f t="shared" si="13"/>
        <v>225Phường Hà An</v>
      </c>
      <c r="U437" t="e">
        <f>VLOOKUP(S437,'DM CQT mới'!$E$7:$E$132,1,)</f>
        <v>#N/A</v>
      </c>
      <c r="V437" s="360" t="s">
        <v>1061</v>
      </c>
      <c r="W437" s="363" t="s">
        <v>15601</v>
      </c>
      <c r="X437" t="b">
        <f t="shared" si="12"/>
        <v>1</v>
      </c>
    </row>
    <row r="438" spans="1:24" ht="60" hidden="1">
      <c r="A438" s="360" t="s">
        <v>13931</v>
      </c>
      <c r="B438" s="361" t="s">
        <v>11044</v>
      </c>
      <c r="C438" s="361">
        <v>8</v>
      </c>
      <c r="D438" s="361" t="s">
        <v>1061</v>
      </c>
      <c r="E438" s="361" t="s">
        <v>13932</v>
      </c>
      <c r="F438" s="361" t="s">
        <v>15586</v>
      </c>
      <c r="G438" s="361" t="s">
        <v>13923</v>
      </c>
      <c r="H438" s="361">
        <v>225</v>
      </c>
      <c r="I438" s="363" t="s">
        <v>13923</v>
      </c>
      <c r="J438" s="363" t="s">
        <v>11044</v>
      </c>
      <c r="K438" s="360">
        <v>14</v>
      </c>
      <c r="L438" s="360" t="s">
        <v>1061</v>
      </c>
      <c r="M438" s="360" t="s">
        <v>13932</v>
      </c>
      <c r="N438" s="363" t="s">
        <v>15601</v>
      </c>
      <c r="O438" s="363" t="s">
        <v>13926</v>
      </c>
      <c r="P438" s="363" t="s">
        <v>13933</v>
      </c>
      <c r="Q438" s="363" t="s">
        <v>13934</v>
      </c>
      <c r="R438" s="363" t="s">
        <v>15602</v>
      </c>
      <c r="S438" s="363" t="s">
        <v>8732</v>
      </c>
      <c r="T438" s="419" t="str">
        <f t="shared" si="13"/>
        <v>225Phường Phong Cốc</v>
      </c>
      <c r="U438" t="e">
        <f>VLOOKUP(S438,'DM CQT mới'!$E$7:$E$132,1,)</f>
        <v>#N/A</v>
      </c>
      <c r="V438" s="360" t="s">
        <v>1061</v>
      </c>
      <c r="W438" s="363" t="s">
        <v>15601</v>
      </c>
      <c r="X438" t="b">
        <f t="shared" si="12"/>
        <v>1</v>
      </c>
    </row>
    <row r="439" spans="1:24" ht="60" hidden="1">
      <c r="A439" s="360" t="s">
        <v>13931</v>
      </c>
      <c r="B439" s="361" t="s">
        <v>11044</v>
      </c>
      <c r="C439" s="361">
        <v>8</v>
      </c>
      <c r="D439" s="361" t="s">
        <v>1061</v>
      </c>
      <c r="E439" s="361" t="s">
        <v>13932</v>
      </c>
      <c r="F439" s="361" t="s">
        <v>15586</v>
      </c>
      <c r="G439" s="361" t="s">
        <v>13923</v>
      </c>
      <c r="H439" s="361">
        <v>225</v>
      </c>
      <c r="I439" s="363" t="s">
        <v>13923</v>
      </c>
      <c r="J439" s="363" t="s">
        <v>11044</v>
      </c>
      <c r="K439" s="360">
        <v>14</v>
      </c>
      <c r="L439" s="360" t="s">
        <v>1061</v>
      </c>
      <c r="M439" s="360" t="s">
        <v>13932</v>
      </c>
      <c r="N439" s="363" t="s">
        <v>15601</v>
      </c>
      <c r="O439" s="363" t="s">
        <v>13926</v>
      </c>
      <c r="P439" s="363" t="s">
        <v>13933</v>
      </c>
      <c r="Q439" s="363" t="s">
        <v>13934</v>
      </c>
      <c r="R439" s="363" t="s">
        <v>15602</v>
      </c>
      <c r="S439" s="363" t="s">
        <v>15336</v>
      </c>
      <c r="T439" s="419" t="str">
        <f t="shared" si="13"/>
        <v>225Phường Liên Hòa</v>
      </c>
      <c r="U439" t="e">
        <f>VLOOKUP(S439,'DM CQT mới'!$E$7:$E$132,1,)</f>
        <v>#N/A</v>
      </c>
      <c r="V439" s="360" t="s">
        <v>1061</v>
      </c>
      <c r="W439" s="363" t="s">
        <v>15601</v>
      </c>
      <c r="X439" t="b">
        <f t="shared" si="12"/>
        <v>1</v>
      </c>
    </row>
    <row r="440" spans="1:24" ht="45" hidden="1">
      <c r="A440" s="360" t="s">
        <v>7986</v>
      </c>
      <c r="B440" s="361" t="s">
        <v>11044</v>
      </c>
      <c r="C440" s="361">
        <v>9</v>
      </c>
      <c r="D440" s="361" t="s">
        <v>1133</v>
      </c>
      <c r="E440" s="361" t="s">
        <v>13935</v>
      </c>
      <c r="F440" s="361" t="s">
        <v>15589</v>
      </c>
      <c r="G440" s="361" t="s">
        <v>13923</v>
      </c>
      <c r="H440" s="361">
        <v>225</v>
      </c>
      <c r="I440" s="363" t="s">
        <v>13923</v>
      </c>
      <c r="J440" s="363" t="s">
        <v>11044</v>
      </c>
      <c r="K440" s="360">
        <v>15</v>
      </c>
      <c r="L440" s="360" t="s">
        <v>1133</v>
      </c>
      <c r="M440" s="360" t="s">
        <v>13935</v>
      </c>
      <c r="N440" s="363" t="s">
        <v>15603</v>
      </c>
      <c r="O440" s="363" t="s">
        <v>13926</v>
      </c>
      <c r="P440" s="363" t="s">
        <v>1130</v>
      </c>
      <c r="Q440" s="363" t="s">
        <v>13936</v>
      </c>
      <c r="R440" s="363" t="s">
        <v>15604</v>
      </c>
      <c r="S440" s="363" t="s">
        <v>8721</v>
      </c>
      <c r="T440" s="419" t="str">
        <f t="shared" si="13"/>
        <v>225Phường An Sinh</v>
      </c>
      <c r="U440" t="e">
        <f>VLOOKUP(S440,'DM CQT mới'!$E$7:$E$132,1,)</f>
        <v>#N/A</v>
      </c>
      <c r="V440" s="360" t="s">
        <v>1133</v>
      </c>
      <c r="W440" s="363" t="s">
        <v>15603</v>
      </c>
      <c r="X440" t="b">
        <f t="shared" si="12"/>
        <v>1</v>
      </c>
    </row>
    <row r="441" spans="1:24" ht="45" hidden="1">
      <c r="A441" s="360" t="s">
        <v>7986</v>
      </c>
      <c r="B441" s="361" t="s">
        <v>11044</v>
      </c>
      <c r="C441" s="361">
        <v>9</v>
      </c>
      <c r="D441" s="361" t="s">
        <v>1133</v>
      </c>
      <c r="E441" s="361" t="s">
        <v>13935</v>
      </c>
      <c r="F441" s="361" t="s">
        <v>15589</v>
      </c>
      <c r="G441" s="361" t="s">
        <v>13923</v>
      </c>
      <c r="H441" s="361">
        <v>225</v>
      </c>
      <c r="I441" s="363" t="s">
        <v>13923</v>
      </c>
      <c r="J441" s="363" t="s">
        <v>11044</v>
      </c>
      <c r="K441" s="360">
        <v>15</v>
      </c>
      <c r="L441" s="360" t="s">
        <v>1133</v>
      </c>
      <c r="M441" s="360" t="s">
        <v>13935</v>
      </c>
      <c r="N441" s="363" t="s">
        <v>15603</v>
      </c>
      <c r="O441" s="363" t="s">
        <v>13926</v>
      </c>
      <c r="P441" s="363" t="s">
        <v>1130</v>
      </c>
      <c r="Q441" s="363" t="s">
        <v>13936</v>
      </c>
      <c r="R441" s="363" t="s">
        <v>15604</v>
      </c>
      <c r="S441" s="363" t="s">
        <v>8722</v>
      </c>
      <c r="T441" s="419" t="str">
        <f t="shared" si="13"/>
        <v>225Phường Đông Triều</v>
      </c>
      <c r="U441" t="e">
        <f>VLOOKUP(S441,'DM CQT mới'!$E$7:$E$132,1,)</f>
        <v>#N/A</v>
      </c>
      <c r="V441" s="360" t="s">
        <v>1133</v>
      </c>
      <c r="W441" s="363" t="s">
        <v>15603</v>
      </c>
      <c r="X441" t="b">
        <f t="shared" si="12"/>
        <v>1</v>
      </c>
    </row>
    <row r="442" spans="1:24" ht="45" hidden="1">
      <c r="A442" s="360" t="s">
        <v>7986</v>
      </c>
      <c r="B442" s="361" t="s">
        <v>11044</v>
      </c>
      <c r="C442" s="361">
        <v>9</v>
      </c>
      <c r="D442" s="361" t="s">
        <v>1133</v>
      </c>
      <c r="E442" s="361" t="s">
        <v>13935</v>
      </c>
      <c r="F442" s="361" t="s">
        <v>15589</v>
      </c>
      <c r="G442" s="361" t="s">
        <v>13923</v>
      </c>
      <c r="H442" s="361">
        <v>225</v>
      </c>
      <c r="I442" s="363" t="s">
        <v>13923</v>
      </c>
      <c r="J442" s="363" t="s">
        <v>11044</v>
      </c>
      <c r="K442" s="360">
        <v>15</v>
      </c>
      <c r="L442" s="360" t="s">
        <v>1133</v>
      </c>
      <c r="M442" s="360" t="s">
        <v>13935</v>
      </c>
      <c r="N442" s="363" t="s">
        <v>15603</v>
      </c>
      <c r="O442" s="363" t="s">
        <v>13926</v>
      </c>
      <c r="P442" s="363" t="s">
        <v>1130</v>
      </c>
      <c r="Q442" s="363" t="s">
        <v>13936</v>
      </c>
      <c r="R442" s="363" t="s">
        <v>15604</v>
      </c>
      <c r="S442" s="363" t="s">
        <v>8723</v>
      </c>
      <c r="T442" s="419" t="str">
        <f t="shared" si="13"/>
        <v>225Phường Bình Khê</v>
      </c>
      <c r="U442" t="e">
        <f>VLOOKUP(S442,'DM CQT mới'!$E$7:$E$132,1,)</f>
        <v>#N/A</v>
      </c>
      <c r="V442" s="360" t="s">
        <v>1133</v>
      </c>
      <c r="W442" s="363" t="s">
        <v>15603</v>
      </c>
      <c r="X442" t="b">
        <f t="shared" si="12"/>
        <v>1</v>
      </c>
    </row>
    <row r="443" spans="1:24" ht="45" hidden="1">
      <c r="A443" s="360" t="s">
        <v>7986</v>
      </c>
      <c r="B443" s="361" t="s">
        <v>11044</v>
      </c>
      <c r="C443" s="361">
        <v>9</v>
      </c>
      <c r="D443" s="361" t="s">
        <v>1133</v>
      </c>
      <c r="E443" s="361" t="s">
        <v>13935</v>
      </c>
      <c r="F443" s="361" t="s">
        <v>15589</v>
      </c>
      <c r="G443" s="361" t="s">
        <v>13923</v>
      </c>
      <c r="H443" s="361">
        <v>225</v>
      </c>
      <c r="I443" s="363" t="s">
        <v>13923</v>
      </c>
      <c r="J443" s="363" t="s">
        <v>11044</v>
      </c>
      <c r="K443" s="360">
        <v>15</v>
      </c>
      <c r="L443" s="360" t="s">
        <v>1133</v>
      </c>
      <c r="M443" s="360" t="s">
        <v>13935</v>
      </c>
      <c r="N443" s="363" t="s">
        <v>15603</v>
      </c>
      <c r="O443" s="363" t="s">
        <v>13926</v>
      </c>
      <c r="P443" s="363" t="s">
        <v>1130</v>
      </c>
      <c r="Q443" s="363" t="s">
        <v>13936</v>
      </c>
      <c r="R443" s="363" t="s">
        <v>15604</v>
      </c>
      <c r="S443" s="363" t="s">
        <v>8724</v>
      </c>
      <c r="T443" s="419" t="str">
        <f t="shared" si="13"/>
        <v>225Phường Mạo Khê</v>
      </c>
      <c r="U443" t="e">
        <f>VLOOKUP(S443,'DM CQT mới'!$E$7:$E$132,1,)</f>
        <v>#N/A</v>
      </c>
      <c r="V443" s="360" t="s">
        <v>1133</v>
      </c>
      <c r="W443" s="363" t="s">
        <v>15603</v>
      </c>
      <c r="X443" t="b">
        <f t="shared" si="12"/>
        <v>1</v>
      </c>
    </row>
    <row r="444" spans="1:24" ht="45" hidden="1">
      <c r="A444" s="360" t="s">
        <v>7986</v>
      </c>
      <c r="B444" s="361" t="s">
        <v>11044</v>
      </c>
      <c r="C444" s="361">
        <v>9</v>
      </c>
      <c r="D444" s="361" t="s">
        <v>1133</v>
      </c>
      <c r="E444" s="361" t="s">
        <v>13935</v>
      </c>
      <c r="F444" s="361" t="s">
        <v>15589</v>
      </c>
      <c r="G444" s="361" t="s">
        <v>13923</v>
      </c>
      <c r="H444" s="361">
        <v>225</v>
      </c>
      <c r="I444" s="363" t="s">
        <v>13923</v>
      </c>
      <c r="J444" s="363" t="s">
        <v>11044</v>
      </c>
      <c r="K444" s="360">
        <v>15</v>
      </c>
      <c r="L444" s="360" t="s">
        <v>1133</v>
      </c>
      <c r="M444" s="360" t="s">
        <v>13935</v>
      </c>
      <c r="N444" s="363" t="s">
        <v>15603</v>
      </c>
      <c r="O444" s="363" t="s">
        <v>13926</v>
      </c>
      <c r="P444" s="363" t="s">
        <v>1130</v>
      </c>
      <c r="Q444" s="363" t="s">
        <v>13936</v>
      </c>
      <c r="R444" s="363" t="s">
        <v>15604</v>
      </c>
      <c r="S444" s="363" t="s">
        <v>8725</v>
      </c>
      <c r="T444" s="419" t="str">
        <f t="shared" si="13"/>
        <v>225Phường Hoàng Quế</v>
      </c>
      <c r="U444" t="e">
        <f>VLOOKUP(S444,'DM CQT mới'!$E$7:$E$132,1,)</f>
        <v>#N/A</v>
      </c>
      <c r="V444" s="360" t="s">
        <v>1133</v>
      </c>
      <c r="W444" s="363" t="s">
        <v>15603</v>
      </c>
      <c r="X444" t="b">
        <f t="shared" si="12"/>
        <v>1</v>
      </c>
    </row>
    <row r="445" spans="1:24" ht="45" hidden="1">
      <c r="A445" s="360" t="s">
        <v>7987</v>
      </c>
      <c r="B445" s="361" t="s">
        <v>11044</v>
      </c>
      <c r="C445" s="361">
        <v>10</v>
      </c>
      <c r="D445" s="361" t="s">
        <v>1076</v>
      </c>
      <c r="E445" s="361" t="s">
        <v>13937</v>
      </c>
      <c r="F445" s="361" t="s">
        <v>15592</v>
      </c>
      <c r="G445" s="361" t="s">
        <v>13923</v>
      </c>
      <c r="H445" s="361">
        <v>225</v>
      </c>
      <c r="I445" s="363" t="s">
        <v>13923</v>
      </c>
      <c r="J445" s="363" t="s">
        <v>11044</v>
      </c>
      <c r="K445" s="360">
        <v>16</v>
      </c>
      <c r="L445" s="360" t="s">
        <v>1076</v>
      </c>
      <c r="M445" s="360" t="s">
        <v>13937</v>
      </c>
      <c r="N445" s="363" t="s">
        <v>15605</v>
      </c>
      <c r="O445" s="363" t="s">
        <v>13926</v>
      </c>
      <c r="P445" s="363" t="s">
        <v>13938</v>
      </c>
      <c r="Q445" s="363" t="s">
        <v>13939</v>
      </c>
      <c r="R445" s="363" t="s">
        <v>15606</v>
      </c>
      <c r="S445" s="363" t="s">
        <v>8124</v>
      </c>
      <c r="T445" s="419" t="str">
        <f t="shared" si="13"/>
        <v>225Xã Tiên Yên</v>
      </c>
      <c r="U445" t="e">
        <f>VLOOKUP(S445,'DM CQT mới'!$E$7:$E$132,1,)</f>
        <v>#N/A</v>
      </c>
      <c r="V445" s="360" t="s">
        <v>1076</v>
      </c>
      <c r="W445" s="363" t="s">
        <v>15605</v>
      </c>
      <c r="X445" t="b">
        <f t="shared" si="12"/>
        <v>1</v>
      </c>
    </row>
    <row r="446" spans="1:24" ht="45" hidden="1">
      <c r="A446" s="360" t="s">
        <v>7987</v>
      </c>
      <c r="B446" s="361" t="s">
        <v>11044</v>
      </c>
      <c r="C446" s="361">
        <v>10</v>
      </c>
      <c r="D446" s="361" t="s">
        <v>1076</v>
      </c>
      <c r="E446" s="361" t="s">
        <v>13937</v>
      </c>
      <c r="F446" s="361" t="s">
        <v>15592</v>
      </c>
      <c r="G446" s="361" t="s">
        <v>13923</v>
      </c>
      <c r="H446" s="361">
        <v>225</v>
      </c>
      <c r="I446" s="363" t="s">
        <v>13923</v>
      </c>
      <c r="J446" s="363" t="s">
        <v>11044</v>
      </c>
      <c r="K446" s="360">
        <v>16</v>
      </c>
      <c r="L446" s="360" t="s">
        <v>1076</v>
      </c>
      <c r="M446" s="360" t="s">
        <v>13937</v>
      </c>
      <c r="N446" s="363" t="s">
        <v>15605</v>
      </c>
      <c r="O446" s="363" t="s">
        <v>13926</v>
      </c>
      <c r="P446" s="363" t="s">
        <v>13938</v>
      </c>
      <c r="Q446" s="363" t="s">
        <v>13939</v>
      </c>
      <c r="R446" s="363" t="s">
        <v>15606</v>
      </c>
      <c r="S446" s="363" t="s">
        <v>8746</v>
      </c>
      <c r="T446" s="419" t="str">
        <f t="shared" si="13"/>
        <v>225Xã Điền Xá</v>
      </c>
      <c r="U446" t="e">
        <f>VLOOKUP(S446,'DM CQT mới'!$E$7:$E$132,1,)</f>
        <v>#N/A</v>
      </c>
      <c r="V446" s="360" t="s">
        <v>1076</v>
      </c>
      <c r="W446" s="363" t="s">
        <v>15605</v>
      </c>
      <c r="X446" t="b">
        <f t="shared" si="12"/>
        <v>1</v>
      </c>
    </row>
    <row r="447" spans="1:24" ht="45" hidden="1">
      <c r="A447" s="360" t="s">
        <v>7987</v>
      </c>
      <c r="B447" s="361" t="s">
        <v>11044</v>
      </c>
      <c r="C447" s="361">
        <v>10</v>
      </c>
      <c r="D447" s="361" t="s">
        <v>1076</v>
      </c>
      <c r="E447" s="361" t="s">
        <v>13937</v>
      </c>
      <c r="F447" s="361" t="s">
        <v>15592</v>
      </c>
      <c r="G447" s="361" t="s">
        <v>13923</v>
      </c>
      <c r="H447" s="361">
        <v>225</v>
      </c>
      <c r="I447" s="363" t="s">
        <v>13923</v>
      </c>
      <c r="J447" s="363" t="s">
        <v>11044</v>
      </c>
      <c r="K447" s="360">
        <v>16</v>
      </c>
      <c r="L447" s="360" t="s">
        <v>1076</v>
      </c>
      <c r="M447" s="360" t="s">
        <v>13937</v>
      </c>
      <c r="N447" s="363" t="s">
        <v>15605</v>
      </c>
      <c r="O447" s="363" t="s">
        <v>13926</v>
      </c>
      <c r="P447" s="363" t="s">
        <v>13938</v>
      </c>
      <c r="Q447" s="363" t="s">
        <v>13939</v>
      </c>
      <c r="R447" s="363" t="s">
        <v>15606</v>
      </c>
      <c r="S447" s="363" t="s">
        <v>8747</v>
      </c>
      <c r="T447" s="419" t="str">
        <f t="shared" si="13"/>
        <v>225Xã Đông Ngũ</v>
      </c>
      <c r="U447" t="e">
        <f>VLOOKUP(S447,'DM CQT mới'!$E$7:$E$132,1,)</f>
        <v>#N/A</v>
      </c>
      <c r="V447" s="360" t="s">
        <v>1076</v>
      </c>
      <c r="W447" s="363" t="s">
        <v>15605</v>
      </c>
      <c r="X447" t="b">
        <f t="shared" si="12"/>
        <v>1</v>
      </c>
    </row>
    <row r="448" spans="1:24" ht="45" hidden="1">
      <c r="A448" s="360" t="s">
        <v>7987</v>
      </c>
      <c r="B448" s="361" t="s">
        <v>11044</v>
      </c>
      <c r="C448" s="361">
        <v>10</v>
      </c>
      <c r="D448" s="361" t="s">
        <v>1076</v>
      </c>
      <c r="E448" s="361" t="s">
        <v>13937</v>
      </c>
      <c r="F448" s="361" t="s">
        <v>15592</v>
      </c>
      <c r="G448" s="361" t="s">
        <v>13923</v>
      </c>
      <c r="H448" s="361">
        <v>225</v>
      </c>
      <c r="I448" s="363" t="s">
        <v>13923</v>
      </c>
      <c r="J448" s="363" t="s">
        <v>11044</v>
      </c>
      <c r="K448" s="360">
        <v>16</v>
      </c>
      <c r="L448" s="360" t="s">
        <v>1076</v>
      </c>
      <c r="M448" s="360" t="s">
        <v>13937</v>
      </c>
      <c r="N448" s="363" t="s">
        <v>15605</v>
      </c>
      <c r="O448" s="363" t="s">
        <v>13926</v>
      </c>
      <c r="P448" s="363" t="s">
        <v>13938</v>
      </c>
      <c r="Q448" s="363" t="s">
        <v>13939</v>
      </c>
      <c r="R448" s="363" t="s">
        <v>15606</v>
      </c>
      <c r="S448" s="363" t="s">
        <v>8748</v>
      </c>
      <c r="T448" s="419" t="str">
        <f t="shared" si="13"/>
        <v>225Xã Hải Lạng</v>
      </c>
      <c r="U448" t="e">
        <f>VLOOKUP(S448,'DM CQT mới'!$E$7:$E$132,1,)</f>
        <v>#N/A</v>
      </c>
      <c r="V448" s="360" t="s">
        <v>1076</v>
      </c>
      <c r="W448" s="363" t="s">
        <v>15605</v>
      </c>
      <c r="X448" t="b">
        <f t="shared" si="12"/>
        <v>1</v>
      </c>
    </row>
    <row r="449" spans="1:24" ht="45" hidden="1">
      <c r="A449" s="360" t="s">
        <v>7987</v>
      </c>
      <c r="B449" s="361" t="s">
        <v>11044</v>
      </c>
      <c r="C449" s="361">
        <v>10</v>
      </c>
      <c r="D449" s="361" t="s">
        <v>1076</v>
      </c>
      <c r="E449" s="361" t="s">
        <v>13937</v>
      </c>
      <c r="F449" s="361" t="s">
        <v>15592</v>
      </c>
      <c r="G449" s="361" t="s">
        <v>13923</v>
      </c>
      <c r="H449" s="361">
        <v>225</v>
      </c>
      <c r="I449" s="363" t="s">
        <v>13923</v>
      </c>
      <c r="J449" s="363" t="s">
        <v>11044</v>
      </c>
      <c r="K449" s="360">
        <v>16</v>
      </c>
      <c r="L449" s="360" t="s">
        <v>1076</v>
      </c>
      <c r="M449" s="360" t="s">
        <v>13937</v>
      </c>
      <c r="N449" s="363" t="s">
        <v>15605</v>
      </c>
      <c r="O449" s="363" t="s">
        <v>13926</v>
      </c>
      <c r="P449" s="363" t="s">
        <v>13938</v>
      </c>
      <c r="Q449" s="363" t="s">
        <v>13939</v>
      </c>
      <c r="R449" s="363" t="s">
        <v>15606</v>
      </c>
      <c r="S449" s="363" t="s">
        <v>8749</v>
      </c>
      <c r="T449" s="419" t="str">
        <f t="shared" si="13"/>
        <v>225Xã Lương Minh</v>
      </c>
      <c r="U449" t="e">
        <f>VLOOKUP(S449,'DM CQT mới'!$E$7:$E$132,1,)</f>
        <v>#N/A</v>
      </c>
      <c r="V449" s="360" t="s">
        <v>1076</v>
      </c>
      <c r="W449" s="363" t="s">
        <v>15605</v>
      </c>
      <c r="X449" t="b">
        <f t="shared" si="12"/>
        <v>1</v>
      </c>
    </row>
    <row r="450" spans="1:24" ht="45" hidden="1">
      <c r="A450" s="360" t="s">
        <v>7987</v>
      </c>
      <c r="B450" s="361" t="s">
        <v>11044</v>
      </c>
      <c r="C450" s="361">
        <v>10</v>
      </c>
      <c r="D450" s="361" t="s">
        <v>1076</v>
      </c>
      <c r="E450" s="361" t="s">
        <v>13937</v>
      </c>
      <c r="F450" s="361" t="s">
        <v>15592</v>
      </c>
      <c r="G450" s="361" t="s">
        <v>13923</v>
      </c>
      <c r="H450" s="361">
        <v>225</v>
      </c>
      <c r="I450" s="363" t="s">
        <v>13923</v>
      </c>
      <c r="J450" s="363" t="s">
        <v>11044</v>
      </c>
      <c r="K450" s="360">
        <v>16</v>
      </c>
      <c r="L450" s="360" t="s">
        <v>1076</v>
      </c>
      <c r="M450" s="360" t="s">
        <v>13937</v>
      </c>
      <c r="N450" s="363" t="s">
        <v>15605</v>
      </c>
      <c r="O450" s="363" t="s">
        <v>13926</v>
      </c>
      <c r="P450" s="363" t="s">
        <v>13938</v>
      </c>
      <c r="Q450" s="363" t="s">
        <v>13939</v>
      </c>
      <c r="R450" s="363" t="s">
        <v>15606</v>
      </c>
      <c r="S450" s="363" t="s">
        <v>8750</v>
      </c>
      <c r="T450" s="419" t="str">
        <f t="shared" si="13"/>
        <v>225Xã Kỳ Thượng</v>
      </c>
      <c r="U450" t="e">
        <f>VLOOKUP(S450,'DM CQT mới'!$E$7:$E$132,1,)</f>
        <v>#N/A</v>
      </c>
      <c r="V450" s="360" t="s">
        <v>1076</v>
      </c>
      <c r="W450" s="363" t="s">
        <v>15605</v>
      </c>
      <c r="X450" t="b">
        <f t="shared" si="12"/>
        <v>1</v>
      </c>
    </row>
    <row r="451" spans="1:24" ht="45" hidden="1">
      <c r="A451" s="360" t="s">
        <v>7987</v>
      </c>
      <c r="B451" s="361" t="s">
        <v>11044</v>
      </c>
      <c r="C451" s="361">
        <v>10</v>
      </c>
      <c r="D451" s="361" t="s">
        <v>1076</v>
      </c>
      <c r="E451" s="361" t="s">
        <v>13937</v>
      </c>
      <c r="F451" s="361" t="s">
        <v>15592</v>
      </c>
      <c r="G451" s="361" t="s">
        <v>13923</v>
      </c>
      <c r="H451" s="361">
        <v>225</v>
      </c>
      <c r="I451" s="363" t="s">
        <v>13923</v>
      </c>
      <c r="J451" s="363" t="s">
        <v>11044</v>
      </c>
      <c r="K451" s="360">
        <v>16</v>
      </c>
      <c r="L451" s="360" t="s">
        <v>1076</v>
      </c>
      <c r="M451" s="360" t="s">
        <v>13937</v>
      </c>
      <c r="N451" s="363" t="s">
        <v>15605</v>
      </c>
      <c r="O451" s="363" t="s">
        <v>13926</v>
      </c>
      <c r="P451" s="363" t="s">
        <v>13938</v>
      </c>
      <c r="Q451" s="363" t="s">
        <v>13939</v>
      </c>
      <c r="R451" s="363" t="s">
        <v>15606</v>
      </c>
      <c r="S451" s="363" t="s">
        <v>8751</v>
      </c>
      <c r="T451" s="419" t="str">
        <f t="shared" si="13"/>
        <v>225Xã Ba Chẽ</v>
      </c>
      <c r="U451" t="e">
        <f>VLOOKUP(S451,'DM CQT mới'!$E$7:$E$132,1,)</f>
        <v>#N/A</v>
      </c>
      <c r="V451" s="360" t="s">
        <v>1076</v>
      </c>
      <c r="W451" s="363" t="s">
        <v>15605</v>
      </c>
      <c r="X451" t="b">
        <f t="shared" si="12"/>
        <v>1</v>
      </c>
    </row>
    <row r="452" spans="1:24" ht="45" hidden="1">
      <c r="A452" s="360" t="s">
        <v>7987</v>
      </c>
      <c r="B452" s="361" t="s">
        <v>11044</v>
      </c>
      <c r="C452" s="361">
        <v>10</v>
      </c>
      <c r="D452" s="361" t="s">
        <v>1076</v>
      </c>
      <c r="E452" s="361" t="s">
        <v>13937</v>
      </c>
      <c r="F452" s="361" t="s">
        <v>15592</v>
      </c>
      <c r="G452" s="361" t="s">
        <v>13923</v>
      </c>
      <c r="H452" s="361">
        <v>225</v>
      </c>
      <c r="I452" s="363" t="s">
        <v>13923</v>
      </c>
      <c r="J452" s="363" t="s">
        <v>11044</v>
      </c>
      <c r="K452" s="360">
        <v>16</v>
      </c>
      <c r="L452" s="360" t="s">
        <v>1076</v>
      </c>
      <c r="M452" s="360" t="s">
        <v>13937</v>
      </c>
      <c r="N452" s="363" t="s">
        <v>15605</v>
      </c>
      <c r="O452" s="363" t="s">
        <v>13926</v>
      </c>
      <c r="P452" s="363" t="s">
        <v>13938</v>
      </c>
      <c r="Q452" s="363" t="s">
        <v>13939</v>
      </c>
      <c r="R452" s="363" t="s">
        <v>15606</v>
      </c>
      <c r="S452" s="363" t="s">
        <v>8757</v>
      </c>
      <c r="T452" s="419" t="str">
        <f t="shared" si="13"/>
        <v>225Xã Hoành Mô</v>
      </c>
      <c r="U452" t="e">
        <f>VLOOKUP(S452,'DM CQT mới'!$E$7:$E$132,1,)</f>
        <v>#N/A</v>
      </c>
      <c r="V452" s="360" t="s">
        <v>1076</v>
      </c>
      <c r="W452" s="363" t="s">
        <v>15605</v>
      </c>
      <c r="X452" t="b">
        <f t="shared" ref="X452:X515" si="14">V452=D452</f>
        <v>1</v>
      </c>
    </row>
    <row r="453" spans="1:24" ht="45" hidden="1">
      <c r="A453" s="360" t="s">
        <v>7987</v>
      </c>
      <c r="B453" s="361" t="s">
        <v>11044</v>
      </c>
      <c r="C453" s="361">
        <v>10</v>
      </c>
      <c r="D453" s="361" t="s">
        <v>1076</v>
      </c>
      <c r="E453" s="361" t="s">
        <v>13937</v>
      </c>
      <c r="F453" s="361" t="s">
        <v>15592</v>
      </c>
      <c r="G453" s="361" t="s">
        <v>13923</v>
      </c>
      <c r="H453" s="361">
        <v>225</v>
      </c>
      <c r="I453" s="363" t="s">
        <v>13923</v>
      </c>
      <c r="J453" s="363" t="s">
        <v>11044</v>
      </c>
      <c r="K453" s="360">
        <v>16</v>
      </c>
      <c r="L453" s="360" t="s">
        <v>1076</v>
      </c>
      <c r="M453" s="360" t="s">
        <v>13937</v>
      </c>
      <c r="N453" s="363" t="s">
        <v>15605</v>
      </c>
      <c r="O453" s="363" t="s">
        <v>13926</v>
      </c>
      <c r="P453" s="363" t="s">
        <v>13938</v>
      </c>
      <c r="Q453" s="363" t="s">
        <v>13939</v>
      </c>
      <c r="R453" s="363" t="s">
        <v>15606</v>
      </c>
      <c r="S453" s="363" t="s">
        <v>8758</v>
      </c>
      <c r="T453" s="419" t="str">
        <f t="shared" ref="T453:T516" si="15">H453&amp;S453</f>
        <v>225Xã Lục Hồn</v>
      </c>
      <c r="U453" t="e">
        <f>VLOOKUP(S453,'DM CQT mới'!$E$7:$E$132,1,)</f>
        <v>#N/A</v>
      </c>
      <c r="V453" s="360" t="s">
        <v>1076</v>
      </c>
      <c r="W453" s="363" t="s">
        <v>15605</v>
      </c>
      <c r="X453" t="b">
        <f t="shared" si="14"/>
        <v>1</v>
      </c>
    </row>
    <row r="454" spans="1:24" ht="45" hidden="1">
      <c r="A454" s="360" t="s">
        <v>7987</v>
      </c>
      <c r="B454" s="361" t="s">
        <v>11044</v>
      </c>
      <c r="C454" s="361">
        <v>10</v>
      </c>
      <c r="D454" s="361" t="s">
        <v>1076</v>
      </c>
      <c r="E454" s="361" t="s">
        <v>13937</v>
      </c>
      <c r="F454" s="361" t="s">
        <v>15592</v>
      </c>
      <c r="G454" s="361" t="s">
        <v>13923</v>
      </c>
      <c r="H454" s="361">
        <v>225</v>
      </c>
      <c r="I454" s="363" t="s">
        <v>13923</v>
      </c>
      <c r="J454" s="363" t="s">
        <v>11044</v>
      </c>
      <c r="K454" s="360">
        <v>16</v>
      </c>
      <c r="L454" s="360" t="s">
        <v>1076</v>
      </c>
      <c r="M454" s="360" t="s">
        <v>13937</v>
      </c>
      <c r="N454" s="363" t="s">
        <v>15605</v>
      </c>
      <c r="O454" s="363" t="s">
        <v>13926</v>
      </c>
      <c r="P454" s="363" t="s">
        <v>13938</v>
      </c>
      <c r="Q454" s="363" t="s">
        <v>13939</v>
      </c>
      <c r="R454" s="363" t="s">
        <v>15606</v>
      </c>
      <c r="S454" s="363" t="s">
        <v>8759</v>
      </c>
      <c r="T454" s="419" t="str">
        <f t="shared" si="15"/>
        <v>225Xã Bình Liêu</v>
      </c>
      <c r="U454" t="e">
        <f>VLOOKUP(S454,'DM CQT mới'!$E$7:$E$132,1,)</f>
        <v>#N/A</v>
      </c>
      <c r="V454" s="360" t="s">
        <v>1076</v>
      </c>
      <c r="W454" s="363" t="s">
        <v>15605</v>
      </c>
      <c r="X454" t="b">
        <f t="shared" si="14"/>
        <v>1</v>
      </c>
    </row>
    <row r="455" spans="1:24" ht="60" hidden="1">
      <c r="A455" s="360" t="s">
        <v>13940</v>
      </c>
      <c r="B455" s="361" t="s">
        <v>11044</v>
      </c>
      <c r="C455" s="361">
        <v>11</v>
      </c>
      <c r="D455" s="361" t="s">
        <v>1087</v>
      </c>
      <c r="E455" s="361" t="s">
        <v>13941</v>
      </c>
      <c r="F455" s="361" t="s">
        <v>15595</v>
      </c>
      <c r="G455" s="361" t="s">
        <v>13923</v>
      </c>
      <c r="H455" s="361">
        <v>225</v>
      </c>
      <c r="I455" s="363" t="s">
        <v>13923</v>
      </c>
      <c r="J455" s="363" t="s">
        <v>11044</v>
      </c>
      <c r="K455" s="360">
        <v>17</v>
      </c>
      <c r="L455" s="360" t="s">
        <v>1087</v>
      </c>
      <c r="M455" s="360" t="s">
        <v>13941</v>
      </c>
      <c r="N455" s="363" t="s">
        <v>15607</v>
      </c>
      <c r="O455" s="363" t="s">
        <v>13926</v>
      </c>
      <c r="P455" s="363" t="s">
        <v>13942</v>
      </c>
      <c r="Q455" s="363" t="s">
        <v>13943</v>
      </c>
      <c r="R455" s="363" t="s">
        <v>15608</v>
      </c>
      <c r="S455" s="363" t="s">
        <v>8760</v>
      </c>
      <c r="T455" s="419" t="str">
        <f t="shared" si="15"/>
        <v>225Xã Hải Sơn</v>
      </c>
      <c r="U455" t="e">
        <f>VLOOKUP(S455,'DM CQT mới'!$E$7:$E$132,1,)</f>
        <v>#N/A</v>
      </c>
      <c r="V455" s="360" t="s">
        <v>1087</v>
      </c>
      <c r="W455" s="363" t="s">
        <v>15607</v>
      </c>
      <c r="X455" t="b">
        <f t="shared" si="14"/>
        <v>1</v>
      </c>
    </row>
    <row r="456" spans="1:24" ht="60" hidden="1">
      <c r="A456" s="360" t="s">
        <v>13940</v>
      </c>
      <c r="B456" s="361" t="s">
        <v>11044</v>
      </c>
      <c r="C456" s="361">
        <v>11</v>
      </c>
      <c r="D456" s="361" t="s">
        <v>1087</v>
      </c>
      <c r="E456" s="361" t="s">
        <v>13941</v>
      </c>
      <c r="F456" s="361" t="s">
        <v>15595</v>
      </c>
      <c r="G456" s="361" t="s">
        <v>13923</v>
      </c>
      <c r="H456" s="361">
        <v>225</v>
      </c>
      <c r="I456" s="363" t="s">
        <v>13923</v>
      </c>
      <c r="J456" s="363" t="s">
        <v>11044</v>
      </c>
      <c r="K456" s="360">
        <v>17</v>
      </c>
      <c r="L456" s="360" t="s">
        <v>1087</v>
      </c>
      <c r="M456" s="360" t="s">
        <v>13941</v>
      </c>
      <c r="N456" s="363" t="s">
        <v>15607</v>
      </c>
      <c r="O456" s="363" t="s">
        <v>13926</v>
      </c>
      <c r="P456" s="363" t="s">
        <v>13942</v>
      </c>
      <c r="Q456" s="363" t="s">
        <v>13943</v>
      </c>
      <c r="R456" s="363" t="s">
        <v>15608</v>
      </c>
      <c r="S456" s="363" t="s">
        <v>8761</v>
      </c>
      <c r="T456" s="419" t="str">
        <f t="shared" si="15"/>
        <v>225Xã Hải Ninh</v>
      </c>
      <c r="U456" t="e">
        <f>VLOOKUP(S456,'DM CQT mới'!$E$7:$E$132,1,)</f>
        <v>#N/A</v>
      </c>
      <c r="V456" s="360" t="s">
        <v>1087</v>
      </c>
      <c r="W456" s="363" t="s">
        <v>15607</v>
      </c>
      <c r="X456" t="b">
        <f t="shared" si="14"/>
        <v>1</v>
      </c>
    </row>
    <row r="457" spans="1:24" ht="60" hidden="1">
      <c r="A457" s="360" t="s">
        <v>13940</v>
      </c>
      <c r="B457" s="361" t="s">
        <v>11044</v>
      </c>
      <c r="C457" s="361">
        <v>11</v>
      </c>
      <c r="D457" s="361" t="s">
        <v>1087</v>
      </c>
      <c r="E457" s="361" t="s">
        <v>13941</v>
      </c>
      <c r="F457" s="361" t="s">
        <v>15595</v>
      </c>
      <c r="G457" s="361" t="s">
        <v>13923</v>
      </c>
      <c r="H457" s="361">
        <v>225</v>
      </c>
      <c r="I457" s="363" t="s">
        <v>13923</v>
      </c>
      <c r="J457" s="363" t="s">
        <v>11044</v>
      </c>
      <c r="K457" s="360">
        <v>17</v>
      </c>
      <c r="L457" s="360" t="s">
        <v>1087</v>
      </c>
      <c r="M457" s="360" t="s">
        <v>13941</v>
      </c>
      <c r="N457" s="363" t="s">
        <v>15607</v>
      </c>
      <c r="O457" s="363" t="s">
        <v>13926</v>
      </c>
      <c r="P457" s="363" t="s">
        <v>13942</v>
      </c>
      <c r="Q457" s="363" t="s">
        <v>13943</v>
      </c>
      <c r="R457" s="363" t="s">
        <v>15608</v>
      </c>
      <c r="S457" s="363" t="s">
        <v>8762</v>
      </c>
      <c r="T457" s="419" t="str">
        <f t="shared" si="15"/>
        <v>225Xã Vĩnh Thực</v>
      </c>
      <c r="U457" t="e">
        <f>VLOOKUP(S457,'DM CQT mới'!$E$7:$E$132,1,)</f>
        <v>#N/A</v>
      </c>
      <c r="V457" s="360" t="s">
        <v>1087</v>
      </c>
      <c r="W457" s="363" t="s">
        <v>15607</v>
      </c>
      <c r="X457" t="b">
        <f t="shared" si="14"/>
        <v>1</v>
      </c>
    </row>
    <row r="458" spans="1:24" ht="60" hidden="1">
      <c r="A458" s="360" t="s">
        <v>13940</v>
      </c>
      <c r="B458" s="361" t="s">
        <v>11044</v>
      </c>
      <c r="C458" s="361">
        <v>11</v>
      </c>
      <c r="D458" s="361" t="s">
        <v>1087</v>
      </c>
      <c r="E458" s="361" t="s">
        <v>13941</v>
      </c>
      <c r="F458" s="361" t="s">
        <v>15595</v>
      </c>
      <c r="G458" s="361" t="s">
        <v>13923</v>
      </c>
      <c r="H458" s="361">
        <v>225</v>
      </c>
      <c r="I458" s="363" t="s">
        <v>13923</v>
      </c>
      <c r="J458" s="363" t="s">
        <v>11044</v>
      </c>
      <c r="K458" s="360">
        <v>17</v>
      </c>
      <c r="L458" s="360" t="s">
        <v>1087</v>
      </c>
      <c r="M458" s="360" t="s">
        <v>13941</v>
      </c>
      <c r="N458" s="363" t="s">
        <v>15607</v>
      </c>
      <c r="O458" s="363" t="s">
        <v>13926</v>
      </c>
      <c r="P458" s="363" t="s">
        <v>13942</v>
      </c>
      <c r="Q458" s="363" t="s">
        <v>13943</v>
      </c>
      <c r="R458" s="363" t="s">
        <v>15608</v>
      </c>
      <c r="S458" s="363" t="s">
        <v>8763</v>
      </c>
      <c r="T458" s="419" t="str">
        <f t="shared" si="15"/>
        <v>225Phường Móng Cái 1</v>
      </c>
      <c r="U458" t="e">
        <f>VLOOKUP(S458,'DM CQT mới'!$E$7:$E$132,1,)</f>
        <v>#N/A</v>
      </c>
      <c r="V458" s="360" t="s">
        <v>1087</v>
      </c>
      <c r="W458" s="363" t="s">
        <v>15607</v>
      </c>
      <c r="X458" t="b">
        <f t="shared" si="14"/>
        <v>1</v>
      </c>
    </row>
    <row r="459" spans="1:24" ht="60" hidden="1">
      <c r="A459" s="360" t="s">
        <v>13940</v>
      </c>
      <c r="B459" s="361" t="s">
        <v>11044</v>
      </c>
      <c r="C459" s="361">
        <v>11</v>
      </c>
      <c r="D459" s="361" t="s">
        <v>1087</v>
      </c>
      <c r="E459" s="361" t="s">
        <v>13941</v>
      </c>
      <c r="F459" s="361" t="s">
        <v>15595</v>
      </c>
      <c r="G459" s="361" t="s">
        <v>13923</v>
      </c>
      <c r="H459" s="361">
        <v>225</v>
      </c>
      <c r="I459" s="363" t="s">
        <v>13923</v>
      </c>
      <c r="J459" s="363" t="s">
        <v>11044</v>
      </c>
      <c r="K459" s="360">
        <v>17</v>
      </c>
      <c r="L459" s="360" t="s">
        <v>1087</v>
      </c>
      <c r="M459" s="360" t="s">
        <v>13941</v>
      </c>
      <c r="N459" s="363" t="s">
        <v>15607</v>
      </c>
      <c r="O459" s="363" t="s">
        <v>13926</v>
      </c>
      <c r="P459" s="363" t="s">
        <v>13942</v>
      </c>
      <c r="Q459" s="363" t="s">
        <v>13943</v>
      </c>
      <c r="R459" s="363" t="s">
        <v>15608</v>
      </c>
      <c r="S459" s="363" t="s">
        <v>8764</v>
      </c>
      <c r="T459" s="419" t="str">
        <f t="shared" si="15"/>
        <v>225Phường Móng Cái 2</v>
      </c>
      <c r="U459" t="e">
        <f>VLOOKUP(S459,'DM CQT mới'!$E$7:$E$132,1,)</f>
        <v>#N/A</v>
      </c>
      <c r="V459" s="360" t="s">
        <v>1087</v>
      </c>
      <c r="W459" s="363" t="s">
        <v>15607</v>
      </c>
      <c r="X459" t="b">
        <f t="shared" si="14"/>
        <v>1</v>
      </c>
    </row>
    <row r="460" spans="1:24" ht="60" hidden="1">
      <c r="A460" s="360" t="s">
        <v>13940</v>
      </c>
      <c r="B460" s="361" t="s">
        <v>11044</v>
      </c>
      <c r="C460" s="361">
        <v>11</v>
      </c>
      <c r="D460" s="361" t="s">
        <v>1087</v>
      </c>
      <c r="E460" s="361" t="s">
        <v>13941</v>
      </c>
      <c r="F460" s="361" t="s">
        <v>15595</v>
      </c>
      <c r="G460" s="361" t="s">
        <v>13923</v>
      </c>
      <c r="H460" s="361">
        <v>225</v>
      </c>
      <c r="I460" s="363" t="s">
        <v>13923</v>
      </c>
      <c r="J460" s="363" t="s">
        <v>11044</v>
      </c>
      <c r="K460" s="360">
        <v>17</v>
      </c>
      <c r="L460" s="360" t="s">
        <v>1087</v>
      </c>
      <c r="M460" s="360" t="s">
        <v>13941</v>
      </c>
      <c r="N460" s="363" t="s">
        <v>15607</v>
      </c>
      <c r="O460" s="363" t="s">
        <v>13926</v>
      </c>
      <c r="P460" s="363" t="s">
        <v>13942</v>
      </c>
      <c r="Q460" s="363" t="s">
        <v>13943</v>
      </c>
      <c r="R460" s="363" t="s">
        <v>15608</v>
      </c>
      <c r="S460" s="363" t="s">
        <v>8765</v>
      </c>
      <c r="T460" s="419" t="str">
        <f t="shared" si="15"/>
        <v>225Phường Móng Cái 3</v>
      </c>
      <c r="U460" t="e">
        <f>VLOOKUP(S460,'DM CQT mới'!$E$7:$E$132,1,)</f>
        <v>#N/A</v>
      </c>
      <c r="V460" s="360" t="s">
        <v>1087</v>
      </c>
      <c r="W460" s="363" t="s">
        <v>15607</v>
      </c>
      <c r="X460" t="b">
        <f t="shared" si="14"/>
        <v>1</v>
      </c>
    </row>
    <row r="461" spans="1:24" ht="60" hidden="1">
      <c r="A461" s="360" t="s">
        <v>13940</v>
      </c>
      <c r="B461" s="361" t="s">
        <v>11044</v>
      </c>
      <c r="C461" s="361">
        <v>11</v>
      </c>
      <c r="D461" s="361" t="s">
        <v>1087</v>
      </c>
      <c r="E461" s="361" t="s">
        <v>13941</v>
      </c>
      <c r="F461" s="361" t="s">
        <v>15595</v>
      </c>
      <c r="G461" s="361" t="s">
        <v>13923</v>
      </c>
      <c r="H461" s="361">
        <v>225</v>
      </c>
      <c r="I461" s="363" t="s">
        <v>13923</v>
      </c>
      <c r="J461" s="363" t="s">
        <v>11044</v>
      </c>
      <c r="K461" s="360">
        <v>17</v>
      </c>
      <c r="L461" s="360" t="s">
        <v>1087</v>
      </c>
      <c r="M461" s="360" t="s">
        <v>13941</v>
      </c>
      <c r="N461" s="363" t="s">
        <v>15607</v>
      </c>
      <c r="O461" s="363" t="s">
        <v>13926</v>
      </c>
      <c r="P461" s="363" t="s">
        <v>13942</v>
      </c>
      <c r="Q461" s="363" t="s">
        <v>13943</v>
      </c>
      <c r="R461" s="363" t="s">
        <v>15608</v>
      </c>
      <c r="S461" s="363" t="s">
        <v>8754</v>
      </c>
      <c r="T461" s="419" t="str">
        <f t="shared" si="15"/>
        <v>225Xã Quảng Hà</v>
      </c>
      <c r="U461" t="e">
        <f>VLOOKUP(S461,'DM CQT mới'!$E$7:$E$132,1,)</f>
        <v>#N/A</v>
      </c>
      <c r="V461" s="360" t="s">
        <v>1087</v>
      </c>
      <c r="W461" s="363" t="s">
        <v>15607</v>
      </c>
      <c r="X461" t="b">
        <f t="shared" si="14"/>
        <v>1</v>
      </c>
    </row>
    <row r="462" spans="1:24" ht="60" hidden="1">
      <c r="A462" s="360" t="s">
        <v>13940</v>
      </c>
      <c r="B462" s="361" t="s">
        <v>11044</v>
      </c>
      <c r="C462" s="361">
        <v>11</v>
      </c>
      <c r="D462" s="361" t="s">
        <v>1087</v>
      </c>
      <c r="E462" s="361" t="s">
        <v>13941</v>
      </c>
      <c r="F462" s="361" t="s">
        <v>15595</v>
      </c>
      <c r="G462" s="361" t="s">
        <v>13923</v>
      </c>
      <c r="H462" s="361">
        <v>225</v>
      </c>
      <c r="I462" s="363" t="s">
        <v>13923</v>
      </c>
      <c r="J462" s="363" t="s">
        <v>11044</v>
      </c>
      <c r="K462" s="360">
        <v>17</v>
      </c>
      <c r="L462" s="360" t="s">
        <v>1087</v>
      </c>
      <c r="M462" s="360" t="s">
        <v>13941</v>
      </c>
      <c r="N462" s="363" t="s">
        <v>15607</v>
      </c>
      <c r="O462" s="363" t="s">
        <v>13926</v>
      </c>
      <c r="P462" s="363" t="s">
        <v>13942</v>
      </c>
      <c r="Q462" s="363" t="s">
        <v>13943</v>
      </c>
      <c r="R462" s="363" t="s">
        <v>15608</v>
      </c>
      <c r="S462" s="363" t="s">
        <v>8755</v>
      </c>
      <c r="T462" s="419" t="str">
        <f t="shared" si="15"/>
        <v>225Xã Đường Hoa</v>
      </c>
      <c r="U462" t="e">
        <f>VLOOKUP(S462,'DM CQT mới'!$E$7:$E$132,1,)</f>
        <v>#N/A</v>
      </c>
      <c r="V462" s="360" t="s">
        <v>1087</v>
      </c>
      <c r="W462" s="363" t="s">
        <v>15607</v>
      </c>
      <c r="X462" t="b">
        <f t="shared" si="14"/>
        <v>1</v>
      </c>
    </row>
    <row r="463" spans="1:24" ht="60" hidden="1">
      <c r="A463" s="360" t="s">
        <v>13940</v>
      </c>
      <c r="B463" s="361" t="s">
        <v>11044</v>
      </c>
      <c r="C463" s="361">
        <v>11</v>
      </c>
      <c r="D463" s="361" t="s">
        <v>1087</v>
      </c>
      <c r="E463" s="361" t="s">
        <v>13941</v>
      </c>
      <c r="F463" s="361" t="s">
        <v>15595</v>
      </c>
      <c r="G463" s="361" t="s">
        <v>13923</v>
      </c>
      <c r="H463" s="361">
        <v>225</v>
      </c>
      <c r="I463" s="363" t="s">
        <v>13923</v>
      </c>
      <c r="J463" s="363" t="s">
        <v>11044</v>
      </c>
      <c r="K463" s="360">
        <v>17</v>
      </c>
      <c r="L463" s="360" t="s">
        <v>1087</v>
      </c>
      <c r="M463" s="360" t="s">
        <v>13941</v>
      </c>
      <c r="N463" s="363" t="s">
        <v>15607</v>
      </c>
      <c r="O463" s="363" t="s">
        <v>13926</v>
      </c>
      <c r="P463" s="363" t="s">
        <v>13942</v>
      </c>
      <c r="Q463" s="363" t="s">
        <v>13943</v>
      </c>
      <c r="R463" s="363" t="s">
        <v>15608</v>
      </c>
      <c r="S463" s="363" t="s">
        <v>8756</v>
      </c>
      <c r="T463" s="419" t="str">
        <f t="shared" si="15"/>
        <v>225Xã Quảng Đức</v>
      </c>
      <c r="U463" t="e">
        <f>VLOOKUP(S463,'DM CQT mới'!$E$7:$E$132,1,)</f>
        <v>#N/A</v>
      </c>
      <c r="V463" s="360" t="s">
        <v>1087</v>
      </c>
      <c r="W463" s="363" t="s">
        <v>15607</v>
      </c>
      <c r="X463" t="b">
        <f t="shared" si="14"/>
        <v>1</v>
      </c>
    </row>
    <row r="464" spans="1:24" ht="60" hidden="1">
      <c r="A464" s="360" t="s">
        <v>13940</v>
      </c>
      <c r="B464" s="361" t="s">
        <v>11044</v>
      </c>
      <c r="C464" s="361">
        <v>11</v>
      </c>
      <c r="D464" s="361" t="s">
        <v>1087</v>
      </c>
      <c r="E464" s="361" t="s">
        <v>13941</v>
      </c>
      <c r="F464" s="361" t="s">
        <v>15595</v>
      </c>
      <c r="G464" s="361" t="s">
        <v>13923</v>
      </c>
      <c r="H464" s="361">
        <v>225</v>
      </c>
      <c r="I464" s="363" t="s">
        <v>13923</v>
      </c>
      <c r="J464" s="363" t="s">
        <v>11044</v>
      </c>
      <c r="K464" s="360">
        <v>17</v>
      </c>
      <c r="L464" s="360" t="s">
        <v>1087</v>
      </c>
      <c r="M464" s="360" t="s">
        <v>13941</v>
      </c>
      <c r="N464" s="363" t="s">
        <v>15607</v>
      </c>
      <c r="O464" s="363" t="s">
        <v>13926</v>
      </c>
      <c r="P464" s="363" t="s">
        <v>13942</v>
      </c>
      <c r="Q464" s="363" t="s">
        <v>13943</v>
      </c>
      <c r="R464" s="363" t="s">
        <v>15608</v>
      </c>
      <c r="S464" s="363" t="s">
        <v>8768</v>
      </c>
      <c r="T464" s="419" t="str">
        <f t="shared" si="15"/>
        <v>225Xã Cái Chiên</v>
      </c>
      <c r="U464" t="e">
        <f>VLOOKUP(S464,'DM CQT mới'!$E$7:$E$132,1,)</f>
        <v>#N/A</v>
      </c>
      <c r="V464" s="360" t="s">
        <v>1087</v>
      </c>
      <c r="W464" s="363" t="s">
        <v>15607</v>
      </c>
      <c r="X464" t="b">
        <f t="shared" si="14"/>
        <v>1</v>
      </c>
    </row>
    <row r="465" spans="1:24" ht="60" hidden="1">
      <c r="A465" s="360" t="s">
        <v>13940</v>
      </c>
      <c r="B465" s="361" t="s">
        <v>11044</v>
      </c>
      <c r="C465" s="361">
        <v>11</v>
      </c>
      <c r="D465" s="361" t="s">
        <v>1087</v>
      </c>
      <c r="E465" s="361" t="s">
        <v>13941</v>
      </c>
      <c r="F465" s="361" t="s">
        <v>15595</v>
      </c>
      <c r="G465" s="361" t="s">
        <v>13923</v>
      </c>
      <c r="H465" s="361">
        <v>225</v>
      </c>
      <c r="I465" s="363" t="s">
        <v>13923</v>
      </c>
      <c r="J465" s="363" t="s">
        <v>11044</v>
      </c>
      <c r="K465" s="360">
        <v>17</v>
      </c>
      <c r="L465" s="360" t="s">
        <v>1087</v>
      </c>
      <c r="M465" s="360" t="s">
        <v>13941</v>
      </c>
      <c r="N465" s="363" t="s">
        <v>15607</v>
      </c>
      <c r="O465" s="363" t="s">
        <v>13926</v>
      </c>
      <c r="P465" s="363" t="s">
        <v>13942</v>
      </c>
      <c r="Q465" s="363" t="s">
        <v>13943</v>
      </c>
      <c r="R465" s="363" t="s">
        <v>15608</v>
      </c>
      <c r="S465" s="363" t="s">
        <v>8752</v>
      </c>
      <c r="T465" s="419" t="str">
        <f t="shared" si="15"/>
        <v>225Xã Quảng Tân</v>
      </c>
      <c r="U465" t="e">
        <f>VLOOKUP(S465,'DM CQT mới'!$E$7:$E$132,1,)</f>
        <v>#N/A</v>
      </c>
      <c r="V465" s="360" t="s">
        <v>1087</v>
      </c>
      <c r="W465" s="363" t="s">
        <v>15607</v>
      </c>
      <c r="X465" t="b">
        <f t="shared" si="14"/>
        <v>1</v>
      </c>
    </row>
    <row r="466" spans="1:24" ht="60" hidden="1">
      <c r="A466" s="360" t="s">
        <v>13940</v>
      </c>
      <c r="B466" s="361" t="s">
        <v>11044</v>
      </c>
      <c r="C466" s="361">
        <v>11</v>
      </c>
      <c r="D466" s="361" t="s">
        <v>1087</v>
      </c>
      <c r="E466" s="361" t="s">
        <v>13941</v>
      </c>
      <c r="F466" s="361" t="s">
        <v>15595</v>
      </c>
      <c r="G466" s="361" t="s">
        <v>13923</v>
      </c>
      <c r="H466" s="361">
        <v>225</v>
      </c>
      <c r="I466" s="363" t="s">
        <v>13923</v>
      </c>
      <c r="J466" s="363" t="s">
        <v>11044</v>
      </c>
      <c r="K466" s="360">
        <v>17</v>
      </c>
      <c r="L466" s="360" t="s">
        <v>1087</v>
      </c>
      <c r="M466" s="360" t="s">
        <v>13941</v>
      </c>
      <c r="N466" s="363" t="s">
        <v>15607</v>
      </c>
      <c r="O466" s="363" t="s">
        <v>13926</v>
      </c>
      <c r="P466" s="363" t="s">
        <v>13942</v>
      </c>
      <c r="Q466" s="363" t="s">
        <v>13943</v>
      </c>
      <c r="R466" s="363" t="s">
        <v>15608</v>
      </c>
      <c r="S466" s="363" t="s">
        <v>8753</v>
      </c>
      <c r="T466" s="419" t="str">
        <f t="shared" si="15"/>
        <v>225Xã Đầm Hà</v>
      </c>
      <c r="U466" t="e">
        <f>VLOOKUP(S466,'DM CQT mới'!$E$7:$E$132,1,)</f>
        <v>#N/A</v>
      </c>
      <c r="V466" s="360" t="s">
        <v>1087</v>
      </c>
      <c r="W466" s="363" t="s">
        <v>15607</v>
      </c>
      <c r="X466" t="b">
        <f t="shared" si="14"/>
        <v>1</v>
      </c>
    </row>
    <row r="467" spans="1:24" ht="45" hidden="1">
      <c r="A467" s="360" t="s">
        <v>8008</v>
      </c>
      <c r="B467" s="361" t="s">
        <v>11044</v>
      </c>
      <c r="C467" s="361">
        <v>12</v>
      </c>
      <c r="D467" s="361" t="s">
        <v>1142</v>
      </c>
      <c r="E467" s="361" t="s">
        <v>13944</v>
      </c>
      <c r="F467" s="361" t="s">
        <v>15597</v>
      </c>
      <c r="G467" s="361" t="s">
        <v>13923</v>
      </c>
      <c r="H467" s="361">
        <v>225</v>
      </c>
      <c r="I467" s="363" t="s">
        <v>13923</v>
      </c>
      <c r="J467" s="363" t="s">
        <v>11044</v>
      </c>
      <c r="K467" s="360">
        <v>18</v>
      </c>
      <c r="L467" s="360" t="s">
        <v>1142</v>
      </c>
      <c r="M467" s="360" t="s">
        <v>13944</v>
      </c>
      <c r="N467" s="363" t="s">
        <v>15609</v>
      </c>
      <c r="O467" s="363" t="s">
        <v>13926</v>
      </c>
      <c r="P467" s="363" t="s">
        <v>13945</v>
      </c>
      <c r="Q467" s="363" t="s">
        <v>13946</v>
      </c>
      <c r="R467" s="363" t="s">
        <v>8767</v>
      </c>
      <c r="S467" s="363" t="s">
        <v>8767</v>
      </c>
      <c r="T467" s="419" t="str">
        <f t="shared" si="15"/>
        <v>225Đặc khu Cô Tô</v>
      </c>
      <c r="U467" t="e">
        <f>VLOOKUP(S467,'DM CQT mới'!$E$7:$E$132,1,)</f>
        <v>#N/A</v>
      </c>
      <c r="V467" s="360" t="s">
        <v>1142</v>
      </c>
      <c r="W467" s="363" t="s">
        <v>15609</v>
      </c>
      <c r="X467" t="b">
        <f t="shared" si="14"/>
        <v>1</v>
      </c>
    </row>
    <row r="468" spans="1:24" ht="120" hidden="1">
      <c r="A468" s="360" t="s">
        <v>13947</v>
      </c>
      <c r="B468" s="361" t="s">
        <v>11134</v>
      </c>
      <c r="C468" s="361">
        <v>0</v>
      </c>
      <c r="D468" s="361" t="s">
        <v>1173</v>
      </c>
      <c r="E468" s="361" t="s">
        <v>13948</v>
      </c>
      <c r="F468" s="361" t="s">
        <v>15610</v>
      </c>
      <c r="G468" s="361" t="s">
        <v>1163</v>
      </c>
      <c r="H468" s="361" t="s">
        <v>7934</v>
      </c>
      <c r="I468" s="363" t="s">
        <v>1163</v>
      </c>
      <c r="J468" s="363" t="s">
        <v>11134</v>
      </c>
      <c r="K468" s="360">
        <v>0</v>
      </c>
      <c r="L468" s="360" t="s">
        <v>1173</v>
      </c>
      <c r="M468" s="360" t="s">
        <v>13948</v>
      </c>
      <c r="N468" s="363" t="s">
        <v>15611</v>
      </c>
      <c r="O468" s="363" t="s">
        <v>13745</v>
      </c>
      <c r="P468" s="363"/>
      <c r="Q468" s="363"/>
      <c r="R468" s="363" t="s">
        <v>15612</v>
      </c>
      <c r="S468" s="363" t="s">
        <v>8961</v>
      </c>
      <c r="T468" s="419" t="str">
        <f t="shared" si="15"/>
        <v>109Phường Phố Hiến</v>
      </c>
      <c r="U468" t="e">
        <f>VLOOKUP(S468,'DM CQT mới'!$E$7:$E$132,1,)</f>
        <v>#N/A</v>
      </c>
      <c r="V468" s="360" t="s">
        <v>1173</v>
      </c>
      <c r="W468" s="363" t="s">
        <v>15611</v>
      </c>
      <c r="X468" t="b">
        <f t="shared" si="14"/>
        <v>1</v>
      </c>
    </row>
    <row r="469" spans="1:24" ht="120" hidden="1">
      <c r="A469" s="360" t="s">
        <v>13947</v>
      </c>
      <c r="B469" s="361" t="s">
        <v>11134</v>
      </c>
      <c r="C469" s="361">
        <v>0</v>
      </c>
      <c r="D469" s="361" t="s">
        <v>1173</v>
      </c>
      <c r="E469" s="361" t="s">
        <v>13948</v>
      </c>
      <c r="F469" s="361" t="s">
        <v>15610</v>
      </c>
      <c r="G469" s="361" t="s">
        <v>1163</v>
      </c>
      <c r="H469" s="361" t="s">
        <v>7934</v>
      </c>
      <c r="I469" s="363" t="s">
        <v>1163</v>
      </c>
      <c r="J469" s="363" t="s">
        <v>11134</v>
      </c>
      <c r="K469" s="360">
        <v>0</v>
      </c>
      <c r="L469" s="360" t="s">
        <v>1173</v>
      </c>
      <c r="M469" s="360" t="s">
        <v>13948</v>
      </c>
      <c r="N469" s="363" t="s">
        <v>15611</v>
      </c>
      <c r="O469" s="363" t="s">
        <v>13745</v>
      </c>
      <c r="P469" s="363"/>
      <c r="Q469" s="363"/>
      <c r="R469" s="363" t="s">
        <v>15612</v>
      </c>
      <c r="S469" s="363" t="s">
        <v>8962</v>
      </c>
      <c r="T469" s="419" t="str">
        <f t="shared" si="15"/>
        <v>109Phường Sơn Nam</v>
      </c>
      <c r="U469" t="e">
        <f>VLOOKUP(S469,'DM CQT mới'!$E$7:$E$132,1,)</f>
        <v>#N/A</v>
      </c>
      <c r="V469" s="360" t="s">
        <v>1173</v>
      </c>
      <c r="W469" s="363" t="s">
        <v>15611</v>
      </c>
      <c r="X469" t="b">
        <f t="shared" si="14"/>
        <v>1</v>
      </c>
    </row>
    <row r="470" spans="1:24" ht="120" hidden="1">
      <c r="A470" s="360" t="s">
        <v>13947</v>
      </c>
      <c r="B470" s="361" t="s">
        <v>11134</v>
      </c>
      <c r="C470" s="361">
        <v>0</v>
      </c>
      <c r="D470" s="361" t="s">
        <v>1173</v>
      </c>
      <c r="E470" s="361" t="s">
        <v>13948</v>
      </c>
      <c r="F470" s="361" t="s">
        <v>15610</v>
      </c>
      <c r="G470" s="361" t="s">
        <v>1163</v>
      </c>
      <c r="H470" s="361" t="s">
        <v>7934</v>
      </c>
      <c r="I470" s="363" t="s">
        <v>1163</v>
      </c>
      <c r="J470" s="363" t="s">
        <v>11134</v>
      </c>
      <c r="K470" s="360">
        <v>0</v>
      </c>
      <c r="L470" s="360" t="s">
        <v>1173</v>
      </c>
      <c r="M470" s="360" t="s">
        <v>13948</v>
      </c>
      <c r="N470" s="363" t="s">
        <v>15611</v>
      </c>
      <c r="O470" s="363" t="s">
        <v>13745</v>
      </c>
      <c r="P470" s="363"/>
      <c r="Q470" s="363"/>
      <c r="R470" s="363" t="s">
        <v>15612</v>
      </c>
      <c r="S470" s="363" t="s">
        <v>8963</v>
      </c>
      <c r="T470" s="419" t="str">
        <f t="shared" si="15"/>
        <v>109Phường Hồng Châu</v>
      </c>
      <c r="U470" t="e">
        <f>VLOOKUP(S470,'DM CQT mới'!$E$7:$E$132,1,)</f>
        <v>#N/A</v>
      </c>
      <c r="V470" s="360" t="s">
        <v>1173</v>
      </c>
      <c r="W470" s="363" t="s">
        <v>15611</v>
      </c>
      <c r="X470" t="b">
        <f t="shared" si="14"/>
        <v>1</v>
      </c>
    </row>
    <row r="471" spans="1:24" ht="120" hidden="1">
      <c r="A471" s="360" t="s">
        <v>13947</v>
      </c>
      <c r="B471" s="361" t="s">
        <v>11134</v>
      </c>
      <c r="C471" s="361">
        <v>0</v>
      </c>
      <c r="D471" s="361" t="s">
        <v>1173</v>
      </c>
      <c r="E471" s="361" t="s">
        <v>13948</v>
      </c>
      <c r="F471" s="361" t="s">
        <v>15610</v>
      </c>
      <c r="G471" s="361" t="s">
        <v>1163</v>
      </c>
      <c r="H471" s="361" t="s">
        <v>7934</v>
      </c>
      <c r="I471" s="363" t="s">
        <v>1163</v>
      </c>
      <c r="J471" s="363" t="s">
        <v>11134</v>
      </c>
      <c r="K471" s="360">
        <v>0</v>
      </c>
      <c r="L471" s="360" t="s">
        <v>1173</v>
      </c>
      <c r="M471" s="360" t="s">
        <v>13948</v>
      </c>
      <c r="N471" s="363" t="s">
        <v>15611</v>
      </c>
      <c r="O471" s="363" t="s">
        <v>13745</v>
      </c>
      <c r="P471" s="363"/>
      <c r="Q471" s="363"/>
      <c r="R471" s="363" t="s">
        <v>15612</v>
      </c>
      <c r="S471" s="363" t="s">
        <v>8967</v>
      </c>
      <c r="T471" s="419" t="str">
        <f t="shared" si="15"/>
        <v>109Xã Tân Hưng</v>
      </c>
      <c r="U471" t="e">
        <f>VLOOKUP(S471,'DM CQT mới'!$E$7:$E$132,1,)</f>
        <v>#N/A</v>
      </c>
      <c r="V471" s="360" t="s">
        <v>1173</v>
      </c>
      <c r="W471" s="363" t="s">
        <v>15611</v>
      </c>
      <c r="X471" t="b">
        <f t="shared" si="14"/>
        <v>1</v>
      </c>
    </row>
    <row r="472" spans="1:24" ht="120" hidden="1">
      <c r="A472" s="360" t="s">
        <v>13947</v>
      </c>
      <c r="B472" s="361" t="s">
        <v>11134</v>
      </c>
      <c r="C472" s="361">
        <v>0</v>
      </c>
      <c r="D472" s="361" t="s">
        <v>1173</v>
      </c>
      <c r="E472" s="361" t="s">
        <v>13948</v>
      </c>
      <c r="F472" s="361" t="s">
        <v>15610</v>
      </c>
      <c r="G472" s="361" t="s">
        <v>1163</v>
      </c>
      <c r="H472" s="361" t="s">
        <v>7934</v>
      </c>
      <c r="I472" s="363" t="s">
        <v>1163</v>
      </c>
      <c r="J472" s="363" t="s">
        <v>11134</v>
      </c>
      <c r="K472" s="360">
        <v>0</v>
      </c>
      <c r="L472" s="360" t="s">
        <v>1173</v>
      </c>
      <c r="M472" s="360" t="s">
        <v>13948</v>
      </c>
      <c r="N472" s="363" t="s">
        <v>15611</v>
      </c>
      <c r="O472" s="363" t="s">
        <v>13745</v>
      </c>
      <c r="P472" s="363"/>
      <c r="Q472" s="363"/>
      <c r="R472" s="363" t="s">
        <v>15612</v>
      </c>
      <c r="S472" s="363" t="s">
        <v>8968</v>
      </c>
      <c r="T472" s="419" t="str">
        <f t="shared" si="15"/>
        <v>109Xã Hoàng Hoa Thám</v>
      </c>
      <c r="U472" t="e">
        <f>VLOOKUP(S472,'DM CQT mới'!$E$7:$E$132,1,)</f>
        <v>#N/A</v>
      </c>
      <c r="V472" s="360" t="s">
        <v>1173</v>
      </c>
      <c r="W472" s="363" t="s">
        <v>15611</v>
      </c>
      <c r="X472" t="b">
        <f t="shared" si="14"/>
        <v>1</v>
      </c>
    </row>
    <row r="473" spans="1:24" ht="120" hidden="1">
      <c r="A473" s="360" t="s">
        <v>13947</v>
      </c>
      <c r="B473" s="361" t="s">
        <v>11134</v>
      </c>
      <c r="C473" s="361">
        <v>0</v>
      </c>
      <c r="D473" s="361" t="s">
        <v>1173</v>
      </c>
      <c r="E473" s="361" t="s">
        <v>13948</v>
      </c>
      <c r="F473" s="361" t="s">
        <v>15610</v>
      </c>
      <c r="G473" s="361" t="s">
        <v>1163</v>
      </c>
      <c r="H473" s="361" t="s">
        <v>7934</v>
      </c>
      <c r="I473" s="363" t="s">
        <v>1163</v>
      </c>
      <c r="J473" s="363" t="s">
        <v>11134</v>
      </c>
      <c r="K473" s="360">
        <v>0</v>
      </c>
      <c r="L473" s="360" t="s">
        <v>1173</v>
      </c>
      <c r="M473" s="360" t="s">
        <v>13948</v>
      </c>
      <c r="N473" s="363" t="s">
        <v>15611</v>
      </c>
      <c r="O473" s="363" t="s">
        <v>13745</v>
      </c>
      <c r="P473" s="363"/>
      <c r="Q473" s="363"/>
      <c r="R473" s="363" t="s">
        <v>15612</v>
      </c>
      <c r="S473" s="363" t="s">
        <v>8593</v>
      </c>
      <c r="T473" s="419" t="str">
        <f t="shared" si="15"/>
        <v>109Xã Tiên Lữ</v>
      </c>
      <c r="U473" t="e">
        <f>VLOOKUP(S473,'DM CQT mới'!$E$7:$E$132,1,)</f>
        <v>#N/A</v>
      </c>
      <c r="V473" s="360" t="s">
        <v>1173</v>
      </c>
      <c r="W473" s="363" t="s">
        <v>15611</v>
      </c>
      <c r="X473" t="b">
        <f t="shared" si="14"/>
        <v>1</v>
      </c>
    </row>
    <row r="474" spans="1:24" ht="120" hidden="1">
      <c r="A474" s="360" t="s">
        <v>13947</v>
      </c>
      <c r="B474" s="361" t="s">
        <v>11134</v>
      </c>
      <c r="C474" s="361">
        <v>0</v>
      </c>
      <c r="D474" s="361" t="s">
        <v>1173</v>
      </c>
      <c r="E474" s="361" t="s">
        <v>13948</v>
      </c>
      <c r="F474" s="361" t="s">
        <v>15610</v>
      </c>
      <c r="G474" s="361" t="s">
        <v>1163</v>
      </c>
      <c r="H474" s="361" t="s">
        <v>7934</v>
      </c>
      <c r="I474" s="363" t="s">
        <v>1163</v>
      </c>
      <c r="J474" s="363" t="s">
        <v>11134</v>
      </c>
      <c r="K474" s="360">
        <v>0</v>
      </c>
      <c r="L474" s="360" t="s">
        <v>1173</v>
      </c>
      <c r="M474" s="360" t="s">
        <v>13948</v>
      </c>
      <c r="N474" s="363" t="s">
        <v>15611</v>
      </c>
      <c r="O474" s="363" t="s">
        <v>13745</v>
      </c>
      <c r="P474" s="363"/>
      <c r="Q474" s="363"/>
      <c r="R474" s="363" t="s">
        <v>15612</v>
      </c>
      <c r="S474" s="363" t="s">
        <v>8969</v>
      </c>
      <c r="T474" s="419" t="str">
        <f t="shared" si="15"/>
        <v>109Xã Tiên Hoa</v>
      </c>
      <c r="U474" t="e">
        <f>VLOOKUP(S474,'DM CQT mới'!$E$7:$E$132,1,)</f>
        <v>#N/A</v>
      </c>
      <c r="V474" s="360" t="s">
        <v>1173</v>
      </c>
      <c r="W474" s="363" t="s">
        <v>15611</v>
      </c>
      <c r="X474" t="b">
        <f t="shared" si="14"/>
        <v>1</v>
      </c>
    </row>
    <row r="475" spans="1:24" ht="120" hidden="1">
      <c r="A475" s="360" t="s">
        <v>13947</v>
      </c>
      <c r="B475" s="361" t="s">
        <v>11134</v>
      </c>
      <c r="C475" s="361">
        <v>0</v>
      </c>
      <c r="D475" s="361" t="s">
        <v>1173</v>
      </c>
      <c r="E475" s="361" t="s">
        <v>13948</v>
      </c>
      <c r="F475" s="361" t="s">
        <v>15610</v>
      </c>
      <c r="G475" s="361" t="s">
        <v>1163</v>
      </c>
      <c r="H475" s="361" t="s">
        <v>7934</v>
      </c>
      <c r="I475" s="363" t="s">
        <v>1163</v>
      </c>
      <c r="J475" s="363" t="s">
        <v>11134</v>
      </c>
      <c r="K475" s="360">
        <v>0</v>
      </c>
      <c r="L475" s="360" t="s">
        <v>1173</v>
      </c>
      <c r="M475" s="360" t="s">
        <v>13948</v>
      </c>
      <c r="N475" s="363" t="s">
        <v>15611</v>
      </c>
      <c r="O475" s="363" t="s">
        <v>13745</v>
      </c>
      <c r="P475" s="363"/>
      <c r="Q475" s="363"/>
      <c r="R475" s="363" t="s">
        <v>15612</v>
      </c>
      <c r="S475" s="363" t="s">
        <v>8987</v>
      </c>
      <c r="T475" s="419" t="str">
        <f t="shared" si="15"/>
        <v>109Xã Yên Mỹ</v>
      </c>
      <c r="U475" t="e">
        <f>VLOOKUP(S475,'DM CQT mới'!$E$7:$E$132,1,)</f>
        <v>#N/A</v>
      </c>
      <c r="V475" s="360" t="s">
        <v>1173</v>
      </c>
      <c r="W475" s="363" t="s">
        <v>15611</v>
      </c>
      <c r="X475" t="b">
        <f t="shared" si="14"/>
        <v>1</v>
      </c>
    </row>
    <row r="476" spans="1:24" ht="120" hidden="1">
      <c r="A476" s="360" t="s">
        <v>13947</v>
      </c>
      <c r="B476" s="361" t="s">
        <v>11134</v>
      </c>
      <c r="C476" s="361">
        <v>0</v>
      </c>
      <c r="D476" s="361" t="s">
        <v>1173</v>
      </c>
      <c r="E476" s="361" t="s">
        <v>13948</v>
      </c>
      <c r="F476" s="361" t="s">
        <v>15610</v>
      </c>
      <c r="G476" s="361" t="s">
        <v>1163</v>
      </c>
      <c r="H476" s="361" t="s">
        <v>7934</v>
      </c>
      <c r="I476" s="363" t="s">
        <v>1163</v>
      </c>
      <c r="J476" s="363" t="s">
        <v>11134</v>
      </c>
      <c r="K476" s="360">
        <v>0</v>
      </c>
      <c r="L476" s="360" t="s">
        <v>1173</v>
      </c>
      <c r="M476" s="360" t="s">
        <v>13948</v>
      </c>
      <c r="N476" s="363" t="s">
        <v>15611</v>
      </c>
      <c r="O476" s="363" t="s">
        <v>13745</v>
      </c>
      <c r="P476" s="363"/>
      <c r="Q476" s="363"/>
      <c r="R476" s="363" t="s">
        <v>15612</v>
      </c>
      <c r="S476" s="363" t="s">
        <v>8988</v>
      </c>
      <c r="T476" s="419" t="str">
        <f t="shared" si="15"/>
        <v>109Xã Việt Yên</v>
      </c>
      <c r="U476" t="e">
        <f>VLOOKUP(S476,'DM CQT mới'!$E$7:$E$132,1,)</f>
        <v>#N/A</v>
      </c>
      <c r="V476" s="360" t="s">
        <v>1173</v>
      </c>
      <c r="W476" s="363" t="s">
        <v>15611</v>
      </c>
      <c r="X476" t="b">
        <f t="shared" si="14"/>
        <v>1</v>
      </c>
    </row>
    <row r="477" spans="1:24" ht="120" hidden="1">
      <c r="A477" s="360" t="s">
        <v>13947</v>
      </c>
      <c r="B477" s="361" t="s">
        <v>11134</v>
      </c>
      <c r="C477" s="361">
        <v>0</v>
      </c>
      <c r="D477" s="361" t="s">
        <v>1173</v>
      </c>
      <c r="E477" s="361" t="s">
        <v>13948</v>
      </c>
      <c r="F477" s="361" t="s">
        <v>15610</v>
      </c>
      <c r="G477" s="361" t="s">
        <v>1163</v>
      </c>
      <c r="H477" s="361" t="s">
        <v>7934</v>
      </c>
      <c r="I477" s="363" t="s">
        <v>1163</v>
      </c>
      <c r="J477" s="363" t="s">
        <v>11134</v>
      </c>
      <c r="K477" s="360">
        <v>0</v>
      </c>
      <c r="L477" s="360" t="s">
        <v>1173</v>
      </c>
      <c r="M477" s="360" t="s">
        <v>13948</v>
      </c>
      <c r="N477" s="363" t="s">
        <v>15611</v>
      </c>
      <c r="O477" s="363" t="s">
        <v>13745</v>
      </c>
      <c r="P477" s="363"/>
      <c r="Q477" s="363"/>
      <c r="R477" s="363" t="s">
        <v>15612</v>
      </c>
      <c r="S477" s="363" t="s">
        <v>8989</v>
      </c>
      <c r="T477" s="419" t="str">
        <f t="shared" si="15"/>
        <v>109Xã Hoàn Long</v>
      </c>
      <c r="U477" t="e">
        <f>VLOOKUP(S477,'DM CQT mới'!$E$7:$E$132,1,)</f>
        <v>#N/A</v>
      </c>
      <c r="V477" s="360" t="s">
        <v>1173</v>
      </c>
      <c r="W477" s="363" t="s">
        <v>15611</v>
      </c>
      <c r="X477" t="b">
        <f t="shared" si="14"/>
        <v>1</v>
      </c>
    </row>
    <row r="478" spans="1:24" ht="120" hidden="1">
      <c r="A478" s="360" t="s">
        <v>13947</v>
      </c>
      <c r="B478" s="361" t="s">
        <v>11134</v>
      </c>
      <c r="C478" s="361">
        <v>0</v>
      </c>
      <c r="D478" s="361" t="s">
        <v>1173</v>
      </c>
      <c r="E478" s="361" t="s">
        <v>13948</v>
      </c>
      <c r="F478" s="361" t="s">
        <v>15610</v>
      </c>
      <c r="G478" s="361" t="s">
        <v>1163</v>
      </c>
      <c r="H478" s="361" t="s">
        <v>7934</v>
      </c>
      <c r="I478" s="363" t="s">
        <v>1163</v>
      </c>
      <c r="J478" s="363" t="s">
        <v>11134</v>
      </c>
      <c r="K478" s="360">
        <v>0</v>
      </c>
      <c r="L478" s="360" t="s">
        <v>1173</v>
      </c>
      <c r="M478" s="360" t="s">
        <v>13948</v>
      </c>
      <c r="N478" s="363" t="s">
        <v>15611</v>
      </c>
      <c r="O478" s="363" t="s">
        <v>13745</v>
      </c>
      <c r="P478" s="363"/>
      <c r="Q478" s="363"/>
      <c r="R478" s="363" t="s">
        <v>15612</v>
      </c>
      <c r="S478" s="363" t="s">
        <v>8990</v>
      </c>
      <c r="T478" s="419" t="str">
        <f t="shared" si="15"/>
        <v>109Xã Nguyễn Văn Linh</v>
      </c>
      <c r="U478" t="e">
        <f>VLOOKUP(S478,'DM CQT mới'!$E$7:$E$132,1,)</f>
        <v>#N/A</v>
      </c>
      <c r="V478" s="360" t="s">
        <v>1173</v>
      </c>
      <c r="W478" s="363" t="s">
        <v>15611</v>
      </c>
      <c r="X478" t="b">
        <f t="shared" si="14"/>
        <v>1</v>
      </c>
    </row>
    <row r="479" spans="1:24" ht="120" hidden="1">
      <c r="A479" s="360" t="s">
        <v>13947</v>
      </c>
      <c r="B479" s="361" t="s">
        <v>11134</v>
      </c>
      <c r="C479" s="361">
        <v>0</v>
      </c>
      <c r="D479" s="361" t="s">
        <v>1173</v>
      </c>
      <c r="E479" s="361" t="s">
        <v>13948</v>
      </c>
      <c r="F479" s="361" t="s">
        <v>15610</v>
      </c>
      <c r="G479" s="361" t="s">
        <v>1163</v>
      </c>
      <c r="H479" s="361" t="s">
        <v>7934</v>
      </c>
      <c r="I479" s="363" t="s">
        <v>1163</v>
      </c>
      <c r="J479" s="363" t="s">
        <v>11134</v>
      </c>
      <c r="K479" s="360">
        <v>0</v>
      </c>
      <c r="L479" s="360" t="s">
        <v>1173</v>
      </c>
      <c r="M479" s="360" t="s">
        <v>13948</v>
      </c>
      <c r="N479" s="363" t="s">
        <v>15611</v>
      </c>
      <c r="O479" s="363" t="s">
        <v>13745</v>
      </c>
      <c r="P479" s="363"/>
      <c r="Q479" s="363"/>
      <c r="R479" s="363" t="s">
        <v>15612</v>
      </c>
      <c r="S479" s="363" t="s">
        <v>8978</v>
      </c>
      <c r="T479" s="419" t="str">
        <f t="shared" si="15"/>
        <v>109Xã Ân Thi</v>
      </c>
      <c r="U479" t="e">
        <f>VLOOKUP(S479,'DM CQT mới'!$E$7:$E$132,1,)</f>
        <v>#N/A</v>
      </c>
      <c r="V479" s="360" t="s">
        <v>1173</v>
      </c>
      <c r="W479" s="363" t="s">
        <v>15611</v>
      </c>
      <c r="X479" t="b">
        <f t="shared" si="14"/>
        <v>1</v>
      </c>
    </row>
    <row r="480" spans="1:24" ht="120" hidden="1">
      <c r="A480" s="360" t="s">
        <v>13947</v>
      </c>
      <c r="B480" s="361" t="s">
        <v>11134</v>
      </c>
      <c r="C480" s="361">
        <v>0</v>
      </c>
      <c r="D480" s="361" t="s">
        <v>1173</v>
      </c>
      <c r="E480" s="361" t="s">
        <v>13948</v>
      </c>
      <c r="F480" s="361" t="s">
        <v>15610</v>
      </c>
      <c r="G480" s="361" t="s">
        <v>1163</v>
      </c>
      <c r="H480" s="361" t="s">
        <v>7934</v>
      </c>
      <c r="I480" s="363" t="s">
        <v>1163</v>
      </c>
      <c r="J480" s="363" t="s">
        <v>11134</v>
      </c>
      <c r="K480" s="360">
        <v>0</v>
      </c>
      <c r="L480" s="360" t="s">
        <v>1173</v>
      </c>
      <c r="M480" s="360" t="s">
        <v>13948</v>
      </c>
      <c r="N480" s="363" t="s">
        <v>15611</v>
      </c>
      <c r="O480" s="363" t="s">
        <v>13745</v>
      </c>
      <c r="P480" s="363"/>
      <c r="Q480" s="363"/>
      <c r="R480" s="363" t="s">
        <v>15612</v>
      </c>
      <c r="S480" s="363" t="s">
        <v>8979</v>
      </c>
      <c r="T480" s="419" t="str">
        <f t="shared" si="15"/>
        <v>109Xã Xuân Trúc</v>
      </c>
      <c r="U480" t="e">
        <f>VLOOKUP(S480,'DM CQT mới'!$E$7:$E$132,1,)</f>
        <v>#N/A</v>
      </c>
      <c r="V480" s="360" t="s">
        <v>1173</v>
      </c>
      <c r="W480" s="363" t="s">
        <v>15611</v>
      </c>
      <c r="X480" t="b">
        <f t="shared" si="14"/>
        <v>1</v>
      </c>
    </row>
    <row r="481" spans="1:24" ht="120" hidden="1">
      <c r="A481" s="360" t="s">
        <v>13947</v>
      </c>
      <c r="B481" s="361" t="s">
        <v>11134</v>
      </c>
      <c r="C481" s="361">
        <v>0</v>
      </c>
      <c r="D481" s="361" t="s">
        <v>1173</v>
      </c>
      <c r="E481" s="361" t="s">
        <v>13948</v>
      </c>
      <c r="F481" s="361" t="s">
        <v>15610</v>
      </c>
      <c r="G481" s="361" t="s">
        <v>1163</v>
      </c>
      <c r="H481" s="361" t="s">
        <v>7934</v>
      </c>
      <c r="I481" s="363" t="s">
        <v>1163</v>
      </c>
      <c r="J481" s="363" t="s">
        <v>11134</v>
      </c>
      <c r="K481" s="360">
        <v>0</v>
      </c>
      <c r="L481" s="360" t="s">
        <v>1173</v>
      </c>
      <c r="M481" s="360" t="s">
        <v>13948</v>
      </c>
      <c r="N481" s="363" t="s">
        <v>15611</v>
      </c>
      <c r="O481" s="363" t="s">
        <v>13745</v>
      </c>
      <c r="P481" s="363"/>
      <c r="Q481" s="363"/>
      <c r="R481" s="363" t="s">
        <v>15612</v>
      </c>
      <c r="S481" s="363" t="s">
        <v>8980</v>
      </c>
      <c r="T481" s="419" t="str">
        <f t="shared" si="15"/>
        <v>109Xã Phạm Ngũ Lão</v>
      </c>
      <c r="U481" t="e">
        <f>VLOOKUP(S481,'DM CQT mới'!$E$7:$E$132,1,)</f>
        <v>#N/A</v>
      </c>
      <c r="V481" s="360" t="s">
        <v>1173</v>
      </c>
      <c r="W481" s="363" t="s">
        <v>15611</v>
      </c>
      <c r="X481" t="b">
        <f t="shared" si="14"/>
        <v>1</v>
      </c>
    </row>
    <row r="482" spans="1:24" ht="120" hidden="1">
      <c r="A482" s="360" t="s">
        <v>13947</v>
      </c>
      <c r="B482" s="361" t="s">
        <v>11134</v>
      </c>
      <c r="C482" s="361">
        <v>0</v>
      </c>
      <c r="D482" s="361" t="s">
        <v>1173</v>
      </c>
      <c r="E482" s="361" t="s">
        <v>13948</v>
      </c>
      <c r="F482" s="361" t="s">
        <v>15610</v>
      </c>
      <c r="G482" s="361" t="s">
        <v>1163</v>
      </c>
      <c r="H482" s="361" t="s">
        <v>7934</v>
      </c>
      <c r="I482" s="363" t="s">
        <v>1163</v>
      </c>
      <c r="J482" s="363" t="s">
        <v>11134</v>
      </c>
      <c r="K482" s="360">
        <v>0</v>
      </c>
      <c r="L482" s="360" t="s">
        <v>1173</v>
      </c>
      <c r="M482" s="360" t="s">
        <v>13948</v>
      </c>
      <c r="N482" s="363" t="s">
        <v>15611</v>
      </c>
      <c r="O482" s="363" t="s">
        <v>13745</v>
      </c>
      <c r="P482" s="363"/>
      <c r="Q482" s="363"/>
      <c r="R482" s="363" t="s">
        <v>15612</v>
      </c>
      <c r="S482" s="363" t="s">
        <v>8981</v>
      </c>
      <c r="T482" s="419" t="str">
        <f t="shared" si="15"/>
        <v>109Xã Nguyễn Trãi</v>
      </c>
      <c r="U482" t="e">
        <f>VLOOKUP(S482,'DM CQT mới'!$E$7:$E$132,1,)</f>
        <v>#N/A</v>
      </c>
      <c r="V482" s="360" t="s">
        <v>1173</v>
      </c>
      <c r="W482" s="363" t="s">
        <v>15611</v>
      </c>
      <c r="X482" t="b">
        <f t="shared" si="14"/>
        <v>1</v>
      </c>
    </row>
    <row r="483" spans="1:24" ht="120" hidden="1">
      <c r="A483" s="360" t="s">
        <v>13947</v>
      </c>
      <c r="B483" s="361" t="s">
        <v>11134</v>
      </c>
      <c r="C483" s="361">
        <v>0</v>
      </c>
      <c r="D483" s="361" t="s">
        <v>1173</v>
      </c>
      <c r="E483" s="361" t="s">
        <v>13948</v>
      </c>
      <c r="F483" s="361" t="s">
        <v>15610</v>
      </c>
      <c r="G483" s="361" t="s">
        <v>1163</v>
      </c>
      <c r="H483" s="361" t="s">
        <v>7934</v>
      </c>
      <c r="I483" s="363" t="s">
        <v>1163</v>
      </c>
      <c r="J483" s="363" t="s">
        <v>11134</v>
      </c>
      <c r="K483" s="360">
        <v>0</v>
      </c>
      <c r="L483" s="360" t="s">
        <v>1173</v>
      </c>
      <c r="M483" s="360" t="s">
        <v>13948</v>
      </c>
      <c r="N483" s="363" t="s">
        <v>15611</v>
      </c>
      <c r="O483" s="363" t="s">
        <v>13745</v>
      </c>
      <c r="P483" s="363"/>
      <c r="Q483" s="363"/>
      <c r="R483" s="363" t="s">
        <v>15612</v>
      </c>
      <c r="S483" s="363" t="s">
        <v>8982</v>
      </c>
      <c r="T483" s="419" t="str">
        <f t="shared" si="15"/>
        <v>109Xã Hồng Quang</v>
      </c>
      <c r="U483" t="e">
        <f>VLOOKUP(S483,'DM CQT mới'!$E$7:$E$132,1,)</f>
        <v>#N/A</v>
      </c>
      <c r="V483" s="360" t="s">
        <v>1173</v>
      </c>
      <c r="W483" s="363" t="s">
        <v>15611</v>
      </c>
      <c r="X483" t="b">
        <f t="shared" si="14"/>
        <v>1</v>
      </c>
    </row>
    <row r="484" spans="1:24" ht="120" hidden="1">
      <c r="A484" s="360" t="s">
        <v>13947</v>
      </c>
      <c r="B484" s="361" t="s">
        <v>11134</v>
      </c>
      <c r="C484" s="361">
        <v>0</v>
      </c>
      <c r="D484" s="361" t="s">
        <v>1173</v>
      </c>
      <c r="E484" s="361" t="s">
        <v>13948</v>
      </c>
      <c r="F484" s="361" t="s">
        <v>15610</v>
      </c>
      <c r="G484" s="361" t="s">
        <v>1163</v>
      </c>
      <c r="H484" s="361" t="s">
        <v>7934</v>
      </c>
      <c r="I484" s="363" t="s">
        <v>1163</v>
      </c>
      <c r="J484" s="363" t="s">
        <v>11134</v>
      </c>
      <c r="K484" s="360">
        <v>0</v>
      </c>
      <c r="L484" s="360" t="s">
        <v>1173</v>
      </c>
      <c r="M484" s="360" t="s">
        <v>13948</v>
      </c>
      <c r="N484" s="363" t="s">
        <v>15611</v>
      </c>
      <c r="O484" s="363" t="s">
        <v>13745</v>
      </c>
      <c r="P484" s="363"/>
      <c r="Q484" s="363"/>
      <c r="R484" s="363" t="s">
        <v>15612</v>
      </c>
      <c r="S484" s="363" t="s">
        <v>8970</v>
      </c>
      <c r="T484" s="419" t="str">
        <f t="shared" si="15"/>
        <v>109Xã Quang Hưng</v>
      </c>
      <c r="U484" t="e">
        <f>VLOOKUP(S484,'DM CQT mới'!$E$7:$E$132,1,)</f>
        <v>#N/A</v>
      </c>
      <c r="V484" s="360" t="s">
        <v>1173</v>
      </c>
      <c r="W484" s="363" t="s">
        <v>15611</v>
      </c>
      <c r="X484" t="b">
        <f t="shared" si="14"/>
        <v>1</v>
      </c>
    </row>
    <row r="485" spans="1:24" ht="120" hidden="1">
      <c r="A485" s="360" t="s">
        <v>13947</v>
      </c>
      <c r="B485" s="361" t="s">
        <v>11134</v>
      </c>
      <c r="C485" s="361">
        <v>0</v>
      </c>
      <c r="D485" s="361" t="s">
        <v>1173</v>
      </c>
      <c r="E485" s="361" t="s">
        <v>13948</v>
      </c>
      <c r="F485" s="361" t="s">
        <v>15610</v>
      </c>
      <c r="G485" s="361" t="s">
        <v>1163</v>
      </c>
      <c r="H485" s="361" t="s">
        <v>7934</v>
      </c>
      <c r="I485" s="363" t="s">
        <v>1163</v>
      </c>
      <c r="J485" s="363" t="s">
        <v>11134</v>
      </c>
      <c r="K485" s="360">
        <v>0</v>
      </c>
      <c r="L485" s="360" t="s">
        <v>1173</v>
      </c>
      <c r="M485" s="360" t="s">
        <v>13948</v>
      </c>
      <c r="N485" s="363" t="s">
        <v>15611</v>
      </c>
      <c r="O485" s="363" t="s">
        <v>13745</v>
      </c>
      <c r="P485" s="363"/>
      <c r="Q485" s="363"/>
      <c r="R485" s="363" t="s">
        <v>15612</v>
      </c>
      <c r="S485" s="363" t="s">
        <v>8971</v>
      </c>
      <c r="T485" s="419" t="str">
        <f t="shared" si="15"/>
        <v>109Xã Đoàn Đào</v>
      </c>
      <c r="U485" t="e">
        <f>VLOOKUP(S485,'DM CQT mới'!$E$7:$E$132,1,)</f>
        <v>#N/A</v>
      </c>
      <c r="V485" s="360" t="s">
        <v>1173</v>
      </c>
      <c r="W485" s="363" t="s">
        <v>15611</v>
      </c>
      <c r="X485" t="b">
        <f t="shared" si="14"/>
        <v>1</v>
      </c>
    </row>
    <row r="486" spans="1:24" ht="120" hidden="1">
      <c r="A486" s="360" t="s">
        <v>13947</v>
      </c>
      <c r="B486" s="361" t="s">
        <v>11134</v>
      </c>
      <c r="C486" s="361">
        <v>0</v>
      </c>
      <c r="D486" s="361" t="s">
        <v>1173</v>
      </c>
      <c r="E486" s="361" t="s">
        <v>13948</v>
      </c>
      <c r="F486" s="361" t="s">
        <v>15610</v>
      </c>
      <c r="G486" s="361" t="s">
        <v>1163</v>
      </c>
      <c r="H486" s="361" t="s">
        <v>7934</v>
      </c>
      <c r="I486" s="363" t="s">
        <v>1163</v>
      </c>
      <c r="J486" s="363" t="s">
        <v>11134</v>
      </c>
      <c r="K486" s="360">
        <v>0</v>
      </c>
      <c r="L486" s="360" t="s">
        <v>1173</v>
      </c>
      <c r="M486" s="360" t="s">
        <v>13948</v>
      </c>
      <c r="N486" s="363" t="s">
        <v>15611</v>
      </c>
      <c r="O486" s="363" t="s">
        <v>13745</v>
      </c>
      <c r="P486" s="363"/>
      <c r="Q486" s="363"/>
      <c r="R486" s="363" t="s">
        <v>15612</v>
      </c>
      <c r="S486" s="363" t="s">
        <v>8972</v>
      </c>
      <c r="T486" s="419" t="str">
        <f t="shared" si="15"/>
        <v>109Xã Tiên Tiến</v>
      </c>
      <c r="U486" t="e">
        <f>VLOOKUP(S486,'DM CQT mới'!$E$7:$E$132,1,)</f>
        <v>#N/A</v>
      </c>
      <c r="V486" s="360" t="s">
        <v>1173</v>
      </c>
      <c r="W486" s="363" t="s">
        <v>15611</v>
      </c>
      <c r="X486" t="b">
        <f t="shared" si="14"/>
        <v>1</v>
      </c>
    </row>
    <row r="487" spans="1:24" ht="120" hidden="1">
      <c r="A487" s="360" t="s">
        <v>13947</v>
      </c>
      <c r="B487" s="361" t="s">
        <v>11134</v>
      </c>
      <c r="C487" s="361">
        <v>0</v>
      </c>
      <c r="D487" s="361" t="s">
        <v>1173</v>
      </c>
      <c r="E487" s="361" t="s">
        <v>13948</v>
      </c>
      <c r="F487" s="361" t="s">
        <v>15610</v>
      </c>
      <c r="G487" s="361" t="s">
        <v>1163</v>
      </c>
      <c r="H487" s="361" t="s">
        <v>7934</v>
      </c>
      <c r="I487" s="363" t="s">
        <v>1163</v>
      </c>
      <c r="J487" s="363" t="s">
        <v>11134</v>
      </c>
      <c r="K487" s="360">
        <v>0</v>
      </c>
      <c r="L487" s="360" t="s">
        <v>1173</v>
      </c>
      <c r="M487" s="360" t="s">
        <v>13948</v>
      </c>
      <c r="N487" s="363" t="s">
        <v>15611</v>
      </c>
      <c r="O487" s="363" t="s">
        <v>13745</v>
      </c>
      <c r="P487" s="363"/>
      <c r="Q487" s="363"/>
      <c r="R487" s="363" t="s">
        <v>15612</v>
      </c>
      <c r="S487" s="363" t="s">
        <v>8973</v>
      </c>
      <c r="T487" s="419" t="str">
        <f t="shared" si="15"/>
        <v>109Xã Tống Trân</v>
      </c>
      <c r="U487" t="e">
        <f>VLOOKUP(S487,'DM CQT mới'!$E$7:$E$132,1,)</f>
        <v>#N/A</v>
      </c>
      <c r="V487" s="360" t="s">
        <v>1173</v>
      </c>
      <c r="W487" s="363" t="s">
        <v>15611</v>
      </c>
      <c r="X487" t="b">
        <f t="shared" si="14"/>
        <v>1</v>
      </c>
    </row>
    <row r="488" spans="1:24" ht="120" hidden="1">
      <c r="A488" s="360" t="s">
        <v>13947</v>
      </c>
      <c r="B488" s="361" t="s">
        <v>11134</v>
      </c>
      <c r="C488" s="361">
        <v>0</v>
      </c>
      <c r="D488" s="361" t="s">
        <v>1173</v>
      </c>
      <c r="E488" s="361" t="s">
        <v>13948</v>
      </c>
      <c r="F488" s="361" t="s">
        <v>15610</v>
      </c>
      <c r="G488" s="361" t="s">
        <v>1163</v>
      </c>
      <c r="H488" s="361" t="s">
        <v>7934</v>
      </c>
      <c r="I488" s="363" t="s">
        <v>1163</v>
      </c>
      <c r="J488" s="363" t="s">
        <v>11134</v>
      </c>
      <c r="K488" s="360">
        <v>0</v>
      </c>
      <c r="L488" s="360" t="s">
        <v>1173</v>
      </c>
      <c r="M488" s="360" t="s">
        <v>13948</v>
      </c>
      <c r="N488" s="363" t="s">
        <v>15611</v>
      </c>
      <c r="O488" s="363" t="s">
        <v>13745</v>
      </c>
      <c r="P488" s="363"/>
      <c r="Q488" s="363"/>
      <c r="R488" s="363" t="s">
        <v>15612</v>
      </c>
      <c r="S488" s="363" t="s">
        <v>8974</v>
      </c>
      <c r="T488" s="419" t="str">
        <f t="shared" si="15"/>
        <v>109Xã Lương Bằng</v>
      </c>
      <c r="U488" t="e">
        <f>VLOOKUP(S488,'DM CQT mới'!$E$7:$E$132,1,)</f>
        <v>#N/A</v>
      </c>
      <c r="V488" s="360" t="s">
        <v>1173</v>
      </c>
      <c r="W488" s="363" t="s">
        <v>15611</v>
      </c>
      <c r="X488" t="b">
        <f t="shared" si="14"/>
        <v>1</v>
      </c>
    </row>
    <row r="489" spans="1:24" ht="120" hidden="1">
      <c r="A489" s="360" t="s">
        <v>13947</v>
      </c>
      <c r="B489" s="361" t="s">
        <v>11134</v>
      </c>
      <c r="C489" s="361">
        <v>0</v>
      </c>
      <c r="D489" s="361" t="s">
        <v>1173</v>
      </c>
      <c r="E489" s="361" t="s">
        <v>13948</v>
      </c>
      <c r="F489" s="361" t="s">
        <v>15610</v>
      </c>
      <c r="G489" s="361" t="s">
        <v>1163</v>
      </c>
      <c r="H489" s="361" t="s">
        <v>7934</v>
      </c>
      <c r="I489" s="363" t="s">
        <v>1163</v>
      </c>
      <c r="J489" s="363" t="s">
        <v>11134</v>
      </c>
      <c r="K489" s="360">
        <v>0</v>
      </c>
      <c r="L489" s="360" t="s">
        <v>1173</v>
      </c>
      <c r="M489" s="360" t="s">
        <v>13948</v>
      </c>
      <c r="N489" s="363" t="s">
        <v>15611</v>
      </c>
      <c r="O489" s="363" t="s">
        <v>13745</v>
      </c>
      <c r="P489" s="363"/>
      <c r="Q489" s="363"/>
      <c r="R489" s="363" t="s">
        <v>15612</v>
      </c>
      <c r="S489" s="363" t="s">
        <v>8975</v>
      </c>
      <c r="T489" s="419" t="str">
        <f t="shared" si="15"/>
        <v>109Xã Nghĩa Dân</v>
      </c>
      <c r="U489" t="e">
        <f>VLOOKUP(S489,'DM CQT mới'!$E$7:$E$132,1,)</f>
        <v>#N/A</v>
      </c>
      <c r="V489" s="360" t="s">
        <v>1173</v>
      </c>
      <c r="W489" s="363" t="s">
        <v>15611</v>
      </c>
      <c r="X489" t="b">
        <f t="shared" si="14"/>
        <v>1</v>
      </c>
    </row>
    <row r="490" spans="1:24" ht="120" hidden="1">
      <c r="A490" s="360" t="s">
        <v>13947</v>
      </c>
      <c r="B490" s="361" t="s">
        <v>11134</v>
      </c>
      <c r="C490" s="361">
        <v>0</v>
      </c>
      <c r="D490" s="361" t="s">
        <v>1173</v>
      </c>
      <c r="E490" s="361" t="s">
        <v>13948</v>
      </c>
      <c r="F490" s="361" t="s">
        <v>15610</v>
      </c>
      <c r="G490" s="361" t="s">
        <v>1163</v>
      </c>
      <c r="H490" s="361" t="s">
        <v>7934</v>
      </c>
      <c r="I490" s="363" t="s">
        <v>1163</v>
      </c>
      <c r="J490" s="363" t="s">
        <v>11134</v>
      </c>
      <c r="K490" s="360">
        <v>0</v>
      </c>
      <c r="L490" s="360" t="s">
        <v>1173</v>
      </c>
      <c r="M490" s="360" t="s">
        <v>13948</v>
      </c>
      <c r="N490" s="363" t="s">
        <v>15611</v>
      </c>
      <c r="O490" s="363" t="s">
        <v>13745</v>
      </c>
      <c r="P490" s="363"/>
      <c r="Q490" s="363"/>
      <c r="R490" s="363" t="s">
        <v>15612</v>
      </c>
      <c r="S490" s="363" t="s">
        <v>8976</v>
      </c>
      <c r="T490" s="419" t="str">
        <f t="shared" si="15"/>
        <v>109Xã Hiệp Cường</v>
      </c>
      <c r="U490" t="e">
        <f>VLOOKUP(S490,'DM CQT mới'!$E$7:$E$132,1,)</f>
        <v>#N/A</v>
      </c>
      <c r="V490" s="360" t="s">
        <v>1173</v>
      </c>
      <c r="W490" s="363" t="s">
        <v>15611</v>
      </c>
      <c r="X490" t="b">
        <f t="shared" si="14"/>
        <v>1</v>
      </c>
    </row>
    <row r="491" spans="1:24" ht="120" hidden="1">
      <c r="A491" s="360" t="s">
        <v>13947</v>
      </c>
      <c r="B491" s="361" t="s">
        <v>11134</v>
      </c>
      <c r="C491" s="361">
        <v>0</v>
      </c>
      <c r="D491" s="361" t="s">
        <v>1173</v>
      </c>
      <c r="E491" s="361" t="s">
        <v>13948</v>
      </c>
      <c r="F491" s="361" t="s">
        <v>15610</v>
      </c>
      <c r="G491" s="361" t="s">
        <v>1163</v>
      </c>
      <c r="H491" s="361" t="s">
        <v>7934</v>
      </c>
      <c r="I491" s="363" t="s">
        <v>1163</v>
      </c>
      <c r="J491" s="363" t="s">
        <v>11134</v>
      </c>
      <c r="K491" s="360">
        <v>0</v>
      </c>
      <c r="L491" s="360" t="s">
        <v>1173</v>
      </c>
      <c r="M491" s="360" t="s">
        <v>13948</v>
      </c>
      <c r="N491" s="363" t="s">
        <v>15611</v>
      </c>
      <c r="O491" s="363" t="s">
        <v>13745</v>
      </c>
      <c r="P491" s="363"/>
      <c r="Q491" s="363"/>
      <c r="R491" s="363" t="s">
        <v>15612</v>
      </c>
      <c r="S491" s="363" t="s">
        <v>8977</v>
      </c>
      <c r="T491" s="419" t="str">
        <f t="shared" si="15"/>
        <v>109Xã Đức Hợp</v>
      </c>
      <c r="U491" t="e">
        <f>VLOOKUP(S491,'DM CQT mới'!$E$7:$E$132,1,)</f>
        <v>#N/A</v>
      </c>
      <c r="V491" s="360" t="s">
        <v>1173</v>
      </c>
      <c r="W491" s="363" t="s">
        <v>15611</v>
      </c>
      <c r="X491" t="b">
        <f t="shared" si="14"/>
        <v>1</v>
      </c>
    </row>
    <row r="492" spans="1:24" ht="45" hidden="1">
      <c r="A492" s="360" t="s">
        <v>7989</v>
      </c>
      <c r="B492" s="361" t="s">
        <v>11134</v>
      </c>
      <c r="C492" s="361">
        <v>1</v>
      </c>
      <c r="D492" s="361" t="s">
        <v>1207</v>
      </c>
      <c r="E492" s="361" t="s">
        <v>13949</v>
      </c>
      <c r="F492" s="361" t="s">
        <v>15613</v>
      </c>
      <c r="G492" s="361" t="s">
        <v>1163</v>
      </c>
      <c r="H492" s="361" t="s">
        <v>7934</v>
      </c>
      <c r="I492" s="363" t="s">
        <v>1163</v>
      </c>
      <c r="J492" s="363" t="s">
        <v>11134</v>
      </c>
      <c r="K492" s="360">
        <v>1</v>
      </c>
      <c r="L492" s="360" t="s">
        <v>1207</v>
      </c>
      <c r="M492" s="360" t="s">
        <v>13949</v>
      </c>
      <c r="N492" s="363" t="s">
        <v>15613</v>
      </c>
      <c r="O492" s="363" t="s">
        <v>13745</v>
      </c>
      <c r="P492" s="363" t="s">
        <v>13950</v>
      </c>
      <c r="Q492" s="363" t="s">
        <v>13951</v>
      </c>
      <c r="R492" s="363" t="s">
        <v>15614</v>
      </c>
      <c r="S492" s="363" t="s">
        <v>8983</v>
      </c>
      <c r="T492" s="419" t="str">
        <f t="shared" si="15"/>
        <v>109Xã Khoái Châu</v>
      </c>
      <c r="U492" t="e">
        <f>VLOOKUP(S492,'DM CQT mới'!$E$7:$E$132,1,)</f>
        <v>#N/A</v>
      </c>
      <c r="V492" s="360" t="s">
        <v>1207</v>
      </c>
      <c r="W492" s="363" t="s">
        <v>15613</v>
      </c>
      <c r="X492" t="b">
        <f t="shared" si="14"/>
        <v>1</v>
      </c>
    </row>
    <row r="493" spans="1:24" ht="45" hidden="1">
      <c r="A493" s="360" t="s">
        <v>7989</v>
      </c>
      <c r="B493" s="361" t="s">
        <v>11134</v>
      </c>
      <c r="C493" s="361">
        <v>1</v>
      </c>
      <c r="D493" s="361" t="s">
        <v>1207</v>
      </c>
      <c r="E493" s="361" t="s">
        <v>13949</v>
      </c>
      <c r="F493" s="361" t="s">
        <v>15613</v>
      </c>
      <c r="G493" s="361" t="s">
        <v>1163</v>
      </c>
      <c r="H493" s="361" t="s">
        <v>7934</v>
      </c>
      <c r="I493" s="363" t="s">
        <v>1163</v>
      </c>
      <c r="J493" s="363" t="s">
        <v>11134</v>
      </c>
      <c r="K493" s="360">
        <v>1</v>
      </c>
      <c r="L493" s="360" t="s">
        <v>1207</v>
      </c>
      <c r="M493" s="360" t="s">
        <v>13949</v>
      </c>
      <c r="N493" s="363" t="s">
        <v>15613</v>
      </c>
      <c r="O493" s="363" t="s">
        <v>13745</v>
      </c>
      <c r="P493" s="363" t="s">
        <v>13950</v>
      </c>
      <c r="Q493" s="363" t="s">
        <v>13951</v>
      </c>
      <c r="R493" s="363" t="s">
        <v>15614</v>
      </c>
      <c r="S493" s="363" t="s">
        <v>8984</v>
      </c>
      <c r="T493" s="419" t="str">
        <f t="shared" si="15"/>
        <v>109Xã Triệu Việt Vương</v>
      </c>
      <c r="U493" t="e">
        <f>VLOOKUP(S493,'DM CQT mới'!$E$7:$E$132,1,)</f>
        <v>#N/A</v>
      </c>
      <c r="V493" s="360" t="s">
        <v>1207</v>
      </c>
      <c r="W493" s="363" t="s">
        <v>15613</v>
      </c>
      <c r="X493" t="b">
        <f t="shared" si="14"/>
        <v>1</v>
      </c>
    </row>
    <row r="494" spans="1:24" ht="45" hidden="1">
      <c r="A494" s="360" t="s">
        <v>7989</v>
      </c>
      <c r="B494" s="361" t="s">
        <v>11134</v>
      </c>
      <c r="C494" s="361">
        <v>1</v>
      </c>
      <c r="D494" s="361" t="s">
        <v>1207</v>
      </c>
      <c r="E494" s="361" t="s">
        <v>13949</v>
      </c>
      <c r="F494" s="361" t="s">
        <v>15613</v>
      </c>
      <c r="G494" s="361" t="s">
        <v>1163</v>
      </c>
      <c r="H494" s="361" t="s">
        <v>7934</v>
      </c>
      <c r="I494" s="363" t="s">
        <v>1163</v>
      </c>
      <c r="J494" s="363" t="s">
        <v>11134</v>
      </c>
      <c r="K494" s="360">
        <v>1</v>
      </c>
      <c r="L494" s="360" t="s">
        <v>1207</v>
      </c>
      <c r="M494" s="360" t="s">
        <v>13949</v>
      </c>
      <c r="N494" s="363" t="s">
        <v>15613</v>
      </c>
      <c r="O494" s="363" t="s">
        <v>13745</v>
      </c>
      <c r="P494" s="363" t="s">
        <v>13950</v>
      </c>
      <c r="Q494" s="363" t="s">
        <v>13951</v>
      </c>
      <c r="R494" s="363" t="s">
        <v>15614</v>
      </c>
      <c r="S494" s="363" t="s">
        <v>8985</v>
      </c>
      <c r="T494" s="419" t="str">
        <f t="shared" si="15"/>
        <v>109Xã Việt Tiến</v>
      </c>
      <c r="U494" t="e">
        <f>VLOOKUP(S494,'DM CQT mới'!$E$7:$E$132,1,)</f>
        <v>#N/A</v>
      </c>
      <c r="V494" s="360" t="s">
        <v>1207</v>
      </c>
      <c r="W494" s="363" t="s">
        <v>15613</v>
      </c>
      <c r="X494" t="b">
        <f t="shared" si="14"/>
        <v>1</v>
      </c>
    </row>
    <row r="495" spans="1:24" ht="45" hidden="1">
      <c r="A495" s="360" t="s">
        <v>7989</v>
      </c>
      <c r="B495" s="361" t="s">
        <v>11134</v>
      </c>
      <c r="C495" s="361">
        <v>1</v>
      </c>
      <c r="D495" s="361" t="s">
        <v>1207</v>
      </c>
      <c r="E495" s="361" t="s">
        <v>13949</v>
      </c>
      <c r="F495" s="361" t="s">
        <v>15613</v>
      </c>
      <c r="G495" s="361" t="s">
        <v>1163</v>
      </c>
      <c r="H495" s="361" t="s">
        <v>7934</v>
      </c>
      <c r="I495" s="363" t="s">
        <v>1163</v>
      </c>
      <c r="J495" s="363" t="s">
        <v>11134</v>
      </c>
      <c r="K495" s="360">
        <v>1</v>
      </c>
      <c r="L495" s="360" t="s">
        <v>1207</v>
      </c>
      <c r="M495" s="360" t="s">
        <v>13949</v>
      </c>
      <c r="N495" s="363" t="s">
        <v>15613</v>
      </c>
      <c r="O495" s="363" t="s">
        <v>13745</v>
      </c>
      <c r="P495" s="363" t="s">
        <v>13950</v>
      </c>
      <c r="Q495" s="363" t="s">
        <v>13951</v>
      </c>
      <c r="R495" s="363" t="s">
        <v>15614</v>
      </c>
      <c r="S495" s="363" t="s">
        <v>8945</v>
      </c>
      <c r="T495" s="419" t="str">
        <f t="shared" si="15"/>
        <v>109Xã Chí Minh</v>
      </c>
      <c r="U495" t="e">
        <f>VLOOKUP(S495,'DM CQT mới'!$E$7:$E$132,1,)</f>
        <v>#N/A</v>
      </c>
      <c r="V495" s="360" t="s">
        <v>1207</v>
      </c>
      <c r="W495" s="363" t="s">
        <v>15613</v>
      </c>
      <c r="X495" t="b">
        <f t="shared" si="14"/>
        <v>1</v>
      </c>
    </row>
    <row r="496" spans="1:24" ht="45" hidden="1">
      <c r="A496" s="360" t="s">
        <v>7989</v>
      </c>
      <c r="B496" s="361" t="s">
        <v>11134</v>
      </c>
      <c r="C496" s="361">
        <v>1</v>
      </c>
      <c r="D496" s="361" t="s">
        <v>1207</v>
      </c>
      <c r="E496" s="361" t="s">
        <v>13949</v>
      </c>
      <c r="F496" s="361" t="s">
        <v>15613</v>
      </c>
      <c r="G496" s="361" t="s">
        <v>1163</v>
      </c>
      <c r="H496" s="361" t="s">
        <v>7934</v>
      </c>
      <c r="I496" s="363" t="s">
        <v>1163</v>
      </c>
      <c r="J496" s="363" t="s">
        <v>11134</v>
      </c>
      <c r="K496" s="360">
        <v>1</v>
      </c>
      <c r="L496" s="360" t="s">
        <v>1207</v>
      </c>
      <c r="M496" s="360" t="s">
        <v>13949</v>
      </c>
      <c r="N496" s="363" t="s">
        <v>15613</v>
      </c>
      <c r="O496" s="363" t="s">
        <v>13745</v>
      </c>
      <c r="P496" s="363" t="s">
        <v>13950</v>
      </c>
      <c r="Q496" s="363" t="s">
        <v>13951</v>
      </c>
      <c r="R496" s="363" t="s">
        <v>15614</v>
      </c>
      <c r="S496" s="363" t="s">
        <v>8986</v>
      </c>
      <c r="T496" s="419" t="str">
        <f t="shared" si="15"/>
        <v>109Xã Châu Ninh</v>
      </c>
      <c r="U496" t="e">
        <f>VLOOKUP(S496,'DM CQT mới'!$E$7:$E$132,1,)</f>
        <v>#N/A</v>
      </c>
      <c r="V496" s="360" t="s">
        <v>1207</v>
      </c>
      <c r="W496" s="363" t="s">
        <v>15613</v>
      </c>
      <c r="X496" t="b">
        <f t="shared" si="14"/>
        <v>1</v>
      </c>
    </row>
    <row r="497" spans="1:24" ht="45" hidden="1">
      <c r="A497" s="360" t="s">
        <v>7989</v>
      </c>
      <c r="B497" s="361" t="s">
        <v>11134</v>
      </c>
      <c r="C497" s="361">
        <v>1</v>
      </c>
      <c r="D497" s="361" t="s">
        <v>1207</v>
      </c>
      <c r="E497" s="361" t="s">
        <v>13949</v>
      </c>
      <c r="F497" s="361" t="s">
        <v>15613</v>
      </c>
      <c r="G497" s="361" t="s">
        <v>1163</v>
      </c>
      <c r="H497" s="361" t="s">
        <v>7934</v>
      </c>
      <c r="I497" s="363" t="s">
        <v>1163</v>
      </c>
      <c r="J497" s="363" t="s">
        <v>11134</v>
      </c>
      <c r="K497" s="360">
        <v>1</v>
      </c>
      <c r="L497" s="360" t="s">
        <v>1207</v>
      </c>
      <c r="M497" s="360" t="s">
        <v>13949</v>
      </c>
      <c r="N497" s="363" t="s">
        <v>15613</v>
      </c>
      <c r="O497" s="363" t="s">
        <v>13745</v>
      </c>
      <c r="P497" s="363" t="s">
        <v>13950</v>
      </c>
      <c r="Q497" s="363" t="s">
        <v>13951</v>
      </c>
      <c r="R497" s="363" t="s">
        <v>15614</v>
      </c>
      <c r="S497" s="363" t="s">
        <v>8993</v>
      </c>
      <c r="T497" s="419" t="str">
        <f t="shared" si="15"/>
        <v>109Xã Nghĩa Trụ</v>
      </c>
      <c r="U497" t="e">
        <f>VLOOKUP(S497,'DM CQT mới'!$E$7:$E$132,1,)</f>
        <v>#N/A</v>
      </c>
      <c r="V497" s="360" t="s">
        <v>1207</v>
      </c>
      <c r="W497" s="363" t="s">
        <v>15613</v>
      </c>
      <c r="X497" t="b">
        <f t="shared" si="14"/>
        <v>1</v>
      </c>
    </row>
    <row r="498" spans="1:24" ht="45" hidden="1">
      <c r="A498" s="360" t="s">
        <v>7989</v>
      </c>
      <c r="B498" s="361" t="s">
        <v>11134</v>
      </c>
      <c r="C498" s="361">
        <v>1</v>
      </c>
      <c r="D498" s="361" t="s">
        <v>1207</v>
      </c>
      <c r="E498" s="361" t="s">
        <v>13949</v>
      </c>
      <c r="F498" s="361" t="s">
        <v>15613</v>
      </c>
      <c r="G498" s="361" t="s">
        <v>1163</v>
      </c>
      <c r="H498" s="361" t="s">
        <v>7934</v>
      </c>
      <c r="I498" s="363" t="s">
        <v>1163</v>
      </c>
      <c r="J498" s="363" t="s">
        <v>11134</v>
      </c>
      <c r="K498" s="360">
        <v>1</v>
      </c>
      <c r="L498" s="360" t="s">
        <v>1207</v>
      </c>
      <c r="M498" s="360" t="s">
        <v>13949</v>
      </c>
      <c r="N498" s="363" t="s">
        <v>15613</v>
      </c>
      <c r="O498" s="363" t="s">
        <v>13745</v>
      </c>
      <c r="P498" s="363" t="s">
        <v>13950</v>
      </c>
      <c r="Q498" s="363" t="s">
        <v>13951</v>
      </c>
      <c r="R498" s="363" t="s">
        <v>15614</v>
      </c>
      <c r="S498" s="363" t="s">
        <v>8994</v>
      </c>
      <c r="T498" s="419" t="str">
        <f t="shared" si="15"/>
        <v>109Xã Phụng Công</v>
      </c>
      <c r="U498" t="e">
        <f>VLOOKUP(S498,'DM CQT mới'!$E$7:$E$132,1,)</f>
        <v>#N/A</v>
      </c>
      <c r="V498" s="360" t="s">
        <v>1207</v>
      </c>
      <c r="W498" s="363" t="s">
        <v>15613</v>
      </c>
      <c r="X498" t="b">
        <f t="shared" si="14"/>
        <v>1</v>
      </c>
    </row>
    <row r="499" spans="1:24" ht="45" hidden="1">
      <c r="A499" s="360" t="s">
        <v>7989</v>
      </c>
      <c r="B499" s="361" t="s">
        <v>11134</v>
      </c>
      <c r="C499" s="361">
        <v>1</v>
      </c>
      <c r="D499" s="361" t="s">
        <v>1207</v>
      </c>
      <c r="E499" s="361" t="s">
        <v>13949</v>
      </c>
      <c r="F499" s="361" t="s">
        <v>15613</v>
      </c>
      <c r="G499" s="361" t="s">
        <v>1163</v>
      </c>
      <c r="H499" s="361" t="s">
        <v>7934</v>
      </c>
      <c r="I499" s="363" t="s">
        <v>1163</v>
      </c>
      <c r="J499" s="363" t="s">
        <v>11134</v>
      </c>
      <c r="K499" s="360">
        <v>1</v>
      </c>
      <c r="L499" s="360" t="s">
        <v>1207</v>
      </c>
      <c r="M499" s="360" t="s">
        <v>13949</v>
      </c>
      <c r="N499" s="363" t="s">
        <v>15613</v>
      </c>
      <c r="O499" s="363" t="s">
        <v>13745</v>
      </c>
      <c r="P499" s="363" t="s">
        <v>13950</v>
      </c>
      <c r="Q499" s="363" t="s">
        <v>13951</v>
      </c>
      <c r="R499" s="363" t="s">
        <v>15614</v>
      </c>
      <c r="S499" s="363" t="s">
        <v>8995</v>
      </c>
      <c r="T499" s="419" t="str">
        <f t="shared" si="15"/>
        <v>109Xã Văn Giang</v>
      </c>
      <c r="U499" t="e">
        <f>VLOOKUP(S499,'DM CQT mới'!$E$7:$E$132,1,)</f>
        <v>#N/A</v>
      </c>
      <c r="V499" s="360" t="s">
        <v>1207</v>
      </c>
      <c r="W499" s="363" t="s">
        <v>15613</v>
      </c>
      <c r="X499" t="b">
        <f t="shared" si="14"/>
        <v>1</v>
      </c>
    </row>
    <row r="500" spans="1:24" ht="45" hidden="1">
      <c r="A500" s="360" t="s">
        <v>7989</v>
      </c>
      <c r="B500" s="361" t="s">
        <v>11134</v>
      </c>
      <c r="C500" s="361">
        <v>1</v>
      </c>
      <c r="D500" s="361" t="s">
        <v>1207</v>
      </c>
      <c r="E500" s="361" t="s">
        <v>13949</v>
      </c>
      <c r="F500" s="361" t="s">
        <v>15613</v>
      </c>
      <c r="G500" s="361" t="s">
        <v>1163</v>
      </c>
      <c r="H500" s="361" t="s">
        <v>7934</v>
      </c>
      <c r="I500" s="363" t="s">
        <v>1163</v>
      </c>
      <c r="J500" s="363" t="s">
        <v>11134</v>
      </c>
      <c r="K500" s="360">
        <v>1</v>
      </c>
      <c r="L500" s="360" t="s">
        <v>1207</v>
      </c>
      <c r="M500" s="360" t="s">
        <v>13949</v>
      </c>
      <c r="N500" s="363" t="s">
        <v>15613</v>
      </c>
      <c r="O500" s="363" t="s">
        <v>13745</v>
      </c>
      <c r="P500" s="363" t="s">
        <v>13950</v>
      </c>
      <c r="Q500" s="363" t="s">
        <v>13951</v>
      </c>
      <c r="R500" s="363" t="s">
        <v>15614</v>
      </c>
      <c r="S500" s="363" t="s">
        <v>8996</v>
      </c>
      <c r="T500" s="419" t="str">
        <f t="shared" si="15"/>
        <v>109Xã Mễ Sở</v>
      </c>
      <c r="U500" t="e">
        <f>VLOOKUP(S500,'DM CQT mới'!$E$7:$E$132,1,)</f>
        <v>#N/A</v>
      </c>
      <c r="V500" s="360" t="s">
        <v>1207</v>
      </c>
      <c r="W500" s="363" t="s">
        <v>15613</v>
      </c>
      <c r="X500" t="b">
        <f t="shared" si="14"/>
        <v>1</v>
      </c>
    </row>
    <row r="501" spans="1:24" ht="45" hidden="1">
      <c r="A501" s="360" t="s">
        <v>13952</v>
      </c>
      <c r="B501" s="361" t="s">
        <v>11134</v>
      </c>
      <c r="C501" s="361">
        <v>2</v>
      </c>
      <c r="D501" s="361" t="s">
        <v>1194</v>
      </c>
      <c r="E501" s="361" t="s">
        <v>13953</v>
      </c>
      <c r="F501" s="361" t="s">
        <v>15615</v>
      </c>
      <c r="G501" s="361" t="s">
        <v>1163</v>
      </c>
      <c r="H501" s="361" t="s">
        <v>7934</v>
      </c>
      <c r="I501" s="363" t="s">
        <v>1163</v>
      </c>
      <c r="J501" s="363" t="s">
        <v>11134</v>
      </c>
      <c r="K501" s="360">
        <v>2</v>
      </c>
      <c r="L501" s="360" t="s">
        <v>1194</v>
      </c>
      <c r="M501" s="360" t="s">
        <v>13953</v>
      </c>
      <c r="N501" s="363" t="s">
        <v>15615</v>
      </c>
      <c r="O501" s="363" t="s">
        <v>13745</v>
      </c>
      <c r="P501" s="363" t="s">
        <v>13954</v>
      </c>
      <c r="Q501" s="363" t="s">
        <v>13955</v>
      </c>
      <c r="R501" s="363" t="s">
        <v>15616</v>
      </c>
      <c r="S501" s="363" t="s">
        <v>8991</v>
      </c>
      <c r="T501" s="419" t="str">
        <f t="shared" si="15"/>
        <v>109Xã Như Quỳnh</v>
      </c>
      <c r="U501" t="e">
        <f>VLOOKUP(S501,'DM CQT mới'!$E$7:$E$132,1,)</f>
        <v>#N/A</v>
      </c>
      <c r="V501" s="360" t="s">
        <v>1194</v>
      </c>
      <c r="W501" s="363" t="s">
        <v>15615</v>
      </c>
      <c r="X501" t="b">
        <f t="shared" si="14"/>
        <v>1</v>
      </c>
    </row>
    <row r="502" spans="1:24" ht="45" hidden="1">
      <c r="A502" s="360" t="s">
        <v>13952</v>
      </c>
      <c r="B502" s="361" t="s">
        <v>11134</v>
      </c>
      <c r="C502" s="361">
        <v>2</v>
      </c>
      <c r="D502" s="361" t="s">
        <v>1194</v>
      </c>
      <c r="E502" s="361" t="s">
        <v>13953</v>
      </c>
      <c r="F502" s="361" t="s">
        <v>15615</v>
      </c>
      <c r="G502" s="361" t="s">
        <v>1163</v>
      </c>
      <c r="H502" s="361" t="s">
        <v>7934</v>
      </c>
      <c r="I502" s="363" t="s">
        <v>1163</v>
      </c>
      <c r="J502" s="363" t="s">
        <v>11134</v>
      </c>
      <c r="K502" s="360">
        <v>2</v>
      </c>
      <c r="L502" s="360" t="s">
        <v>1194</v>
      </c>
      <c r="M502" s="360" t="s">
        <v>13953</v>
      </c>
      <c r="N502" s="363" t="s">
        <v>15615</v>
      </c>
      <c r="O502" s="363" t="s">
        <v>13745</v>
      </c>
      <c r="P502" s="363" t="s">
        <v>13954</v>
      </c>
      <c r="Q502" s="363" t="s">
        <v>13955</v>
      </c>
      <c r="R502" s="363" t="s">
        <v>15616</v>
      </c>
      <c r="S502" s="363" t="s">
        <v>8992</v>
      </c>
      <c r="T502" s="419" t="str">
        <f t="shared" si="15"/>
        <v>109Xã Lạc Đạo</v>
      </c>
      <c r="U502" t="e">
        <f>VLOOKUP(S502,'DM CQT mới'!$E$7:$E$132,1,)</f>
        <v>#N/A</v>
      </c>
      <c r="V502" s="360" t="s">
        <v>1194</v>
      </c>
      <c r="W502" s="363" t="s">
        <v>15615</v>
      </c>
      <c r="X502" t="b">
        <f t="shared" si="14"/>
        <v>1</v>
      </c>
    </row>
    <row r="503" spans="1:24" ht="45" hidden="1">
      <c r="A503" s="360" t="s">
        <v>13952</v>
      </c>
      <c r="B503" s="361" t="s">
        <v>11134</v>
      </c>
      <c r="C503" s="361">
        <v>2</v>
      </c>
      <c r="D503" s="361" t="s">
        <v>1194</v>
      </c>
      <c r="E503" s="361" t="s">
        <v>13953</v>
      </c>
      <c r="F503" s="361" t="s">
        <v>15615</v>
      </c>
      <c r="G503" s="361" t="s">
        <v>1163</v>
      </c>
      <c r="H503" s="361" t="s">
        <v>7934</v>
      </c>
      <c r="I503" s="363" t="s">
        <v>1163</v>
      </c>
      <c r="J503" s="363" t="s">
        <v>11134</v>
      </c>
      <c r="K503" s="360">
        <v>2</v>
      </c>
      <c r="L503" s="360" t="s">
        <v>1194</v>
      </c>
      <c r="M503" s="360" t="s">
        <v>13953</v>
      </c>
      <c r="N503" s="363" t="s">
        <v>15615</v>
      </c>
      <c r="O503" s="363" t="s">
        <v>13745</v>
      </c>
      <c r="P503" s="363" t="s">
        <v>13954</v>
      </c>
      <c r="Q503" s="363" t="s">
        <v>13955</v>
      </c>
      <c r="R503" s="363" t="s">
        <v>15616</v>
      </c>
      <c r="S503" s="363" t="s">
        <v>8639</v>
      </c>
      <c r="T503" s="419" t="str">
        <f t="shared" si="15"/>
        <v>109Xã Đại Đồng</v>
      </c>
      <c r="U503" t="e">
        <f>VLOOKUP(S503,'DM CQT mới'!$E$7:$E$132,1,)</f>
        <v>#N/A</v>
      </c>
      <c r="V503" s="360" t="s">
        <v>1194</v>
      </c>
      <c r="W503" s="363" t="s">
        <v>15615</v>
      </c>
      <c r="X503" t="b">
        <f t="shared" si="14"/>
        <v>1</v>
      </c>
    </row>
    <row r="504" spans="1:24" ht="45" hidden="1">
      <c r="A504" s="360" t="s">
        <v>13952</v>
      </c>
      <c r="B504" s="361" t="s">
        <v>11134</v>
      </c>
      <c r="C504" s="361">
        <v>2</v>
      </c>
      <c r="D504" s="361" t="s">
        <v>1194</v>
      </c>
      <c r="E504" s="361" t="s">
        <v>13953</v>
      </c>
      <c r="F504" s="361" t="s">
        <v>15615</v>
      </c>
      <c r="G504" s="361" t="s">
        <v>1163</v>
      </c>
      <c r="H504" s="361" t="s">
        <v>7934</v>
      </c>
      <c r="I504" s="363" t="s">
        <v>1163</v>
      </c>
      <c r="J504" s="363" t="s">
        <v>11134</v>
      </c>
      <c r="K504" s="360">
        <v>2</v>
      </c>
      <c r="L504" s="360" t="s">
        <v>1194</v>
      </c>
      <c r="M504" s="360" t="s">
        <v>13953</v>
      </c>
      <c r="N504" s="363" t="s">
        <v>15615</v>
      </c>
      <c r="O504" s="363" t="s">
        <v>13745</v>
      </c>
      <c r="P504" s="363" t="s">
        <v>13954</v>
      </c>
      <c r="Q504" s="363" t="s">
        <v>13955</v>
      </c>
      <c r="R504" s="363" t="s">
        <v>15616</v>
      </c>
      <c r="S504" s="363" t="s">
        <v>8964</v>
      </c>
      <c r="T504" s="419" t="str">
        <f t="shared" si="15"/>
        <v>109Phường Mỹ Hào</v>
      </c>
      <c r="U504" t="e">
        <f>VLOOKUP(S504,'DM CQT mới'!$E$7:$E$132,1,)</f>
        <v>#N/A</v>
      </c>
      <c r="V504" s="360" t="s">
        <v>1194</v>
      </c>
      <c r="W504" s="363" t="s">
        <v>15615</v>
      </c>
      <c r="X504" t="b">
        <f t="shared" si="14"/>
        <v>1</v>
      </c>
    </row>
    <row r="505" spans="1:24" ht="45" hidden="1">
      <c r="A505" s="360" t="s">
        <v>13952</v>
      </c>
      <c r="B505" s="361" t="s">
        <v>11134</v>
      </c>
      <c r="C505" s="361">
        <v>2</v>
      </c>
      <c r="D505" s="361" t="s">
        <v>1194</v>
      </c>
      <c r="E505" s="361" t="s">
        <v>13953</v>
      </c>
      <c r="F505" s="361" t="s">
        <v>15615</v>
      </c>
      <c r="G505" s="361" t="s">
        <v>1163</v>
      </c>
      <c r="H505" s="361" t="s">
        <v>7934</v>
      </c>
      <c r="I505" s="363" t="s">
        <v>1163</v>
      </c>
      <c r="J505" s="363" t="s">
        <v>11134</v>
      </c>
      <c r="K505" s="360">
        <v>2</v>
      </c>
      <c r="L505" s="360" t="s">
        <v>1194</v>
      </c>
      <c r="M505" s="360" t="s">
        <v>13953</v>
      </c>
      <c r="N505" s="363" t="s">
        <v>15615</v>
      </c>
      <c r="O505" s="363" t="s">
        <v>13745</v>
      </c>
      <c r="P505" s="363" t="s">
        <v>13954</v>
      </c>
      <c r="Q505" s="363" t="s">
        <v>13955</v>
      </c>
      <c r="R505" s="363" t="s">
        <v>15616</v>
      </c>
      <c r="S505" s="363" t="s">
        <v>8965</v>
      </c>
      <c r="T505" s="419" t="str">
        <f t="shared" si="15"/>
        <v>109Phường Đường Hào</v>
      </c>
      <c r="U505" t="e">
        <f>VLOOKUP(S505,'DM CQT mới'!$E$7:$E$132,1,)</f>
        <v>#N/A</v>
      </c>
      <c r="V505" s="360" t="s">
        <v>1194</v>
      </c>
      <c r="W505" s="363" t="s">
        <v>15615</v>
      </c>
      <c r="X505" t="b">
        <f t="shared" si="14"/>
        <v>1</v>
      </c>
    </row>
    <row r="506" spans="1:24" ht="45" hidden="1">
      <c r="A506" s="360" t="s">
        <v>13952</v>
      </c>
      <c r="B506" s="361" t="s">
        <v>11134</v>
      </c>
      <c r="C506" s="361">
        <v>2</v>
      </c>
      <c r="D506" s="361" t="s">
        <v>1194</v>
      </c>
      <c r="E506" s="361" t="s">
        <v>13953</v>
      </c>
      <c r="F506" s="361" t="s">
        <v>15615</v>
      </c>
      <c r="G506" s="361" t="s">
        <v>1163</v>
      </c>
      <c r="H506" s="361" t="s">
        <v>7934</v>
      </c>
      <c r="I506" s="363" t="s">
        <v>1163</v>
      </c>
      <c r="J506" s="363" t="s">
        <v>11134</v>
      </c>
      <c r="K506" s="360">
        <v>2</v>
      </c>
      <c r="L506" s="360" t="s">
        <v>1194</v>
      </c>
      <c r="M506" s="360" t="s">
        <v>13953</v>
      </c>
      <c r="N506" s="363" t="s">
        <v>15615</v>
      </c>
      <c r="O506" s="363" t="s">
        <v>13745</v>
      </c>
      <c r="P506" s="363" t="s">
        <v>13954</v>
      </c>
      <c r="Q506" s="363" t="s">
        <v>13955</v>
      </c>
      <c r="R506" s="363" t="s">
        <v>15616</v>
      </c>
      <c r="S506" s="363" t="s">
        <v>8966</v>
      </c>
      <c r="T506" s="419" t="str">
        <f t="shared" si="15"/>
        <v>109Phường Thượng Hồng</v>
      </c>
      <c r="U506" t="e">
        <f>VLOOKUP(S506,'DM CQT mới'!$E$7:$E$132,1,)</f>
        <v>#N/A</v>
      </c>
      <c r="V506" s="360" t="s">
        <v>1194</v>
      </c>
      <c r="W506" s="363" t="s">
        <v>15615</v>
      </c>
      <c r="X506" t="b">
        <f t="shared" si="14"/>
        <v>1</v>
      </c>
    </row>
    <row r="507" spans="1:24" ht="60" hidden="1">
      <c r="A507" s="360" t="s">
        <v>8009</v>
      </c>
      <c r="B507" s="361" t="s">
        <v>11240</v>
      </c>
      <c r="C507" s="361">
        <v>9</v>
      </c>
      <c r="D507" s="361" t="s">
        <v>1792</v>
      </c>
      <c r="E507" s="361" t="s">
        <v>13956</v>
      </c>
      <c r="F507" s="361" t="s">
        <v>15617</v>
      </c>
      <c r="G507" s="361" t="s">
        <v>13957</v>
      </c>
      <c r="H507" s="361">
        <v>109</v>
      </c>
      <c r="I507" s="363" t="s">
        <v>1163</v>
      </c>
      <c r="J507" s="363" t="s">
        <v>11134</v>
      </c>
      <c r="K507" s="360">
        <v>3</v>
      </c>
      <c r="L507" s="360" t="s">
        <v>13958</v>
      </c>
      <c r="M507" s="360"/>
      <c r="N507" s="363" t="s">
        <v>15618</v>
      </c>
      <c r="O507" s="363" t="s">
        <v>13844</v>
      </c>
      <c r="P507" s="363" t="s">
        <v>13959</v>
      </c>
      <c r="Q507" s="363" t="s">
        <v>13960</v>
      </c>
      <c r="R507" s="363" t="s">
        <v>15619</v>
      </c>
      <c r="S507" s="363" t="s">
        <v>8997</v>
      </c>
      <c r="T507" s="419" t="str">
        <f t="shared" si="15"/>
        <v>109Phường Thái Bình</v>
      </c>
      <c r="U507" t="e">
        <f>VLOOKUP(S507,'DM CQT mới'!$E$7:$E$132,1,)</f>
        <v>#N/A</v>
      </c>
      <c r="V507" s="360" t="s">
        <v>13958</v>
      </c>
      <c r="W507" s="363" t="s">
        <v>15618</v>
      </c>
      <c r="X507" t="b">
        <f t="shared" si="14"/>
        <v>0</v>
      </c>
    </row>
    <row r="508" spans="1:24" ht="60" hidden="1">
      <c r="A508" s="360" t="s">
        <v>8009</v>
      </c>
      <c r="B508" s="361" t="s">
        <v>11240</v>
      </c>
      <c r="C508" s="361">
        <v>9</v>
      </c>
      <c r="D508" s="361" t="s">
        <v>1792</v>
      </c>
      <c r="E508" s="361" t="s">
        <v>13956</v>
      </c>
      <c r="F508" s="361" t="s">
        <v>15617</v>
      </c>
      <c r="G508" s="361" t="s">
        <v>13957</v>
      </c>
      <c r="H508" s="361">
        <v>109</v>
      </c>
      <c r="I508" s="363" t="s">
        <v>1163</v>
      </c>
      <c r="J508" s="363" t="s">
        <v>11134</v>
      </c>
      <c r="K508" s="360">
        <v>3</v>
      </c>
      <c r="L508" s="360" t="s">
        <v>13958</v>
      </c>
      <c r="M508" s="360"/>
      <c r="N508" s="363" t="s">
        <v>15618</v>
      </c>
      <c r="O508" s="363" t="s">
        <v>13844</v>
      </c>
      <c r="P508" s="363" t="s">
        <v>13959</v>
      </c>
      <c r="Q508" s="363" t="s">
        <v>13960</v>
      </c>
      <c r="R508" s="363" t="s">
        <v>15619</v>
      </c>
      <c r="S508" s="363" t="s">
        <v>8998</v>
      </c>
      <c r="T508" s="419" t="str">
        <f t="shared" si="15"/>
        <v>109Phường Trần Lãm</v>
      </c>
      <c r="U508" t="e">
        <f>VLOOKUP(S508,'DM CQT mới'!$E$7:$E$132,1,)</f>
        <v>#N/A</v>
      </c>
      <c r="V508" s="360" t="s">
        <v>13958</v>
      </c>
      <c r="W508" s="363" t="s">
        <v>15618</v>
      </c>
      <c r="X508" t="b">
        <f t="shared" si="14"/>
        <v>0</v>
      </c>
    </row>
    <row r="509" spans="1:24" ht="60" hidden="1">
      <c r="A509" s="360" t="s">
        <v>8009</v>
      </c>
      <c r="B509" s="361" t="s">
        <v>11240</v>
      </c>
      <c r="C509" s="361">
        <v>9</v>
      </c>
      <c r="D509" s="361" t="s">
        <v>1792</v>
      </c>
      <c r="E509" s="361" t="s">
        <v>13956</v>
      </c>
      <c r="F509" s="361" t="s">
        <v>15617</v>
      </c>
      <c r="G509" s="361" t="s">
        <v>13957</v>
      </c>
      <c r="H509" s="361">
        <v>109</v>
      </c>
      <c r="I509" s="363" t="s">
        <v>1163</v>
      </c>
      <c r="J509" s="363" t="s">
        <v>11134</v>
      </c>
      <c r="K509" s="360">
        <v>3</v>
      </c>
      <c r="L509" s="360" t="s">
        <v>13958</v>
      </c>
      <c r="M509" s="360"/>
      <c r="N509" s="363" t="s">
        <v>15618</v>
      </c>
      <c r="O509" s="363" t="s">
        <v>13844</v>
      </c>
      <c r="P509" s="363" t="s">
        <v>13959</v>
      </c>
      <c r="Q509" s="363" t="s">
        <v>13960</v>
      </c>
      <c r="R509" s="363" t="s">
        <v>15619</v>
      </c>
      <c r="S509" s="363" t="s">
        <v>8913</v>
      </c>
      <c r="T509" s="419" t="str">
        <f t="shared" si="15"/>
        <v>109Phường Trần Hưng Đạo</v>
      </c>
      <c r="U509" t="e">
        <f>VLOOKUP(S509,'DM CQT mới'!$E$7:$E$132,1,)</f>
        <v>#N/A</v>
      </c>
      <c r="V509" s="360" t="s">
        <v>13958</v>
      </c>
      <c r="W509" s="363" t="s">
        <v>15618</v>
      </c>
      <c r="X509" t="b">
        <f t="shared" si="14"/>
        <v>0</v>
      </c>
    </row>
    <row r="510" spans="1:24" ht="60" hidden="1">
      <c r="A510" s="360" t="s">
        <v>8009</v>
      </c>
      <c r="B510" s="361" t="s">
        <v>11240</v>
      </c>
      <c r="C510" s="361">
        <v>9</v>
      </c>
      <c r="D510" s="361" t="s">
        <v>1792</v>
      </c>
      <c r="E510" s="361" t="s">
        <v>13956</v>
      </c>
      <c r="F510" s="361" t="s">
        <v>15617</v>
      </c>
      <c r="G510" s="361" t="s">
        <v>13957</v>
      </c>
      <c r="H510" s="361">
        <v>109</v>
      </c>
      <c r="I510" s="363" t="s">
        <v>1163</v>
      </c>
      <c r="J510" s="363" t="s">
        <v>11134</v>
      </c>
      <c r="K510" s="360">
        <v>3</v>
      </c>
      <c r="L510" s="360" t="s">
        <v>13958</v>
      </c>
      <c r="M510" s="360"/>
      <c r="N510" s="363" t="s">
        <v>15618</v>
      </c>
      <c r="O510" s="363" t="s">
        <v>13844</v>
      </c>
      <c r="P510" s="363" t="s">
        <v>13959</v>
      </c>
      <c r="Q510" s="363" t="s">
        <v>13960</v>
      </c>
      <c r="R510" s="363" t="s">
        <v>15619</v>
      </c>
      <c r="S510" s="363" t="s">
        <v>8999</v>
      </c>
      <c r="T510" s="419" t="str">
        <f t="shared" si="15"/>
        <v>109Phường Trà Lý</v>
      </c>
      <c r="U510" t="e">
        <f>VLOOKUP(S510,'DM CQT mới'!$E$7:$E$132,1,)</f>
        <v>#N/A</v>
      </c>
      <c r="V510" s="360" t="s">
        <v>13958</v>
      </c>
      <c r="W510" s="363" t="s">
        <v>15618</v>
      </c>
      <c r="X510" t="b">
        <f t="shared" si="14"/>
        <v>0</v>
      </c>
    </row>
    <row r="511" spans="1:24" ht="60" hidden="1">
      <c r="A511" s="360" t="s">
        <v>8009</v>
      </c>
      <c r="B511" s="361" t="s">
        <v>11240</v>
      </c>
      <c r="C511" s="361">
        <v>9</v>
      </c>
      <c r="D511" s="361" t="s">
        <v>1792</v>
      </c>
      <c r="E511" s="361" t="s">
        <v>13956</v>
      </c>
      <c r="F511" s="361" t="s">
        <v>15617</v>
      </c>
      <c r="G511" s="361" t="s">
        <v>13957</v>
      </c>
      <c r="H511" s="361">
        <v>109</v>
      </c>
      <c r="I511" s="363" t="s">
        <v>1163</v>
      </c>
      <c r="J511" s="363" t="s">
        <v>11134</v>
      </c>
      <c r="K511" s="360">
        <v>3</v>
      </c>
      <c r="L511" s="360" t="s">
        <v>13958</v>
      </c>
      <c r="M511" s="360"/>
      <c r="N511" s="363" t="s">
        <v>15618</v>
      </c>
      <c r="O511" s="363" t="s">
        <v>13844</v>
      </c>
      <c r="P511" s="363" t="s">
        <v>13959</v>
      </c>
      <c r="Q511" s="363" t="s">
        <v>13960</v>
      </c>
      <c r="R511" s="363" t="s">
        <v>15619</v>
      </c>
      <c r="S511" s="363" t="s">
        <v>9000</v>
      </c>
      <c r="T511" s="419" t="str">
        <f t="shared" si="15"/>
        <v>109Phường Vũ Phúc</v>
      </c>
      <c r="U511" t="e">
        <f>VLOOKUP(S511,'DM CQT mới'!$E$7:$E$132,1,)</f>
        <v>#N/A</v>
      </c>
      <c r="V511" s="360" t="s">
        <v>13958</v>
      </c>
      <c r="W511" s="363" t="s">
        <v>15618</v>
      </c>
      <c r="X511" t="b">
        <f t="shared" si="14"/>
        <v>0</v>
      </c>
    </row>
    <row r="512" spans="1:24" ht="60" hidden="1">
      <c r="A512" s="360" t="s">
        <v>8009</v>
      </c>
      <c r="B512" s="361" t="s">
        <v>11240</v>
      </c>
      <c r="C512" s="361">
        <v>9</v>
      </c>
      <c r="D512" s="361" t="s">
        <v>1792</v>
      </c>
      <c r="E512" s="361" t="s">
        <v>13956</v>
      </c>
      <c r="F512" s="361" t="s">
        <v>15617</v>
      </c>
      <c r="G512" s="361" t="s">
        <v>13957</v>
      </c>
      <c r="H512" s="361">
        <v>109</v>
      </c>
      <c r="I512" s="363" t="s">
        <v>1163</v>
      </c>
      <c r="J512" s="363" t="s">
        <v>11134</v>
      </c>
      <c r="K512" s="360">
        <v>3</v>
      </c>
      <c r="L512" s="360" t="s">
        <v>13958</v>
      </c>
      <c r="M512" s="360"/>
      <c r="N512" s="363" t="s">
        <v>15618</v>
      </c>
      <c r="O512" s="363" t="s">
        <v>13844</v>
      </c>
      <c r="P512" s="363" t="s">
        <v>13959</v>
      </c>
      <c r="Q512" s="363" t="s">
        <v>13960</v>
      </c>
      <c r="R512" s="363" t="s">
        <v>15619</v>
      </c>
      <c r="S512" s="363" t="s">
        <v>9051</v>
      </c>
      <c r="T512" s="419" t="str">
        <f t="shared" si="15"/>
        <v>109Xã Vũ Thư</v>
      </c>
      <c r="U512" t="e">
        <f>VLOOKUP(S512,'DM CQT mới'!$E$7:$E$132,1,)</f>
        <v>#N/A</v>
      </c>
      <c r="V512" s="360" t="s">
        <v>13958</v>
      </c>
      <c r="W512" s="363" t="s">
        <v>15618</v>
      </c>
      <c r="X512" t="b">
        <f t="shared" si="14"/>
        <v>0</v>
      </c>
    </row>
    <row r="513" spans="1:24" ht="60" hidden="1">
      <c r="A513" s="360" t="s">
        <v>8009</v>
      </c>
      <c r="B513" s="361" t="s">
        <v>11240</v>
      </c>
      <c r="C513" s="361">
        <v>9</v>
      </c>
      <c r="D513" s="361" t="s">
        <v>1792</v>
      </c>
      <c r="E513" s="361" t="s">
        <v>13956</v>
      </c>
      <c r="F513" s="361" t="s">
        <v>15617</v>
      </c>
      <c r="G513" s="361" t="s">
        <v>13957</v>
      </c>
      <c r="H513" s="361">
        <v>109</v>
      </c>
      <c r="I513" s="363" t="s">
        <v>1163</v>
      </c>
      <c r="J513" s="363" t="s">
        <v>11134</v>
      </c>
      <c r="K513" s="360">
        <v>3</v>
      </c>
      <c r="L513" s="360" t="s">
        <v>13958</v>
      </c>
      <c r="M513" s="360"/>
      <c r="N513" s="363" t="s">
        <v>15618</v>
      </c>
      <c r="O513" s="363" t="s">
        <v>13844</v>
      </c>
      <c r="P513" s="363" t="s">
        <v>13959</v>
      </c>
      <c r="Q513" s="363" t="s">
        <v>13960</v>
      </c>
      <c r="R513" s="363" t="s">
        <v>15619</v>
      </c>
      <c r="S513" s="363" t="s">
        <v>9052</v>
      </c>
      <c r="T513" s="419" t="str">
        <f t="shared" si="15"/>
        <v>109Xã Thư Trì</v>
      </c>
      <c r="U513" t="e">
        <f>VLOOKUP(S513,'DM CQT mới'!$E$7:$E$132,1,)</f>
        <v>#N/A</v>
      </c>
      <c r="V513" s="360" t="s">
        <v>13958</v>
      </c>
      <c r="W513" s="363" t="s">
        <v>15618</v>
      </c>
      <c r="X513" t="b">
        <f t="shared" si="14"/>
        <v>0</v>
      </c>
    </row>
    <row r="514" spans="1:24" ht="60" hidden="1">
      <c r="A514" s="360" t="s">
        <v>8009</v>
      </c>
      <c r="B514" s="361" t="s">
        <v>11240</v>
      </c>
      <c r="C514" s="361">
        <v>9</v>
      </c>
      <c r="D514" s="361" t="s">
        <v>1792</v>
      </c>
      <c r="E514" s="361" t="s">
        <v>13956</v>
      </c>
      <c r="F514" s="361" t="s">
        <v>15617</v>
      </c>
      <c r="G514" s="361" t="s">
        <v>13957</v>
      </c>
      <c r="H514" s="361">
        <v>109</v>
      </c>
      <c r="I514" s="363" t="s">
        <v>1163</v>
      </c>
      <c r="J514" s="363" t="s">
        <v>11134</v>
      </c>
      <c r="K514" s="360">
        <v>3</v>
      </c>
      <c r="L514" s="360" t="s">
        <v>13958</v>
      </c>
      <c r="M514" s="360"/>
      <c r="N514" s="363" t="s">
        <v>15618</v>
      </c>
      <c r="O514" s="363" t="s">
        <v>13844</v>
      </c>
      <c r="P514" s="363" t="s">
        <v>13959</v>
      </c>
      <c r="Q514" s="363" t="s">
        <v>13960</v>
      </c>
      <c r="R514" s="363" t="s">
        <v>15619</v>
      </c>
      <c r="S514" s="363" t="s">
        <v>9053</v>
      </c>
      <c r="T514" s="419" t="str">
        <f t="shared" si="15"/>
        <v>109Xã Tân Thuận</v>
      </c>
      <c r="U514" t="e">
        <f>VLOOKUP(S514,'DM CQT mới'!$E$7:$E$132,1,)</f>
        <v>#N/A</v>
      </c>
      <c r="V514" s="360" t="s">
        <v>13958</v>
      </c>
      <c r="W514" s="363" t="s">
        <v>15618</v>
      </c>
      <c r="X514" t="b">
        <f t="shared" si="14"/>
        <v>0</v>
      </c>
    </row>
    <row r="515" spans="1:24" ht="60" hidden="1">
      <c r="A515" s="360" t="s">
        <v>8009</v>
      </c>
      <c r="B515" s="361" t="s">
        <v>11240</v>
      </c>
      <c r="C515" s="361">
        <v>9</v>
      </c>
      <c r="D515" s="361" t="s">
        <v>1792</v>
      </c>
      <c r="E515" s="361" t="s">
        <v>13956</v>
      </c>
      <c r="F515" s="361" t="s">
        <v>15617</v>
      </c>
      <c r="G515" s="361" t="s">
        <v>13957</v>
      </c>
      <c r="H515" s="361">
        <v>109</v>
      </c>
      <c r="I515" s="363" t="s">
        <v>1163</v>
      </c>
      <c r="J515" s="363" t="s">
        <v>11134</v>
      </c>
      <c r="K515" s="360">
        <v>3</v>
      </c>
      <c r="L515" s="360" t="s">
        <v>13958</v>
      </c>
      <c r="M515" s="360"/>
      <c r="N515" s="363" t="s">
        <v>15618</v>
      </c>
      <c r="O515" s="363" t="s">
        <v>13844</v>
      </c>
      <c r="P515" s="363" t="s">
        <v>13959</v>
      </c>
      <c r="Q515" s="363" t="s">
        <v>13960</v>
      </c>
      <c r="R515" s="363" t="s">
        <v>15619</v>
      </c>
      <c r="S515" s="363" t="s">
        <v>9054</v>
      </c>
      <c r="T515" s="419" t="str">
        <f t="shared" si="15"/>
        <v>109Xã Thư Vũ</v>
      </c>
      <c r="U515" t="e">
        <f>VLOOKUP(S515,'DM CQT mới'!$E$7:$E$132,1,)</f>
        <v>#N/A</v>
      </c>
      <c r="V515" s="360" t="s">
        <v>13958</v>
      </c>
      <c r="W515" s="363" t="s">
        <v>15618</v>
      </c>
      <c r="X515" t="b">
        <f t="shared" si="14"/>
        <v>0</v>
      </c>
    </row>
    <row r="516" spans="1:24" ht="60" hidden="1">
      <c r="A516" s="360" t="s">
        <v>8009</v>
      </c>
      <c r="B516" s="361" t="s">
        <v>11240</v>
      </c>
      <c r="C516" s="361">
        <v>9</v>
      </c>
      <c r="D516" s="361" t="s">
        <v>1792</v>
      </c>
      <c r="E516" s="361" t="s">
        <v>13956</v>
      </c>
      <c r="F516" s="361" t="s">
        <v>15617</v>
      </c>
      <c r="G516" s="361" t="s">
        <v>13957</v>
      </c>
      <c r="H516" s="361">
        <v>109</v>
      </c>
      <c r="I516" s="363" t="s">
        <v>1163</v>
      </c>
      <c r="J516" s="363" t="s">
        <v>11134</v>
      </c>
      <c r="K516" s="360">
        <v>3</v>
      </c>
      <c r="L516" s="360" t="s">
        <v>13958</v>
      </c>
      <c r="M516" s="360"/>
      <c r="N516" s="363" t="s">
        <v>15618</v>
      </c>
      <c r="O516" s="363" t="s">
        <v>13844</v>
      </c>
      <c r="P516" s="363" t="s">
        <v>13959</v>
      </c>
      <c r="Q516" s="363" t="s">
        <v>13960</v>
      </c>
      <c r="R516" s="363" t="s">
        <v>15619</v>
      </c>
      <c r="S516" s="363" t="s">
        <v>9055</v>
      </c>
      <c r="T516" s="419" t="str">
        <f t="shared" si="15"/>
        <v>109Xã Vũ Tiên</v>
      </c>
      <c r="U516" t="e">
        <f>VLOOKUP(S516,'DM CQT mới'!$E$7:$E$132,1,)</f>
        <v>#N/A</v>
      </c>
      <c r="V516" s="360" t="s">
        <v>13958</v>
      </c>
      <c r="W516" s="363" t="s">
        <v>15618</v>
      </c>
      <c r="X516" t="b">
        <f t="shared" ref="X516:X579" si="16">V516=D516</f>
        <v>0</v>
      </c>
    </row>
    <row r="517" spans="1:24" ht="60" hidden="1">
      <c r="A517" s="360" t="s">
        <v>8009</v>
      </c>
      <c r="B517" s="361" t="s">
        <v>11240</v>
      </c>
      <c r="C517" s="361">
        <v>9</v>
      </c>
      <c r="D517" s="361" t="s">
        <v>1792</v>
      </c>
      <c r="E517" s="361" t="s">
        <v>13956</v>
      </c>
      <c r="F517" s="361" t="s">
        <v>15617</v>
      </c>
      <c r="G517" s="361" t="s">
        <v>13957</v>
      </c>
      <c r="H517" s="361">
        <v>109</v>
      </c>
      <c r="I517" s="363" t="s">
        <v>1163</v>
      </c>
      <c r="J517" s="363" t="s">
        <v>11134</v>
      </c>
      <c r="K517" s="360">
        <v>3</v>
      </c>
      <c r="L517" s="360" t="s">
        <v>13958</v>
      </c>
      <c r="M517" s="360"/>
      <c r="N517" s="363" t="s">
        <v>15618</v>
      </c>
      <c r="O517" s="363" t="s">
        <v>13844</v>
      </c>
      <c r="P517" s="363" t="s">
        <v>13959</v>
      </c>
      <c r="Q517" s="363" t="s">
        <v>13960</v>
      </c>
      <c r="R517" s="363" t="s">
        <v>15619</v>
      </c>
      <c r="S517" s="363" t="s">
        <v>8570</v>
      </c>
      <c r="T517" s="419" t="str">
        <f t="shared" ref="T517:T580" si="17">H517&amp;S517</f>
        <v>109Xã Vạn Xuân</v>
      </c>
      <c r="U517" t="e">
        <f>VLOOKUP(S517,'DM CQT mới'!$E$7:$E$132,1,)</f>
        <v>#N/A</v>
      </c>
      <c r="V517" s="360" t="s">
        <v>13958</v>
      </c>
      <c r="W517" s="363" t="s">
        <v>15618</v>
      </c>
      <c r="X517" t="b">
        <f t="shared" si="16"/>
        <v>0</v>
      </c>
    </row>
    <row r="518" spans="1:24" ht="90" hidden="1">
      <c r="A518" s="360" t="s">
        <v>13961</v>
      </c>
      <c r="B518" s="361" t="s">
        <v>11240</v>
      </c>
      <c r="C518" s="361">
        <v>10</v>
      </c>
      <c r="D518" s="361" t="s">
        <v>1866</v>
      </c>
      <c r="E518" s="361" t="s">
        <v>13962</v>
      </c>
      <c r="F518" s="361" t="s">
        <v>15620</v>
      </c>
      <c r="G518" s="361" t="s">
        <v>13957</v>
      </c>
      <c r="H518" s="361">
        <v>109</v>
      </c>
      <c r="I518" s="363" t="s">
        <v>1163</v>
      </c>
      <c r="J518" s="363" t="s">
        <v>11134</v>
      </c>
      <c r="K518" s="360">
        <v>4</v>
      </c>
      <c r="L518" s="360" t="s">
        <v>13963</v>
      </c>
      <c r="M518" s="360"/>
      <c r="N518" s="363" t="s">
        <v>15621</v>
      </c>
      <c r="O518" s="363" t="s">
        <v>13844</v>
      </c>
      <c r="P518" s="363" t="s">
        <v>13964</v>
      </c>
      <c r="Q518" s="363" t="s">
        <v>13965</v>
      </c>
      <c r="R518" s="363" t="s">
        <v>15622</v>
      </c>
      <c r="S518" s="363" t="s">
        <v>9012</v>
      </c>
      <c r="T518" s="419" t="str">
        <f t="shared" si="17"/>
        <v>109Xã Tiền Hải</v>
      </c>
      <c r="U518" t="e">
        <f>VLOOKUP(S518,'DM CQT mới'!$E$7:$E$132,1,)</f>
        <v>#N/A</v>
      </c>
      <c r="V518" s="360" t="s">
        <v>13963</v>
      </c>
      <c r="W518" s="363" t="s">
        <v>15621</v>
      </c>
      <c r="X518" t="b">
        <f t="shared" si="16"/>
        <v>0</v>
      </c>
    </row>
    <row r="519" spans="1:24" ht="90" hidden="1">
      <c r="A519" s="360" t="s">
        <v>13961</v>
      </c>
      <c r="B519" s="361" t="s">
        <v>11240</v>
      </c>
      <c r="C519" s="361">
        <v>10</v>
      </c>
      <c r="D519" s="361" t="s">
        <v>1866</v>
      </c>
      <c r="E519" s="361" t="s">
        <v>13962</v>
      </c>
      <c r="F519" s="361" t="s">
        <v>15620</v>
      </c>
      <c r="G519" s="361" t="s">
        <v>13957</v>
      </c>
      <c r="H519" s="361">
        <v>109</v>
      </c>
      <c r="I519" s="363" t="s">
        <v>1163</v>
      </c>
      <c r="J519" s="363" t="s">
        <v>11134</v>
      </c>
      <c r="K519" s="360">
        <v>4</v>
      </c>
      <c r="L519" s="360" t="s">
        <v>13963</v>
      </c>
      <c r="M519" s="360"/>
      <c r="N519" s="363" t="s">
        <v>15621</v>
      </c>
      <c r="O519" s="363" t="s">
        <v>13844</v>
      </c>
      <c r="P519" s="363" t="s">
        <v>13964</v>
      </c>
      <c r="Q519" s="363" t="s">
        <v>13965</v>
      </c>
      <c r="R519" s="363" t="s">
        <v>15622</v>
      </c>
      <c r="S519" s="363" t="s">
        <v>9013</v>
      </c>
      <c r="T519" s="419" t="str">
        <f t="shared" si="17"/>
        <v>109Xã Tây Tiền Hải</v>
      </c>
      <c r="U519" t="e">
        <f>VLOOKUP(S519,'DM CQT mới'!$E$7:$E$132,1,)</f>
        <v>#N/A</v>
      </c>
      <c r="V519" s="360" t="s">
        <v>13963</v>
      </c>
      <c r="W519" s="363" t="s">
        <v>15621</v>
      </c>
      <c r="X519" t="b">
        <f t="shared" si="16"/>
        <v>0</v>
      </c>
    </row>
    <row r="520" spans="1:24" ht="90" hidden="1">
      <c r="A520" s="360" t="s">
        <v>13961</v>
      </c>
      <c r="B520" s="361" t="s">
        <v>11240</v>
      </c>
      <c r="C520" s="361">
        <v>10</v>
      </c>
      <c r="D520" s="361" t="s">
        <v>1866</v>
      </c>
      <c r="E520" s="361" t="s">
        <v>13962</v>
      </c>
      <c r="F520" s="361" t="s">
        <v>15620</v>
      </c>
      <c r="G520" s="361" t="s">
        <v>13957</v>
      </c>
      <c r="H520" s="361">
        <v>109</v>
      </c>
      <c r="I520" s="363" t="s">
        <v>1163</v>
      </c>
      <c r="J520" s="363" t="s">
        <v>11134</v>
      </c>
      <c r="K520" s="360">
        <v>4</v>
      </c>
      <c r="L520" s="360" t="s">
        <v>13963</v>
      </c>
      <c r="M520" s="360"/>
      <c r="N520" s="363" t="s">
        <v>15621</v>
      </c>
      <c r="O520" s="363" t="s">
        <v>13844</v>
      </c>
      <c r="P520" s="363" t="s">
        <v>13964</v>
      </c>
      <c r="Q520" s="363" t="s">
        <v>13965</v>
      </c>
      <c r="R520" s="363" t="s">
        <v>15622</v>
      </c>
      <c r="S520" s="363" t="s">
        <v>9014</v>
      </c>
      <c r="T520" s="419" t="str">
        <f t="shared" si="17"/>
        <v>109Xã Ái Quốc</v>
      </c>
      <c r="U520" t="e">
        <f>VLOOKUP(S520,'DM CQT mới'!$E$7:$E$132,1,)</f>
        <v>#N/A</v>
      </c>
      <c r="V520" s="360" t="s">
        <v>13963</v>
      </c>
      <c r="W520" s="363" t="s">
        <v>15621</v>
      </c>
      <c r="X520" t="b">
        <f t="shared" si="16"/>
        <v>0</v>
      </c>
    </row>
    <row r="521" spans="1:24" ht="90" hidden="1">
      <c r="A521" s="360" t="s">
        <v>13961</v>
      </c>
      <c r="B521" s="361" t="s">
        <v>11240</v>
      </c>
      <c r="C521" s="361">
        <v>10</v>
      </c>
      <c r="D521" s="361" t="s">
        <v>1866</v>
      </c>
      <c r="E521" s="361" t="s">
        <v>13962</v>
      </c>
      <c r="F521" s="361" t="s">
        <v>15620</v>
      </c>
      <c r="G521" s="361" t="s">
        <v>13957</v>
      </c>
      <c r="H521" s="361">
        <v>109</v>
      </c>
      <c r="I521" s="363" t="s">
        <v>1163</v>
      </c>
      <c r="J521" s="363" t="s">
        <v>11134</v>
      </c>
      <c r="K521" s="360">
        <v>4</v>
      </c>
      <c r="L521" s="360" t="s">
        <v>13963</v>
      </c>
      <c r="M521" s="360"/>
      <c r="N521" s="363" t="s">
        <v>15621</v>
      </c>
      <c r="O521" s="363" t="s">
        <v>13844</v>
      </c>
      <c r="P521" s="363" t="s">
        <v>13964</v>
      </c>
      <c r="Q521" s="363" t="s">
        <v>13965</v>
      </c>
      <c r="R521" s="363" t="s">
        <v>15622</v>
      </c>
      <c r="S521" s="363" t="s">
        <v>9015</v>
      </c>
      <c r="T521" s="419" t="str">
        <f t="shared" si="17"/>
        <v>109Xã Đồng Châu</v>
      </c>
      <c r="U521" t="e">
        <f>VLOOKUP(S521,'DM CQT mới'!$E$7:$E$132,1,)</f>
        <v>#N/A</v>
      </c>
      <c r="V521" s="360" t="s">
        <v>13963</v>
      </c>
      <c r="W521" s="363" t="s">
        <v>15621</v>
      </c>
      <c r="X521" t="b">
        <f t="shared" si="16"/>
        <v>0</v>
      </c>
    </row>
    <row r="522" spans="1:24" ht="90" hidden="1">
      <c r="A522" s="360" t="s">
        <v>13961</v>
      </c>
      <c r="B522" s="361" t="s">
        <v>11240</v>
      </c>
      <c r="C522" s="361">
        <v>10</v>
      </c>
      <c r="D522" s="361" t="s">
        <v>1866</v>
      </c>
      <c r="E522" s="361" t="s">
        <v>13962</v>
      </c>
      <c r="F522" s="361" t="s">
        <v>15620</v>
      </c>
      <c r="G522" s="361" t="s">
        <v>13957</v>
      </c>
      <c r="H522" s="361">
        <v>109</v>
      </c>
      <c r="I522" s="363" t="s">
        <v>1163</v>
      </c>
      <c r="J522" s="363" t="s">
        <v>11134</v>
      </c>
      <c r="K522" s="360">
        <v>4</v>
      </c>
      <c r="L522" s="360" t="s">
        <v>13963</v>
      </c>
      <c r="M522" s="360"/>
      <c r="N522" s="363" t="s">
        <v>15621</v>
      </c>
      <c r="O522" s="363" t="s">
        <v>13844</v>
      </c>
      <c r="P522" s="363" t="s">
        <v>13964</v>
      </c>
      <c r="Q522" s="363" t="s">
        <v>13965</v>
      </c>
      <c r="R522" s="363" t="s">
        <v>15622</v>
      </c>
      <c r="S522" s="363" t="s">
        <v>9016</v>
      </c>
      <c r="T522" s="419" t="str">
        <f t="shared" si="17"/>
        <v>109Xã Đông Tiền Hải</v>
      </c>
      <c r="U522" t="e">
        <f>VLOOKUP(S522,'DM CQT mới'!$E$7:$E$132,1,)</f>
        <v>#N/A</v>
      </c>
      <c r="V522" s="360" t="s">
        <v>13963</v>
      </c>
      <c r="W522" s="363" t="s">
        <v>15621</v>
      </c>
      <c r="X522" t="b">
        <f t="shared" si="16"/>
        <v>0</v>
      </c>
    </row>
    <row r="523" spans="1:24" ht="90" hidden="1">
      <c r="A523" s="360" t="s">
        <v>13961</v>
      </c>
      <c r="B523" s="361" t="s">
        <v>11240</v>
      </c>
      <c r="C523" s="361">
        <v>10</v>
      </c>
      <c r="D523" s="361" t="s">
        <v>1866</v>
      </c>
      <c r="E523" s="361" t="s">
        <v>13962</v>
      </c>
      <c r="F523" s="361" t="s">
        <v>15620</v>
      </c>
      <c r="G523" s="361" t="s">
        <v>13957</v>
      </c>
      <c r="H523" s="361">
        <v>109</v>
      </c>
      <c r="I523" s="363" t="s">
        <v>1163</v>
      </c>
      <c r="J523" s="363" t="s">
        <v>11134</v>
      </c>
      <c r="K523" s="360">
        <v>4</v>
      </c>
      <c r="L523" s="360" t="s">
        <v>13963</v>
      </c>
      <c r="M523" s="360"/>
      <c r="N523" s="363" t="s">
        <v>15621</v>
      </c>
      <c r="O523" s="363" t="s">
        <v>13844</v>
      </c>
      <c r="P523" s="363" t="s">
        <v>13964</v>
      </c>
      <c r="Q523" s="363" t="s">
        <v>13965</v>
      </c>
      <c r="R523" s="363" t="s">
        <v>15622</v>
      </c>
      <c r="S523" s="363" t="s">
        <v>8262</v>
      </c>
      <c r="T523" s="419" t="str">
        <f t="shared" si="17"/>
        <v>109Xã Nam Cường</v>
      </c>
      <c r="U523" t="e">
        <f>VLOOKUP(S523,'DM CQT mới'!$E$7:$E$132,1,)</f>
        <v>#N/A</v>
      </c>
      <c r="V523" s="360" t="s">
        <v>13963</v>
      </c>
      <c r="W523" s="363" t="s">
        <v>15621</v>
      </c>
      <c r="X523" t="b">
        <f t="shared" si="16"/>
        <v>0</v>
      </c>
    </row>
    <row r="524" spans="1:24" ht="90" hidden="1">
      <c r="A524" s="360" t="s">
        <v>13961</v>
      </c>
      <c r="B524" s="361" t="s">
        <v>11240</v>
      </c>
      <c r="C524" s="361">
        <v>10</v>
      </c>
      <c r="D524" s="361" t="s">
        <v>1866</v>
      </c>
      <c r="E524" s="361" t="s">
        <v>13962</v>
      </c>
      <c r="F524" s="361" t="s">
        <v>15620</v>
      </c>
      <c r="G524" s="361" t="s">
        <v>13957</v>
      </c>
      <c r="H524" s="361">
        <v>109</v>
      </c>
      <c r="I524" s="363" t="s">
        <v>1163</v>
      </c>
      <c r="J524" s="363" t="s">
        <v>11134</v>
      </c>
      <c r="K524" s="360">
        <v>4</v>
      </c>
      <c r="L524" s="360" t="s">
        <v>13963</v>
      </c>
      <c r="M524" s="360"/>
      <c r="N524" s="363" t="s">
        <v>15621</v>
      </c>
      <c r="O524" s="363" t="s">
        <v>13844</v>
      </c>
      <c r="P524" s="363" t="s">
        <v>13964</v>
      </c>
      <c r="Q524" s="363" t="s">
        <v>13965</v>
      </c>
      <c r="R524" s="363" t="s">
        <v>15622</v>
      </c>
      <c r="S524" s="363" t="s">
        <v>9017</v>
      </c>
      <c r="T524" s="419" t="str">
        <f t="shared" si="17"/>
        <v>109Xã Hưng Phú</v>
      </c>
      <c r="U524" t="e">
        <f>VLOOKUP(S524,'DM CQT mới'!$E$7:$E$132,1,)</f>
        <v>#N/A</v>
      </c>
      <c r="V524" s="360" t="s">
        <v>13963</v>
      </c>
      <c r="W524" s="363" t="s">
        <v>15621</v>
      </c>
      <c r="X524" t="b">
        <f t="shared" si="16"/>
        <v>0</v>
      </c>
    </row>
    <row r="525" spans="1:24" ht="90" hidden="1">
      <c r="A525" s="360" t="s">
        <v>13961</v>
      </c>
      <c r="B525" s="361" t="s">
        <v>11240</v>
      </c>
      <c r="C525" s="361">
        <v>10</v>
      </c>
      <c r="D525" s="361" t="s">
        <v>1866</v>
      </c>
      <c r="E525" s="361" t="s">
        <v>13962</v>
      </c>
      <c r="F525" s="361" t="s">
        <v>15620</v>
      </c>
      <c r="G525" s="361" t="s">
        <v>13957</v>
      </c>
      <c r="H525" s="361">
        <v>109</v>
      </c>
      <c r="I525" s="363" t="s">
        <v>1163</v>
      </c>
      <c r="J525" s="363" t="s">
        <v>11134</v>
      </c>
      <c r="K525" s="360">
        <v>4</v>
      </c>
      <c r="L525" s="360" t="s">
        <v>13963</v>
      </c>
      <c r="M525" s="360"/>
      <c r="N525" s="363" t="s">
        <v>15621</v>
      </c>
      <c r="O525" s="363" t="s">
        <v>13844</v>
      </c>
      <c r="P525" s="363" t="s">
        <v>13964</v>
      </c>
      <c r="Q525" s="363" t="s">
        <v>13965</v>
      </c>
      <c r="R525" s="363" t="s">
        <v>15622</v>
      </c>
      <c r="S525" s="363" t="s">
        <v>9018</v>
      </c>
      <c r="T525" s="419" t="str">
        <f t="shared" si="17"/>
        <v>109Xã Nam Tiền Hải</v>
      </c>
      <c r="U525" t="e">
        <f>VLOOKUP(S525,'DM CQT mới'!$E$7:$E$132,1,)</f>
        <v>#N/A</v>
      </c>
      <c r="V525" s="360" t="s">
        <v>13963</v>
      </c>
      <c r="W525" s="363" t="s">
        <v>15621</v>
      </c>
      <c r="X525" t="b">
        <f t="shared" si="16"/>
        <v>0</v>
      </c>
    </row>
    <row r="526" spans="1:24" ht="90" hidden="1">
      <c r="A526" s="360" t="s">
        <v>13961</v>
      </c>
      <c r="B526" s="361" t="s">
        <v>11240</v>
      </c>
      <c r="C526" s="361">
        <v>10</v>
      </c>
      <c r="D526" s="361" t="s">
        <v>1866</v>
      </c>
      <c r="E526" s="361" t="s">
        <v>13962</v>
      </c>
      <c r="F526" s="361" t="s">
        <v>15620</v>
      </c>
      <c r="G526" s="361" t="s">
        <v>13957</v>
      </c>
      <c r="H526" s="361">
        <v>109</v>
      </c>
      <c r="I526" s="363" t="s">
        <v>1163</v>
      </c>
      <c r="J526" s="363" t="s">
        <v>11134</v>
      </c>
      <c r="K526" s="360">
        <v>4</v>
      </c>
      <c r="L526" s="360" t="s">
        <v>13963</v>
      </c>
      <c r="M526" s="360"/>
      <c r="N526" s="363" t="s">
        <v>15621</v>
      </c>
      <c r="O526" s="363" t="s">
        <v>13844</v>
      </c>
      <c r="P526" s="363" t="s">
        <v>13964</v>
      </c>
      <c r="Q526" s="363" t="s">
        <v>13965</v>
      </c>
      <c r="R526" s="363" t="s">
        <v>15622</v>
      </c>
      <c r="S526" s="363" t="s">
        <v>9044</v>
      </c>
      <c r="T526" s="419" t="str">
        <f t="shared" si="17"/>
        <v>109Xã Kiến Xương</v>
      </c>
      <c r="U526" t="e">
        <f>VLOOKUP(S526,'DM CQT mới'!$E$7:$E$132,1,)</f>
        <v>#N/A</v>
      </c>
      <c r="V526" s="360" t="s">
        <v>13963</v>
      </c>
      <c r="W526" s="363" t="s">
        <v>15621</v>
      </c>
      <c r="X526" t="b">
        <f t="shared" si="16"/>
        <v>0</v>
      </c>
    </row>
    <row r="527" spans="1:24" ht="90" hidden="1">
      <c r="A527" s="360" t="s">
        <v>13961</v>
      </c>
      <c r="B527" s="361" t="s">
        <v>11240</v>
      </c>
      <c r="C527" s="361">
        <v>10</v>
      </c>
      <c r="D527" s="361" t="s">
        <v>1866</v>
      </c>
      <c r="E527" s="361" t="s">
        <v>13962</v>
      </c>
      <c r="F527" s="361" t="s">
        <v>15620</v>
      </c>
      <c r="G527" s="361" t="s">
        <v>13957</v>
      </c>
      <c r="H527" s="361">
        <v>109</v>
      </c>
      <c r="I527" s="363" t="s">
        <v>1163</v>
      </c>
      <c r="J527" s="363" t="s">
        <v>11134</v>
      </c>
      <c r="K527" s="360">
        <v>4</v>
      </c>
      <c r="L527" s="360" t="s">
        <v>13963</v>
      </c>
      <c r="M527" s="360"/>
      <c r="N527" s="363" t="s">
        <v>15621</v>
      </c>
      <c r="O527" s="363" t="s">
        <v>13844</v>
      </c>
      <c r="P527" s="363" t="s">
        <v>13964</v>
      </c>
      <c r="Q527" s="363" t="s">
        <v>13965</v>
      </c>
      <c r="R527" s="363" t="s">
        <v>15622</v>
      </c>
      <c r="S527" s="363" t="s">
        <v>8445</v>
      </c>
      <c r="T527" s="419" t="str">
        <f t="shared" si="17"/>
        <v>109Xã Lê Lợi</v>
      </c>
      <c r="U527" t="e">
        <f>VLOOKUP(S527,'DM CQT mới'!$E$7:$E$132,1,)</f>
        <v>#N/A</v>
      </c>
      <c r="V527" s="360" t="s">
        <v>13963</v>
      </c>
      <c r="W527" s="363" t="s">
        <v>15621</v>
      </c>
      <c r="X527" t="b">
        <f t="shared" si="16"/>
        <v>0</v>
      </c>
    </row>
    <row r="528" spans="1:24" ht="90" hidden="1">
      <c r="A528" s="360" t="s">
        <v>13961</v>
      </c>
      <c r="B528" s="361" t="s">
        <v>11240</v>
      </c>
      <c r="C528" s="361">
        <v>10</v>
      </c>
      <c r="D528" s="361" t="s">
        <v>1866</v>
      </c>
      <c r="E528" s="361" t="s">
        <v>13962</v>
      </c>
      <c r="F528" s="361" t="s">
        <v>15620</v>
      </c>
      <c r="G528" s="361" t="s">
        <v>13957</v>
      </c>
      <c r="H528" s="361">
        <v>109</v>
      </c>
      <c r="I528" s="363" t="s">
        <v>1163</v>
      </c>
      <c r="J528" s="363" t="s">
        <v>11134</v>
      </c>
      <c r="K528" s="360">
        <v>4</v>
      </c>
      <c r="L528" s="360" t="s">
        <v>13963</v>
      </c>
      <c r="M528" s="360"/>
      <c r="N528" s="363" t="s">
        <v>15621</v>
      </c>
      <c r="O528" s="363" t="s">
        <v>13844</v>
      </c>
      <c r="P528" s="363" t="s">
        <v>13964</v>
      </c>
      <c r="Q528" s="363" t="s">
        <v>13965</v>
      </c>
      <c r="R528" s="363" t="s">
        <v>15622</v>
      </c>
      <c r="S528" s="363" t="s">
        <v>9045</v>
      </c>
      <c r="T528" s="419" t="str">
        <f t="shared" si="17"/>
        <v>109Xã Quang Lịch</v>
      </c>
      <c r="U528" t="e">
        <f>VLOOKUP(S528,'DM CQT mới'!$E$7:$E$132,1,)</f>
        <v>#N/A</v>
      </c>
      <c r="V528" s="360" t="s">
        <v>13963</v>
      </c>
      <c r="W528" s="363" t="s">
        <v>15621</v>
      </c>
      <c r="X528" t="b">
        <f t="shared" si="16"/>
        <v>0</v>
      </c>
    </row>
    <row r="529" spans="1:24" ht="90" hidden="1">
      <c r="A529" s="360" t="s">
        <v>13961</v>
      </c>
      <c r="B529" s="361" t="s">
        <v>11240</v>
      </c>
      <c r="C529" s="361">
        <v>10</v>
      </c>
      <c r="D529" s="361" t="s">
        <v>1866</v>
      </c>
      <c r="E529" s="361" t="s">
        <v>13962</v>
      </c>
      <c r="F529" s="361" t="s">
        <v>15620</v>
      </c>
      <c r="G529" s="361" t="s">
        <v>13957</v>
      </c>
      <c r="H529" s="361">
        <v>109</v>
      </c>
      <c r="I529" s="363" t="s">
        <v>1163</v>
      </c>
      <c r="J529" s="363" t="s">
        <v>11134</v>
      </c>
      <c r="K529" s="360">
        <v>4</v>
      </c>
      <c r="L529" s="360" t="s">
        <v>13963</v>
      </c>
      <c r="M529" s="360"/>
      <c r="N529" s="363" t="s">
        <v>15621</v>
      </c>
      <c r="O529" s="363" t="s">
        <v>13844</v>
      </c>
      <c r="P529" s="363" t="s">
        <v>13964</v>
      </c>
      <c r="Q529" s="363" t="s">
        <v>13965</v>
      </c>
      <c r="R529" s="363" t="s">
        <v>15622</v>
      </c>
      <c r="S529" s="363" t="s">
        <v>9046</v>
      </c>
      <c r="T529" s="419" t="str">
        <f t="shared" si="17"/>
        <v>109Xã Vũ Quý</v>
      </c>
      <c r="U529" t="e">
        <f>VLOOKUP(S529,'DM CQT mới'!$E$7:$E$132,1,)</f>
        <v>#N/A</v>
      </c>
      <c r="V529" s="360" t="s">
        <v>13963</v>
      </c>
      <c r="W529" s="363" t="s">
        <v>15621</v>
      </c>
      <c r="X529" t="b">
        <f t="shared" si="16"/>
        <v>0</v>
      </c>
    </row>
    <row r="530" spans="1:24" ht="90" hidden="1">
      <c r="A530" s="360" t="s">
        <v>13961</v>
      </c>
      <c r="B530" s="361" t="s">
        <v>11240</v>
      </c>
      <c r="C530" s="361">
        <v>10</v>
      </c>
      <c r="D530" s="361" t="s">
        <v>1866</v>
      </c>
      <c r="E530" s="361" t="s">
        <v>13962</v>
      </c>
      <c r="F530" s="361" t="s">
        <v>15620</v>
      </c>
      <c r="G530" s="361" t="s">
        <v>13957</v>
      </c>
      <c r="H530" s="361">
        <v>109</v>
      </c>
      <c r="I530" s="363" t="s">
        <v>1163</v>
      </c>
      <c r="J530" s="363" t="s">
        <v>11134</v>
      </c>
      <c r="K530" s="360">
        <v>4</v>
      </c>
      <c r="L530" s="360" t="s">
        <v>13963</v>
      </c>
      <c r="M530" s="360"/>
      <c r="N530" s="363" t="s">
        <v>15621</v>
      </c>
      <c r="O530" s="363" t="s">
        <v>13844</v>
      </c>
      <c r="P530" s="363" t="s">
        <v>13964</v>
      </c>
      <c r="Q530" s="363" t="s">
        <v>13965</v>
      </c>
      <c r="R530" s="363" t="s">
        <v>15622</v>
      </c>
      <c r="S530" s="363" t="s">
        <v>9047</v>
      </c>
      <c r="T530" s="419" t="str">
        <f t="shared" si="17"/>
        <v>109Xã Bình Thanh</v>
      </c>
      <c r="U530" t="e">
        <f>VLOOKUP(S530,'DM CQT mới'!$E$7:$E$132,1,)</f>
        <v>#N/A</v>
      </c>
      <c r="V530" s="360" t="s">
        <v>13963</v>
      </c>
      <c r="W530" s="363" t="s">
        <v>15621</v>
      </c>
      <c r="X530" t="b">
        <f t="shared" si="16"/>
        <v>0</v>
      </c>
    </row>
    <row r="531" spans="1:24" ht="90" hidden="1">
      <c r="A531" s="360" t="s">
        <v>13961</v>
      </c>
      <c r="B531" s="361" t="s">
        <v>11240</v>
      </c>
      <c r="C531" s="361">
        <v>10</v>
      </c>
      <c r="D531" s="361" t="s">
        <v>1866</v>
      </c>
      <c r="E531" s="361" t="s">
        <v>13962</v>
      </c>
      <c r="F531" s="361" t="s">
        <v>15620</v>
      </c>
      <c r="G531" s="361" t="s">
        <v>13957</v>
      </c>
      <c r="H531" s="361">
        <v>109</v>
      </c>
      <c r="I531" s="363" t="s">
        <v>1163</v>
      </c>
      <c r="J531" s="363" t="s">
        <v>11134</v>
      </c>
      <c r="K531" s="360">
        <v>4</v>
      </c>
      <c r="L531" s="360" t="s">
        <v>13963</v>
      </c>
      <c r="M531" s="360"/>
      <c r="N531" s="363" t="s">
        <v>15621</v>
      </c>
      <c r="O531" s="363" t="s">
        <v>13844</v>
      </c>
      <c r="P531" s="363" t="s">
        <v>13964</v>
      </c>
      <c r="Q531" s="363" t="s">
        <v>13965</v>
      </c>
      <c r="R531" s="363" t="s">
        <v>15622</v>
      </c>
      <c r="S531" s="363" t="s">
        <v>9048</v>
      </c>
      <c r="T531" s="419" t="str">
        <f t="shared" si="17"/>
        <v>109Xã Bình Định</v>
      </c>
      <c r="U531" t="e">
        <f>VLOOKUP(S531,'DM CQT mới'!$E$7:$E$132,1,)</f>
        <v>#N/A</v>
      </c>
      <c r="V531" s="360" t="s">
        <v>13963</v>
      </c>
      <c r="W531" s="363" t="s">
        <v>15621</v>
      </c>
      <c r="X531" t="b">
        <f t="shared" si="16"/>
        <v>0</v>
      </c>
    </row>
    <row r="532" spans="1:24" ht="90" hidden="1">
      <c r="A532" s="360" t="s">
        <v>13961</v>
      </c>
      <c r="B532" s="361" t="s">
        <v>11240</v>
      </c>
      <c r="C532" s="361">
        <v>10</v>
      </c>
      <c r="D532" s="361" t="s">
        <v>1866</v>
      </c>
      <c r="E532" s="361" t="s">
        <v>13962</v>
      </c>
      <c r="F532" s="361" t="s">
        <v>15620</v>
      </c>
      <c r="G532" s="361" t="s">
        <v>13957</v>
      </c>
      <c r="H532" s="361">
        <v>109</v>
      </c>
      <c r="I532" s="363" t="s">
        <v>1163</v>
      </c>
      <c r="J532" s="363" t="s">
        <v>11134</v>
      </c>
      <c r="K532" s="360">
        <v>4</v>
      </c>
      <c r="L532" s="360" t="s">
        <v>13963</v>
      </c>
      <c r="M532" s="360"/>
      <c r="N532" s="363" t="s">
        <v>15621</v>
      </c>
      <c r="O532" s="363" t="s">
        <v>13844</v>
      </c>
      <c r="P532" s="363" t="s">
        <v>13964</v>
      </c>
      <c r="Q532" s="363" t="s">
        <v>13965</v>
      </c>
      <c r="R532" s="363" t="s">
        <v>15622</v>
      </c>
      <c r="S532" s="363" t="s">
        <v>9049</v>
      </c>
      <c r="T532" s="419" t="str">
        <f t="shared" si="17"/>
        <v>109Xã Hồng Vũ</v>
      </c>
      <c r="U532" t="e">
        <f>VLOOKUP(S532,'DM CQT mới'!$E$7:$E$132,1,)</f>
        <v>#N/A</v>
      </c>
      <c r="V532" s="360" t="s">
        <v>13963</v>
      </c>
      <c r="W532" s="363" t="s">
        <v>15621</v>
      </c>
      <c r="X532" t="b">
        <f t="shared" si="16"/>
        <v>0</v>
      </c>
    </row>
    <row r="533" spans="1:24" ht="90" hidden="1">
      <c r="A533" s="360" t="s">
        <v>13961</v>
      </c>
      <c r="B533" s="361" t="s">
        <v>11240</v>
      </c>
      <c r="C533" s="361">
        <v>10</v>
      </c>
      <c r="D533" s="361" t="s">
        <v>1866</v>
      </c>
      <c r="E533" s="361" t="s">
        <v>13962</v>
      </c>
      <c r="F533" s="361" t="s">
        <v>15620</v>
      </c>
      <c r="G533" s="361" t="s">
        <v>13957</v>
      </c>
      <c r="H533" s="361">
        <v>109</v>
      </c>
      <c r="I533" s="363" t="s">
        <v>1163</v>
      </c>
      <c r="J533" s="363" t="s">
        <v>11134</v>
      </c>
      <c r="K533" s="360">
        <v>4</v>
      </c>
      <c r="L533" s="360" t="s">
        <v>13963</v>
      </c>
      <c r="M533" s="360"/>
      <c r="N533" s="363" t="s">
        <v>15621</v>
      </c>
      <c r="O533" s="363" t="s">
        <v>13844</v>
      </c>
      <c r="P533" s="363" t="s">
        <v>13964</v>
      </c>
      <c r="Q533" s="363" t="s">
        <v>13965</v>
      </c>
      <c r="R533" s="363" t="s">
        <v>15622</v>
      </c>
      <c r="S533" s="363" t="s">
        <v>8616</v>
      </c>
      <c r="T533" s="419" t="str">
        <f t="shared" si="17"/>
        <v>109Xã Bình Nguyên</v>
      </c>
      <c r="U533" t="e">
        <f>VLOOKUP(S533,'DM CQT mới'!$E$7:$E$132,1,)</f>
        <v>#N/A</v>
      </c>
      <c r="V533" s="360" t="s">
        <v>13963</v>
      </c>
      <c r="W533" s="363" t="s">
        <v>15621</v>
      </c>
      <c r="X533" t="b">
        <f t="shared" si="16"/>
        <v>0</v>
      </c>
    </row>
    <row r="534" spans="1:24" ht="90" hidden="1">
      <c r="A534" s="360" t="s">
        <v>13961</v>
      </c>
      <c r="B534" s="361" t="s">
        <v>11240</v>
      </c>
      <c r="C534" s="361">
        <v>10</v>
      </c>
      <c r="D534" s="361" t="s">
        <v>1866</v>
      </c>
      <c r="E534" s="361" t="s">
        <v>13962</v>
      </c>
      <c r="F534" s="361" t="s">
        <v>15620</v>
      </c>
      <c r="G534" s="361" t="s">
        <v>13957</v>
      </c>
      <c r="H534" s="361">
        <v>109</v>
      </c>
      <c r="I534" s="363" t="s">
        <v>1163</v>
      </c>
      <c r="J534" s="363" t="s">
        <v>11134</v>
      </c>
      <c r="K534" s="360">
        <v>4</v>
      </c>
      <c r="L534" s="360" t="s">
        <v>13963</v>
      </c>
      <c r="M534" s="360"/>
      <c r="N534" s="363" t="s">
        <v>15621</v>
      </c>
      <c r="O534" s="363" t="s">
        <v>13844</v>
      </c>
      <c r="P534" s="363" t="s">
        <v>13964</v>
      </c>
      <c r="Q534" s="363" t="s">
        <v>13965</v>
      </c>
      <c r="R534" s="363" t="s">
        <v>15622</v>
      </c>
      <c r="S534" s="363" t="s">
        <v>9050</v>
      </c>
      <c r="T534" s="419" t="str">
        <f t="shared" si="17"/>
        <v>109Xã Trà Giang</v>
      </c>
      <c r="U534" t="e">
        <f>VLOOKUP(S534,'DM CQT mới'!$E$7:$E$132,1,)</f>
        <v>#N/A</v>
      </c>
      <c r="V534" s="360" t="s">
        <v>13963</v>
      </c>
      <c r="W534" s="363" t="s">
        <v>15621</v>
      </c>
      <c r="X534" t="b">
        <f t="shared" si="16"/>
        <v>0</v>
      </c>
    </row>
    <row r="535" spans="1:24" ht="120" hidden="1">
      <c r="A535" s="360" t="s">
        <v>8011</v>
      </c>
      <c r="B535" s="361" t="s">
        <v>11240</v>
      </c>
      <c r="C535" s="361">
        <v>11</v>
      </c>
      <c r="D535" s="361" t="s">
        <v>1835</v>
      </c>
      <c r="E535" s="361" t="s">
        <v>13966</v>
      </c>
      <c r="F535" s="361" t="s">
        <v>15623</v>
      </c>
      <c r="G535" s="361" t="s">
        <v>13957</v>
      </c>
      <c r="H535" s="361">
        <v>109</v>
      </c>
      <c r="I535" s="363" t="s">
        <v>1163</v>
      </c>
      <c r="J535" s="363" t="s">
        <v>11134</v>
      </c>
      <c r="K535" s="360">
        <v>5</v>
      </c>
      <c r="L535" s="360" t="s">
        <v>13967</v>
      </c>
      <c r="M535" s="360"/>
      <c r="N535" s="363" t="s">
        <v>15624</v>
      </c>
      <c r="O535" s="363" t="s">
        <v>13844</v>
      </c>
      <c r="P535" s="363" t="s">
        <v>13968</v>
      </c>
      <c r="Q535" s="363" t="s">
        <v>13969</v>
      </c>
      <c r="R535" s="363" t="s">
        <v>15625</v>
      </c>
      <c r="S535" s="363" t="s">
        <v>9035</v>
      </c>
      <c r="T535" s="419" t="str">
        <f t="shared" si="17"/>
        <v>109Xã Đông Hưng</v>
      </c>
      <c r="U535" t="e">
        <f>VLOOKUP(S535,'DM CQT mới'!$E$7:$E$132,1,)</f>
        <v>#N/A</v>
      </c>
      <c r="V535" s="360" t="s">
        <v>13967</v>
      </c>
      <c r="W535" s="363" t="s">
        <v>15624</v>
      </c>
      <c r="X535" t="b">
        <f t="shared" si="16"/>
        <v>0</v>
      </c>
    </row>
    <row r="536" spans="1:24" ht="120" hidden="1">
      <c r="A536" s="360" t="s">
        <v>8011</v>
      </c>
      <c r="B536" s="361" t="s">
        <v>11240</v>
      </c>
      <c r="C536" s="361">
        <v>11</v>
      </c>
      <c r="D536" s="361" t="s">
        <v>1835</v>
      </c>
      <c r="E536" s="361" t="s">
        <v>13966</v>
      </c>
      <c r="F536" s="361" t="s">
        <v>15623</v>
      </c>
      <c r="G536" s="361" t="s">
        <v>13957</v>
      </c>
      <c r="H536" s="361">
        <v>109</v>
      </c>
      <c r="I536" s="363" t="s">
        <v>1163</v>
      </c>
      <c r="J536" s="363" t="s">
        <v>11134</v>
      </c>
      <c r="K536" s="360">
        <v>5</v>
      </c>
      <c r="L536" s="360" t="s">
        <v>13967</v>
      </c>
      <c r="M536" s="360"/>
      <c r="N536" s="363" t="s">
        <v>15624</v>
      </c>
      <c r="O536" s="363" t="s">
        <v>13844</v>
      </c>
      <c r="P536" s="363" t="s">
        <v>13968</v>
      </c>
      <c r="Q536" s="363" t="s">
        <v>13969</v>
      </c>
      <c r="R536" s="363" t="s">
        <v>15625</v>
      </c>
      <c r="S536" s="363" t="s">
        <v>9036</v>
      </c>
      <c r="T536" s="419" t="str">
        <f t="shared" si="17"/>
        <v>109Xã Bắc Tiên Hưng</v>
      </c>
      <c r="U536" t="e">
        <f>VLOOKUP(S536,'DM CQT mới'!$E$7:$E$132,1,)</f>
        <v>#N/A</v>
      </c>
      <c r="V536" s="360" t="s">
        <v>13967</v>
      </c>
      <c r="W536" s="363" t="s">
        <v>15624</v>
      </c>
      <c r="X536" t="b">
        <f t="shared" si="16"/>
        <v>0</v>
      </c>
    </row>
    <row r="537" spans="1:24" ht="120" hidden="1">
      <c r="A537" s="360" t="s">
        <v>8011</v>
      </c>
      <c r="B537" s="361" t="s">
        <v>11240</v>
      </c>
      <c r="C537" s="361">
        <v>11</v>
      </c>
      <c r="D537" s="361" t="s">
        <v>1835</v>
      </c>
      <c r="E537" s="361" t="s">
        <v>13966</v>
      </c>
      <c r="F537" s="361" t="s">
        <v>15623</v>
      </c>
      <c r="G537" s="361" t="s">
        <v>13957</v>
      </c>
      <c r="H537" s="361">
        <v>109</v>
      </c>
      <c r="I537" s="363" t="s">
        <v>1163</v>
      </c>
      <c r="J537" s="363" t="s">
        <v>11134</v>
      </c>
      <c r="K537" s="360">
        <v>5</v>
      </c>
      <c r="L537" s="360" t="s">
        <v>13967</v>
      </c>
      <c r="M537" s="360"/>
      <c r="N537" s="363" t="s">
        <v>15624</v>
      </c>
      <c r="O537" s="363" t="s">
        <v>13844</v>
      </c>
      <c r="P537" s="363" t="s">
        <v>13968</v>
      </c>
      <c r="Q537" s="363" t="s">
        <v>13969</v>
      </c>
      <c r="R537" s="363" t="s">
        <v>15625</v>
      </c>
      <c r="S537" s="363" t="s">
        <v>9037</v>
      </c>
      <c r="T537" s="419" t="str">
        <f t="shared" si="17"/>
        <v>109Xã Đông Tiên Hưng</v>
      </c>
      <c r="U537" t="e">
        <f>VLOOKUP(S537,'DM CQT mới'!$E$7:$E$132,1,)</f>
        <v>#N/A</v>
      </c>
      <c r="V537" s="360" t="s">
        <v>13967</v>
      </c>
      <c r="W537" s="363" t="s">
        <v>15624</v>
      </c>
      <c r="X537" t="b">
        <f t="shared" si="16"/>
        <v>0</v>
      </c>
    </row>
    <row r="538" spans="1:24" ht="120" hidden="1">
      <c r="A538" s="360" t="s">
        <v>8011</v>
      </c>
      <c r="B538" s="361" t="s">
        <v>11240</v>
      </c>
      <c r="C538" s="361">
        <v>11</v>
      </c>
      <c r="D538" s="361" t="s">
        <v>1835</v>
      </c>
      <c r="E538" s="361" t="s">
        <v>13966</v>
      </c>
      <c r="F538" s="361" t="s">
        <v>15623</v>
      </c>
      <c r="G538" s="361" t="s">
        <v>13957</v>
      </c>
      <c r="H538" s="361">
        <v>109</v>
      </c>
      <c r="I538" s="363" t="s">
        <v>1163</v>
      </c>
      <c r="J538" s="363" t="s">
        <v>11134</v>
      </c>
      <c r="K538" s="360">
        <v>5</v>
      </c>
      <c r="L538" s="360" t="s">
        <v>13967</v>
      </c>
      <c r="M538" s="360"/>
      <c r="N538" s="363" t="s">
        <v>15624</v>
      </c>
      <c r="O538" s="363" t="s">
        <v>13844</v>
      </c>
      <c r="P538" s="363" t="s">
        <v>13968</v>
      </c>
      <c r="Q538" s="363" t="s">
        <v>13969</v>
      </c>
      <c r="R538" s="363" t="s">
        <v>15625</v>
      </c>
      <c r="S538" s="363" t="s">
        <v>9038</v>
      </c>
      <c r="T538" s="419" t="str">
        <f t="shared" si="17"/>
        <v>109Xã Nam Đông Hưng</v>
      </c>
      <c r="U538" t="e">
        <f>VLOOKUP(S538,'DM CQT mới'!$E$7:$E$132,1,)</f>
        <v>#N/A</v>
      </c>
      <c r="V538" s="360" t="s">
        <v>13967</v>
      </c>
      <c r="W538" s="363" t="s">
        <v>15624</v>
      </c>
      <c r="X538" t="b">
        <f t="shared" si="16"/>
        <v>0</v>
      </c>
    </row>
    <row r="539" spans="1:24" ht="120" hidden="1">
      <c r="A539" s="360" t="s">
        <v>8011</v>
      </c>
      <c r="B539" s="361" t="s">
        <v>11240</v>
      </c>
      <c r="C539" s="361">
        <v>11</v>
      </c>
      <c r="D539" s="361" t="s">
        <v>1835</v>
      </c>
      <c r="E539" s="361" t="s">
        <v>13966</v>
      </c>
      <c r="F539" s="361" t="s">
        <v>15623</v>
      </c>
      <c r="G539" s="361" t="s">
        <v>13957</v>
      </c>
      <c r="H539" s="361">
        <v>109</v>
      </c>
      <c r="I539" s="363" t="s">
        <v>1163</v>
      </c>
      <c r="J539" s="363" t="s">
        <v>11134</v>
      </c>
      <c r="K539" s="360">
        <v>5</v>
      </c>
      <c r="L539" s="360" t="s">
        <v>13967</v>
      </c>
      <c r="M539" s="360"/>
      <c r="N539" s="363" t="s">
        <v>15624</v>
      </c>
      <c r="O539" s="363" t="s">
        <v>13844</v>
      </c>
      <c r="P539" s="363" t="s">
        <v>13968</v>
      </c>
      <c r="Q539" s="363" t="s">
        <v>13969</v>
      </c>
      <c r="R539" s="363" t="s">
        <v>15625</v>
      </c>
      <c r="S539" s="363" t="s">
        <v>9039</v>
      </c>
      <c r="T539" s="419" t="str">
        <f t="shared" si="17"/>
        <v>109Xã Bắc Đông Quan</v>
      </c>
      <c r="U539" t="e">
        <f>VLOOKUP(S539,'DM CQT mới'!$E$7:$E$132,1,)</f>
        <v>#N/A</v>
      </c>
      <c r="V539" s="360" t="s">
        <v>13967</v>
      </c>
      <c r="W539" s="363" t="s">
        <v>15624</v>
      </c>
      <c r="X539" t="b">
        <f t="shared" si="16"/>
        <v>0</v>
      </c>
    </row>
    <row r="540" spans="1:24" ht="120" hidden="1">
      <c r="A540" s="360" t="s">
        <v>8011</v>
      </c>
      <c r="B540" s="361" t="s">
        <v>11240</v>
      </c>
      <c r="C540" s="361">
        <v>11</v>
      </c>
      <c r="D540" s="361" t="s">
        <v>1835</v>
      </c>
      <c r="E540" s="361" t="s">
        <v>13966</v>
      </c>
      <c r="F540" s="361" t="s">
        <v>15623</v>
      </c>
      <c r="G540" s="361" t="s">
        <v>13957</v>
      </c>
      <c r="H540" s="361">
        <v>109</v>
      </c>
      <c r="I540" s="363" t="s">
        <v>1163</v>
      </c>
      <c r="J540" s="363" t="s">
        <v>11134</v>
      </c>
      <c r="K540" s="360">
        <v>5</v>
      </c>
      <c r="L540" s="360" t="s">
        <v>13967</v>
      </c>
      <c r="M540" s="360"/>
      <c r="N540" s="363" t="s">
        <v>15624</v>
      </c>
      <c r="O540" s="363" t="s">
        <v>13844</v>
      </c>
      <c r="P540" s="363" t="s">
        <v>13968</v>
      </c>
      <c r="Q540" s="363" t="s">
        <v>13969</v>
      </c>
      <c r="R540" s="363" t="s">
        <v>15625</v>
      </c>
      <c r="S540" s="363" t="s">
        <v>9040</v>
      </c>
      <c r="T540" s="419" t="str">
        <f t="shared" si="17"/>
        <v>109Xã Bắc Đông Hưng</v>
      </c>
      <c r="U540" t="e">
        <f>VLOOKUP(S540,'DM CQT mới'!$E$7:$E$132,1,)</f>
        <v>#N/A</v>
      </c>
      <c r="V540" s="360" t="s">
        <v>13967</v>
      </c>
      <c r="W540" s="363" t="s">
        <v>15624</v>
      </c>
      <c r="X540" t="b">
        <f t="shared" si="16"/>
        <v>0</v>
      </c>
    </row>
    <row r="541" spans="1:24" ht="120" hidden="1">
      <c r="A541" s="360" t="s">
        <v>8011</v>
      </c>
      <c r="B541" s="361" t="s">
        <v>11240</v>
      </c>
      <c r="C541" s="361">
        <v>11</v>
      </c>
      <c r="D541" s="361" t="s">
        <v>1835</v>
      </c>
      <c r="E541" s="361" t="s">
        <v>13966</v>
      </c>
      <c r="F541" s="361" t="s">
        <v>15623</v>
      </c>
      <c r="G541" s="361" t="s">
        <v>13957</v>
      </c>
      <c r="H541" s="361">
        <v>109</v>
      </c>
      <c r="I541" s="363" t="s">
        <v>1163</v>
      </c>
      <c r="J541" s="363" t="s">
        <v>11134</v>
      </c>
      <c r="K541" s="360">
        <v>5</v>
      </c>
      <c r="L541" s="360" t="s">
        <v>13967</v>
      </c>
      <c r="M541" s="360"/>
      <c r="N541" s="363" t="s">
        <v>15624</v>
      </c>
      <c r="O541" s="363" t="s">
        <v>13844</v>
      </c>
      <c r="P541" s="363" t="s">
        <v>13968</v>
      </c>
      <c r="Q541" s="363" t="s">
        <v>13969</v>
      </c>
      <c r="R541" s="363" t="s">
        <v>15625</v>
      </c>
      <c r="S541" s="363" t="s">
        <v>9041</v>
      </c>
      <c r="T541" s="419" t="str">
        <f t="shared" si="17"/>
        <v>109Xã Đông Quan</v>
      </c>
      <c r="U541" t="e">
        <f>VLOOKUP(S541,'DM CQT mới'!$E$7:$E$132,1,)</f>
        <v>#N/A</v>
      </c>
      <c r="V541" s="360" t="s">
        <v>13967</v>
      </c>
      <c r="W541" s="363" t="s">
        <v>15624</v>
      </c>
      <c r="X541" t="b">
        <f t="shared" si="16"/>
        <v>0</v>
      </c>
    </row>
    <row r="542" spans="1:24" ht="120" hidden="1">
      <c r="A542" s="360" t="s">
        <v>8011</v>
      </c>
      <c r="B542" s="361" t="s">
        <v>11240</v>
      </c>
      <c r="C542" s="361">
        <v>11</v>
      </c>
      <c r="D542" s="361" t="s">
        <v>1835</v>
      </c>
      <c r="E542" s="361" t="s">
        <v>13966</v>
      </c>
      <c r="F542" s="361" t="s">
        <v>15623</v>
      </c>
      <c r="G542" s="361" t="s">
        <v>13957</v>
      </c>
      <c r="H542" s="361">
        <v>109</v>
      </c>
      <c r="I542" s="363" t="s">
        <v>1163</v>
      </c>
      <c r="J542" s="363" t="s">
        <v>11134</v>
      </c>
      <c r="K542" s="360">
        <v>5</v>
      </c>
      <c r="L542" s="360" t="s">
        <v>13967</v>
      </c>
      <c r="M542" s="360"/>
      <c r="N542" s="363" t="s">
        <v>15624</v>
      </c>
      <c r="O542" s="363" t="s">
        <v>13844</v>
      </c>
      <c r="P542" s="363" t="s">
        <v>13968</v>
      </c>
      <c r="Q542" s="363" t="s">
        <v>13969</v>
      </c>
      <c r="R542" s="363" t="s">
        <v>15625</v>
      </c>
      <c r="S542" s="363" t="s">
        <v>9042</v>
      </c>
      <c r="T542" s="419" t="str">
        <f t="shared" si="17"/>
        <v>109Xã Nam Tiên Hưng</v>
      </c>
      <c r="U542" t="e">
        <f>VLOOKUP(S542,'DM CQT mới'!$E$7:$E$132,1,)</f>
        <v>#N/A</v>
      </c>
      <c r="V542" s="360" t="s">
        <v>13967</v>
      </c>
      <c r="W542" s="363" t="s">
        <v>15624</v>
      </c>
      <c r="X542" t="b">
        <f t="shared" si="16"/>
        <v>0</v>
      </c>
    </row>
    <row r="543" spans="1:24" ht="120" hidden="1">
      <c r="A543" s="360" t="s">
        <v>8011</v>
      </c>
      <c r="B543" s="361" t="s">
        <v>11240</v>
      </c>
      <c r="C543" s="361">
        <v>11</v>
      </c>
      <c r="D543" s="361" t="s">
        <v>1835</v>
      </c>
      <c r="E543" s="361" t="s">
        <v>13966</v>
      </c>
      <c r="F543" s="361" t="s">
        <v>15623</v>
      </c>
      <c r="G543" s="361" t="s">
        <v>13957</v>
      </c>
      <c r="H543" s="361">
        <v>109</v>
      </c>
      <c r="I543" s="363" t="s">
        <v>1163</v>
      </c>
      <c r="J543" s="363" t="s">
        <v>11134</v>
      </c>
      <c r="K543" s="360">
        <v>5</v>
      </c>
      <c r="L543" s="360" t="s">
        <v>13967</v>
      </c>
      <c r="M543" s="360"/>
      <c r="N543" s="363" t="s">
        <v>15624</v>
      </c>
      <c r="O543" s="363" t="s">
        <v>13844</v>
      </c>
      <c r="P543" s="363" t="s">
        <v>13968</v>
      </c>
      <c r="Q543" s="363" t="s">
        <v>13969</v>
      </c>
      <c r="R543" s="363" t="s">
        <v>15625</v>
      </c>
      <c r="S543" s="363" t="s">
        <v>9043</v>
      </c>
      <c r="T543" s="419" t="str">
        <f t="shared" si="17"/>
        <v>109Xã Tiên Hưng</v>
      </c>
      <c r="U543" t="e">
        <f>VLOOKUP(S543,'DM CQT mới'!$E$7:$E$132,1,)</f>
        <v>#N/A</v>
      </c>
      <c r="V543" s="360" t="s">
        <v>13967</v>
      </c>
      <c r="W543" s="363" t="s">
        <v>15624</v>
      </c>
      <c r="X543" t="b">
        <f t="shared" si="16"/>
        <v>0</v>
      </c>
    </row>
    <row r="544" spans="1:24" ht="120" hidden="1">
      <c r="A544" s="360" t="s">
        <v>8011</v>
      </c>
      <c r="B544" s="361" t="s">
        <v>11240</v>
      </c>
      <c r="C544" s="361">
        <v>11</v>
      </c>
      <c r="D544" s="361" t="s">
        <v>1835</v>
      </c>
      <c r="E544" s="361" t="s">
        <v>13966</v>
      </c>
      <c r="F544" s="361" t="s">
        <v>15623</v>
      </c>
      <c r="G544" s="361" t="s">
        <v>13957</v>
      </c>
      <c r="H544" s="361">
        <v>109</v>
      </c>
      <c r="I544" s="363" t="s">
        <v>1163</v>
      </c>
      <c r="J544" s="363" t="s">
        <v>11134</v>
      </c>
      <c r="K544" s="360">
        <v>5</v>
      </c>
      <c r="L544" s="360" t="s">
        <v>13967</v>
      </c>
      <c r="M544" s="360"/>
      <c r="N544" s="363" t="s">
        <v>15624</v>
      </c>
      <c r="O544" s="363" t="s">
        <v>13844</v>
      </c>
      <c r="P544" s="363" t="s">
        <v>13968</v>
      </c>
      <c r="Q544" s="363" t="s">
        <v>13969</v>
      </c>
      <c r="R544" s="363" t="s">
        <v>15625</v>
      </c>
      <c r="S544" s="363" t="s">
        <v>9001</v>
      </c>
      <c r="T544" s="419" t="str">
        <f t="shared" si="17"/>
        <v>109Xã Thái Thụy</v>
      </c>
      <c r="U544" t="e">
        <f>VLOOKUP(S544,'DM CQT mới'!$E$7:$E$132,1,)</f>
        <v>#N/A</v>
      </c>
      <c r="V544" s="360" t="s">
        <v>13967</v>
      </c>
      <c r="W544" s="363" t="s">
        <v>15624</v>
      </c>
      <c r="X544" t="b">
        <f t="shared" si="16"/>
        <v>0</v>
      </c>
    </row>
    <row r="545" spans="1:24" ht="120" hidden="1">
      <c r="A545" s="360" t="s">
        <v>8011</v>
      </c>
      <c r="B545" s="361" t="s">
        <v>11240</v>
      </c>
      <c r="C545" s="361">
        <v>11</v>
      </c>
      <c r="D545" s="361" t="s">
        <v>1835</v>
      </c>
      <c r="E545" s="361" t="s">
        <v>13966</v>
      </c>
      <c r="F545" s="361" t="s">
        <v>15623</v>
      </c>
      <c r="G545" s="361" t="s">
        <v>13957</v>
      </c>
      <c r="H545" s="361">
        <v>109</v>
      </c>
      <c r="I545" s="363" t="s">
        <v>1163</v>
      </c>
      <c r="J545" s="363" t="s">
        <v>11134</v>
      </c>
      <c r="K545" s="360">
        <v>5</v>
      </c>
      <c r="L545" s="360" t="s">
        <v>13967</v>
      </c>
      <c r="M545" s="360"/>
      <c r="N545" s="363" t="s">
        <v>15624</v>
      </c>
      <c r="O545" s="363" t="s">
        <v>13844</v>
      </c>
      <c r="P545" s="363" t="s">
        <v>13968</v>
      </c>
      <c r="Q545" s="363" t="s">
        <v>13969</v>
      </c>
      <c r="R545" s="363" t="s">
        <v>15625</v>
      </c>
      <c r="S545" s="363" t="s">
        <v>9002</v>
      </c>
      <c r="T545" s="419" t="str">
        <f t="shared" si="17"/>
        <v>109Xã Đông Thụy Anh</v>
      </c>
      <c r="U545" t="e">
        <f>VLOOKUP(S545,'DM CQT mới'!$E$7:$E$132,1,)</f>
        <v>#N/A</v>
      </c>
      <c r="V545" s="360" t="s">
        <v>13967</v>
      </c>
      <c r="W545" s="363" t="s">
        <v>15624</v>
      </c>
      <c r="X545" t="b">
        <f t="shared" si="16"/>
        <v>0</v>
      </c>
    </row>
    <row r="546" spans="1:24" ht="120" hidden="1">
      <c r="A546" s="360" t="s">
        <v>8011</v>
      </c>
      <c r="B546" s="361" t="s">
        <v>11240</v>
      </c>
      <c r="C546" s="361">
        <v>11</v>
      </c>
      <c r="D546" s="361" t="s">
        <v>1835</v>
      </c>
      <c r="E546" s="361" t="s">
        <v>13966</v>
      </c>
      <c r="F546" s="361" t="s">
        <v>15623</v>
      </c>
      <c r="G546" s="361" t="s">
        <v>13957</v>
      </c>
      <c r="H546" s="361">
        <v>109</v>
      </c>
      <c r="I546" s="363" t="s">
        <v>1163</v>
      </c>
      <c r="J546" s="363" t="s">
        <v>11134</v>
      </c>
      <c r="K546" s="360">
        <v>5</v>
      </c>
      <c r="L546" s="360" t="s">
        <v>13967</v>
      </c>
      <c r="M546" s="360"/>
      <c r="N546" s="363" t="s">
        <v>15624</v>
      </c>
      <c r="O546" s="363" t="s">
        <v>13844</v>
      </c>
      <c r="P546" s="363" t="s">
        <v>13968</v>
      </c>
      <c r="Q546" s="363" t="s">
        <v>13969</v>
      </c>
      <c r="R546" s="363" t="s">
        <v>15625</v>
      </c>
      <c r="S546" s="363" t="s">
        <v>9003</v>
      </c>
      <c r="T546" s="419" t="str">
        <f t="shared" si="17"/>
        <v>109Xã Bắc Thụy Anh</v>
      </c>
      <c r="U546" t="e">
        <f>VLOOKUP(S546,'DM CQT mới'!$E$7:$E$132,1,)</f>
        <v>#N/A</v>
      </c>
      <c r="V546" s="360" t="s">
        <v>13967</v>
      </c>
      <c r="W546" s="363" t="s">
        <v>15624</v>
      </c>
      <c r="X546" t="b">
        <f t="shared" si="16"/>
        <v>0</v>
      </c>
    </row>
    <row r="547" spans="1:24" ht="120" hidden="1">
      <c r="A547" s="360" t="s">
        <v>8011</v>
      </c>
      <c r="B547" s="361" t="s">
        <v>11240</v>
      </c>
      <c r="C547" s="361">
        <v>11</v>
      </c>
      <c r="D547" s="361" t="s">
        <v>1835</v>
      </c>
      <c r="E547" s="361" t="s">
        <v>13966</v>
      </c>
      <c r="F547" s="361" t="s">
        <v>15623</v>
      </c>
      <c r="G547" s="361" t="s">
        <v>13957</v>
      </c>
      <c r="H547" s="361">
        <v>109</v>
      </c>
      <c r="I547" s="363" t="s">
        <v>1163</v>
      </c>
      <c r="J547" s="363" t="s">
        <v>11134</v>
      </c>
      <c r="K547" s="360">
        <v>5</v>
      </c>
      <c r="L547" s="360" t="s">
        <v>13967</v>
      </c>
      <c r="M547" s="360"/>
      <c r="N547" s="363" t="s">
        <v>15624</v>
      </c>
      <c r="O547" s="363" t="s">
        <v>13844</v>
      </c>
      <c r="P547" s="363" t="s">
        <v>13968</v>
      </c>
      <c r="Q547" s="363" t="s">
        <v>13969</v>
      </c>
      <c r="R547" s="363" t="s">
        <v>15625</v>
      </c>
      <c r="S547" s="363" t="s">
        <v>9004</v>
      </c>
      <c r="T547" s="419" t="str">
        <f t="shared" si="17"/>
        <v>109Xã Thụy Anh</v>
      </c>
      <c r="U547" t="e">
        <f>VLOOKUP(S547,'DM CQT mới'!$E$7:$E$132,1,)</f>
        <v>#N/A</v>
      </c>
      <c r="V547" s="360" t="s">
        <v>13967</v>
      </c>
      <c r="W547" s="363" t="s">
        <v>15624</v>
      </c>
      <c r="X547" t="b">
        <f t="shared" si="16"/>
        <v>0</v>
      </c>
    </row>
    <row r="548" spans="1:24" ht="120" hidden="1">
      <c r="A548" s="360" t="s">
        <v>8011</v>
      </c>
      <c r="B548" s="361" t="s">
        <v>11240</v>
      </c>
      <c r="C548" s="361">
        <v>11</v>
      </c>
      <c r="D548" s="361" t="s">
        <v>1835</v>
      </c>
      <c r="E548" s="361" t="s">
        <v>13966</v>
      </c>
      <c r="F548" s="361" t="s">
        <v>15623</v>
      </c>
      <c r="G548" s="361" t="s">
        <v>13957</v>
      </c>
      <c r="H548" s="361">
        <v>109</v>
      </c>
      <c r="I548" s="363" t="s">
        <v>1163</v>
      </c>
      <c r="J548" s="363" t="s">
        <v>11134</v>
      </c>
      <c r="K548" s="360">
        <v>5</v>
      </c>
      <c r="L548" s="360" t="s">
        <v>13967</v>
      </c>
      <c r="M548" s="360"/>
      <c r="N548" s="363" t="s">
        <v>15624</v>
      </c>
      <c r="O548" s="363" t="s">
        <v>13844</v>
      </c>
      <c r="P548" s="363" t="s">
        <v>13968</v>
      </c>
      <c r="Q548" s="363" t="s">
        <v>13969</v>
      </c>
      <c r="R548" s="363" t="s">
        <v>15625</v>
      </c>
      <c r="S548" s="363" t="s">
        <v>9005</v>
      </c>
      <c r="T548" s="419" t="str">
        <f t="shared" si="17"/>
        <v>109Xã Nam Thụy Anh</v>
      </c>
      <c r="U548" t="e">
        <f>VLOOKUP(S548,'DM CQT mới'!$E$7:$E$132,1,)</f>
        <v>#N/A</v>
      </c>
      <c r="V548" s="360" t="s">
        <v>13967</v>
      </c>
      <c r="W548" s="363" t="s">
        <v>15624</v>
      </c>
      <c r="X548" t="b">
        <f t="shared" si="16"/>
        <v>0</v>
      </c>
    </row>
    <row r="549" spans="1:24" ht="120" hidden="1">
      <c r="A549" s="360" t="s">
        <v>8011</v>
      </c>
      <c r="B549" s="361" t="s">
        <v>11240</v>
      </c>
      <c r="C549" s="361">
        <v>11</v>
      </c>
      <c r="D549" s="361" t="s">
        <v>1835</v>
      </c>
      <c r="E549" s="361" t="s">
        <v>13966</v>
      </c>
      <c r="F549" s="361" t="s">
        <v>15623</v>
      </c>
      <c r="G549" s="361" t="s">
        <v>13957</v>
      </c>
      <c r="H549" s="361">
        <v>109</v>
      </c>
      <c r="I549" s="363" t="s">
        <v>1163</v>
      </c>
      <c r="J549" s="363" t="s">
        <v>11134</v>
      </c>
      <c r="K549" s="360">
        <v>5</v>
      </c>
      <c r="L549" s="360" t="s">
        <v>13967</v>
      </c>
      <c r="M549" s="360"/>
      <c r="N549" s="363" t="s">
        <v>15624</v>
      </c>
      <c r="O549" s="363" t="s">
        <v>13844</v>
      </c>
      <c r="P549" s="363" t="s">
        <v>13968</v>
      </c>
      <c r="Q549" s="363" t="s">
        <v>13969</v>
      </c>
      <c r="R549" s="363" t="s">
        <v>15625</v>
      </c>
      <c r="S549" s="363" t="s">
        <v>9006</v>
      </c>
      <c r="T549" s="419" t="str">
        <f t="shared" si="17"/>
        <v>109Xã Bắc Thái Ninh</v>
      </c>
      <c r="U549" t="e">
        <f>VLOOKUP(S549,'DM CQT mới'!$E$7:$E$132,1,)</f>
        <v>#N/A</v>
      </c>
      <c r="V549" s="360" t="s">
        <v>13967</v>
      </c>
      <c r="W549" s="363" t="s">
        <v>15624</v>
      </c>
      <c r="X549" t="b">
        <f t="shared" si="16"/>
        <v>0</v>
      </c>
    </row>
    <row r="550" spans="1:24" ht="120" hidden="1">
      <c r="A550" s="360" t="s">
        <v>8011</v>
      </c>
      <c r="B550" s="361" t="s">
        <v>11240</v>
      </c>
      <c r="C550" s="361">
        <v>11</v>
      </c>
      <c r="D550" s="361" t="s">
        <v>1835</v>
      </c>
      <c r="E550" s="361" t="s">
        <v>13966</v>
      </c>
      <c r="F550" s="361" t="s">
        <v>15623</v>
      </c>
      <c r="G550" s="361" t="s">
        <v>13957</v>
      </c>
      <c r="H550" s="361">
        <v>109</v>
      </c>
      <c r="I550" s="363" t="s">
        <v>1163</v>
      </c>
      <c r="J550" s="363" t="s">
        <v>11134</v>
      </c>
      <c r="K550" s="360">
        <v>5</v>
      </c>
      <c r="L550" s="360" t="s">
        <v>13967</v>
      </c>
      <c r="M550" s="360"/>
      <c r="N550" s="363" t="s">
        <v>15624</v>
      </c>
      <c r="O550" s="363" t="s">
        <v>13844</v>
      </c>
      <c r="P550" s="363" t="s">
        <v>13968</v>
      </c>
      <c r="Q550" s="363" t="s">
        <v>13969</v>
      </c>
      <c r="R550" s="363" t="s">
        <v>15625</v>
      </c>
      <c r="S550" s="363" t="s">
        <v>9007</v>
      </c>
      <c r="T550" s="419" t="str">
        <f t="shared" si="17"/>
        <v>109Xã Thái Ninh</v>
      </c>
      <c r="U550" t="e">
        <f>VLOOKUP(S550,'DM CQT mới'!$E$7:$E$132,1,)</f>
        <v>#N/A</v>
      </c>
      <c r="V550" s="360" t="s">
        <v>13967</v>
      </c>
      <c r="W550" s="363" t="s">
        <v>15624</v>
      </c>
      <c r="X550" t="b">
        <f t="shared" si="16"/>
        <v>0</v>
      </c>
    </row>
    <row r="551" spans="1:24" ht="120" hidden="1">
      <c r="A551" s="360" t="s">
        <v>8011</v>
      </c>
      <c r="B551" s="361" t="s">
        <v>11240</v>
      </c>
      <c r="C551" s="361">
        <v>11</v>
      </c>
      <c r="D551" s="361" t="s">
        <v>1835</v>
      </c>
      <c r="E551" s="361" t="s">
        <v>13966</v>
      </c>
      <c r="F551" s="361" t="s">
        <v>15623</v>
      </c>
      <c r="G551" s="361" t="s">
        <v>13957</v>
      </c>
      <c r="H551" s="361">
        <v>109</v>
      </c>
      <c r="I551" s="363" t="s">
        <v>1163</v>
      </c>
      <c r="J551" s="363" t="s">
        <v>11134</v>
      </c>
      <c r="K551" s="360">
        <v>5</v>
      </c>
      <c r="L551" s="360" t="s">
        <v>13967</v>
      </c>
      <c r="M551" s="360"/>
      <c r="N551" s="363" t="s">
        <v>15624</v>
      </c>
      <c r="O551" s="363" t="s">
        <v>13844</v>
      </c>
      <c r="P551" s="363" t="s">
        <v>13968</v>
      </c>
      <c r="Q551" s="363" t="s">
        <v>13969</v>
      </c>
      <c r="R551" s="363" t="s">
        <v>15625</v>
      </c>
      <c r="S551" s="363" t="s">
        <v>9008</v>
      </c>
      <c r="T551" s="419" t="str">
        <f t="shared" si="17"/>
        <v>109Xã Đông Thái Ninh</v>
      </c>
      <c r="U551" t="e">
        <f>VLOOKUP(S551,'DM CQT mới'!$E$7:$E$132,1,)</f>
        <v>#N/A</v>
      </c>
      <c r="V551" s="360" t="s">
        <v>13967</v>
      </c>
      <c r="W551" s="363" t="s">
        <v>15624</v>
      </c>
      <c r="X551" t="b">
        <f t="shared" si="16"/>
        <v>0</v>
      </c>
    </row>
    <row r="552" spans="1:24" ht="120" hidden="1">
      <c r="A552" s="360" t="s">
        <v>8011</v>
      </c>
      <c r="B552" s="361" t="s">
        <v>11240</v>
      </c>
      <c r="C552" s="361">
        <v>11</v>
      </c>
      <c r="D552" s="361" t="s">
        <v>1835</v>
      </c>
      <c r="E552" s="361" t="s">
        <v>13966</v>
      </c>
      <c r="F552" s="361" t="s">
        <v>15623</v>
      </c>
      <c r="G552" s="361" t="s">
        <v>13957</v>
      </c>
      <c r="H552" s="361">
        <v>109</v>
      </c>
      <c r="I552" s="363" t="s">
        <v>1163</v>
      </c>
      <c r="J552" s="363" t="s">
        <v>11134</v>
      </c>
      <c r="K552" s="360">
        <v>5</v>
      </c>
      <c r="L552" s="360" t="s">
        <v>13967</v>
      </c>
      <c r="M552" s="360"/>
      <c r="N552" s="363" t="s">
        <v>15624</v>
      </c>
      <c r="O552" s="363" t="s">
        <v>13844</v>
      </c>
      <c r="P552" s="363" t="s">
        <v>13968</v>
      </c>
      <c r="Q552" s="363" t="s">
        <v>13969</v>
      </c>
      <c r="R552" s="363" t="s">
        <v>15625</v>
      </c>
      <c r="S552" s="363" t="s">
        <v>9009</v>
      </c>
      <c r="T552" s="419" t="str">
        <f t="shared" si="17"/>
        <v>109Xã Nam Thái Ninh</v>
      </c>
      <c r="U552" t="e">
        <f>VLOOKUP(S552,'DM CQT mới'!$E$7:$E$132,1,)</f>
        <v>#N/A</v>
      </c>
      <c r="V552" s="360" t="s">
        <v>13967</v>
      </c>
      <c r="W552" s="363" t="s">
        <v>15624</v>
      </c>
      <c r="X552" t="b">
        <f t="shared" si="16"/>
        <v>0</v>
      </c>
    </row>
    <row r="553" spans="1:24" ht="120" hidden="1">
      <c r="A553" s="360" t="s">
        <v>8011</v>
      </c>
      <c r="B553" s="361" t="s">
        <v>11240</v>
      </c>
      <c r="C553" s="361">
        <v>11</v>
      </c>
      <c r="D553" s="361" t="s">
        <v>1835</v>
      </c>
      <c r="E553" s="361" t="s">
        <v>13966</v>
      </c>
      <c r="F553" s="361" t="s">
        <v>15623</v>
      </c>
      <c r="G553" s="361" t="s">
        <v>13957</v>
      </c>
      <c r="H553" s="361">
        <v>109</v>
      </c>
      <c r="I553" s="363" t="s">
        <v>1163</v>
      </c>
      <c r="J553" s="363" t="s">
        <v>11134</v>
      </c>
      <c r="K553" s="360">
        <v>5</v>
      </c>
      <c r="L553" s="360" t="s">
        <v>13967</v>
      </c>
      <c r="M553" s="360"/>
      <c r="N553" s="363" t="s">
        <v>15624</v>
      </c>
      <c r="O553" s="363" t="s">
        <v>13844</v>
      </c>
      <c r="P553" s="363" t="s">
        <v>13968</v>
      </c>
      <c r="Q553" s="363" t="s">
        <v>13969</v>
      </c>
      <c r="R553" s="363" t="s">
        <v>15625</v>
      </c>
      <c r="S553" s="363" t="s">
        <v>9010</v>
      </c>
      <c r="T553" s="419" t="str">
        <f t="shared" si="17"/>
        <v>109Xã Tây Thái Ninh</v>
      </c>
      <c r="U553" t="e">
        <f>VLOOKUP(S553,'DM CQT mới'!$E$7:$E$132,1,)</f>
        <v>#N/A</v>
      </c>
      <c r="V553" s="360" t="s">
        <v>13967</v>
      </c>
      <c r="W553" s="363" t="s">
        <v>15624</v>
      </c>
      <c r="X553" t="b">
        <f t="shared" si="16"/>
        <v>0</v>
      </c>
    </row>
    <row r="554" spans="1:24" ht="120" hidden="1">
      <c r="A554" s="360" t="s">
        <v>8011</v>
      </c>
      <c r="B554" s="361" t="s">
        <v>11240</v>
      </c>
      <c r="C554" s="361">
        <v>11</v>
      </c>
      <c r="D554" s="361" t="s">
        <v>1835</v>
      </c>
      <c r="E554" s="361" t="s">
        <v>13966</v>
      </c>
      <c r="F554" s="361" t="s">
        <v>15623</v>
      </c>
      <c r="G554" s="361" t="s">
        <v>13957</v>
      </c>
      <c r="H554" s="361">
        <v>109</v>
      </c>
      <c r="I554" s="363" t="s">
        <v>1163</v>
      </c>
      <c r="J554" s="363" t="s">
        <v>11134</v>
      </c>
      <c r="K554" s="360">
        <v>5</v>
      </c>
      <c r="L554" s="360" t="s">
        <v>13967</v>
      </c>
      <c r="M554" s="360"/>
      <c r="N554" s="363" t="s">
        <v>15624</v>
      </c>
      <c r="O554" s="363" t="s">
        <v>13844</v>
      </c>
      <c r="P554" s="363" t="s">
        <v>13968</v>
      </c>
      <c r="Q554" s="363" t="s">
        <v>13969</v>
      </c>
      <c r="R554" s="363" t="s">
        <v>15625</v>
      </c>
      <c r="S554" s="363" t="s">
        <v>9011</v>
      </c>
      <c r="T554" s="419" t="str">
        <f t="shared" si="17"/>
        <v>109Xã Tây Thụy Anh</v>
      </c>
      <c r="U554" t="e">
        <f>VLOOKUP(S554,'DM CQT mới'!$E$7:$E$132,1,)</f>
        <v>#N/A</v>
      </c>
      <c r="V554" s="360" t="s">
        <v>13967</v>
      </c>
      <c r="W554" s="363" t="s">
        <v>15624</v>
      </c>
      <c r="X554" t="b">
        <f t="shared" si="16"/>
        <v>0</v>
      </c>
    </row>
    <row r="555" spans="1:24" ht="90" hidden="1">
      <c r="A555" s="360" t="s">
        <v>13970</v>
      </c>
      <c r="B555" s="361" t="s">
        <v>11240</v>
      </c>
      <c r="C555" s="361">
        <v>12</v>
      </c>
      <c r="D555" s="361" t="s">
        <v>1816</v>
      </c>
      <c r="E555" s="361" t="s">
        <v>13971</v>
      </c>
      <c r="F555" s="361" t="s">
        <v>15626</v>
      </c>
      <c r="G555" s="361" t="s">
        <v>13957</v>
      </c>
      <c r="H555" s="361">
        <v>109</v>
      </c>
      <c r="I555" s="363" t="s">
        <v>1163</v>
      </c>
      <c r="J555" s="363" t="s">
        <v>11134</v>
      </c>
      <c r="K555" s="360">
        <v>6</v>
      </c>
      <c r="L555" s="360" t="s">
        <v>13972</v>
      </c>
      <c r="M555" s="360"/>
      <c r="N555" s="363" t="s">
        <v>15627</v>
      </c>
      <c r="O555" s="363" t="s">
        <v>13844</v>
      </c>
      <c r="P555" s="363" t="s">
        <v>13973</v>
      </c>
      <c r="Q555" s="363" t="s">
        <v>13974</v>
      </c>
      <c r="R555" s="363" t="s">
        <v>15628</v>
      </c>
      <c r="S555" s="363" t="s">
        <v>9027</v>
      </c>
      <c r="T555" s="419" t="str">
        <f t="shared" si="17"/>
        <v>109Xã Hưng Hà</v>
      </c>
      <c r="U555" t="e">
        <f>VLOOKUP(S555,'DM CQT mới'!$E$7:$E$132,1,)</f>
        <v>#N/A</v>
      </c>
      <c r="V555" s="360" t="s">
        <v>13972</v>
      </c>
      <c r="W555" s="363" t="s">
        <v>15627</v>
      </c>
      <c r="X555" t="b">
        <f t="shared" si="16"/>
        <v>0</v>
      </c>
    </row>
    <row r="556" spans="1:24" ht="90" hidden="1">
      <c r="A556" s="360" t="s">
        <v>13970</v>
      </c>
      <c r="B556" s="361" t="s">
        <v>11240</v>
      </c>
      <c r="C556" s="361">
        <v>12</v>
      </c>
      <c r="D556" s="361" t="s">
        <v>1816</v>
      </c>
      <c r="E556" s="361" t="s">
        <v>13971</v>
      </c>
      <c r="F556" s="361" t="s">
        <v>15626</v>
      </c>
      <c r="G556" s="361" t="s">
        <v>13957</v>
      </c>
      <c r="H556" s="361">
        <v>109</v>
      </c>
      <c r="I556" s="363" t="s">
        <v>1163</v>
      </c>
      <c r="J556" s="363" t="s">
        <v>11134</v>
      </c>
      <c r="K556" s="360">
        <v>6</v>
      </c>
      <c r="L556" s="360" t="s">
        <v>13972</v>
      </c>
      <c r="M556" s="360"/>
      <c r="N556" s="363" t="s">
        <v>15627</v>
      </c>
      <c r="O556" s="363" t="s">
        <v>13844</v>
      </c>
      <c r="P556" s="363" t="s">
        <v>13973</v>
      </c>
      <c r="Q556" s="363" t="s">
        <v>13974</v>
      </c>
      <c r="R556" s="363" t="s">
        <v>15628</v>
      </c>
      <c r="S556" s="363" t="s">
        <v>9028</v>
      </c>
      <c r="T556" s="419" t="str">
        <f t="shared" si="17"/>
        <v>109Xã Tiên La</v>
      </c>
      <c r="U556" t="e">
        <f>VLOOKUP(S556,'DM CQT mới'!$E$7:$E$132,1,)</f>
        <v>#N/A</v>
      </c>
      <c r="V556" s="360" t="s">
        <v>13972</v>
      </c>
      <c r="W556" s="363" t="s">
        <v>15627</v>
      </c>
      <c r="X556" t="b">
        <f t="shared" si="16"/>
        <v>0</v>
      </c>
    </row>
    <row r="557" spans="1:24" ht="90" hidden="1">
      <c r="A557" s="360" t="s">
        <v>13970</v>
      </c>
      <c r="B557" s="361" t="s">
        <v>11240</v>
      </c>
      <c r="C557" s="361">
        <v>12</v>
      </c>
      <c r="D557" s="361" t="s">
        <v>1816</v>
      </c>
      <c r="E557" s="361" t="s">
        <v>13971</v>
      </c>
      <c r="F557" s="361" t="s">
        <v>15626</v>
      </c>
      <c r="G557" s="361" t="s">
        <v>13957</v>
      </c>
      <c r="H557" s="361">
        <v>109</v>
      </c>
      <c r="I557" s="363" t="s">
        <v>1163</v>
      </c>
      <c r="J557" s="363" t="s">
        <v>11134</v>
      </c>
      <c r="K557" s="360">
        <v>6</v>
      </c>
      <c r="L557" s="360" t="s">
        <v>13972</v>
      </c>
      <c r="M557" s="360"/>
      <c r="N557" s="363" t="s">
        <v>15627</v>
      </c>
      <c r="O557" s="363" t="s">
        <v>13844</v>
      </c>
      <c r="P557" s="363" t="s">
        <v>13973</v>
      </c>
      <c r="Q557" s="363" t="s">
        <v>13974</v>
      </c>
      <c r="R557" s="363" t="s">
        <v>15628</v>
      </c>
      <c r="S557" s="363" t="s">
        <v>9029</v>
      </c>
      <c r="T557" s="419" t="str">
        <f t="shared" si="17"/>
        <v>109Xã Lê Quý Đôn</v>
      </c>
      <c r="U557" t="e">
        <f>VLOOKUP(S557,'DM CQT mới'!$E$7:$E$132,1,)</f>
        <v>#N/A</v>
      </c>
      <c r="V557" s="360" t="s">
        <v>13972</v>
      </c>
      <c r="W557" s="363" t="s">
        <v>15627</v>
      </c>
      <c r="X557" t="b">
        <f t="shared" si="16"/>
        <v>0</v>
      </c>
    </row>
    <row r="558" spans="1:24" ht="90" hidden="1">
      <c r="A558" s="360" t="s">
        <v>13970</v>
      </c>
      <c r="B558" s="361" t="s">
        <v>11240</v>
      </c>
      <c r="C558" s="361">
        <v>12</v>
      </c>
      <c r="D558" s="361" t="s">
        <v>1816</v>
      </c>
      <c r="E558" s="361" t="s">
        <v>13971</v>
      </c>
      <c r="F558" s="361" t="s">
        <v>15626</v>
      </c>
      <c r="G558" s="361" t="s">
        <v>13957</v>
      </c>
      <c r="H558" s="361">
        <v>109</v>
      </c>
      <c r="I558" s="363" t="s">
        <v>1163</v>
      </c>
      <c r="J558" s="363" t="s">
        <v>11134</v>
      </c>
      <c r="K558" s="360">
        <v>6</v>
      </c>
      <c r="L558" s="360" t="s">
        <v>13972</v>
      </c>
      <c r="M558" s="360"/>
      <c r="N558" s="363" t="s">
        <v>15627</v>
      </c>
      <c r="O558" s="363" t="s">
        <v>13844</v>
      </c>
      <c r="P558" s="363" t="s">
        <v>13973</v>
      </c>
      <c r="Q558" s="363" t="s">
        <v>13974</v>
      </c>
      <c r="R558" s="363" t="s">
        <v>15628</v>
      </c>
      <c r="S558" s="363" t="s">
        <v>9030</v>
      </c>
      <c r="T558" s="419" t="str">
        <f t="shared" si="17"/>
        <v>109Xã Hồng Minh</v>
      </c>
      <c r="U558" t="e">
        <f>VLOOKUP(S558,'DM CQT mới'!$E$7:$E$132,1,)</f>
        <v>#N/A</v>
      </c>
      <c r="V558" s="360" t="s">
        <v>13972</v>
      </c>
      <c r="W558" s="363" t="s">
        <v>15627</v>
      </c>
      <c r="X558" t="b">
        <f t="shared" si="16"/>
        <v>0</v>
      </c>
    </row>
    <row r="559" spans="1:24" ht="90" hidden="1">
      <c r="A559" s="360" t="s">
        <v>13970</v>
      </c>
      <c r="B559" s="361" t="s">
        <v>11240</v>
      </c>
      <c r="C559" s="361">
        <v>12</v>
      </c>
      <c r="D559" s="361" t="s">
        <v>1816</v>
      </c>
      <c r="E559" s="361" t="s">
        <v>13971</v>
      </c>
      <c r="F559" s="361" t="s">
        <v>15626</v>
      </c>
      <c r="G559" s="361" t="s">
        <v>13957</v>
      </c>
      <c r="H559" s="361">
        <v>109</v>
      </c>
      <c r="I559" s="363" t="s">
        <v>1163</v>
      </c>
      <c r="J559" s="363" t="s">
        <v>11134</v>
      </c>
      <c r="K559" s="360">
        <v>6</v>
      </c>
      <c r="L559" s="360" t="s">
        <v>13972</v>
      </c>
      <c r="M559" s="360"/>
      <c r="N559" s="363" t="s">
        <v>15627</v>
      </c>
      <c r="O559" s="363" t="s">
        <v>13844</v>
      </c>
      <c r="P559" s="363" t="s">
        <v>13973</v>
      </c>
      <c r="Q559" s="363" t="s">
        <v>13974</v>
      </c>
      <c r="R559" s="363" t="s">
        <v>15628</v>
      </c>
      <c r="S559" s="363" t="s">
        <v>9031</v>
      </c>
      <c r="T559" s="419" t="str">
        <f t="shared" si="17"/>
        <v>109Xã Thần Khê</v>
      </c>
      <c r="U559" t="e">
        <f>VLOOKUP(S559,'DM CQT mới'!$E$7:$E$132,1,)</f>
        <v>#N/A</v>
      </c>
      <c r="V559" s="360" t="s">
        <v>13972</v>
      </c>
      <c r="W559" s="363" t="s">
        <v>15627</v>
      </c>
      <c r="X559" t="b">
        <f t="shared" si="16"/>
        <v>0</v>
      </c>
    </row>
    <row r="560" spans="1:24" ht="90" hidden="1">
      <c r="A560" s="360" t="s">
        <v>13970</v>
      </c>
      <c r="B560" s="361" t="s">
        <v>11240</v>
      </c>
      <c r="C560" s="361">
        <v>12</v>
      </c>
      <c r="D560" s="361" t="s">
        <v>1816</v>
      </c>
      <c r="E560" s="361" t="s">
        <v>13971</v>
      </c>
      <c r="F560" s="361" t="s">
        <v>15626</v>
      </c>
      <c r="G560" s="361" t="s">
        <v>13957</v>
      </c>
      <c r="H560" s="361">
        <v>109</v>
      </c>
      <c r="I560" s="363" t="s">
        <v>1163</v>
      </c>
      <c r="J560" s="363" t="s">
        <v>11134</v>
      </c>
      <c r="K560" s="360">
        <v>6</v>
      </c>
      <c r="L560" s="360" t="s">
        <v>13972</v>
      </c>
      <c r="M560" s="360"/>
      <c r="N560" s="363" t="s">
        <v>15627</v>
      </c>
      <c r="O560" s="363" t="s">
        <v>13844</v>
      </c>
      <c r="P560" s="363" t="s">
        <v>13973</v>
      </c>
      <c r="Q560" s="363" t="s">
        <v>13974</v>
      </c>
      <c r="R560" s="363" t="s">
        <v>15628</v>
      </c>
      <c r="S560" s="363" t="s">
        <v>9032</v>
      </c>
      <c r="T560" s="419" t="str">
        <f t="shared" si="17"/>
        <v>109Xã Diên Hà</v>
      </c>
      <c r="U560" t="e">
        <f>VLOOKUP(S560,'DM CQT mới'!$E$7:$E$132,1,)</f>
        <v>#N/A</v>
      </c>
      <c r="V560" s="360" t="s">
        <v>13972</v>
      </c>
      <c r="W560" s="363" t="s">
        <v>15627</v>
      </c>
      <c r="X560" t="b">
        <f t="shared" si="16"/>
        <v>0</v>
      </c>
    </row>
    <row r="561" spans="1:24" ht="90" hidden="1">
      <c r="A561" s="360" t="s">
        <v>13970</v>
      </c>
      <c r="B561" s="361" t="s">
        <v>11240</v>
      </c>
      <c r="C561" s="361">
        <v>12</v>
      </c>
      <c r="D561" s="361" t="s">
        <v>1816</v>
      </c>
      <c r="E561" s="361" t="s">
        <v>13971</v>
      </c>
      <c r="F561" s="361" t="s">
        <v>15626</v>
      </c>
      <c r="G561" s="361" t="s">
        <v>13957</v>
      </c>
      <c r="H561" s="361">
        <v>109</v>
      </c>
      <c r="I561" s="363" t="s">
        <v>1163</v>
      </c>
      <c r="J561" s="363" t="s">
        <v>11134</v>
      </c>
      <c r="K561" s="360">
        <v>6</v>
      </c>
      <c r="L561" s="360" t="s">
        <v>13972</v>
      </c>
      <c r="M561" s="360"/>
      <c r="N561" s="363" t="s">
        <v>15627</v>
      </c>
      <c r="O561" s="363" t="s">
        <v>13844</v>
      </c>
      <c r="P561" s="363" t="s">
        <v>13973</v>
      </c>
      <c r="Q561" s="363" t="s">
        <v>13974</v>
      </c>
      <c r="R561" s="363" t="s">
        <v>15628</v>
      </c>
      <c r="S561" s="363" t="s">
        <v>9033</v>
      </c>
      <c r="T561" s="419" t="str">
        <f t="shared" si="17"/>
        <v>109Xã Ngự Thiên</v>
      </c>
      <c r="U561" t="e">
        <f>VLOOKUP(S561,'DM CQT mới'!$E$7:$E$132,1,)</f>
        <v>#N/A</v>
      </c>
      <c r="V561" s="360" t="s">
        <v>13972</v>
      </c>
      <c r="W561" s="363" t="s">
        <v>15627</v>
      </c>
      <c r="X561" t="b">
        <f t="shared" si="16"/>
        <v>0</v>
      </c>
    </row>
    <row r="562" spans="1:24" ht="90" hidden="1">
      <c r="A562" s="360" t="s">
        <v>13970</v>
      </c>
      <c r="B562" s="361" t="s">
        <v>11240</v>
      </c>
      <c r="C562" s="361">
        <v>12</v>
      </c>
      <c r="D562" s="361" t="s">
        <v>1816</v>
      </c>
      <c r="E562" s="361" t="s">
        <v>13971</v>
      </c>
      <c r="F562" s="361" t="s">
        <v>15626</v>
      </c>
      <c r="G562" s="361" t="s">
        <v>13957</v>
      </c>
      <c r="H562" s="361">
        <v>109</v>
      </c>
      <c r="I562" s="363" t="s">
        <v>1163</v>
      </c>
      <c r="J562" s="363" t="s">
        <v>11134</v>
      </c>
      <c r="K562" s="360">
        <v>6</v>
      </c>
      <c r="L562" s="360" t="s">
        <v>13972</v>
      </c>
      <c r="M562" s="360"/>
      <c r="N562" s="363" t="s">
        <v>15627</v>
      </c>
      <c r="O562" s="363" t="s">
        <v>13844</v>
      </c>
      <c r="P562" s="363" t="s">
        <v>13973</v>
      </c>
      <c r="Q562" s="363" t="s">
        <v>13974</v>
      </c>
      <c r="R562" s="363" t="s">
        <v>15628</v>
      </c>
      <c r="S562" s="363" t="s">
        <v>9034</v>
      </c>
      <c r="T562" s="419" t="str">
        <f t="shared" si="17"/>
        <v>109Xã Long Hưng</v>
      </c>
      <c r="U562" t="e">
        <f>VLOOKUP(S562,'DM CQT mới'!$E$7:$E$132,1,)</f>
        <v>#N/A</v>
      </c>
      <c r="V562" s="360" t="s">
        <v>13972</v>
      </c>
      <c r="W562" s="363" t="s">
        <v>15627</v>
      </c>
      <c r="X562" t="b">
        <f t="shared" si="16"/>
        <v>0</v>
      </c>
    </row>
    <row r="563" spans="1:24" ht="90" hidden="1">
      <c r="A563" s="360" t="s">
        <v>13970</v>
      </c>
      <c r="B563" s="361" t="s">
        <v>11240</v>
      </c>
      <c r="C563" s="361">
        <v>12</v>
      </c>
      <c r="D563" s="361" t="s">
        <v>1816</v>
      </c>
      <c r="E563" s="361" t="s">
        <v>13971</v>
      </c>
      <c r="F563" s="361" t="s">
        <v>15626</v>
      </c>
      <c r="G563" s="361" t="s">
        <v>13957</v>
      </c>
      <c r="H563" s="361">
        <v>109</v>
      </c>
      <c r="I563" s="363" t="s">
        <v>1163</v>
      </c>
      <c r="J563" s="363" t="s">
        <v>11134</v>
      </c>
      <c r="K563" s="360">
        <v>6</v>
      </c>
      <c r="L563" s="360" t="s">
        <v>13972</v>
      </c>
      <c r="M563" s="360"/>
      <c r="N563" s="363" t="s">
        <v>15627</v>
      </c>
      <c r="O563" s="363" t="s">
        <v>13844</v>
      </c>
      <c r="P563" s="363" t="s">
        <v>13973</v>
      </c>
      <c r="Q563" s="363" t="s">
        <v>13974</v>
      </c>
      <c r="R563" s="363" t="s">
        <v>15628</v>
      </c>
      <c r="S563" s="363" t="s">
        <v>9019</v>
      </c>
      <c r="T563" s="419" t="str">
        <f t="shared" si="17"/>
        <v>109Xã Quỳnh Phụ</v>
      </c>
      <c r="U563" t="e">
        <f>VLOOKUP(S563,'DM CQT mới'!$E$7:$E$132,1,)</f>
        <v>#N/A</v>
      </c>
      <c r="V563" s="360" t="s">
        <v>13972</v>
      </c>
      <c r="W563" s="363" t="s">
        <v>15627</v>
      </c>
      <c r="X563" t="b">
        <f t="shared" si="16"/>
        <v>0</v>
      </c>
    </row>
    <row r="564" spans="1:24" ht="90" hidden="1">
      <c r="A564" s="360" t="s">
        <v>13970</v>
      </c>
      <c r="B564" s="361" t="s">
        <v>11240</v>
      </c>
      <c r="C564" s="361">
        <v>12</v>
      </c>
      <c r="D564" s="361" t="s">
        <v>1816</v>
      </c>
      <c r="E564" s="361" t="s">
        <v>13971</v>
      </c>
      <c r="F564" s="361" t="s">
        <v>15626</v>
      </c>
      <c r="G564" s="361" t="s">
        <v>13957</v>
      </c>
      <c r="H564" s="361">
        <v>109</v>
      </c>
      <c r="I564" s="363" t="s">
        <v>1163</v>
      </c>
      <c r="J564" s="363" t="s">
        <v>11134</v>
      </c>
      <c r="K564" s="360">
        <v>6</v>
      </c>
      <c r="L564" s="360" t="s">
        <v>13972</v>
      </c>
      <c r="M564" s="360"/>
      <c r="N564" s="363" t="s">
        <v>15627</v>
      </c>
      <c r="O564" s="363" t="s">
        <v>13844</v>
      </c>
      <c r="P564" s="363" t="s">
        <v>13973</v>
      </c>
      <c r="Q564" s="363" t="s">
        <v>13974</v>
      </c>
      <c r="R564" s="363" t="s">
        <v>15628</v>
      </c>
      <c r="S564" s="363" t="s">
        <v>9020</v>
      </c>
      <c r="T564" s="419" t="str">
        <f t="shared" si="17"/>
        <v>109Xã Minh Thọ</v>
      </c>
      <c r="U564" t="e">
        <f>VLOOKUP(S564,'DM CQT mới'!$E$7:$E$132,1,)</f>
        <v>#N/A</v>
      </c>
      <c r="V564" s="360" t="s">
        <v>13972</v>
      </c>
      <c r="W564" s="363" t="s">
        <v>15627</v>
      </c>
      <c r="X564" t="b">
        <f t="shared" si="16"/>
        <v>0</v>
      </c>
    </row>
    <row r="565" spans="1:24" ht="90" hidden="1">
      <c r="A565" s="360" t="s">
        <v>13970</v>
      </c>
      <c r="B565" s="361" t="s">
        <v>11240</v>
      </c>
      <c r="C565" s="361">
        <v>12</v>
      </c>
      <c r="D565" s="361" t="s">
        <v>1816</v>
      </c>
      <c r="E565" s="361" t="s">
        <v>13971</v>
      </c>
      <c r="F565" s="361" t="s">
        <v>15626</v>
      </c>
      <c r="G565" s="361" t="s">
        <v>13957</v>
      </c>
      <c r="H565" s="361">
        <v>109</v>
      </c>
      <c r="I565" s="363" t="s">
        <v>1163</v>
      </c>
      <c r="J565" s="363" t="s">
        <v>11134</v>
      </c>
      <c r="K565" s="360">
        <v>6</v>
      </c>
      <c r="L565" s="360" t="s">
        <v>13972</v>
      </c>
      <c r="M565" s="360"/>
      <c r="N565" s="363" t="s">
        <v>15627</v>
      </c>
      <c r="O565" s="363" t="s">
        <v>13844</v>
      </c>
      <c r="P565" s="363" t="s">
        <v>13973</v>
      </c>
      <c r="Q565" s="363" t="s">
        <v>13974</v>
      </c>
      <c r="R565" s="363" t="s">
        <v>15628</v>
      </c>
      <c r="S565" s="363" t="s">
        <v>9021</v>
      </c>
      <c r="T565" s="419" t="str">
        <f t="shared" si="17"/>
        <v>109Xã Nguyễn Du</v>
      </c>
      <c r="U565" t="e">
        <f>VLOOKUP(S565,'DM CQT mới'!$E$7:$E$132,1,)</f>
        <v>#N/A</v>
      </c>
      <c r="V565" s="360" t="s">
        <v>13972</v>
      </c>
      <c r="W565" s="363" t="s">
        <v>15627</v>
      </c>
      <c r="X565" t="b">
        <f t="shared" si="16"/>
        <v>0</v>
      </c>
    </row>
    <row r="566" spans="1:24" ht="90" hidden="1">
      <c r="A566" s="360" t="s">
        <v>13970</v>
      </c>
      <c r="B566" s="361" t="s">
        <v>11240</v>
      </c>
      <c r="C566" s="361">
        <v>12</v>
      </c>
      <c r="D566" s="361" t="s">
        <v>1816</v>
      </c>
      <c r="E566" s="361" t="s">
        <v>13971</v>
      </c>
      <c r="F566" s="361" t="s">
        <v>15626</v>
      </c>
      <c r="G566" s="361" t="s">
        <v>13957</v>
      </c>
      <c r="H566" s="361">
        <v>109</v>
      </c>
      <c r="I566" s="363" t="s">
        <v>1163</v>
      </c>
      <c r="J566" s="363" t="s">
        <v>11134</v>
      </c>
      <c r="K566" s="360">
        <v>6</v>
      </c>
      <c r="L566" s="360" t="s">
        <v>13972</v>
      </c>
      <c r="M566" s="360"/>
      <c r="N566" s="363" t="s">
        <v>15627</v>
      </c>
      <c r="O566" s="363" t="s">
        <v>13844</v>
      </c>
      <c r="P566" s="363" t="s">
        <v>13973</v>
      </c>
      <c r="Q566" s="363" t="s">
        <v>13974</v>
      </c>
      <c r="R566" s="363" t="s">
        <v>15628</v>
      </c>
      <c r="S566" s="363" t="s">
        <v>9022</v>
      </c>
      <c r="T566" s="419" t="str">
        <f t="shared" si="17"/>
        <v>109Xã Quỳnh An</v>
      </c>
      <c r="U566" t="e">
        <f>VLOOKUP(S566,'DM CQT mới'!$E$7:$E$132,1,)</f>
        <v>#N/A</v>
      </c>
      <c r="V566" s="360" t="s">
        <v>13972</v>
      </c>
      <c r="W566" s="363" t="s">
        <v>15627</v>
      </c>
      <c r="X566" t="b">
        <f t="shared" si="16"/>
        <v>0</v>
      </c>
    </row>
    <row r="567" spans="1:24" ht="90" hidden="1">
      <c r="A567" s="360" t="s">
        <v>13970</v>
      </c>
      <c r="B567" s="361" t="s">
        <v>11240</v>
      </c>
      <c r="C567" s="361">
        <v>12</v>
      </c>
      <c r="D567" s="361" t="s">
        <v>1816</v>
      </c>
      <c r="E567" s="361" t="s">
        <v>13971</v>
      </c>
      <c r="F567" s="361" t="s">
        <v>15626</v>
      </c>
      <c r="G567" s="361" t="s">
        <v>13957</v>
      </c>
      <c r="H567" s="361">
        <v>109</v>
      </c>
      <c r="I567" s="363" t="s">
        <v>1163</v>
      </c>
      <c r="J567" s="363" t="s">
        <v>11134</v>
      </c>
      <c r="K567" s="360">
        <v>6</v>
      </c>
      <c r="L567" s="360" t="s">
        <v>13972</v>
      </c>
      <c r="M567" s="360"/>
      <c r="N567" s="363" t="s">
        <v>15627</v>
      </c>
      <c r="O567" s="363" t="s">
        <v>13844</v>
      </c>
      <c r="P567" s="363" t="s">
        <v>13973</v>
      </c>
      <c r="Q567" s="363" t="s">
        <v>13974</v>
      </c>
      <c r="R567" s="363" t="s">
        <v>15628</v>
      </c>
      <c r="S567" s="363" t="s">
        <v>9023</v>
      </c>
      <c r="T567" s="419" t="str">
        <f t="shared" si="17"/>
        <v>109Xã Ngọc Lâm</v>
      </c>
      <c r="U567" t="e">
        <f>VLOOKUP(S567,'DM CQT mới'!$E$7:$E$132,1,)</f>
        <v>#N/A</v>
      </c>
      <c r="V567" s="360" t="s">
        <v>13972</v>
      </c>
      <c r="W567" s="363" t="s">
        <v>15627</v>
      </c>
      <c r="X567" t="b">
        <f t="shared" si="16"/>
        <v>0</v>
      </c>
    </row>
    <row r="568" spans="1:24" ht="90" hidden="1">
      <c r="A568" s="360" t="s">
        <v>13970</v>
      </c>
      <c r="B568" s="361" t="s">
        <v>11240</v>
      </c>
      <c r="C568" s="361">
        <v>12</v>
      </c>
      <c r="D568" s="361" t="s">
        <v>1816</v>
      </c>
      <c r="E568" s="361" t="s">
        <v>13971</v>
      </c>
      <c r="F568" s="361" t="s">
        <v>15626</v>
      </c>
      <c r="G568" s="361" t="s">
        <v>13957</v>
      </c>
      <c r="H568" s="361">
        <v>109</v>
      </c>
      <c r="I568" s="363" t="s">
        <v>1163</v>
      </c>
      <c r="J568" s="363" t="s">
        <v>11134</v>
      </c>
      <c r="K568" s="360">
        <v>6</v>
      </c>
      <c r="L568" s="360" t="s">
        <v>13972</v>
      </c>
      <c r="M568" s="360"/>
      <c r="N568" s="363" t="s">
        <v>15627</v>
      </c>
      <c r="O568" s="363" t="s">
        <v>13844</v>
      </c>
      <c r="P568" s="363" t="s">
        <v>13973</v>
      </c>
      <c r="Q568" s="363" t="s">
        <v>13974</v>
      </c>
      <c r="R568" s="363" t="s">
        <v>15628</v>
      </c>
      <c r="S568" s="363" t="s">
        <v>9024</v>
      </c>
      <c r="T568" s="419" t="str">
        <f t="shared" si="17"/>
        <v>109Xã Đồng Bằng</v>
      </c>
      <c r="U568" t="e">
        <f>VLOOKUP(S568,'DM CQT mới'!$E$7:$E$132,1,)</f>
        <v>#N/A</v>
      </c>
      <c r="V568" s="360" t="s">
        <v>13972</v>
      </c>
      <c r="W568" s="363" t="s">
        <v>15627</v>
      </c>
      <c r="X568" t="b">
        <f t="shared" si="16"/>
        <v>0</v>
      </c>
    </row>
    <row r="569" spans="1:24" ht="90" hidden="1">
      <c r="A569" s="360" t="s">
        <v>13970</v>
      </c>
      <c r="B569" s="361" t="s">
        <v>11240</v>
      </c>
      <c r="C569" s="361">
        <v>12</v>
      </c>
      <c r="D569" s="361" t="s">
        <v>1816</v>
      </c>
      <c r="E569" s="361" t="s">
        <v>13971</v>
      </c>
      <c r="F569" s="361" t="s">
        <v>15626</v>
      </c>
      <c r="G569" s="361" t="s">
        <v>13957</v>
      </c>
      <c r="H569" s="361">
        <v>109</v>
      </c>
      <c r="I569" s="363" t="s">
        <v>1163</v>
      </c>
      <c r="J569" s="363" t="s">
        <v>11134</v>
      </c>
      <c r="K569" s="360">
        <v>6</v>
      </c>
      <c r="L569" s="360" t="s">
        <v>13972</v>
      </c>
      <c r="M569" s="360"/>
      <c r="N569" s="363" t="s">
        <v>15627</v>
      </c>
      <c r="O569" s="363" t="s">
        <v>13844</v>
      </c>
      <c r="P569" s="363" t="s">
        <v>13973</v>
      </c>
      <c r="Q569" s="363" t="s">
        <v>13974</v>
      </c>
      <c r="R569" s="363" t="s">
        <v>15628</v>
      </c>
      <c r="S569" s="363" t="s">
        <v>9025</v>
      </c>
      <c r="T569" s="419" t="str">
        <f t="shared" si="17"/>
        <v>109Xã A Sào</v>
      </c>
      <c r="U569" t="e">
        <f>VLOOKUP(S569,'DM CQT mới'!$E$7:$E$132,1,)</f>
        <v>#N/A</v>
      </c>
      <c r="V569" s="360" t="s">
        <v>13972</v>
      </c>
      <c r="W569" s="363" t="s">
        <v>15627</v>
      </c>
      <c r="X569" t="b">
        <f t="shared" si="16"/>
        <v>0</v>
      </c>
    </row>
    <row r="570" spans="1:24" ht="90" hidden="1">
      <c r="A570" s="360" t="s">
        <v>13970</v>
      </c>
      <c r="B570" s="361" t="s">
        <v>11240</v>
      </c>
      <c r="C570" s="361">
        <v>12</v>
      </c>
      <c r="D570" s="361" t="s">
        <v>1816</v>
      </c>
      <c r="E570" s="361" t="s">
        <v>13971</v>
      </c>
      <c r="F570" s="361" t="s">
        <v>15626</v>
      </c>
      <c r="G570" s="361" t="s">
        <v>13957</v>
      </c>
      <c r="H570" s="361">
        <v>109</v>
      </c>
      <c r="I570" s="363" t="s">
        <v>1163</v>
      </c>
      <c r="J570" s="363" t="s">
        <v>11134</v>
      </c>
      <c r="K570" s="360">
        <v>6</v>
      </c>
      <c r="L570" s="360" t="s">
        <v>13972</v>
      </c>
      <c r="M570" s="360"/>
      <c r="N570" s="363" t="s">
        <v>15627</v>
      </c>
      <c r="O570" s="363" t="s">
        <v>13844</v>
      </c>
      <c r="P570" s="363" t="s">
        <v>13973</v>
      </c>
      <c r="Q570" s="363" t="s">
        <v>13974</v>
      </c>
      <c r="R570" s="363" t="s">
        <v>15628</v>
      </c>
      <c r="S570" s="363" t="s">
        <v>9026</v>
      </c>
      <c r="T570" s="419" t="str">
        <f t="shared" si="17"/>
        <v>109Xã Phụ Dực</v>
      </c>
      <c r="U570" t="e">
        <f>VLOOKUP(S570,'DM CQT mới'!$E$7:$E$132,1,)</f>
        <v>#N/A</v>
      </c>
      <c r="V570" s="360" t="s">
        <v>13972</v>
      </c>
      <c r="W570" s="363" t="s">
        <v>15627</v>
      </c>
      <c r="X570" t="b">
        <f t="shared" si="16"/>
        <v>0</v>
      </c>
    </row>
    <row r="571" spans="1:24" ht="90" hidden="1">
      <c r="A571" s="360" t="s">
        <v>13970</v>
      </c>
      <c r="B571" s="361" t="s">
        <v>11240</v>
      </c>
      <c r="C571" s="361">
        <v>12</v>
      </c>
      <c r="D571" s="361" t="s">
        <v>1816</v>
      </c>
      <c r="E571" s="361" t="s">
        <v>13971</v>
      </c>
      <c r="F571" s="361" t="s">
        <v>15626</v>
      </c>
      <c r="G571" s="361" t="s">
        <v>13957</v>
      </c>
      <c r="H571" s="361">
        <v>109</v>
      </c>
      <c r="I571" s="363" t="s">
        <v>1163</v>
      </c>
      <c r="J571" s="363" t="s">
        <v>11134</v>
      </c>
      <c r="K571" s="360">
        <v>6</v>
      </c>
      <c r="L571" s="360" t="s">
        <v>13972</v>
      </c>
      <c r="M571" s="360"/>
      <c r="N571" s="363" t="s">
        <v>15627</v>
      </c>
      <c r="O571" s="363" t="s">
        <v>13844</v>
      </c>
      <c r="P571" s="363" t="s">
        <v>13973</v>
      </c>
      <c r="Q571" s="363" t="s">
        <v>13974</v>
      </c>
      <c r="R571" s="363" t="s">
        <v>15628</v>
      </c>
      <c r="S571" s="363" t="s">
        <v>8134</v>
      </c>
      <c r="T571" s="419" t="str">
        <f t="shared" si="17"/>
        <v>109Xã Tân Tiến</v>
      </c>
      <c r="U571" t="e">
        <f>VLOOKUP(S571,'DM CQT mới'!$E$7:$E$132,1,)</f>
        <v>#N/A</v>
      </c>
      <c r="V571" s="360" t="s">
        <v>13972</v>
      </c>
      <c r="W571" s="363" t="s">
        <v>15627</v>
      </c>
      <c r="X571" t="b">
        <f t="shared" si="16"/>
        <v>0</v>
      </c>
    </row>
    <row r="572" spans="1:24" ht="60" hidden="1">
      <c r="A572" s="360"/>
      <c r="B572" s="361" t="s">
        <v>13877</v>
      </c>
      <c r="C572" s="361" t="s">
        <v>13877</v>
      </c>
      <c r="D572" s="361" t="s">
        <v>13877</v>
      </c>
      <c r="E572" s="361" t="s">
        <v>13877</v>
      </c>
      <c r="F572" s="361" t="s">
        <v>13877</v>
      </c>
      <c r="G572" s="361" t="s">
        <v>13975</v>
      </c>
      <c r="H572" s="361" t="s">
        <v>7936</v>
      </c>
      <c r="I572" s="363" t="s">
        <v>13975</v>
      </c>
      <c r="J572" s="363" t="s">
        <v>11240</v>
      </c>
      <c r="K572" s="360">
        <v>0</v>
      </c>
      <c r="L572" s="360" t="s">
        <v>1466</v>
      </c>
      <c r="M572" s="360" t="s">
        <v>13976</v>
      </c>
      <c r="N572" s="363" t="s">
        <v>15579</v>
      </c>
      <c r="O572" s="363" t="s">
        <v>13877</v>
      </c>
      <c r="P572" s="363" t="s">
        <v>13977</v>
      </c>
      <c r="Q572" s="363" t="s">
        <v>13978</v>
      </c>
      <c r="R572" s="363" t="s">
        <v>15629</v>
      </c>
      <c r="S572" s="363" t="s">
        <v>9083</v>
      </c>
      <c r="T572" s="419" t="str">
        <f t="shared" si="17"/>
        <v>117Phường Tây Hoa Lư</v>
      </c>
      <c r="U572" t="e">
        <f>VLOOKUP(S572,'DM CQT mới'!$E$7:$E$132,1,)</f>
        <v>#N/A</v>
      </c>
      <c r="V572" s="360" t="s">
        <v>1466</v>
      </c>
      <c r="W572" s="363" t="s">
        <v>15579</v>
      </c>
      <c r="X572" t="b">
        <f t="shared" si="16"/>
        <v>0</v>
      </c>
    </row>
    <row r="573" spans="1:24" ht="60" hidden="1">
      <c r="A573" s="360"/>
      <c r="B573" s="361" t="s">
        <v>13877</v>
      </c>
      <c r="C573" s="361" t="s">
        <v>13877</v>
      </c>
      <c r="D573" s="361" t="s">
        <v>13877</v>
      </c>
      <c r="E573" s="361" t="s">
        <v>13877</v>
      </c>
      <c r="F573" s="361" t="s">
        <v>13877</v>
      </c>
      <c r="G573" s="361" t="s">
        <v>13975</v>
      </c>
      <c r="H573" s="361" t="s">
        <v>7936</v>
      </c>
      <c r="I573" s="363" t="s">
        <v>13975</v>
      </c>
      <c r="J573" s="363" t="s">
        <v>11240</v>
      </c>
      <c r="K573" s="360">
        <v>0</v>
      </c>
      <c r="L573" s="360" t="s">
        <v>1466</v>
      </c>
      <c r="M573" s="360" t="s">
        <v>13976</v>
      </c>
      <c r="N573" s="363" t="s">
        <v>15579</v>
      </c>
      <c r="O573" s="363" t="s">
        <v>13877</v>
      </c>
      <c r="P573" s="363" t="s">
        <v>13977</v>
      </c>
      <c r="Q573" s="363" t="s">
        <v>13978</v>
      </c>
      <c r="R573" s="363" t="s">
        <v>15629</v>
      </c>
      <c r="S573" s="363" t="s">
        <v>9084</v>
      </c>
      <c r="T573" s="419" t="str">
        <f t="shared" si="17"/>
        <v>117Phường Hoa Lư</v>
      </c>
      <c r="U573" t="e">
        <f>VLOOKUP(S573,'DM CQT mới'!$E$7:$E$132,1,)</f>
        <v>#N/A</v>
      </c>
      <c r="V573" s="360" t="s">
        <v>1466</v>
      </c>
      <c r="W573" s="363" t="s">
        <v>15579</v>
      </c>
      <c r="X573" t="b">
        <f t="shared" si="16"/>
        <v>0</v>
      </c>
    </row>
    <row r="574" spans="1:24" ht="60" hidden="1">
      <c r="A574" s="360"/>
      <c r="B574" s="361" t="s">
        <v>13877</v>
      </c>
      <c r="C574" s="361" t="s">
        <v>13877</v>
      </c>
      <c r="D574" s="361" t="s">
        <v>13877</v>
      </c>
      <c r="E574" s="361" t="s">
        <v>13877</v>
      </c>
      <c r="F574" s="361" t="s">
        <v>13877</v>
      </c>
      <c r="G574" s="361" t="s">
        <v>13975</v>
      </c>
      <c r="H574" s="361" t="s">
        <v>7936</v>
      </c>
      <c r="I574" s="363" t="s">
        <v>13975</v>
      </c>
      <c r="J574" s="363" t="s">
        <v>11240</v>
      </c>
      <c r="K574" s="360">
        <v>0</v>
      </c>
      <c r="L574" s="360" t="s">
        <v>1466</v>
      </c>
      <c r="M574" s="360" t="s">
        <v>13976</v>
      </c>
      <c r="N574" s="363" t="s">
        <v>15579</v>
      </c>
      <c r="O574" s="363" t="s">
        <v>13877</v>
      </c>
      <c r="P574" s="363" t="s">
        <v>13977</v>
      </c>
      <c r="Q574" s="363" t="s">
        <v>13978</v>
      </c>
      <c r="R574" s="363" t="s">
        <v>15629</v>
      </c>
      <c r="S574" s="363" t="s">
        <v>9085</v>
      </c>
      <c r="T574" s="419" t="str">
        <f t="shared" si="17"/>
        <v>117Phường Nam Hoa Lư</v>
      </c>
      <c r="U574" t="e">
        <f>VLOOKUP(S574,'DM CQT mới'!$E$7:$E$132,1,)</f>
        <v>#N/A</v>
      </c>
      <c r="V574" s="360" t="s">
        <v>1466</v>
      </c>
      <c r="W574" s="363" t="s">
        <v>15579</v>
      </c>
      <c r="X574" t="b">
        <f t="shared" si="16"/>
        <v>0</v>
      </c>
    </row>
    <row r="575" spans="1:24" ht="60" hidden="1">
      <c r="A575" s="360"/>
      <c r="B575" s="361" t="s">
        <v>13877</v>
      </c>
      <c r="C575" s="361" t="s">
        <v>13877</v>
      </c>
      <c r="D575" s="361" t="s">
        <v>13877</v>
      </c>
      <c r="E575" s="361" t="s">
        <v>13877</v>
      </c>
      <c r="F575" s="361" t="s">
        <v>13877</v>
      </c>
      <c r="G575" s="361" t="s">
        <v>13975</v>
      </c>
      <c r="H575" s="361" t="s">
        <v>7936</v>
      </c>
      <c r="I575" s="363" t="s">
        <v>13975</v>
      </c>
      <c r="J575" s="363" t="s">
        <v>11240</v>
      </c>
      <c r="K575" s="360">
        <v>0</v>
      </c>
      <c r="L575" s="360" t="s">
        <v>1466</v>
      </c>
      <c r="M575" s="360" t="s">
        <v>13976</v>
      </c>
      <c r="N575" s="363" t="s">
        <v>15579</v>
      </c>
      <c r="O575" s="363" t="s">
        <v>13877</v>
      </c>
      <c r="P575" s="363" t="s">
        <v>13977</v>
      </c>
      <c r="Q575" s="363" t="s">
        <v>13978</v>
      </c>
      <c r="R575" s="363" t="s">
        <v>15629</v>
      </c>
      <c r="S575" s="363" t="s">
        <v>9086</v>
      </c>
      <c r="T575" s="419" t="str">
        <f t="shared" si="17"/>
        <v>117Phường Đông Hoa Lư</v>
      </c>
      <c r="U575" t="e">
        <f>VLOOKUP(S575,'DM CQT mới'!$E$7:$E$132,1,)</f>
        <v>#N/A</v>
      </c>
      <c r="V575" s="360" t="s">
        <v>1466</v>
      </c>
      <c r="W575" s="363" t="s">
        <v>15579</v>
      </c>
      <c r="X575" t="b">
        <f t="shared" si="16"/>
        <v>0</v>
      </c>
    </row>
    <row r="576" spans="1:24" ht="45" hidden="1">
      <c r="A576" s="360" t="s">
        <v>8006</v>
      </c>
      <c r="B576" s="361" t="s">
        <v>11134</v>
      </c>
      <c r="C576" s="361">
        <v>11</v>
      </c>
      <c r="D576" s="361">
        <v>1320</v>
      </c>
      <c r="E576" s="361" t="s">
        <v>13979</v>
      </c>
      <c r="F576" s="361" t="s">
        <v>15630</v>
      </c>
      <c r="G576" s="361" t="s">
        <v>13975</v>
      </c>
      <c r="H576" s="361" t="s">
        <v>7936</v>
      </c>
      <c r="I576" s="363" t="s">
        <v>13975</v>
      </c>
      <c r="J576" s="363" t="s">
        <v>13924</v>
      </c>
      <c r="K576" s="360" t="s">
        <v>13924</v>
      </c>
      <c r="L576" s="360" t="s">
        <v>13924</v>
      </c>
      <c r="M576" s="360" t="s">
        <v>13924</v>
      </c>
      <c r="N576" s="363" t="s">
        <v>13924</v>
      </c>
      <c r="O576" s="363" t="s">
        <v>13924</v>
      </c>
      <c r="P576" s="363" t="s">
        <v>1464</v>
      </c>
      <c r="Q576" s="363"/>
      <c r="R576" s="363"/>
      <c r="S576" s="363"/>
      <c r="T576" s="419" t="str">
        <f t="shared" si="17"/>
        <v>117</v>
      </c>
      <c r="V576" s="360" t="s">
        <v>13924</v>
      </c>
      <c r="W576" s="363" t="s">
        <v>13924</v>
      </c>
      <c r="X576" t="b">
        <f t="shared" si="16"/>
        <v>0</v>
      </c>
    </row>
    <row r="577" spans="1:24" ht="75" hidden="1">
      <c r="A577" s="360" t="s">
        <v>13980</v>
      </c>
      <c r="B577" s="361" t="s">
        <v>11134</v>
      </c>
      <c r="C577" s="361">
        <v>12</v>
      </c>
      <c r="D577" s="361" t="s">
        <v>1504</v>
      </c>
      <c r="E577" s="361" t="s">
        <v>13981</v>
      </c>
      <c r="F577" s="361" t="s">
        <v>15631</v>
      </c>
      <c r="G577" s="361" t="s">
        <v>13975</v>
      </c>
      <c r="H577" s="361" t="s">
        <v>7936</v>
      </c>
      <c r="I577" s="363" t="s">
        <v>13975</v>
      </c>
      <c r="J577" s="363" t="s">
        <v>11240</v>
      </c>
      <c r="K577" s="360">
        <v>1</v>
      </c>
      <c r="L577" s="360" t="s">
        <v>1504</v>
      </c>
      <c r="M577" s="360" t="s">
        <v>13981</v>
      </c>
      <c r="N577" s="363" t="s">
        <v>15588</v>
      </c>
      <c r="O577" s="363" t="s">
        <v>13926</v>
      </c>
      <c r="P577" s="363" t="s">
        <v>13982</v>
      </c>
      <c r="Q577" s="363" t="s">
        <v>13983</v>
      </c>
      <c r="R577" s="363" t="s">
        <v>15632</v>
      </c>
      <c r="S577" s="363" t="s">
        <v>9056</v>
      </c>
      <c r="T577" s="419" t="str">
        <f t="shared" si="17"/>
        <v>117Xã Gia Viễn</v>
      </c>
      <c r="U577" t="e">
        <f>VLOOKUP(S577,'DM CQT mới'!$E$7:$E$132,1,)</f>
        <v>#N/A</v>
      </c>
      <c r="V577" s="360" t="s">
        <v>1504</v>
      </c>
      <c r="W577" s="363" t="s">
        <v>15588</v>
      </c>
      <c r="X577" t="b">
        <f t="shared" si="16"/>
        <v>1</v>
      </c>
    </row>
    <row r="578" spans="1:24" ht="75" hidden="1">
      <c r="A578" s="360" t="s">
        <v>13980</v>
      </c>
      <c r="B578" s="361" t="s">
        <v>11134</v>
      </c>
      <c r="C578" s="361">
        <v>12</v>
      </c>
      <c r="D578" s="361" t="s">
        <v>1504</v>
      </c>
      <c r="E578" s="361" t="s">
        <v>13981</v>
      </c>
      <c r="F578" s="361" t="s">
        <v>15631</v>
      </c>
      <c r="G578" s="361" t="s">
        <v>13975</v>
      </c>
      <c r="H578" s="361" t="s">
        <v>7936</v>
      </c>
      <c r="I578" s="363" t="s">
        <v>13975</v>
      </c>
      <c r="J578" s="363" t="s">
        <v>11240</v>
      </c>
      <c r="K578" s="360">
        <v>1</v>
      </c>
      <c r="L578" s="360" t="s">
        <v>1504</v>
      </c>
      <c r="M578" s="360" t="s">
        <v>13981</v>
      </c>
      <c r="N578" s="363" t="s">
        <v>15588</v>
      </c>
      <c r="O578" s="363" t="s">
        <v>13926</v>
      </c>
      <c r="P578" s="363" t="s">
        <v>13982</v>
      </c>
      <c r="Q578" s="363" t="s">
        <v>13983</v>
      </c>
      <c r="R578" s="363" t="s">
        <v>15632</v>
      </c>
      <c r="S578" s="363" t="s">
        <v>9057</v>
      </c>
      <c r="T578" s="419" t="str">
        <f t="shared" si="17"/>
        <v>117Xã Đại Hoàng</v>
      </c>
      <c r="U578" t="e">
        <f>VLOOKUP(S578,'DM CQT mới'!$E$7:$E$132,1,)</f>
        <v>#N/A</v>
      </c>
      <c r="V578" s="360" t="s">
        <v>1504</v>
      </c>
      <c r="W578" s="363" t="s">
        <v>15588</v>
      </c>
      <c r="X578" t="b">
        <f t="shared" si="16"/>
        <v>1</v>
      </c>
    </row>
    <row r="579" spans="1:24" ht="75" hidden="1">
      <c r="A579" s="360" t="s">
        <v>13980</v>
      </c>
      <c r="B579" s="361" t="s">
        <v>11134</v>
      </c>
      <c r="C579" s="361">
        <v>12</v>
      </c>
      <c r="D579" s="361" t="s">
        <v>1504</v>
      </c>
      <c r="E579" s="361" t="s">
        <v>13981</v>
      </c>
      <c r="F579" s="361" t="s">
        <v>15631</v>
      </c>
      <c r="G579" s="361" t="s">
        <v>13975</v>
      </c>
      <c r="H579" s="361" t="s">
        <v>7936</v>
      </c>
      <c r="I579" s="363" t="s">
        <v>13975</v>
      </c>
      <c r="J579" s="363" t="s">
        <v>11240</v>
      </c>
      <c r="K579" s="360">
        <v>1</v>
      </c>
      <c r="L579" s="360" t="s">
        <v>1504</v>
      </c>
      <c r="M579" s="360" t="s">
        <v>13981</v>
      </c>
      <c r="N579" s="363" t="s">
        <v>15588</v>
      </c>
      <c r="O579" s="363" t="s">
        <v>13926</v>
      </c>
      <c r="P579" s="363" t="s">
        <v>13982</v>
      </c>
      <c r="Q579" s="363" t="s">
        <v>13983</v>
      </c>
      <c r="R579" s="363" t="s">
        <v>15632</v>
      </c>
      <c r="S579" s="363" t="s">
        <v>9058</v>
      </c>
      <c r="T579" s="419" t="str">
        <f t="shared" si="17"/>
        <v>117Xã Gia Hưng</v>
      </c>
      <c r="U579" t="e">
        <f>VLOOKUP(S579,'DM CQT mới'!$E$7:$E$132,1,)</f>
        <v>#N/A</v>
      </c>
      <c r="V579" s="360" t="s">
        <v>1504</v>
      </c>
      <c r="W579" s="363" t="s">
        <v>15588</v>
      </c>
      <c r="X579" t="b">
        <f t="shared" si="16"/>
        <v>1</v>
      </c>
    </row>
    <row r="580" spans="1:24" ht="75" hidden="1">
      <c r="A580" s="360" t="s">
        <v>13980</v>
      </c>
      <c r="B580" s="361" t="s">
        <v>11134</v>
      </c>
      <c r="C580" s="361">
        <v>12</v>
      </c>
      <c r="D580" s="361" t="s">
        <v>1504</v>
      </c>
      <c r="E580" s="361" t="s">
        <v>13981</v>
      </c>
      <c r="F580" s="361" t="s">
        <v>15631</v>
      </c>
      <c r="G580" s="361" t="s">
        <v>13975</v>
      </c>
      <c r="H580" s="361" t="s">
        <v>7936</v>
      </c>
      <c r="I580" s="363" t="s">
        <v>13975</v>
      </c>
      <c r="J580" s="363" t="s">
        <v>11240</v>
      </c>
      <c r="K580" s="360">
        <v>1</v>
      </c>
      <c r="L580" s="360" t="s">
        <v>1504</v>
      </c>
      <c r="M580" s="360" t="s">
        <v>13981</v>
      </c>
      <c r="N580" s="363" t="s">
        <v>15588</v>
      </c>
      <c r="O580" s="363" t="s">
        <v>13926</v>
      </c>
      <c r="P580" s="363" t="s">
        <v>13982</v>
      </c>
      <c r="Q580" s="363" t="s">
        <v>13983</v>
      </c>
      <c r="R580" s="363" t="s">
        <v>15632</v>
      </c>
      <c r="S580" s="363" t="s">
        <v>9059</v>
      </c>
      <c r="T580" s="419" t="str">
        <f t="shared" si="17"/>
        <v>117Xã Gia Phong</v>
      </c>
      <c r="U580" t="e">
        <f>VLOOKUP(S580,'DM CQT mới'!$E$7:$E$132,1,)</f>
        <v>#N/A</v>
      </c>
      <c r="V580" s="360" t="s">
        <v>1504</v>
      </c>
      <c r="W580" s="363" t="s">
        <v>15588</v>
      </c>
      <c r="X580" t="b">
        <f t="shared" ref="X580:X643" si="18">V580=D580</f>
        <v>1</v>
      </c>
    </row>
    <row r="581" spans="1:24" ht="75" hidden="1">
      <c r="A581" s="360" t="s">
        <v>13980</v>
      </c>
      <c r="B581" s="361" t="s">
        <v>11134</v>
      </c>
      <c r="C581" s="361">
        <v>12</v>
      </c>
      <c r="D581" s="361" t="s">
        <v>1504</v>
      </c>
      <c r="E581" s="361" t="s">
        <v>13981</v>
      </c>
      <c r="F581" s="361" t="s">
        <v>15631</v>
      </c>
      <c r="G581" s="361" t="s">
        <v>13975</v>
      </c>
      <c r="H581" s="361" t="s">
        <v>7936</v>
      </c>
      <c r="I581" s="363" t="s">
        <v>13975</v>
      </c>
      <c r="J581" s="363" t="s">
        <v>11240</v>
      </c>
      <c r="K581" s="360">
        <v>1</v>
      </c>
      <c r="L581" s="360" t="s">
        <v>1504</v>
      </c>
      <c r="M581" s="360" t="s">
        <v>13981</v>
      </c>
      <c r="N581" s="363" t="s">
        <v>15588</v>
      </c>
      <c r="O581" s="363" t="s">
        <v>13926</v>
      </c>
      <c r="P581" s="363" t="s">
        <v>13982</v>
      </c>
      <c r="Q581" s="363" t="s">
        <v>13983</v>
      </c>
      <c r="R581" s="363" t="s">
        <v>15632</v>
      </c>
      <c r="S581" s="363" t="s">
        <v>9060</v>
      </c>
      <c r="T581" s="419" t="str">
        <f t="shared" ref="T581:T644" si="19">H581&amp;S581</f>
        <v>117Xã Gia Vân</v>
      </c>
      <c r="U581" t="e">
        <f>VLOOKUP(S581,'DM CQT mới'!$E$7:$E$132,1,)</f>
        <v>#N/A</v>
      </c>
      <c r="V581" s="360" t="s">
        <v>1504</v>
      </c>
      <c r="W581" s="363" t="s">
        <v>15588</v>
      </c>
      <c r="X581" t="b">
        <f t="shared" si="18"/>
        <v>1</v>
      </c>
    </row>
    <row r="582" spans="1:24" ht="75" hidden="1">
      <c r="A582" s="360" t="s">
        <v>13980</v>
      </c>
      <c r="B582" s="361" t="s">
        <v>11134</v>
      </c>
      <c r="C582" s="361">
        <v>12</v>
      </c>
      <c r="D582" s="361" t="s">
        <v>1504</v>
      </c>
      <c r="E582" s="361" t="s">
        <v>13981</v>
      </c>
      <c r="F582" s="361" t="s">
        <v>15631</v>
      </c>
      <c r="G582" s="361" t="s">
        <v>13975</v>
      </c>
      <c r="H582" s="361" t="s">
        <v>7936</v>
      </c>
      <c r="I582" s="363" t="s">
        <v>13975</v>
      </c>
      <c r="J582" s="363" t="s">
        <v>11240</v>
      </c>
      <c r="K582" s="360">
        <v>1</v>
      </c>
      <c r="L582" s="360" t="s">
        <v>1504</v>
      </c>
      <c r="M582" s="360" t="s">
        <v>13981</v>
      </c>
      <c r="N582" s="363" t="s">
        <v>15588</v>
      </c>
      <c r="O582" s="363" t="s">
        <v>13926</v>
      </c>
      <c r="P582" s="363" t="s">
        <v>13982</v>
      </c>
      <c r="Q582" s="363" t="s">
        <v>13983</v>
      </c>
      <c r="R582" s="363" t="s">
        <v>15632</v>
      </c>
      <c r="S582" s="363" t="s">
        <v>9061</v>
      </c>
      <c r="T582" s="419" t="str">
        <f t="shared" si="19"/>
        <v>117Xã Gia Trấn</v>
      </c>
      <c r="U582" t="e">
        <f>VLOOKUP(S582,'DM CQT mới'!$E$7:$E$132,1,)</f>
        <v>#N/A</v>
      </c>
      <c r="V582" s="360" t="s">
        <v>1504</v>
      </c>
      <c r="W582" s="363" t="s">
        <v>15588</v>
      </c>
      <c r="X582" t="b">
        <f t="shared" si="18"/>
        <v>1</v>
      </c>
    </row>
    <row r="583" spans="1:24" ht="75" hidden="1">
      <c r="A583" s="360" t="s">
        <v>13980</v>
      </c>
      <c r="B583" s="361" t="s">
        <v>11134</v>
      </c>
      <c r="C583" s="361">
        <v>12</v>
      </c>
      <c r="D583" s="361" t="s">
        <v>1504</v>
      </c>
      <c r="E583" s="361" t="s">
        <v>13981</v>
      </c>
      <c r="F583" s="361" t="s">
        <v>15631</v>
      </c>
      <c r="G583" s="361" t="s">
        <v>13975</v>
      </c>
      <c r="H583" s="361" t="s">
        <v>7936</v>
      </c>
      <c r="I583" s="363" t="s">
        <v>13975</v>
      </c>
      <c r="J583" s="363" t="s">
        <v>11240</v>
      </c>
      <c r="K583" s="360">
        <v>1</v>
      </c>
      <c r="L583" s="360" t="s">
        <v>1504</v>
      </c>
      <c r="M583" s="360" t="s">
        <v>13981</v>
      </c>
      <c r="N583" s="363" t="s">
        <v>15588</v>
      </c>
      <c r="O583" s="363" t="s">
        <v>13926</v>
      </c>
      <c r="P583" s="363" t="s">
        <v>13982</v>
      </c>
      <c r="Q583" s="363" t="s">
        <v>13983</v>
      </c>
      <c r="R583" s="363" t="s">
        <v>15632</v>
      </c>
      <c r="S583" s="363" t="s">
        <v>9062</v>
      </c>
      <c r="T583" s="419" t="str">
        <f t="shared" si="19"/>
        <v>117Xã Nho Quan</v>
      </c>
      <c r="U583" t="e">
        <f>VLOOKUP(S583,'DM CQT mới'!$E$7:$E$132,1,)</f>
        <v>#N/A</v>
      </c>
      <c r="V583" s="360" t="s">
        <v>1504</v>
      </c>
      <c r="W583" s="363" t="s">
        <v>15588</v>
      </c>
      <c r="X583" t="b">
        <f t="shared" si="18"/>
        <v>1</v>
      </c>
    </row>
    <row r="584" spans="1:24" ht="75" hidden="1">
      <c r="A584" s="360" t="s">
        <v>13980</v>
      </c>
      <c r="B584" s="361" t="s">
        <v>11134</v>
      </c>
      <c r="C584" s="361">
        <v>12</v>
      </c>
      <c r="D584" s="361" t="s">
        <v>1504</v>
      </c>
      <c r="E584" s="361" t="s">
        <v>13981</v>
      </c>
      <c r="F584" s="361" t="s">
        <v>15631</v>
      </c>
      <c r="G584" s="361" t="s">
        <v>13975</v>
      </c>
      <c r="H584" s="361" t="s">
        <v>7936</v>
      </c>
      <c r="I584" s="363" t="s">
        <v>13975</v>
      </c>
      <c r="J584" s="363" t="s">
        <v>11240</v>
      </c>
      <c r="K584" s="360">
        <v>1</v>
      </c>
      <c r="L584" s="360" t="s">
        <v>1504</v>
      </c>
      <c r="M584" s="360" t="s">
        <v>13981</v>
      </c>
      <c r="N584" s="363" t="s">
        <v>15588</v>
      </c>
      <c r="O584" s="363" t="s">
        <v>13926</v>
      </c>
      <c r="P584" s="363" t="s">
        <v>13982</v>
      </c>
      <c r="Q584" s="363" t="s">
        <v>13983</v>
      </c>
      <c r="R584" s="363" t="s">
        <v>15632</v>
      </c>
      <c r="S584" s="363" t="s">
        <v>108</v>
      </c>
      <c r="T584" s="419" t="str">
        <f t="shared" si="19"/>
        <v>117Xã Gia Lâm</v>
      </c>
      <c r="U584" t="str">
        <f>VLOOKUP(S584,'DM CQT mới'!$E$7:$E$132,1,)</f>
        <v>Xã Gia Lâm</v>
      </c>
      <c r="V584" s="360" t="s">
        <v>1504</v>
      </c>
      <c r="W584" s="363" t="s">
        <v>15588</v>
      </c>
      <c r="X584" t="b">
        <f t="shared" si="18"/>
        <v>1</v>
      </c>
    </row>
    <row r="585" spans="1:24" ht="75" hidden="1">
      <c r="A585" s="360" t="s">
        <v>13980</v>
      </c>
      <c r="B585" s="361" t="s">
        <v>11134</v>
      </c>
      <c r="C585" s="361">
        <v>12</v>
      </c>
      <c r="D585" s="361" t="s">
        <v>1504</v>
      </c>
      <c r="E585" s="361" t="s">
        <v>13981</v>
      </c>
      <c r="F585" s="361" t="s">
        <v>15631</v>
      </c>
      <c r="G585" s="361" t="s">
        <v>13975</v>
      </c>
      <c r="H585" s="361" t="s">
        <v>7936</v>
      </c>
      <c r="I585" s="363" t="s">
        <v>13975</v>
      </c>
      <c r="J585" s="363" t="s">
        <v>11240</v>
      </c>
      <c r="K585" s="360">
        <v>1</v>
      </c>
      <c r="L585" s="360" t="s">
        <v>1504</v>
      </c>
      <c r="M585" s="360" t="s">
        <v>13981</v>
      </c>
      <c r="N585" s="363" t="s">
        <v>15588</v>
      </c>
      <c r="O585" s="363" t="s">
        <v>13926</v>
      </c>
      <c r="P585" s="363" t="s">
        <v>13982</v>
      </c>
      <c r="Q585" s="363" t="s">
        <v>13983</v>
      </c>
      <c r="R585" s="363" t="s">
        <v>15632</v>
      </c>
      <c r="S585" s="363" t="s">
        <v>9063</v>
      </c>
      <c r="T585" s="419" t="str">
        <f t="shared" si="19"/>
        <v>117Xã Gia Tường</v>
      </c>
      <c r="U585" t="e">
        <f>VLOOKUP(S585,'DM CQT mới'!$E$7:$E$132,1,)</f>
        <v>#N/A</v>
      </c>
      <c r="V585" s="360" t="s">
        <v>1504</v>
      </c>
      <c r="W585" s="363" t="s">
        <v>15588</v>
      </c>
      <c r="X585" t="b">
        <f t="shared" si="18"/>
        <v>1</v>
      </c>
    </row>
    <row r="586" spans="1:24" ht="75" hidden="1">
      <c r="A586" s="360" t="s">
        <v>13980</v>
      </c>
      <c r="B586" s="361" t="s">
        <v>11134</v>
      </c>
      <c r="C586" s="361">
        <v>12</v>
      </c>
      <c r="D586" s="361" t="s">
        <v>1504</v>
      </c>
      <c r="E586" s="361" t="s">
        <v>13981</v>
      </c>
      <c r="F586" s="361" t="s">
        <v>15631</v>
      </c>
      <c r="G586" s="361" t="s">
        <v>13975</v>
      </c>
      <c r="H586" s="361" t="s">
        <v>7936</v>
      </c>
      <c r="I586" s="363" t="s">
        <v>13975</v>
      </c>
      <c r="J586" s="363" t="s">
        <v>11240</v>
      </c>
      <c r="K586" s="360">
        <v>1</v>
      </c>
      <c r="L586" s="360" t="s">
        <v>1504</v>
      </c>
      <c r="M586" s="360" t="s">
        <v>13981</v>
      </c>
      <c r="N586" s="363" t="s">
        <v>15588</v>
      </c>
      <c r="O586" s="363" t="s">
        <v>13926</v>
      </c>
      <c r="P586" s="363" t="s">
        <v>13982</v>
      </c>
      <c r="Q586" s="363" t="s">
        <v>13983</v>
      </c>
      <c r="R586" s="363" t="s">
        <v>15632</v>
      </c>
      <c r="S586" s="363" t="s">
        <v>9064</v>
      </c>
      <c r="T586" s="419" t="str">
        <f t="shared" si="19"/>
        <v>117Xã Phú Sơn</v>
      </c>
      <c r="U586" t="e">
        <f>VLOOKUP(S586,'DM CQT mới'!$E$7:$E$132,1,)</f>
        <v>#N/A</v>
      </c>
      <c r="V586" s="360" t="s">
        <v>1504</v>
      </c>
      <c r="W586" s="363" t="s">
        <v>15588</v>
      </c>
      <c r="X586" t="b">
        <f t="shared" si="18"/>
        <v>1</v>
      </c>
    </row>
    <row r="587" spans="1:24" ht="75" hidden="1">
      <c r="A587" s="360" t="s">
        <v>13980</v>
      </c>
      <c r="B587" s="361" t="s">
        <v>11134</v>
      </c>
      <c r="C587" s="361">
        <v>12</v>
      </c>
      <c r="D587" s="361" t="s">
        <v>1504</v>
      </c>
      <c r="E587" s="361" t="s">
        <v>13981</v>
      </c>
      <c r="F587" s="361" t="s">
        <v>15631</v>
      </c>
      <c r="G587" s="361" t="s">
        <v>13975</v>
      </c>
      <c r="H587" s="361" t="s">
        <v>7936</v>
      </c>
      <c r="I587" s="363" t="s">
        <v>13975</v>
      </c>
      <c r="J587" s="363" t="s">
        <v>11240</v>
      </c>
      <c r="K587" s="360">
        <v>1</v>
      </c>
      <c r="L587" s="360" t="s">
        <v>1504</v>
      </c>
      <c r="M587" s="360" t="s">
        <v>13981</v>
      </c>
      <c r="N587" s="363" t="s">
        <v>15588</v>
      </c>
      <c r="O587" s="363" t="s">
        <v>13926</v>
      </c>
      <c r="P587" s="363" t="s">
        <v>13982</v>
      </c>
      <c r="Q587" s="363" t="s">
        <v>13983</v>
      </c>
      <c r="R587" s="363" t="s">
        <v>15632</v>
      </c>
      <c r="S587" s="363" t="s">
        <v>9065</v>
      </c>
      <c r="T587" s="419" t="str">
        <f t="shared" si="19"/>
        <v>117Xã Cúc Phương</v>
      </c>
      <c r="U587" t="e">
        <f>VLOOKUP(S587,'DM CQT mới'!$E$7:$E$132,1,)</f>
        <v>#N/A</v>
      </c>
      <c r="V587" s="360" t="s">
        <v>1504</v>
      </c>
      <c r="W587" s="363" t="s">
        <v>15588</v>
      </c>
      <c r="X587" t="b">
        <f t="shared" si="18"/>
        <v>1</v>
      </c>
    </row>
    <row r="588" spans="1:24" ht="75" hidden="1">
      <c r="A588" s="360" t="s">
        <v>13980</v>
      </c>
      <c r="B588" s="361" t="s">
        <v>11134</v>
      </c>
      <c r="C588" s="361">
        <v>12</v>
      </c>
      <c r="D588" s="361" t="s">
        <v>1504</v>
      </c>
      <c r="E588" s="361" t="s">
        <v>13981</v>
      </c>
      <c r="F588" s="361" t="s">
        <v>15631</v>
      </c>
      <c r="G588" s="361" t="s">
        <v>13975</v>
      </c>
      <c r="H588" s="361" t="s">
        <v>7936</v>
      </c>
      <c r="I588" s="363" t="s">
        <v>13975</v>
      </c>
      <c r="J588" s="363" t="s">
        <v>11240</v>
      </c>
      <c r="K588" s="360">
        <v>1</v>
      </c>
      <c r="L588" s="360" t="s">
        <v>1504</v>
      </c>
      <c r="M588" s="360" t="s">
        <v>13981</v>
      </c>
      <c r="N588" s="363" t="s">
        <v>15588</v>
      </c>
      <c r="O588" s="363" t="s">
        <v>13926</v>
      </c>
      <c r="P588" s="363" t="s">
        <v>13982</v>
      </c>
      <c r="Q588" s="363" t="s">
        <v>13983</v>
      </c>
      <c r="R588" s="363" t="s">
        <v>15632</v>
      </c>
      <c r="S588" s="363" t="s">
        <v>9066</v>
      </c>
      <c r="T588" s="419" t="str">
        <f t="shared" si="19"/>
        <v>117Xã Phú Long</v>
      </c>
      <c r="U588" t="e">
        <f>VLOOKUP(S588,'DM CQT mới'!$E$7:$E$132,1,)</f>
        <v>#N/A</v>
      </c>
      <c r="V588" s="360" t="s">
        <v>1504</v>
      </c>
      <c r="W588" s="363" t="s">
        <v>15588</v>
      </c>
      <c r="X588" t="b">
        <f t="shared" si="18"/>
        <v>1</v>
      </c>
    </row>
    <row r="589" spans="1:24" ht="75" hidden="1">
      <c r="A589" s="360" t="s">
        <v>13980</v>
      </c>
      <c r="B589" s="361" t="s">
        <v>11134</v>
      </c>
      <c r="C589" s="361">
        <v>12</v>
      </c>
      <c r="D589" s="361" t="s">
        <v>1504</v>
      </c>
      <c r="E589" s="361" t="s">
        <v>13981</v>
      </c>
      <c r="F589" s="361" t="s">
        <v>15631</v>
      </c>
      <c r="G589" s="361" t="s">
        <v>13975</v>
      </c>
      <c r="H589" s="361" t="s">
        <v>7936</v>
      </c>
      <c r="I589" s="363" t="s">
        <v>13975</v>
      </c>
      <c r="J589" s="363" t="s">
        <v>11240</v>
      </c>
      <c r="K589" s="360">
        <v>1</v>
      </c>
      <c r="L589" s="360" t="s">
        <v>1504</v>
      </c>
      <c r="M589" s="360" t="s">
        <v>13981</v>
      </c>
      <c r="N589" s="363" t="s">
        <v>15588</v>
      </c>
      <c r="O589" s="363" t="s">
        <v>13926</v>
      </c>
      <c r="P589" s="363" t="s">
        <v>13982</v>
      </c>
      <c r="Q589" s="363" t="s">
        <v>13983</v>
      </c>
      <c r="R589" s="363" t="s">
        <v>15632</v>
      </c>
      <c r="S589" s="363" t="s">
        <v>8574</v>
      </c>
      <c r="T589" s="419" t="str">
        <f t="shared" si="19"/>
        <v>117Xã Thanh Sơn</v>
      </c>
      <c r="U589" t="e">
        <f>VLOOKUP(S589,'DM CQT mới'!$E$7:$E$132,1,)</f>
        <v>#N/A</v>
      </c>
      <c r="V589" s="360" t="s">
        <v>1504</v>
      </c>
      <c r="W589" s="363" t="s">
        <v>15588</v>
      </c>
      <c r="X589" t="b">
        <f t="shared" si="18"/>
        <v>1</v>
      </c>
    </row>
    <row r="590" spans="1:24" ht="75" hidden="1">
      <c r="A590" s="360" t="s">
        <v>13980</v>
      </c>
      <c r="B590" s="361" t="s">
        <v>11134</v>
      </c>
      <c r="C590" s="361">
        <v>12</v>
      </c>
      <c r="D590" s="361" t="s">
        <v>1504</v>
      </c>
      <c r="E590" s="361" t="s">
        <v>13981</v>
      </c>
      <c r="F590" s="361" t="s">
        <v>15631</v>
      </c>
      <c r="G590" s="361" t="s">
        <v>13975</v>
      </c>
      <c r="H590" s="361" t="s">
        <v>7936</v>
      </c>
      <c r="I590" s="363" t="s">
        <v>13975</v>
      </c>
      <c r="J590" s="363" t="s">
        <v>11240</v>
      </c>
      <c r="K590" s="360">
        <v>1</v>
      </c>
      <c r="L590" s="360" t="s">
        <v>1504</v>
      </c>
      <c r="M590" s="360" t="s">
        <v>13981</v>
      </c>
      <c r="N590" s="363" t="s">
        <v>15588</v>
      </c>
      <c r="O590" s="363" t="s">
        <v>13926</v>
      </c>
      <c r="P590" s="363" t="s">
        <v>13982</v>
      </c>
      <c r="Q590" s="363" t="s">
        <v>13983</v>
      </c>
      <c r="R590" s="363" t="s">
        <v>15632</v>
      </c>
      <c r="S590" s="363" t="s">
        <v>9067</v>
      </c>
      <c r="T590" s="419" t="str">
        <f t="shared" si="19"/>
        <v>117Xã Quỳnh Lưu</v>
      </c>
      <c r="U590" t="e">
        <f>VLOOKUP(S590,'DM CQT mới'!$E$7:$E$132,1,)</f>
        <v>#N/A</v>
      </c>
      <c r="V590" s="360" t="s">
        <v>1504</v>
      </c>
      <c r="W590" s="363" t="s">
        <v>15588</v>
      </c>
      <c r="X590" t="b">
        <f t="shared" si="18"/>
        <v>1</v>
      </c>
    </row>
    <row r="591" spans="1:24" ht="45" hidden="1">
      <c r="A591" s="360" t="s">
        <v>8007</v>
      </c>
      <c r="B591" s="361" t="s">
        <v>11134</v>
      </c>
      <c r="C591" s="361">
        <v>13</v>
      </c>
      <c r="D591" s="361" t="s">
        <v>1491</v>
      </c>
      <c r="E591" s="361" t="s">
        <v>13984</v>
      </c>
      <c r="F591" s="361" t="s">
        <v>15633</v>
      </c>
      <c r="G591" s="361" t="s">
        <v>13975</v>
      </c>
      <c r="H591" s="361" t="s">
        <v>7936</v>
      </c>
      <c r="I591" s="363" t="s">
        <v>13975</v>
      </c>
      <c r="J591" s="363" t="s">
        <v>11240</v>
      </c>
      <c r="K591" s="360">
        <v>2</v>
      </c>
      <c r="L591" s="360" t="s">
        <v>1491</v>
      </c>
      <c r="M591" s="360" t="s">
        <v>13984</v>
      </c>
      <c r="N591" s="363" t="s">
        <v>15591</v>
      </c>
      <c r="O591" s="363" t="s">
        <v>13926</v>
      </c>
      <c r="P591" s="363" t="s">
        <v>13985</v>
      </c>
      <c r="Q591" s="363" t="s">
        <v>13986</v>
      </c>
      <c r="R591" s="363" t="s">
        <v>15634</v>
      </c>
      <c r="S591" s="363" t="s">
        <v>9087</v>
      </c>
      <c r="T591" s="419" t="str">
        <f t="shared" si="19"/>
        <v>117Phường Tam Điệp</v>
      </c>
      <c r="U591" t="e">
        <f>VLOOKUP(S591,'DM CQT mới'!$E$7:$E$132,1,)</f>
        <v>#N/A</v>
      </c>
      <c r="V591" s="360" t="s">
        <v>1491</v>
      </c>
      <c r="W591" s="363" t="s">
        <v>15591</v>
      </c>
      <c r="X591" t="b">
        <f t="shared" si="18"/>
        <v>1</v>
      </c>
    </row>
    <row r="592" spans="1:24" ht="45" hidden="1">
      <c r="A592" s="360" t="s">
        <v>8007</v>
      </c>
      <c r="B592" s="361" t="s">
        <v>11134</v>
      </c>
      <c r="C592" s="361">
        <v>13</v>
      </c>
      <c r="D592" s="361" t="s">
        <v>1491</v>
      </c>
      <c r="E592" s="361" t="s">
        <v>13984</v>
      </c>
      <c r="F592" s="361" t="s">
        <v>15633</v>
      </c>
      <c r="G592" s="361" t="s">
        <v>13975</v>
      </c>
      <c r="H592" s="361" t="s">
        <v>7936</v>
      </c>
      <c r="I592" s="363" t="s">
        <v>13975</v>
      </c>
      <c r="J592" s="363" t="s">
        <v>11240</v>
      </c>
      <c r="K592" s="360">
        <v>2</v>
      </c>
      <c r="L592" s="360" t="s">
        <v>1491</v>
      </c>
      <c r="M592" s="360" t="s">
        <v>13984</v>
      </c>
      <c r="N592" s="363" t="s">
        <v>15591</v>
      </c>
      <c r="O592" s="363" t="s">
        <v>13926</v>
      </c>
      <c r="P592" s="363" t="s">
        <v>13985</v>
      </c>
      <c r="Q592" s="363" t="s">
        <v>13986</v>
      </c>
      <c r="R592" s="363" t="s">
        <v>15634</v>
      </c>
      <c r="S592" s="363" t="s">
        <v>9088</v>
      </c>
      <c r="T592" s="419" t="str">
        <f t="shared" si="19"/>
        <v>117Phường Yên Sơn</v>
      </c>
      <c r="U592" t="e">
        <f>VLOOKUP(S592,'DM CQT mới'!$E$7:$E$132,1,)</f>
        <v>#N/A</v>
      </c>
      <c r="V592" s="360" t="s">
        <v>1491</v>
      </c>
      <c r="W592" s="363" t="s">
        <v>15591</v>
      </c>
      <c r="X592" t="b">
        <f t="shared" si="18"/>
        <v>1</v>
      </c>
    </row>
    <row r="593" spans="1:24" ht="45" hidden="1">
      <c r="A593" s="360" t="s">
        <v>8007</v>
      </c>
      <c r="B593" s="361" t="s">
        <v>11134</v>
      </c>
      <c r="C593" s="361">
        <v>13</v>
      </c>
      <c r="D593" s="361" t="s">
        <v>1491</v>
      </c>
      <c r="E593" s="361" t="s">
        <v>13984</v>
      </c>
      <c r="F593" s="361" t="s">
        <v>15633</v>
      </c>
      <c r="G593" s="361" t="s">
        <v>13975</v>
      </c>
      <c r="H593" s="361" t="s">
        <v>7936</v>
      </c>
      <c r="I593" s="363" t="s">
        <v>13975</v>
      </c>
      <c r="J593" s="363" t="s">
        <v>11240</v>
      </c>
      <c r="K593" s="360">
        <v>2</v>
      </c>
      <c r="L593" s="360" t="s">
        <v>1491</v>
      </c>
      <c r="M593" s="360" t="s">
        <v>13984</v>
      </c>
      <c r="N593" s="363" t="s">
        <v>15591</v>
      </c>
      <c r="O593" s="363" t="s">
        <v>13926</v>
      </c>
      <c r="P593" s="363" t="s">
        <v>13985</v>
      </c>
      <c r="Q593" s="363" t="s">
        <v>13986</v>
      </c>
      <c r="R593" s="363" t="s">
        <v>15634</v>
      </c>
      <c r="S593" s="363" t="s">
        <v>9089</v>
      </c>
      <c r="T593" s="419" t="str">
        <f t="shared" si="19"/>
        <v>117Phường Trung Sơn</v>
      </c>
      <c r="U593" t="e">
        <f>VLOOKUP(S593,'DM CQT mới'!$E$7:$E$132,1,)</f>
        <v>#N/A</v>
      </c>
      <c r="V593" s="360" t="s">
        <v>1491</v>
      </c>
      <c r="W593" s="363" t="s">
        <v>15591</v>
      </c>
      <c r="X593" t="b">
        <f t="shared" si="18"/>
        <v>1</v>
      </c>
    </row>
    <row r="594" spans="1:24" ht="45" hidden="1">
      <c r="A594" s="360" t="s">
        <v>8007</v>
      </c>
      <c r="B594" s="361" t="s">
        <v>11134</v>
      </c>
      <c r="C594" s="361">
        <v>13</v>
      </c>
      <c r="D594" s="361" t="s">
        <v>1491</v>
      </c>
      <c r="E594" s="361" t="s">
        <v>13984</v>
      </c>
      <c r="F594" s="361" t="s">
        <v>15633</v>
      </c>
      <c r="G594" s="361" t="s">
        <v>13975</v>
      </c>
      <c r="H594" s="361" t="s">
        <v>7936</v>
      </c>
      <c r="I594" s="363" t="s">
        <v>13975</v>
      </c>
      <c r="J594" s="363" t="s">
        <v>11240</v>
      </c>
      <c r="K594" s="360">
        <v>2</v>
      </c>
      <c r="L594" s="360" t="s">
        <v>1491</v>
      </c>
      <c r="M594" s="360" t="s">
        <v>13984</v>
      </c>
      <c r="N594" s="363" t="s">
        <v>15591</v>
      </c>
      <c r="O594" s="363" t="s">
        <v>13926</v>
      </c>
      <c r="P594" s="363" t="s">
        <v>13985</v>
      </c>
      <c r="Q594" s="363" t="s">
        <v>13986</v>
      </c>
      <c r="R594" s="363" t="s">
        <v>15634</v>
      </c>
      <c r="S594" s="363" t="s">
        <v>9090</v>
      </c>
      <c r="T594" s="419" t="str">
        <f t="shared" si="19"/>
        <v>117Phường Yên Thắng</v>
      </c>
      <c r="U594" t="e">
        <f>VLOOKUP(S594,'DM CQT mới'!$E$7:$E$132,1,)</f>
        <v>#N/A</v>
      </c>
      <c r="V594" s="360" t="s">
        <v>1491</v>
      </c>
      <c r="W594" s="363" t="s">
        <v>15591</v>
      </c>
      <c r="X594" t="b">
        <f t="shared" si="18"/>
        <v>1</v>
      </c>
    </row>
    <row r="595" spans="1:24" ht="45" hidden="1">
      <c r="A595" s="360" t="s">
        <v>8007</v>
      </c>
      <c r="B595" s="361" t="s">
        <v>11134</v>
      </c>
      <c r="C595" s="361">
        <v>13</v>
      </c>
      <c r="D595" s="361" t="s">
        <v>1491</v>
      </c>
      <c r="E595" s="361" t="s">
        <v>13984</v>
      </c>
      <c r="F595" s="361" t="s">
        <v>15633</v>
      </c>
      <c r="G595" s="361" t="s">
        <v>13975</v>
      </c>
      <c r="H595" s="361" t="s">
        <v>7936</v>
      </c>
      <c r="I595" s="363" t="s">
        <v>13975</v>
      </c>
      <c r="J595" s="363" t="s">
        <v>11240</v>
      </c>
      <c r="K595" s="360">
        <v>2</v>
      </c>
      <c r="L595" s="360" t="s">
        <v>1491</v>
      </c>
      <c r="M595" s="360" t="s">
        <v>13984</v>
      </c>
      <c r="N595" s="363" t="s">
        <v>15591</v>
      </c>
      <c r="O595" s="363" t="s">
        <v>13926</v>
      </c>
      <c r="P595" s="363" t="s">
        <v>13985</v>
      </c>
      <c r="Q595" s="363" t="s">
        <v>13986</v>
      </c>
      <c r="R595" s="363" t="s">
        <v>15634</v>
      </c>
      <c r="S595" s="363" t="s">
        <v>9073</v>
      </c>
      <c r="T595" s="419" t="str">
        <f t="shared" si="19"/>
        <v>117Xã Yên Mô</v>
      </c>
      <c r="U595" t="e">
        <f>VLOOKUP(S595,'DM CQT mới'!$E$7:$E$132,1,)</f>
        <v>#N/A</v>
      </c>
      <c r="V595" s="360" t="s">
        <v>1491</v>
      </c>
      <c r="W595" s="363" t="s">
        <v>15591</v>
      </c>
      <c r="X595" t="b">
        <f t="shared" si="18"/>
        <v>1</v>
      </c>
    </row>
    <row r="596" spans="1:24" ht="45" hidden="1">
      <c r="A596" s="360" t="s">
        <v>8007</v>
      </c>
      <c r="B596" s="361" t="s">
        <v>11134</v>
      </c>
      <c r="C596" s="361">
        <v>13</v>
      </c>
      <c r="D596" s="361" t="s">
        <v>1491</v>
      </c>
      <c r="E596" s="361" t="s">
        <v>13984</v>
      </c>
      <c r="F596" s="361" t="s">
        <v>15633</v>
      </c>
      <c r="G596" s="361" t="s">
        <v>13975</v>
      </c>
      <c r="H596" s="361" t="s">
        <v>7936</v>
      </c>
      <c r="I596" s="363" t="s">
        <v>13975</v>
      </c>
      <c r="J596" s="363" t="s">
        <v>11240</v>
      </c>
      <c r="K596" s="360">
        <v>2</v>
      </c>
      <c r="L596" s="360" t="s">
        <v>1491</v>
      </c>
      <c r="M596" s="360" t="s">
        <v>13984</v>
      </c>
      <c r="N596" s="363" t="s">
        <v>15591</v>
      </c>
      <c r="O596" s="363" t="s">
        <v>13926</v>
      </c>
      <c r="P596" s="363" t="s">
        <v>13985</v>
      </c>
      <c r="Q596" s="363" t="s">
        <v>13986</v>
      </c>
      <c r="R596" s="363" t="s">
        <v>15634</v>
      </c>
      <c r="S596" s="363" t="s">
        <v>9074</v>
      </c>
      <c r="T596" s="419" t="str">
        <f t="shared" si="19"/>
        <v>117Xã Yên Từ</v>
      </c>
      <c r="U596" t="e">
        <f>VLOOKUP(S596,'DM CQT mới'!$E$7:$E$132,1,)</f>
        <v>#N/A</v>
      </c>
      <c r="V596" s="360" t="s">
        <v>1491</v>
      </c>
      <c r="W596" s="363" t="s">
        <v>15591</v>
      </c>
      <c r="X596" t="b">
        <f t="shared" si="18"/>
        <v>1</v>
      </c>
    </row>
    <row r="597" spans="1:24" ht="45" hidden="1">
      <c r="A597" s="360" t="s">
        <v>8007</v>
      </c>
      <c r="B597" s="361" t="s">
        <v>11134</v>
      </c>
      <c r="C597" s="361">
        <v>13</v>
      </c>
      <c r="D597" s="361" t="s">
        <v>1491</v>
      </c>
      <c r="E597" s="361" t="s">
        <v>13984</v>
      </c>
      <c r="F597" s="361" t="s">
        <v>15633</v>
      </c>
      <c r="G597" s="361" t="s">
        <v>13975</v>
      </c>
      <c r="H597" s="361" t="s">
        <v>7936</v>
      </c>
      <c r="I597" s="363" t="s">
        <v>13975</v>
      </c>
      <c r="J597" s="363" t="s">
        <v>11240</v>
      </c>
      <c r="K597" s="360">
        <v>2</v>
      </c>
      <c r="L597" s="360" t="s">
        <v>1491</v>
      </c>
      <c r="M597" s="360" t="s">
        <v>13984</v>
      </c>
      <c r="N597" s="363" t="s">
        <v>15591</v>
      </c>
      <c r="O597" s="363" t="s">
        <v>13926</v>
      </c>
      <c r="P597" s="363" t="s">
        <v>13985</v>
      </c>
      <c r="Q597" s="363" t="s">
        <v>13986</v>
      </c>
      <c r="R597" s="363" t="s">
        <v>15634</v>
      </c>
      <c r="S597" s="363" t="s">
        <v>9075</v>
      </c>
      <c r="T597" s="419" t="str">
        <f t="shared" si="19"/>
        <v>117Xã Yên Mạc</v>
      </c>
      <c r="U597" t="e">
        <f>VLOOKUP(S597,'DM CQT mới'!$E$7:$E$132,1,)</f>
        <v>#N/A</v>
      </c>
      <c r="V597" s="360" t="s">
        <v>1491</v>
      </c>
      <c r="W597" s="363" t="s">
        <v>15591</v>
      </c>
      <c r="X597" t="b">
        <f t="shared" si="18"/>
        <v>1</v>
      </c>
    </row>
    <row r="598" spans="1:24" ht="45" hidden="1">
      <c r="A598" s="360" t="s">
        <v>8007</v>
      </c>
      <c r="B598" s="361" t="s">
        <v>11134</v>
      </c>
      <c r="C598" s="361">
        <v>13</v>
      </c>
      <c r="D598" s="361" t="s">
        <v>1491</v>
      </c>
      <c r="E598" s="361" t="s">
        <v>13984</v>
      </c>
      <c r="F598" s="361" t="s">
        <v>15633</v>
      </c>
      <c r="G598" s="361" t="s">
        <v>13975</v>
      </c>
      <c r="H598" s="361" t="s">
        <v>7936</v>
      </c>
      <c r="I598" s="363" t="s">
        <v>13975</v>
      </c>
      <c r="J598" s="363" t="s">
        <v>11240</v>
      </c>
      <c r="K598" s="360">
        <v>2</v>
      </c>
      <c r="L598" s="360" t="s">
        <v>1491</v>
      </c>
      <c r="M598" s="360" t="s">
        <v>13984</v>
      </c>
      <c r="N598" s="363" t="s">
        <v>15591</v>
      </c>
      <c r="O598" s="363" t="s">
        <v>13926</v>
      </c>
      <c r="P598" s="363" t="s">
        <v>13985</v>
      </c>
      <c r="Q598" s="363" t="s">
        <v>13986</v>
      </c>
      <c r="R598" s="363" t="s">
        <v>15634</v>
      </c>
      <c r="S598" s="363" t="s">
        <v>9076</v>
      </c>
      <c r="T598" s="419" t="str">
        <f t="shared" si="19"/>
        <v>117Xã Đồng Thái</v>
      </c>
      <c r="U598" t="e">
        <f>VLOOKUP(S598,'DM CQT mới'!$E$7:$E$132,1,)</f>
        <v>#N/A</v>
      </c>
      <c r="V598" s="360" t="s">
        <v>1491</v>
      </c>
      <c r="W598" s="363" t="s">
        <v>15591</v>
      </c>
      <c r="X598" t="b">
        <f t="shared" si="18"/>
        <v>1</v>
      </c>
    </row>
    <row r="599" spans="1:24" ht="60" hidden="1">
      <c r="A599" s="360" t="s">
        <v>13987</v>
      </c>
      <c r="B599" s="361" t="s">
        <v>11134</v>
      </c>
      <c r="C599" s="361">
        <v>14</v>
      </c>
      <c r="D599" s="361" t="s">
        <v>1538</v>
      </c>
      <c r="E599" s="361" t="s">
        <v>13988</v>
      </c>
      <c r="F599" s="361" t="s">
        <v>15635</v>
      </c>
      <c r="G599" s="361" t="s">
        <v>13975</v>
      </c>
      <c r="H599" s="361" t="s">
        <v>7936</v>
      </c>
      <c r="I599" s="363" t="s">
        <v>13975</v>
      </c>
      <c r="J599" s="363" t="s">
        <v>11240</v>
      </c>
      <c r="K599" s="360">
        <v>3</v>
      </c>
      <c r="L599" s="360" t="s">
        <v>1538</v>
      </c>
      <c r="M599" s="360" t="s">
        <v>13988</v>
      </c>
      <c r="N599" s="363" t="s">
        <v>15594</v>
      </c>
      <c r="O599" s="363" t="s">
        <v>13926</v>
      </c>
      <c r="P599" s="363" t="s">
        <v>13989</v>
      </c>
      <c r="Q599" s="363" t="s">
        <v>13990</v>
      </c>
      <c r="R599" s="363" t="s">
        <v>15636</v>
      </c>
      <c r="S599" s="363" t="s">
        <v>9068</v>
      </c>
      <c r="T599" s="419" t="str">
        <f t="shared" si="19"/>
        <v>117Xã Yên Khánh</v>
      </c>
      <c r="U599" t="e">
        <f>VLOOKUP(S599,'DM CQT mới'!$E$7:$E$132,1,)</f>
        <v>#N/A</v>
      </c>
      <c r="V599" s="360" t="s">
        <v>1538</v>
      </c>
      <c r="W599" s="363" t="s">
        <v>15594</v>
      </c>
      <c r="X599" t="b">
        <f t="shared" si="18"/>
        <v>1</v>
      </c>
    </row>
    <row r="600" spans="1:24" ht="60" hidden="1">
      <c r="A600" s="360" t="s">
        <v>13987</v>
      </c>
      <c r="B600" s="361" t="s">
        <v>11134</v>
      </c>
      <c r="C600" s="361">
        <v>14</v>
      </c>
      <c r="D600" s="361" t="s">
        <v>1538</v>
      </c>
      <c r="E600" s="361" t="s">
        <v>13988</v>
      </c>
      <c r="F600" s="361" t="s">
        <v>15635</v>
      </c>
      <c r="G600" s="361" t="s">
        <v>13975</v>
      </c>
      <c r="H600" s="361" t="s">
        <v>7936</v>
      </c>
      <c r="I600" s="363" t="s">
        <v>13975</v>
      </c>
      <c r="J600" s="363" t="s">
        <v>11240</v>
      </c>
      <c r="K600" s="360">
        <v>3</v>
      </c>
      <c r="L600" s="360" t="s">
        <v>1538</v>
      </c>
      <c r="M600" s="360" t="s">
        <v>13988</v>
      </c>
      <c r="N600" s="363" t="s">
        <v>15594</v>
      </c>
      <c r="O600" s="363" t="s">
        <v>13926</v>
      </c>
      <c r="P600" s="363" t="s">
        <v>13989</v>
      </c>
      <c r="Q600" s="363" t="s">
        <v>13990</v>
      </c>
      <c r="R600" s="363" t="s">
        <v>15636</v>
      </c>
      <c r="S600" s="363" t="s">
        <v>9069</v>
      </c>
      <c r="T600" s="419" t="str">
        <f t="shared" si="19"/>
        <v>117Xã Khánh Nhạc</v>
      </c>
      <c r="U600" t="e">
        <f>VLOOKUP(S600,'DM CQT mới'!$E$7:$E$132,1,)</f>
        <v>#N/A</v>
      </c>
      <c r="V600" s="360" t="s">
        <v>1538</v>
      </c>
      <c r="W600" s="363" t="s">
        <v>15594</v>
      </c>
      <c r="X600" t="b">
        <f t="shared" si="18"/>
        <v>1</v>
      </c>
    </row>
    <row r="601" spans="1:24" ht="60" hidden="1">
      <c r="A601" s="360" t="s">
        <v>13987</v>
      </c>
      <c r="B601" s="361" t="s">
        <v>11134</v>
      </c>
      <c r="C601" s="361">
        <v>14</v>
      </c>
      <c r="D601" s="361" t="s">
        <v>1538</v>
      </c>
      <c r="E601" s="361" t="s">
        <v>13988</v>
      </c>
      <c r="F601" s="361" t="s">
        <v>15635</v>
      </c>
      <c r="G601" s="361" t="s">
        <v>13975</v>
      </c>
      <c r="H601" s="361" t="s">
        <v>7936</v>
      </c>
      <c r="I601" s="363" t="s">
        <v>13975</v>
      </c>
      <c r="J601" s="363" t="s">
        <v>11240</v>
      </c>
      <c r="K601" s="360">
        <v>3</v>
      </c>
      <c r="L601" s="360" t="s">
        <v>1538</v>
      </c>
      <c r="M601" s="360" t="s">
        <v>13988</v>
      </c>
      <c r="N601" s="363" t="s">
        <v>15594</v>
      </c>
      <c r="O601" s="363" t="s">
        <v>13926</v>
      </c>
      <c r="P601" s="363" t="s">
        <v>13989</v>
      </c>
      <c r="Q601" s="363" t="s">
        <v>13990</v>
      </c>
      <c r="R601" s="363" t="s">
        <v>15636</v>
      </c>
      <c r="S601" s="363" t="s">
        <v>9070</v>
      </c>
      <c r="T601" s="419" t="str">
        <f t="shared" si="19"/>
        <v>117Xã Khánh Thiện</v>
      </c>
      <c r="U601" t="e">
        <f>VLOOKUP(S601,'DM CQT mới'!$E$7:$E$132,1,)</f>
        <v>#N/A</v>
      </c>
      <c r="V601" s="360" t="s">
        <v>1538</v>
      </c>
      <c r="W601" s="363" t="s">
        <v>15594</v>
      </c>
      <c r="X601" t="b">
        <f t="shared" si="18"/>
        <v>1</v>
      </c>
    </row>
    <row r="602" spans="1:24" ht="60" hidden="1">
      <c r="A602" s="360" t="s">
        <v>13987</v>
      </c>
      <c r="B602" s="361" t="s">
        <v>11134</v>
      </c>
      <c r="C602" s="361">
        <v>14</v>
      </c>
      <c r="D602" s="361" t="s">
        <v>1538</v>
      </c>
      <c r="E602" s="361" t="s">
        <v>13988</v>
      </c>
      <c r="F602" s="361" t="s">
        <v>15635</v>
      </c>
      <c r="G602" s="361" t="s">
        <v>13975</v>
      </c>
      <c r="H602" s="361" t="s">
        <v>7936</v>
      </c>
      <c r="I602" s="363" t="s">
        <v>13975</v>
      </c>
      <c r="J602" s="363" t="s">
        <v>11240</v>
      </c>
      <c r="K602" s="360">
        <v>3</v>
      </c>
      <c r="L602" s="360" t="s">
        <v>1538</v>
      </c>
      <c r="M602" s="360" t="s">
        <v>13988</v>
      </c>
      <c r="N602" s="363" t="s">
        <v>15594</v>
      </c>
      <c r="O602" s="363" t="s">
        <v>13926</v>
      </c>
      <c r="P602" s="363" t="s">
        <v>13989</v>
      </c>
      <c r="Q602" s="363" t="s">
        <v>13990</v>
      </c>
      <c r="R602" s="363" t="s">
        <v>15636</v>
      </c>
      <c r="S602" s="363" t="s">
        <v>9071</v>
      </c>
      <c r="T602" s="419" t="str">
        <f t="shared" si="19"/>
        <v>117Xã Khánh Hội</v>
      </c>
      <c r="U602" t="e">
        <f>VLOOKUP(S602,'DM CQT mới'!$E$7:$E$132,1,)</f>
        <v>#N/A</v>
      </c>
      <c r="V602" s="360" t="s">
        <v>1538</v>
      </c>
      <c r="W602" s="363" t="s">
        <v>15594</v>
      </c>
      <c r="X602" t="b">
        <f t="shared" si="18"/>
        <v>1</v>
      </c>
    </row>
    <row r="603" spans="1:24" ht="60" hidden="1">
      <c r="A603" s="360" t="s">
        <v>13987</v>
      </c>
      <c r="B603" s="361" t="s">
        <v>11134</v>
      </c>
      <c r="C603" s="361">
        <v>14</v>
      </c>
      <c r="D603" s="361" t="s">
        <v>1538</v>
      </c>
      <c r="E603" s="361" t="s">
        <v>13988</v>
      </c>
      <c r="F603" s="361" t="s">
        <v>15635</v>
      </c>
      <c r="G603" s="361" t="s">
        <v>13975</v>
      </c>
      <c r="H603" s="361" t="s">
        <v>7936</v>
      </c>
      <c r="I603" s="363" t="s">
        <v>13975</v>
      </c>
      <c r="J603" s="363" t="s">
        <v>11240</v>
      </c>
      <c r="K603" s="360">
        <v>3</v>
      </c>
      <c r="L603" s="360" t="s">
        <v>1538</v>
      </c>
      <c r="M603" s="360" t="s">
        <v>13988</v>
      </c>
      <c r="N603" s="363" t="s">
        <v>15594</v>
      </c>
      <c r="O603" s="363" t="s">
        <v>13926</v>
      </c>
      <c r="P603" s="363" t="s">
        <v>13989</v>
      </c>
      <c r="Q603" s="363" t="s">
        <v>13990</v>
      </c>
      <c r="R603" s="363" t="s">
        <v>15636</v>
      </c>
      <c r="S603" s="363" t="s">
        <v>9072</v>
      </c>
      <c r="T603" s="419" t="str">
        <f t="shared" si="19"/>
        <v>117Xã Khánh Trung</v>
      </c>
      <c r="U603" t="e">
        <f>VLOOKUP(S603,'DM CQT mới'!$E$7:$E$132,1,)</f>
        <v>#N/A</v>
      </c>
      <c r="V603" s="360" t="s">
        <v>1538</v>
      </c>
      <c r="W603" s="363" t="s">
        <v>15594</v>
      </c>
      <c r="X603" t="b">
        <f t="shared" si="18"/>
        <v>1</v>
      </c>
    </row>
    <row r="604" spans="1:24" ht="60" hidden="1">
      <c r="A604" s="360" t="s">
        <v>13987</v>
      </c>
      <c r="B604" s="361" t="s">
        <v>11134</v>
      </c>
      <c r="C604" s="361">
        <v>14</v>
      </c>
      <c r="D604" s="361" t="s">
        <v>1538</v>
      </c>
      <c r="E604" s="361" t="s">
        <v>13988</v>
      </c>
      <c r="F604" s="361" t="s">
        <v>15635</v>
      </c>
      <c r="G604" s="361" t="s">
        <v>13975</v>
      </c>
      <c r="H604" s="361" t="s">
        <v>7936</v>
      </c>
      <c r="I604" s="363" t="s">
        <v>13975</v>
      </c>
      <c r="J604" s="363" t="s">
        <v>11240</v>
      </c>
      <c r="K604" s="360">
        <v>3</v>
      </c>
      <c r="L604" s="360" t="s">
        <v>1538</v>
      </c>
      <c r="M604" s="360" t="s">
        <v>13988</v>
      </c>
      <c r="N604" s="363" t="s">
        <v>15594</v>
      </c>
      <c r="O604" s="363" t="s">
        <v>13926</v>
      </c>
      <c r="P604" s="363" t="s">
        <v>13989</v>
      </c>
      <c r="Q604" s="363" t="s">
        <v>13990</v>
      </c>
      <c r="R604" s="363" t="s">
        <v>15636</v>
      </c>
      <c r="S604" s="363" t="s">
        <v>9077</v>
      </c>
      <c r="T604" s="419" t="str">
        <f t="shared" si="19"/>
        <v>117Xã Chất Bình</v>
      </c>
      <c r="U604" t="e">
        <f>VLOOKUP(S604,'DM CQT mới'!$E$7:$E$132,1,)</f>
        <v>#N/A</v>
      </c>
      <c r="V604" s="360" t="s">
        <v>1538</v>
      </c>
      <c r="W604" s="363" t="s">
        <v>15594</v>
      </c>
      <c r="X604" t="b">
        <f t="shared" si="18"/>
        <v>1</v>
      </c>
    </row>
    <row r="605" spans="1:24" ht="60" hidden="1">
      <c r="A605" s="360" t="s">
        <v>13987</v>
      </c>
      <c r="B605" s="361" t="s">
        <v>11134</v>
      </c>
      <c r="C605" s="361">
        <v>14</v>
      </c>
      <c r="D605" s="361" t="s">
        <v>1538</v>
      </c>
      <c r="E605" s="361" t="s">
        <v>13988</v>
      </c>
      <c r="F605" s="361" t="s">
        <v>15635</v>
      </c>
      <c r="G605" s="361" t="s">
        <v>13975</v>
      </c>
      <c r="H605" s="361" t="s">
        <v>7936</v>
      </c>
      <c r="I605" s="363" t="s">
        <v>13975</v>
      </c>
      <c r="J605" s="363" t="s">
        <v>11240</v>
      </c>
      <c r="K605" s="360">
        <v>3</v>
      </c>
      <c r="L605" s="360" t="s">
        <v>1538</v>
      </c>
      <c r="M605" s="360" t="s">
        <v>13988</v>
      </c>
      <c r="N605" s="363" t="s">
        <v>15594</v>
      </c>
      <c r="O605" s="363" t="s">
        <v>13926</v>
      </c>
      <c r="P605" s="363" t="s">
        <v>13989</v>
      </c>
      <c r="Q605" s="363" t="s">
        <v>13990</v>
      </c>
      <c r="R605" s="363" t="s">
        <v>15636</v>
      </c>
      <c r="S605" s="363" t="s">
        <v>9078</v>
      </c>
      <c r="T605" s="419" t="str">
        <f t="shared" si="19"/>
        <v>117Xã Kim Sơn</v>
      </c>
      <c r="U605" t="e">
        <f>VLOOKUP(S605,'DM CQT mới'!$E$7:$E$132,1,)</f>
        <v>#N/A</v>
      </c>
      <c r="V605" s="360" t="s">
        <v>1538</v>
      </c>
      <c r="W605" s="363" t="s">
        <v>15594</v>
      </c>
      <c r="X605" t="b">
        <f t="shared" si="18"/>
        <v>1</v>
      </c>
    </row>
    <row r="606" spans="1:24" ht="60" hidden="1">
      <c r="A606" s="360" t="s">
        <v>13987</v>
      </c>
      <c r="B606" s="361" t="s">
        <v>11134</v>
      </c>
      <c r="C606" s="361">
        <v>14</v>
      </c>
      <c r="D606" s="361" t="s">
        <v>1538</v>
      </c>
      <c r="E606" s="361" t="s">
        <v>13988</v>
      </c>
      <c r="F606" s="361" t="s">
        <v>15635</v>
      </c>
      <c r="G606" s="361" t="s">
        <v>13975</v>
      </c>
      <c r="H606" s="361" t="s">
        <v>7936</v>
      </c>
      <c r="I606" s="363" t="s">
        <v>13975</v>
      </c>
      <c r="J606" s="363" t="s">
        <v>11240</v>
      </c>
      <c r="K606" s="360">
        <v>3</v>
      </c>
      <c r="L606" s="360" t="s">
        <v>1538</v>
      </c>
      <c r="M606" s="360" t="s">
        <v>13988</v>
      </c>
      <c r="N606" s="363" t="s">
        <v>15594</v>
      </c>
      <c r="O606" s="363" t="s">
        <v>13926</v>
      </c>
      <c r="P606" s="363" t="s">
        <v>13989</v>
      </c>
      <c r="Q606" s="363" t="s">
        <v>13990</v>
      </c>
      <c r="R606" s="363" t="s">
        <v>15636</v>
      </c>
      <c r="S606" s="363" t="s">
        <v>9079</v>
      </c>
      <c r="T606" s="419" t="str">
        <f t="shared" si="19"/>
        <v>117Xã Quang Thiện</v>
      </c>
      <c r="U606" t="e">
        <f>VLOOKUP(S606,'DM CQT mới'!$E$7:$E$132,1,)</f>
        <v>#N/A</v>
      </c>
      <c r="V606" s="360" t="s">
        <v>1538</v>
      </c>
      <c r="W606" s="363" t="s">
        <v>15594</v>
      </c>
      <c r="X606" t="b">
        <f t="shared" si="18"/>
        <v>1</v>
      </c>
    </row>
    <row r="607" spans="1:24" ht="60" hidden="1">
      <c r="A607" s="360" t="s">
        <v>13987</v>
      </c>
      <c r="B607" s="361" t="s">
        <v>11134</v>
      </c>
      <c r="C607" s="361">
        <v>14</v>
      </c>
      <c r="D607" s="361" t="s">
        <v>1538</v>
      </c>
      <c r="E607" s="361" t="s">
        <v>13988</v>
      </c>
      <c r="F607" s="361" t="s">
        <v>15635</v>
      </c>
      <c r="G607" s="361" t="s">
        <v>13975</v>
      </c>
      <c r="H607" s="361" t="s">
        <v>7936</v>
      </c>
      <c r="I607" s="363" t="s">
        <v>13975</v>
      </c>
      <c r="J607" s="363" t="s">
        <v>11240</v>
      </c>
      <c r="K607" s="360">
        <v>3</v>
      </c>
      <c r="L607" s="360" t="s">
        <v>1538</v>
      </c>
      <c r="M607" s="360" t="s">
        <v>13988</v>
      </c>
      <c r="N607" s="363" t="s">
        <v>15594</v>
      </c>
      <c r="O607" s="363" t="s">
        <v>13926</v>
      </c>
      <c r="P607" s="363" t="s">
        <v>13989</v>
      </c>
      <c r="Q607" s="363" t="s">
        <v>13990</v>
      </c>
      <c r="R607" s="363" t="s">
        <v>15636</v>
      </c>
      <c r="S607" s="363" t="s">
        <v>9080</v>
      </c>
      <c r="T607" s="419" t="str">
        <f t="shared" si="19"/>
        <v>117Xã Phát Diệm</v>
      </c>
      <c r="U607" t="e">
        <f>VLOOKUP(S607,'DM CQT mới'!$E$7:$E$132,1,)</f>
        <v>#N/A</v>
      </c>
      <c r="V607" s="360" t="s">
        <v>1538</v>
      </c>
      <c r="W607" s="363" t="s">
        <v>15594</v>
      </c>
      <c r="X607" t="b">
        <f t="shared" si="18"/>
        <v>1</v>
      </c>
    </row>
    <row r="608" spans="1:24" ht="60" hidden="1">
      <c r="A608" s="360" t="s">
        <v>13987</v>
      </c>
      <c r="B608" s="361" t="s">
        <v>11134</v>
      </c>
      <c r="C608" s="361">
        <v>14</v>
      </c>
      <c r="D608" s="361" t="s">
        <v>1538</v>
      </c>
      <c r="E608" s="361" t="s">
        <v>13988</v>
      </c>
      <c r="F608" s="361" t="s">
        <v>15635</v>
      </c>
      <c r="G608" s="361" t="s">
        <v>13975</v>
      </c>
      <c r="H608" s="361" t="s">
        <v>7936</v>
      </c>
      <c r="I608" s="363" t="s">
        <v>13975</v>
      </c>
      <c r="J608" s="363" t="s">
        <v>11240</v>
      </c>
      <c r="K608" s="360">
        <v>3</v>
      </c>
      <c r="L608" s="360" t="s">
        <v>1538</v>
      </c>
      <c r="M608" s="360" t="s">
        <v>13988</v>
      </c>
      <c r="N608" s="363" t="s">
        <v>15594</v>
      </c>
      <c r="O608" s="363" t="s">
        <v>13926</v>
      </c>
      <c r="P608" s="363" t="s">
        <v>13989</v>
      </c>
      <c r="Q608" s="363" t="s">
        <v>13990</v>
      </c>
      <c r="R608" s="363" t="s">
        <v>15636</v>
      </c>
      <c r="S608" s="363" t="s">
        <v>9081</v>
      </c>
      <c r="T608" s="419" t="str">
        <f t="shared" si="19"/>
        <v>117Xã Lai Thành</v>
      </c>
      <c r="U608" t="e">
        <f>VLOOKUP(S608,'DM CQT mới'!$E$7:$E$132,1,)</f>
        <v>#N/A</v>
      </c>
      <c r="V608" s="360" t="s">
        <v>1538</v>
      </c>
      <c r="W608" s="363" t="s">
        <v>15594</v>
      </c>
      <c r="X608" t="b">
        <f t="shared" si="18"/>
        <v>1</v>
      </c>
    </row>
    <row r="609" spans="1:24" ht="60" hidden="1">
      <c r="A609" s="360" t="s">
        <v>13987</v>
      </c>
      <c r="B609" s="361" t="s">
        <v>11134</v>
      </c>
      <c r="C609" s="361">
        <v>14</v>
      </c>
      <c r="D609" s="361" t="s">
        <v>1538</v>
      </c>
      <c r="E609" s="361" t="s">
        <v>13988</v>
      </c>
      <c r="F609" s="361" t="s">
        <v>15635</v>
      </c>
      <c r="G609" s="361" t="s">
        <v>13975</v>
      </c>
      <c r="H609" s="361" t="s">
        <v>7936</v>
      </c>
      <c r="I609" s="363" t="s">
        <v>13975</v>
      </c>
      <c r="J609" s="363" t="s">
        <v>11240</v>
      </c>
      <c r="K609" s="360">
        <v>3</v>
      </c>
      <c r="L609" s="360" t="s">
        <v>1538</v>
      </c>
      <c r="M609" s="360" t="s">
        <v>13988</v>
      </c>
      <c r="N609" s="363" t="s">
        <v>15594</v>
      </c>
      <c r="O609" s="363" t="s">
        <v>13926</v>
      </c>
      <c r="P609" s="363" t="s">
        <v>13989</v>
      </c>
      <c r="Q609" s="363" t="s">
        <v>13990</v>
      </c>
      <c r="R609" s="363" t="s">
        <v>15636</v>
      </c>
      <c r="S609" s="363" t="s">
        <v>8233</v>
      </c>
      <c r="T609" s="419" t="str">
        <f t="shared" si="19"/>
        <v>117Xã Định Hóa</v>
      </c>
      <c r="U609" t="e">
        <f>VLOOKUP(S609,'DM CQT mới'!$E$7:$E$132,1,)</f>
        <v>#N/A</v>
      </c>
      <c r="V609" s="360" t="s">
        <v>1538</v>
      </c>
      <c r="W609" s="363" t="s">
        <v>15594</v>
      </c>
      <c r="X609" t="b">
        <f t="shared" si="18"/>
        <v>1</v>
      </c>
    </row>
    <row r="610" spans="1:24" ht="60" hidden="1">
      <c r="A610" s="360" t="s">
        <v>13987</v>
      </c>
      <c r="B610" s="361" t="s">
        <v>11134</v>
      </c>
      <c r="C610" s="361">
        <v>14</v>
      </c>
      <c r="D610" s="361" t="s">
        <v>1538</v>
      </c>
      <c r="E610" s="361" t="s">
        <v>13988</v>
      </c>
      <c r="F610" s="361" t="s">
        <v>15635</v>
      </c>
      <c r="G610" s="361" t="s">
        <v>13975</v>
      </c>
      <c r="H610" s="361" t="s">
        <v>7936</v>
      </c>
      <c r="I610" s="363" t="s">
        <v>13975</v>
      </c>
      <c r="J610" s="363" t="s">
        <v>11240</v>
      </c>
      <c r="K610" s="360">
        <v>3</v>
      </c>
      <c r="L610" s="360" t="s">
        <v>1538</v>
      </c>
      <c r="M610" s="360" t="s">
        <v>13988</v>
      </c>
      <c r="N610" s="363" t="s">
        <v>15594</v>
      </c>
      <c r="O610" s="363" t="s">
        <v>13926</v>
      </c>
      <c r="P610" s="363" t="s">
        <v>13989</v>
      </c>
      <c r="Q610" s="363" t="s">
        <v>13990</v>
      </c>
      <c r="R610" s="363" t="s">
        <v>15636</v>
      </c>
      <c r="S610" s="363" t="s">
        <v>67</v>
      </c>
      <c r="T610" s="419" t="str">
        <f t="shared" si="19"/>
        <v>117Xã Bình Minh</v>
      </c>
      <c r="U610" t="str">
        <f>VLOOKUP(S610,'DM CQT mới'!$E$7:$E$132,1,)</f>
        <v>Xã Bình Minh</v>
      </c>
      <c r="V610" s="360" t="s">
        <v>1538</v>
      </c>
      <c r="W610" s="363" t="s">
        <v>15594</v>
      </c>
      <c r="X610" t="b">
        <f t="shared" si="18"/>
        <v>1</v>
      </c>
    </row>
    <row r="611" spans="1:24" ht="60" hidden="1">
      <c r="A611" s="360" t="s">
        <v>13987</v>
      </c>
      <c r="B611" s="361" t="s">
        <v>11134</v>
      </c>
      <c r="C611" s="361">
        <v>14</v>
      </c>
      <c r="D611" s="361" t="s">
        <v>1538</v>
      </c>
      <c r="E611" s="361" t="s">
        <v>13988</v>
      </c>
      <c r="F611" s="361" t="s">
        <v>15635</v>
      </c>
      <c r="G611" s="361" t="s">
        <v>13975</v>
      </c>
      <c r="H611" s="361" t="s">
        <v>7936</v>
      </c>
      <c r="I611" s="363" t="s">
        <v>13975</v>
      </c>
      <c r="J611" s="363" t="s">
        <v>11240</v>
      </c>
      <c r="K611" s="360">
        <v>3</v>
      </c>
      <c r="L611" s="360" t="s">
        <v>1538</v>
      </c>
      <c r="M611" s="360" t="s">
        <v>13988</v>
      </c>
      <c r="N611" s="363" t="s">
        <v>15594</v>
      </c>
      <c r="O611" s="363" t="s">
        <v>13926</v>
      </c>
      <c r="P611" s="363" t="s">
        <v>13989</v>
      </c>
      <c r="Q611" s="363" t="s">
        <v>13990</v>
      </c>
      <c r="R611" s="363" t="s">
        <v>15636</v>
      </c>
      <c r="S611" s="363" t="s">
        <v>9082</v>
      </c>
      <c r="T611" s="419" t="str">
        <f t="shared" si="19"/>
        <v>117Xã Kim Đông</v>
      </c>
      <c r="U611" t="e">
        <f>VLOOKUP(S611,'DM CQT mới'!$E$7:$E$132,1,)</f>
        <v>#N/A</v>
      </c>
      <c r="V611" s="360" t="s">
        <v>1538</v>
      </c>
      <c r="W611" s="363" t="s">
        <v>15594</v>
      </c>
      <c r="X611" t="b">
        <f t="shared" si="18"/>
        <v>1</v>
      </c>
    </row>
    <row r="612" spans="1:24" ht="45" hidden="1">
      <c r="A612" s="360" t="s">
        <v>7988</v>
      </c>
      <c r="B612" s="361" t="s">
        <v>11134</v>
      </c>
      <c r="C612" s="361">
        <v>6</v>
      </c>
      <c r="D612" s="361" t="s">
        <v>1353</v>
      </c>
      <c r="E612" s="361" t="s">
        <v>13991</v>
      </c>
      <c r="F612" s="361" t="s">
        <v>15627</v>
      </c>
      <c r="G612" s="361" t="s">
        <v>13992</v>
      </c>
      <c r="H612" s="361">
        <v>117</v>
      </c>
      <c r="I612" s="363" t="s">
        <v>13975</v>
      </c>
      <c r="J612" s="363" t="s">
        <v>13924</v>
      </c>
      <c r="K612" s="360" t="s">
        <v>13924</v>
      </c>
      <c r="L612" s="360" t="s">
        <v>13924</v>
      </c>
      <c r="M612" s="360" t="s">
        <v>13924</v>
      </c>
      <c r="N612" s="363" t="s">
        <v>13924</v>
      </c>
      <c r="O612" s="363" t="s">
        <v>13924</v>
      </c>
      <c r="P612" s="363" t="s">
        <v>1342</v>
      </c>
      <c r="Q612" s="363"/>
      <c r="R612" s="363"/>
      <c r="S612" s="363"/>
      <c r="T612" s="419" t="str">
        <f t="shared" si="19"/>
        <v>117</v>
      </c>
      <c r="V612" s="360" t="s">
        <v>13924</v>
      </c>
      <c r="W612" s="363" t="s">
        <v>13924</v>
      </c>
      <c r="X612" t="b">
        <f t="shared" si="18"/>
        <v>0</v>
      </c>
    </row>
    <row r="613" spans="1:24" ht="60" hidden="1">
      <c r="A613" s="360" t="s">
        <v>8010</v>
      </c>
      <c r="B613" s="361" t="s">
        <v>11134</v>
      </c>
      <c r="C613" s="361">
        <v>7</v>
      </c>
      <c r="D613" s="361" t="s">
        <v>1365</v>
      </c>
      <c r="E613" s="361" t="s">
        <v>13993</v>
      </c>
      <c r="F613" s="361" t="s">
        <v>15637</v>
      </c>
      <c r="G613" s="361" t="s">
        <v>13992</v>
      </c>
      <c r="H613" s="361">
        <v>117</v>
      </c>
      <c r="I613" s="363" t="s">
        <v>13975</v>
      </c>
      <c r="J613" s="363" t="s">
        <v>11240</v>
      </c>
      <c r="K613" s="360">
        <v>4</v>
      </c>
      <c r="L613" s="360" t="s">
        <v>13994</v>
      </c>
      <c r="M613" s="360"/>
      <c r="N613" s="363" t="s">
        <v>15638</v>
      </c>
      <c r="O613" s="363" t="s">
        <v>13844</v>
      </c>
      <c r="P613" s="363" t="s">
        <v>1362</v>
      </c>
      <c r="Q613" s="363" t="s">
        <v>13995</v>
      </c>
      <c r="R613" s="363" t="s">
        <v>15639</v>
      </c>
      <c r="S613" s="363" t="s">
        <v>9165</v>
      </c>
      <c r="T613" s="419" t="str">
        <f t="shared" si="19"/>
        <v>117Phường Mỹ Lộc</v>
      </c>
      <c r="U613" t="e">
        <f>VLOOKUP(S613,'DM CQT mới'!$E$7:$E$132,1,)</f>
        <v>#N/A</v>
      </c>
      <c r="V613" s="360" t="s">
        <v>13994</v>
      </c>
      <c r="W613" s="363" t="s">
        <v>15638</v>
      </c>
      <c r="X613" t="b">
        <f t="shared" si="18"/>
        <v>0</v>
      </c>
    </row>
    <row r="614" spans="1:24" ht="60" hidden="1">
      <c r="A614" s="360" t="s">
        <v>8010</v>
      </c>
      <c r="B614" s="361" t="s">
        <v>11134</v>
      </c>
      <c r="C614" s="361">
        <v>7</v>
      </c>
      <c r="D614" s="361" t="s">
        <v>1365</v>
      </c>
      <c r="E614" s="361" t="s">
        <v>13993</v>
      </c>
      <c r="F614" s="361" t="s">
        <v>15637</v>
      </c>
      <c r="G614" s="361" t="s">
        <v>13992</v>
      </c>
      <c r="H614" s="361">
        <v>117</v>
      </c>
      <c r="I614" s="363" t="s">
        <v>13975</v>
      </c>
      <c r="J614" s="363" t="s">
        <v>11240</v>
      </c>
      <c r="K614" s="360">
        <v>4</v>
      </c>
      <c r="L614" s="360" t="s">
        <v>13994</v>
      </c>
      <c r="M614" s="360"/>
      <c r="N614" s="363" t="s">
        <v>15638</v>
      </c>
      <c r="O614" s="363" t="s">
        <v>13844</v>
      </c>
      <c r="P614" s="363" t="s">
        <v>1362</v>
      </c>
      <c r="Q614" s="363" t="s">
        <v>13995</v>
      </c>
      <c r="R614" s="363" t="s">
        <v>15639</v>
      </c>
      <c r="S614" s="363" t="s">
        <v>9164</v>
      </c>
      <c r="T614" s="419" t="str">
        <f t="shared" si="19"/>
        <v>117Phường Hồng Quang</v>
      </c>
      <c r="U614" t="e">
        <f>VLOOKUP(S614,'DM CQT mới'!$E$7:$E$132,1,)</f>
        <v>#N/A</v>
      </c>
      <c r="V614" s="360" t="s">
        <v>13994</v>
      </c>
      <c r="W614" s="363" t="s">
        <v>15638</v>
      </c>
      <c r="X614" t="b">
        <f t="shared" si="18"/>
        <v>0</v>
      </c>
    </row>
    <row r="615" spans="1:24" ht="60" hidden="1">
      <c r="A615" s="360" t="s">
        <v>8010</v>
      </c>
      <c r="B615" s="361" t="s">
        <v>11134</v>
      </c>
      <c r="C615" s="361">
        <v>7</v>
      </c>
      <c r="D615" s="361" t="s">
        <v>1365</v>
      </c>
      <c r="E615" s="361" t="s">
        <v>13993</v>
      </c>
      <c r="F615" s="361" t="s">
        <v>15637</v>
      </c>
      <c r="G615" s="361" t="s">
        <v>13992</v>
      </c>
      <c r="H615" s="361">
        <v>117</v>
      </c>
      <c r="I615" s="363" t="s">
        <v>13975</v>
      </c>
      <c r="J615" s="363" t="s">
        <v>11240</v>
      </c>
      <c r="K615" s="360">
        <v>4</v>
      </c>
      <c r="L615" s="360" t="s">
        <v>13994</v>
      </c>
      <c r="M615" s="360"/>
      <c r="N615" s="363" t="s">
        <v>15638</v>
      </c>
      <c r="O615" s="363" t="s">
        <v>13844</v>
      </c>
      <c r="P615" s="363" t="s">
        <v>1362</v>
      </c>
      <c r="Q615" s="363" t="s">
        <v>13995</v>
      </c>
      <c r="R615" s="363" t="s">
        <v>15639</v>
      </c>
      <c r="S615" s="363" t="s">
        <v>9163</v>
      </c>
      <c r="T615" s="419" t="str">
        <f t="shared" si="19"/>
        <v>117Phường Trường Thi</v>
      </c>
      <c r="U615" t="e">
        <f>VLOOKUP(S615,'DM CQT mới'!$E$7:$E$132,1,)</f>
        <v>#N/A</v>
      </c>
      <c r="V615" s="360" t="s">
        <v>13994</v>
      </c>
      <c r="W615" s="363" t="s">
        <v>15638</v>
      </c>
      <c r="X615" t="b">
        <f t="shared" si="18"/>
        <v>0</v>
      </c>
    </row>
    <row r="616" spans="1:24" ht="60" hidden="1">
      <c r="A616" s="360" t="s">
        <v>8010</v>
      </c>
      <c r="B616" s="361" t="s">
        <v>11134</v>
      </c>
      <c r="C616" s="361">
        <v>7</v>
      </c>
      <c r="D616" s="361" t="s">
        <v>1365</v>
      </c>
      <c r="E616" s="361" t="s">
        <v>13993</v>
      </c>
      <c r="F616" s="361" t="s">
        <v>15637</v>
      </c>
      <c r="G616" s="361" t="s">
        <v>13992</v>
      </c>
      <c r="H616" s="361">
        <v>117</v>
      </c>
      <c r="I616" s="363" t="s">
        <v>13975</v>
      </c>
      <c r="J616" s="363" t="s">
        <v>11240</v>
      </c>
      <c r="K616" s="360">
        <v>4</v>
      </c>
      <c r="L616" s="360" t="s">
        <v>13994</v>
      </c>
      <c r="M616" s="360"/>
      <c r="N616" s="363" t="s">
        <v>15638</v>
      </c>
      <c r="O616" s="363" t="s">
        <v>13844</v>
      </c>
      <c r="P616" s="363" t="s">
        <v>1362</v>
      </c>
      <c r="Q616" s="363" t="s">
        <v>13995</v>
      </c>
      <c r="R616" s="363" t="s">
        <v>15639</v>
      </c>
      <c r="S616" s="363" t="s">
        <v>9162</v>
      </c>
      <c r="T616" s="419" t="str">
        <f t="shared" si="19"/>
        <v>117Phường Thành Nam</v>
      </c>
      <c r="U616" t="e">
        <f>VLOOKUP(S616,'DM CQT mới'!$E$7:$E$132,1,)</f>
        <v>#N/A</v>
      </c>
      <c r="V616" s="360" t="s">
        <v>13994</v>
      </c>
      <c r="W616" s="363" t="s">
        <v>15638</v>
      </c>
      <c r="X616" t="b">
        <f t="shared" si="18"/>
        <v>0</v>
      </c>
    </row>
    <row r="617" spans="1:24" ht="60" hidden="1">
      <c r="A617" s="360" t="s">
        <v>8010</v>
      </c>
      <c r="B617" s="361" t="s">
        <v>11134</v>
      </c>
      <c r="C617" s="361">
        <v>7</v>
      </c>
      <c r="D617" s="361" t="s">
        <v>1365</v>
      </c>
      <c r="E617" s="361" t="s">
        <v>13993</v>
      </c>
      <c r="F617" s="361" t="s">
        <v>15637</v>
      </c>
      <c r="G617" s="361" t="s">
        <v>13992</v>
      </c>
      <c r="H617" s="361">
        <v>117</v>
      </c>
      <c r="I617" s="363" t="s">
        <v>13975</v>
      </c>
      <c r="J617" s="363" t="s">
        <v>11240</v>
      </c>
      <c r="K617" s="360">
        <v>4</v>
      </c>
      <c r="L617" s="360" t="s">
        <v>13994</v>
      </c>
      <c r="M617" s="360"/>
      <c r="N617" s="363" t="s">
        <v>15638</v>
      </c>
      <c r="O617" s="363" t="s">
        <v>13844</v>
      </c>
      <c r="P617" s="363" t="s">
        <v>1362</v>
      </c>
      <c r="Q617" s="363" t="s">
        <v>13995</v>
      </c>
      <c r="R617" s="363" t="s">
        <v>15639</v>
      </c>
      <c r="S617" s="363" t="s">
        <v>9161</v>
      </c>
      <c r="T617" s="419" t="str">
        <f t="shared" si="19"/>
        <v>117Phường Vị Khê</v>
      </c>
      <c r="U617" t="e">
        <f>VLOOKUP(S617,'DM CQT mới'!$E$7:$E$132,1,)</f>
        <v>#N/A</v>
      </c>
      <c r="V617" s="360" t="s">
        <v>13994</v>
      </c>
      <c r="W617" s="363" t="s">
        <v>15638</v>
      </c>
      <c r="X617" t="b">
        <f t="shared" si="18"/>
        <v>0</v>
      </c>
    </row>
    <row r="618" spans="1:24" ht="60" hidden="1">
      <c r="A618" s="360" t="s">
        <v>8010</v>
      </c>
      <c r="B618" s="361" t="s">
        <v>11134</v>
      </c>
      <c r="C618" s="361">
        <v>7</v>
      </c>
      <c r="D618" s="361" t="s">
        <v>1365</v>
      </c>
      <c r="E618" s="361" t="s">
        <v>13993</v>
      </c>
      <c r="F618" s="361" t="s">
        <v>15637</v>
      </c>
      <c r="G618" s="361" t="s">
        <v>13992</v>
      </c>
      <c r="H618" s="361">
        <v>117</v>
      </c>
      <c r="I618" s="363" t="s">
        <v>13975</v>
      </c>
      <c r="J618" s="363" t="s">
        <v>11240</v>
      </c>
      <c r="K618" s="360">
        <v>4</v>
      </c>
      <c r="L618" s="360" t="s">
        <v>13994</v>
      </c>
      <c r="M618" s="360"/>
      <c r="N618" s="363" t="s">
        <v>15638</v>
      </c>
      <c r="O618" s="363" t="s">
        <v>13844</v>
      </c>
      <c r="P618" s="363" t="s">
        <v>1362</v>
      </c>
      <c r="Q618" s="363" t="s">
        <v>13995</v>
      </c>
      <c r="R618" s="363" t="s">
        <v>15639</v>
      </c>
      <c r="S618" s="363" t="s">
        <v>9160</v>
      </c>
      <c r="T618" s="419" t="str">
        <f t="shared" si="19"/>
        <v>117Phường Đông A</v>
      </c>
      <c r="U618" t="e">
        <f>VLOOKUP(S618,'DM CQT mới'!$E$7:$E$132,1,)</f>
        <v>#N/A</v>
      </c>
      <c r="V618" s="360" t="s">
        <v>13994</v>
      </c>
      <c r="W618" s="363" t="s">
        <v>15638</v>
      </c>
      <c r="X618" t="b">
        <f t="shared" si="18"/>
        <v>0</v>
      </c>
    </row>
    <row r="619" spans="1:24" ht="60" hidden="1">
      <c r="A619" s="360" t="s">
        <v>8010</v>
      </c>
      <c r="B619" s="361" t="s">
        <v>11134</v>
      </c>
      <c r="C619" s="361">
        <v>7</v>
      </c>
      <c r="D619" s="361" t="s">
        <v>1365</v>
      </c>
      <c r="E619" s="361" t="s">
        <v>13993</v>
      </c>
      <c r="F619" s="361" t="s">
        <v>15637</v>
      </c>
      <c r="G619" s="361" t="s">
        <v>13992</v>
      </c>
      <c r="H619" s="361">
        <v>117</v>
      </c>
      <c r="I619" s="363" t="s">
        <v>13975</v>
      </c>
      <c r="J619" s="363" t="s">
        <v>11240</v>
      </c>
      <c r="K619" s="360">
        <v>4</v>
      </c>
      <c r="L619" s="360" t="s">
        <v>13994</v>
      </c>
      <c r="M619" s="360"/>
      <c r="N619" s="363" t="s">
        <v>15638</v>
      </c>
      <c r="O619" s="363" t="s">
        <v>13844</v>
      </c>
      <c r="P619" s="363" t="s">
        <v>1362</v>
      </c>
      <c r="Q619" s="363" t="s">
        <v>13995</v>
      </c>
      <c r="R619" s="363" t="s">
        <v>15639</v>
      </c>
      <c r="S619" s="363" t="s">
        <v>9159</v>
      </c>
      <c r="T619" s="419" t="str">
        <f t="shared" si="19"/>
        <v>117Phường Thiên Trường</v>
      </c>
      <c r="U619" t="e">
        <f>VLOOKUP(S619,'DM CQT mới'!$E$7:$E$132,1,)</f>
        <v>#N/A</v>
      </c>
      <c r="V619" s="360" t="s">
        <v>13994</v>
      </c>
      <c r="W619" s="363" t="s">
        <v>15638</v>
      </c>
      <c r="X619" t="b">
        <f t="shared" si="18"/>
        <v>0</v>
      </c>
    </row>
    <row r="620" spans="1:24" ht="60" hidden="1">
      <c r="A620" s="360" t="s">
        <v>8010</v>
      </c>
      <c r="B620" s="361" t="s">
        <v>11134</v>
      </c>
      <c r="C620" s="361">
        <v>7</v>
      </c>
      <c r="D620" s="361" t="s">
        <v>1365</v>
      </c>
      <c r="E620" s="361" t="s">
        <v>13993</v>
      </c>
      <c r="F620" s="361" t="s">
        <v>15637</v>
      </c>
      <c r="G620" s="361" t="s">
        <v>13992</v>
      </c>
      <c r="H620" s="361">
        <v>117</v>
      </c>
      <c r="I620" s="363" t="s">
        <v>13975</v>
      </c>
      <c r="J620" s="363" t="s">
        <v>11240</v>
      </c>
      <c r="K620" s="360">
        <v>4</v>
      </c>
      <c r="L620" s="360" t="s">
        <v>13994</v>
      </c>
      <c r="M620" s="360"/>
      <c r="N620" s="363" t="s">
        <v>15638</v>
      </c>
      <c r="O620" s="363" t="s">
        <v>13844</v>
      </c>
      <c r="P620" s="363" t="s">
        <v>1362</v>
      </c>
      <c r="Q620" s="363" t="s">
        <v>13995</v>
      </c>
      <c r="R620" s="363" t="s">
        <v>15639</v>
      </c>
      <c r="S620" s="363" t="s">
        <v>9158</v>
      </c>
      <c r="T620" s="419" t="str">
        <f t="shared" si="19"/>
        <v>117Phường Nam Định</v>
      </c>
      <c r="U620" t="e">
        <f>VLOOKUP(S620,'DM CQT mới'!$E$7:$E$132,1,)</f>
        <v>#N/A</v>
      </c>
      <c r="V620" s="360" t="s">
        <v>13994</v>
      </c>
      <c r="W620" s="363" t="s">
        <v>15638</v>
      </c>
      <c r="X620" t="b">
        <f t="shared" si="18"/>
        <v>0</v>
      </c>
    </row>
    <row r="621" spans="1:24" ht="60" hidden="1">
      <c r="A621" s="360" t="s">
        <v>7990</v>
      </c>
      <c r="B621" s="361" t="s">
        <v>11134</v>
      </c>
      <c r="C621" s="361">
        <v>8</v>
      </c>
      <c r="D621" s="361" t="s">
        <v>1381</v>
      </c>
      <c r="E621" s="361" t="s">
        <v>13996</v>
      </c>
      <c r="F621" s="361" t="s">
        <v>15640</v>
      </c>
      <c r="G621" s="361" t="s">
        <v>13992</v>
      </c>
      <c r="H621" s="361">
        <v>117</v>
      </c>
      <c r="I621" s="363" t="s">
        <v>13975</v>
      </c>
      <c r="J621" s="363" t="s">
        <v>11240</v>
      </c>
      <c r="K621" s="360">
        <v>5</v>
      </c>
      <c r="L621" s="360" t="s">
        <v>13997</v>
      </c>
      <c r="M621" s="360"/>
      <c r="N621" s="363" t="s">
        <v>15641</v>
      </c>
      <c r="O621" s="363" t="s">
        <v>13844</v>
      </c>
      <c r="P621" s="363" t="s">
        <v>13998</v>
      </c>
      <c r="Q621" s="363" t="s">
        <v>13999</v>
      </c>
      <c r="R621" s="363" t="s">
        <v>15642</v>
      </c>
      <c r="S621" s="363" t="s">
        <v>9132</v>
      </c>
      <c r="T621" s="419" t="str">
        <f t="shared" si="19"/>
        <v>117Xã Phong Doanh</v>
      </c>
      <c r="U621" t="e">
        <f>VLOOKUP(S621,'DM CQT mới'!$E$7:$E$132,1,)</f>
        <v>#N/A</v>
      </c>
      <c r="V621" s="360" t="s">
        <v>13997</v>
      </c>
      <c r="W621" s="363" t="s">
        <v>15641</v>
      </c>
      <c r="X621" t="b">
        <f t="shared" si="18"/>
        <v>0</v>
      </c>
    </row>
    <row r="622" spans="1:24" ht="60" hidden="1">
      <c r="A622" s="360" t="s">
        <v>7990</v>
      </c>
      <c r="B622" s="361" t="s">
        <v>11134</v>
      </c>
      <c r="C622" s="361">
        <v>8</v>
      </c>
      <c r="D622" s="361" t="s">
        <v>1381</v>
      </c>
      <c r="E622" s="361" t="s">
        <v>13996</v>
      </c>
      <c r="F622" s="361" t="s">
        <v>15640</v>
      </c>
      <c r="G622" s="361" t="s">
        <v>13992</v>
      </c>
      <c r="H622" s="361">
        <v>117</v>
      </c>
      <c r="I622" s="363" t="s">
        <v>13975</v>
      </c>
      <c r="J622" s="363" t="s">
        <v>11240</v>
      </c>
      <c r="K622" s="360">
        <v>5</v>
      </c>
      <c r="L622" s="360" t="s">
        <v>13997</v>
      </c>
      <c r="M622" s="360"/>
      <c r="N622" s="363" t="s">
        <v>15641</v>
      </c>
      <c r="O622" s="363" t="s">
        <v>13844</v>
      </c>
      <c r="P622" s="363" t="s">
        <v>13998</v>
      </c>
      <c r="Q622" s="363" t="s">
        <v>13999</v>
      </c>
      <c r="R622" s="363" t="s">
        <v>15642</v>
      </c>
      <c r="S622" s="363" t="s">
        <v>8890</v>
      </c>
      <c r="T622" s="419" t="str">
        <f t="shared" si="19"/>
        <v>117Xã Tân Minh</v>
      </c>
      <c r="U622" t="e">
        <f>VLOOKUP(S622,'DM CQT mới'!$E$7:$E$132,1,)</f>
        <v>#N/A</v>
      </c>
      <c r="V622" s="360" t="s">
        <v>13997</v>
      </c>
      <c r="W622" s="363" t="s">
        <v>15641</v>
      </c>
      <c r="X622" t="b">
        <f t="shared" si="18"/>
        <v>0</v>
      </c>
    </row>
    <row r="623" spans="1:24" ht="60" hidden="1">
      <c r="A623" s="360" t="s">
        <v>7990</v>
      </c>
      <c r="B623" s="361" t="s">
        <v>11134</v>
      </c>
      <c r="C623" s="361">
        <v>8</v>
      </c>
      <c r="D623" s="361" t="s">
        <v>1381</v>
      </c>
      <c r="E623" s="361" t="s">
        <v>13996</v>
      </c>
      <c r="F623" s="361" t="s">
        <v>15640</v>
      </c>
      <c r="G623" s="361" t="s">
        <v>13992</v>
      </c>
      <c r="H623" s="361">
        <v>117</v>
      </c>
      <c r="I623" s="363" t="s">
        <v>13975</v>
      </c>
      <c r="J623" s="363" t="s">
        <v>11240</v>
      </c>
      <c r="K623" s="360">
        <v>5</v>
      </c>
      <c r="L623" s="360" t="s">
        <v>13997</v>
      </c>
      <c r="M623" s="360"/>
      <c r="N623" s="363" t="s">
        <v>15641</v>
      </c>
      <c r="O623" s="363" t="s">
        <v>13844</v>
      </c>
      <c r="P623" s="363" t="s">
        <v>13998</v>
      </c>
      <c r="Q623" s="363" t="s">
        <v>13999</v>
      </c>
      <c r="R623" s="363" t="s">
        <v>15642</v>
      </c>
      <c r="S623" s="363" t="s">
        <v>9131</v>
      </c>
      <c r="T623" s="419" t="str">
        <f t="shared" si="19"/>
        <v>117Xã Vũ Dương</v>
      </c>
      <c r="U623" t="e">
        <f>VLOOKUP(S623,'DM CQT mới'!$E$7:$E$132,1,)</f>
        <v>#N/A</v>
      </c>
      <c r="V623" s="360" t="s">
        <v>13997</v>
      </c>
      <c r="W623" s="363" t="s">
        <v>15641</v>
      </c>
      <c r="X623" t="b">
        <f t="shared" si="18"/>
        <v>0</v>
      </c>
    </row>
    <row r="624" spans="1:24" ht="60" hidden="1">
      <c r="A624" s="360" t="s">
        <v>7990</v>
      </c>
      <c r="B624" s="361" t="s">
        <v>11134</v>
      </c>
      <c r="C624" s="361">
        <v>8</v>
      </c>
      <c r="D624" s="361" t="s">
        <v>1381</v>
      </c>
      <c r="E624" s="361" t="s">
        <v>13996</v>
      </c>
      <c r="F624" s="361" t="s">
        <v>15640</v>
      </c>
      <c r="G624" s="361" t="s">
        <v>13992</v>
      </c>
      <c r="H624" s="361">
        <v>117</v>
      </c>
      <c r="I624" s="363" t="s">
        <v>13975</v>
      </c>
      <c r="J624" s="363" t="s">
        <v>11240</v>
      </c>
      <c r="K624" s="360">
        <v>5</v>
      </c>
      <c r="L624" s="360" t="s">
        <v>13997</v>
      </c>
      <c r="M624" s="360"/>
      <c r="N624" s="363" t="s">
        <v>15641</v>
      </c>
      <c r="O624" s="363" t="s">
        <v>13844</v>
      </c>
      <c r="P624" s="363" t="s">
        <v>13998</v>
      </c>
      <c r="Q624" s="363" t="s">
        <v>13999</v>
      </c>
      <c r="R624" s="363" t="s">
        <v>15642</v>
      </c>
      <c r="S624" s="363" t="s">
        <v>9130</v>
      </c>
      <c r="T624" s="419" t="str">
        <f t="shared" si="19"/>
        <v>117Xã Vạn Thắng</v>
      </c>
      <c r="U624" t="e">
        <f>VLOOKUP(S624,'DM CQT mới'!$E$7:$E$132,1,)</f>
        <v>#N/A</v>
      </c>
      <c r="V624" s="360" t="s">
        <v>13997</v>
      </c>
      <c r="W624" s="363" t="s">
        <v>15641</v>
      </c>
      <c r="X624" t="b">
        <f t="shared" si="18"/>
        <v>0</v>
      </c>
    </row>
    <row r="625" spans="1:24" ht="60" hidden="1">
      <c r="A625" s="360" t="s">
        <v>7990</v>
      </c>
      <c r="B625" s="361" t="s">
        <v>11134</v>
      </c>
      <c r="C625" s="361">
        <v>8</v>
      </c>
      <c r="D625" s="361" t="s">
        <v>1381</v>
      </c>
      <c r="E625" s="361" t="s">
        <v>13996</v>
      </c>
      <c r="F625" s="361" t="s">
        <v>15640</v>
      </c>
      <c r="G625" s="361" t="s">
        <v>13992</v>
      </c>
      <c r="H625" s="361">
        <v>117</v>
      </c>
      <c r="I625" s="363" t="s">
        <v>13975</v>
      </c>
      <c r="J625" s="363" t="s">
        <v>11240</v>
      </c>
      <c r="K625" s="360">
        <v>5</v>
      </c>
      <c r="L625" s="360" t="s">
        <v>13997</v>
      </c>
      <c r="M625" s="360"/>
      <c r="N625" s="363" t="s">
        <v>15641</v>
      </c>
      <c r="O625" s="363" t="s">
        <v>13844</v>
      </c>
      <c r="P625" s="363" t="s">
        <v>13998</v>
      </c>
      <c r="Q625" s="363" t="s">
        <v>13999</v>
      </c>
      <c r="R625" s="363" t="s">
        <v>15642</v>
      </c>
      <c r="S625" s="363" t="s">
        <v>8097</v>
      </c>
      <c r="T625" s="419" t="str">
        <f t="shared" si="19"/>
        <v>117Xã Yên Cường</v>
      </c>
      <c r="U625" t="e">
        <f>VLOOKUP(S625,'DM CQT mới'!$E$7:$E$132,1,)</f>
        <v>#N/A</v>
      </c>
      <c r="V625" s="360" t="s">
        <v>13997</v>
      </c>
      <c r="W625" s="363" t="s">
        <v>15641</v>
      </c>
      <c r="X625" t="b">
        <f t="shared" si="18"/>
        <v>0</v>
      </c>
    </row>
    <row r="626" spans="1:24" ht="60" hidden="1">
      <c r="A626" s="360" t="s">
        <v>7990</v>
      </c>
      <c r="B626" s="361" t="s">
        <v>11134</v>
      </c>
      <c r="C626" s="361">
        <v>8</v>
      </c>
      <c r="D626" s="361" t="s">
        <v>1381</v>
      </c>
      <c r="E626" s="361" t="s">
        <v>13996</v>
      </c>
      <c r="F626" s="361" t="s">
        <v>15640</v>
      </c>
      <c r="G626" s="361" t="s">
        <v>13992</v>
      </c>
      <c r="H626" s="361">
        <v>117</v>
      </c>
      <c r="I626" s="363" t="s">
        <v>13975</v>
      </c>
      <c r="J626" s="363" t="s">
        <v>11240</v>
      </c>
      <c r="K626" s="360">
        <v>5</v>
      </c>
      <c r="L626" s="360" t="s">
        <v>13997</v>
      </c>
      <c r="M626" s="360"/>
      <c r="N626" s="363" t="s">
        <v>15641</v>
      </c>
      <c r="O626" s="363" t="s">
        <v>13844</v>
      </c>
      <c r="P626" s="363" t="s">
        <v>13998</v>
      </c>
      <c r="Q626" s="363" t="s">
        <v>13999</v>
      </c>
      <c r="R626" s="363" t="s">
        <v>15642</v>
      </c>
      <c r="S626" s="363" t="s">
        <v>9129</v>
      </c>
      <c r="T626" s="419" t="str">
        <f t="shared" si="19"/>
        <v>117Xã Yên Đồng</v>
      </c>
      <c r="U626" t="e">
        <f>VLOOKUP(S626,'DM CQT mới'!$E$7:$E$132,1,)</f>
        <v>#N/A</v>
      </c>
      <c r="V626" s="360" t="s">
        <v>13997</v>
      </c>
      <c r="W626" s="363" t="s">
        <v>15641</v>
      </c>
      <c r="X626" t="b">
        <f t="shared" si="18"/>
        <v>0</v>
      </c>
    </row>
    <row r="627" spans="1:24" ht="60" hidden="1">
      <c r="A627" s="360" t="s">
        <v>7990</v>
      </c>
      <c r="B627" s="361" t="s">
        <v>11134</v>
      </c>
      <c r="C627" s="361">
        <v>8</v>
      </c>
      <c r="D627" s="361" t="s">
        <v>1381</v>
      </c>
      <c r="E627" s="361" t="s">
        <v>13996</v>
      </c>
      <c r="F627" s="361" t="s">
        <v>15640</v>
      </c>
      <c r="G627" s="361" t="s">
        <v>13992</v>
      </c>
      <c r="H627" s="361">
        <v>117</v>
      </c>
      <c r="I627" s="363" t="s">
        <v>13975</v>
      </c>
      <c r="J627" s="363" t="s">
        <v>11240</v>
      </c>
      <c r="K627" s="360">
        <v>5</v>
      </c>
      <c r="L627" s="360" t="s">
        <v>13997</v>
      </c>
      <c r="M627" s="360"/>
      <c r="N627" s="363" t="s">
        <v>15641</v>
      </c>
      <c r="O627" s="363" t="s">
        <v>13844</v>
      </c>
      <c r="P627" s="363" t="s">
        <v>13998</v>
      </c>
      <c r="Q627" s="363" t="s">
        <v>13999</v>
      </c>
      <c r="R627" s="363" t="s">
        <v>15642</v>
      </c>
      <c r="S627" s="363" t="s">
        <v>9128</v>
      </c>
      <c r="T627" s="419" t="str">
        <f t="shared" si="19"/>
        <v>117Xã Ý Yên</v>
      </c>
      <c r="U627" t="e">
        <f>VLOOKUP(S627,'DM CQT mới'!$E$7:$E$132,1,)</f>
        <v>#N/A</v>
      </c>
      <c r="V627" s="360" t="s">
        <v>13997</v>
      </c>
      <c r="W627" s="363" t="s">
        <v>15641</v>
      </c>
      <c r="X627" t="b">
        <f t="shared" si="18"/>
        <v>0</v>
      </c>
    </row>
    <row r="628" spans="1:24" ht="60" hidden="1">
      <c r="A628" s="360" t="s">
        <v>7990</v>
      </c>
      <c r="B628" s="361" t="s">
        <v>11134</v>
      </c>
      <c r="C628" s="361">
        <v>8</v>
      </c>
      <c r="D628" s="361" t="s">
        <v>1381</v>
      </c>
      <c r="E628" s="361" t="s">
        <v>13996</v>
      </c>
      <c r="F628" s="361" t="s">
        <v>15640</v>
      </c>
      <c r="G628" s="361" t="s">
        <v>13992</v>
      </c>
      <c r="H628" s="361">
        <v>117</v>
      </c>
      <c r="I628" s="363" t="s">
        <v>13975</v>
      </c>
      <c r="J628" s="363" t="s">
        <v>11240</v>
      </c>
      <c r="K628" s="360">
        <v>5</v>
      </c>
      <c r="L628" s="360" t="s">
        <v>13997</v>
      </c>
      <c r="M628" s="360"/>
      <c r="N628" s="363" t="s">
        <v>15641</v>
      </c>
      <c r="O628" s="363" t="s">
        <v>13844</v>
      </c>
      <c r="P628" s="363" t="s">
        <v>13998</v>
      </c>
      <c r="Q628" s="363" t="s">
        <v>13999</v>
      </c>
      <c r="R628" s="363" t="s">
        <v>15642</v>
      </c>
      <c r="S628" s="363" t="s">
        <v>107</v>
      </c>
      <c r="T628" s="419" t="str">
        <f t="shared" si="19"/>
        <v>117Xã Liên Minh</v>
      </c>
      <c r="U628" t="str">
        <f>VLOOKUP(S628,'DM CQT mới'!$E$7:$E$132,1,)</f>
        <v>Xã Liên Minh</v>
      </c>
      <c r="V628" s="360" t="s">
        <v>13997</v>
      </c>
      <c r="W628" s="363" t="s">
        <v>15641</v>
      </c>
      <c r="X628" t="b">
        <f t="shared" si="18"/>
        <v>0</v>
      </c>
    </row>
    <row r="629" spans="1:24" ht="60" hidden="1">
      <c r="A629" s="360" t="s">
        <v>7990</v>
      </c>
      <c r="B629" s="361" t="s">
        <v>11134</v>
      </c>
      <c r="C629" s="361">
        <v>8</v>
      </c>
      <c r="D629" s="361" t="s">
        <v>1381</v>
      </c>
      <c r="E629" s="361" t="s">
        <v>13996</v>
      </c>
      <c r="F629" s="361" t="s">
        <v>15640</v>
      </c>
      <c r="G629" s="361" t="s">
        <v>13992</v>
      </c>
      <c r="H629" s="361">
        <v>117</v>
      </c>
      <c r="I629" s="363" t="s">
        <v>13975</v>
      </c>
      <c r="J629" s="363" t="s">
        <v>11240</v>
      </c>
      <c r="K629" s="360">
        <v>5</v>
      </c>
      <c r="L629" s="360" t="s">
        <v>13997</v>
      </c>
      <c r="M629" s="360"/>
      <c r="N629" s="363" t="s">
        <v>15641</v>
      </c>
      <c r="O629" s="363" t="s">
        <v>13844</v>
      </c>
      <c r="P629" s="363" t="s">
        <v>13998</v>
      </c>
      <c r="Q629" s="363" t="s">
        <v>13999</v>
      </c>
      <c r="R629" s="363" t="s">
        <v>15642</v>
      </c>
      <c r="S629" s="363" t="s">
        <v>9127</v>
      </c>
      <c r="T629" s="419" t="str">
        <f t="shared" si="19"/>
        <v>117Xã Vụ Bản</v>
      </c>
      <c r="U629" t="e">
        <f>VLOOKUP(S629,'DM CQT mới'!$E$7:$E$132,1,)</f>
        <v>#N/A</v>
      </c>
      <c r="V629" s="360" t="s">
        <v>13997</v>
      </c>
      <c r="W629" s="363" t="s">
        <v>15641</v>
      </c>
      <c r="X629" t="b">
        <f t="shared" si="18"/>
        <v>0</v>
      </c>
    </row>
    <row r="630" spans="1:24" ht="60" hidden="1">
      <c r="A630" s="360" t="s">
        <v>7990</v>
      </c>
      <c r="B630" s="361" t="s">
        <v>11134</v>
      </c>
      <c r="C630" s="361">
        <v>8</v>
      </c>
      <c r="D630" s="361" t="s">
        <v>1381</v>
      </c>
      <c r="E630" s="361" t="s">
        <v>13996</v>
      </c>
      <c r="F630" s="361" t="s">
        <v>15640</v>
      </c>
      <c r="G630" s="361" t="s">
        <v>13992</v>
      </c>
      <c r="H630" s="361">
        <v>117</v>
      </c>
      <c r="I630" s="363" t="s">
        <v>13975</v>
      </c>
      <c r="J630" s="363" t="s">
        <v>11240</v>
      </c>
      <c r="K630" s="360">
        <v>5</v>
      </c>
      <c r="L630" s="360" t="s">
        <v>13997</v>
      </c>
      <c r="M630" s="360"/>
      <c r="N630" s="363" t="s">
        <v>15641</v>
      </c>
      <c r="O630" s="363" t="s">
        <v>13844</v>
      </c>
      <c r="P630" s="363" t="s">
        <v>13998</v>
      </c>
      <c r="Q630" s="363" t="s">
        <v>13999</v>
      </c>
      <c r="R630" s="363" t="s">
        <v>15642</v>
      </c>
      <c r="S630" s="363" t="s">
        <v>9126</v>
      </c>
      <c r="T630" s="419" t="str">
        <f t="shared" si="19"/>
        <v>117Xã Hiển Khánh</v>
      </c>
      <c r="U630" t="e">
        <f>VLOOKUP(S630,'DM CQT mới'!$E$7:$E$132,1,)</f>
        <v>#N/A</v>
      </c>
      <c r="V630" s="360" t="s">
        <v>13997</v>
      </c>
      <c r="W630" s="363" t="s">
        <v>15641</v>
      </c>
      <c r="X630" t="b">
        <f t="shared" si="18"/>
        <v>0</v>
      </c>
    </row>
    <row r="631" spans="1:24" ht="60" hidden="1">
      <c r="A631" s="360" t="s">
        <v>7990</v>
      </c>
      <c r="B631" s="361" t="s">
        <v>11134</v>
      </c>
      <c r="C631" s="361">
        <v>8</v>
      </c>
      <c r="D631" s="361" t="s">
        <v>1381</v>
      </c>
      <c r="E631" s="361" t="s">
        <v>13996</v>
      </c>
      <c r="F631" s="361" t="s">
        <v>15640</v>
      </c>
      <c r="G631" s="361" t="s">
        <v>13992</v>
      </c>
      <c r="H631" s="361">
        <v>117</v>
      </c>
      <c r="I631" s="363" t="s">
        <v>13975</v>
      </c>
      <c r="J631" s="363" t="s">
        <v>11240</v>
      </c>
      <c r="K631" s="360">
        <v>5</v>
      </c>
      <c r="L631" s="360" t="s">
        <v>13997</v>
      </c>
      <c r="M631" s="360"/>
      <c r="N631" s="363" t="s">
        <v>15641</v>
      </c>
      <c r="O631" s="363" t="s">
        <v>13844</v>
      </c>
      <c r="P631" s="363" t="s">
        <v>13998</v>
      </c>
      <c r="Q631" s="363" t="s">
        <v>13999</v>
      </c>
      <c r="R631" s="363" t="s">
        <v>15642</v>
      </c>
      <c r="S631" s="363" t="s">
        <v>8107</v>
      </c>
      <c r="T631" s="419" t="str">
        <f t="shared" si="19"/>
        <v>117Xã Minh Tân</v>
      </c>
      <c r="U631" t="e">
        <f>VLOOKUP(S631,'DM CQT mới'!$E$7:$E$132,1,)</f>
        <v>#N/A</v>
      </c>
      <c r="V631" s="360" t="s">
        <v>13997</v>
      </c>
      <c r="W631" s="363" t="s">
        <v>15641</v>
      </c>
      <c r="X631" t="b">
        <f t="shared" si="18"/>
        <v>0</v>
      </c>
    </row>
    <row r="632" spans="1:24" ht="90" hidden="1">
      <c r="A632" s="360" t="s">
        <v>14000</v>
      </c>
      <c r="B632" s="361" t="s">
        <v>11134</v>
      </c>
      <c r="C632" s="361">
        <v>9</v>
      </c>
      <c r="D632" s="361" t="s">
        <v>1402</v>
      </c>
      <c r="E632" s="361" t="s">
        <v>14001</v>
      </c>
      <c r="F632" s="361" t="s">
        <v>15643</v>
      </c>
      <c r="G632" s="361" t="s">
        <v>13992</v>
      </c>
      <c r="H632" s="361">
        <v>117</v>
      </c>
      <c r="I632" s="363" t="s">
        <v>13975</v>
      </c>
      <c r="J632" s="363" t="s">
        <v>11240</v>
      </c>
      <c r="K632" s="360">
        <v>6</v>
      </c>
      <c r="L632" s="360" t="s">
        <v>14002</v>
      </c>
      <c r="M632" s="360"/>
      <c r="N632" s="363" t="s">
        <v>15644</v>
      </c>
      <c r="O632" s="363" t="s">
        <v>13844</v>
      </c>
      <c r="P632" s="363" t="s">
        <v>14003</v>
      </c>
      <c r="Q632" s="363" t="s">
        <v>14004</v>
      </c>
      <c r="R632" s="363" t="s">
        <v>15645</v>
      </c>
      <c r="S632" s="363" t="s">
        <v>9125</v>
      </c>
      <c r="T632" s="419" t="str">
        <f t="shared" si="19"/>
        <v>117Xã Nam Hồng</v>
      </c>
      <c r="U632" t="e">
        <f>VLOOKUP(S632,'DM CQT mới'!$E$7:$E$132,1,)</f>
        <v>#N/A</v>
      </c>
      <c r="V632" s="360" t="s">
        <v>14002</v>
      </c>
      <c r="W632" s="363" t="s">
        <v>15644</v>
      </c>
      <c r="X632" t="b">
        <f t="shared" si="18"/>
        <v>0</v>
      </c>
    </row>
    <row r="633" spans="1:24" ht="90" hidden="1">
      <c r="A633" s="360" t="s">
        <v>14000</v>
      </c>
      <c r="B633" s="361" t="s">
        <v>11134</v>
      </c>
      <c r="C633" s="361">
        <v>9</v>
      </c>
      <c r="D633" s="361" t="s">
        <v>1402</v>
      </c>
      <c r="E633" s="361" t="s">
        <v>14001</v>
      </c>
      <c r="F633" s="361" t="s">
        <v>15643</v>
      </c>
      <c r="G633" s="361" t="s">
        <v>13992</v>
      </c>
      <c r="H633" s="361">
        <v>117</v>
      </c>
      <c r="I633" s="363" t="s">
        <v>13975</v>
      </c>
      <c r="J633" s="363" t="s">
        <v>11240</v>
      </c>
      <c r="K633" s="360">
        <v>6</v>
      </c>
      <c r="L633" s="360" t="s">
        <v>14002</v>
      </c>
      <c r="M633" s="360"/>
      <c r="N633" s="363" t="s">
        <v>15644</v>
      </c>
      <c r="O633" s="363" t="s">
        <v>13844</v>
      </c>
      <c r="P633" s="363" t="s">
        <v>14003</v>
      </c>
      <c r="Q633" s="363" t="s">
        <v>14004</v>
      </c>
      <c r="R633" s="363" t="s">
        <v>15645</v>
      </c>
      <c r="S633" s="363" t="s">
        <v>9124</v>
      </c>
      <c r="T633" s="419" t="str">
        <f t="shared" si="19"/>
        <v>117Xã Nam Ninh</v>
      </c>
      <c r="U633" t="e">
        <f>VLOOKUP(S633,'DM CQT mới'!$E$7:$E$132,1,)</f>
        <v>#N/A</v>
      </c>
      <c r="V633" s="360" t="s">
        <v>14002</v>
      </c>
      <c r="W633" s="363" t="s">
        <v>15644</v>
      </c>
      <c r="X633" t="b">
        <f t="shared" si="18"/>
        <v>0</v>
      </c>
    </row>
    <row r="634" spans="1:24" ht="90" hidden="1">
      <c r="A634" s="360" t="s">
        <v>14000</v>
      </c>
      <c r="B634" s="361" t="s">
        <v>11134</v>
      </c>
      <c r="C634" s="361">
        <v>9</v>
      </c>
      <c r="D634" s="361" t="s">
        <v>1402</v>
      </c>
      <c r="E634" s="361" t="s">
        <v>14001</v>
      </c>
      <c r="F634" s="361" t="s">
        <v>15643</v>
      </c>
      <c r="G634" s="361" t="s">
        <v>13992</v>
      </c>
      <c r="H634" s="361">
        <v>117</v>
      </c>
      <c r="I634" s="363" t="s">
        <v>13975</v>
      </c>
      <c r="J634" s="363" t="s">
        <v>11240</v>
      </c>
      <c r="K634" s="360">
        <v>6</v>
      </c>
      <c r="L634" s="360" t="s">
        <v>14002</v>
      </c>
      <c r="M634" s="360"/>
      <c r="N634" s="363" t="s">
        <v>15644</v>
      </c>
      <c r="O634" s="363" t="s">
        <v>13844</v>
      </c>
      <c r="P634" s="363" t="s">
        <v>14003</v>
      </c>
      <c r="Q634" s="363" t="s">
        <v>14004</v>
      </c>
      <c r="R634" s="363" t="s">
        <v>15645</v>
      </c>
      <c r="S634" s="363" t="s">
        <v>9123</v>
      </c>
      <c r="T634" s="419" t="str">
        <f t="shared" si="19"/>
        <v>117Xã Nam Đồng</v>
      </c>
      <c r="U634" t="e">
        <f>VLOOKUP(S634,'DM CQT mới'!$E$7:$E$132,1,)</f>
        <v>#N/A</v>
      </c>
      <c r="V634" s="360" t="s">
        <v>14002</v>
      </c>
      <c r="W634" s="363" t="s">
        <v>15644</v>
      </c>
      <c r="X634" t="b">
        <f t="shared" si="18"/>
        <v>0</v>
      </c>
    </row>
    <row r="635" spans="1:24" ht="90" hidden="1">
      <c r="A635" s="360" t="s">
        <v>14000</v>
      </c>
      <c r="B635" s="361" t="s">
        <v>11134</v>
      </c>
      <c r="C635" s="361">
        <v>9</v>
      </c>
      <c r="D635" s="361" t="s">
        <v>1402</v>
      </c>
      <c r="E635" s="361" t="s">
        <v>14001</v>
      </c>
      <c r="F635" s="361" t="s">
        <v>15643</v>
      </c>
      <c r="G635" s="361" t="s">
        <v>13992</v>
      </c>
      <c r="H635" s="361">
        <v>117</v>
      </c>
      <c r="I635" s="363" t="s">
        <v>13975</v>
      </c>
      <c r="J635" s="363" t="s">
        <v>11240</v>
      </c>
      <c r="K635" s="360">
        <v>6</v>
      </c>
      <c r="L635" s="360" t="s">
        <v>14002</v>
      </c>
      <c r="M635" s="360"/>
      <c r="N635" s="363" t="s">
        <v>15644</v>
      </c>
      <c r="O635" s="363" t="s">
        <v>13844</v>
      </c>
      <c r="P635" s="363" t="s">
        <v>14003</v>
      </c>
      <c r="Q635" s="363" t="s">
        <v>14004</v>
      </c>
      <c r="R635" s="363" t="s">
        <v>15645</v>
      </c>
      <c r="S635" s="363" t="s">
        <v>9122</v>
      </c>
      <c r="T635" s="419" t="str">
        <f t="shared" si="19"/>
        <v>117Xã Nam Minh</v>
      </c>
      <c r="U635" t="e">
        <f>VLOOKUP(S635,'DM CQT mới'!$E$7:$E$132,1,)</f>
        <v>#N/A</v>
      </c>
      <c r="V635" s="360" t="s">
        <v>14002</v>
      </c>
      <c r="W635" s="363" t="s">
        <v>15644</v>
      </c>
      <c r="X635" t="b">
        <f t="shared" si="18"/>
        <v>0</v>
      </c>
    </row>
    <row r="636" spans="1:24" ht="90" hidden="1">
      <c r="A636" s="360" t="s">
        <v>14000</v>
      </c>
      <c r="B636" s="361" t="s">
        <v>11134</v>
      </c>
      <c r="C636" s="361">
        <v>9</v>
      </c>
      <c r="D636" s="361" t="s">
        <v>1402</v>
      </c>
      <c r="E636" s="361" t="s">
        <v>14001</v>
      </c>
      <c r="F636" s="361" t="s">
        <v>15643</v>
      </c>
      <c r="G636" s="361" t="s">
        <v>13992</v>
      </c>
      <c r="H636" s="361">
        <v>117</v>
      </c>
      <c r="I636" s="363" t="s">
        <v>13975</v>
      </c>
      <c r="J636" s="363" t="s">
        <v>11240</v>
      </c>
      <c r="K636" s="360">
        <v>6</v>
      </c>
      <c r="L636" s="360" t="s">
        <v>14002</v>
      </c>
      <c r="M636" s="360"/>
      <c r="N636" s="363" t="s">
        <v>15644</v>
      </c>
      <c r="O636" s="363" t="s">
        <v>13844</v>
      </c>
      <c r="P636" s="363" t="s">
        <v>14003</v>
      </c>
      <c r="Q636" s="363" t="s">
        <v>14004</v>
      </c>
      <c r="R636" s="363" t="s">
        <v>15645</v>
      </c>
      <c r="S636" s="363" t="s">
        <v>9121</v>
      </c>
      <c r="T636" s="419" t="str">
        <f t="shared" si="19"/>
        <v>117Xã Nam Trực</v>
      </c>
      <c r="U636" t="e">
        <f>VLOOKUP(S636,'DM CQT mới'!$E$7:$E$132,1,)</f>
        <v>#N/A</v>
      </c>
      <c r="V636" s="360" t="s">
        <v>14002</v>
      </c>
      <c r="W636" s="363" t="s">
        <v>15644</v>
      </c>
      <c r="X636" t="b">
        <f t="shared" si="18"/>
        <v>0</v>
      </c>
    </row>
    <row r="637" spans="1:24" ht="90" hidden="1">
      <c r="A637" s="360" t="s">
        <v>14000</v>
      </c>
      <c r="B637" s="361" t="s">
        <v>11134</v>
      </c>
      <c r="C637" s="361">
        <v>9</v>
      </c>
      <c r="D637" s="361" t="s">
        <v>1402</v>
      </c>
      <c r="E637" s="361" t="s">
        <v>14001</v>
      </c>
      <c r="F637" s="361" t="s">
        <v>15643</v>
      </c>
      <c r="G637" s="361" t="s">
        <v>13992</v>
      </c>
      <c r="H637" s="361">
        <v>117</v>
      </c>
      <c r="I637" s="363" t="s">
        <v>13975</v>
      </c>
      <c r="J637" s="363" t="s">
        <v>11240</v>
      </c>
      <c r="K637" s="360">
        <v>6</v>
      </c>
      <c r="L637" s="360" t="s">
        <v>14002</v>
      </c>
      <c r="M637" s="360"/>
      <c r="N637" s="363" t="s">
        <v>15644</v>
      </c>
      <c r="O637" s="363" t="s">
        <v>13844</v>
      </c>
      <c r="P637" s="363" t="s">
        <v>14003</v>
      </c>
      <c r="Q637" s="363" t="s">
        <v>14004</v>
      </c>
      <c r="R637" s="363" t="s">
        <v>15645</v>
      </c>
      <c r="S637" s="363" t="s">
        <v>9137</v>
      </c>
      <c r="T637" s="419" t="str">
        <f t="shared" si="19"/>
        <v>117Xã Ninh Cường</v>
      </c>
      <c r="U637" t="e">
        <f>VLOOKUP(S637,'DM CQT mới'!$E$7:$E$132,1,)</f>
        <v>#N/A</v>
      </c>
      <c r="V637" s="360" t="s">
        <v>14002</v>
      </c>
      <c r="W637" s="363" t="s">
        <v>15644</v>
      </c>
      <c r="X637" t="b">
        <f t="shared" si="18"/>
        <v>0</v>
      </c>
    </row>
    <row r="638" spans="1:24" ht="90" hidden="1">
      <c r="A638" s="360" t="s">
        <v>14000</v>
      </c>
      <c r="B638" s="361" t="s">
        <v>11134</v>
      </c>
      <c r="C638" s="361">
        <v>9</v>
      </c>
      <c r="D638" s="361" t="s">
        <v>1402</v>
      </c>
      <c r="E638" s="361" t="s">
        <v>14001</v>
      </c>
      <c r="F638" s="361" t="s">
        <v>15643</v>
      </c>
      <c r="G638" s="361" t="s">
        <v>13992</v>
      </c>
      <c r="H638" s="361">
        <v>117</v>
      </c>
      <c r="I638" s="363" t="s">
        <v>13975</v>
      </c>
      <c r="J638" s="363" t="s">
        <v>11240</v>
      </c>
      <c r="K638" s="360">
        <v>6</v>
      </c>
      <c r="L638" s="360" t="s">
        <v>14002</v>
      </c>
      <c r="M638" s="360"/>
      <c r="N638" s="363" t="s">
        <v>15644</v>
      </c>
      <c r="O638" s="363" t="s">
        <v>13844</v>
      </c>
      <c r="P638" s="363" t="s">
        <v>14003</v>
      </c>
      <c r="Q638" s="363" t="s">
        <v>14004</v>
      </c>
      <c r="R638" s="363" t="s">
        <v>15645</v>
      </c>
      <c r="S638" s="363" t="s">
        <v>9136</v>
      </c>
      <c r="T638" s="419" t="str">
        <f t="shared" si="19"/>
        <v>117Xã Minh Thái</v>
      </c>
      <c r="U638" t="e">
        <f>VLOOKUP(S638,'DM CQT mới'!$E$7:$E$132,1,)</f>
        <v>#N/A</v>
      </c>
      <c r="V638" s="360" t="s">
        <v>14002</v>
      </c>
      <c r="W638" s="363" t="s">
        <v>15644</v>
      </c>
      <c r="X638" t="b">
        <f t="shared" si="18"/>
        <v>0</v>
      </c>
    </row>
    <row r="639" spans="1:24" ht="90" hidden="1">
      <c r="A639" s="360" t="s">
        <v>14000</v>
      </c>
      <c r="B639" s="361" t="s">
        <v>11134</v>
      </c>
      <c r="C639" s="361">
        <v>9</v>
      </c>
      <c r="D639" s="361" t="s">
        <v>1402</v>
      </c>
      <c r="E639" s="361" t="s">
        <v>14001</v>
      </c>
      <c r="F639" s="361" t="s">
        <v>15643</v>
      </c>
      <c r="G639" s="361" t="s">
        <v>13992</v>
      </c>
      <c r="H639" s="361">
        <v>117</v>
      </c>
      <c r="I639" s="363" t="s">
        <v>13975</v>
      </c>
      <c r="J639" s="363" t="s">
        <v>11240</v>
      </c>
      <c r="K639" s="360">
        <v>6</v>
      </c>
      <c r="L639" s="360" t="s">
        <v>14002</v>
      </c>
      <c r="M639" s="360"/>
      <c r="N639" s="363" t="s">
        <v>15644</v>
      </c>
      <c r="O639" s="363" t="s">
        <v>13844</v>
      </c>
      <c r="P639" s="363" t="s">
        <v>14003</v>
      </c>
      <c r="Q639" s="363" t="s">
        <v>14004</v>
      </c>
      <c r="R639" s="363" t="s">
        <v>15645</v>
      </c>
      <c r="S639" s="363" t="s">
        <v>8970</v>
      </c>
      <c r="T639" s="419" t="str">
        <f t="shared" si="19"/>
        <v>117Xã Quang Hưng</v>
      </c>
      <c r="U639" t="e">
        <f>VLOOKUP(S639,'DM CQT mới'!$E$7:$E$132,1,)</f>
        <v>#N/A</v>
      </c>
      <c r="V639" s="360" t="s">
        <v>14002</v>
      </c>
      <c r="W639" s="363" t="s">
        <v>15644</v>
      </c>
      <c r="X639" t="b">
        <f t="shared" si="18"/>
        <v>0</v>
      </c>
    </row>
    <row r="640" spans="1:24" ht="90" hidden="1">
      <c r="A640" s="360" t="s">
        <v>14000</v>
      </c>
      <c r="B640" s="361" t="s">
        <v>11134</v>
      </c>
      <c r="C640" s="361">
        <v>9</v>
      </c>
      <c r="D640" s="361" t="s">
        <v>1402</v>
      </c>
      <c r="E640" s="361" t="s">
        <v>14001</v>
      </c>
      <c r="F640" s="361" t="s">
        <v>15643</v>
      </c>
      <c r="G640" s="361" t="s">
        <v>13992</v>
      </c>
      <c r="H640" s="361">
        <v>117</v>
      </c>
      <c r="I640" s="363" t="s">
        <v>13975</v>
      </c>
      <c r="J640" s="363" t="s">
        <v>11240</v>
      </c>
      <c r="K640" s="360">
        <v>6</v>
      </c>
      <c r="L640" s="360" t="s">
        <v>14002</v>
      </c>
      <c r="M640" s="360"/>
      <c r="N640" s="363" t="s">
        <v>15644</v>
      </c>
      <c r="O640" s="363" t="s">
        <v>13844</v>
      </c>
      <c r="P640" s="363" t="s">
        <v>14003</v>
      </c>
      <c r="Q640" s="363" t="s">
        <v>14004</v>
      </c>
      <c r="R640" s="363" t="s">
        <v>15645</v>
      </c>
      <c r="S640" s="363" t="s">
        <v>9135</v>
      </c>
      <c r="T640" s="419" t="str">
        <f t="shared" si="19"/>
        <v>117Xã Trực Ninh</v>
      </c>
      <c r="U640" t="e">
        <f>VLOOKUP(S640,'DM CQT mới'!$E$7:$E$132,1,)</f>
        <v>#N/A</v>
      </c>
      <c r="V640" s="360" t="s">
        <v>14002</v>
      </c>
      <c r="W640" s="363" t="s">
        <v>15644</v>
      </c>
      <c r="X640" t="b">
        <f t="shared" si="18"/>
        <v>0</v>
      </c>
    </row>
    <row r="641" spans="1:24" ht="90" hidden="1">
      <c r="A641" s="360" t="s">
        <v>14000</v>
      </c>
      <c r="B641" s="361" t="s">
        <v>11134</v>
      </c>
      <c r="C641" s="361">
        <v>9</v>
      </c>
      <c r="D641" s="361" t="s">
        <v>1402</v>
      </c>
      <c r="E641" s="361" t="s">
        <v>14001</v>
      </c>
      <c r="F641" s="361" t="s">
        <v>15643</v>
      </c>
      <c r="G641" s="361" t="s">
        <v>13992</v>
      </c>
      <c r="H641" s="361">
        <v>117</v>
      </c>
      <c r="I641" s="363" t="s">
        <v>13975</v>
      </c>
      <c r="J641" s="363" t="s">
        <v>11240</v>
      </c>
      <c r="K641" s="360">
        <v>6</v>
      </c>
      <c r="L641" s="360" t="s">
        <v>14002</v>
      </c>
      <c r="M641" s="360"/>
      <c r="N641" s="363" t="s">
        <v>15644</v>
      </c>
      <c r="O641" s="363" t="s">
        <v>13844</v>
      </c>
      <c r="P641" s="363" t="s">
        <v>14003</v>
      </c>
      <c r="Q641" s="363" t="s">
        <v>14004</v>
      </c>
      <c r="R641" s="363" t="s">
        <v>15645</v>
      </c>
      <c r="S641" s="363" t="s">
        <v>9134</v>
      </c>
      <c r="T641" s="419" t="str">
        <f t="shared" si="19"/>
        <v>117Xã Cát Thành</v>
      </c>
      <c r="U641" t="e">
        <f>VLOOKUP(S641,'DM CQT mới'!$E$7:$E$132,1,)</f>
        <v>#N/A</v>
      </c>
      <c r="V641" s="360" t="s">
        <v>14002</v>
      </c>
      <c r="W641" s="363" t="s">
        <v>15644</v>
      </c>
      <c r="X641" t="b">
        <f t="shared" si="18"/>
        <v>0</v>
      </c>
    </row>
    <row r="642" spans="1:24" ht="90" hidden="1">
      <c r="A642" s="360" t="s">
        <v>14000</v>
      </c>
      <c r="B642" s="361" t="s">
        <v>11134</v>
      </c>
      <c r="C642" s="361">
        <v>9</v>
      </c>
      <c r="D642" s="361" t="s">
        <v>1402</v>
      </c>
      <c r="E642" s="361" t="s">
        <v>14001</v>
      </c>
      <c r="F642" s="361" t="s">
        <v>15643</v>
      </c>
      <c r="G642" s="361" t="s">
        <v>13992</v>
      </c>
      <c r="H642" s="361">
        <v>117</v>
      </c>
      <c r="I642" s="363" t="s">
        <v>13975</v>
      </c>
      <c r="J642" s="363" t="s">
        <v>11240</v>
      </c>
      <c r="K642" s="360">
        <v>6</v>
      </c>
      <c r="L642" s="360" t="s">
        <v>14002</v>
      </c>
      <c r="M642" s="360"/>
      <c r="N642" s="363" t="s">
        <v>15644</v>
      </c>
      <c r="O642" s="363" t="s">
        <v>13844</v>
      </c>
      <c r="P642" s="363" t="s">
        <v>14003</v>
      </c>
      <c r="Q642" s="363" t="s">
        <v>14004</v>
      </c>
      <c r="R642" s="363" t="s">
        <v>15645</v>
      </c>
      <c r="S642" s="363" t="s">
        <v>8948</v>
      </c>
      <c r="T642" s="419" t="str">
        <f t="shared" si="19"/>
        <v>117Xã Ninh Giang</v>
      </c>
      <c r="U642" t="e">
        <f>VLOOKUP(S642,'DM CQT mới'!$E$7:$E$132,1,)</f>
        <v>#N/A</v>
      </c>
      <c r="V642" s="360" t="s">
        <v>14002</v>
      </c>
      <c r="W642" s="363" t="s">
        <v>15644</v>
      </c>
      <c r="X642" t="b">
        <f t="shared" si="18"/>
        <v>0</v>
      </c>
    </row>
    <row r="643" spans="1:24" ht="90" hidden="1">
      <c r="A643" s="360" t="s">
        <v>14000</v>
      </c>
      <c r="B643" s="361" t="s">
        <v>11134</v>
      </c>
      <c r="C643" s="361">
        <v>9</v>
      </c>
      <c r="D643" s="361" t="s">
        <v>1402</v>
      </c>
      <c r="E643" s="361" t="s">
        <v>14001</v>
      </c>
      <c r="F643" s="361" t="s">
        <v>15643</v>
      </c>
      <c r="G643" s="361" t="s">
        <v>13992</v>
      </c>
      <c r="H643" s="361">
        <v>117</v>
      </c>
      <c r="I643" s="363" t="s">
        <v>13975</v>
      </c>
      <c r="J643" s="363" t="s">
        <v>11240</v>
      </c>
      <c r="K643" s="360">
        <v>6</v>
      </c>
      <c r="L643" s="360" t="s">
        <v>14002</v>
      </c>
      <c r="M643" s="360"/>
      <c r="N643" s="363" t="s">
        <v>15644</v>
      </c>
      <c r="O643" s="363" t="s">
        <v>13844</v>
      </c>
      <c r="P643" s="363" t="s">
        <v>14003</v>
      </c>
      <c r="Q643" s="363" t="s">
        <v>14004</v>
      </c>
      <c r="R643" s="363" t="s">
        <v>15645</v>
      </c>
      <c r="S643" s="363" t="s">
        <v>9133</v>
      </c>
      <c r="T643" s="419" t="str">
        <f t="shared" si="19"/>
        <v>117Xã Cổ Lễ</v>
      </c>
      <c r="U643" t="e">
        <f>VLOOKUP(S643,'DM CQT mới'!$E$7:$E$132,1,)</f>
        <v>#N/A</v>
      </c>
      <c r="V643" s="360" t="s">
        <v>14002</v>
      </c>
      <c r="W643" s="363" t="s">
        <v>15644</v>
      </c>
      <c r="X643" t="b">
        <f t="shared" si="18"/>
        <v>0</v>
      </c>
    </row>
    <row r="644" spans="1:24" ht="90" hidden="1">
      <c r="A644" s="360" t="s">
        <v>14000</v>
      </c>
      <c r="B644" s="361" t="s">
        <v>11134</v>
      </c>
      <c r="C644" s="361">
        <v>9</v>
      </c>
      <c r="D644" s="361" t="s">
        <v>1402</v>
      </c>
      <c r="E644" s="361" t="s">
        <v>14001</v>
      </c>
      <c r="F644" s="361" t="s">
        <v>15643</v>
      </c>
      <c r="G644" s="361" t="s">
        <v>13992</v>
      </c>
      <c r="H644" s="361">
        <v>117</v>
      </c>
      <c r="I644" s="363" t="s">
        <v>13975</v>
      </c>
      <c r="J644" s="363" t="s">
        <v>11240</v>
      </c>
      <c r="K644" s="360">
        <v>6</v>
      </c>
      <c r="L644" s="360" t="s">
        <v>14002</v>
      </c>
      <c r="M644" s="360"/>
      <c r="N644" s="363" t="s">
        <v>15644</v>
      </c>
      <c r="O644" s="363" t="s">
        <v>13844</v>
      </c>
      <c r="P644" s="363" t="s">
        <v>14003</v>
      </c>
      <c r="Q644" s="363" t="s">
        <v>14004</v>
      </c>
      <c r="R644" s="363" t="s">
        <v>15645</v>
      </c>
      <c r="S644" s="363" t="s">
        <v>9157</v>
      </c>
      <c r="T644" s="419" t="str">
        <f t="shared" si="19"/>
        <v>117Xã Rạng Đông</v>
      </c>
      <c r="U644" t="e">
        <f>VLOOKUP(S644,'DM CQT mới'!$E$7:$E$132,1,)</f>
        <v>#N/A</v>
      </c>
      <c r="V644" s="360" t="s">
        <v>14002</v>
      </c>
      <c r="W644" s="363" t="s">
        <v>15644</v>
      </c>
      <c r="X644" t="b">
        <f t="shared" ref="X644:X707" si="20">V644=D644</f>
        <v>0</v>
      </c>
    </row>
    <row r="645" spans="1:24" ht="90" hidden="1">
      <c r="A645" s="360" t="s">
        <v>14000</v>
      </c>
      <c r="B645" s="361" t="s">
        <v>11134</v>
      </c>
      <c r="C645" s="361">
        <v>9</v>
      </c>
      <c r="D645" s="361" t="s">
        <v>1402</v>
      </c>
      <c r="E645" s="361" t="s">
        <v>14001</v>
      </c>
      <c r="F645" s="361" t="s">
        <v>15643</v>
      </c>
      <c r="G645" s="361" t="s">
        <v>13992</v>
      </c>
      <c r="H645" s="361">
        <v>117</v>
      </c>
      <c r="I645" s="363" t="s">
        <v>13975</v>
      </c>
      <c r="J645" s="363" t="s">
        <v>11240</v>
      </c>
      <c r="K645" s="360">
        <v>6</v>
      </c>
      <c r="L645" s="360" t="s">
        <v>14002</v>
      </c>
      <c r="M645" s="360"/>
      <c r="N645" s="363" t="s">
        <v>15644</v>
      </c>
      <c r="O645" s="363" t="s">
        <v>13844</v>
      </c>
      <c r="P645" s="363" t="s">
        <v>14003</v>
      </c>
      <c r="Q645" s="363" t="s">
        <v>14004</v>
      </c>
      <c r="R645" s="363" t="s">
        <v>15645</v>
      </c>
      <c r="S645" s="363" t="s">
        <v>9156</v>
      </c>
      <c r="T645" s="419" t="str">
        <f t="shared" ref="T645:T708" si="21">H645&amp;S645</f>
        <v>117Xã Nghĩa Lâm</v>
      </c>
      <c r="U645" t="e">
        <f>VLOOKUP(S645,'DM CQT mới'!$E$7:$E$132,1,)</f>
        <v>#N/A</v>
      </c>
      <c r="V645" s="360" t="s">
        <v>14002</v>
      </c>
      <c r="W645" s="363" t="s">
        <v>15644</v>
      </c>
      <c r="X645" t="b">
        <f t="shared" si="20"/>
        <v>0</v>
      </c>
    </row>
    <row r="646" spans="1:24" ht="90" hidden="1">
      <c r="A646" s="360" t="s">
        <v>14000</v>
      </c>
      <c r="B646" s="361" t="s">
        <v>11134</v>
      </c>
      <c r="C646" s="361">
        <v>9</v>
      </c>
      <c r="D646" s="361" t="s">
        <v>1402</v>
      </c>
      <c r="E646" s="361" t="s">
        <v>14001</v>
      </c>
      <c r="F646" s="361" t="s">
        <v>15643</v>
      </c>
      <c r="G646" s="361" t="s">
        <v>13992</v>
      </c>
      <c r="H646" s="361">
        <v>117</v>
      </c>
      <c r="I646" s="363" t="s">
        <v>13975</v>
      </c>
      <c r="J646" s="363" t="s">
        <v>11240</v>
      </c>
      <c r="K646" s="360">
        <v>6</v>
      </c>
      <c r="L646" s="360" t="s">
        <v>14002</v>
      </c>
      <c r="M646" s="360"/>
      <c r="N646" s="363" t="s">
        <v>15644</v>
      </c>
      <c r="O646" s="363" t="s">
        <v>13844</v>
      </c>
      <c r="P646" s="363" t="s">
        <v>14003</v>
      </c>
      <c r="Q646" s="363" t="s">
        <v>14004</v>
      </c>
      <c r="R646" s="363" t="s">
        <v>15645</v>
      </c>
      <c r="S646" s="363" t="s">
        <v>9155</v>
      </c>
      <c r="T646" s="419" t="str">
        <f t="shared" si="21"/>
        <v>117Xã Quỹ Nhất</v>
      </c>
      <c r="U646" t="e">
        <f>VLOOKUP(S646,'DM CQT mới'!$E$7:$E$132,1,)</f>
        <v>#N/A</v>
      </c>
      <c r="V646" s="360" t="s">
        <v>14002</v>
      </c>
      <c r="W646" s="363" t="s">
        <v>15644</v>
      </c>
      <c r="X646" t="b">
        <f t="shared" si="20"/>
        <v>0</v>
      </c>
    </row>
    <row r="647" spans="1:24" ht="90" hidden="1">
      <c r="A647" s="360" t="s">
        <v>14000</v>
      </c>
      <c r="B647" s="361" t="s">
        <v>11134</v>
      </c>
      <c r="C647" s="361">
        <v>9</v>
      </c>
      <c r="D647" s="361" t="s">
        <v>1402</v>
      </c>
      <c r="E647" s="361" t="s">
        <v>14001</v>
      </c>
      <c r="F647" s="361" t="s">
        <v>15643</v>
      </c>
      <c r="G647" s="361" t="s">
        <v>13992</v>
      </c>
      <c r="H647" s="361">
        <v>117</v>
      </c>
      <c r="I647" s="363" t="s">
        <v>13975</v>
      </c>
      <c r="J647" s="363" t="s">
        <v>11240</v>
      </c>
      <c r="K647" s="360">
        <v>6</v>
      </c>
      <c r="L647" s="360" t="s">
        <v>14002</v>
      </c>
      <c r="M647" s="360"/>
      <c r="N647" s="363" t="s">
        <v>15644</v>
      </c>
      <c r="O647" s="363" t="s">
        <v>13844</v>
      </c>
      <c r="P647" s="363" t="s">
        <v>14003</v>
      </c>
      <c r="Q647" s="363" t="s">
        <v>14004</v>
      </c>
      <c r="R647" s="363" t="s">
        <v>15645</v>
      </c>
      <c r="S647" s="363" t="s">
        <v>8672</v>
      </c>
      <c r="T647" s="419" t="str">
        <f t="shared" si="21"/>
        <v>117Xã Hồng Phong</v>
      </c>
      <c r="U647" t="e">
        <f>VLOOKUP(S647,'DM CQT mới'!$E$7:$E$132,1,)</f>
        <v>#N/A</v>
      </c>
      <c r="V647" s="360" t="s">
        <v>14002</v>
      </c>
      <c r="W647" s="363" t="s">
        <v>15644</v>
      </c>
      <c r="X647" t="b">
        <f t="shared" si="20"/>
        <v>0</v>
      </c>
    </row>
    <row r="648" spans="1:24" ht="90" hidden="1">
      <c r="A648" s="360" t="s">
        <v>14000</v>
      </c>
      <c r="B648" s="361" t="s">
        <v>11134</v>
      </c>
      <c r="C648" s="361">
        <v>9</v>
      </c>
      <c r="D648" s="361" t="s">
        <v>1402</v>
      </c>
      <c r="E648" s="361" t="s">
        <v>14001</v>
      </c>
      <c r="F648" s="361" t="s">
        <v>15643</v>
      </c>
      <c r="G648" s="361" t="s">
        <v>13992</v>
      </c>
      <c r="H648" s="361">
        <v>117</v>
      </c>
      <c r="I648" s="363" t="s">
        <v>13975</v>
      </c>
      <c r="J648" s="363" t="s">
        <v>11240</v>
      </c>
      <c r="K648" s="360">
        <v>6</v>
      </c>
      <c r="L648" s="360" t="s">
        <v>14002</v>
      </c>
      <c r="M648" s="360"/>
      <c r="N648" s="363" t="s">
        <v>15644</v>
      </c>
      <c r="O648" s="363" t="s">
        <v>13844</v>
      </c>
      <c r="P648" s="363" t="s">
        <v>14003</v>
      </c>
      <c r="Q648" s="363" t="s">
        <v>14004</v>
      </c>
      <c r="R648" s="363" t="s">
        <v>15645</v>
      </c>
      <c r="S648" s="363" t="s">
        <v>9154</v>
      </c>
      <c r="T648" s="419" t="str">
        <f t="shared" si="21"/>
        <v>117Xã Nghĩa Sơn</v>
      </c>
      <c r="U648" t="e">
        <f>VLOOKUP(S648,'DM CQT mới'!$E$7:$E$132,1,)</f>
        <v>#N/A</v>
      </c>
      <c r="V648" s="360" t="s">
        <v>14002</v>
      </c>
      <c r="W648" s="363" t="s">
        <v>15644</v>
      </c>
      <c r="X648" t="b">
        <f t="shared" si="20"/>
        <v>0</v>
      </c>
    </row>
    <row r="649" spans="1:24" ht="90" hidden="1">
      <c r="A649" s="360" t="s">
        <v>14000</v>
      </c>
      <c r="B649" s="361" t="s">
        <v>11134</v>
      </c>
      <c r="C649" s="361">
        <v>9</v>
      </c>
      <c r="D649" s="361" t="s">
        <v>1402</v>
      </c>
      <c r="E649" s="361" t="s">
        <v>14001</v>
      </c>
      <c r="F649" s="361" t="s">
        <v>15643</v>
      </c>
      <c r="G649" s="361" t="s">
        <v>13992</v>
      </c>
      <c r="H649" s="361">
        <v>117</v>
      </c>
      <c r="I649" s="363" t="s">
        <v>13975</v>
      </c>
      <c r="J649" s="363" t="s">
        <v>11240</v>
      </c>
      <c r="K649" s="360">
        <v>6</v>
      </c>
      <c r="L649" s="360" t="s">
        <v>14002</v>
      </c>
      <c r="M649" s="360"/>
      <c r="N649" s="363" t="s">
        <v>15644</v>
      </c>
      <c r="O649" s="363" t="s">
        <v>13844</v>
      </c>
      <c r="P649" s="363" t="s">
        <v>14003</v>
      </c>
      <c r="Q649" s="363" t="s">
        <v>14004</v>
      </c>
      <c r="R649" s="363" t="s">
        <v>15645</v>
      </c>
      <c r="S649" s="363" t="s">
        <v>9153</v>
      </c>
      <c r="T649" s="419" t="str">
        <f t="shared" si="21"/>
        <v>117Xã Nghĩa Hưng</v>
      </c>
      <c r="U649" t="e">
        <f>VLOOKUP(S649,'DM CQT mới'!$E$7:$E$132,1,)</f>
        <v>#N/A</v>
      </c>
      <c r="V649" s="360" t="s">
        <v>14002</v>
      </c>
      <c r="W649" s="363" t="s">
        <v>15644</v>
      </c>
      <c r="X649" t="b">
        <f t="shared" si="20"/>
        <v>0</v>
      </c>
    </row>
    <row r="650" spans="1:24" ht="90" hidden="1">
      <c r="A650" s="360" t="s">
        <v>14000</v>
      </c>
      <c r="B650" s="361" t="s">
        <v>11134</v>
      </c>
      <c r="C650" s="361">
        <v>9</v>
      </c>
      <c r="D650" s="361" t="s">
        <v>1402</v>
      </c>
      <c r="E650" s="361" t="s">
        <v>14001</v>
      </c>
      <c r="F650" s="361" t="s">
        <v>15643</v>
      </c>
      <c r="G650" s="361" t="s">
        <v>13992</v>
      </c>
      <c r="H650" s="361">
        <v>117</v>
      </c>
      <c r="I650" s="363" t="s">
        <v>13975</v>
      </c>
      <c r="J650" s="363" t="s">
        <v>11240</v>
      </c>
      <c r="K650" s="360">
        <v>6</v>
      </c>
      <c r="L650" s="360" t="s">
        <v>14002</v>
      </c>
      <c r="M650" s="360"/>
      <c r="N650" s="363" t="s">
        <v>15644</v>
      </c>
      <c r="O650" s="363" t="s">
        <v>13844</v>
      </c>
      <c r="P650" s="363" t="s">
        <v>14003</v>
      </c>
      <c r="Q650" s="363" t="s">
        <v>14004</v>
      </c>
      <c r="R650" s="363" t="s">
        <v>15645</v>
      </c>
      <c r="S650" s="363" t="s">
        <v>9152</v>
      </c>
      <c r="T650" s="419" t="str">
        <f t="shared" si="21"/>
        <v>117Xã Đồng Thịnh</v>
      </c>
      <c r="U650" t="e">
        <f>VLOOKUP(S650,'DM CQT mới'!$E$7:$E$132,1,)</f>
        <v>#N/A</v>
      </c>
      <c r="V650" s="360" t="s">
        <v>14002</v>
      </c>
      <c r="W650" s="363" t="s">
        <v>15644</v>
      </c>
      <c r="X650" t="b">
        <f t="shared" si="20"/>
        <v>0</v>
      </c>
    </row>
    <row r="651" spans="1:24" ht="90" hidden="1">
      <c r="A651" s="360" t="s">
        <v>8013</v>
      </c>
      <c r="B651" s="361" t="s">
        <v>11134</v>
      </c>
      <c r="C651" s="361">
        <v>10</v>
      </c>
      <c r="D651" s="361" t="s">
        <v>1422</v>
      </c>
      <c r="E651" s="361" t="s">
        <v>14005</v>
      </c>
      <c r="F651" s="361" t="s">
        <v>15646</v>
      </c>
      <c r="G651" s="361" t="s">
        <v>13992</v>
      </c>
      <c r="H651" s="361">
        <v>117</v>
      </c>
      <c r="I651" s="363" t="s">
        <v>13975</v>
      </c>
      <c r="J651" s="363" t="s">
        <v>11240</v>
      </c>
      <c r="K651" s="360">
        <v>7</v>
      </c>
      <c r="L651" s="360" t="s">
        <v>14006</v>
      </c>
      <c r="M651" s="360"/>
      <c r="N651" s="363" t="s">
        <v>15647</v>
      </c>
      <c r="O651" s="363" t="s">
        <v>13844</v>
      </c>
      <c r="P651" s="363" t="s">
        <v>14007</v>
      </c>
      <c r="Q651" s="363" t="s">
        <v>14008</v>
      </c>
      <c r="R651" s="363" t="s">
        <v>15648</v>
      </c>
      <c r="S651" s="363" t="s">
        <v>9139</v>
      </c>
      <c r="T651" s="419" t="str">
        <f t="shared" si="21"/>
        <v>117Xã Xuân Hồng</v>
      </c>
      <c r="U651" t="e">
        <f>VLOOKUP(S651,'DM CQT mới'!$E$7:$E$132,1,)</f>
        <v>#N/A</v>
      </c>
      <c r="V651" s="360" t="s">
        <v>14006</v>
      </c>
      <c r="W651" s="363" t="s">
        <v>15647</v>
      </c>
      <c r="X651" t="b">
        <f t="shared" si="20"/>
        <v>0</v>
      </c>
    </row>
    <row r="652" spans="1:24" ht="90" hidden="1">
      <c r="A652" s="360" t="s">
        <v>8013</v>
      </c>
      <c r="B652" s="361" t="s">
        <v>11134</v>
      </c>
      <c r="C652" s="361">
        <v>10</v>
      </c>
      <c r="D652" s="361" t="s">
        <v>1422</v>
      </c>
      <c r="E652" s="361" t="s">
        <v>14005</v>
      </c>
      <c r="F652" s="361" t="s">
        <v>15646</v>
      </c>
      <c r="G652" s="361" t="s">
        <v>13992</v>
      </c>
      <c r="H652" s="361">
        <v>117</v>
      </c>
      <c r="I652" s="363" t="s">
        <v>13975</v>
      </c>
      <c r="J652" s="363" t="s">
        <v>11240</v>
      </c>
      <c r="K652" s="360">
        <v>7</v>
      </c>
      <c r="L652" s="360" t="s">
        <v>14006</v>
      </c>
      <c r="M652" s="360"/>
      <c r="N652" s="363" t="s">
        <v>15647</v>
      </c>
      <c r="O652" s="363" t="s">
        <v>13844</v>
      </c>
      <c r="P652" s="363" t="s">
        <v>14007</v>
      </c>
      <c r="Q652" s="363" t="s">
        <v>14008</v>
      </c>
      <c r="R652" s="363" t="s">
        <v>15648</v>
      </c>
      <c r="S652" s="363" t="s">
        <v>8125</v>
      </c>
      <c r="T652" s="419" t="str">
        <f t="shared" si="21"/>
        <v>117Xã Xuân Giang</v>
      </c>
      <c r="U652" t="e">
        <f>VLOOKUP(S652,'DM CQT mới'!$E$7:$E$132,1,)</f>
        <v>#N/A</v>
      </c>
      <c r="V652" s="360" t="s">
        <v>14006</v>
      </c>
      <c r="W652" s="363" t="s">
        <v>15647</v>
      </c>
      <c r="X652" t="b">
        <f t="shared" si="20"/>
        <v>0</v>
      </c>
    </row>
    <row r="653" spans="1:24" ht="90" hidden="1">
      <c r="A653" s="360" t="s">
        <v>8013</v>
      </c>
      <c r="B653" s="361" t="s">
        <v>11134</v>
      </c>
      <c r="C653" s="361">
        <v>10</v>
      </c>
      <c r="D653" s="361" t="s">
        <v>1422</v>
      </c>
      <c r="E653" s="361" t="s">
        <v>14005</v>
      </c>
      <c r="F653" s="361" t="s">
        <v>15646</v>
      </c>
      <c r="G653" s="361" t="s">
        <v>13992</v>
      </c>
      <c r="H653" s="361">
        <v>117</v>
      </c>
      <c r="I653" s="363" t="s">
        <v>13975</v>
      </c>
      <c r="J653" s="363" t="s">
        <v>11240</v>
      </c>
      <c r="K653" s="360">
        <v>7</v>
      </c>
      <c r="L653" s="360" t="s">
        <v>14006</v>
      </c>
      <c r="M653" s="360"/>
      <c r="N653" s="363" t="s">
        <v>15647</v>
      </c>
      <c r="O653" s="363" t="s">
        <v>13844</v>
      </c>
      <c r="P653" s="363" t="s">
        <v>14007</v>
      </c>
      <c r="Q653" s="363" t="s">
        <v>14008</v>
      </c>
      <c r="R653" s="363" t="s">
        <v>15648</v>
      </c>
      <c r="S653" s="363" t="s">
        <v>9138</v>
      </c>
      <c r="T653" s="419" t="str">
        <f t="shared" si="21"/>
        <v>117Xã Xuân Hưng</v>
      </c>
      <c r="U653" t="e">
        <f>VLOOKUP(S653,'DM CQT mới'!$E$7:$E$132,1,)</f>
        <v>#N/A</v>
      </c>
      <c r="V653" s="360" t="s">
        <v>14006</v>
      </c>
      <c r="W653" s="363" t="s">
        <v>15647</v>
      </c>
      <c r="X653" t="b">
        <f t="shared" si="20"/>
        <v>0</v>
      </c>
    </row>
    <row r="654" spans="1:24" ht="90" hidden="1">
      <c r="A654" s="360" t="s">
        <v>8013</v>
      </c>
      <c r="B654" s="361" t="s">
        <v>11134</v>
      </c>
      <c r="C654" s="361">
        <v>10</v>
      </c>
      <c r="D654" s="361" t="s">
        <v>1422</v>
      </c>
      <c r="E654" s="361" t="s">
        <v>14005</v>
      </c>
      <c r="F654" s="361" t="s">
        <v>15646</v>
      </c>
      <c r="G654" s="361" t="s">
        <v>13992</v>
      </c>
      <c r="H654" s="361">
        <v>117</v>
      </c>
      <c r="I654" s="363" t="s">
        <v>13975</v>
      </c>
      <c r="J654" s="363" t="s">
        <v>11240</v>
      </c>
      <c r="K654" s="360">
        <v>7</v>
      </c>
      <c r="L654" s="360" t="s">
        <v>14006</v>
      </c>
      <c r="M654" s="360"/>
      <c r="N654" s="363" t="s">
        <v>15647</v>
      </c>
      <c r="O654" s="363" t="s">
        <v>13844</v>
      </c>
      <c r="P654" s="363" t="s">
        <v>14007</v>
      </c>
      <c r="Q654" s="363" t="s">
        <v>14008</v>
      </c>
      <c r="R654" s="363" t="s">
        <v>15648</v>
      </c>
      <c r="S654" s="363" t="s">
        <v>8159</v>
      </c>
      <c r="T654" s="419" t="str">
        <f t="shared" si="21"/>
        <v>117Xã Xuân Trường</v>
      </c>
      <c r="U654" t="e">
        <f>VLOOKUP(S654,'DM CQT mới'!$E$7:$E$132,1,)</f>
        <v>#N/A</v>
      </c>
      <c r="V654" s="360" t="s">
        <v>14006</v>
      </c>
      <c r="W654" s="363" t="s">
        <v>15647</v>
      </c>
      <c r="X654" t="b">
        <f t="shared" si="20"/>
        <v>0</v>
      </c>
    </row>
    <row r="655" spans="1:24" ht="90" hidden="1">
      <c r="A655" s="360" t="s">
        <v>8013</v>
      </c>
      <c r="B655" s="361" t="s">
        <v>11134</v>
      </c>
      <c r="C655" s="361">
        <v>10</v>
      </c>
      <c r="D655" s="361" t="s">
        <v>1422</v>
      </c>
      <c r="E655" s="361" t="s">
        <v>14005</v>
      </c>
      <c r="F655" s="361" t="s">
        <v>15646</v>
      </c>
      <c r="G655" s="361" t="s">
        <v>13992</v>
      </c>
      <c r="H655" s="361">
        <v>117</v>
      </c>
      <c r="I655" s="363" t="s">
        <v>13975</v>
      </c>
      <c r="J655" s="363" t="s">
        <v>11240</v>
      </c>
      <c r="K655" s="360">
        <v>7</v>
      </c>
      <c r="L655" s="360" t="s">
        <v>14006</v>
      </c>
      <c r="M655" s="360"/>
      <c r="N655" s="363" t="s">
        <v>15647</v>
      </c>
      <c r="O655" s="363" t="s">
        <v>13844</v>
      </c>
      <c r="P655" s="363" t="s">
        <v>14007</v>
      </c>
      <c r="Q655" s="363" t="s">
        <v>14008</v>
      </c>
      <c r="R655" s="363" t="s">
        <v>15648</v>
      </c>
      <c r="S655" s="363" t="s">
        <v>9151</v>
      </c>
      <c r="T655" s="419" t="str">
        <f t="shared" si="21"/>
        <v>117Xã Giao Ninh</v>
      </c>
      <c r="U655" t="e">
        <f>VLOOKUP(S655,'DM CQT mới'!$E$7:$E$132,1,)</f>
        <v>#N/A</v>
      </c>
      <c r="V655" s="360" t="s">
        <v>14006</v>
      </c>
      <c r="W655" s="363" t="s">
        <v>15647</v>
      </c>
      <c r="X655" t="b">
        <f t="shared" si="20"/>
        <v>0</v>
      </c>
    </row>
    <row r="656" spans="1:24" ht="90" hidden="1">
      <c r="A656" s="360" t="s">
        <v>8013</v>
      </c>
      <c r="B656" s="361" t="s">
        <v>11134</v>
      </c>
      <c r="C656" s="361">
        <v>10</v>
      </c>
      <c r="D656" s="361" t="s">
        <v>1422</v>
      </c>
      <c r="E656" s="361" t="s">
        <v>14005</v>
      </c>
      <c r="F656" s="361" t="s">
        <v>15646</v>
      </c>
      <c r="G656" s="361" t="s">
        <v>13992</v>
      </c>
      <c r="H656" s="361">
        <v>117</v>
      </c>
      <c r="I656" s="363" t="s">
        <v>13975</v>
      </c>
      <c r="J656" s="363" t="s">
        <v>11240</v>
      </c>
      <c r="K656" s="360">
        <v>7</v>
      </c>
      <c r="L656" s="360" t="s">
        <v>14006</v>
      </c>
      <c r="M656" s="360"/>
      <c r="N656" s="363" t="s">
        <v>15647</v>
      </c>
      <c r="O656" s="363" t="s">
        <v>13844</v>
      </c>
      <c r="P656" s="363" t="s">
        <v>14007</v>
      </c>
      <c r="Q656" s="363" t="s">
        <v>14008</v>
      </c>
      <c r="R656" s="363" t="s">
        <v>15648</v>
      </c>
      <c r="S656" s="363" t="s">
        <v>9150</v>
      </c>
      <c r="T656" s="419" t="str">
        <f t="shared" si="21"/>
        <v>117Xã Giao Bình</v>
      </c>
      <c r="U656" t="e">
        <f>VLOOKUP(S656,'DM CQT mới'!$E$7:$E$132,1,)</f>
        <v>#N/A</v>
      </c>
      <c r="V656" s="360" t="s">
        <v>14006</v>
      </c>
      <c r="W656" s="363" t="s">
        <v>15647</v>
      </c>
      <c r="X656" t="b">
        <f t="shared" si="20"/>
        <v>0</v>
      </c>
    </row>
    <row r="657" spans="1:24" ht="90" hidden="1">
      <c r="A657" s="360" t="s">
        <v>8013</v>
      </c>
      <c r="B657" s="361" t="s">
        <v>11134</v>
      </c>
      <c r="C657" s="361">
        <v>10</v>
      </c>
      <c r="D657" s="361" t="s">
        <v>1422</v>
      </c>
      <c r="E657" s="361" t="s">
        <v>14005</v>
      </c>
      <c r="F657" s="361" t="s">
        <v>15646</v>
      </c>
      <c r="G657" s="361" t="s">
        <v>13992</v>
      </c>
      <c r="H657" s="361">
        <v>117</v>
      </c>
      <c r="I657" s="363" t="s">
        <v>13975</v>
      </c>
      <c r="J657" s="363" t="s">
        <v>11240</v>
      </c>
      <c r="K657" s="360">
        <v>7</v>
      </c>
      <c r="L657" s="360" t="s">
        <v>14006</v>
      </c>
      <c r="M657" s="360"/>
      <c r="N657" s="363" t="s">
        <v>15647</v>
      </c>
      <c r="O657" s="363" t="s">
        <v>13844</v>
      </c>
      <c r="P657" s="363" t="s">
        <v>14007</v>
      </c>
      <c r="Q657" s="363" t="s">
        <v>14008</v>
      </c>
      <c r="R657" s="363" t="s">
        <v>15648</v>
      </c>
      <c r="S657" s="363" t="s">
        <v>9149</v>
      </c>
      <c r="T657" s="419" t="str">
        <f t="shared" si="21"/>
        <v>117Xã Giao Hưng</v>
      </c>
      <c r="U657" t="e">
        <f>VLOOKUP(S657,'DM CQT mới'!$E$7:$E$132,1,)</f>
        <v>#N/A</v>
      </c>
      <c r="V657" s="360" t="s">
        <v>14006</v>
      </c>
      <c r="W657" s="363" t="s">
        <v>15647</v>
      </c>
      <c r="X657" t="b">
        <f t="shared" si="20"/>
        <v>0</v>
      </c>
    </row>
    <row r="658" spans="1:24" ht="90" hidden="1">
      <c r="A658" s="360" t="s">
        <v>8013</v>
      </c>
      <c r="B658" s="361" t="s">
        <v>11134</v>
      </c>
      <c r="C658" s="361">
        <v>10</v>
      </c>
      <c r="D658" s="361" t="s">
        <v>1422</v>
      </c>
      <c r="E658" s="361" t="s">
        <v>14005</v>
      </c>
      <c r="F658" s="361" t="s">
        <v>15646</v>
      </c>
      <c r="G658" s="361" t="s">
        <v>13992</v>
      </c>
      <c r="H658" s="361">
        <v>117</v>
      </c>
      <c r="I658" s="363" t="s">
        <v>13975</v>
      </c>
      <c r="J658" s="363" t="s">
        <v>11240</v>
      </c>
      <c r="K658" s="360">
        <v>7</v>
      </c>
      <c r="L658" s="360" t="s">
        <v>14006</v>
      </c>
      <c r="M658" s="360"/>
      <c r="N658" s="363" t="s">
        <v>15647</v>
      </c>
      <c r="O658" s="363" t="s">
        <v>13844</v>
      </c>
      <c r="P658" s="363" t="s">
        <v>14007</v>
      </c>
      <c r="Q658" s="363" t="s">
        <v>14008</v>
      </c>
      <c r="R658" s="363" t="s">
        <v>15648</v>
      </c>
      <c r="S658" s="363" t="s">
        <v>9148</v>
      </c>
      <c r="T658" s="419" t="str">
        <f t="shared" si="21"/>
        <v>117Xã Giao Phúc</v>
      </c>
      <c r="U658" t="e">
        <f>VLOOKUP(S658,'DM CQT mới'!$E$7:$E$132,1,)</f>
        <v>#N/A</v>
      </c>
      <c r="V658" s="360" t="s">
        <v>14006</v>
      </c>
      <c r="W658" s="363" t="s">
        <v>15647</v>
      </c>
      <c r="X658" t="b">
        <f t="shared" si="20"/>
        <v>0</v>
      </c>
    </row>
    <row r="659" spans="1:24" ht="90" hidden="1">
      <c r="A659" s="360" t="s">
        <v>8013</v>
      </c>
      <c r="B659" s="361" t="s">
        <v>11134</v>
      </c>
      <c r="C659" s="361">
        <v>10</v>
      </c>
      <c r="D659" s="361" t="s">
        <v>1422</v>
      </c>
      <c r="E659" s="361" t="s">
        <v>14005</v>
      </c>
      <c r="F659" s="361" t="s">
        <v>15646</v>
      </c>
      <c r="G659" s="361" t="s">
        <v>13992</v>
      </c>
      <c r="H659" s="361">
        <v>117</v>
      </c>
      <c r="I659" s="363" t="s">
        <v>13975</v>
      </c>
      <c r="J659" s="363" t="s">
        <v>11240</v>
      </c>
      <c r="K659" s="360">
        <v>7</v>
      </c>
      <c r="L659" s="360" t="s">
        <v>14006</v>
      </c>
      <c r="M659" s="360"/>
      <c r="N659" s="363" t="s">
        <v>15647</v>
      </c>
      <c r="O659" s="363" t="s">
        <v>13844</v>
      </c>
      <c r="P659" s="363" t="s">
        <v>14007</v>
      </c>
      <c r="Q659" s="363" t="s">
        <v>14008</v>
      </c>
      <c r="R659" s="363" t="s">
        <v>15648</v>
      </c>
      <c r="S659" s="363" t="s">
        <v>15337</v>
      </c>
      <c r="T659" s="419" t="str">
        <f t="shared" si="21"/>
        <v>117Xã Giao Thủy</v>
      </c>
      <c r="U659" t="e">
        <f>VLOOKUP(S659,'DM CQT mới'!$E$7:$E$132,1,)</f>
        <v>#N/A</v>
      </c>
      <c r="V659" s="360" t="s">
        <v>14006</v>
      </c>
      <c r="W659" s="363" t="s">
        <v>15647</v>
      </c>
      <c r="X659" t="b">
        <f t="shared" si="20"/>
        <v>0</v>
      </c>
    </row>
    <row r="660" spans="1:24" ht="90" hidden="1">
      <c r="A660" s="360" t="s">
        <v>8013</v>
      </c>
      <c r="B660" s="361" t="s">
        <v>11134</v>
      </c>
      <c r="C660" s="361">
        <v>10</v>
      </c>
      <c r="D660" s="361" t="s">
        <v>1422</v>
      </c>
      <c r="E660" s="361" t="s">
        <v>14005</v>
      </c>
      <c r="F660" s="361" t="s">
        <v>15646</v>
      </c>
      <c r="G660" s="361" t="s">
        <v>13992</v>
      </c>
      <c r="H660" s="361">
        <v>117</v>
      </c>
      <c r="I660" s="363" t="s">
        <v>13975</v>
      </c>
      <c r="J660" s="363" t="s">
        <v>11240</v>
      </c>
      <c r="K660" s="360">
        <v>7</v>
      </c>
      <c r="L660" s="360" t="s">
        <v>14006</v>
      </c>
      <c r="M660" s="360"/>
      <c r="N660" s="363" t="s">
        <v>15647</v>
      </c>
      <c r="O660" s="363" t="s">
        <v>13844</v>
      </c>
      <c r="P660" s="363" t="s">
        <v>14007</v>
      </c>
      <c r="Q660" s="363" t="s">
        <v>14008</v>
      </c>
      <c r="R660" s="363" t="s">
        <v>15648</v>
      </c>
      <c r="S660" s="363" t="s">
        <v>15338</v>
      </c>
      <c r="T660" s="419" t="str">
        <f t="shared" si="21"/>
        <v>117Xã Giao Hòa</v>
      </c>
      <c r="U660" t="e">
        <f>VLOOKUP(S660,'DM CQT mới'!$E$7:$E$132,1,)</f>
        <v>#N/A</v>
      </c>
      <c r="V660" s="360" t="s">
        <v>14006</v>
      </c>
      <c r="W660" s="363" t="s">
        <v>15647</v>
      </c>
      <c r="X660" t="b">
        <f t="shared" si="20"/>
        <v>0</v>
      </c>
    </row>
    <row r="661" spans="1:24" ht="90" hidden="1">
      <c r="A661" s="360" t="s">
        <v>8013</v>
      </c>
      <c r="B661" s="361" t="s">
        <v>11134</v>
      </c>
      <c r="C661" s="361">
        <v>10</v>
      </c>
      <c r="D661" s="361" t="s">
        <v>1422</v>
      </c>
      <c r="E661" s="361" t="s">
        <v>14005</v>
      </c>
      <c r="F661" s="361" t="s">
        <v>15646</v>
      </c>
      <c r="G661" s="361" t="s">
        <v>13992</v>
      </c>
      <c r="H661" s="361">
        <v>117</v>
      </c>
      <c r="I661" s="363" t="s">
        <v>13975</v>
      </c>
      <c r="J661" s="363" t="s">
        <v>11240</v>
      </c>
      <c r="K661" s="360">
        <v>7</v>
      </c>
      <c r="L661" s="360" t="s">
        <v>14006</v>
      </c>
      <c r="M661" s="360"/>
      <c r="N661" s="363" t="s">
        <v>15647</v>
      </c>
      <c r="O661" s="363" t="s">
        <v>13844</v>
      </c>
      <c r="P661" s="363" t="s">
        <v>14007</v>
      </c>
      <c r="Q661" s="363" t="s">
        <v>14008</v>
      </c>
      <c r="R661" s="363" t="s">
        <v>15648</v>
      </c>
      <c r="S661" s="363" t="s">
        <v>9147</v>
      </c>
      <c r="T661" s="419" t="str">
        <f t="shared" si="21"/>
        <v>117Xã Giao Minh</v>
      </c>
      <c r="U661" t="e">
        <f>VLOOKUP(S661,'DM CQT mới'!$E$7:$E$132,1,)</f>
        <v>#N/A</v>
      </c>
      <c r="V661" s="360" t="s">
        <v>14006</v>
      </c>
      <c r="W661" s="363" t="s">
        <v>15647</v>
      </c>
      <c r="X661" t="b">
        <f t="shared" si="20"/>
        <v>0</v>
      </c>
    </row>
    <row r="662" spans="1:24" ht="90" hidden="1">
      <c r="A662" s="360" t="s">
        <v>8013</v>
      </c>
      <c r="B662" s="361" t="s">
        <v>11134</v>
      </c>
      <c r="C662" s="361">
        <v>10</v>
      </c>
      <c r="D662" s="361" t="s">
        <v>1422</v>
      </c>
      <c r="E662" s="361" t="s">
        <v>14005</v>
      </c>
      <c r="F662" s="361" t="s">
        <v>15646</v>
      </c>
      <c r="G662" s="361" t="s">
        <v>13992</v>
      </c>
      <c r="H662" s="361">
        <v>117</v>
      </c>
      <c r="I662" s="363" t="s">
        <v>13975</v>
      </c>
      <c r="J662" s="363" t="s">
        <v>11240</v>
      </c>
      <c r="K662" s="360">
        <v>7</v>
      </c>
      <c r="L662" s="360" t="s">
        <v>14006</v>
      </c>
      <c r="M662" s="360"/>
      <c r="N662" s="363" t="s">
        <v>15647</v>
      </c>
      <c r="O662" s="363" t="s">
        <v>13844</v>
      </c>
      <c r="P662" s="363" t="s">
        <v>14007</v>
      </c>
      <c r="Q662" s="363" t="s">
        <v>14008</v>
      </c>
      <c r="R662" s="363" t="s">
        <v>15648</v>
      </c>
      <c r="S662" s="363" t="s">
        <v>9146</v>
      </c>
      <c r="T662" s="419" t="str">
        <f t="shared" si="21"/>
        <v>117Xã Hải Thịnh</v>
      </c>
      <c r="U662" t="e">
        <f>VLOOKUP(S662,'DM CQT mới'!$E$7:$E$132,1,)</f>
        <v>#N/A</v>
      </c>
      <c r="V662" s="360" t="s">
        <v>14006</v>
      </c>
      <c r="W662" s="363" t="s">
        <v>15647</v>
      </c>
      <c r="X662" t="b">
        <f t="shared" si="20"/>
        <v>0</v>
      </c>
    </row>
    <row r="663" spans="1:24" ht="90" hidden="1">
      <c r="A663" s="360" t="s">
        <v>8013</v>
      </c>
      <c r="B663" s="361" t="s">
        <v>11134</v>
      </c>
      <c r="C663" s="361">
        <v>10</v>
      </c>
      <c r="D663" s="361" t="s">
        <v>1422</v>
      </c>
      <c r="E663" s="361" t="s">
        <v>14005</v>
      </c>
      <c r="F663" s="361" t="s">
        <v>15646</v>
      </c>
      <c r="G663" s="361" t="s">
        <v>13992</v>
      </c>
      <c r="H663" s="361">
        <v>117</v>
      </c>
      <c r="I663" s="363" t="s">
        <v>13975</v>
      </c>
      <c r="J663" s="363" t="s">
        <v>11240</v>
      </c>
      <c r="K663" s="360">
        <v>7</v>
      </c>
      <c r="L663" s="360" t="s">
        <v>14006</v>
      </c>
      <c r="M663" s="360"/>
      <c r="N663" s="363" t="s">
        <v>15647</v>
      </c>
      <c r="O663" s="363" t="s">
        <v>13844</v>
      </c>
      <c r="P663" s="363" t="s">
        <v>14007</v>
      </c>
      <c r="Q663" s="363" t="s">
        <v>14008</v>
      </c>
      <c r="R663" s="363" t="s">
        <v>15648</v>
      </c>
      <c r="S663" s="363" t="s">
        <v>9145</v>
      </c>
      <c r="T663" s="419" t="str">
        <f t="shared" si="21"/>
        <v>117Xã Hải Xuân</v>
      </c>
      <c r="U663" t="e">
        <f>VLOOKUP(S663,'DM CQT mới'!$E$7:$E$132,1,)</f>
        <v>#N/A</v>
      </c>
      <c r="V663" s="360" t="s">
        <v>14006</v>
      </c>
      <c r="W663" s="363" t="s">
        <v>15647</v>
      </c>
      <c r="X663" t="b">
        <f t="shared" si="20"/>
        <v>0</v>
      </c>
    </row>
    <row r="664" spans="1:24" ht="90" hidden="1">
      <c r="A664" s="360" t="s">
        <v>8013</v>
      </c>
      <c r="B664" s="361" t="s">
        <v>11134</v>
      </c>
      <c r="C664" s="361">
        <v>10</v>
      </c>
      <c r="D664" s="361" t="s">
        <v>1422</v>
      </c>
      <c r="E664" s="361" t="s">
        <v>14005</v>
      </c>
      <c r="F664" s="361" t="s">
        <v>15646</v>
      </c>
      <c r="G664" s="361" t="s">
        <v>13992</v>
      </c>
      <c r="H664" s="361">
        <v>117</v>
      </c>
      <c r="I664" s="363" t="s">
        <v>13975</v>
      </c>
      <c r="J664" s="363" t="s">
        <v>11240</v>
      </c>
      <c r="K664" s="360">
        <v>7</v>
      </c>
      <c r="L664" s="360" t="s">
        <v>14006</v>
      </c>
      <c r="M664" s="360"/>
      <c r="N664" s="363" t="s">
        <v>15647</v>
      </c>
      <c r="O664" s="363" t="s">
        <v>13844</v>
      </c>
      <c r="P664" s="363" t="s">
        <v>14007</v>
      </c>
      <c r="Q664" s="363" t="s">
        <v>14008</v>
      </c>
      <c r="R664" s="363" t="s">
        <v>15648</v>
      </c>
      <c r="S664" s="363" t="s">
        <v>9144</v>
      </c>
      <c r="T664" s="419" t="str">
        <f t="shared" si="21"/>
        <v>117Xã Hải Quang</v>
      </c>
      <c r="U664" t="e">
        <f>VLOOKUP(S664,'DM CQT mới'!$E$7:$E$132,1,)</f>
        <v>#N/A</v>
      </c>
      <c r="V664" s="360" t="s">
        <v>14006</v>
      </c>
      <c r="W664" s="363" t="s">
        <v>15647</v>
      </c>
      <c r="X664" t="b">
        <f t="shared" si="20"/>
        <v>0</v>
      </c>
    </row>
    <row r="665" spans="1:24" ht="90" hidden="1">
      <c r="A665" s="360" t="s">
        <v>8013</v>
      </c>
      <c r="B665" s="361" t="s">
        <v>11134</v>
      </c>
      <c r="C665" s="361">
        <v>10</v>
      </c>
      <c r="D665" s="361" t="s">
        <v>1422</v>
      </c>
      <c r="E665" s="361" t="s">
        <v>14005</v>
      </c>
      <c r="F665" s="361" t="s">
        <v>15646</v>
      </c>
      <c r="G665" s="361" t="s">
        <v>13992</v>
      </c>
      <c r="H665" s="361">
        <v>117</v>
      </c>
      <c r="I665" s="363" t="s">
        <v>13975</v>
      </c>
      <c r="J665" s="363" t="s">
        <v>11240</v>
      </c>
      <c r="K665" s="360">
        <v>7</v>
      </c>
      <c r="L665" s="360" t="s">
        <v>14006</v>
      </c>
      <c r="M665" s="360"/>
      <c r="N665" s="363" t="s">
        <v>15647</v>
      </c>
      <c r="O665" s="363" t="s">
        <v>13844</v>
      </c>
      <c r="P665" s="363" t="s">
        <v>14007</v>
      </c>
      <c r="Q665" s="363" t="s">
        <v>14008</v>
      </c>
      <c r="R665" s="363" t="s">
        <v>15648</v>
      </c>
      <c r="S665" s="363" t="s">
        <v>9143</v>
      </c>
      <c r="T665" s="419" t="str">
        <f t="shared" si="21"/>
        <v>117Xã Hải An</v>
      </c>
      <c r="U665" t="e">
        <f>VLOOKUP(S665,'DM CQT mới'!$E$7:$E$132,1,)</f>
        <v>#N/A</v>
      </c>
      <c r="V665" s="360" t="s">
        <v>14006</v>
      </c>
      <c r="W665" s="363" t="s">
        <v>15647</v>
      </c>
      <c r="X665" t="b">
        <f t="shared" si="20"/>
        <v>0</v>
      </c>
    </row>
    <row r="666" spans="1:24" ht="90" hidden="1">
      <c r="A666" s="360" t="s">
        <v>8013</v>
      </c>
      <c r="B666" s="361" t="s">
        <v>11134</v>
      </c>
      <c r="C666" s="361">
        <v>10</v>
      </c>
      <c r="D666" s="361" t="s">
        <v>1422</v>
      </c>
      <c r="E666" s="361" t="s">
        <v>14005</v>
      </c>
      <c r="F666" s="361" t="s">
        <v>15646</v>
      </c>
      <c r="G666" s="361" t="s">
        <v>13992</v>
      </c>
      <c r="H666" s="361">
        <v>117</v>
      </c>
      <c r="I666" s="363" t="s">
        <v>13975</v>
      </c>
      <c r="J666" s="363" t="s">
        <v>11240</v>
      </c>
      <c r="K666" s="360">
        <v>7</v>
      </c>
      <c r="L666" s="360" t="s">
        <v>14006</v>
      </c>
      <c r="M666" s="360"/>
      <c r="N666" s="363" t="s">
        <v>15647</v>
      </c>
      <c r="O666" s="363" t="s">
        <v>13844</v>
      </c>
      <c r="P666" s="363" t="s">
        <v>14007</v>
      </c>
      <c r="Q666" s="363" t="s">
        <v>14008</v>
      </c>
      <c r="R666" s="363" t="s">
        <v>15648</v>
      </c>
      <c r="S666" s="363" t="s">
        <v>8954</v>
      </c>
      <c r="T666" s="419" t="str">
        <f t="shared" si="21"/>
        <v>117Xã Hải Hưng</v>
      </c>
      <c r="U666" t="e">
        <f>VLOOKUP(S666,'DM CQT mới'!$E$7:$E$132,1,)</f>
        <v>#N/A</v>
      </c>
      <c r="V666" s="360" t="s">
        <v>14006</v>
      </c>
      <c r="W666" s="363" t="s">
        <v>15647</v>
      </c>
      <c r="X666" t="b">
        <f t="shared" si="20"/>
        <v>0</v>
      </c>
    </row>
    <row r="667" spans="1:24" ht="90" hidden="1">
      <c r="A667" s="360" t="s">
        <v>8013</v>
      </c>
      <c r="B667" s="361" t="s">
        <v>11134</v>
      </c>
      <c r="C667" s="361">
        <v>10</v>
      </c>
      <c r="D667" s="361" t="s">
        <v>1422</v>
      </c>
      <c r="E667" s="361" t="s">
        <v>14005</v>
      </c>
      <c r="F667" s="361" t="s">
        <v>15646</v>
      </c>
      <c r="G667" s="361" t="s">
        <v>13992</v>
      </c>
      <c r="H667" s="361">
        <v>117</v>
      </c>
      <c r="I667" s="363" t="s">
        <v>13975</v>
      </c>
      <c r="J667" s="363" t="s">
        <v>11240</v>
      </c>
      <c r="K667" s="360">
        <v>7</v>
      </c>
      <c r="L667" s="360" t="s">
        <v>14006</v>
      </c>
      <c r="M667" s="360"/>
      <c r="N667" s="363" t="s">
        <v>15647</v>
      </c>
      <c r="O667" s="363" t="s">
        <v>13844</v>
      </c>
      <c r="P667" s="363" t="s">
        <v>14007</v>
      </c>
      <c r="Q667" s="363" t="s">
        <v>14008</v>
      </c>
      <c r="R667" s="363" t="s">
        <v>15648</v>
      </c>
      <c r="S667" s="363" t="s">
        <v>9142</v>
      </c>
      <c r="T667" s="419" t="str">
        <f t="shared" si="21"/>
        <v>117Xã Hải Tiến</v>
      </c>
      <c r="U667" t="e">
        <f>VLOOKUP(S667,'DM CQT mới'!$E$7:$E$132,1,)</f>
        <v>#N/A</v>
      </c>
      <c r="V667" s="360" t="s">
        <v>14006</v>
      </c>
      <c r="W667" s="363" t="s">
        <v>15647</v>
      </c>
      <c r="X667" t="b">
        <f t="shared" si="20"/>
        <v>0</v>
      </c>
    </row>
    <row r="668" spans="1:24" ht="90" hidden="1">
      <c r="A668" s="360" t="s">
        <v>8013</v>
      </c>
      <c r="B668" s="361" t="s">
        <v>11134</v>
      </c>
      <c r="C668" s="361">
        <v>10</v>
      </c>
      <c r="D668" s="361" t="s">
        <v>1422</v>
      </c>
      <c r="E668" s="361" t="s">
        <v>14005</v>
      </c>
      <c r="F668" s="361" t="s">
        <v>15646</v>
      </c>
      <c r="G668" s="361" t="s">
        <v>13992</v>
      </c>
      <c r="H668" s="361">
        <v>117</v>
      </c>
      <c r="I668" s="363" t="s">
        <v>13975</v>
      </c>
      <c r="J668" s="363" t="s">
        <v>11240</v>
      </c>
      <c r="K668" s="360">
        <v>7</v>
      </c>
      <c r="L668" s="360" t="s">
        <v>14006</v>
      </c>
      <c r="M668" s="360"/>
      <c r="N668" s="363" t="s">
        <v>15647</v>
      </c>
      <c r="O668" s="363" t="s">
        <v>13844</v>
      </c>
      <c r="P668" s="363" t="s">
        <v>14007</v>
      </c>
      <c r="Q668" s="363" t="s">
        <v>14008</v>
      </c>
      <c r="R668" s="363" t="s">
        <v>15648</v>
      </c>
      <c r="S668" s="363" t="s">
        <v>9141</v>
      </c>
      <c r="T668" s="419" t="str">
        <f t="shared" si="21"/>
        <v>117Xã Hải Anh</v>
      </c>
      <c r="U668" t="e">
        <f>VLOOKUP(S668,'DM CQT mới'!$E$7:$E$132,1,)</f>
        <v>#N/A</v>
      </c>
      <c r="V668" s="360" t="s">
        <v>14006</v>
      </c>
      <c r="W668" s="363" t="s">
        <v>15647</v>
      </c>
      <c r="X668" t="b">
        <f t="shared" si="20"/>
        <v>0</v>
      </c>
    </row>
    <row r="669" spans="1:24" ht="90" hidden="1">
      <c r="A669" s="360" t="s">
        <v>8013</v>
      </c>
      <c r="B669" s="361" t="s">
        <v>11134</v>
      </c>
      <c r="C669" s="361">
        <v>10</v>
      </c>
      <c r="D669" s="361" t="s">
        <v>1422</v>
      </c>
      <c r="E669" s="361" t="s">
        <v>14005</v>
      </c>
      <c r="F669" s="361" t="s">
        <v>15646</v>
      </c>
      <c r="G669" s="361" t="s">
        <v>13992</v>
      </c>
      <c r="H669" s="361">
        <v>117</v>
      </c>
      <c r="I669" s="363" t="s">
        <v>13975</v>
      </c>
      <c r="J669" s="363" t="s">
        <v>11240</v>
      </c>
      <c r="K669" s="360">
        <v>7</v>
      </c>
      <c r="L669" s="360" t="s">
        <v>14006</v>
      </c>
      <c r="M669" s="360"/>
      <c r="N669" s="363" t="s">
        <v>15647</v>
      </c>
      <c r="O669" s="363" t="s">
        <v>13844</v>
      </c>
      <c r="P669" s="363" t="s">
        <v>14007</v>
      </c>
      <c r="Q669" s="363" t="s">
        <v>14008</v>
      </c>
      <c r="R669" s="363" t="s">
        <v>15648</v>
      </c>
      <c r="S669" s="363" t="s">
        <v>9140</v>
      </c>
      <c r="T669" s="419" t="str">
        <f t="shared" si="21"/>
        <v>117Xã Hải Hậu</v>
      </c>
      <c r="U669" t="e">
        <f>VLOOKUP(S669,'DM CQT mới'!$E$7:$E$132,1,)</f>
        <v>#N/A</v>
      </c>
      <c r="V669" s="360" t="s">
        <v>14006</v>
      </c>
      <c r="W669" s="363" t="s">
        <v>15647</v>
      </c>
      <c r="X669" t="b">
        <f t="shared" si="20"/>
        <v>0</v>
      </c>
    </row>
    <row r="670" spans="1:24" ht="45" hidden="1">
      <c r="A670" s="360" t="s">
        <v>14009</v>
      </c>
      <c r="B670" s="361" t="s">
        <v>11134</v>
      </c>
      <c r="C670" s="361">
        <v>3</v>
      </c>
      <c r="D670" s="361" t="s">
        <v>1282</v>
      </c>
      <c r="E670" s="361" t="s">
        <v>14010</v>
      </c>
      <c r="F670" s="361" t="s">
        <v>15618</v>
      </c>
      <c r="G670" s="361" t="s">
        <v>14011</v>
      </c>
      <c r="H670" s="361">
        <v>117</v>
      </c>
      <c r="I670" s="363" t="s">
        <v>13975</v>
      </c>
      <c r="J670" s="363" t="s">
        <v>11240</v>
      </c>
      <c r="K670" s="360">
        <v>8</v>
      </c>
      <c r="L670" s="360" t="s">
        <v>14012</v>
      </c>
      <c r="M670" s="360"/>
      <c r="N670" s="363" t="s">
        <v>15649</v>
      </c>
      <c r="O670" s="363" t="s">
        <v>13844</v>
      </c>
      <c r="P670" s="363" t="s">
        <v>1290</v>
      </c>
      <c r="Q670" s="363" t="s">
        <v>14013</v>
      </c>
      <c r="R670" s="363" t="s">
        <v>15650</v>
      </c>
      <c r="S670" s="363" t="s">
        <v>9105</v>
      </c>
      <c r="T670" s="419" t="str">
        <f t="shared" si="21"/>
        <v>117Phường Hà Nam</v>
      </c>
      <c r="U670" t="e">
        <f>VLOOKUP(S670,'DM CQT mới'!$E$7:$E$132,1,)</f>
        <v>#N/A</v>
      </c>
      <c r="V670" s="360" t="s">
        <v>14012</v>
      </c>
      <c r="W670" s="363" t="s">
        <v>15649</v>
      </c>
      <c r="X670" t="b">
        <f t="shared" si="20"/>
        <v>0</v>
      </c>
    </row>
    <row r="671" spans="1:24" ht="45" hidden="1">
      <c r="A671" s="360" t="s">
        <v>14009</v>
      </c>
      <c r="B671" s="361" t="s">
        <v>11134</v>
      </c>
      <c r="C671" s="361">
        <v>3</v>
      </c>
      <c r="D671" s="361" t="s">
        <v>1282</v>
      </c>
      <c r="E671" s="361" t="s">
        <v>14010</v>
      </c>
      <c r="F671" s="361" t="s">
        <v>15618</v>
      </c>
      <c r="G671" s="361" t="s">
        <v>14011</v>
      </c>
      <c r="H671" s="361">
        <v>117</v>
      </c>
      <c r="I671" s="363" t="s">
        <v>13975</v>
      </c>
      <c r="J671" s="363" t="s">
        <v>11240</v>
      </c>
      <c r="K671" s="360">
        <v>8</v>
      </c>
      <c r="L671" s="360" t="s">
        <v>14012</v>
      </c>
      <c r="M671" s="360"/>
      <c r="N671" s="363" t="s">
        <v>15649</v>
      </c>
      <c r="O671" s="363" t="s">
        <v>13844</v>
      </c>
      <c r="P671" s="363" t="s">
        <v>1290</v>
      </c>
      <c r="Q671" s="363" t="s">
        <v>14013</v>
      </c>
      <c r="R671" s="363" t="s">
        <v>15650</v>
      </c>
      <c r="S671" s="363" t="s">
        <v>9107</v>
      </c>
      <c r="T671" s="419" t="str">
        <f t="shared" si="21"/>
        <v>117Phường Phù Vân</v>
      </c>
      <c r="U671" t="e">
        <f>VLOOKUP(S671,'DM CQT mới'!$E$7:$E$132,1,)</f>
        <v>#N/A</v>
      </c>
      <c r="V671" s="360" t="s">
        <v>14012</v>
      </c>
      <c r="W671" s="363" t="s">
        <v>15649</v>
      </c>
      <c r="X671" t="b">
        <f t="shared" si="20"/>
        <v>0</v>
      </c>
    </row>
    <row r="672" spans="1:24" ht="45" hidden="1">
      <c r="A672" s="360" t="s">
        <v>14009</v>
      </c>
      <c r="B672" s="361" t="s">
        <v>11134</v>
      </c>
      <c r="C672" s="361">
        <v>3</v>
      </c>
      <c r="D672" s="361" t="s">
        <v>1282</v>
      </c>
      <c r="E672" s="361" t="s">
        <v>14010</v>
      </c>
      <c r="F672" s="361" t="s">
        <v>15618</v>
      </c>
      <c r="G672" s="361" t="s">
        <v>14011</v>
      </c>
      <c r="H672" s="361">
        <v>117</v>
      </c>
      <c r="I672" s="363" t="s">
        <v>13975</v>
      </c>
      <c r="J672" s="363" t="s">
        <v>11240</v>
      </c>
      <c r="K672" s="360">
        <v>8</v>
      </c>
      <c r="L672" s="360" t="s">
        <v>14012</v>
      </c>
      <c r="M672" s="360"/>
      <c r="N672" s="363" t="s">
        <v>15649</v>
      </c>
      <c r="O672" s="363" t="s">
        <v>13844</v>
      </c>
      <c r="P672" s="363" t="s">
        <v>1290</v>
      </c>
      <c r="Q672" s="363" t="s">
        <v>14013</v>
      </c>
      <c r="R672" s="363" t="s">
        <v>15650</v>
      </c>
      <c r="S672" s="363" t="s">
        <v>9108</v>
      </c>
      <c r="T672" s="419" t="str">
        <f t="shared" si="21"/>
        <v>117Phường Châu Sơn</v>
      </c>
      <c r="U672" t="e">
        <f>VLOOKUP(S672,'DM CQT mới'!$E$7:$E$132,1,)</f>
        <v>#N/A</v>
      </c>
      <c r="V672" s="360" t="s">
        <v>14012</v>
      </c>
      <c r="W672" s="363" t="s">
        <v>15649</v>
      </c>
      <c r="X672" t="b">
        <f t="shared" si="20"/>
        <v>0</v>
      </c>
    </row>
    <row r="673" spans="1:24" ht="45" hidden="1">
      <c r="A673" s="360" t="s">
        <v>14009</v>
      </c>
      <c r="B673" s="361" t="s">
        <v>11134</v>
      </c>
      <c r="C673" s="361">
        <v>3</v>
      </c>
      <c r="D673" s="361" t="s">
        <v>1282</v>
      </c>
      <c r="E673" s="361" t="s">
        <v>14010</v>
      </c>
      <c r="F673" s="361" t="s">
        <v>15618</v>
      </c>
      <c r="G673" s="361" t="s">
        <v>14011</v>
      </c>
      <c r="H673" s="361">
        <v>117</v>
      </c>
      <c r="I673" s="363" t="s">
        <v>13975</v>
      </c>
      <c r="J673" s="363" t="s">
        <v>11240</v>
      </c>
      <c r="K673" s="360">
        <v>8</v>
      </c>
      <c r="L673" s="360" t="s">
        <v>14012</v>
      </c>
      <c r="M673" s="360"/>
      <c r="N673" s="363" t="s">
        <v>15649</v>
      </c>
      <c r="O673" s="363" t="s">
        <v>13844</v>
      </c>
      <c r="P673" s="363" t="s">
        <v>1290</v>
      </c>
      <c r="Q673" s="363" t="s">
        <v>14013</v>
      </c>
      <c r="R673" s="363" t="s">
        <v>15650</v>
      </c>
      <c r="S673" s="363" t="s">
        <v>9106</v>
      </c>
      <c r="T673" s="419" t="str">
        <f t="shared" si="21"/>
        <v>117Phường Phủ Lý</v>
      </c>
      <c r="U673" t="e">
        <f>VLOOKUP(S673,'DM CQT mới'!$E$7:$E$132,1,)</f>
        <v>#N/A</v>
      </c>
      <c r="V673" s="360" t="s">
        <v>14012</v>
      </c>
      <c r="W673" s="363" t="s">
        <v>15649</v>
      </c>
      <c r="X673" t="b">
        <f t="shared" si="20"/>
        <v>0</v>
      </c>
    </row>
    <row r="674" spans="1:24" ht="45" hidden="1">
      <c r="A674" s="360" t="s">
        <v>14009</v>
      </c>
      <c r="B674" s="361" t="s">
        <v>11134</v>
      </c>
      <c r="C674" s="361">
        <v>3</v>
      </c>
      <c r="D674" s="361" t="s">
        <v>1282</v>
      </c>
      <c r="E674" s="361" t="s">
        <v>14010</v>
      </c>
      <c r="F674" s="361" t="s">
        <v>15618</v>
      </c>
      <c r="G674" s="361" t="s">
        <v>14011</v>
      </c>
      <c r="H674" s="361">
        <v>117</v>
      </c>
      <c r="I674" s="363" t="s">
        <v>13975</v>
      </c>
      <c r="J674" s="363" t="s">
        <v>11240</v>
      </c>
      <c r="K674" s="360">
        <v>8</v>
      </c>
      <c r="L674" s="360" t="s">
        <v>14012</v>
      </c>
      <c r="M674" s="360"/>
      <c r="N674" s="363" t="s">
        <v>15649</v>
      </c>
      <c r="O674" s="363" t="s">
        <v>13844</v>
      </c>
      <c r="P674" s="363" t="s">
        <v>1290</v>
      </c>
      <c r="Q674" s="363" t="s">
        <v>14013</v>
      </c>
      <c r="R674" s="363" t="s">
        <v>15650</v>
      </c>
      <c r="S674" s="363" t="s">
        <v>9109</v>
      </c>
      <c r="T674" s="419" t="str">
        <f t="shared" si="21"/>
        <v>117Phường Liêm Tuyền</v>
      </c>
      <c r="U674" t="e">
        <f>VLOOKUP(S674,'DM CQT mới'!$E$7:$E$132,1,)</f>
        <v>#N/A</v>
      </c>
      <c r="V674" s="360" t="s">
        <v>14012</v>
      </c>
      <c r="W674" s="363" t="s">
        <v>15649</v>
      </c>
      <c r="X674" t="b">
        <f t="shared" si="20"/>
        <v>0</v>
      </c>
    </row>
    <row r="675" spans="1:24" ht="75" hidden="1">
      <c r="A675" s="360" t="s">
        <v>8012</v>
      </c>
      <c r="B675" s="361" t="s">
        <v>11134</v>
      </c>
      <c r="C675" s="361">
        <v>4</v>
      </c>
      <c r="D675" s="361" t="s">
        <v>1304</v>
      </c>
      <c r="E675" s="361" t="s">
        <v>14014</v>
      </c>
      <c r="F675" s="361" t="s">
        <v>15621</v>
      </c>
      <c r="G675" s="361" t="s">
        <v>14011</v>
      </c>
      <c r="H675" s="361">
        <v>117</v>
      </c>
      <c r="I675" s="363" t="s">
        <v>13975</v>
      </c>
      <c r="J675" s="363" t="s">
        <v>11240</v>
      </c>
      <c r="K675" s="360">
        <v>9</v>
      </c>
      <c r="L675" s="360" t="s">
        <v>14015</v>
      </c>
      <c r="M675" s="360"/>
      <c r="N675" s="363" t="s">
        <v>15617</v>
      </c>
      <c r="O675" s="363" t="s">
        <v>13844</v>
      </c>
      <c r="P675" s="363" t="s">
        <v>14016</v>
      </c>
      <c r="Q675" s="363" t="s">
        <v>14017</v>
      </c>
      <c r="R675" s="363" t="s">
        <v>15651</v>
      </c>
      <c r="S675" s="363" t="s">
        <v>9110</v>
      </c>
      <c r="T675" s="419" t="str">
        <f t="shared" si="21"/>
        <v>117Phường Duy Tiên</v>
      </c>
      <c r="U675" t="e">
        <f>VLOOKUP(S675,'DM CQT mới'!$E$7:$E$132,1,)</f>
        <v>#N/A</v>
      </c>
      <c r="V675" s="360" t="s">
        <v>14015</v>
      </c>
      <c r="W675" s="363" t="s">
        <v>15617</v>
      </c>
      <c r="X675" t="b">
        <f t="shared" si="20"/>
        <v>0</v>
      </c>
    </row>
    <row r="676" spans="1:24" ht="75" hidden="1">
      <c r="A676" s="360" t="s">
        <v>8012</v>
      </c>
      <c r="B676" s="361" t="s">
        <v>11134</v>
      </c>
      <c r="C676" s="361">
        <v>4</v>
      </c>
      <c r="D676" s="361" t="s">
        <v>1304</v>
      </c>
      <c r="E676" s="361" t="s">
        <v>14014</v>
      </c>
      <c r="F676" s="361" t="s">
        <v>15621</v>
      </c>
      <c r="G676" s="361" t="s">
        <v>14011</v>
      </c>
      <c r="H676" s="361">
        <v>117</v>
      </c>
      <c r="I676" s="363" t="s">
        <v>13975</v>
      </c>
      <c r="J676" s="363" t="s">
        <v>11240</v>
      </c>
      <c r="K676" s="360">
        <v>9</v>
      </c>
      <c r="L676" s="360" t="s">
        <v>14015</v>
      </c>
      <c r="M676" s="360"/>
      <c r="N676" s="363" t="s">
        <v>15617</v>
      </c>
      <c r="O676" s="363" t="s">
        <v>13844</v>
      </c>
      <c r="P676" s="363" t="s">
        <v>14016</v>
      </c>
      <c r="Q676" s="363" t="s">
        <v>14017</v>
      </c>
      <c r="R676" s="363" t="s">
        <v>15651</v>
      </c>
      <c r="S676" s="363" t="s">
        <v>9111</v>
      </c>
      <c r="T676" s="419" t="str">
        <f t="shared" si="21"/>
        <v>117Phường Duy Tân</v>
      </c>
      <c r="U676" t="e">
        <f>VLOOKUP(S676,'DM CQT mới'!$E$7:$E$132,1,)</f>
        <v>#N/A</v>
      </c>
      <c r="V676" s="360" t="s">
        <v>14015</v>
      </c>
      <c r="W676" s="363" t="s">
        <v>15617</v>
      </c>
      <c r="X676" t="b">
        <f t="shared" si="20"/>
        <v>0</v>
      </c>
    </row>
    <row r="677" spans="1:24" ht="75" hidden="1">
      <c r="A677" s="360" t="s">
        <v>8012</v>
      </c>
      <c r="B677" s="361" t="s">
        <v>11134</v>
      </c>
      <c r="C677" s="361">
        <v>4</v>
      </c>
      <c r="D677" s="361" t="s">
        <v>1304</v>
      </c>
      <c r="E677" s="361" t="s">
        <v>14014</v>
      </c>
      <c r="F677" s="361" t="s">
        <v>15621</v>
      </c>
      <c r="G677" s="361" t="s">
        <v>14011</v>
      </c>
      <c r="H677" s="361">
        <v>117</v>
      </c>
      <c r="I677" s="363" t="s">
        <v>13975</v>
      </c>
      <c r="J677" s="363" t="s">
        <v>11240</v>
      </c>
      <c r="K677" s="360">
        <v>9</v>
      </c>
      <c r="L677" s="360" t="s">
        <v>14015</v>
      </c>
      <c r="M677" s="360"/>
      <c r="N677" s="363" t="s">
        <v>15617</v>
      </c>
      <c r="O677" s="363" t="s">
        <v>13844</v>
      </c>
      <c r="P677" s="363" t="s">
        <v>14016</v>
      </c>
      <c r="Q677" s="363" t="s">
        <v>14017</v>
      </c>
      <c r="R677" s="363" t="s">
        <v>15651</v>
      </c>
      <c r="S677" s="363" t="s">
        <v>9112</v>
      </c>
      <c r="T677" s="419" t="str">
        <f t="shared" si="21"/>
        <v>117Phường Đồng Văn</v>
      </c>
      <c r="U677" t="e">
        <f>VLOOKUP(S677,'DM CQT mới'!$E$7:$E$132,1,)</f>
        <v>#N/A</v>
      </c>
      <c r="V677" s="360" t="s">
        <v>14015</v>
      </c>
      <c r="W677" s="363" t="s">
        <v>15617</v>
      </c>
      <c r="X677" t="b">
        <f t="shared" si="20"/>
        <v>0</v>
      </c>
    </row>
    <row r="678" spans="1:24" ht="75" hidden="1">
      <c r="A678" s="360" t="s">
        <v>8012</v>
      </c>
      <c r="B678" s="361" t="s">
        <v>11134</v>
      </c>
      <c r="C678" s="361">
        <v>4</v>
      </c>
      <c r="D678" s="361" t="s">
        <v>1304</v>
      </c>
      <c r="E678" s="361" t="s">
        <v>14014</v>
      </c>
      <c r="F678" s="361" t="s">
        <v>15621</v>
      </c>
      <c r="G678" s="361" t="s">
        <v>14011</v>
      </c>
      <c r="H678" s="361">
        <v>117</v>
      </c>
      <c r="I678" s="363" t="s">
        <v>13975</v>
      </c>
      <c r="J678" s="363" t="s">
        <v>11240</v>
      </c>
      <c r="K678" s="360">
        <v>9</v>
      </c>
      <c r="L678" s="360" t="s">
        <v>14015</v>
      </c>
      <c r="M678" s="360"/>
      <c r="N678" s="363" t="s">
        <v>15617</v>
      </c>
      <c r="O678" s="363" t="s">
        <v>13844</v>
      </c>
      <c r="P678" s="363" t="s">
        <v>14016</v>
      </c>
      <c r="Q678" s="363" t="s">
        <v>14017</v>
      </c>
      <c r="R678" s="363" t="s">
        <v>15651</v>
      </c>
      <c r="S678" s="363" t="s">
        <v>9113</v>
      </c>
      <c r="T678" s="419" t="str">
        <f t="shared" si="21"/>
        <v>117Phường Duy Hà</v>
      </c>
      <c r="U678" t="e">
        <f>VLOOKUP(S678,'DM CQT mới'!$E$7:$E$132,1,)</f>
        <v>#N/A</v>
      </c>
      <c r="V678" s="360" t="s">
        <v>14015</v>
      </c>
      <c r="W678" s="363" t="s">
        <v>15617</v>
      </c>
      <c r="X678" t="b">
        <f t="shared" si="20"/>
        <v>0</v>
      </c>
    </row>
    <row r="679" spans="1:24" ht="75" hidden="1">
      <c r="A679" s="360" t="s">
        <v>8012</v>
      </c>
      <c r="B679" s="361" t="s">
        <v>11134</v>
      </c>
      <c r="C679" s="361">
        <v>4</v>
      </c>
      <c r="D679" s="361" t="s">
        <v>1304</v>
      </c>
      <c r="E679" s="361" t="s">
        <v>14014</v>
      </c>
      <c r="F679" s="361" t="s">
        <v>15621</v>
      </c>
      <c r="G679" s="361" t="s">
        <v>14011</v>
      </c>
      <c r="H679" s="361">
        <v>117</v>
      </c>
      <c r="I679" s="363" t="s">
        <v>13975</v>
      </c>
      <c r="J679" s="363" t="s">
        <v>11240</v>
      </c>
      <c r="K679" s="360">
        <v>9</v>
      </c>
      <c r="L679" s="360" t="s">
        <v>14015</v>
      </c>
      <c r="M679" s="360"/>
      <c r="N679" s="363" t="s">
        <v>15617</v>
      </c>
      <c r="O679" s="363" t="s">
        <v>13844</v>
      </c>
      <c r="P679" s="363" t="s">
        <v>14016</v>
      </c>
      <c r="Q679" s="363" t="s">
        <v>14017</v>
      </c>
      <c r="R679" s="363" t="s">
        <v>15651</v>
      </c>
      <c r="S679" s="363" t="s">
        <v>9114</v>
      </c>
      <c r="T679" s="419" t="str">
        <f t="shared" si="21"/>
        <v>117Phường Tiên Sơn</v>
      </c>
      <c r="U679" t="e">
        <f>VLOOKUP(S679,'DM CQT mới'!$E$7:$E$132,1,)</f>
        <v>#N/A</v>
      </c>
      <c r="V679" s="360" t="s">
        <v>14015</v>
      </c>
      <c r="W679" s="363" t="s">
        <v>15617</v>
      </c>
      <c r="X679" t="b">
        <f t="shared" si="20"/>
        <v>0</v>
      </c>
    </row>
    <row r="680" spans="1:24" ht="75" hidden="1">
      <c r="A680" s="360" t="s">
        <v>8012</v>
      </c>
      <c r="B680" s="361" t="s">
        <v>11134</v>
      </c>
      <c r="C680" s="361">
        <v>4</v>
      </c>
      <c r="D680" s="361" t="s">
        <v>1304</v>
      </c>
      <c r="E680" s="361" t="s">
        <v>14014</v>
      </c>
      <c r="F680" s="361" t="s">
        <v>15621</v>
      </c>
      <c r="G680" s="361" t="s">
        <v>14011</v>
      </c>
      <c r="H680" s="361">
        <v>117</v>
      </c>
      <c r="I680" s="363" t="s">
        <v>13975</v>
      </c>
      <c r="J680" s="363" t="s">
        <v>11240</v>
      </c>
      <c r="K680" s="360">
        <v>9</v>
      </c>
      <c r="L680" s="360" t="s">
        <v>14015</v>
      </c>
      <c r="M680" s="360"/>
      <c r="N680" s="363" t="s">
        <v>15617</v>
      </c>
      <c r="O680" s="363" t="s">
        <v>13844</v>
      </c>
      <c r="P680" s="363" t="s">
        <v>14016</v>
      </c>
      <c r="Q680" s="363" t="s">
        <v>14017</v>
      </c>
      <c r="R680" s="363" t="s">
        <v>15651</v>
      </c>
      <c r="S680" s="363" t="s">
        <v>9115</v>
      </c>
      <c r="T680" s="419" t="str">
        <f t="shared" si="21"/>
        <v>117Phường Lê Hồ</v>
      </c>
      <c r="U680" t="e">
        <f>VLOOKUP(S680,'DM CQT mới'!$E$7:$E$132,1,)</f>
        <v>#N/A</v>
      </c>
      <c r="V680" s="360" t="s">
        <v>14015</v>
      </c>
      <c r="W680" s="363" t="s">
        <v>15617</v>
      </c>
      <c r="X680" t="b">
        <f t="shared" si="20"/>
        <v>0</v>
      </c>
    </row>
    <row r="681" spans="1:24" ht="75" hidden="1">
      <c r="A681" s="360" t="s">
        <v>8012</v>
      </c>
      <c r="B681" s="361" t="s">
        <v>11134</v>
      </c>
      <c r="C681" s="361">
        <v>4</v>
      </c>
      <c r="D681" s="361" t="s">
        <v>1304</v>
      </c>
      <c r="E681" s="361" t="s">
        <v>14014</v>
      </c>
      <c r="F681" s="361" t="s">
        <v>15621</v>
      </c>
      <c r="G681" s="361" t="s">
        <v>14011</v>
      </c>
      <c r="H681" s="361">
        <v>117</v>
      </c>
      <c r="I681" s="363" t="s">
        <v>13975</v>
      </c>
      <c r="J681" s="363" t="s">
        <v>11240</v>
      </c>
      <c r="K681" s="360">
        <v>9</v>
      </c>
      <c r="L681" s="360" t="s">
        <v>14015</v>
      </c>
      <c r="M681" s="360"/>
      <c r="N681" s="363" t="s">
        <v>15617</v>
      </c>
      <c r="O681" s="363" t="s">
        <v>13844</v>
      </c>
      <c r="P681" s="363" t="s">
        <v>14016</v>
      </c>
      <c r="Q681" s="363" t="s">
        <v>14017</v>
      </c>
      <c r="R681" s="363" t="s">
        <v>15651</v>
      </c>
      <c r="S681" s="363" t="s">
        <v>9116</v>
      </c>
      <c r="T681" s="419" t="str">
        <f t="shared" si="21"/>
        <v>117Phường Nguyễn Úy</v>
      </c>
      <c r="U681" t="e">
        <f>VLOOKUP(S681,'DM CQT mới'!$E$7:$E$132,1,)</f>
        <v>#N/A</v>
      </c>
      <c r="V681" s="360" t="s">
        <v>14015</v>
      </c>
      <c r="W681" s="363" t="s">
        <v>15617</v>
      </c>
      <c r="X681" t="b">
        <f t="shared" si="20"/>
        <v>0</v>
      </c>
    </row>
    <row r="682" spans="1:24" ht="75" hidden="1">
      <c r="A682" s="360" t="s">
        <v>8012</v>
      </c>
      <c r="B682" s="361" t="s">
        <v>11134</v>
      </c>
      <c r="C682" s="361">
        <v>4</v>
      </c>
      <c r="D682" s="361" t="s">
        <v>1304</v>
      </c>
      <c r="E682" s="361" t="s">
        <v>14014</v>
      </c>
      <c r="F682" s="361" t="s">
        <v>15621</v>
      </c>
      <c r="G682" s="361" t="s">
        <v>14011</v>
      </c>
      <c r="H682" s="361">
        <v>117</v>
      </c>
      <c r="I682" s="363" t="s">
        <v>13975</v>
      </c>
      <c r="J682" s="363" t="s">
        <v>11240</v>
      </c>
      <c r="K682" s="360">
        <v>9</v>
      </c>
      <c r="L682" s="360" t="s">
        <v>14015</v>
      </c>
      <c r="M682" s="360"/>
      <c r="N682" s="363" t="s">
        <v>15617</v>
      </c>
      <c r="O682" s="363" t="s">
        <v>13844</v>
      </c>
      <c r="P682" s="363" t="s">
        <v>14016</v>
      </c>
      <c r="Q682" s="363" t="s">
        <v>14017</v>
      </c>
      <c r="R682" s="363" t="s">
        <v>15651</v>
      </c>
      <c r="S682" s="363" t="s">
        <v>9117</v>
      </c>
      <c r="T682" s="419" t="str">
        <f t="shared" si="21"/>
        <v>117Phường Lý Thường Kiệt</v>
      </c>
      <c r="U682" t="e">
        <f>VLOOKUP(S682,'DM CQT mới'!$E$7:$E$132,1,)</f>
        <v>#N/A</v>
      </c>
      <c r="V682" s="360" t="s">
        <v>14015</v>
      </c>
      <c r="W682" s="363" t="s">
        <v>15617</v>
      </c>
      <c r="X682" t="b">
        <f t="shared" si="20"/>
        <v>0</v>
      </c>
    </row>
    <row r="683" spans="1:24" ht="75" hidden="1">
      <c r="A683" s="360" t="s">
        <v>8012</v>
      </c>
      <c r="B683" s="361" t="s">
        <v>11134</v>
      </c>
      <c r="C683" s="361">
        <v>4</v>
      </c>
      <c r="D683" s="361" t="s">
        <v>1304</v>
      </c>
      <c r="E683" s="361" t="s">
        <v>14014</v>
      </c>
      <c r="F683" s="361" t="s">
        <v>15621</v>
      </c>
      <c r="G683" s="361" t="s">
        <v>14011</v>
      </c>
      <c r="H683" s="361">
        <v>117</v>
      </c>
      <c r="I683" s="363" t="s">
        <v>13975</v>
      </c>
      <c r="J683" s="363" t="s">
        <v>11240</v>
      </c>
      <c r="K683" s="360">
        <v>9</v>
      </c>
      <c r="L683" s="360" t="s">
        <v>14015</v>
      </c>
      <c r="M683" s="360"/>
      <c r="N683" s="363" t="s">
        <v>15617</v>
      </c>
      <c r="O683" s="363" t="s">
        <v>13844</v>
      </c>
      <c r="P683" s="363" t="s">
        <v>14016</v>
      </c>
      <c r="Q683" s="363" t="s">
        <v>14017</v>
      </c>
      <c r="R683" s="363" t="s">
        <v>15651</v>
      </c>
      <c r="S683" s="363" t="s">
        <v>9118</v>
      </c>
      <c r="T683" s="419" t="str">
        <f t="shared" si="21"/>
        <v>117Phường Kim Thanh</v>
      </c>
      <c r="U683" t="e">
        <f>VLOOKUP(S683,'DM CQT mới'!$E$7:$E$132,1,)</f>
        <v>#N/A</v>
      </c>
      <c r="V683" s="360" t="s">
        <v>14015</v>
      </c>
      <c r="W683" s="363" t="s">
        <v>15617</v>
      </c>
      <c r="X683" t="b">
        <f t="shared" si="20"/>
        <v>0</v>
      </c>
    </row>
    <row r="684" spans="1:24" ht="75" hidden="1">
      <c r="A684" s="360" t="s">
        <v>8012</v>
      </c>
      <c r="B684" s="361" t="s">
        <v>11134</v>
      </c>
      <c r="C684" s="361">
        <v>4</v>
      </c>
      <c r="D684" s="361" t="s">
        <v>1304</v>
      </c>
      <c r="E684" s="361" t="s">
        <v>14014</v>
      </c>
      <c r="F684" s="361" t="s">
        <v>15621</v>
      </c>
      <c r="G684" s="361" t="s">
        <v>14011</v>
      </c>
      <c r="H684" s="361">
        <v>117</v>
      </c>
      <c r="I684" s="363" t="s">
        <v>13975</v>
      </c>
      <c r="J684" s="363" t="s">
        <v>11240</v>
      </c>
      <c r="K684" s="360">
        <v>9</v>
      </c>
      <c r="L684" s="360" t="s">
        <v>14015</v>
      </c>
      <c r="M684" s="360"/>
      <c r="N684" s="363" t="s">
        <v>15617</v>
      </c>
      <c r="O684" s="363" t="s">
        <v>13844</v>
      </c>
      <c r="P684" s="363" t="s">
        <v>14016</v>
      </c>
      <c r="Q684" s="363" t="s">
        <v>14017</v>
      </c>
      <c r="R684" s="363" t="s">
        <v>15651</v>
      </c>
      <c r="S684" s="363" t="s">
        <v>9119</v>
      </c>
      <c r="T684" s="419" t="str">
        <f t="shared" si="21"/>
        <v>117Phường Tam Chúc</v>
      </c>
      <c r="U684" t="e">
        <f>VLOOKUP(S684,'DM CQT mới'!$E$7:$E$132,1,)</f>
        <v>#N/A</v>
      </c>
      <c r="V684" s="360" t="s">
        <v>14015</v>
      </c>
      <c r="W684" s="363" t="s">
        <v>15617</v>
      </c>
      <c r="X684" t="b">
        <f t="shared" si="20"/>
        <v>0</v>
      </c>
    </row>
    <row r="685" spans="1:24" ht="75" hidden="1">
      <c r="A685" s="360" t="s">
        <v>8012</v>
      </c>
      <c r="B685" s="361" t="s">
        <v>11134</v>
      </c>
      <c r="C685" s="361">
        <v>4</v>
      </c>
      <c r="D685" s="361" t="s">
        <v>1304</v>
      </c>
      <c r="E685" s="361" t="s">
        <v>14014</v>
      </c>
      <c r="F685" s="361" t="s">
        <v>15621</v>
      </c>
      <c r="G685" s="361" t="s">
        <v>14011</v>
      </c>
      <c r="H685" s="361">
        <v>117</v>
      </c>
      <c r="I685" s="363" t="s">
        <v>13975</v>
      </c>
      <c r="J685" s="363" t="s">
        <v>11240</v>
      </c>
      <c r="K685" s="360">
        <v>9</v>
      </c>
      <c r="L685" s="360" t="s">
        <v>14015</v>
      </c>
      <c r="M685" s="360"/>
      <c r="N685" s="363" t="s">
        <v>15617</v>
      </c>
      <c r="O685" s="363" t="s">
        <v>13844</v>
      </c>
      <c r="P685" s="363" t="s">
        <v>14016</v>
      </c>
      <c r="Q685" s="363" t="s">
        <v>14017</v>
      </c>
      <c r="R685" s="363" t="s">
        <v>15651</v>
      </c>
      <c r="S685" s="363" t="s">
        <v>9120</v>
      </c>
      <c r="T685" s="419" t="str">
        <f t="shared" si="21"/>
        <v>117Phường Kim Bảng</v>
      </c>
      <c r="U685" t="e">
        <f>VLOOKUP(S685,'DM CQT mới'!$E$7:$E$132,1,)</f>
        <v>#N/A</v>
      </c>
      <c r="V685" s="360" t="s">
        <v>14015</v>
      </c>
      <c r="W685" s="363" t="s">
        <v>15617</v>
      </c>
      <c r="X685" t="b">
        <f t="shared" si="20"/>
        <v>0</v>
      </c>
    </row>
    <row r="686" spans="1:24" ht="75" hidden="1">
      <c r="A686" s="360" t="s">
        <v>14018</v>
      </c>
      <c r="B686" s="361" t="s">
        <v>11134</v>
      </c>
      <c r="C686" s="361">
        <v>5</v>
      </c>
      <c r="D686" s="361" t="s">
        <v>1320</v>
      </c>
      <c r="E686" s="361" t="s">
        <v>14019</v>
      </c>
      <c r="F686" s="361" t="s">
        <v>15624</v>
      </c>
      <c r="G686" s="361" t="s">
        <v>14011</v>
      </c>
      <c r="H686" s="361">
        <v>117</v>
      </c>
      <c r="I686" s="363" t="s">
        <v>13975</v>
      </c>
      <c r="J686" s="363" t="s">
        <v>11240</v>
      </c>
      <c r="K686" s="360">
        <v>10</v>
      </c>
      <c r="L686" s="360" t="s">
        <v>14020</v>
      </c>
      <c r="M686" s="360"/>
      <c r="N686" s="363" t="s">
        <v>15620</v>
      </c>
      <c r="O686" s="363" t="s">
        <v>13844</v>
      </c>
      <c r="P686" s="363" t="s">
        <v>14021</v>
      </c>
      <c r="Q686" s="363" t="s">
        <v>14022</v>
      </c>
      <c r="R686" s="363" t="s">
        <v>15652</v>
      </c>
      <c r="S686" s="363" t="s">
        <v>9091</v>
      </c>
      <c r="T686" s="419" t="str">
        <f t="shared" si="21"/>
        <v>117Xã Bình Lục</v>
      </c>
      <c r="U686" t="e">
        <f>VLOOKUP(S686,'DM CQT mới'!$E$7:$E$132,1,)</f>
        <v>#N/A</v>
      </c>
      <c r="V686" s="360" t="s">
        <v>14020</v>
      </c>
      <c r="W686" s="363" t="s">
        <v>15620</v>
      </c>
      <c r="X686" t="b">
        <f t="shared" si="20"/>
        <v>0</v>
      </c>
    </row>
    <row r="687" spans="1:24" ht="75" hidden="1">
      <c r="A687" s="360" t="s">
        <v>14018</v>
      </c>
      <c r="B687" s="361" t="s">
        <v>11134</v>
      </c>
      <c r="C687" s="361">
        <v>5</v>
      </c>
      <c r="D687" s="361" t="s">
        <v>1320</v>
      </c>
      <c r="E687" s="361" t="s">
        <v>14019</v>
      </c>
      <c r="F687" s="361" t="s">
        <v>15624</v>
      </c>
      <c r="G687" s="361" t="s">
        <v>14011</v>
      </c>
      <c r="H687" s="361">
        <v>117</v>
      </c>
      <c r="I687" s="363" t="s">
        <v>13975</v>
      </c>
      <c r="J687" s="363" t="s">
        <v>11240</v>
      </c>
      <c r="K687" s="360">
        <v>10</v>
      </c>
      <c r="L687" s="360" t="s">
        <v>14020</v>
      </c>
      <c r="M687" s="360"/>
      <c r="N687" s="363" t="s">
        <v>15620</v>
      </c>
      <c r="O687" s="363" t="s">
        <v>13844</v>
      </c>
      <c r="P687" s="363" t="s">
        <v>14021</v>
      </c>
      <c r="Q687" s="363" t="s">
        <v>14022</v>
      </c>
      <c r="R687" s="363" t="s">
        <v>15652</v>
      </c>
      <c r="S687" s="363" t="s">
        <v>9092</v>
      </c>
      <c r="T687" s="419" t="str">
        <f t="shared" si="21"/>
        <v>117Xã Bình Mỹ</v>
      </c>
      <c r="U687" t="e">
        <f>VLOOKUP(S687,'DM CQT mới'!$E$7:$E$132,1,)</f>
        <v>#N/A</v>
      </c>
      <c r="V687" s="360" t="s">
        <v>14020</v>
      </c>
      <c r="W687" s="363" t="s">
        <v>15620</v>
      </c>
      <c r="X687" t="b">
        <f t="shared" si="20"/>
        <v>0</v>
      </c>
    </row>
    <row r="688" spans="1:24" ht="75" hidden="1">
      <c r="A688" s="360" t="s">
        <v>14018</v>
      </c>
      <c r="B688" s="361" t="s">
        <v>11134</v>
      </c>
      <c r="C688" s="361">
        <v>5</v>
      </c>
      <c r="D688" s="361" t="s">
        <v>1320</v>
      </c>
      <c r="E688" s="361" t="s">
        <v>14019</v>
      </c>
      <c r="F688" s="361" t="s">
        <v>15624</v>
      </c>
      <c r="G688" s="361" t="s">
        <v>14011</v>
      </c>
      <c r="H688" s="361">
        <v>117</v>
      </c>
      <c r="I688" s="363" t="s">
        <v>13975</v>
      </c>
      <c r="J688" s="363" t="s">
        <v>11240</v>
      </c>
      <c r="K688" s="360">
        <v>10</v>
      </c>
      <c r="L688" s="360" t="s">
        <v>14020</v>
      </c>
      <c r="M688" s="360"/>
      <c r="N688" s="363" t="s">
        <v>15620</v>
      </c>
      <c r="O688" s="363" t="s">
        <v>13844</v>
      </c>
      <c r="P688" s="363" t="s">
        <v>14021</v>
      </c>
      <c r="Q688" s="363" t="s">
        <v>14022</v>
      </c>
      <c r="R688" s="363" t="s">
        <v>15652</v>
      </c>
      <c r="S688" s="363" t="s">
        <v>8030</v>
      </c>
      <c r="T688" s="419" t="str">
        <f t="shared" si="21"/>
        <v>117Xã Bình An</v>
      </c>
      <c r="U688" t="e">
        <f>VLOOKUP(S688,'DM CQT mới'!$E$7:$E$132,1,)</f>
        <v>#N/A</v>
      </c>
      <c r="V688" s="360" t="s">
        <v>14020</v>
      </c>
      <c r="W688" s="363" t="s">
        <v>15620</v>
      </c>
      <c r="X688" t="b">
        <f t="shared" si="20"/>
        <v>0</v>
      </c>
    </row>
    <row r="689" spans="1:24" ht="75" hidden="1">
      <c r="A689" s="360" t="s">
        <v>14018</v>
      </c>
      <c r="B689" s="361" t="s">
        <v>11134</v>
      </c>
      <c r="C689" s="361">
        <v>5</v>
      </c>
      <c r="D689" s="361" t="s">
        <v>1320</v>
      </c>
      <c r="E689" s="361" t="s">
        <v>14019</v>
      </c>
      <c r="F689" s="361" t="s">
        <v>15624</v>
      </c>
      <c r="G689" s="361" t="s">
        <v>14011</v>
      </c>
      <c r="H689" s="361">
        <v>117</v>
      </c>
      <c r="I689" s="363" t="s">
        <v>13975</v>
      </c>
      <c r="J689" s="363" t="s">
        <v>11240</v>
      </c>
      <c r="K689" s="360">
        <v>10</v>
      </c>
      <c r="L689" s="360" t="s">
        <v>14020</v>
      </c>
      <c r="M689" s="360"/>
      <c r="N689" s="363" t="s">
        <v>15620</v>
      </c>
      <c r="O689" s="363" t="s">
        <v>13844</v>
      </c>
      <c r="P689" s="363" t="s">
        <v>14021</v>
      </c>
      <c r="Q689" s="363" t="s">
        <v>14022</v>
      </c>
      <c r="R689" s="363" t="s">
        <v>15652</v>
      </c>
      <c r="S689" s="363" t="s">
        <v>8937</v>
      </c>
      <c r="T689" s="419" t="str">
        <f t="shared" si="21"/>
        <v>117Xã Bình Giang</v>
      </c>
      <c r="U689" t="e">
        <f>VLOOKUP(S689,'DM CQT mới'!$E$7:$E$132,1,)</f>
        <v>#N/A</v>
      </c>
      <c r="V689" s="360" t="s">
        <v>14020</v>
      </c>
      <c r="W689" s="363" t="s">
        <v>15620</v>
      </c>
      <c r="X689" t="b">
        <f t="shared" si="20"/>
        <v>0</v>
      </c>
    </row>
    <row r="690" spans="1:24" ht="75" hidden="1">
      <c r="A690" s="360" t="s">
        <v>14018</v>
      </c>
      <c r="B690" s="361" t="s">
        <v>11134</v>
      </c>
      <c r="C690" s="361">
        <v>5</v>
      </c>
      <c r="D690" s="361" t="s">
        <v>1320</v>
      </c>
      <c r="E690" s="361" t="s">
        <v>14019</v>
      </c>
      <c r="F690" s="361" t="s">
        <v>15624</v>
      </c>
      <c r="G690" s="361" t="s">
        <v>14011</v>
      </c>
      <c r="H690" s="361">
        <v>117</v>
      </c>
      <c r="I690" s="363" t="s">
        <v>13975</v>
      </c>
      <c r="J690" s="363" t="s">
        <v>11240</v>
      </c>
      <c r="K690" s="360">
        <v>10</v>
      </c>
      <c r="L690" s="360" t="s">
        <v>14020</v>
      </c>
      <c r="M690" s="360"/>
      <c r="N690" s="363" t="s">
        <v>15620</v>
      </c>
      <c r="O690" s="363" t="s">
        <v>13844</v>
      </c>
      <c r="P690" s="363" t="s">
        <v>14021</v>
      </c>
      <c r="Q690" s="363" t="s">
        <v>14022</v>
      </c>
      <c r="R690" s="363" t="s">
        <v>15652</v>
      </c>
      <c r="S690" s="363" t="s">
        <v>9093</v>
      </c>
      <c r="T690" s="419" t="str">
        <f t="shared" si="21"/>
        <v>117Xã Bình Sơn</v>
      </c>
      <c r="U690" t="e">
        <f>VLOOKUP(S690,'DM CQT mới'!$E$7:$E$132,1,)</f>
        <v>#N/A</v>
      </c>
      <c r="V690" s="360" t="s">
        <v>14020</v>
      </c>
      <c r="W690" s="363" t="s">
        <v>15620</v>
      </c>
      <c r="X690" t="b">
        <f t="shared" si="20"/>
        <v>0</v>
      </c>
    </row>
    <row r="691" spans="1:24" ht="75" hidden="1">
      <c r="A691" s="360" t="s">
        <v>14018</v>
      </c>
      <c r="B691" s="361" t="s">
        <v>11134</v>
      </c>
      <c r="C691" s="361">
        <v>5</v>
      </c>
      <c r="D691" s="361" t="s">
        <v>1320</v>
      </c>
      <c r="E691" s="361" t="s">
        <v>14019</v>
      </c>
      <c r="F691" s="361" t="s">
        <v>15624</v>
      </c>
      <c r="G691" s="361" t="s">
        <v>14011</v>
      </c>
      <c r="H691" s="361">
        <v>117</v>
      </c>
      <c r="I691" s="363" t="s">
        <v>13975</v>
      </c>
      <c r="J691" s="363" t="s">
        <v>11240</v>
      </c>
      <c r="K691" s="360">
        <v>10</v>
      </c>
      <c r="L691" s="360" t="s">
        <v>14020</v>
      </c>
      <c r="M691" s="360"/>
      <c r="N691" s="363" t="s">
        <v>15620</v>
      </c>
      <c r="O691" s="363" t="s">
        <v>13844</v>
      </c>
      <c r="P691" s="363" t="s">
        <v>14021</v>
      </c>
      <c r="Q691" s="363" t="s">
        <v>14022</v>
      </c>
      <c r="R691" s="363" t="s">
        <v>15652</v>
      </c>
      <c r="S691" s="363" t="s">
        <v>9094</v>
      </c>
      <c r="T691" s="419" t="str">
        <f t="shared" si="21"/>
        <v>117Xã Liêm Hà</v>
      </c>
      <c r="U691" t="e">
        <f>VLOOKUP(S691,'DM CQT mới'!$E$7:$E$132,1,)</f>
        <v>#N/A</v>
      </c>
      <c r="V691" s="360" t="s">
        <v>14020</v>
      </c>
      <c r="W691" s="363" t="s">
        <v>15620</v>
      </c>
      <c r="X691" t="b">
        <f t="shared" si="20"/>
        <v>0</v>
      </c>
    </row>
    <row r="692" spans="1:24" ht="75" hidden="1">
      <c r="A692" s="360" t="s">
        <v>14018</v>
      </c>
      <c r="B692" s="361" t="s">
        <v>11134</v>
      </c>
      <c r="C692" s="361">
        <v>5</v>
      </c>
      <c r="D692" s="361" t="s">
        <v>1320</v>
      </c>
      <c r="E692" s="361" t="s">
        <v>14019</v>
      </c>
      <c r="F692" s="361" t="s">
        <v>15624</v>
      </c>
      <c r="G692" s="361" t="s">
        <v>14011</v>
      </c>
      <c r="H692" s="361">
        <v>117</v>
      </c>
      <c r="I692" s="363" t="s">
        <v>13975</v>
      </c>
      <c r="J692" s="363" t="s">
        <v>11240</v>
      </c>
      <c r="K692" s="360">
        <v>10</v>
      </c>
      <c r="L692" s="360" t="s">
        <v>14020</v>
      </c>
      <c r="M692" s="360"/>
      <c r="N692" s="363" t="s">
        <v>15620</v>
      </c>
      <c r="O692" s="363" t="s">
        <v>13844</v>
      </c>
      <c r="P692" s="363" t="s">
        <v>14021</v>
      </c>
      <c r="Q692" s="363" t="s">
        <v>14022</v>
      </c>
      <c r="R692" s="363" t="s">
        <v>15652</v>
      </c>
      <c r="S692" s="363" t="s">
        <v>8065</v>
      </c>
      <c r="T692" s="419" t="str">
        <f t="shared" si="21"/>
        <v>117Xã Tân Thanh</v>
      </c>
      <c r="U692" t="e">
        <f>VLOOKUP(S692,'DM CQT mới'!$E$7:$E$132,1,)</f>
        <v>#N/A</v>
      </c>
      <c r="V692" s="360" t="s">
        <v>14020</v>
      </c>
      <c r="W692" s="363" t="s">
        <v>15620</v>
      </c>
      <c r="X692" t="b">
        <f t="shared" si="20"/>
        <v>0</v>
      </c>
    </row>
    <row r="693" spans="1:24" ht="75" hidden="1">
      <c r="A693" s="360" t="s">
        <v>14018</v>
      </c>
      <c r="B693" s="361" t="s">
        <v>11134</v>
      </c>
      <c r="C693" s="361">
        <v>5</v>
      </c>
      <c r="D693" s="361" t="s">
        <v>1320</v>
      </c>
      <c r="E693" s="361" t="s">
        <v>14019</v>
      </c>
      <c r="F693" s="361" t="s">
        <v>15624</v>
      </c>
      <c r="G693" s="361" t="s">
        <v>14011</v>
      </c>
      <c r="H693" s="361">
        <v>117</v>
      </c>
      <c r="I693" s="363" t="s">
        <v>13975</v>
      </c>
      <c r="J693" s="363" t="s">
        <v>11240</v>
      </c>
      <c r="K693" s="360">
        <v>10</v>
      </c>
      <c r="L693" s="360" t="s">
        <v>14020</v>
      </c>
      <c r="M693" s="360"/>
      <c r="N693" s="363" t="s">
        <v>15620</v>
      </c>
      <c r="O693" s="363" t="s">
        <v>13844</v>
      </c>
      <c r="P693" s="363" t="s">
        <v>14021</v>
      </c>
      <c r="Q693" s="363" t="s">
        <v>14022</v>
      </c>
      <c r="R693" s="363" t="s">
        <v>15652</v>
      </c>
      <c r="S693" s="363" t="s">
        <v>9095</v>
      </c>
      <c r="T693" s="419" t="str">
        <f t="shared" si="21"/>
        <v>117Xã Thanh Bình</v>
      </c>
      <c r="U693" t="e">
        <f>VLOOKUP(S693,'DM CQT mới'!$E$7:$E$132,1,)</f>
        <v>#N/A</v>
      </c>
      <c r="V693" s="360" t="s">
        <v>14020</v>
      </c>
      <c r="W693" s="363" t="s">
        <v>15620</v>
      </c>
      <c r="X693" t="b">
        <f t="shared" si="20"/>
        <v>0</v>
      </c>
    </row>
    <row r="694" spans="1:24" ht="75" hidden="1">
      <c r="A694" s="360" t="s">
        <v>14018</v>
      </c>
      <c r="B694" s="361" t="s">
        <v>11134</v>
      </c>
      <c r="C694" s="361">
        <v>5</v>
      </c>
      <c r="D694" s="361" t="s">
        <v>1320</v>
      </c>
      <c r="E694" s="361" t="s">
        <v>14019</v>
      </c>
      <c r="F694" s="361" t="s">
        <v>15624</v>
      </c>
      <c r="G694" s="361" t="s">
        <v>14011</v>
      </c>
      <c r="H694" s="361">
        <v>117</v>
      </c>
      <c r="I694" s="363" t="s">
        <v>13975</v>
      </c>
      <c r="J694" s="363" t="s">
        <v>11240</v>
      </c>
      <c r="K694" s="360">
        <v>10</v>
      </c>
      <c r="L694" s="360" t="s">
        <v>14020</v>
      </c>
      <c r="M694" s="360"/>
      <c r="N694" s="363" t="s">
        <v>15620</v>
      </c>
      <c r="O694" s="363" t="s">
        <v>13844</v>
      </c>
      <c r="P694" s="363" t="s">
        <v>14021</v>
      </c>
      <c r="Q694" s="363" t="s">
        <v>14022</v>
      </c>
      <c r="R694" s="363" t="s">
        <v>15652</v>
      </c>
      <c r="S694" s="363" t="s">
        <v>9096</v>
      </c>
      <c r="T694" s="419" t="str">
        <f t="shared" si="21"/>
        <v>117Xã Thanh Lâm</v>
      </c>
      <c r="U694" t="e">
        <f>VLOOKUP(S694,'DM CQT mới'!$E$7:$E$132,1,)</f>
        <v>#N/A</v>
      </c>
      <c r="V694" s="360" t="s">
        <v>14020</v>
      </c>
      <c r="W694" s="363" t="s">
        <v>15620</v>
      </c>
      <c r="X694" t="b">
        <f t="shared" si="20"/>
        <v>0</v>
      </c>
    </row>
    <row r="695" spans="1:24" ht="75" hidden="1">
      <c r="A695" s="360" t="s">
        <v>14018</v>
      </c>
      <c r="B695" s="361" t="s">
        <v>11134</v>
      </c>
      <c r="C695" s="361">
        <v>5</v>
      </c>
      <c r="D695" s="361" t="s">
        <v>1320</v>
      </c>
      <c r="E695" s="361" t="s">
        <v>14019</v>
      </c>
      <c r="F695" s="361" t="s">
        <v>15624</v>
      </c>
      <c r="G695" s="361" t="s">
        <v>14011</v>
      </c>
      <c r="H695" s="361">
        <v>117</v>
      </c>
      <c r="I695" s="363" t="s">
        <v>13975</v>
      </c>
      <c r="J695" s="363" t="s">
        <v>11240</v>
      </c>
      <c r="K695" s="360">
        <v>10</v>
      </c>
      <c r="L695" s="360" t="s">
        <v>14020</v>
      </c>
      <c r="M695" s="360"/>
      <c r="N695" s="363" t="s">
        <v>15620</v>
      </c>
      <c r="O695" s="363" t="s">
        <v>13844</v>
      </c>
      <c r="P695" s="363" t="s">
        <v>14021</v>
      </c>
      <c r="Q695" s="363" t="s">
        <v>14022</v>
      </c>
      <c r="R695" s="363" t="s">
        <v>15652</v>
      </c>
      <c r="S695" s="363" t="s">
        <v>9097</v>
      </c>
      <c r="T695" s="419" t="str">
        <f t="shared" si="21"/>
        <v>117Xã Thanh Liêm</v>
      </c>
      <c r="U695" t="e">
        <f>VLOOKUP(S695,'DM CQT mới'!$E$7:$E$132,1,)</f>
        <v>#N/A</v>
      </c>
      <c r="V695" s="360" t="s">
        <v>14020</v>
      </c>
      <c r="W695" s="363" t="s">
        <v>15620</v>
      </c>
      <c r="X695" t="b">
        <f t="shared" si="20"/>
        <v>0</v>
      </c>
    </row>
    <row r="696" spans="1:24" ht="75" hidden="1">
      <c r="A696" s="360" t="s">
        <v>14018</v>
      </c>
      <c r="B696" s="361" t="s">
        <v>11134</v>
      </c>
      <c r="C696" s="361">
        <v>5</v>
      </c>
      <c r="D696" s="361" t="s">
        <v>1320</v>
      </c>
      <c r="E696" s="361" t="s">
        <v>14019</v>
      </c>
      <c r="F696" s="361" t="s">
        <v>15624</v>
      </c>
      <c r="G696" s="361" t="s">
        <v>14011</v>
      </c>
      <c r="H696" s="361">
        <v>117</v>
      </c>
      <c r="I696" s="363" t="s">
        <v>13975</v>
      </c>
      <c r="J696" s="363" t="s">
        <v>11240</v>
      </c>
      <c r="K696" s="360">
        <v>10</v>
      </c>
      <c r="L696" s="360" t="s">
        <v>14020</v>
      </c>
      <c r="M696" s="360"/>
      <c r="N696" s="363" t="s">
        <v>15620</v>
      </c>
      <c r="O696" s="363" t="s">
        <v>13844</v>
      </c>
      <c r="P696" s="363" t="s">
        <v>14021</v>
      </c>
      <c r="Q696" s="363" t="s">
        <v>14022</v>
      </c>
      <c r="R696" s="363" t="s">
        <v>15652</v>
      </c>
      <c r="S696" s="363" t="s">
        <v>9098</v>
      </c>
      <c r="T696" s="419" t="str">
        <f t="shared" si="21"/>
        <v>117Xã Lý Nhân</v>
      </c>
      <c r="U696" t="e">
        <f>VLOOKUP(S696,'DM CQT mới'!$E$7:$E$132,1,)</f>
        <v>#N/A</v>
      </c>
      <c r="V696" s="360" t="s">
        <v>14020</v>
      </c>
      <c r="W696" s="363" t="s">
        <v>15620</v>
      </c>
      <c r="X696" t="b">
        <f t="shared" si="20"/>
        <v>0</v>
      </c>
    </row>
    <row r="697" spans="1:24" ht="75" hidden="1">
      <c r="A697" s="360" t="s">
        <v>14018</v>
      </c>
      <c r="B697" s="361" t="s">
        <v>11134</v>
      </c>
      <c r="C697" s="361">
        <v>5</v>
      </c>
      <c r="D697" s="361" t="s">
        <v>1320</v>
      </c>
      <c r="E697" s="361" t="s">
        <v>14019</v>
      </c>
      <c r="F697" s="361" t="s">
        <v>15624</v>
      </c>
      <c r="G697" s="361" t="s">
        <v>14011</v>
      </c>
      <c r="H697" s="361">
        <v>117</v>
      </c>
      <c r="I697" s="363" t="s">
        <v>13975</v>
      </c>
      <c r="J697" s="363" t="s">
        <v>11240</v>
      </c>
      <c r="K697" s="360">
        <v>10</v>
      </c>
      <c r="L697" s="360" t="s">
        <v>14020</v>
      </c>
      <c r="M697" s="360"/>
      <c r="N697" s="363" t="s">
        <v>15620</v>
      </c>
      <c r="O697" s="363" t="s">
        <v>13844</v>
      </c>
      <c r="P697" s="363" t="s">
        <v>14021</v>
      </c>
      <c r="Q697" s="363" t="s">
        <v>14022</v>
      </c>
      <c r="R697" s="363" t="s">
        <v>15652</v>
      </c>
      <c r="S697" s="363" t="s">
        <v>9099</v>
      </c>
      <c r="T697" s="419" t="str">
        <f t="shared" si="21"/>
        <v>117Xã Nam Xang</v>
      </c>
      <c r="U697" t="e">
        <f>VLOOKUP(S697,'DM CQT mới'!$E$7:$E$132,1,)</f>
        <v>#N/A</v>
      </c>
      <c r="V697" s="360" t="s">
        <v>14020</v>
      </c>
      <c r="W697" s="363" t="s">
        <v>15620</v>
      </c>
      <c r="X697" t="b">
        <f t="shared" si="20"/>
        <v>0</v>
      </c>
    </row>
    <row r="698" spans="1:24" ht="75" hidden="1">
      <c r="A698" s="360" t="s">
        <v>14018</v>
      </c>
      <c r="B698" s="361" t="s">
        <v>11134</v>
      </c>
      <c r="C698" s="361">
        <v>5</v>
      </c>
      <c r="D698" s="361" t="s">
        <v>1320</v>
      </c>
      <c r="E698" s="361" t="s">
        <v>14019</v>
      </c>
      <c r="F698" s="361" t="s">
        <v>15624</v>
      </c>
      <c r="G698" s="361" t="s">
        <v>14011</v>
      </c>
      <c r="H698" s="361">
        <v>117</v>
      </c>
      <c r="I698" s="363" t="s">
        <v>13975</v>
      </c>
      <c r="J698" s="363" t="s">
        <v>11240</v>
      </c>
      <c r="K698" s="360">
        <v>10</v>
      </c>
      <c r="L698" s="360" t="s">
        <v>14020</v>
      </c>
      <c r="M698" s="360"/>
      <c r="N698" s="363" t="s">
        <v>15620</v>
      </c>
      <c r="O698" s="363" t="s">
        <v>13844</v>
      </c>
      <c r="P698" s="363" t="s">
        <v>14021</v>
      </c>
      <c r="Q698" s="363" t="s">
        <v>14022</v>
      </c>
      <c r="R698" s="363" t="s">
        <v>15652</v>
      </c>
      <c r="S698" s="363" t="s">
        <v>9100</v>
      </c>
      <c r="T698" s="419" t="str">
        <f t="shared" si="21"/>
        <v>117Xã Bắc Lý</v>
      </c>
      <c r="U698" t="e">
        <f>VLOOKUP(S698,'DM CQT mới'!$E$7:$E$132,1,)</f>
        <v>#N/A</v>
      </c>
      <c r="V698" s="360" t="s">
        <v>14020</v>
      </c>
      <c r="W698" s="363" t="s">
        <v>15620</v>
      </c>
      <c r="X698" t="b">
        <f t="shared" si="20"/>
        <v>0</v>
      </c>
    </row>
    <row r="699" spans="1:24" ht="75" hidden="1">
      <c r="A699" s="360" t="s">
        <v>14018</v>
      </c>
      <c r="B699" s="361" t="s">
        <v>11134</v>
      </c>
      <c r="C699" s="361">
        <v>5</v>
      </c>
      <c r="D699" s="361" t="s">
        <v>1320</v>
      </c>
      <c r="E699" s="361" t="s">
        <v>14019</v>
      </c>
      <c r="F699" s="361" t="s">
        <v>15624</v>
      </c>
      <c r="G699" s="361" t="s">
        <v>14011</v>
      </c>
      <c r="H699" s="361">
        <v>117</v>
      </c>
      <c r="I699" s="363" t="s">
        <v>13975</v>
      </c>
      <c r="J699" s="363" t="s">
        <v>11240</v>
      </c>
      <c r="K699" s="360">
        <v>10</v>
      </c>
      <c r="L699" s="360" t="s">
        <v>14020</v>
      </c>
      <c r="M699" s="360"/>
      <c r="N699" s="363" t="s">
        <v>15620</v>
      </c>
      <c r="O699" s="363" t="s">
        <v>13844</v>
      </c>
      <c r="P699" s="363" t="s">
        <v>14021</v>
      </c>
      <c r="Q699" s="363" t="s">
        <v>14022</v>
      </c>
      <c r="R699" s="363" t="s">
        <v>15652</v>
      </c>
      <c r="S699" s="363" t="s">
        <v>9101</v>
      </c>
      <c r="T699" s="419" t="str">
        <f t="shared" si="21"/>
        <v>117Xã Vĩnh Trụ</v>
      </c>
      <c r="U699" t="e">
        <f>VLOOKUP(S699,'DM CQT mới'!$E$7:$E$132,1,)</f>
        <v>#N/A</v>
      </c>
      <c r="V699" s="360" t="s">
        <v>14020</v>
      </c>
      <c r="W699" s="363" t="s">
        <v>15620</v>
      </c>
      <c r="X699" t="b">
        <f t="shared" si="20"/>
        <v>0</v>
      </c>
    </row>
    <row r="700" spans="1:24" ht="75" hidden="1">
      <c r="A700" s="360" t="s">
        <v>14018</v>
      </c>
      <c r="B700" s="361" t="s">
        <v>11134</v>
      </c>
      <c r="C700" s="361">
        <v>5</v>
      </c>
      <c r="D700" s="361" t="s">
        <v>1320</v>
      </c>
      <c r="E700" s="361" t="s">
        <v>14019</v>
      </c>
      <c r="F700" s="361" t="s">
        <v>15624</v>
      </c>
      <c r="G700" s="361" t="s">
        <v>14011</v>
      </c>
      <c r="H700" s="361">
        <v>117</v>
      </c>
      <c r="I700" s="363" t="s">
        <v>13975</v>
      </c>
      <c r="J700" s="363" t="s">
        <v>11240</v>
      </c>
      <c r="K700" s="360">
        <v>10</v>
      </c>
      <c r="L700" s="360" t="s">
        <v>14020</v>
      </c>
      <c r="M700" s="360"/>
      <c r="N700" s="363" t="s">
        <v>15620</v>
      </c>
      <c r="O700" s="363" t="s">
        <v>13844</v>
      </c>
      <c r="P700" s="363" t="s">
        <v>14021</v>
      </c>
      <c r="Q700" s="363" t="s">
        <v>14022</v>
      </c>
      <c r="R700" s="363" t="s">
        <v>15652</v>
      </c>
      <c r="S700" s="363" t="s">
        <v>9102</v>
      </c>
      <c r="T700" s="419" t="str">
        <f t="shared" si="21"/>
        <v>117Xã Trần Thương</v>
      </c>
      <c r="U700" t="e">
        <f>VLOOKUP(S700,'DM CQT mới'!$E$7:$E$132,1,)</f>
        <v>#N/A</v>
      </c>
      <c r="V700" s="360" t="s">
        <v>14020</v>
      </c>
      <c r="W700" s="363" t="s">
        <v>15620</v>
      </c>
      <c r="X700" t="b">
        <f t="shared" si="20"/>
        <v>0</v>
      </c>
    </row>
    <row r="701" spans="1:24" ht="75" hidden="1">
      <c r="A701" s="360" t="s">
        <v>14018</v>
      </c>
      <c r="B701" s="361" t="s">
        <v>11134</v>
      </c>
      <c r="C701" s="361">
        <v>5</v>
      </c>
      <c r="D701" s="361" t="s">
        <v>1320</v>
      </c>
      <c r="E701" s="361" t="s">
        <v>14019</v>
      </c>
      <c r="F701" s="361" t="s">
        <v>15624</v>
      </c>
      <c r="G701" s="361" t="s">
        <v>14011</v>
      </c>
      <c r="H701" s="361">
        <v>117</v>
      </c>
      <c r="I701" s="363" t="s">
        <v>13975</v>
      </c>
      <c r="J701" s="363" t="s">
        <v>11240</v>
      </c>
      <c r="K701" s="360">
        <v>10</v>
      </c>
      <c r="L701" s="360" t="s">
        <v>14020</v>
      </c>
      <c r="M701" s="360"/>
      <c r="N701" s="363" t="s">
        <v>15620</v>
      </c>
      <c r="O701" s="363" t="s">
        <v>13844</v>
      </c>
      <c r="P701" s="363" t="s">
        <v>14021</v>
      </c>
      <c r="Q701" s="363" t="s">
        <v>14022</v>
      </c>
      <c r="R701" s="363" t="s">
        <v>15652</v>
      </c>
      <c r="S701" s="363" t="s">
        <v>9103</v>
      </c>
      <c r="T701" s="419" t="str">
        <f t="shared" si="21"/>
        <v>117Xã Nhân Hà</v>
      </c>
      <c r="U701" t="e">
        <f>VLOOKUP(S701,'DM CQT mới'!$E$7:$E$132,1,)</f>
        <v>#N/A</v>
      </c>
      <c r="V701" s="360" t="s">
        <v>14020</v>
      </c>
      <c r="W701" s="363" t="s">
        <v>15620</v>
      </c>
      <c r="X701" t="b">
        <f t="shared" si="20"/>
        <v>0</v>
      </c>
    </row>
    <row r="702" spans="1:24" ht="75" hidden="1">
      <c r="A702" s="360" t="s">
        <v>14018</v>
      </c>
      <c r="B702" s="361" t="s">
        <v>11134</v>
      </c>
      <c r="C702" s="361">
        <v>5</v>
      </c>
      <c r="D702" s="361" t="s">
        <v>1320</v>
      </c>
      <c r="E702" s="361" t="s">
        <v>14019</v>
      </c>
      <c r="F702" s="361" t="s">
        <v>15624</v>
      </c>
      <c r="G702" s="361" t="s">
        <v>14011</v>
      </c>
      <c r="H702" s="361">
        <v>117</v>
      </c>
      <c r="I702" s="363" t="s">
        <v>13975</v>
      </c>
      <c r="J702" s="363" t="s">
        <v>11240</v>
      </c>
      <c r="K702" s="360">
        <v>10</v>
      </c>
      <c r="L702" s="360" t="s">
        <v>14020</v>
      </c>
      <c r="M702" s="360"/>
      <c r="N702" s="363" t="s">
        <v>15620</v>
      </c>
      <c r="O702" s="363" t="s">
        <v>13844</v>
      </c>
      <c r="P702" s="363" t="s">
        <v>14021</v>
      </c>
      <c r="Q702" s="363" t="s">
        <v>14022</v>
      </c>
      <c r="R702" s="363" t="s">
        <v>15652</v>
      </c>
      <c r="S702" s="363" t="s">
        <v>9104</v>
      </c>
      <c r="T702" s="419" t="str">
        <f t="shared" si="21"/>
        <v>117Xã Nam Lý</v>
      </c>
      <c r="U702" t="e">
        <f>VLOOKUP(S702,'DM CQT mới'!$E$7:$E$132,1,)</f>
        <v>#N/A</v>
      </c>
      <c r="V702" s="360" t="s">
        <v>14020</v>
      </c>
      <c r="W702" s="363" t="s">
        <v>15620</v>
      </c>
      <c r="X702" t="b">
        <f t="shared" si="20"/>
        <v>0</v>
      </c>
    </row>
    <row r="703" spans="1:24" ht="120" hidden="1">
      <c r="A703" s="360" t="s">
        <v>8014</v>
      </c>
      <c r="B703" s="361" t="s">
        <v>11331</v>
      </c>
      <c r="C703" s="361">
        <v>0</v>
      </c>
      <c r="D703" s="361" t="s">
        <v>1887</v>
      </c>
      <c r="E703" s="361" t="s">
        <v>14023</v>
      </c>
      <c r="F703" s="361" t="s">
        <v>15653</v>
      </c>
      <c r="G703" s="361" t="s">
        <v>1878</v>
      </c>
      <c r="H703" s="361" t="s">
        <v>7930</v>
      </c>
      <c r="I703" s="363" t="s">
        <v>14024</v>
      </c>
      <c r="J703" s="363" t="s">
        <v>11331</v>
      </c>
      <c r="K703" s="360">
        <v>0</v>
      </c>
      <c r="L703" s="360" t="s">
        <v>1887</v>
      </c>
      <c r="M703" s="360" t="s">
        <v>14023</v>
      </c>
      <c r="N703" s="363" t="s">
        <v>15654</v>
      </c>
      <c r="O703" s="363" t="s">
        <v>13745</v>
      </c>
      <c r="P703" s="363" t="s">
        <v>14025</v>
      </c>
      <c r="Q703" s="363" t="s">
        <v>14026</v>
      </c>
      <c r="R703" s="363" t="s">
        <v>15655</v>
      </c>
      <c r="S703" s="363" t="s">
        <v>8813</v>
      </c>
      <c r="T703" s="419" t="str">
        <f t="shared" si="21"/>
        <v>221Phường Bắc Giang</v>
      </c>
      <c r="U703" t="e">
        <f>VLOOKUP(S703,'DM CQT mới'!$E$7:$E$132,1,)</f>
        <v>#N/A</v>
      </c>
      <c r="V703" s="360" t="s">
        <v>1887</v>
      </c>
      <c r="W703" s="363" t="s">
        <v>15654</v>
      </c>
      <c r="X703" t="b">
        <f t="shared" si="20"/>
        <v>1</v>
      </c>
    </row>
    <row r="704" spans="1:24" ht="120" hidden="1">
      <c r="A704" s="360" t="s">
        <v>8014</v>
      </c>
      <c r="B704" s="361" t="s">
        <v>11331</v>
      </c>
      <c r="C704" s="361">
        <v>0</v>
      </c>
      <c r="D704" s="361" t="s">
        <v>1887</v>
      </c>
      <c r="E704" s="361" t="s">
        <v>14023</v>
      </c>
      <c r="F704" s="361" t="s">
        <v>15653</v>
      </c>
      <c r="G704" s="361" t="s">
        <v>1878</v>
      </c>
      <c r="H704" s="361" t="s">
        <v>7930</v>
      </c>
      <c r="I704" s="363" t="s">
        <v>14024</v>
      </c>
      <c r="J704" s="363" t="s">
        <v>11331</v>
      </c>
      <c r="K704" s="360">
        <v>0</v>
      </c>
      <c r="L704" s="360" t="s">
        <v>1887</v>
      </c>
      <c r="M704" s="360" t="s">
        <v>14023</v>
      </c>
      <c r="N704" s="363" t="s">
        <v>15654</v>
      </c>
      <c r="O704" s="363" t="s">
        <v>13745</v>
      </c>
      <c r="P704" s="363" t="s">
        <v>14025</v>
      </c>
      <c r="Q704" s="363" t="s">
        <v>14026</v>
      </c>
      <c r="R704" s="363" t="s">
        <v>15655</v>
      </c>
      <c r="S704" s="363" t="s">
        <v>8814</v>
      </c>
      <c r="T704" s="419" t="str">
        <f t="shared" si="21"/>
        <v>221Phường Đa Mai</v>
      </c>
      <c r="U704" t="e">
        <f>VLOOKUP(S704,'DM CQT mới'!$E$7:$E$132,1,)</f>
        <v>#N/A</v>
      </c>
      <c r="V704" s="360" t="s">
        <v>1887</v>
      </c>
      <c r="W704" s="363" t="s">
        <v>15654</v>
      </c>
      <c r="X704" t="b">
        <f t="shared" si="20"/>
        <v>1</v>
      </c>
    </row>
    <row r="705" spans="1:24" ht="120" hidden="1">
      <c r="A705" s="360" t="s">
        <v>8014</v>
      </c>
      <c r="B705" s="361" t="s">
        <v>11331</v>
      </c>
      <c r="C705" s="361">
        <v>0</v>
      </c>
      <c r="D705" s="361" t="s">
        <v>1887</v>
      </c>
      <c r="E705" s="361" t="s">
        <v>14023</v>
      </c>
      <c r="F705" s="361" t="s">
        <v>15653</v>
      </c>
      <c r="G705" s="361" t="s">
        <v>1878</v>
      </c>
      <c r="H705" s="361" t="s">
        <v>7930</v>
      </c>
      <c r="I705" s="363" t="s">
        <v>14024</v>
      </c>
      <c r="J705" s="363" t="s">
        <v>11331</v>
      </c>
      <c r="K705" s="360">
        <v>0</v>
      </c>
      <c r="L705" s="360" t="s">
        <v>1887</v>
      </c>
      <c r="M705" s="360" t="s">
        <v>14023</v>
      </c>
      <c r="N705" s="363" t="s">
        <v>15654</v>
      </c>
      <c r="O705" s="363" t="s">
        <v>13745</v>
      </c>
      <c r="P705" s="363" t="s">
        <v>14025</v>
      </c>
      <c r="Q705" s="363" t="s">
        <v>14026</v>
      </c>
      <c r="R705" s="363" t="s">
        <v>15655</v>
      </c>
      <c r="S705" s="363" t="s">
        <v>8815</v>
      </c>
      <c r="T705" s="419" t="str">
        <f t="shared" si="21"/>
        <v>221Phường Tiền Phong</v>
      </c>
      <c r="U705" t="e">
        <f>VLOOKUP(S705,'DM CQT mới'!$E$7:$E$132,1,)</f>
        <v>#N/A</v>
      </c>
      <c r="V705" s="360" t="s">
        <v>1887</v>
      </c>
      <c r="W705" s="363" t="s">
        <v>15654</v>
      </c>
      <c r="X705" t="b">
        <f t="shared" si="20"/>
        <v>1</v>
      </c>
    </row>
    <row r="706" spans="1:24" ht="120" hidden="1">
      <c r="A706" s="360" t="s">
        <v>8014</v>
      </c>
      <c r="B706" s="361" t="s">
        <v>11331</v>
      </c>
      <c r="C706" s="361">
        <v>0</v>
      </c>
      <c r="D706" s="361" t="s">
        <v>1887</v>
      </c>
      <c r="E706" s="361" t="s">
        <v>14023</v>
      </c>
      <c r="F706" s="361" t="s">
        <v>15653</v>
      </c>
      <c r="G706" s="361" t="s">
        <v>1878</v>
      </c>
      <c r="H706" s="361" t="s">
        <v>7930</v>
      </c>
      <c r="I706" s="363" t="s">
        <v>14024</v>
      </c>
      <c r="J706" s="363" t="s">
        <v>11331</v>
      </c>
      <c r="K706" s="360">
        <v>0</v>
      </c>
      <c r="L706" s="360" t="s">
        <v>1887</v>
      </c>
      <c r="M706" s="360" t="s">
        <v>14023</v>
      </c>
      <c r="N706" s="363" t="s">
        <v>15654</v>
      </c>
      <c r="O706" s="363" t="s">
        <v>13745</v>
      </c>
      <c r="P706" s="363" t="s">
        <v>14025</v>
      </c>
      <c r="Q706" s="363" t="s">
        <v>14026</v>
      </c>
      <c r="R706" s="363" t="s">
        <v>15655</v>
      </c>
      <c r="S706" s="363" t="s">
        <v>8816</v>
      </c>
      <c r="T706" s="419" t="str">
        <f t="shared" si="21"/>
        <v>221Phường Tân An</v>
      </c>
      <c r="U706" t="e">
        <f>VLOOKUP(S706,'DM CQT mới'!$E$7:$E$132,1,)</f>
        <v>#N/A</v>
      </c>
      <c r="V706" s="360" t="s">
        <v>1887</v>
      </c>
      <c r="W706" s="363" t="s">
        <v>15654</v>
      </c>
      <c r="X706" t="b">
        <f t="shared" si="20"/>
        <v>1</v>
      </c>
    </row>
    <row r="707" spans="1:24" ht="120" hidden="1">
      <c r="A707" s="360" t="s">
        <v>8014</v>
      </c>
      <c r="B707" s="361" t="s">
        <v>11331</v>
      </c>
      <c r="C707" s="361">
        <v>0</v>
      </c>
      <c r="D707" s="361" t="s">
        <v>1887</v>
      </c>
      <c r="E707" s="361" t="s">
        <v>14023</v>
      </c>
      <c r="F707" s="361" t="s">
        <v>15653</v>
      </c>
      <c r="G707" s="361" t="s">
        <v>1878</v>
      </c>
      <c r="H707" s="361" t="s">
        <v>7930</v>
      </c>
      <c r="I707" s="363" t="s">
        <v>14024</v>
      </c>
      <c r="J707" s="363" t="s">
        <v>11331</v>
      </c>
      <c r="K707" s="360">
        <v>0</v>
      </c>
      <c r="L707" s="360" t="s">
        <v>1887</v>
      </c>
      <c r="M707" s="360" t="s">
        <v>14023</v>
      </c>
      <c r="N707" s="363" t="s">
        <v>15654</v>
      </c>
      <c r="O707" s="363" t="s">
        <v>13745</v>
      </c>
      <c r="P707" s="363" t="s">
        <v>14025</v>
      </c>
      <c r="Q707" s="363" t="s">
        <v>14026</v>
      </c>
      <c r="R707" s="363" t="s">
        <v>15655</v>
      </c>
      <c r="S707" s="363" t="s">
        <v>8817</v>
      </c>
      <c r="T707" s="419" t="str">
        <f t="shared" si="21"/>
        <v>221Phường Yên Dũng</v>
      </c>
      <c r="U707" t="e">
        <f>VLOOKUP(S707,'DM CQT mới'!$E$7:$E$132,1,)</f>
        <v>#N/A</v>
      </c>
      <c r="V707" s="360" t="s">
        <v>1887</v>
      </c>
      <c r="W707" s="363" t="s">
        <v>15654</v>
      </c>
      <c r="X707" t="b">
        <f t="shared" si="20"/>
        <v>1</v>
      </c>
    </row>
    <row r="708" spans="1:24" ht="120" hidden="1">
      <c r="A708" s="360" t="s">
        <v>8014</v>
      </c>
      <c r="B708" s="361" t="s">
        <v>11331</v>
      </c>
      <c r="C708" s="361">
        <v>0</v>
      </c>
      <c r="D708" s="361" t="s">
        <v>1887</v>
      </c>
      <c r="E708" s="361" t="s">
        <v>14023</v>
      </c>
      <c r="F708" s="361" t="s">
        <v>15653</v>
      </c>
      <c r="G708" s="361" t="s">
        <v>1878</v>
      </c>
      <c r="H708" s="361" t="s">
        <v>7930</v>
      </c>
      <c r="I708" s="363" t="s">
        <v>14024</v>
      </c>
      <c r="J708" s="363" t="s">
        <v>11331</v>
      </c>
      <c r="K708" s="360">
        <v>0</v>
      </c>
      <c r="L708" s="360" t="s">
        <v>1887</v>
      </c>
      <c r="M708" s="360" t="s">
        <v>14023</v>
      </c>
      <c r="N708" s="363" t="s">
        <v>15654</v>
      </c>
      <c r="O708" s="363" t="s">
        <v>13745</v>
      </c>
      <c r="P708" s="363" t="s">
        <v>14025</v>
      </c>
      <c r="Q708" s="363" t="s">
        <v>14026</v>
      </c>
      <c r="R708" s="363" t="s">
        <v>15655</v>
      </c>
      <c r="S708" s="363" t="s">
        <v>8818</v>
      </c>
      <c r="T708" s="419" t="str">
        <f t="shared" si="21"/>
        <v>221Phường Tân Tiến</v>
      </c>
      <c r="U708" t="e">
        <f>VLOOKUP(S708,'DM CQT mới'!$E$7:$E$132,1,)</f>
        <v>#N/A</v>
      </c>
      <c r="V708" s="360" t="s">
        <v>1887</v>
      </c>
      <c r="W708" s="363" t="s">
        <v>15654</v>
      </c>
      <c r="X708" t="b">
        <f t="shared" ref="X708:X771" si="22">V708=D708</f>
        <v>1</v>
      </c>
    </row>
    <row r="709" spans="1:24" ht="120" hidden="1">
      <c r="A709" s="360" t="s">
        <v>8014</v>
      </c>
      <c r="B709" s="361" t="s">
        <v>11331</v>
      </c>
      <c r="C709" s="361">
        <v>0</v>
      </c>
      <c r="D709" s="361" t="s">
        <v>1887</v>
      </c>
      <c r="E709" s="361" t="s">
        <v>14023</v>
      </c>
      <c r="F709" s="361" t="s">
        <v>15653</v>
      </c>
      <c r="G709" s="361" t="s">
        <v>1878</v>
      </c>
      <c r="H709" s="361" t="s">
        <v>7930</v>
      </c>
      <c r="I709" s="363" t="s">
        <v>14024</v>
      </c>
      <c r="J709" s="363" t="s">
        <v>11331</v>
      </c>
      <c r="K709" s="360">
        <v>0</v>
      </c>
      <c r="L709" s="360" t="s">
        <v>1887</v>
      </c>
      <c r="M709" s="360" t="s">
        <v>14023</v>
      </c>
      <c r="N709" s="363" t="s">
        <v>15654</v>
      </c>
      <c r="O709" s="363" t="s">
        <v>13745</v>
      </c>
      <c r="P709" s="363" t="s">
        <v>14025</v>
      </c>
      <c r="Q709" s="363" t="s">
        <v>14026</v>
      </c>
      <c r="R709" s="363" t="s">
        <v>15655</v>
      </c>
      <c r="S709" s="363" t="s">
        <v>8819</v>
      </c>
      <c r="T709" s="419" t="str">
        <f t="shared" ref="T709:T772" si="23">H709&amp;S709</f>
        <v>221Phường Cảnh Thụy</v>
      </c>
      <c r="U709" t="e">
        <f>VLOOKUP(S709,'DM CQT mới'!$E$7:$E$132,1,)</f>
        <v>#N/A</v>
      </c>
      <c r="V709" s="360" t="s">
        <v>1887</v>
      </c>
      <c r="W709" s="363" t="s">
        <v>15654</v>
      </c>
      <c r="X709" t="b">
        <f t="shared" si="22"/>
        <v>1</v>
      </c>
    </row>
    <row r="710" spans="1:24" ht="120" hidden="1">
      <c r="A710" s="360" t="s">
        <v>8014</v>
      </c>
      <c r="B710" s="361" t="s">
        <v>11331</v>
      </c>
      <c r="C710" s="361">
        <v>0</v>
      </c>
      <c r="D710" s="361" t="s">
        <v>1887</v>
      </c>
      <c r="E710" s="361" t="s">
        <v>14023</v>
      </c>
      <c r="F710" s="361" t="s">
        <v>15653</v>
      </c>
      <c r="G710" s="361" t="s">
        <v>1878</v>
      </c>
      <c r="H710" s="361" t="s">
        <v>7930</v>
      </c>
      <c r="I710" s="363" t="s">
        <v>14024</v>
      </c>
      <c r="J710" s="363" t="s">
        <v>11331</v>
      </c>
      <c r="K710" s="360">
        <v>0</v>
      </c>
      <c r="L710" s="360" t="s">
        <v>1887</v>
      </c>
      <c r="M710" s="360" t="s">
        <v>14023</v>
      </c>
      <c r="N710" s="363" t="s">
        <v>15654</v>
      </c>
      <c r="O710" s="363" t="s">
        <v>13745</v>
      </c>
      <c r="P710" s="363" t="s">
        <v>14025</v>
      </c>
      <c r="Q710" s="363" t="s">
        <v>14026</v>
      </c>
      <c r="R710" s="363" t="s">
        <v>15655</v>
      </c>
      <c r="S710" s="363" t="s">
        <v>8812</v>
      </c>
      <c r="T710" s="419" t="str">
        <f t="shared" si="23"/>
        <v>221Xã Đồng Việt</v>
      </c>
      <c r="U710" t="e">
        <f>VLOOKUP(S710,'DM CQT mới'!$E$7:$E$132,1,)</f>
        <v>#N/A</v>
      </c>
      <c r="V710" s="360" t="s">
        <v>1887</v>
      </c>
      <c r="W710" s="363" t="s">
        <v>15654</v>
      </c>
      <c r="X710" t="b">
        <f t="shared" si="22"/>
        <v>1</v>
      </c>
    </row>
    <row r="711" spans="1:24" ht="120" hidden="1">
      <c r="A711" s="360" t="s">
        <v>8014</v>
      </c>
      <c r="B711" s="361" t="s">
        <v>11331</v>
      </c>
      <c r="C711" s="361">
        <v>0</v>
      </c>
      <c r="D711" s="361" t="s">
        <v>1887</v>
      </c>
      <c r="E711" s="361" t="s">
        <v>14023</v>
      </c>
      <c r="F711" s="361" t="s">
        <v>15653</v>
      </c>
      <c r="G711" s="361" t="s">
        <v>1878</v>
      </c>
      <c r="H711" s="361" t="s">
        <v>7930</v>
      </c>
      <c r="I711" s="363" t="s">
        <v>14024</v>
      </c>
      <c r="J711" s="363" t="s">
        <v>11331</v>
      </c>
      <c r="K711" s="360">
        <v>0</v>
      </c>
      <c r="L711" s="360" t="s">
        <v>1887</v>
      </c>
      <c r="M711" s="360" t="s">
        <v>14023</v>
      </c>
      <c r="N711" s="363" t="s">
        <v>15654</v>
      </c>
      <c r="O711" s="363" t="s">
        <v>13745</v>
      </c>
      <c r="P711" s="363" t="s">
        <v>14025</v>
      </c>
      <c r="Q711" s="363" t="s">
        <v>14026</v>
      </c>
      <c r="R711" s="363" t="s">
        <v>15655</v>
      </c>
      <c r="S711" s="363" t="s">
        <v>8808</v>
      </c>
      <c r="T711" s="419" t="str">
        <f t="shared" si="23"/>
        <v>221Phường Tự Lạn</v>
      </c>
      <c r="U711" t="e">
        <f>VLOOKUP(S711,'DM CQT mới'!$E$7:$E$132,1,)</f>
        <v>#N/A</v>
      </c>
      <c r="V711" s="360" t="s">
        <v>1887</v>
      </c>
      <c r="W711" s="363" t="s">
        <v>15654</v>
      </c>
      <c r="X711" t="b">
        <f t="shared" si="22"/>
        <v>1</v>
      </c>
    </row>
    <row r="712" spans="1:24" ht="120" hidden="1">
      <c r="A712" s="360" t="s">
        <v>8014</v>
      </c>
      <c r="B712" s="361" t="s">
        <v>11331</v>
      </c>
      <c r="C712" s="361">
        <v>0</v>
      </c>
      <c r="D712" s="361" t="s">
        <v>1887</v>
      </c>
      <c r="E712" s="361" t="s">
        <v>14023</v>
      </c>
      <c r="F712" s="361" t="s">
        <v>15653</v>
      </c>
      <c r="G712" s="361" t="s">
        <v>1878</v>
      </c>
      <c r="H712" s="361" t="s">
        <v>7930</v>
      </c>
      <c r="I712" s="363" t="s">
        <v>14024</v>
      </c>
      <c r="J712" s="363" t="s">
        <v>11331</v>
      </c>
      <c r="K712" s="360">
        <v>0</v>
      </c>
      <c r="L712" s="360" t="s">
        <v>1887</v>
      </c>
      <c r="M712" s="360" t="s">
        <v>14023</v>
      </c>
      <c r="N712" s="363" t="s">
        <v>15654</v>
      </c>
      <c r="O712" s="363" t="s">
        <v>13745</v>
      </c>
      <c r="P712" s="363" t="s">
        <v>14025</v>
      </c>
      <c r="Q712" s="363" t="s">
        <v>14026</v>
      </c>
      <c r="R712" s="363" t="s">
        <v>15655</v>
      </c>
      <c r="S712" s="363" t="s">
        <v>8809</v>
      </c>
      <c r="T712" s="419" t="str">
        <f t="shared" si="23"/>
        <v>221Phường Việt Yên</v>
      </c>
      <c r="U712" t="e">
        <f>VLOOKUP(S712,'DM CQT mới'!$E$7:$E$132,1,)</f>
        <v>#N/A</v>
      </c>
      <c r="V712" s="360" t="s">
        <v>1887</v>
      </c>
      <c r="W712" s="363" t="s">
        <v>15654</v>
      </c>
      <c r="X712" t="b">
        <f t="shared" si="22"/>
        <v>1</v>
      </c>
    </row>
    <row r="713" spans="1:24" ht="120" hidden="1">
      <c r="A713" s="360" t="s">
        <v>8014</v>
      </c>
      <c r="B713" s="361" t="s">
        <v>11331</v>
      </c>
      <c r="C713" s="361">
        <v>0</v>
      </c>
      <c r="D713" s="361" t="s">
        <v>1887</v>
      </c>
      <c r="E713" s="361" t="s">
        <v>14023</v>
      </c>
      <c r="F713" s="361" t="s">
        <v>15653</v>
      </c>
      <c r="G713" s="361" t="s">
        <v>1878</v>
      </c>
      <c r="H713" s="361" t="s">
        <v>7930</v>
      </c>
      <c r="I713" s="363" t="s">
        <v>14024</v>
      </c>
      <c r="J713" s="363" t="s">
        <v>11331</v>
      </c>
      <c r="K713" s="360">
        <v>0</v>
      </c>
      <c r="L713" s="360" t="s">
        <v>1887</v>
      </c>
      <c r="M713" s="360" t="s">
        <v>14023</v>
      </c>
      <c r="N713" s="363" t="s">
        <v>15654</v>
      </c>
      <c r="O713" s="363" t="s">
        <v>13745</v>
      </c>
      <c r="P713" s="363" t="s">
        <v>14025</v>
      </c>
      <c r="Q713" s="363" t="s">
        <v>14026</v>
      </c>
      <c r="R713" s="363" t="s">
        <v>15655</v>
      </c>
      <c r="S713" s="363" t="s">
        <v>8810</v>
      </c>
      <c r="T713" s="419" t="str">
        <f t="shared" si="23"/>
        <v>221Phường Nếnh</v>
      </c>
      <c r="U713" t="e">
        <f>VLOOKUP(S713,'DM CQT mới'!$E$7:$E$132,1,)</f>
        <v>#N/A</v>
      </c>
      <c r="V713" s="360" t="s">
        <v>1887</v>
      </c>
      <c r="W713" s="363" t="s">
        <v>15654</v>
      </c>
      <c r="X713" t="b">
        <f t="shared" si="22"/>
        <v>1</v>
      </c>
    </row>
    <row r="714" spans="1:24" ht="120" hidden="1">
      <c r="A714" s="360" t="s">
        <v>8014</v>
      </c>
      <c r="B714" s="361" t="s">
        <v>11331</v>
      </c>
      <c r="C714" s="361">
        <v>0</v>
      </c>
      <c r="D714" s="361" t="s">
        <v>1887</v>
      </c>
      <c r="E714" s="361" t="s">
        <v>14023</v>
      </c>
      <c r="F714" s="361" t="s">
        <v>15653</v>
      </c>
      <c r="G714" s="361" t="s">
        <v>1878</v>
      </c>
      <c r="H714" s="361" t="s">
        <v>7930</v>
      </c>
      <c r="I714" s="363" t="s">
        <v>14024</v>
      </c>
      <c r="J714" s="363" t="s">
        <v>11331</v>
      </c>
      <c r="K714" s="360">
        <v>0</v>
      </c>
      <c r="L714" s="360" t="s">
        <v>1887</v>
      </c>
      <c r="M714" s="360" t="s">
        <v>14023</v>
      </c>
      <c r="N714" s="363" t="s">
        <v>15654</v>
      </c>
      <c r="O714" s="363" t="s">
        <v>13745</v>
      </c>
      <c r="P714" s="363" t="s">
        <v>14025</v>
      </c>
      <c r="Q714" s="363" t="s">
        <v>14026</v>
      </c>
      <c r="R714" s="363" t="s">
        <v>15655</v>
      </c>
      <c r="S714" s="363" t="s">
        <v>8811</v>
      </c>
      <c r="T714" s="419" t="str">
        <f t="shared" si="23"/>
        <v>221Phường Vân Hà</v>
      </c>
      <c r="U714" t="e">
        <f>VLOOKUP(S714,'DM CQT mới'!$E$7:$E$132,1,)</f>
        <v>#N/A</v>
      </c>
      <c r="V714" s="360" t="s">
        <v>1887</v>
      </c>
      <c r="W714" s="363" t="s">
        <v>15654</v>
      </c>
      <c r="X714" t="b">
        <f t="shared" si="22"/>
        <v>1</v>
      </c>
    </row>
    <row r="715" spans="1:24" ht="120" hidden="1">
      <c r="A715" s="360" t="s">
        <v>8014</v>
      </c>
      <c r="B715" s="361" t="s">
        <v>11331</v>
      </c>
      <c r="C715" s="361">
        <v>0</v>
      </c>
      <c r="D715" s="361" t="s">
        <v>1887</v>
      </c>
      <c r="E715" s="361" t="s">
        <v>14023</v>
      </c>
      <c r="F715" s="361" t="s">
        <v>15653</v>
      </c>
      <c r="G715" s="361" t="s">
        <v>1878</v>
      </c>
      <c r="H715" s="361" t="s">
        <v>7930</v>
      </c>
      <c r="I715" s="363" t="s">
        <v>14024</v>
      </c>
      <c r="J715" s="363" t="s">
        <v>11331</v>
      </c>
      <c r="K715" s="360">
        <v>0</v>
      </c>
      <c r="L715" s="360" t="s">
        <v>1887</v>
      </c>
      <c r="M715" s="360" t="s">
        <v>14023</v>
      </c>
      <c r="N715" s="363" t="s">
        <v>15654</v>
      </c>
      <c r="O715" s="363" t="s">
        <v>13745</v>
      </c>
      <c r="P715" s="363" t="s">
        <v>14025</v>
      </c>
      <c r="Q715" s="363" t="s">
        <v>14026</v>
      </c>
      <c r="R715" s="363" t="s">
        <v>15655</v>
      </c>
      <c r="S715" s="363" t="s">
        <v>8785</v>
      </c>
      <c r="T715" s="419" t="str">
        <f t="shared" si="23"/>
        <v>221Xã Lục Sơn</v>
      </c>
      <c r="U715" t="e">
        <f>VLOOKUP(S715,'DM CQT mới'!$E$7:$E$132,1,)</f>
        <v>#N/A</v>
      </c>
      <c r="V715" s="360" t="s">
        <v>1887</v>
      </c>
      <c r="W715" s="363" t="s">
        <v>15654</v>
      </c>
      <c r="X715" t="b">
        <f t="shared" si="22"/>
        <v>1</v>
      </c>
    </row>
    <row r="716" spans="1:24" ht="120" hidden="1">
      <c r="A716" s="360" t="s">
        <v>8014</v>
      </c>
      <c r="B716" s="361" t="s">
        <v>11331</v>
      </c>
      <c r="C716" s="361">
        <v>0</v>
      </c>
      <c r="D716" s="361" t="s">
        <v>1887</v>
      </c>
      <c r="E716" s="361" t="s">
        <v>14023</v>
      </c>
      <c r="F716" s="361" t="s">
        <v>15653</v>
      </c>
      <c r="G716" s="361" t="s">
        <v>1878</v>
      </c>
      <c r="H716" s="361" t="s">
        <v>7930</v>
      </c>
      <c r="I716" s="363" t="s">
        <v>14024</v>
      </c>
      <c r="J716" s="363" t="s">
        <v>11331</v>
      </c>
      <c r="K716" s="360">
        <v>0</v>
      </c>
      <c r="L716" s="360" t="s">
        <v>1887</v>
      </c>
      <c r="M716" s="360" t="s">
        <v>14023</v>
      </c>
      <c r="N716" s="363" t="s">
        <v>15654</v>
      </c>
      <c r="O716" s="363" t="s">
        <v>13745</v>
      </c>
      <c r="P716" s="363" t="s">
        <v>14025</v>
      </c>
      <c r="Q716" s="363" t="s">
        <v>14026</v>
      </c>
      <c r="R716" s="363" t="s">
        <v>15655</v>
      </c>
      <c r="S716" s="363" t="s">
        <v>8786</v>
      </c>
      <c r="T716" s="419" t="str">
        <f t="shared" si="23"/>
        <v>221Xã Trường Sơn</v>
      </c>
      <c r="U716" t="e">
        <f>VLOOKUP(S716,'DM CQT mới'!$E$7:$E$132,1,)</f>
        <v>#N/A</v>
      </c>
      <c r="V716" s="360" t="s">
        <v>1887</v>
      </c>
      <c r="W716" s="363" t="s">
        <v>15654</v>
      </c>
      <c r="X716" t="b">
        <f t="shared" si="22"/>
        <v>1</v>
      </c>
    </row>
    <row r="717" spans="1:24" ht="120" hidden="1">
      <c r="A717" s="360" t="s">
        <v>8014</v>
      </c>
      <c r="B717" s="361" t="s">
        <v>11331</v>
      </c>
      <c r="C717" s="361">
        <v>0</v>
      </c>
      <c r="D717" s="361" t="s">
        <v>1887</v>
      </c>
      <c r="E717" s="361" t="s">
        <v>14023</v>
      </c>
      <c r="F717" s="361" t="s">
        <v>15653</v>
      </c>
      <c r="G717" s="361" t="s">
        <v>1878</v>
      </c>
      <c r="H717" s="361" t="s">
        <v>7930</v>
      </c>
      <c r="I717" s="363" t="s">
        <v>14024</v>
      </c>
      <c r="J717" s="363" t="s">
        <v>11331</v>
      </c>
      <c r="K717" s="360">
        <v>0</v>
      </c>
      <c r="L717" s="360" t="s">
        <v>1887</v>
      </c>
      <c r="M717" s="360" t="s">
        <v>14023</v>
      </c>
      <c r="N717" s="363" t="s">
        <v>15654</v>
      </c>
      <c r="O717" s="363" t="s">
        <v>13745</v>
      </c>
      <c r="P717" s="363" t="s">
        <v>14025</v>
      </c>
      <c r="Q717" s="363" t="s">
        <v>14026</v>
      </c>
      <c r="R717" s="363" t="s">
        <v>15655</v>
      </c>
      <c r="S717" s="363" t="s">
        <v>8787</v>
      </c>
      <c r="T717" s="419" t="str">
        <f t="shared" si="23"/>
        <v>221Xã Cẩm Lý</v>
      </c>
      <c r="U717" t="e">
        <f>VLOOKUP(S717,'DM CQT mới'!$E$7:$E$132,1,)</f>
        <v>#N/A</v>
      </c>
      <c r="V717" s="360" t="s">
        <v>1887</v>
      </c>
      <c r="W717" s="363" t="s">
        <v>15654</v>
      </c>
      <c r="X717" t="b">
        <f t="shared" si="22"/>
        <v>1</v>
      </c>
    </row>
    <row r="718" spans="1:24" ht="120" hidden="1">
      <c r="A718" s="360" t="s">
        <v>8014</v>
      </c>
      <c r="B718" s="361" t="s">
        <v>11331</v>
      </c>
      <c r="C718" s="361">
        <v>0</v>
      </c>
      <c r="D718" s="361" t="s">
        <v>1887</v>
      </c>
      <c r="E718" s="361" t="s">
        <v>14023</v>
      </c>
      <c r="F718" s="361" t="s">
        <v>15653</v>
      </c>
      <c r="G718" s="361" t="s">
        <v>1878</v>
      </c>
      <c r="H718" s="361" t="s">
        <v>7930</v>
      </c>
      <c r="I718" s="363" t="s">
        <v>14024</v>
      </c>
      <c r="J718" s="363" t="s">
        <v>11331</v>
      </c>
      <c r="K718" s="360">
        <v>0</v>
      </c>
      <c r="L718" s="360" t="s">
        <v>1887</v>
      </c>
      <c r="M718" s="360" t="s">
        <v>14023</v>
      </c>
      <c r="N718" s="363" t="s">
        <v>15654</v>
      </c>
      <c r="O718" s="363" t="s">
        <v>13745</v>
      </c>
      <c r="P718" s="363" t="s">
        <v>14025</v>
      </c>
      <c r="Q718" s="363" t="s">
        <v>14026</v>
      </c>
      <c r="R718" s="363" t="s">
        <v>15655</v>
      </c>
      <c r="S718" s="363" t="s">
        <v>8788</v>
      </c>
      <c r="T718" s="419" t="str">
        <f t="shared" si="23"/>
        <v>221Xã Đông Phú</v>
      </c>
      <c r="U718" t="e">
        <f>VLOOKUP(S718,'DM CQT mới'!$E$7:$E$132,1,)</f>
        <v>#N/A</v>
      </c>
      <c r="V718" s="360" t="s">
        <v>1887</v>
      </c>
      <c r="W718" s="363" t="s">
        <v>15654</v>
      </c>
      <c r="X718" t="b">
        <f t="shared" si="22"/>
        <v>1</v>
      </c>
    </row>
    <row r="719" spans="1:24" ht="120" hidden="1">
      <c r="A719" s="360" t="s">
        <v>8014</v>
      </c>
      <c r="B719" s="361" t="s">
        <v>11331</v>
      </c>
      <c r="C719" s="361">
        <v>0</v>
      </c>
      <c r="D719" s="361" t="s">
        <v>1887</v>
      </c>
      <c r="E719" s="361" t="s">
        <v>14023</v>
      </c>
      <c r="F719" s="361" t="s">
        <v>15653</v>
      </c>
      <c r="G719" s="361" t="s">
        <v>1878</v>
      </c>
      <c r="H719" s="361" t="s">
        <v>7930</v>
      </c>
      <c r="I719" s="363" t="s">
        <v>14024</v>
      </c>
      <c r="J719" s="363" t="s">
        <v>11331</v>
      </c>
      <c r="K719" s="360">
        <v>0</v>
      </c>
      <c r="L719" s="360" t="s">
        <v>1887</v>
      </c>
      <c r="M719" s="360" t="s">
        <v>14023</v>
      </c>
      <c r="N719" s="363" t="s">
        <v>15654</v>
      </c>
      <c r="O719" s="363" t="s">
        <v>13745</v>
      </c>
      <c r="P719" s="363" t="s">
        <v>14025</v>
      </c>
      <c r="Q719" s="363" t="s">
        <v>14026</v>
      </c>
      <c r="R719" s="363" t="s">
        <v>15655</v>
      </c>
      <c r="S719" s="363" t="s">
        <v>8789</v>
      </c>
      <c r="T719" s="419" t="str">
        <f t="shared" si="23"/>
        <v>221Xã Nghĩa Phương</v>
      </c>
      <c r="U719" t="e">
        <f>VLOOKUP(S719,'DM CQT mới'!$E$7:$E$132,1,)</f>
        <v>#N/A</v>
      </c>
      <c r="V719" s="360" t="s">
        <v>1887</v>
      </c>
      <c r="W719" s="363" t="s">
        <v>15654</v>
      </c>
      <c r="X719" t="b">
        <f t="shared" si="22"/>
        <v>1</v>
      </c>
    </row>
    <row r="720" spans="1:24" ht="120" hidden="1">
      <c r="A720" s="360" t="s">
        <v>8014</v>
      </c>
      <c r="B720" s="361" t="s">
        <v>11331</v>
      </c>
      <c r="C720" s="361">
        <v>0</v>
      </c>
      <c r="D720" s="361" t="s">
        <v>1887</v>
      </c>
      <c r="E720" s="361" t="s">
        <v>14023</v>
      </c>
      <c r="F720" s="361" t="s">
        <v>15653</v>
      </c>
      <c r="G720" s="361" t="s">
        <v>1878</v>
      </c>
      <c r="H720" s="361" t="s">
        <v>7930</v>
      </c>
      <c r="I720" s="363" t="s">
        <v>14024</v>
      </c>
      <c r="J720" s="363" t="s">
        <v>11331</v>
      </c>
      <c r="K720" s="360">
        <v>0</v>
      </c>
      <c r="L720" s="360" t="s">
        <v>1887</v>
      </c>
      <c r="M720" s="360" t="s">
        <v>14023</v>
      </c>
      <c r="N720" s="363" t="s">
        <v>15654</v>
      </c>
      <c r="O720" s="363" t="s">
        <v>13745</v>
      </c>
      <c r="P720" s="363" t="s">
        <v>14025</v>
      </c>
      <c r="Q720" s="363" t="s">
        <v>14026</v>
      </c>
      <c r="R720" s="363" t="s">
        <v>15655</v>
      </c>
      <c r="S720" s="363" t="s">
        <v>8790</v>
      </c>
      <c r="T720" s="419" t="str">
        <f t="shared" si="23"/>
        <v>221Xã Lục Nam</v>
      </c>
      <c r="U720" t="e">
        <f>VLOOKUP(S720,'DM CQT mới'!$E$7:$E$132,1,)</f>
        <v>#N/A</v>
      </c>
      <c r="V720" s="360" t="s">
        <v>1887</v>
      </c>
      <c r="W720" s="363" t="s">
        <v>15654</v>
      </c>
      <c r="X720" t="b">
        <f t="shared" si="22"/>
        <v>1</v>
      </c>
    </row>
    <row r="721" spans="1:24" ht="120" hidden="1">
      <c r="A721" s="360" t="s">
        <v>8014</v>
      </c>
      <c r="B721" s="361" t="s">
        <v>11331</v>
      </c>
      <c r="C721" s="361">
        <v>0</v>
      </c>
      <c r="D721" s="361" t="s">
        <v>1887</v>
      </c>
      <c r="E721" s="361" t="s">
        <v>14023</v>
      </c>
      <c r="F721" s="361" t="s">
        <v>15653</v>
      </c>
      <c r="G721" s="361" t="s">
        <v>1878</v>
      </c>
      <c r="H721" s="361" t="s">
        <v>7930</v>
      </c>
      <c r="I721" s="363" t="s">
        <v>14024</v>
      </c>
      <c r="J721" s="363" t="s">
        <v>11331</v>
      </c>
      <c r="K721" s="360">
        <v>0</v>
      </c>
      <c r="L721" s="360" t="s">
        <v>1887</v>
      </c>
      <c r="M721" s="360" t="s">
        <v>14023</v>
      </c>
      <c r="N721" s="363" t="s">
        <v>15654</v>
      </c>
      <c r="O721" s="363" t="s">
        <v>13745</v>
      </c>
      <c r="P721" s="363" t="s">
        <v>14025</v>
      </c>
      <c r="Q721" s="363" t="s">
        <v>14026</v>
      </c>
      <c r="R721" s="363" t="s">
        <v>15655</v>
      </c>
      <c r="S721" s="363" t="s">
        <v>8791</v>
      </c>
      <c r="T721" s="419" t="str">
        <f t="shared" si="23"/>
        <v>221Xã Bắc Lũng</v>
      </c>
      <c r="U721" t="e">
        <f>VLOOKUP(S721,'DM CQT mới'!$E$7:$E$132,1,)</f>
        <v>#N/A</v>
      </c>
      <c r="V721" s="360" t="s">
        <v>1887</v>
      </c>
      <c r="W721" s="363" t="s">
        <v>15654</v>
      </c>
      <c r="X721" t="b">
        <f t="shared" si="22"/>
        <v>1</v>
      </c>
    </row>
    <row r="722" spans="1:24" ht="120" hidden="1">
      <c r="A722" s="360" t="s">
        <v>8014</v>
      </c>
      <c r="B722" s="361" t="s">
        <v>11331</v>
      </c>
      <c r="C722" s="361">
        <v>0</v>
      </c>
      <c r="D722" s="361" t="s">
        <v>1887</v>
      </c>
      <c r="E722" s="361" t="s">
        <v>14023</v>
      </c>
      <c r="F722" s="361" t="s">
        <v>15653</v>
      </c>
      <c r="G722" s="361" t="s">
        <v>1878</v>
      </c>
      <c r="H722" s="361" t="s">
        <v>7930</v>
      </c>
      <c r="I722" s="363" t="s">
        <v>14024</v>
      </c>
      <c r="J722" s="363" t="s">
        <v>11331</v>
      </c>
      <c r="K722" s="360">
        <v>0</v>
      </c>
      <c r="L722" s="360" t="s">
        <v>1887</v>
      </c>
      <c r="M722" s="360" t="s">
        <v>14023</v>
      </c>
      <c r="N722" s="363" t="s">
        <v>15654</v>
      </c>
      <c r="O722" s="363" t="s">
        <v>13745</v>
      </c>
      <c r="P722" s="363" t="s">
        <v>14025</v>
      </c>
      <c r="Q722" s="363" t="s">
        <v>14026</v>
      </c>
      <c r="R722" s="363" t="s">
        <v>15655</v>
      </c>
      <c r="S722" s="363" t="s">
        <v>8792</v>
      </c>
      <c r="T722" s="419" t="str">
        <f t="shared" si="23"/>
        <v>221Xã Bảo Đài</v>
      </c>
      <c r="U722" t="e">
        <f>VLOOKUP(S722,'DM CQT mới'!$E$7:$E$132,1,)</f>
        <v>#N/A</v>
      </c>
      <c r="V722" s="360" t="s">
        <v>1887</v>
      </c>
      <c r="W722" s="363" t="s">
        <v>15654</v>
      </c>
      <c r="X722" t="b">
        <f t="shared" si="22"/>
        <v>1</v>
      </c>
    </row>
    <row r="723" spans="1:24" ht="120" hidden="1">
      <c r="A723" s="360" t="s">
        <v>8014</v>
      </c>
      <c r="B723" s="361" t="s">
        <v>11331</v>
      </c>
      <c r="C723" s="361">
        <v>0</v>
      </c>
      <c r="D723" s="361" t="s">
        <v>1887</v>
      </c>
      <c r="E723" s="361" t="s">
        <v>14023</v>
      </c>
      <c r="F723" s="361" t="s">
        <v>15653</v>
      </c>
      <c r="G723" s="361" t="s">
        <v>1878</v>
      </c>
      <c r="H723" s="361" t="s">
        <v>7930</v>
      </c>
      <c r="I723" s="363" t="s">
        <v>14024</v>
      </c>
      <c r="J723" s="363" t="s">
        <v>11331</v>
      </c>
      <c r="K723" s="360">
        <v>0</v>
      </c>
      <c r="L723" s="360" t="s">
        <v>1887</v>
      </c>
      <c r="M723" s="360" t="s">
        <v>14023</v>
      </c>
      <c r="N723" s="363" t="s">
        <v>15654</v>
      </c>
      <c r="O723" s="363" t="s">
        <v>13745</v>
      </c>
      <c r="P723" s="363" t="s">
        <v>14025</v>
      </c>
      <c r="Q723" s="363" t="s">
        <v>14026</v>
      </c>
      <c r="R723" s="363" t="s">
        <v>15655</v>
      </c>
      <c r="S723" s="363" t="s">
        <v>8793</v>
      </c>
      <c r="T723" s="419" t="str">
        <f t="shared" si="23"/>
        <v>221Xã Lạng Giang</v>
      </c>
      <c r="U723" t="e">
        <f>VLOOKUP(S723,'DM CQT mới'!$E$7:$E$132,1,)</f>
        <v>#N/A</v>
      </c>
      <c r="V723" s="360" t="s">
        <v>1887</v>
      </c>
      <c r="W723" s="363" t="s">
        <v>15654</v>
      </c>
      <c r="X723" t="b">
        <f t="shared" si="22"/>
        <v>1</v>
      </c>
    </row>
    <row r="724" spans="1:24" ht="120" hidden="1">
      <c r="A724" s="360" t="s">
        <v>8014</v>
      </c>
      <c r="B724" s="361" t="s">
        <v>11331</v>
      </c>
      <c r="C724" s="361">
        <v>0</v>
      </c>
      <c r="D724" s="361" t="s">
        <v>1887</v>
      </c>
      <c r="E724" s="361" t="s">
        <v>14023</v>
      </c>
      <c r="F724" s="361" t="s">
        <v>15653</v>
      </c>
      <c r="G724" s="361" t="s">
        <v>1878</v>
      </c>
      <c r="H724" s="361" t="s">
        <v>7930</v>
      </c>
      <c r="I724" s="363" t="s">
        <v>14024</v>
      </c>
      <c r="J724" s="363" t="s">
        <v>11331</v>
      </c>
      <c r="K724" s="360">
        <v>0</v>
      </c>
      <c r="L724" s="360" t="s">
        <v>1887</v>
      </c>
      <c r="M724" s="360" t="s">
        <v>14023</v>
      </c>
      <c r="N724" s="363" t="s">
        <v>15654</v>
      </c>
      <c r="O724" s="363" t="s">
        <v>13745</v>
      </c>
      <c r="P724" s="363" t="s">
        <v>14025</v>
      </c>
      <c r="Q724" s="363" t="s">
        <v>14026</v>
      </c>
      <c r="R724" s="363" t="s">
        <v>15655</v>
      </c>
      <c r="S724" s="363" t="s">
        <v>8794</v>
      </c>
      <c r="T724" s="419" t="str">
        <f t="shared" si="23"/>
        <v>221Xã Mỹ Thái</v>
      </c>
      <c r="U724" t="e">
        <f>VLOOKUP(S724,'DM CQT mới'!$E$7:$E$132,1,)</f>
        <v>#N/A</v>
      </c>
      <c r="V724" s="360" t="s">
        <v>1887</v>
      </c>
      <c r="W724" s="363" t="s">
        <v>15654</v>
      </c>
      <c r="X724" t="b">
        <f t="shared" si="22"/>
        <v>1</v>
      </c>
    </row>
    <row r="725" spans="1:24" ht="120" hidden="1">
      <c r="A725" s="360" t="s">
        <v>8014</v>
      </c>
      <c r="B725" s="361" t="s">
        <v>11331</v>
      </c>
      <c r="C725" s="361">
        <v>0</v>
      </c>
      <c r="D725" s="361" t="s">
        <v>1887</v>
      </c>
      <c r="E725" s="361" t="s">
        <v>14023</v>
      </c>
      <c r="F725" s="361" t="s">
        <v>15653</v>
      </c>
      <c r="G725" s="361" t="s">
        <v>1878</v>
      </c>
      <c r="H725" s="361" t="s">
        <v>7930</v>
      </c>
      <c r="I725" s="363" t="s">
        <v>14024</v>
      </c>
      <c r="J725" s="363" t="s">
        <v>11331</v>
      </c>
      <c r="K725" s="360">
        <v>0</v>
      </c>
      <c r="L725" s="360" t="s">
        <v>1887</v>
      </c>
      <c r="M725" s="360" t="s">
        <v>14023</v>
      </c>
      <c r="N725" s="363" t="s">
        <v>15654</v>
      </c>
      <c r="O725" s="363" t="s">
        <v>13745</v>
      </c>
      <c r="P725" s="363" t="s">
        <v>14025</v>
      </c>
      <c r="Q725" s="363" t="s">
        <v>14026</v>
      </c>
      <c r="R725" s="363" t="s">
        <v>15655</v>
      </c>
      <c r="S725" s="363" t="s">
        <v>8795</v>
      </c>
      <c r="T725" s="419" t="str">
        <f t="shared" si="23"/>
        <v>221Xã Kép</v>
      </c>
      <c r="U725" t="e">
        <f>VLOOKUP(S725,'DM CQT mới'!$E$7:$E$132,1,)</f>
        <v>#N/A</v>
      </c>
      <c r="V725" s="360" t="s">
        <v>1887</v>
      </c>
      <c r="W725" s="363" t="s">
        <v>15654</v>
      </c>
      <c r="X725" t="b">
        <f t="shared" si="22"/>
        <v>1</v>
      </c>
    </row>
    <row r="726" spans="1:24" ht="120" hidden="1">
      <c r="A726" s="360" t="s">
        <v>8014</v>
      </c>
      <c r="B726" s="361" t="s">
        <v>11331</v>
      </c>
      <c r="C726" s="361">
        <v>0</v>
      </c>
      <c r="D726" s="361" t="s">
        <v>1887</v>
      </c>
      <c r="E726" s="361" t="s">
        <v>14023</v>
      </c>
      <c r="F726" s="361" t="s">
        <v>15653</v>
      </c>
      <c r="G726" s="361" t="s">
        <v>1878</v>
      </c>
      <c r="H726" s="361" t="s">
        <v>7930</v>
      </c>
      <c r="I726" s="363" t="s">
        <v>14024</v>
      </c>
      <c r="J726" s="363" t="s">
        <v>11331</v>
      </c>
      <c r="K726" s="360">
        <v>0</v>
      </c>
      <c r="L726" s="360" t="s">
        <v>1887</v>
      </c>
      <c r="M726" s="360" t="s">
        <v>14023</v>
      </c>
      <c r="N726" s="363" t="s">
        <v>15654</v>
      </c>
      <c r="O726" s="363" t="s">
        <v>13745</v>
      </c>
      <c r="P726" s="363" t="s">
        <v>14025</v>
      </c>
      <c r="Q726" s="363" t="s">
        <v>14026</v>
      </c>
      <c r="R726" s="363" t="s">
        <v>15655</v>
      </c>
      <c r="S726" s="363" t="s">
        <v>8796</v>
      </c>
      <c r="T726" s="419" t="str">
        <f t="shared" si="23"/>
        <v>221Xã Tân Dĩnh</v>
      </c>
      <c r="U726" t="e">
        <f>VLOOKUP(S726,'DM CQT mới'!$E$7:$E$132,1,)</f>
        <v>#N/A</v>
      </c>
      <c r="V726" s="360" t="s">
        <v>1887</v>
      </c>
      <c r="W726" s="363" t="s">
        <v>15654</v>
      </c>
      <c r="X726" t="b">
        <f t="shared" si="22"/>
        <v>1</v>
      </c>
    </row>
    <row r="727" spans="1:24" ht="120" hidden="1">
      <c r="A727" s="360" t="s">
        <v>8014</v>
      </c>
      <c r="B727" s="361" t="s">
        <v>11331</v>
      </c>
      <c r="C727" s="361">
        <v>0</v>
      </c>
      <c r="D727" s="361" t="s">
        <v>1887</v>
      </c>
      <c r="E727" s="361" t="s">
        <v>14023</v>
      </c>
      <c r="F727" s="361" t="s">
        <v>15653</v>
      </c>
      <c r="G727" s="361" t="s">
        <v>1878</v>
      </c>
      <c r="H727" s="361" t="s">
        <v>7930</v>
      </c>
      <c r="I727" s="363" t="s">
        <v>14024</v>
      </c>
      <c r="J727" s="363" t="s">
        <v>11331</v>
      </c>
      <c r="K727" s="360">
        <v>0</v>
      </c>
      <c r="L727" s="360" t="s">
        <v>1887</v>
      </c>
      <c r="M727" s="360" t="s">
        <v>14023</v>
      </c>
      <c r="N727" s="363" t="s">
        <v>15654</v>
      </c>
      <c r="O727" s="363" t="s">
        <v>13745</v>
      </c>
      <c r="P727" s="363" t="s">
        <v>14025</v>
      </c>
      <c r="Q727" s="363" t="s">
        <v>14026</v>
      </c>
      <c r="R727" s="363" t="s">
        <v>15655</v>
      </c>
      <c r="S727" s="363" t="s">
        <v>8797</v>
      </c>
      <c r="T727" s="419" t="str">
        <f t="shared" si="23"/>
        <v>221Xã Tiên Lục</v>
      </c>
      <c r="U727" t="e">
        <f>VLOOKUP(S727,'DM CQT mới'!$E$7:$E$132,1,)</f>
        <v>#N/A</v>
      </c>
      <c r="V727" s="360" t="s">
        <v>1887</v>
      </c>
      <c r="W727" s="363" t="s">
        <v>15654</v>
      </c>
      <c r="X727" t="b">
        <f t="shared" si="22"/>
        <v>1</v>
      </c>
    </row>
    <row r="728" spans="1:24" ht="60" hidden="1">
      <c r="A728" s="360"/>
      <c r="B728" s="361" t="s">
        <v>13877</v>
      </c>
      <c r="C728" s="361" t="s">
        <v>13877</v>
      </c>
      <c r="D728" s="361" t="s">
        <v>13877</v>
      </c>
      <c r="E728" s="361" t="s">
        <v>13877</v>
      </c>
      <c r="F728" s="361" t="s">
        <v>13877</v>
      </c>
      <c r="G728" s="361" t="s">
        <v>13877</v>
      </c>
      <c r="H728" s="361" t="s">
        <v>7923</v>
      </c>
      <c r="I728" s="363" t="s">
        <v>13877</v>
      </c>
      <c r="J728" s="363" t="s">
        <v>11331</v>
      </c>
      <c r="K728" s="360" t="s">
        <v>13878</v>
      </c>
      <c r="L728" s="360" t="s">
        <v>1979</v>
      </c>
      <c r="M728" s="360" t="s">
        <v>14027</v>
      </c>
      <c r="N728" s="363" t="s">
        <v>15656</v>
      </c>
      <c r="O728" s="363" t="s">
        <v>13877</v>
      </c>
      <c r="P728" s="363" t="s">
        <v>14028</v>
      </c>
      <c r="Q728" s="363" t="s">
        <v>14029</v>
      </c>
      <c r="R728" s="363" t="s">
        <v>15657</v>
      </c>
      <c r="S728" s="363" t="s">
        <v>8717</v>
      </c>
      <c r="T728" s="419" t="str">
        <f t="shared" si="23"/>
        <v>209Phường Tam Thanh</v>
      </c>
      <c r="U728" t="e">
        <f>VLOOKUP(S728,'DM CQT mới'!$E$7:$E$132,1,)</f>
        <v>#N/A</v>
      </c>
      <c r="V728" s="360" t="s">
        <v>1979</v>
      </c>
      <c r="W728" s="363" t="s">
        <v>15656</v>
      </c>
      <c r="X728" t="b">
        <f t="shared" si="22"/>
        <v>0</v>
      </c>
    </row>
    <row r="729" spans="1:24" ht="60" hidden="1">
      <c r="A729" s="360"/>
      <c r="B729" s="361" t="s">
        <v>13877</v>
      </c>
      <c r="C729" s="361" t="s">
        <v>13877</v>
      </c>
      <c r="D729" s="361" t="s">
        <v>13877</v>
      </c>
      <c r="E729" s="361" t="s">
        <v>13877</v>
      </c>
      <c r="F729" s="361" t="s">
        <v>13877</v>
      </c>
      <c r="G729" s="361" t="s">
        <v>13877</v>
      </c>
      <c r="H729" s="361" t="s">
        <v>7923</v>
      </c>
      <c r="I729" s="363" t="s">
        <v>13877</v>
      </c>
      <c r="J729" s="363" t="s">
        <v>11331</v>
      </c>
      <c r="K729" s="360" t="s">
        <v>13878</v>
      </c>
      <c r="L729" s="360" t="s">
        <v>1979</v>
      </c>
      <c r="M729" s="360" t="s">
        <v>14027</v>
      </c>
      <c r="N729" s="363" t="s">
        <v>15656</v>
      </c>
      <c r="O729" s="363" t="s">
        <v>13877</v>
      </c>
      <c r="P729" s="363" t="s">
        <v>14028</v>
      </c>
      <c r="Q729" s="363" t="s">
        <v>14029</v>
      </c>
      <c r="R729" s="363" t="s">
        <v>15657</v>
      </c>
      <c r="S729" s="363" t="s">
        <v>8718</v>
      </c>
      <c r="T729" s="419" t="str">
        <f t="shared" si="23"/>
        <v>209Phường Lương Văn Tri</v>
      </c>
      <c r="U729" t="e">
        <f>VLOOKUP(S729,'DM CQT mới'!$E$7:$E$132,1,)</f>
        <v>#N/A</v>
      </c>
      <c r="V729" s="360" t="s">
        <v>1979</v>
      </c>
      <c r="W729" s="363" t="s">
        <v>15656</v>
      </c>
      <c r="X729" t="b">
        <f t="shared" si="22"/>
        <v>0</v>
      </c>
    </row>
    <row r="730" spans="1:24" ht="60" hidden="1">
      <c r="A730" s="360"/>
      <c r="B730" s="361" t="s">
        <v>13877</v>
      </c>
      <c r="C730" s="361" t="s">
        <v>13877</v>
      </c>
      <c r="D730" s="361" t="s">
        <v>13877</v>
      </c>
      <c r="E730" s="361" t="s">
        <v>13877</v>
      </c>
      <c r="F730" s="361" t="s">
        <v>13877</v>
      </c>
      <c r="G730" s="361" t="s">
        <v>13877</v>
      </c>
      <c r="H730" s="361" t="s">
        <v>7923</v>
      </c>
      <c r="I730" s="363" t="s">
        <v>13877</v>
      </c>
      <c r="J730" s="363" t="s">
        <v>11331</v>
      </c>
      <c r="K730" s="360" t="s">
        <v>13878</v>
      </c>
      <c r="L730" s="360" t="s">
        <v>1979</v>
      </c>
      <c r="M730" s="360" t="s">
        <v>14027</v>
      </c>
      <c r="N730" s="363" t="s">
        <v>15656</v>
      </c>
      <c r="O730" s="363" t="s">
        <v>13877</v>
      </c>
      <c r="P730" s="363" t="s">
        <v>14028</v>
      </c>
      <c r="Q730" s="363" t="s">
        <v>14029</v>
      </c>
      <c r="R730" s="363" t="s">
        <v>15657</v>
      </c>
      <c r="S730" s="363" t="s">
        <v>8719</v>
      </c>
      <c r="T730" s="419" t="str">
        <f t="shared" si="23"/>
        <v>209Phường Kỳ Lừa</v>
      </c>
      <c r="U730" t="e">
        <f>VLOOKUP(S730,'DM CQT mới'!$E$7:$E$132,1,)</f>
        <v>#N/A</v>
      </c>
      <c r="V730" s="360" t="s">
        <v>1979</v>
      </c>
      <c r="W730" s="363" t="s">
        <v>15656</v>
      </c>
      <c r="X730" t="b">
        <f t="shared" si="22"/>
        <v>0</v>
      </c>
    </row>
    <row r="731" spans="1:24" ht="60" hidden="1">
      <c r="A731" s="360"/>
      <c r="B731" s="361" t="s">
        <v>13877</v>
      </c>
      <c r="C731" s="361" t="s">
        <v>13877</v>
      </c>
      <c r="D731" s="361" t="s">
        <v>13877</v>
      </c>
      <c r="E731" s="361" t="s">
        <v>13877</v>
      </c>
      <c r="F731" s="361" t="s">
        <v>13877</v>
      </c>
      <c r="G731" s="361" t="s">
        <v>13877</v>
      </c>
      <c r="H731" s="361" t="s">
        <v>7923</v>
      </c>
      <c r="I731" s="363" t="s">
        <v>13877</v>
      </c>
      <c r="J731" s="363" t="s">
        <v>11331</v>
      </c>
      <c r="K731" s="360" t="s">
        <v>13878</v>
      </c>
      <c r="L731" s="360" t="s">
        <v>1979</v>
      </c>
      <c r="M731" s="360" t="s">
        <v>14027</v>
      </c>
      <c r="N731" s="363" t="s">
        <v>15656</v>
      </c>
      <c r="O731" s="363" t="s">
        <v>13877</v>
      </c>
      <c r="P731" s="363" t="s">
        <v>14028</v>
      </c>
      <c r="Q731" s="363" t="s">
        <v>14029</v>
      </c>
      <c r="R731" s="363" t="s">
        <v>15657</v>
      </c>
      <c r="S731" s="363" t="s">
        <v>8720</v>
      </c>
      <c r="T731" s="419" t="str">
        <f t="shared" si="23"/>
        <v>209Phường Đông Kinh</v>
      </c>
      <c r="U731" t="e">
        <f>VLOOKUP(S731,'DM CQT mới'!$E$7:$E$132,1,)</f>
        <v>#N/A</v>
      </c>
      <c r="V731" s="360" t="s">
        <v>1979</v>
      </c>
      <c r="W731" s="363" t="s">
        <v>15656</v>
      </c>
      <c r="X731" t="b">
        <f t="shared" si="22"/>
        <v>0</v>
      </c>
    </row>
    <row r="732" spans="1:24" ht="90" hidden="1">
      <c r="A732" s="360" t="s">
        <v>7992</v>
      </c>
      <c r="B732" s="361" t="s">
        <v>11331</v>
      </c>
      <c r="C732" s="361">
        <v>1</v>
      </c>
      <c r="D732" s="361" t="s">
        <v>1930</v>
      </c>
      <c r="E732" s="361" t="s">
        <v>14030</v>
      </c>
      <c r="F732" s="361" t="s">
        <v>15658</v>
      </c>
      <c r="G732" s="361" t="s">
        <v>1878</v>
      </c>
      <c r="H732" s="361" t="s">
        <v>7930</v>
      </c>
      <c r="I732" s="363" t="s">
        <v>14024</v>
      </c>
      <c r="J732" s="363" t="s">
        <v>11331</v>
      </c>
      <c r="K732" s="360">
        <v>1</v>
      </c>
      <c r="L732" s="360" t="s">
        <v>1930</v>
      </c>
      <c r="M732" s="360" t="s">
        <v>14030</v>
      </c>
      <c r="N732" s="363" t="s">
        <v>15658</v>
      </c>
      <c r="O732" s="363" t="s">
        <v>13745</v>
      </c>
      <c r="P732" s="363" t="s">
        <v>14031</v>
      </c>
      <c r="Q732" s="363" t="s">
        <v>14032</v>
      </c>
      <c r="R732" s="363" t="s">
        <v>15659</v>
      </c>
      <c r="S732" s="363" t="s">
        <v>8783</v>
      </c>
      <c r="T732" s="419" t="str">
        <f t="shared" si="23"/>
        <v>221Phường Chũ</v>
      </c>
      <c r="U732" t="e">
        <f>VLOOKUP(S732,'DM CQT mới'!$E$7:$E$132,1,)</f>
        <v>#N/A</v>
      </c>
      <c r="V732" s="360" t="s">
        <v>1930</v>
      </c>
      <c r="W732" s="363" t="s">
        <v>15658</v>
      </c>
      <c r="X732" t="b">
        <f t="shared" si="22"/>
        <v>1</v>
      </c>
    </row>
    <row r="733" spans="1:24" ht="90" hidden="1">
      <c r="A733" s="360" t="s">
        <v>7992</v>
      </c>
      <c r="B733" s="361" t="s">
        <v>11331</v>
      </c>
      <c r="C733" s="361">
        <v>1</v>
      </c>
      <c r="D733" s="361" t="s">
        <v>1930</v>
      </c>
      <c r="E733" s="361" t="s">
        <v>14030</v>
      </c>
      <c r="F733" s="361" t="s">
        <v>15658</v>
      </c>
      <c r="G733" s="361" t="s">
        <v>1878</v>
      </c>
      <c r="H733" s="361" t="s">
        <v>7930</v>
      </c>
      <c r="I733" s="363" t="s">
        <v>14024</v>
      </c>
      <c r="J733" s="363" t="s">
        <v>11331</v>
      </c>
      <c r="K733" s="360">
        <v>1</v>
      </c>
      <c r="L733" s="360" t="s">
        <v>1930</v>
      </c>
      <c r="M733" s="360" t="s">
        <v>14030</v>
      </c>
      <c r="N733" s="363" t="s">
        <v>15658</v>
      </c>
      <c r="O733" s="363" t="s">
        <v>13745</v>
      </c>
      <c r="P733" s="363" t="s">
        <v>14031</v>
      </c>
      <c r="Q733" s="363" t="s">
        <v>14032</v>
      </c>
      <c r="R733" s="363" t="s">
        <v>15659</v>
      </c>
      <c r="S733" s="363" t="s">
        <v>8784</v>
      </c>
      <c r="T733" s="419" t="str">
        <f t="shared" si="23"/>
        <v>221Phường Phượng Sơn</v>
      </c>
      <c r="U733" t="e">
        <f>VLOOKUP(S733,'DM CQT mới'!$E$7:$E$132,1,)</f>
        <v>#N/A</v>
      </c>
      <c r="V733" s="360" t="s">
        <v>1930</v>
      </c>
      <c r="W733" s="363" t="s">
        <v>15658</v>
      </c>
      <c r="X733" t="b">
        <f t="shared" si="22"/>
        <v>1</v>
      </c>
    </row>
    <row r="734" spans="1:24" ht="90" hidden="1">
      <c r="A734" s="360" t="s">
        <v>7992</v>
      </c>
      <c r="B734" s="361" t="s">
        <v>11331</v>
      </c>
      <c r="C734" s="361">
        <v>1</v>
      </c>
      <c r="D734" s="361" t="s">
        <v>1930</v>
      </c>
      <c r="E734" s="361" t="s">
        <v>14030</v>
      </c>
      <c r="F734" s="361" t="s">
        <v>15658</v>
      </c>
      <c r="G734" s="361" t="s">
        <v>1878</v>
      </c>
      <c r="H734" s="361" t="s">
        <v>7930</v>
      </c>
      <c r="I734" s="363" t="s">
        <v>14024</v>
      </c>
      <c r="J734" s="363" t="s">
        <v>11331</v>
      </c>
      <c r="K734" s="360">
        <v>1</v>
      </c>
      <c r="L734" s="360" t="s">
        <v>1930</v>
      </c>
      <c r="M734" s="360" t="s">
        <v>14030</v>
      </c>
      <c r="N734" s="363" t="s">
        <v>15658</v>
      </c>
      <c r="O734" s="363" t="s">
        <v>13745</v>
      </c>
      <c r="P734" s="363" t="s">
        <v>14031</v>
      </c>
      <c r="Q734" s="363" t="s">
        <v>14032</v>
      </c>
      <c r="R734" s="363" t="s">
        <v>15659</v>
      </c>
      <c r="S734" s="363" t="s">
        <v>8781</v>
      </c>
      <c r="T734" s="419" t="str">
        <f t="shared" si="23"/>
        <v>221Xã Nam Dương</v>
      </c>
      <c r="U734" t="e">
        <f>VLOOKUP(S734,'DM CQT mới'!$E$7:$E$132,1,)</f>
        <v>#N/A</v>
      </c>
      <c r="V734" s="360" t="s">
        <v>1930</v>
      </c>
      <c r="W734" s="363" t="s">
        <v>15658</v>
      </c>
      <c r="X734" t="b">
        <f t="shared" si="22"/>
        <v>1</v>
      </c>
    </row>
    <row r="735" spans="1:24" ht="90" hidden="1">
      <c r="A735" s="360" t="s">
        <v>7992</v>
      </c>
      <c r="B735" s="361" t="s">
        <v>11331</v>
      </c>
      <c r="C735" s="361">
        <v>1</v>
      </c>
      <c r="D735" s="361" t="s">
        <v>1930</v>
      </c>
      <c r="E735" s="361" t="s">
        <v>14030</v>
      </c>
      <c r="F735" s="361" t="s">
        <v>15658</v>
      </c>
      <c r="G735" s="361" t="s">
        <v>1878</v>
      </c>
      <c r="H735" s="361" t="s">
        <v>7930</v>
      </c>
      <c r="I735" s="363" t="s">
        <v>14024</v>
      </c>
      <c r="J735" s="363" t="s">
        <v>11331</v>
      </c>
      <c r="K735" s="360">
        <v>1</v>
      </c>
      <c r="L735" s="360" t="s">
        <v>1930</v>
      </c>
      <c r="M735" s="360" t="s">
        <v>14030</v>
      </c>
      <c r="N735" s="363" t="s">
        <v>15658</v>
      </c>
      <c r="O735" s="363" t="s">
        <v>13745</v>
      </c>
      <c r="P735" s="363" t="s">
        <v>14031</v>
      </c>
      <c r="Q735" s="363" t="s">
        <v>14032</v>
      </c>
      <c r="R735" s="363" t="s">
        <v>15659</v>
      </c>
      <c r="S735" s="363" t="s">
        <v>8782</v>
      </c>
      <c r="T735" s="419" t="str">
        <f t="shared" si="23"/>
        <v>221Xã Kiên Lao</v>
      </c>
      <c r="U735" t="e">
        <f>VLOOKUP(S735,'DM CQT mới'!$E$7:$E$132,1,)</f>
        <v>#N/A</v>
      </c>
      <c r="V735" s="360" t="s">
        <v>1930</v>
      </c>
      <c r="W735" s="363" t="s">
        <v>15658</v>
      </c>
      <c r="X735" t="b">
        <f t="shared" si="22"/>
        <v>1</v>
      </c>
    </row>
    <row r="736" spans="1:24" ht="90" hidden="1">
      <c r="A736" s="360" t="s">
        <v>7992</v>
      </c>
      <c r="B736" s="361" t="s">
        <v>11331</v>
      </c>
      <c r="C736" s="361">
        <v>1</v>
      </c>
      <c r="D736" s="361" t="s">
        <v>1930</v>
      </c>
      <c r="E736" s="361" t="s">
        <v>14030</v>
      </c>
      <c r="F736" s="361" t="s">
        <v>15658</v>
      </c>
      <c r="G736" s="361" t="s">
        <v>1878</v>
      </c>
      <c r="H736" s="361" t="s">
        <v>7930</v>
      </c>
      <c r="I736" s="363" t="s">
        <v>14024</v>
      </c>
      <c r="J736" s="363" t="s">
        <v>11331</v>
      </c>
      <c r="K736" s="360">
        <v>1</v>
      </c>
      <c r="L736" s="360" t="s">
        <v>1930</v>
      </c>
      <c r="M736" s="360" t="s">
        <v>14030</v>
      </c>
      <c r="N736" s="363" t="s">
        <v>15658</v>
      </c>
      <c r="O736" s="363" t="s">
        <v>13745</v>
      </c>
      <c r="P736" s="363" t="s">
        <v>14031</v>
      </c>
      <c r="Q736" s="363" t="s">
        <v>14032</v>
      </c>
      <c r="R736" s="363" t="s">
        <v>15659</v>
      </c>
      <c r="S736" s="363" t="s">
        <v>8775</v>
      </c>
      <c r="T736" s="419" t="str">
        <f t="shared" si="23"/>
        <v>221Xã Biển Động</v>
      </c>
      <c r="U736" t="e">
        <f>VLOOKUP(S736,'DM CQT mới'!$E$7:$E$132,1,)</f>
        <v>#N/A</v>
      </c>
      <c r="V736" s="360" t="s">
        <v>1930</v>
      </c>
      <c r="W736" s="363" t="s">
        <v>15658</v>
      </c>
      <c r="X736" t="b">
        <f t="shared" si="22"/>
        <v>1</v>
      </c>
    </row>
    <row r="737" spans="1:24" ht="90" hidden="1">
      <c r="A737" s="360" t="s">
        <v>7992</v>
      </c>
      <c r="B737" s="361" t="s">
        <v>11331</v>
      </c>
      <c r="C737" s="361">
        <v>1</v>
      </c>
      <c r="D737" s="361" t="s">
        <v>1930</v>
      </c>
      <c r="E737" s="361" t="s">
        <v>14030</v>
      </c>
      <c r="F737" s="361" t="s">
        <v>15658</v>
      </c>
      <c r="G737" s="361" t="s">
        <v>1878</v>
      </c>
      <c r="H737" s="361" t="s">
        <v>7930</v>
      </c>
      <c r="I737" s="363" t="s">
        <v>14024</v>
      </c>
      <c r="J737" s="363" t="s">
        <v>11331</v>
      </c>
      <c r="K737" s="360">
        <v>1</v>
      </c>
      <c r="L737" s="360" t="s">
        <v>1930</v>
      </c>
      <c r="M737" s="360" t="s">
        <v>14030</v>
      </c>
      <c r="N737" s="363" t="s">
        <v>15658</v>
      </c>
      <c r="O737" s="363" t="s">
        <v>13745</v>
      </c>
      <c r="P737" s="363" t="s">
        <v>14031</v>
      </c>
      <c r="Q737" s="363" t="s">
        <v>14032</v>
      </c>
      <c r="R737" s="363" t="s">
        <v>15659</v>
      </c>
      <c r="S737" s="363" t="s">
        <v>8776</v>
      </c>
      <c r="T737" s="419" t="str">
        <f t="shared" si="23"/>
        <v>221Xã Lục Ngạn</v>
      </c>
      <c r="U737" t="e">
        <f>VLOOKUP(S737,'DM CQT mới'!$E$7:$E$132,1,)</f>
        <v>#N/A</v>
      </c>
      <c r="V737" s="360" t="s">
        <v>1930</v>
      </c>
      <c r="W737" s="363" t="s">
        <v>15658</v>
      </c>
      <c r="X737" t="b">
        <f t="shared" si="22"/>
        <v>1</v>
      </c>
    </row>
    <row r="738" spans="1:24" ht="90" hidden="1">
      <c r="A738" s="360" t="s">
        <v>7992</v>
      </c>
      <c r="B738" s="361" t="s">
        <v>11331</v>
      </c>
      <c r="C738" s="361">
        <v>1</v>
      </c>
      <c r="D738" s="361" t="s">
        <v>1930</v>
      </c>
      <c r="E738" s="361" t="s">
        <v>14030</v>
      </c>
      <c r="F738" s="361" t="s">
        <v>15658</v>
      </c>
      <c r="G738" s="361" t="s">
        <v>1878</v>
      </c>
      <c r="H738" s="361" t="s">
        <v>7930</v>
      </c>
      <c r="I738" s="363" t="s">
        <v>14024</v>
      </c>
      <c r="J738" s="363" t="s">
        <v>11331</v>
      </c>
      <c r="K738" s="360">
        <v>1</v>
      </c>
      <c r="L738" s="360" t="s">
        <v>1930</v>
      </c>
      <c r="M738" s="360" t="s">
        <v>14030</v>
      </c>
      <c r="N738" s="363" t="s">
        <v>15658</v>
      </c>
      <c r="O738" s="363" t="s">
        <v>13745</v>
      </c>
      <c r="P738" s="363" t="s">
        <v>14031</v>
      </c>
      <c r="Q738" s="363" t="s">
        <v>14032</v>
      </c>
      <c r="R738" s="363" t="s">
        <v>15659</v>
      </c>
      <c r="S738" s="363" t="s">
        <v>8777</v>
      </c>
      <c r="T738" s="419" t="str">
        <f t="shared" si="23"/>
        <v>221Xã Đèo Gia</v>
      </c>
      <c r="U738" t="e">
        <f>VLOOKUP(S738,'DM CQT mới'!$E$7:$E$132,1,)</f>
        <v>#N/A</v>
      </c>
      <c r="V738" s="360" t="s">
        <v>1930</v>
      </c>
      <c r="W738" s="363" t="s">
        <v>15658</v>
      </c>
      <c r="X738" t="b">
        <f t="shared" si="22"/>
        <v>1</v>
      </c>
    </row>
    <row r="739" spans="1:24" ht="90" hidden="1">
      <c r="A739" s="360" t="s">
        <v>7992</v>
      </c>
      <c r="B739" s="361" t="s">
        <v>11331</v>
      </c>
      <c r="C739" s="361">
        <v>1</v>
      </c>
      <c r="D739" s="361" t="s">
        <v>1930</v>
      </c>
      <c r="E739" s="361" t="s">
        <v>14030</v>
      </c>
      <c r="F739" s="361" t="s">
        <v>15658</v>
      </c>
      <c r="G739" s="361" t="s">
        <v>1878</v>
      </c>
      <c r="H739" s="361" t="s">
        <v>7930</v>
      </c>
      <c r="I739" s="363" t="s">
        <v>14024</v>
      </c>
      <c r="J739" s="363" t="s">
        <v>11331</v>
      </c>
      <c r="K739" s="360">
        <v>1</v>
      </c>
      <c r="L739" s="360" t="s">
        <v>1930</v>
      </c>
      <c r="M739" s="360" t="s">
        <v>14030</v>
      </c>
      <c r="N739" s="363" t="s">
        <v>15658</v>
      </c>
      <c r="O739" s="363" t="s">
        <v>13745</v>
      </c>
      <c r="P739" s="363" t="s">
        <v>14031</v>
      </c>
      <c r="Q739" s="363" t="s">
        <v>14032</v>
      </c>
      <c r="R739" s="363" t="s">
        <v>15659</v>
      </c>
      <c r="S739" s="363" t="s">
        <v>8778</v>
      </c>
      <c r="T739" s="419" t="str">
        <f t="shared" si="23"/>
        <v>221Xã Sơn Hải</v>
      </c>
      <c r="U739" t="e">
        <f>VLOOKUP(S739,'DM CQT mới'!$E$7:$E$132,1,)</f>
        <v>#N/A</v>
      </c>
      <c r="V739" s="360" t="s">
        <v>1930</v>
      </c>
      <c r="W739" s="363" t="s">
        <v>15658</v>
      </c>
      <c r="X739" t="b">
        <f t="shared" si="22"/>
        <v>1</v>
      </c>
    </row>
    <row r="740" spans="1:24" ht="90" hidden="1">
      <c r="A740" s="360" t="s">
        <v>7992</v>
      </c>
      <c r="B740" s="361" t="s">
        <v>11331</v>
      </c>
      <c r="C740" s="361">
        <v>1</v>
      </c>
      <c r="D740" s="361" t="s">
        <v>1930</v>
      </c>
      <c r="E740" s="361" t="s">
        <v>14030</v>
      </c>
      <c r="F740" s="361" t="s">
        <v>15658</v>
      </c>
      <c r="G740" s="361" t="s">
        <v>1878</v>
      </c>
      <c r="H740" s="361" t="s">
        <v>7930</v>
      </c>
      <c r="I740" s="363" t="s">
        <v>14024</v>
      </c>
      <c r="J740" s="363" t="s">
        <v>11331</v>
      </c>
      <c r="K740" s="360">
        <v>1</v>
      </c>
      <c r="L740" s="360" t="s">
        <v>1930</v>
      </c>
      <c r="M740" s="360" t="s">
        <v>14030</v>
      </c>
      <c r="N740" s="363" t="s">
        <v>15658</v>
      </c>
      <c r="O740" s="363" t="s">
        <v>13745</v>
      </c>
      <c r="P740" s="363" t="s">
        <v>14031</v>
      </c>
      <c r="Q740" s="363" t="s">
        <v>14032</v>
      </c>
      <c r="R740" s="363" t="s">
        <v>15659</v>
      </c>
      <c r="S740" s="363" t="s">
        <v>8580</v>
      </c>
      <c r="T740" s="419" t="str">
        <f t="shared" si="23"/>
        <v>221Xã Tân Sơn</v>
      </c>
      <c r="U740" t="e">
        <f>VLOOKUP(S740,'DM CQT mới'!$E$7:$E$132,1,)</f>
        <v>#N/A</v>
      </c>
      <c r="V740" s="360" t="s">
        <v>1930</v>
      </c>
      <c r="W740" s="363" t="s">
        <v>15658</v>
      </c>
      <c r="X740" t="b">
        <f t="shared" si="22"/>
        <v>1</v>
      </c>
    </row>
    <row r="741" spans="1:24" ht="90" hidden="1">
      <c r="A741" s="360" t="s">
        <v>7992</v>
      </c>
      <c r="B741" s="361" t="s">
        <v>11331</v>
      </c>
      <c r="C741" s="361">
        <v>1</v>
      </c>
      <c r="D741" s="361" t="s">
        <v>1930</v>
      </c>
      <c r="E741" s="361" t="s">
        <v>14030</v>
      </c>
      <c r="F741" s="361" t="s">
        <v>15658</v>
      </c>
      <c r="G741" s="361" t="s">
        <v>1878</v>
      </c>
      <c r="H741" s="361" t="s">
        <v>7930</v>
      </c>
      <c r="I741" s="363" t="s">
        <v>14024</v>
      </c>
      <c r="J741" s="363" t="s">
        <v>11331</v>
      </c>
      <c r="K741" s="360">
        <v>1</v>
      </c>
      <c r="L741" s="360" t="s">
        <v>1930</v>
      </c>
      <c r="M741" s="360" t="s">
        <v>14030</v>
      </c>
      <c r="N741" s="363" t="s">
        <v>15658</v>
      </c>
      <c r="O741" s="363" t="s">
        <v>13745</v>
      </c>
      <c r="P741" s="363" t="s">
        <v>14031</v>
      </c>
      <c r="Q741" s="363" t="s">
        <v>14032</v>
      </c>
      <c r="R741" s="363" t="s">
        <v>15659</v>
      </c>
      <c r="S741" s="363" t="s">
        <v>8779</v>
      </c>
      <c r="T741" s="419" t="str">
        <f t="shared" si="23"/>
        <v>221Xã Biên Sơn</v>
      </c>
      <c r="U741" t="e">
        <f>VLOOKUP(S741,'DM CQT mới'!$E$7:$E$132,1,)</f>
        <v>#N/A</v>
      </c>
      <c r="V741" s="360" t="s">
        <v>1930</v>
      </c>
      <c r="W741" s="363" t="s">
        <v>15658</v>
      </c>
      <c r="X741" t="b">
        <f t="shared" si="22"/>
        <v>1</v>
      </c>
    </row>
    <row r="742" spans="1:24" ht="90" hidden="1">
      <c r="A742" s="360" t="s">
        <v>7992</v>
      </c>
      <c r="B742" s="361" t="s">
        <v>11331</v>
      </c>
      <c r="C742" s="361">
        <v>1</v>
      </c>
      <c r="D742" s="361" t="s">
        <v>1930</v>
      </c>
      <c r="E742" s="361" t="s">
        <v>14030</v>
      </c>
      <c r="F742" s="361" t="s">
        <v>15658</v>
      </c>
      <c r="G742" s="361" t="s">
        <v>1878</v>
      </c>
      <c r="H742" s="361" t="s">
        <v>7930</v>
      </c>
      <c r="I742" s="363" t="s">
        <v>14024</v>
      </c>
      <c r="J742" s="363" t="s">
        <v>11331</v>
      </c>
      <c r="K742" s="360">
        <v>1</v>
      </c>
      <c r="L742" s="360" t="s">
        <v>1930</v>
      </c>
      <c r="M742" s="360" t="s">
        <v>14030</v>
      </c>
      <c r="N742" s="363" t="s">
        <v>15658</v>
      </c>
      <c r="O742" s="363" t="s">
        <v>13745</v>
      </c>
      <c r="P742" s="363" t="s">
        <v>14031</v>
      </c>
      <c r="Q742" s="363" t="s">
        <v>14032</v>
      </c>
      <c r="R742" s="363" t="s">
        <v>15659</v>
      </c>
      <c r="S742" s="363" t="s">
        <v>8780</v>
      </c>
      <c r="T742" s="419" t="str">
        <f t="shared" si="23"/>
        <v>221Xã Sa Lý</v>
      </c>
      <c r="U742" t="e">
        <f>VLOOKUP(S742,'DM CQT mới'!$E$7:$E$132,1,)</f>
        <v>#N/A</v>
      </c>
      <c r="V742" s="360" t="s">
        <v>1930</v>
      </c>
      <c r="W742" s="363" t="s">
        <v>15658</v>
      </c>
      <c r="X742" t="b">
        <f t="shared" si="22"/>
        <v>1</v>
      </c>
    </row>
    <row r="743" spans="1:24" ht="90" hidden="1">
      <c r="A743" s="360" t="s">
        <v>7992</v>
      </c>
      <c r="B743" s="361" t="s">
        <v>11331</v>
      </c>
      <c r="C743" s="361">
        <v>1</v>
      </c>
      <c r="D743" s="361" t="s">
        <v>1930</v>
      </c>
      <c r="E743" s="361" t="s">
        <v>14030</v>
      </c>
      <c r="F743" s="361" t="s">
        <v>15658</v>
      </c>
      <c r="G743" s="361" t="s">
        <v>1878</v>
      </c>
      <c r="H743" s="361" t="s">
        <v>7930</v>
      </c>
      <c r="I743" s="363" t="s">
        <v>14024</v>
      </c>
      <c r="J743" s="363" t="s">
        <v>11331</v>
      </c>
      <c r="K743" s="360">
        <v>1</v>
      </c>
      <c r="L743" s="360" t="s">
        <v>1930</v>
      </c>
      <c r="M743" s="360" t="s">
        <v>14030</v>
      </c>
      <c r="N743" s="363" t="s">
        <v>15658</v>
      </c>
      <c r="O743" s="363" t="s">
        <v>13745</v>
      </c>
      <c r="P743" s="363" t="s">
        <v>14031</v>
      </c>
      <c r="Q743" s="363" t="s">
        <v>14032</v>
      </c>
      <c r="R743" s="363" t="s">
        <v>15659</v>
      </c>
      <c r="S743" s="363" t="s">
        <v>8820</v>
      </c>
      <c r="T743" s="419" t="str">
        <f t="shared" si="23"/>
        <v>221Xã Tuấn Đạo</v>
      </c>
      <c r="U743" t="e">
        <f>VLOOKUP(S743,'DM CQT mới'!$E$7:$E$132,1,)</f>
        <v>#N/A</v>
      </c>
      <c r="V743" s="360" t="s">
        <v>1930</v>
      </c>
      <c r="W743" s="363" t="s">
        <v>15658</v>
      </c>
      <c r="X743" t="b">
        <f t="shared" si="22"/>
        <v>1</v>
      </c>
    </row>
    <row r="744" spans="1:24" ht="90" hidden="1">
      <c r="A744" s="360" t="s">
        <v>7992</v>
      </c>
      <c r="B744" s="361" t="s">
        <v>11331</v>
      </c>
      <c r="C744" s="361">
        <v>1</v>
      </c>
      <c r="D744" s="361" t="s">
        <v>1930</v>
      </c>
      <c r="E744" s="361" t="s">
        <v>14030</v>
      </c>
      <c r="F744" s="361" t="s">
        <v>15658</v>
      </c>
      <c r="G744" s="361" t="s">
        <v>1878</v>
      </c>
      <c r="H744" s="361" t="s">
        <v>7930</v>
      </c>
      <c r="I744" s="363" t="s">
        <v>14024</v>
      </c>
      <c r="J744" s="363" t="s">
        <v>11331</v>
      </c>
      <c r="K744" s="360">
        <v>1</v>
      </c>
      <c r="L744" s="360" t="s">
        <v>1930</v>
      </c>
      <c r="M744" s="360" t="s">
        <v>14030</v>
      </c>
      <c r="N744" s="363" t="s">
        <v>15658</v>
      </c>
      <c r="O744" s="363" t="s">
        <v>13745</v>
      </c>
      <c r="P744" s="363" t="s">
        <v>14031</v>
      </c>
      <c r="Q744" s="363" t="s">
        <v>14032</v>
      </c>
      <c r="R744" s="363" t="s">
        <v>15659</v>
      </c>
      <c r="S744" s="363" t="s">
        <v>8770</v>
      </c>
      <c r="T744" s="419" t="str">
        <f t="shared" si="23"/>
        <v>221Xã Sơn Động</v>
      </c>
      <c r="U744" t="e">
        <f>VLOOKUP(S744,'DM CQT mới'!$E$7:$E$132,1,)</f>
        <v>#N/A</v>
      </c>
      <c r="V744" s="360" t="s">
        <v>1930</v>
      </c>
      <c r="W744" s="363" t="s">
        <v>15658</v>
      </c>
      <c r="X744" t="b">
        <f t="shared" si="22"/>
        <v>1</v>
      </c>
    </row>
    <row r="745" spans="1:24" ht="90" hidden="1">
      <c r="A745" s="360" t="s">
        <v>7992</v>
      </c>
      <c r="B745" s="361" t="s">
        <v>11331</v>
      </c>
      <c r="C745" s="361">
        <v>1</v>
      </c>
      <c r="D745" s="361" t="s">
        <v>1930</v>
      </c>
      <c r="E745" s="361" t="s">
        <v>14030</v>
      </c>
      <c r="F745" s="361" t="s">
        <v>15658</v>
      </c>
      <c r="G745" s="361" t="s">
        <v>1878</v>
      </c>
      <c r="H745" s="361" t="s">
        <v>7930</v>
      </c>
      <c r="I745" s="363" t="s">
        <v>14024</v>
      </c>
      <c r="J745" s="363" t="s">
        <v>11331</v>
      </c>
      <c r="K745" s="360">
        <v>1</v>
      </c>
      <c r="L745" s="360" t="s">
        <v>1930</v>
      </c>
      <c r="M745" s="360" t="s">
        <v>14030</v>
      </c>
      <c r="N745" s="363" t="s">
        <v>15658</v>
      </c>
      <c r="O745" s="363" t="s">
        <v>13745</v>
      </c>
      <c r="P745" s="363" t="s">
        <v>14031</v>
      </c>
      <c r="Q745" s="363" t="s">
        <v>14032</v>
      </c>
      <c r="R745" s="363" t="s">
        <v>15659</v>
      </c>
      <c r="S745" s="363" t="s">
        <v>8769</v>
      </c>
      <c r="T745" s="419" t="str">
        <f t="shared" si="23"/>
        <v>221Xã Đại Sơn</v>
      </c>
      <c r="U745" t="e">
        <f>VLOOKUP(S745,'DM CQT mới'!$E$7:$E$132,1,)</f>
        <v>#N/A</v>
      </c>
      <c r="V745" s="360" t="s">
        <v>1930</v>
      </c>
      <c r="W745" s="363" t="s">
        <v>15658</v>
      </c>
      <c r="X745" t="b">
        <f t="shared" si="22"/>
        <v>1</v>
      </c>
    </row>
    <row r="746" spans="1:24" ht="90" hidden="1">
      <c r="A746" s="360" t="s">
        <v>7992</v>
      </c>
      <c r="B746" s="361" t="s">
        <v>11331</v>
      </c>
      <c r="C746" s="361">
        <v>1</v>
      </c>
      <c r="D746" s="361" t="s">
        <v>1930</v>
      </c>
      <c r="E746" s="361" t="s">
        <v>14030</v>
      </c>
      <c r="F746" s="361" t="s">
        <v>15658</v>
      </c>
      <c r="G746" s="361" t="s">
        <v>1878</v>
      </c>
      <c r="H746" s="361" t="s">
        <v>7930</v>
      </c>
      <c r="I746" s="363" t="s">
        <v>14024</v>
      </c>
      <c r="J746" s="363" t="s">
        <v>11331</v>
      </c>
      <c r="K746" s="360">
        <v>1</v>
      </c>
      <c r="L746" s="360" t="s">
        <v>1930</v>
      </c>
      <c r="M746" s="360" t="s">
        <v>14030</v>
      </c>
      <c r="N746" s="363" t="s">
        <v>15658</v>
      </c>
      <c r="O746" s="363" t="s">
        <v>13745</v>
      </c>
      <c r="P746" s="363" t="s">
        <v>14031</v>
      </c>
      <c r="Q746" s="363" t="s">
        <v>14032</v>
      </c>
      <c r="R746" s="363" t="s">
        <v>15659</v>
      </c>
      <c r="S746" s="363" t="s">
        <v>8771</v>
      </c>
      <c r="T746" s="419" t="str">
        <f t="shared" si="23"/>
        <v>221Xã Tây Yên Tử</v>
      </c>
      <c r="U746" t="e">
        <f>VLOOKUP(S746,'DM CQT mới'!$E$7:$E$132,1,)</f>
        <v>#N/A</v>
      </c>
      <c r="V746" s="360" t="s">
        <v>1930</v>
      </c>
      <c r="W746" s="363" t="s">
        <v>15658</v>
      </c>
      <c r="X746" t="b">
        <f t="shared" si="22"/>
        <v>1</v>
      </c>
    </row>
    <row r="747" spans="1:24" ht="90" hidden="1">
      <c r="A747" s="360" t="s">
        <v>7992</v>
      </c>
      <c r="B747" s="361" t="s">
        <v>11331</v>
      </c>
      <c r="C747" s="361">
        <v>1</v>
      </c>
      <c r="D747" s="361" t="s">
        <v>1930</v>
      </c>
      <c r="E747" s="361" t="s">
        <v>14030</v>
      </c>
      <c r="F747" s="361" t="s">
        <v>15658</v>
      </c>
      <c r="G747" s="361" t="s">
        <v>1878</v>
      </c>
      <c r="H747" s="361" t="s">
        <v>7930</v>
      </c>
      <c r="I747" s="363" t="s">
        <v>14024</v>
      </c>
      <c r="J747" s="363" t="s">
        <v>11331</v>
      </c>
      <c r="K747" s="360">
        <v>1</v>
      </c>
      <c r="L747" s="360" t="s">
        <v>1930</v>
      </c>
      <c r="M747" s="360" t="s">
        <v>14030</v>
      </c>
      <c r="N747" s="363" t="s">
        <v>15658</v>
      </c>
      <c r="O747" s="363" t="s">
        <v>13745</v>
      </c>
      <c r="P747" s="363" t="s">
        <v>14031</v>
      </c>
      <c r="Q747" s="363" t="s">
        <v>14032</v>
      </c>
      <c r="R747" s="363" t="s">
        <v>15659</v>
      </c>
      <c r="S747" s="363" t="s">
        <v>8772</v>
      </c>
      <c r="T747" s="419" t="str">
        <f t="shared" si="23"/>
        <v>221Xã Dương Hưu</v>
      </c>
      <c r="U747" t="e">
        <f>VLOOKUP(S747,'DM CQT mới'!$E$7:$E$132,1,)</f>
        <v>#N/A</v>
      </c>
      <c r="V747" s="360" t="s">
        <v>1930</v>
      </c>
      <c r="W747" s="363" t="s">
        <v>15658</v>
      </c>
      <c r="X747" t="b">
        <f t="shared" si="22"/>
        <v>1</v>
      </c>
    </row>
    <row r="748" spans="1:24" ht="90" hidden="1">
      <c r="A748" s="360" t="s">
        <v>7992</v>
      </c>
      <c r="B748" s="361" t="s">
        <v>11331</v>
      </c>
      <c r="C748" s="361">
        <v>1</v>
      </c>
      <c r="D748" s="361" t="s">
        <v>1930</v>
      </c>
      <c r="E748" s="361" t="s">
        <v>14030</v>
      </c>
      <c r="F748" s="361" t="s">
        <v>15658</v>
      </c>
      <c r="G748" s="361" t="s">
        <v>1878</v>
      </c>
      <c r="H748" s="361" t="s">
        <v>7930</v>
      </c>
      <c r="I748" s="363" t="s">
        <v>14024</v>
      </c>
      <c r="J748" s="363" t="s">
        <v>11331</v>
      </c>
      <c r="K748" s="360">
        <v>1</v>
      </c>
      <c r="L748" s="360" t="s">
        <v>1930</v>
      </c>
      <c r="M748" s="360" t="s">
        <v>14030</v>
      </c>
      <c r="N748" s="363" t="s">
        <v>15658</v>
      </c>
      <c r="O748" s="363" t="s">
        <v>13745</v>
      </c>
      <c r="P748" s="363" t="s">
        <v>14031</v>
      </c>
      <c r="Q748" s="363" t="s">
        <v>14032</v>
      </c>
      <c r="R748" s="363" t="s">
        <v>15659</v>
      </c>
      <c r="S748" s="363" t="s">
        <v>8773</v>
      </c>
      <c r="T748" s="419" t="str">
        <f t="shared" si="23"/>
        <v>221Xã Yên Định</v>
      </c>
      <c r="U748" t="e">
        <f>VLOOKUP(S748,'DM CQT mới'!$E$7:$E$132,1,)</f>
        <v>#N/A</v>
      </c>
      <c r="V748" s="360" t="s">
        <v>1930</v>
      </c>
      <c r="W748" s="363" t="s">
        <v>15658</v>
      </c>
      <c r="X748" t="b">
        <f t="shared" si="22"/>
        <v>1</v>
      </c>
    </row>
    <row r="749" spans="1:24" ht="90" hidden="1">
      <c r="A749" s="360" t="s">
        <v>7992</v>
      </c>
      <c r="B749" s="361" t="s">
        <v>11331</v>
      </c>
      <c r="C749" s="361">
        <v>1</v>
      </c>
      <c r="D749" s="361" t="s">
        <v>1930</v>
      </c>
      <c r="E749" s="361" t="s">
        <v>14030</v>
      </c>
      <c r="F749" s="361" t="s">
        <v>15658</v>
      </c>
      <c r="G749" s="361" t="s">
        <v>1878</v>
      </c>
      <c r="H749" s="361" t="s">
        <v>7930</v>
      </c>
      <c r="I749" s="363" t="s">
        <v>14024</v>
      </c>
      <c r="J749" s="363" t="s">
        <v>11331</v>
      </c>
      <c r="K749" s="360">
        <v>1</v>
      </c>
      <c r="L749" s="360" t="s">
        <v>1930</v>
      </c>
      <c r="M749" s="360" t="s">
        <v>14030</v>
      </c>
      <c r="N749" s="363" t="s">
        <v>15658</v>
      </c>
      <c r="O749" s="363" t="s">
        <v>13745</v>
      </c>
      <c r="P749" s="363" t="s">
        <v>14031</v>
      </c>
      <c r="Q749" s="363" t="s">
        <v>14032</v>
      </c>
      <c r="R749" s="363" t="s">
        <v>15659</v>
      </c>
      <c r="S749" s="363" t="s">
        <v>8774</v>
      </c>
      <c r="T749" s="419" t="str">
        <f t="shared" si="23"/>
        <v>221Xã An Lạc</v>
      </c>
      <c r="U749" t="e">
        <f>VLOOKUP(S749,'DM CQT mới'!$E$7:$E$132,1,)</f>
        <v>#N/A</v>
      </c>
      <c r="V749" s="360" t="s">
        <v>1930</v>
      </c>
      <c r="W749" s="363" t="s">
        <v>15658</v>
      </c>
      <c r="X749" t="b">
        <f t="shared" si="22"/>
        <v>1</v>
      </c>
    </row>
    <row r="750" spans="1:24" ht="90" hidden="1">
      <c r="A750" s="360" t="s">
        <v>7992</v>
      </c>
      <c r="B750" s="361" t="s">
        <v>11331</v>
      </c>
      <c r="C750" s="361">
        <v>1</v>
      </c>
      <c r="D750" s="361" t="s">
        <v>1930</v>
      </c>
      <c r="E750" s="361" t="s">
        <v>14030</v>
      </c>
      <c r="F750" s="361" t="s">
        <v>15658</v>
      </c>
      <c r="G750" s="361" t="s">
        <v>1878</v>
      </c>
      <c r="H750" s="361" t="s">
        <v>7930</v>
      </c>
      <c r="I750" s="363" t="s">
        <v>14024</v>
      </c>
      <c r="J750" s="363" t="s">
        <v>11331</v>
      </c>
      <c r="K750" s="360">
        <v>1</v>
      </c>
      <c r="L750" s="360" t="s">
        <v>1930</v>
      </c>
      <c r="M750" s="360" t="s">
        <v>14030</v>
      </c>
      <c r="N750" s="363" t="s">
        <v>15658</v>
      </c>
      <c r="O750" s="363" t="s">
        <v>13745</v>
      </c>
      <c r="P750" s="363" t="s">
        <v>14031</v>
      </c>
      <c r="Q750" s="363" t="s">
        <v>14032</v>
      </c>
      <c r="R750" s="363" t="s">
        <v>15659</v>
      </c>
      <c r="S750" s="363" t="s">
        <v>8658</v>
      </c>
      <c r="T750" s="419" t="str">
        <f t="shared" si="23"/>
        <v>221Xã Vân Sơn</v>
      </c>
      <c r="U750" t="e">
        <f>VLOOKUP(S750,'DM CQT mới'!$E$7:$E$132,1,)</f>
        <v>#N/A</v>
      </c>
      <c r="V750" s="360" t="s">
        <v>1930</v>
      </c>
      <c r="W750" s="363" t="s">
        <v>15658</v>
      </c>
      <c r="X750" t="b">
        <f t="shared" si="22"/>
        <v>1</v>
      </c>
    </row>
    <row r="751" spans="1:24" ht="75" hidden="1">
      <c r="A751" s="360" t="s">
        <v>14033</v>
      </c>
      <c r="B751" s="361" t="s">
        <v>11331</v>
      </c>
      <c r="C751" s="361">
        <v>2</v>
      </c>
      <c r="D751" s="361" t="s">
        <v>1912</v>
      </c>
      <c r="E751" s="361" t="s">
        <v>14034</v>
      </c>
      <c r="F751" s="361" t="s">
        <v>15660</v>
      </c>
      <c r="G751" s="361" t="s">
        <v>1878</v>
      </c>
      <c r="H751" s="361" t="s">
        <v>7930</v>
      </c>
      <c r="I751" s="363" t="s">
        <v>14024</v>
      </c>
      <c r="J751" s="363" t="s">
        <v>11331</v>
      </c>
      <c r="K751" s="360">
        <v>2</v>
      </c>
      <c r="L751" s="360" t="s">
        <v>1912</v>
      </c>
      <c r="M751" s="360" t="s">
        <v>14034</v>
      </c>
      <c r="N751" s="363" t="s">
        <v>15660</v>
      </c>
      <c r="O751" s="363" t="s">
        <v>13745</v>
      </c>
      <c r="P751" s="363" t="s">
        <v>14035</v>
      </c>
      <c r="Q751" s="363" t="s">
        <v>14036</v>
      </c>
      <c r="R751" s="363" t="s">
        <v>15661</v>
      </c>
      <c r="S751" s="363" t="s">
        <v>8524</v>
      </c>
      <c r="T751" s="419" t="str">
        <f t="shared" si="23"/>
        <v>221Xã Tân Yên</v>
      </c>
      <c r="U751" t="e">
        <f>VLOOKUP(S751,'DM CQT mới'!$E$7:$E$132,1,)</f>
        <v>#N/A</v>
      </c>
      <c r="V751" s="360" t="s">
        <v>1912</v>
      </c>
      <c r="W751" s="363" t="s">
        <v>15660</v>
      </c>
      <c r="X751" t="b">
        <f t="shared" si="22"/>
        <v>1</v>
      </c>
    </row>
    <row r="752" spans="1:24" ht="75" hidden="1">
      <c r="A752" s="360" t="s">
        <v>14033</v>
      </c>
      <c r="B752" s="361" t="s">
        <v>11331</v>
      </c>
      <c r="C752" s="361">
        <v>2</v>
      </c>
      <c r="D752" s="361" t="s">
        <v>1912</v>
      </c>
      <c r="E752" s="361" t="s">
        <v>14034</v>
      </c>
      <c r="F752" s="361" t="s">
        <v>15660</v>
      </c>
      <c r="G752" s="361" t="s">
        <v>1878</v>
      </c>
      <c r="H752" s="361" t="s">
        <v>7930</v>
      </c>
      <c r="I752" s="363" t="s">
        <v>14024</v>
      </c>
      <c r="J752" s="363" t="s">
        <v>11331</v>
      </c>
      <c r="K752" s="360">
        <v>2</v>
      </c>
      <c r="L752" s="360" t="s">
        <v>1912</v>
      </c>
      <c r="M752" s="360" t="s">
        <v>14034</v>
      </c>
      <c r="N752" s="363" t="s">
        <v>15660</v>
      </c>
      <c r="O752" s="363" t="s">
        <v>13745</v>
      </c>
      <c r="P752" s="363" t="s">
        <v>14035</v>
      </c>
      <c r="Q752" s="363" t="s">
        <v>14036</v>
      </c>
      <c r="R752" s="363" t="s">
        <v>15661</v>
      </c>
      <c r="S752" s="363" t="s">
        <v>8803</v>
      </c>
      <c r="T752" s="419" t="str">
        <f t="shared" si="23"/>
        <v>221Xã Ngọc Thiện</v>
      </c>
      <c r="U752" t="e">
        <f>VLOOKUP(S752,'DM CQT mới'!$E$7:$E$132,1,)</f>
        <v>#N/A</v>
      </c>
      <c r="V752" s="360" t="s">
        <v>1912</v>
      </c>
      <c r="W752" s="363" t="s">
        <v>15660</v>
      </c>
      <c r="X752" t="b">
        <f t="shared" si="22"/>
        <v>1</v>
      </c>
    </row>
    <row r="753" spans="1:24" ht="75" hidden="1">
      <c r="A753" s="360" t="s">
        <v>14033</v>
      </c>
      <c r="B753" s="361" t="s">
        <v>11331</v>
      </c>
      <c r="C753" s="361">
        <v>2</v>
      </c>
      <c r="D753" s="361" t="s">
        <v>1912</v>
      </c>
      <c r="E753" s="361" t="s">
        <v>14034</v>
      </c>
      <c r="F753" s="361" t="s">
        <v>15660</v>
      </c>
      <c r="G753" s="361" t="s">
        <v>1878</v>
      </c>
      <c r="H753" s="361" t="s">
        <v>7930</v>
      </c>
      <c r="I753" s="363" t="s">
        <v>14024</v>
      </c>
      <c r="J753" s="363" t="s">
        <v>11331</v>
      </c>
      <c r="K753" s="360">
        <v>2</v>
      </c>
      <c r="L753" s="360" t="s">
        <v>1912</v>
      </c>
      <c r="M753" s="360" t="s">
        <v>14034</v>
      </c>
      <c r="N753" s="363" t="s">
        <v>15660</v>
      </c>
      <c r="O753" s="363" t="s">
        <v>13745</v>
      </c>
      <c r="P753" s="363" t="s">
        <v>14035</v>
      </c>
      <c r="Q753" s="363" t="s">
        <v>14036</v>
      </c>
      <c r="R753" s="363" t="s">
        <v>15661</v>
      </c>
      <c r="S753" s="363" t="s">
        <v>8804</v>
      </c>
      <c r="T753" s="419" t="str">
        <f t="shared" si="23"/>
        <v>221Xã Nhã Nam</v>
      </c>
      <c r="U753" t="e">
        <f>VLOOKUP(S753,'DM CQT mới'!$E$7:$E$132,1,)</f>
        <v>#N/A</v>
      </c>
      <c r="V753" s="360" t="s">
        <v>1912</v>
      </c>
      <c r="W753" s="363" t="s">
        <v>15660</v>
      </c>
      <c r="X753" t="b">
        <f t="shared" si="22"/>
        <v>1</v>
      </c>
    </row>
    <row r="754" spans="1:24" ht="75" hidden="1">
      <c r="A754" s="360" t="s">
        <v>14033</v>
      </c>
      <c r="B754" s="361" t="s">
        <v>11331</v>
      </c>
      <c r="C754" s="361">
        <v>2</v>
      </c>
      <c r="D754" s="361" t="s">
        <v>1912</v>
      </c>
      <c r="E754" s="361" t="s">
        <v>14034</v>
      </c>
      <c r="F754" s="361" t="s">
        <v>15660</v>
      </c>
      <c r="G754" s="361" t="s">
        <v>1878</v>
      </c>
      <c r="H754" s="361" t="s">
        <v>7930</v>
      </c>
      <c r="I754" s="363" t="s">
        <v>14024</v>
      </c>
      <c r="J754" s="363" t="s">
        <v>11331</v>
      </c>
      <c r="K754" s="360">
        <v>2</v>
      </c>
      <c r="L754" s="360" t="s">
        <v>1912</v>
      </c>
      <c r="M754" s="360" t="s">
        <v>14034</v>
      </c>
      <c r="N754" s="363" t="s">
        <v>15660</v>
      </c>
      <c r="O754" s="363" t="s">
        <v>13745</v>
      </c>
      <c r="P754" s="363" t="s">
        <v>14035</v>
      </c>
      <c r="Q754" s="363" t="s">
        <v>14036</v>
      </c>
      <c r="R754" s="363" t="s">
        <v>15661</v>
      </c>
      <c r="S754" s="363" t="s">
        <v>15414</v>
      </c>
      <c r="T754" s="419" t="str">
        <f t="shared" si="23"/>
        <v>221Xã Phúc Hòa</v>
      </c>
      <c r="U754" t="e">
        <f>VLOOKUP(S754,'DM CQT mới'!$E$7:$E$132,1,)</f>
        <v>#N/A</v>
      </c>
      <c r="V754" s="360" t="s">
        <v>1912</v>
      </c>
      <c r="W754" s="363" t="s">
        <v>15660</v>
      </c>
      <c r="X754" t="b">
        <f t="shared" si="22"/>
        <v>1</v>
      </c>
    </row>
    <row r="755" spans="1:24" ht="75" hidden="1">
      <c r="A755" s="360" t="s">
        <v>14033</v>
      </c>
      <c r="B755" s="361" t="s">
        <v>11331</v>
      </c>
      <c r="C755" s="361">
        <v>2</v>
      </c>
      <c r="D755" s="361" t="s">
        <v>1912</v>
      </c>
      <c r="E755" s="361" t="s">
        <v>14034</v>
      </c>
      <c r="F755" s="361" t="s">
        <v>15660</v>
      </c>
      <c r="G755" s="361" t="s">
        <v>1878</v>
      </c>
      <c r="H755" s="361" t="s">
        <v>7930</v>
      </c>
      <c r="I755" s="363" t="s">
        <v>14024</v>
      </c>
      <c r="J755" s="363" t="s">
        <v>11331</v>
      </c>
      <c r="K755" s="360">
        <v>2</v>
      </c>
      <c r="L755" s="360" t="s">
        <v>1912</v>
      </c>
      <c r="M755" s="360" t="s">
        <v>14034</v>
      </c>
      <c r="N755" s="363" t="s">
        <v>15660</v>
      </c>
      <c r="O755" s="363" t="s">
        <v>13745</v>
      </c>
      <c r="P755" s="363" t="s">
        <v>14035</v>
      </c>
      <c r="Q755" s="363" t="s">
        <v>14036</v>
      </c>
      <c r="R755" s="363" t="s">
        <v>15661</v>
      </c>
      <c r="S755" s="363" t="s">
        <v>8190</v>
      </c>
      <c r="T755" s="419" t="str">
        <f t="shared" si="23"/>
        <v>221Xã Quang Trung</v>
      </c>
      <c r="U755" t="e">
        <f>VLOOKUP(S755,'DM CQT mới'!$E$7:$E$132,1,)</f>
        <v>#N/A</v>
      </c>
      <c r="V755" s="360" t="s">
        <v>1912</v>
      </c>
      <c r="W755" s="363" t="s">
        <v>15660</v>
      </c>
      <c r="X755" t="b">
        <f t="shared" si="22"/>
        <v>1</v>
      </c>
    </row>
    <row r="756" spans="1:24" ht="75" hidden="1">
      <c r="A756" s="360" t="s">
        <v>14033</v>
      </c>
      <c r="B756" s="361" t="s">
        <v>11331</v>
      </c>
      <c r="C756" s="361">
        <v>2</v>
      </c>
      <c r="D756" s="361" t="s">
        <v>1912</v>
      </c>
      <c r="E756" s="361" t="s">
        <v>14034</v>
      </c>
      <c r="F756" s="361" t="s">
        <v>15660</v>
      </c>
      <c r="G756" s="361" t="s">
        <v>1878</v>
      </c>
      <c r="H756" s="361" t="s">
        <v>7930</v>
      </c>
      <c r="I756" s="363" t="s">
        <v>14024</v>
      </c>
      <c r="J756" s="363" t="s">
        <v>11331</v>
      </c>
      <c r="K756" s="360">
        <v>2</v>
      </c>
      <c r="L756" s="360" t="s">
        <v>1912</v>
      </c>
      <c r="M756" s="360" t="s">
        <v>14034</v>
      </c>
      <c r="N756" s="363" t="s">
        <v>15660</v>
      </c>
      <c r="O756" s="363" t="s">
        <v>13745</v>
      </c>
      <c r="P756" s="363" t="s">
        <v>14035</v>
      </c>
      <c r="Q756" s="363" t="s">
        <v>14036</v>
      </c>
      <c r="R756" s="363" t="s">
        <v>15661</v>
      </c>
      <c r="S756" s="363" t="s">
        <v>8798</v>
      </c>
      <c r="T756" s="419" t="str">
        <f t="shared" si="23"/>
        <v>221Xã Yên Thế</v>
      </c>
      <c r="U756" t="e">
        <f>VLOOKUP(S756,'DM CQT mới'!$E$7:$E$132,1,)</f>
        <v>#N/A</v>
      </c>
      <c r="V756" s="360" t="s">
        <v>1912</v>
      </c>
      <c r="W756" s="363" t="s">
        <v>15660</v>
      </c>
      <c r="X756" t="b">
        <f t="shared" si="22"/>
        <v>1</v>
      </c>
    </row>
    <row r="757" spans="1:24" ht="75" hidden="1">
      <c r="A757" s="360" t="s">
        <v>14033</v>
      </c>
      <c r="B757" s="361" t="s">
        <v>11331</v>
      </c>
      <c r="C757" s="361">
        <v>2</v>
      </c>
      <c r="D757" s="361" t="s">
        <v>1912</v>
      </c>
      <c r="E757" s="361" t="s">
        <v>14034</v>
      </c>
      <c r="F757" s="361" t="s">
        <v>15660</v>
      </c>
      <c r="G757" s="361" t="s">
        <v>1878</v>
      </c>
      <c r="H757" s="361" t="s">
        <v>7930</v>
      </c>
      <c r="I757" s="363" t="s">
        <v>14024</v>
      </c>
      <c r="J757" s="363" t="s">
        <v>11331</v>
      </c>
      <c r="K757" s="360">
        <v>2</v>
      </c>
      <c r="L757" s="360" t="s">
        <v>1912</v>
      </c>
      <c r="M757" s="360" t="s">
        <v>14034</v>
      </c>
      <c r="N757" s="363" t="s">
        <v>15660</v>
      </c>
      <c r="O757" s="363" t="s">
        <v>13745</v>
      </c>
      <c r="P757" s="363" t="s">
        <v>14035</v>
      </c>
      <c r="Q757" s="363" t="s">
        <v>14036</v>
      </c>
      <c r="R757" s="363" t="s">
        <v>15661</v>
      </c>
      <c r="S757" s="363" t="s">
        <v>8799</v>
      </c>
      <c r="T757" s="419" t="str">
        <f t="shared" si="23"/>
        <v>221Xã Bố Hạ</v>
      </c>
      <c r="U757" t="e">
        <f>VLOOKUP(S757,'DM CQT mới'!$E$7:$E$132,1,)</f>
        <v>#N/A</v>
      </c>
      <c r="V757" s="360" t="s">
        <v>1912</v>
      </c>
      <c r="W757" s="363" t="s">
        <v>15660</v>
      </c>
      <c r="X757" t="b">
        <f t="shared" si="22"/>
        <v>1</v>
      </c>
    </row>
    <row r="758" spans="1:24" ht="75" hidden="1">
      <c r="A758" s="360" t="s">
        <v>14033</v>
      </c>
      <c r="B758" s="361" t="s">
        <v>11331</v>
      </c>
      <c r="C758" s="361">
        <v>2</v>
      </c>
      <c r="D758" s="361" t="s">
        <v>1912</v>
      </c>
      <c r="E758" s="361" t="s">
        <v>14034</v>
      </c>
      <c r="F758" s="361" t="s">
        <v>15660</v>
      </c>
      <c r="G758" s="361" t="s">
        <v>1878</v>
      </c>
      <c r="H758" s="361" t="s">
        <v>7930</v>
      </c>
      <c r="I758" s="363" t="s">
        <v>14024</v>
      </c>
      <c r="J758" s="363" t="s">
        <v>11331</v>
      </c>
      <c r="K758" s="360">
        <v>2</v>
      </c>
      <c r="L758" s="360" t="s">
        <v>1912</v>
      </c>
      <c r="M758" s="360" t="s">
        <v>14034</v>
      </c>
      <c r="N758" s="363" t="s">
        <v>15660</v>
      </c>
      <c r="O758" s="363" t="s">
        <v>13745</v>
      </c>
      <c r="P758" s="363" t="s">
        <v>14035</v>
      </c>
      <c r="Q758" s="363" t="s">
        <v>14036</v>
      </c>
      <c r="R758" s="363" t="s">
        <v>15661</v>
      </c>
      <c r="S758" s="363" t="s">
        <v>8800</v>
      </c>
      <c r="T758" s="419" t="str">
        <f t="shared" si="23"/>
        <v>221Xã Đồng Kỳ</v>
      </c>
      <c r="U758" t="e">
        <f>VLOOKUP(S758,'DM CQT mới'!$E$7:$E$132,1,)</f>
        <v>#N/A</v>
      </c>
      <c r="V758" s="360" t="s">
        <v>1912</v>
      </c>
      <c r="W758" s="363" t="s">
        <v>15660</v>
      </c>
      <c r="X758" t="b">
        <f t="shared" si="22"/>
        <v>1</v>
      </c>
    </row>
    <row r="759" spans="1:24" ht="75" hidden="1">
      <c r="A759" s="360" t="s">
        <v>14033</v>
      </c>
      <c r="B759" s="361" t="s">
        <v>11331</v>
      </c>
      <c r="C759" s="361">
        <v>2</v>
      </c>
      <c r="D759" s="361" t="s">
        <v>1912</v>
      </c>
      <c r="E759" s="361" t="s">
        <v>14034</v>
      </c>
      <c r="F759" s="361" t="s">
        <v>15660</v>
      </c>
      <c r="G759" s="361" t="s">
        <v>1878</v>
      </c>
      <c r="H759" s="361" t="s">
        <v>7930</v>
      </c>
      <c r="I759" s="363" t="s">
        <v>14024</v>
      </c>
      <c r="J759" s="363" t="s">
        <v>11331</v>
      </c>
      <c r="K759" s="360">
        <v>2</v>
      </c>
      <c r="L759" s="360" t="s">
        <v>1912</v>
      </c>
      <c r="M759" s="360" t="s">
        <v>14034</v>
      </c>
      <c r="N759" s="363" t="s">
        <v>15660</v>
      </c>
      <c r="O759" s="363" t="s">
        <v>13745</v>
      </c>
      <c r="P759" s="363" t="s">
        <v>14035</v>
      </c>
      <c r="Q759" s="363" t="s">
        <v>14036</v>
      </c>
      <c r="R759" s="363" t="s">
        <v>15661</v>
      </c>
      <c r="S759" s="363" t="s">
        <v>8801</v>
      </c>
      <c r="T759" s="419" t="str">
        <f t="shared" si="23"/>
        <v>221Xã Xuân Lương</v>
      </c>
      <c r="U759" t="e">
        <f>VLOOKUP(S759,'DM CQT mới'!$E$7:$E$132,1,)</f>
        <v>#N/A</v>
      </c>
      <c r="V759" s="360" t="s">
        <v>1912</v>
      </c>
      <c r="W759" s="363" t="s">
        <v>15660</v>
      </c>
      <c r="X759" t="b">
        <f t="shared" si="22"/>
        <v>1</v>
      </c>
    </row>
    <row r="760" spans="1:24" ht="75" hidden="1">
      <c r="A760" s="360" t="s">
        <v>14033</v>
      </c>
      <c r="B760" s="361" t="s">
        <v>11331</v>
      </c>
      <c r="C760" s="361">
        <v>2</v>
      </c>
      <c r="D760" s="361" t="s">
        <v>1912</v>
      </c>
      <c r="E760" s="361" t="s">
        <v>14034</v>
      </c>
      <c r="F760" s="361" t="s">
        <v>15660</v>
      </c>
      <c r="G760" s="361" t="s">
        <v>1878</v>
      </c>
      <c r="H760" s="361" t="s">
        <v>7930</v>
      </c>
      <c r="I760" s="363" t="s">
        <v>14024</v>
      </c>
      <c r="J760" s="363" t="s">
        <v>11331</v>
      </c>
      <c r="K760" s="360">
        <v>2</v>
      </c>
      <c r="L760" s="360" t="s">
        <v>1912</v>
      </c>
      <c r="M760" s="360" t="s">
        <v>14034</v>
      </c>
      <c r="N760" s="363" t="s">
        <v>15660</v>
      </c>
      <c r="O760" s="363" t="s">
        <v>13745</v>
      </c>
      <c r="P760" s="363" t="s">
        <v>14035</v>
      </c>
      <c r="Q760" s="363" t="s">
        <v>14036</v>
      </c>
      <c r="R760" s="363" t="s">
        <v>15661</v>
      </c>
      <c r="S760" s="363" t="s">
        <v>8802</v>
      </c>
      <c r="T760" s="419" t="str">
        <f t="shared" si="23"/>
        <v>221Xã Tam Tiến</v>
      </c>
      <c r="U760" t="e">
        <f>VLOOKUP(S760,'DM CQT mới'!$E$7:$E$132,1,)</f>
        <v>#N/A</v>
      </c>
      <c r="V760" s="360" t="s">
        <v>1912</v>
      </c>
      <c r="W760" s="363" t="s">
        <v>15660</v>
      </c>
      <c r="X760" t="b">
        <f t="shared" si="22"/>
        <v>1</v>
      </c>
    </row>
    <row r="761" spans="1:24" ht="75" hidden="1">
      <c r="A761" s="360" t="s">
        <v>14033</v>
      </c>
      <c r="B761" s="361" t="s">
        <v>11331</v>
      </c>
      <c r="C761" s="361">
        <v>2</v>
      </c>
      <c r="D761" s="361" t="s">
        <v>1912</v>
      </c>
      <c r="E761" s="361" t="s">
        <v>14034</v>
      </c>
      <c r="F761" s="361" t="s">
        <v>15660</v>
      </c>
      <c r="G761" s="361" t="s">
        <v>1878</v>
      </c>
      <c r="H761" s="361" t="s">
        <v>7930</v>
      </c>
      <c r="I761" s="363" t="s">
        <v>14024</v>
      </c>
      <c r="J761" s="363" t="s">
        <v>11331</v>
      </c>
      <c r="K761" s="360">
        <v>2</v>
      </c>
      <c r="L761" s="360" t="s">
        <v>1912</v>
      </c>
      <c r="M761" s="360" t="s">
        <v>14034</v>
      </c>
      <c r="N761" s="363" t="s">
        <v>15660</v>
      </c>
      <c r="O761" s="363" t="s">
        <v>13745</v>
      </c>
      <c r="P761" s="363" t="s">
        <v>14035</v>
      </c>
      <c r="Q761" s="363" t="s">
        <v>14036</v>
      </c>
      <c r="R761" s="363" t="s">
        <v>15661</v>
      </c>
      <c r="S761" s="363" t="s">
        <v>8807</v>
      </c>
      <c r="T761" s="419" t="str">
        <f t="shared" si="23"/>
        <v>221Xã Xuân Cẩm</v>
      </c>
      <c r="U761" t="e">
        <f>VLOOKUP(S761,'DM CQT mới'!$E$7:$E$132,1,)</f>
        <v>#N/A</v>
      </c>
      <c r="V761" s="360" t="s">
        <v>1912</v>
      </c>
      <c r="W761" s="363" t="s">
        <v>15660</v>
      </c>
      <c r="X761" t="b">
        <f t="shared" si="22"/>
        <v>1</v>
      </c>
    </row>
    <row r="762" spans="1:24" ht="75" hidden="1">
      <c r="A762" s="360" t="s">
        <v>14033</v>
      </c>
      <c r="B762" s="361" t="s">
        <v>11331</v>
      </c>
      <c r="C762" s="361">
        <v>2</v>
      </c>
      <c r="D762" s="361" t="s">
        <v>1912</v>
      </c>
      <c r="E762" s="361" t="s">
        <v>14034</v>
      </c>
      <c r="F762" s="361" t="s">
        <v>15660</v>
      </c>
      <c r="G762" s="361" t="s">
        <v>1878</v>
      </c>
      <c r="H762" s="361" t="s">
        <v>7930</v>
      </c>
      <c r="I762" s="363" t="s">
        <v>14024</v>
      </c>
      <c r="J762" s="363" t="s">
        <v>11331</v>
      </c>
      <c r="K762" s="360">
        <v>2</v>
      </c>
      <c r="L762" s="360" t="s">
        <v>1912</v>
      </c>
      <c r="M762" s="360" t="s">
        <v>14034</v>
      </c>
      <c r="N762" s="363" t="s">
        <v>15660</v>
      </c>
      <c r="O762" s="363" t="s">
        <v>13745</v>
      </c>
      <c r="P762" s="363" t="s">
        <v>14035</v>
      </c>
      <c r="Q762" s="363" t="s">
        <v>14036</v>
      </c>
      <c r="R762" s="363" t="s">
        <v>15661</v>
      </c>
      <c r="S762" s="363" t="s">
        <v>15339</v>
      </c>
      <c r="T762" s="419" t="str">
        <f t="shared" si="23"/>
        <v>221Xã Hiệp Hòa</v>
      </c>
      <c r="U762" t="e">
        <f>VLOOKUP(S762,'DM CQT mới'!$E$7:$E$132,1,)</f>
        <v>#N/A</v>
      </c>
      <c r="V762" s="360" t="s">
        <v>1912</v>
      </c>
      <c r="W762" s="363" t="s">
        <v>15660</v>
      </c>
      <c r="X762" t="b">
        <f t="shared" si="22"/>
        <v>1</v>
      </c>
    </row>
    <row r="763" spans="1:24" ht="75" hidden="1">
      <c r="A763" s="360" t="s">
        <v>14033</v>
      </c>
      <c r="B763" s="361" t="s">
        <v>11331</v>
      </c>
      <c r="C763" s="361">
        <v>2</v>
      </c>
      <c r="D763" s="361" t="s">
        <v>1912</v>
      </c>
      <c r="E763" s="361" t="s">
        <v>14034</v>
      </c>
      <c r="F763" s="361" t="s">
        <v>15660</v>
      </c>
      <c r="G763" s="361" t="s">
        <v>1878</v>
      </c>
      <c r="H763" s="361" t="s">
        <v>7930</v>
      </c>
      <c r="I763" s="363" t="s">
        <v>14024</v>
      </c>
      <c r="J763" s="363" t="s">
        <v>11331</v>
      </c>
      <c r="K763" s="360">
        <v>2</v>
      </c>
      <c r="L763" s="360" t="s">
        <v>1912</v>
      </c>
      <c r="M763" s="360" t="s">
        <v>14034</v>
      </c>
      <c r="N763" s="363" t="s">
        <v>15660</v>
      </c>
      <c r="O763" s="363" t="s">
        <v>13745</v>
      </c>
      <c r="P763" s="363" t="s">
        <v>14035</v>
      </c>
      <c r="Q763" s="363" t="s">
        <v>14036</v>
      </c>
      <c r="R763" s="363" t="s">
        <v>15661</v>
      </c>
      <c r="S763" s="363" t="s">
        <v>8805</v>
      </c>
      <c r="T763" s="419" t="str">
        <f t="shared" si="23"/>
        <v>221Xã Hợp Thịnh</v>
      </c>
      <c r="U763" t="e">
        <f>VLOOKUP(S763,'DM CQT mới'!$E$7:$E$132,1,)</f>
        <v>#N/A</v>
      </c>
      <c r="V763" s="360" t="s">
        <v>1912</v>
      </c>
      <c r="W763" s="363" t="s">
        <v>15660</v>
      </c>
      <c r="X763" t="b">
        <f t="shared" si="22"/>
        <v>1</v>
      </c>
    </row>
    <row r="764" spans="1:24" ht="75" hidden="1">
      <c r="A764" s="360" t="s">
        <v>14033</v>
      </c>
      <c r="B764" s="361" t="s">
        <v>11331</v>
      </c>
      <c r="C764" s="361">
        <v>2</v>
      </c>
      <c r="D764" s="361" t="s">
        <v>1912</v>
      </c>
      <c r="E764" s="361" t="s">
        <v>14034</v>
      </c>
      <c r="F764" s="361" t="s">
        <v>15660</v>
      </c>
      <c r="G764" s="361" t="s">
        <v>1878</v>
      </c>
      <c r="H764" s="361" t="s">
        <v>7930</v>
      </c>
      <c r="I764" s="363" t="s">
        <v>14024</v>
      </c>
      <c r="J764" s="363" t="s">
        <v>11331</v>
      </c>
      <c r="K764" s="360">
        <v>2</v>
      </c>
      <c r="L764" s="360" t="s">
        <v>1912</v>
      </c>
      <c r="M764" s="360" t="s">
        <v>14034</v>
      </c>
      <c r="N764" s="363" t="s">
        <v>15660</v>
      </c>
      <c r="O764" s="363" t="s">
        <v>13745</v>
      </c>
      <c r="P764" s="363" t="s">
        <v>14035</v>
      </c>
      <c r="Q764" s="363" t="s">
        <v>14036</v>
      </c>
      <c r="R764" s="363" t="s">
        <v>15661</v>
      </c>
      <c r="S764" s="363" t="s">
        <v>8806</v>
      </c>
      <c r="T764" s="419" t="str">
        <f t="shared" si="23"/>
        <v>221Xã Hoàng Vân</v>
      </c>
      <c r="U764" t="e">
        <f>VLOOKUP(S764,'DM CQT mới'!$E$7:$E$132,1,)</f>
        <v>#N/A</v>
      </c>
      <c r="V764" s="360" t="s">
        <v>1912</v>
      </c>
      <c r="W764" s="363" t="s">
        <v>15660</v>
      </c>
      <c r="X764" t="b">
        <f t="shared" si="22"/>
        <v>1</v>
      </c>
    </row>
    <row r="765" spans="1:24" ht="45" hidden="1">
      <c r="A765" s="360" t="s">
        <v>8015</v>
      </c>
      <c r="B765" s="361" t="s">
        <v>11240</v>
      </c>
      <c r="C765" s="361">
        <v>4</v>
      </c>
      <c r="D765" s="361">
        <v>1120</v>
      </c>
      <c r="E765" s="361" t="s">
        <v>14037</v>
      </c>
      <c r="F765" s="361" t="s">
        <v>15638</v>
      </c>
      <c r="G765" s="361" t="s">
        <v>14024</v>
      </c>
      <c r="H765" s="361">
        <v>221</v>
      </c>
      <c r="I765" s="363" t="s">
        <v>14024</v>
      </c>
      <c r="J765" s="363" t="s">
        <v>11331</v>
      </c>
      <c r="K765" s="360" t="s">
        <v>13924</v>
      </c>
      <c r="L765" s="360" t="s">
        <v>13924</v>
      </c>
      <c r="M765" s="360" t="s">
        <v>13924</v>
      </c>
      <c r="N765" s="363" t="s">
        <v>13924</v>
      </c>
      <c r="O765" s="363" t="s">
        <v>13924</v>
      </c>
      <c r="P765" s="363" t="s">
        <v>14038</v>
      </c>
      <c r="Q765" s="363"/>
      <c r="R765" s="363"/>
      <c r="S765" s="363"/>
      <c r="T765" s="419" t="str">
        <f t="shared" si="23"/>
        <v>221</v>
      </c>
      <c r="V765" s="360" t="s">
        <v>13924</v>
      </c>
      <c r="W765" s="363" t="s">
        <v>13924</v>
      </c>
      <c r="X765" t="b">
        <f t="shared" si="22"/>
        <v>0</v>
      </c>
    </row>
    <row r="766" spans="1:24" ht="45" hidden="1">
      <c r="A766" s="360" t="s">
        <v>14039</v>
      </c>
      <c r="B766" s="361" t="s">
        <v>11240</v>
      </c>
      <c r="C766" s="361">
        <v>5</v>
      </c>
      <c r="D766" s="361">
        <v>1121</v>
      </c>
      <c r="E766" s="361" t="s">
        <v>14040</v>
      </c>
      <c r="F766" s="361" t="s">
        <v>15641</v>
      </c>
      <c r="G766" s="361" t="s">
        <v>14024</v>
      </c>
      <c r="H766" s="361">
        <v>221</v>
      </c>
      <c r="I766" s="363" t="s">
        <v>14024</v>
      </c>
      <c r="J766" s="363" t="s">
        <v>11331</v>
      </c>
      <c r="K766" s="360" t="s">
        <v>13750</v>
      </c>
      <c r="L766" s="360" t="s">
        <v>14041</v>
      </c>
      <c r="M766" s="360"/>
      <c r="N766" s="363" t="s">
        <v>15662</v>
      </c>
      <c r="O766" s="363" t="s">
        <v>13844</v>
      </c>
      <c r="P766" s="363" t="s">
        <v>1702</v>
      </c>
      <c r="Q766" s="363" t="s">
        <v>14042</v>
      </c>
      <c r="R766" s="363" t="s">
        <v>15663</v>
      </c>
      <c r="S766" s="363" t="s">
        <v>8821</v>
      </c>
      <c r="T766" s="419" t="str">
        <f t="shared" si="23"/>
        <v>221Phường Kinh Bắc</v>
      </c>
      <c r="U766" t="e">
        <f>VLOOKUP(S766,'DM CQT mới'!$E$7:$E$132,1,)</f>
        <v>#N/A</v>
      </c>
      <c r="V766" s="360" t="s">
        <v>14041</v>
      </c>
      <c r="W766" s="363" t="s">
        <v>15662</v>
      </c>
      <c r="X766" t="b">
        <f t="shared" si="22"/>
        <v>0</v>
      </c>
    </row>
    <row r="767" spans="1:24" ht="45" hidden="1">
      <c r="A767" s="360" t="s">
        <v>14039</v>
      </c>
      <c r="B767" s="361" t="s">
        <v>11240</v>
      </c>
      <c r="C767" s="361">
        <v>5</v>
      </c>
      <c r="D767" s="361">
        <v>1121</v>
      </c>
      <c r="E767" s="361" t="s">
        <v>14040</v>
      </c>
      <c r="F767" s="361" t="s">
        <v>15641</v>
      </c>
      <c r="G767" s="361" t="s">
        <v>14024</v>
      </c>
      <c r="H767" s="361">
        <v>221</v>
      </c>
      <c r="I767" s="363" t="s">
        <v>14024</v>
      </c>
      <c r="J767" s="363" t="s">
        <v>11331</v>
      </c>
      <c r="K767" s="360" t="s">
        <v>13750</v>
      </c>
      <c r="L767" s="360" t="s">
        <v>14041</v>
      </c>
      <c r="M767" s="360"/>
      <c r="N767" s="363" t="s">
        <v>15662</v>
      </c>
      <c r="O767" s="363" t="s">
        <v>13844</v>
      </c>
      <c r="P767" s="363" t="s">
        <v>1702</v>
      </c>
      <c r="Q767" s="363" t="s">
        <v>14042</v>
      </c>
      <c r="R767" s="363" t="s">
        <v>15663</v>
      </c>
      <c r="S767" s="363" t="s">
        <v>8822</v>
      </c>
      <c r="T767" s="419" t="str">
        <f t="shared" si="23"/>
        <v>221Phường Võ Cường</v>
      </c>
      <c r="U767" t="e">
        <f>VLOOKUP(S767,'DM CQT mới'!$E$7:$E$132,1,)</f>
        <v>#N/A</v>
      </c>
      <c r="V767" s="360" t="s">
        <v>14041</v>
      </c>
      <c r="W767" s="363" t="s">
        <v>15662</v>
      </c>
      <c r="X767" t="b">
        <f t="shared" si="22"/>
        <v>0</v>
      </c>
    </row>
    <row r="768" spans="1:24" ht="45" hidden="1">
      <c r="A768" s="360" t="s">
        <v>14039</v>
      </c>
      <c r="B768" s="361" t="s">
        <v>11240</v>
      </c>
      <c r="C768" s="361">
        <v>5</v>
      </c>
      <c r="D768" s="361">
        <v>1121</v>
      </c>
      <c r="E768" s="361" t="s">
        <v>14040</v>
      </c>
      <c r="F768" s="361" t="s">
        <v>15641</v>
      </c>
      <c r="G768" s="361" t="s">
        <v>14024</v>
      </c>
      <c r="H768" s="361">
        <v>221</v>
      </c>
      <c r="I768" s="363" t="s">
        <v>14024</v>
      </c>
      <c r="J768" s="363" t="s">
        <v>11331</v>
      </c>
      <c r="K768" s="360" t="s">
        <v>13750</v>
      </c>
      <c r="L768" s="360" t="s">
        <v>14041</v>
      </c>
      <c r="M768" s="360"/>
      <c r="N768" s="363" t="s">
        <v>15662</v>
      </c>
      <c r="O768" s="363" t="s">
        <v>13844</v>
      </c>
      <c r="P768" s="363" t="s">
        <v>1702</v>
      </c>
      <c r="Q768" s="363" t="s">
        <v>14042</v>
      </c>
      <c r="R768" s="363" t="s">
        <v>15663</v>
      </c>
      <c r="S768" s="363" t="s">
        <v>8823</v>
      </c>
      <c r="T768" s="419" t="str">
        <f t="shared" si="23"/>
        <v>221Phường Vũ Ninh</v>
      </c>
      <c r="U768" t="e">
        <f>VLOOKUP(S768,'DM CQT mới'!$E$7:$E$132,1,)</f>
        <v>#N/A</v>
      </c>
      <c r="V768" s="360" t="s">
        <v>14041</v>
      </c>
      <c r="W768" s="363" t="s">
        <v>15662</v>
      </c>
      <c r="X768" t="b">
        <f t="shared" si="22"/>
        <v>0</v>
      </c>
    </row>
    <row r="769" spans="1:24" ht="45" hidden="1">
      <c r="A769" s="360" t="s">
        <v>14039</v>
      </c>
      <c r="B769" s="361" t="s">
        <v>11240</v>
      </c>
      <c r="C769" s="361">
        <v>5</v>
      </c>
      <c r="D769" s="361">
        <v>1121</v>
      </c>
      <c r="E769" s="361" t="s">
        <v>14040</v>
      </c>
      <c r="F769" s="361" t="s">
        <v>15641</v>
      </c>
      <c r="G769" s="361" t="s">
        <v>14024</v>
      </c>
      <c r="H769" s="361">
        <v>221</v>
      </c>
      <c r="I769" s="363" t="s">
        <v>14024</v>
      </c>
      <c r="J769" s="363" t="s">
        <v>11331</v>
      </c>
      <c r="K769" s="360" t="s">
        <v>13750</v>
      </c>
      <c r="L769" s="360" t="s">
        <v>14041</v>
      </c>
      <c r="M769" s="360"/>
      <c r="N769" s="363" t="s">
        <v>15662</v>
      </c>
      <c r="O769" s="363" t="s">
        <v>13844</v>
      </c>
      <c r="P769" s="363" t="s">
        <v>1702</v>
      </c>
      <c r="Q769" s="363" t="s">
        <v>14042</v>
      </c>
      <c r="R769" s="363" t="s">
        <v>15663</v>
      </c>
      <c r="S769" s="363" t="s">
        <v>8824</v>
      </c>
      <c r="T769" s="419" t="str">
        <f t="shared" si="23"/>
        <v>221Phường Hạp Lĩnh</v>
      </c>
      <c r="U769" t="e">
        <f>VLOOKUP(S769,'DM CQT mới'!$E$7:$E$132,1,)</f>
        <v>#N/A</v>
      </c>
      <c r="V769" s="360" t="s">
        <v>14041</v>
      </c>
      <c r="W769" s="363" t="s">
        <v>15662</v>
      </c>
      <c r="X769" t="b">
        <f t="shared" si="22"/>
        <v>0</v>
      </c>
    </row>
    <row r="770" spans="1:24" ht="45" hidden="1">
      <c r="A770" s="360" t="s">
        <v>14039</v>
      </c>
      <c r="B770" s="361" t="s">
        <v>11240</v>
      </c>
      <c r="C770" s="361">
        <v>5</v>
      </c>
      <c r="D770" s="361">
        <v>1121</v>
      </c>
      <c r="E770" s="361" t="s">
        <v>14040</v>
      </c>
      <c r="F770" s="361" t="s">
        <v>15641</v>
      </c>
      <c r="G770" s="361" t="s">
        <v>14024</v>
      </c>
      <c r="H770" s="361">
        <v>221</v>
      </c>
      <c r="I770" s="363" t="s">
        <v>14024</v>
      </c>
      <c r="J770" s="363" t="s">
        <v>11331</v>
      </c>
      <c r="K770" s="360" t="s">
        <v>13750</v>
      </c>
      <c r="L770" s="360" t="s">
        <v>14041</v>
      </c>
      <c r="M770" s="360"/>
      <c r="N770" s="363" t="s">
        <v>15662</v>
      </c>
      <c r="O770" s="363" t="s">
        <v>13844</v>
      </c>
      <c r="P770" s="363" t="s">
        <v>1702</v>
      </c>
      <c r="Q770" s="363" t="s">
        <v>14042</v>
      </c>
      <c r="R770" s="363" t="s">
        <v>15663</v>
      </c>
      <c r="S770" s="363" t="s">
        <v>8825</v>
      </c>
      <c r="T770" s="419" t="str">
        <f t="shared" si="23"/>
        <v>221Phường Nam Sơn</v>
      </c>
      <c r="U770" t="e">
        <f>VLOOKUP(S770,'DM CQT mới'!$E$7:$E$132,1,)</f>
        <v>#N/A</v>
      </c>
      <c r="V770" s="360" t="s">
        <v>14041</v>
      </c>
      <c r="W770" s="363" t="s">
        <v>15662</v>
      </c>
      <c r="X770" t="b">
        <f t="shared" si="22"/>
        <v>0</v>
      </c>
    </row>
    <row r="771" spans="1:24" ht="75" hidden="1">
      <c r="A771" s="360" t="s">
        <v>7993</v>
      </c>
      <c r="B771" s="361" t="s">
        <v>11240</v>
      </c>
      <c r="C771" s="361">
        <v>6</v>
      </c>
      <c r="D771" s="361" t="s">
        <v>1750</v>
      </c>
      <c r="E771" s="361" t="s">
        <v>14043</v>
      </c>
      <c r="F771" s="361" t="s">
        <v>15644</v>
      </c>
      <c r="G771" s="361" t="s">
        <v>14024</v>
      </c>
      <c r="H771" s="361">
        <v>221</v>
      </c>
      <c r="I771" s="363" t="s">
        <v>14024</v>
      </c>
      <c r="J771" s="363" t="s">
        <v>11331</v>
      </c>
      <c r="K771" s="360" t="s">
        <v>13753</v>
      </c>
      <c r="L771" s="360" t="s">
        <v>14044</v>
      </c>
      <c r="M771" s="360"/>
      <c r="N771" s="363" t="s">
        <v>15664</v>
      </c>
      <c r="O771" s="363" t="s">
        <v>13844</v>
      </c>
      <c r="P771" s="363" t="s">
        <v>14045</v>
      </c>
      <c r="Q771" s="363" t="s">
        <v>14046</v>
      </c>
      <c r="R771" s="363" t="s">
        <v>15665</v>
      </c>
      <c r="S771" s="363" t="s">
        <v>8830</v>
      </c>
      <c r="T771" s="419" t="str">
        <f t="shared" si="23"/>
        <v>221Phường Thuận Thành</v>
      </c>
      <c r="U771" t="e">
        <f>VLOOKUP(S771,'DM CQT mới'!$E$7:$E$132,1,)</f>
        <v>#N/A</v>
      </c>
      <c r="V771" s="360" t="s">
        <v>14044</v>
      </c>
      <c r="W771" s="363" t="s">
        <v>15664</v>
      </c>
      <c r="X771" t="b">
        <f t="shared" si="22"/>
        <v>0</v>
      </c>
    </row>
    <row r="772" spans="1:24" ht="75" hidden="1">
      <c r="A772" s="360" t="s">
        <v>7993</v>
      </c>
      <c r="B772" s="361" t="s">
        <v>11240</v>
      </c>
      <c r="C772" s="361">
        <v>6</v>
      </c>
      <c r="D772" s="361" t="s">
        <v>1750</v>
      </c>
      <c r="E772" s="361" t="s">
        <v>14043</v>
      </c>
      <c r="F772" s="361" t="s">
        <v>15644</v>
      </c>
      <c r="G772" s="361" t="s">
        <v>14024</v>
      </c>
      <c r="H772" s="361">
        <v>221</v>
      </c>
      <c r="I772" s="363" t="s">
        <v>14024</v>
      </c>
      <c r="J772" s="363" t="s">
        <v>11331</v>
      </c>
      <c r="K772" s="360" t="s">
        <v>13753</v>
      </c>
      <c r="L772" s="360" t="s">
        <v>14044</v>
      </c>
      <c r="M772" s="360"/>
      <c r="N772" s="363" t="s">
        <v>15664</v>
      </c>
      <c r="O772" s="363" t="s">
        <v>13844</v>
      </c>
      <c r="P772" s="363" t="s">
        <v>14045</v>
      </c>
      <c r="Q772" s="363" t="s">
        <v>14046</v>
      </c>
      <c r="R772" s="363" t="s">
        <v>15665</v>
      </c>
      <c r="S772" s="363" t="s">
        <v>8831</v>
      </c>
      <c r="T772" s="419" t="str">
        <f t="shared" si="23"/>
        <v>221Phường Mão Điền</v>
      </c>
      <c r="U772" t="e">
        <f>VLOOKUP(S772,'DM CQT mới'!$E$7:$E$132,1,)</f>
        <v>#N/A</v>
      </c>
      <c r="V772" s="360" t="s">
        <v>14044</v>
      </c>
      <c r="W772" s="363" t="s">
        <v>15664</v>
      </c>
      <c r="X772" t="b">
        <f t="shared" ref="X772:X835" si="24">V772=D772</f>
        <v>0</v>
      </c>
    </row>
    <row r="773" spans="1:24" ht="75" hidden="1">
      <c r="A773" s="360" t="s">
        <v>7993</v>
      </c>
      <c r="B773" s="361" t="s">
        <v>11240</v>
      </c>
      <c r="C773" s="361">
        <v>6</v>
      </c>
      <c r="D773" s="361" t="s">
        <v>1750</v>
      </c>
      <c r="E773" s="361" t="s">
        <v>14043</v>
      </c>
      <c r="F773" s="361" t="s">
        <v>15644</v>
      </c>
      <c r="G773" s="361" t="s">
        <v>14024</v>
      </c>
      <c r="H773" s="361">
        <v>221</v>
      </c>
      <c r="I773" s="363" t="s">
        <v>14024</v>
      </c>
      <c r="J773" s="363" t="s">
        <v>11331</v>
      </c>
      <c r="K773" s="360" t="s">
        <v>13753</v>
      </c>
      <c r="L773" s="360" t="s">
        <v>14044</v>
      </c>
      <c r="M773" s="360"/>
      <c r="N773" s="363" t="s">
        <v>15664</v>
      </c>
      <c r="O773" s="363" t="s">
        <v>13844</v>
      </c>
      <c r="P773" s="363" t="s">
        <v>14045</v>
      </c>
      <c r="Q773" s="363" t="s">
        <v>14046</v>
      </c>
      <c r="R773" s="363" t="s">
        <v>15665</v>
      </c>
      <c r="S773" s="363" t="s">
        <v>8832</v>
      </c>
      <c r="T773" s="419" t="str">
        <f t="shared" ref="T773:T836" si="25">H773&amp;S773</f>
        <v>221Phường Trạm Lộ</v>
      </c>
      <c r="U773" t="e">
        <f>VLOOKUP(S773,'DM CQT mới'!$E$7:$E$132,1,)</f>
        <v>#N/A</v>
      </c>
      <c r="V773" s="360" t="s">
        <v>14044</v>
      </c>
      <c r="W773" s="363" t="s">
        <v>15664</v>
      </c>
      <c r="X773" t="b">
        <f t="shared" si="24"/>
        <v>0</v>
      </c>
    </row>
    <row r="774" spans="1:24" ht="75" hidden="1">
      <c r="A774" s="360" t="s">
        <v>7993</v>
      </c>
      <c r="B774" s="361" t="s">
        <v>11240</v>
      </c>
      <c r="C774" s="361">
        <v>6</v>
      </c>
      <c r="D774" s="361" t="s">
        <v>1750</v>
      </c>
      <c r="E774" s="361" t="s">
        <v>14043</v>
      </c>
      <c r="F774" s="361" t="s">
        <v>15644</v>
      </c>
      <c r="G774" s="361" t="s">
        <v>14024</v>
      </c>
      <c r="H774" s="361">
        <v>221</v>
      </c>
      <c r="I774" s="363" t="s">
        <v>14024</v>
      </c>
      <c r="J774" s="363" t="s">
        <v>11331</v>
      </c>
      <c r="K774" s="360" t="s">
        <v>13753</v>
      </c>
      <c r="L774" s="360" t="s">
        <v>14044</v>
      </c>
      <c r="M774" s="360"/>
      <c r="N774" s="363" t="s">
        <v>15664</v>
      </c>
      <c r="O774" s="363" t="s">
        <v>13844</v>
      </c>
      <c r="P774" s="363" t="s">
        <v>14045</v>
      </c>
      <c r="Q774" s="363" t="s">
        <v>14046</v>
      </c>
      <c r="R774" s="363" t="s">
        <v>15665</v>
      </c>
      <c r="S774" s="363" t="s">
        <v>8833</v>
      </c>
      <c r="T774" s="419" t="str">
        <f t="shared" si="25"/>
        <v>221Phường Trí Quả</v>
      </c>
      <c r="U774" t="e">
        <f>VLOOKUP(S774,'DM CQT mới'!$E$7:$E$132,1,)</f>
        <v>#N/A</v>
      </c>
      <c r="V774" s="360" t="s">
        <v>14044</v>
      </c>
      <c r="W774" s="363" t="s">
        <v>15664</v>
      </c>
      <c r="X774" t="b">
        <f t="shared" si="24"/>
        <v>0</v>
      </c>
    </row>
    <row r="775" spans="1:24" ht="75" hidden="1">
      <c r="A775" s="360" t="s">
        <v>7993</v>
      </c>
      <c r="B775" s="361" t="s">
        <v>11240</v>
      </c>
      <c r="C775" s="361">
        <v>6</v>
      </c>
      <c r="D775" s="361" t="s">
        <v>1750</v>
      </c>
      <c r="E775" s="361" t="s">
        <v>14043</v>
      </c>
      <c r="F775" s="361" t="s">
        <v>15644</v>
      </c>
      <c r="G775" s="361" t="s">
        <v>14024</v>
      </c>
      <c r="H775" s="361">
        <v>221</v>
      </c>
      <c r="I775" s="363" t="s">
        <v>14024</v>
      </c>
      <c r="J775" s="363" t="s">
        <v>11331</v>
      </c>
      <c r="K775" s="360" t="s">
        <v>13753</v>
      </c>
      <c r="L775" s="360" t="s">
        <v>14044</v>
      </c>
      <c r="M775" s="360"/>
      <c r="N775" s="363" t="s">
        <v>15664</v>
      </c>
      <c r="O775" s="363" t="s">
        <v>13844</v>
      </c>
      <c r="P775" s="363" t="s">
        <v>14045</v>
      </c>
      <c r="Q775" s="363" t="s">
        <v>14046</v>
      </c>
      <c r="R775" s="363" t="s">
        <v>15665</v>
      </c>
      <c r="S775" s="363" t="s">
        <v>8834</v>
      </c>
      <c r="T775" s="419" t="str">
        <f t="shared" si="25"/>
        <v>221Phường Song Liễu</v>
      </c>
      <c r="U775" t="e">
        <f>VLOOKUP(S775,'DM CQT mới'!$E$7:$E$132,1,)</f>
        <v>#N/A</v>
      </c>
      <c r="V775" s="360" t="s">
        <v>14044</v>
      </c>
      <c r="W775" s="363" t="s">
        <v>15664</v>
      </c>
      <c r="X775" t="b">
        <f t="shared" si="24"/>
        <v>0</v>
      </c>
    </row>
    <row r="776" spans="1:24" ht="75" hidden="1">
      <c r="A776" s="360" t="s">
        <v>7993</v>
      </c>
      <c r="B776" s="361" t="s">
        <v>11240</v>
      </c>
      <c r="C776" s="361">
        <v>6</v>
      </c>
      <c r="D776" s="361" t="s">
        <v>1750</v>
      </c>
      <c r="E776" s="361" t="s">
        <v>14043</v>
      </c>
      <c r="F776" s="361" t="s">
        <v>15644</v>
      </c>
      <c r="G776" s="361" t="s">
        <v>14024</v>
      </c>
      <c r="H776" s="361">
        <v>221</v>
      </c>
      <c r="I776" s="363" t="s">
        <v>14024</v>
      </c>
      <c r="J776" s="363" t="s">
        <v>11331</v>
      </c>
      <c r="K776" s="360" t="s">
        <v>13753</v>
      </c>
      <c r="L776" s="360" t="s">
        <v>14044</v>
      </c>
      <c r="M776" s="360"/>
      <c r="N776" s="363" t="s">
        <v>15664</v>
      </c>
      <c r="O776" s="363" t="s">
        <v>13844</v>
      </c>
      <c r="P776" s="363" t="s">
        <v>14045</v>
      </c>
      <c r="Q776" s="363" t="s">
        <v>14046</v>
      </c>
      <c r="R776" s="363" t="s">
        <v>15665</v>
      </c>
      <c r="S776" s="363" t="s">
        <v>8835</v>
      </c>
      <c r="T776" s="419" t="str">
        <f t="shared" si="25"/>
        <v>221Phường Ninh Xá</v>
      </c>
      <c r="U776" t="e">
        <f>VLOOKUP(S776,'DM CQT mới'!$E$7:$E$132,1,)</f>
        <v>#N/A</v>
      </c>
      <c r="V776" s="360" t="s">
        <v>14044</v>
      </c>
      <c r="W776" s="363" t="s">
        <v>15664</v>
      </c>
      <c r="X776" t="b">
        <f t="shared" si="24"/>
        <v>0</v>
      </c>
    </row>
    <row r="777" spans="1:24" ht="75" hidden="1">
      <c r="A777" s="360" t="s">
        <v>7993</v>
      </c>
      <c r="B777" s="361" t="s">
        <v>11240</v>
      </c>
      <c r="C777" s="361">
        <v>6</v>
      </c>
      <c r="D777" s="361" t="s">
        <v>1750</v>
      </c>
      <c r="E777" s="361" t="s">
        <v>14043</v>
      </c>
      <c r="F777" s="361" t="s">
        <v>15644</v>
      </c>
      <c r="G777" s="361" t="s">
        <v>14024</v>
      </c>
      <c r="H777" s="361">
        <v>221</v>
      </c>
      <c r="I777" s="363" t="s">
        <v>14024</v>
      </c>
      <c r="J777" s="363" t="s">
        <v>11331</v>
      </c>
      <c r="K777" s="360" t="s">
        <v>13753</v>
      </c>
      <c r="L777" s="360" t="s">
        <v>14044</v>
      </c>
      <c r="M777" s="360"/>
      <c r="N777" s="363" t="s">
        <v>15664</v>
      </c>
      <c r="O777" s="363" t="s">
        <v>13844</v>
      </c>
      <c r="P777" s="363" t="s">
        <v>14045</v>
      </c>
      <c r="Q777" s="363" t="s">
        <v>14046</v>
      </c>
      <c r="R777" s="363" t="s">
        <v>15665</v>
      </c>
      <c r="S777" s="363" t="s">
        <v>8849</v>
      </c>
      <c r="T777" s="419" t="str">
        <f t="shared" si="25"/>
        <v>221Xã Gia Bình</v>
      </c>
      <c r="U777" t="e">
        <f>VLOOKUP(S777,'DM CQT mới'!$E$7:$E$132,1,)</f>
        <v>#N/A</v>
      </c>
      <c r="V777" s="360" t="s">
        <v>14044</v>
      </c>
      <c r="W777" s="363" t="s">
        <v>15664</v>
      </c>
      <c r="X777" t="b">
        <f t="shared" si="24"/>
        <v>0</v>
      </c>
    </row>
    <row r="778" spans="1:24" ht="75" hidden="1">
      <c r="A778" s="360" t="s">
        <v>7993</v>
      </c>
      <c r="B778" s="361" t="s">
        <v>11240</v>
      </c>
      <c r="C778" s="361">
        <v>6</v>
      </c>
      <c r="D778" s="361" t="s">
        <v>1750</v>
      </c>
      <c r="E778" s="361" t="s">
        <v>14043</v>
      </c>
      <c r="F778" s="361" t="s">
        <v>15644</v>
      </c>
      <c r="G778" s="361" t="s">
        <v>14024</v>
      </c>
      <c r="H778" s="361">
        <v>221</v>
      </c>
      <c r="I778" s="363" t="s">
        <v>14024</v>
      </c>
      <c r="J778" s="363" t="s">
        <v>11331</v>
      </c>
      <c r="K778" s="360" t="s">
        <v>13753</v>
      </c>
      <c r="L778" s="360" t="s">
        <v>14044</v>
      </c>
      <c r="M778" s="360"/>
      <c r="N778" s="363" t="s">
        <v>15664</v>
      </c>
      <c r="O778" s="363" t="s">
        <v>13844</v>
      </c>
      <c r="P778" s="363" t="s">
        <v>14045</v>
      </c>
      <c r="Q778" s="363" t="s">
        <v>14046</v>
      </c>
      <c r="R778" s="363" t="s">
        <v>15665</v>
      </c>
      <c r="S778" s="363" t="s">
        <v>8850</v>
      </c>
      <c r="T778" s="419" t="str">
        <f t="shared" si="25"/>
        <v>221Xã Nhân Thắng</v>
      </c>
      <c r="U778" t="e">
        <f>VLOOKUP(S778,'DM CQT mới'!$E$7:$E$132,1,)</f>
        <v>#N/A</v>
      </c>
      <c r="V778" s="360" t="s">
        <v>14044</v>
      </c>
      <c r="W778" s="363" t="s">
        <v>15664</v>
      </c>
      <c r="X778" t="b">
        <f t="shared" si="24"/>
        <v>0</v>
      </c>
    </row>
    <row r="779" spans="1:24" ht="75" hidden="1">
      <c r="A779" s="360" t="s">
        <v>7993</v>
      </c>
      <c r="B779" s="361" t="s">
        <v>11240</v>
      </c>
      <c r="C779" s="361">
        <v>6</v>
      </c>
      <c r="D779" s="361" t="s">
        <v>1750</v>
      </c>
      <c r="E779" s="361" t="s">
        <v>14043</v>
      </c>
      <c r="F779" s="361" t="s">
        <v>15644</v>
      </c>
      <c r="G779" s="361" t="s">
        <v>14024</v>
      </c>
      <c r="H779" s="361">
        <v>221</v>
      </c>
      <c r="I779" s="363" t="s">
        <v>14024</v>
      </c>
      <c r="J779" s="363" t="s">
        <v>11331</v>
      </c>
      <c r="K779" s="360" t="s">
        <v>13753</v>
      </c>
      <c r="L779" s="360" t="s">
        <v>14044</v>
      </c>
      <c r="M779" s="360"/>
      <c r="N779" s="363" t="s">
        <v>15664</v>
      </c>
      <c r="O779" s="363" t="s">
        <v>13844</v>
      </c>
      <c r="P779" s="363" t="s">
        <v>14045</v>
      </c>
      <c r="Q779" s="363" t="s">
        <v>14046</v>
      </c>
      <c r="R779" s="363" t="s">
        <v>15665</v>
      </c>
      <c r="S779" s="363" t="s">
        <v>8851</v>
      </c>
      <c r="T779" s="419" t="str">
        <f t="shared" si="25"/>
        <v>221Xã Đại Lai</v>
      </c>
      <c r="U779" t="e">
        <f>VLOOKUP(S779,'DM CQT mới'!$E$7:$E$132,1,)</f>
        <v>#N/A</v>
      </c>
      <c r="V779" s="360" t="s">
        <v>14044</v>
      </c>
      <c r="W779" s="363" t="s">
        <v>15664</v>
      </c>
      <c r="X779" t="b">
        <f t="shared" si="24"/>
        <v>0</v>
      </c>
    </row>
    <row r="780" spans="1:24" ht="75" hidden="1">
      <c r="A780" s="360" t="s">
        <v>7993</v>
      </c>
      <c r="B780" s="361" t="s">
        <v>11240</v>
      </c>
      <c r="C780" s="361">
        <v>6</v>
      </c>
      <c r="D780" s="361" t="s">
        <v>1750</v>
      </c>
      <c r="E780" s="361" t="s">
        <v>14043</v>
      </c>
      <c r="F780" s="361" t="s">
        <v>15644</v>
      </c>
      <c r="G780" s="361" t="s">
        <v>14024</v>
      </c>
      <c r="H780" s="361">
        <v>221</v>
      </c>
      <c r="I780" s="363" t="s">
        <v>14024</v>
      </c>
      <c r="J780" s="363" t="s">
        <v>11331</v>
      </c>
      <c r="K780" s="360" t="s">
        <v>13753</v>
      </c>
      <c r="L780" s="360" t="s">
        <v>14044</v>
      </c>
      <c r="M780" s="360"/>
      <c r="N780" s="363" t="s">
        <v>15664</v>
      </c>
      <c r="O780" s="363" t="s">
        <v>13844</v>
      </c>
      <c r="P780" s="363" t="s">
        <v>14045</v>
      </c>
      <c r="Q780" s="363" t="s">
        <v>14046</v>
      </c>
      <c r="R780" s="363" t="s">
        <v>15665</v>
      </c>
      <c r="S780" s="363" t="s">
        <v>8852</v>
      </c>
      <c r="T780" s="419" t="str">
        <f t="shared" si="25"/>
        <v>221Xã Cao Đức</v>
      </c>
      <c r="U780" t="e">
        <f>VLOOKUP(S780,'DM CQT mới'!$E$7:$E$132,1,)</f>
        <v>#N/A</v>
      </c>
      <c r="V780" s="360" t="s">
        <v>14044</v>
      </c>
      <c r="W780" s="363" t="s">
        <v>15664</v>
      </c>
      <c r="X780" t="b">
        <f t="shared" si="24"/>
        <v>0</v>
      </c>
    </row>
    <row r="781" spans="1:24" ht="75" hidden="1">
      <c r="A781" s="360" t="s">
        <v>7993</v>
      </c>
      <c r="B781" s="361" t="s">
        <v>11240</v>
      </c>
      <c r="C781" s="361">
        <v>6</v>
      </c>
      <c r="D781" s="361" t="s">
        <v>1750</v>
      </c>
      <c r="E781" s="361" t="s">
        <v>14043</v>
      </c>
      <c r="F781" s="361" t="s">
        <v>15644</v>
      </c>
      <c r="G781" s="361" t="s">
        <v>14024</v>
      </c>
      <c r="H781" s="361">
        <v>221</v>
      </c>
      <c r="I781" s="363" t="s">
        <v>14024</v>
      </c>
      <c r="J781" s="363" t="s">
        <v>11331</v>
      </c>
      <c r="K781" s="360" t="s">
        <v>13753</v>
      </c>
      <c r="L781" s="360" t="s">
        <v>14044</v>
      </c>
      <c r="M781" s="360"/>
      <c r="N781" s="363" t="s">
        <v>15664</v>
      </c>
      <c r="O781" s="363" t="s">
        <v>13844</v>
      </c>
      <c r="P781" s="363" t="s">
        <v>14045</v>
      </c>
      <c r="Q781" s="363" t="s">
        <v>14046</v>
      </c>
      <c r="R781" s="363" t="s">
        <v>15665</v>
      </c>
      <c r="S781" s="363" t="s">
        <v>8853</v>
      </c>
      <c r="T781" s="419" t="str">
        <f t="shared" si="25"/>
        <v>221Xã Đông Cứu</v>
      </c>
      <c r="U781" t="e">
        <f>VLOOKUP(S781,'DM CQT mới'!$E$7:$E$132,1,)</f>
        <v>#N/A</v>
      </c>
      <c r="V781" s="360" t="s">
        <v>14044</v>
      </c>
      <c r="W781" s="363" t="s">
        <v>15664</v>
      </c>
      <c r="X781" t="b">
        <f t="shared" si="24"/>
        <v>0</v>
      </c>
    </row>
    <row r="782" spans="1:24" ht="75" hidden="1">
      <c r="A782" s="360" t="s">
        <v>7993</v>
      </c>
      <c r="B782" s="361" t="s">
        <v>11240</v>
      </c>
      <c r="C782" s="361">
        <v>6</v>
      </c>
      <c r="D782" s="361" t="s">
        <v>1750</v>
      </c>
      <c r="E782" s="361" t="s">
        <v>14043</v>
      </c>
      <c r="F782" s="361" t="s">
        <v>15644</v>
      </c>
      <c r="G782" s="361" t="s">
        <v>14024</v>
      </c>
      <c r="H782" s="361">
        <v>221</v>
      </c>
      <c r="I782" s="363" t="s">
        <v>14024</v>
      </c>
      <c r="J782" s="363" t="s">
        <v>11331</v>
      </c>
      <c r="K782" s="360" t="s">
        <v>13753</v>
      </c>
      <c r="L782" s="360" t="s">
        <v>14044</v>
      </c>
      <c r="M782" s="360"/>
      <c r="N782" s="363" t="s">
        <v>15664</v>
      </c>
      <c r="O782" s="363" t="s">
        <v>13844</v>
      </c>
      <c r="P782" s="363" t="s">
        <v>14045</v>
      </c>
      <c r="Q782" s="363" t="s">
        <v>14046</v>
      </c>
      <c r="R782" s="363" t="s">
        <v>15665</v>
      </c>
      <c r="S782" s="363" t="s">
        <v>8854</v>
      </c>
      <c r="T782" s="419" t="str">
        <f t="shared" si="25"/>
        <v>221Xã Lương Tài</v>
      </c>
      <c r="U782" t="e">
        <f>VLOOKUP(S782,'DM CQT mới'!$E$7:$E$132,1,)</f>
        <v>#N/A</v>
      </c>
      <c r="V782" s="360" t="s">
        <v>14044</v>
      </c>
      <c r="W782" s="363" t="s">
        <v>15664</v>
      </c>
      <c r="X782" t="b">
        <f t="shared" si="24"/>
        <v>0</v>
      </c>
    </row>
    <row r="783" spans="1:24" ht="75" hidden="1">
      <c r="A783" s="360" t="s">
        <v>7993</v>
      </c>
      <c r="B783" s="361" t="s">
        <v>11240</v>
      </c>
      <c r="C783" s="361">
        <v>6</v>
      </c>
      <c r="D783" s="361" t="s">
        <v>1750</v>
      </c>
      <c r="E783" s="361" t="s">
        <v>14043</v>
      </c>
      <c r="F783" s="361" t="s">
        <v>15644</v>
      </c>
      <c r="G783" s="361" t="s">
        <v>14024</v>
      </c>
      <c r="H783" s="361">
        <v>221</v>
      </c>
      <c r="I783" s="363" t="s">
        <v>14024</v>
      </c>
      <c r="J783" s="363" t="s">
        <v>11331</v>
      </c>
      <c r="K783" s="360" t="s">
        <v>13753</v>
      </c>
      <c r="L783" s="360" t="s">
        <v>14044</v>
      </c>
      <c r="M783" s="360"/>
      <c r="N783" s="363" t="s">
        <v>15664</v>
      </c>
      <c r="O783" s="363" t="s">
        <v>13844</v>
      </c>
      <c r="P783" s="363" t="s">
        <v>14045</v>
      </c>
      <c r="Q783" s="363" t="s">
        <v>14046</v>
      </c>
      <c r="R783" s="363" t="s">
        <v>15665</v>
      </c>
      <c r="S783" s="363" t="s">
        <v>8535</v>
      </c>
      <c r="T783" s="419" t="str">
        <f t="shared" si="25"/>
        <v>221Xã Lâm Thao</v>
      </c>
      <c r="U783" t="e">
        <f>VLOOKUP(S783,'DM CQT mới'!$E$7:$E$132,1,)</f>
        <v>#N/A</v>
      </c>
      <c r="V783" s="360" t="s">
        <v>14044</v>
      </c>
      <c r="W783" s="363" t="s">
        <v>15664</v>
      </c>
      <c r="X783" t="b">
        <f t="shared" si="24"/>
        <v>0</v>
      </c>
    </row>
    <row r="784" spans="1:24" ht="75" hidden="1">
      <c r="A784" s="360" t="s">
        <v>7993</v>
      </c>
      <c r="B784" s="361" t="s">
        <v>11240</v>
      </c>
      <c r="C784" s="361">
        <v>6</v>
      </c>
      <c r="D784" s="361" t="s">
        <v>1750</v>
      </c>
      <c r="E784" s="361" t="s">
        <v>14043</v>
      </c>
      <c r="F784" s="361" t="s">
        <v>15644</v>
      </c>
      <c r="G784" s="361" t="s">
        <v>14024</v>
      </c>
      <c r="H784" s="361">
        <v>221</v>
      </c>
      <c r="I784" s="363" t="s">
        <v>14024</v>
      </c>
      <c r="J784" s="363" t="s">
        <v>11331</v>
      </c>
      <c r="K784" s="360" t="s">
        <v>13753</v>
      </c>
      <c r="L784" s="360" t="s">
        <v>14044</v>
      </c>
      <c r="M784" s="360"/>
      <c r="N784" s="363" t="s">
        <v>15664</v>
      </c>
      <c r="O784" s="363" t="s">
        <v>13844</v>
      </c>
      <c r="P784" s="363" t="s">
        <v>14045</v>
      </c>
      <c r="Q784" s="363" t="s">
        <v>14046</v>
      </c>
      <c r="R784" s="363" t="s">
        <v>15665</v>
      </c>
      <c r="S784" s="363" t="s">
        <v>8855</v>
      </c>
      <c r="T784" s="419" t="str">
        <f t="shared" si="25"/>
        <v>221Xã Trung Chính</v>
      </c>
      <c r="U784" t="e">
        <f>VLOOKUP(S784,'DM CQT mới'!$E$7:$E$132,1,)</f>
        <v>#N/A</v>
      </c>
      <c r="V784" s="360" t="s">
        <v>14044</v>
      </c>
      <c r="W784" s="363" t="s">
        <v>15664</v>
      </c>
      <c r="X784" t="b">
        <f t="shared" si="24"/>
        <v>0</v>
      </c>
    </row>
    <row r="785" spans="1:24" ht="75" hidden="1">
      <c r="A785" s="360" t="s">
        <v>7993</v>
      </c>
      <c r="B785" s="361" t="s">
        <v>11240</v>
      </c>
      <c r="C785" s="361">
        <v>6</v>
      </c>
      <c r="D785" s="361" t="s">
        <v>1750</v>
      </c>
      <c r="E785" s="361" t="s">
        <v>14043</v>
      </c>
      <c r="F785" s="361" t="s">
        <v>15644</v>
      </c>
      <c r="G785" s="361" t="s">
        <v>14024</v>
      </c>
      <c r="H785" s="361">
        <v>221</v>
      </c>
      <c r="I785" s="363" t="s">
        <v>14024</v>
      </c>
      <c r="J785" s="363" t="s">
        <v>11331</v>
      </c>
      <c r="K785" s="360" t="s">
        <v>13753</v>
      </c>
      <c r="L785" s="360" t="s">
        <v>14044</v>
      </c>
      <c r="M785" s="360"/>
      <c r="N785" s="363" t="s">
        <v>15664</v>
      </c>
      <c r="O785" s="363" t="s">
        <v>13844</v>
      </c>
      <c r="P785" s="363" t="s">
        <v>14045</v>
      </c>
      <c r="Q785" s="363" t="s">
        <v>14046</v>
      </c>
      <c r="R785" s="363" t="s">
        <v>15665</v>
      </c>
      <c r="S785" s="363" t="s">
        <v>8856</v>
      </c>
      <c r="T785" s="419" t="str">
        <f t="shared" si="25"/>
        <v>221Xã Trung Kênh</v>
      </c>
      <c r="U785" t="e">
        <f>VLOOKUP(S785,'DM CQT mới'!$E$7:$E$132,1,)</f>
        <v>#N/A</v>
      </c>
      <c r="V785" s="360" t="s">
        <v>14044</v>
      </c>
      <c r="W785" s="363" t="s">
        <v>15664</v>
      </c>
      <c r="X785" t="b">
        <f t="shared" si="24"/>
        <v>0</v>
      </c>
    </row>
    <row r="786" spans="1:24" ht="45" hidden="1">
      <c r="A786" s="360" t="s">
        <v>7991</v>
      </c>
      <c r="B786" s="361" t="s">
        <v>11240</v>
      </c>
      <c r="C786" s="361">
        <v>7</v>
      </c>
      <c r="D786" s="361" t="s">
        <v>1719</v>
      </c>
      <c r="E786" s="361" t="s">
        <v>14047</v>
      </c>
      <c r="F786" s="361" t="s">
        <v>15647</v>
      </c>
      <c r="G786" s="361" t="s">
        <v>14024</v>
      </c>
      <c r="H786" s="361">
        <v>221</v>
      </c>
      <c r="I786" s="363" t="s">
        <v>14024</v>
      </c>
      <c r="J786" s="363" t="s">
        <v>11331</v>
      </c>
      <c r="K786" s="360" t="s">
        <v>13756</v>
      </c>
      <c r="L786" s="360" t="s">
        <v>14048</v>
      </c>
      <c r="M786" s="360"/>
      <c r="N786" s="363" t="s">
        <v>15666</v>
      </c>
      <c r="O786" s="363" t="s">
        <v>13844</v>
      </c>
      <c r="P786" s="363" t="s">
        <v>14049</v>
      </c>
      <c r="Q786" s="363" t="s">
        <v>14050</v>
      </c>
      <c r="R786" s="363" t="s">
        <v>15667</v>
      </c>
      <c r="S786" s="363" t="s">
        <v>8826</v>
      </c>
      <c r="T786" s="419" t="str">
        <f t="shared" si="25"/>
        <v>221Phường Từ Sơn</v>
      </c>
      <c r="U786" t="e">
        <f>VLOOKUP(S786,'DM CQT mới'!$E$7:$E$132,1,)</f>
        <v>#N/A</v>
      </c>
      <c r="V786" s="360" t="s">
        <v>14048</v>
      </c>
      <c r="W786" s="363" t="s">
        <v>15666</v>
      </c>
      <c r="X786" t="b">
        <f t="shared" si="24"/>
        <v>0</v>
      </c>
    </row>
    <row r="787" spans="1:24" ht="45" hidden="1">
      <c r="A787" s="360" t="s">
        <v>7991</v>
      </c>
      <c r="B787" s="361" t="s">
        <v>11240</v>
      </c>
      <c r="C787" s="361">
        <v>7</v>
      </c>
      <c r="D787" s="361" t="s">
        <v>1719</v>
      </c>
      <c r="E787" s="361" t="s">
        <v>14047</v>
      </c>
      <c r="F787" s="361" t="s">
        <v>15647</v>
      </c>
      <c r="G787" s="361" t="s">
        <v>14024</v>
      </c>
      <c r="H787" s="361">
        <v>221</v>
      </c>
      <c r="I787" s="363" t="s">
        <v>14024</v>
      </c>
      <c r="J787" s="363" t="s">
        <v>11331</v>
      </c>
      <c r="K787" s="360" t="s">
        <v>13756</v>
      </c>
      <c r="L787" s="360" t="s">
        <v>14048</v>
      </c>
      <c r="M787" s="360"/>
      <c r="N787" s="363" t="s">
        <v>15666</v>
      </c>
      <c r="O787" s="363" t="s">
        <v>13844</v>
      </c>
      <c r="P787" s="363" t="s">
        <v>14049</v>
      </c>
      <c r="Q787" s="363" t="s">
        <v>14050</v>
      </c>
      <c r="R787" s="363" t="s">
        <v>15667</v>
      </c>
      <c r="S787" s="363" t="s">
        <v>8827</v>
      </c>
      <c r="T787" s="419" t="str">
        <f t="shared" si="25"/>
        <v>221Phường Tam Sơn</v>
      </c>
      <c r="U787" t="e">
        <f>VLOOKUP(S787,'DM CQT mới'!$E$7:$E$132,1,)</f>
        <v>#N/A</v>
      </c>
      <c r="V787" s="360" t="s">
        <v>14048</v>
      </c>
      <c r="W787" s="363" t="s">
        <v>15666</v>
      </c>
      <c r="X787" t="b">
        <f t="shared" si="24"/>
        <v>0</v>
      </c>
    </row>
    <row r="788" spans="1:24" ht="45" hidden="1">
      <c r="A788" s="360" t="s">
        <v>7991</v>
      </c>
      <c r="B788" s="361" t="s">
        <v>11240</v>
      </c>
      <c r="C788" s="361">
        <v>7</v>
      </c>
      <c r="D788" s="361" t="s">
        <v>1719</v>
      </c>
      <c r="E788" s="361" t="s">
        <v>14047</v>
      </c>
      <c r="F788" s="361" t="s">
        <v>15647</v>
      </c>
      <c r="G788" s="361" t="s">
        <v>14024</v>
      </c>
      <c r="H788" s="361">
        <v>221</v>
      </c>
      <c r="I788" s="363" t="s">
        <v>14024</v>
      </c>
      <c r="J788" s="363" t="s">
        <v>11331</v>
      </c>
      <c r="K788" s="360" t="s">
        <v>13756</v>
      </c>
      <c r="L788" s="360" t="s">
        <v>14048</v>
      </c>
      <c r="M788" s="360"/>
      <c r="N788" s="363" t="s">
        <v>15666</v>
      </c>
      <c r="O788" s="363" t="s">
        <v>13844</v>
      </c>
      <c r="P788" s="363" t="s">
        <v>14049</v>
      </c>
      <c r="Q788" s="363" t="s">
        <v>14050</v>
      </c>
      <c r="R788" s="363" t="s">
        <v>15667</v>
      </c>
      <c r="S788" s="363" t="s">
        <v>8828</v>
      </c>
      <c r="T788" s="419" t="str">
        <f t="shared" si="25"/>
        <v>221Phường Đồng Nguyên</v>
      </c>
      <c r="U788" t="e">
        <f>VLOOKUP(S788,'DM CQT mới'!$E$7:$E$132,1,)</f>
        <v>#N/A</v>
      </c>
      <c r="V788" s="360" t="s">
        <v>14048</v>
      </c>
      <c r="W788" s="363" t="s">
        <v>15666</v>
      </c>
      <c r="X788" t="b">
        <f t="shared" si="24"/>
        <v>0</v>
      </c>
    </row>
    <row r="789" spans="1:24" ht="45" hidden="1">
      <c r="A789" s="360" t="s">
        <v>7991</v>
      </c>
      <c r="B789" s="361" t="s">
        <v>11240</v>
      </c>
      <c r="C789" s="361">
        <v>7</v>
      </c>
      <c r="D789" s="361" t="s">
        <v>1719</v>
      </c>
      <c r="E789" s="361" t="s">
        <v>14047</v>
      </c>
      <c r="F789" s="361" t="s">
        <v>15647</v>
      </c>
      <c r="G789" s="361" t="s">
        <v>14024</v>
      </c>
      <c r="H789" s="361">
        <v>221</v>
      </c>
      <c r="I789" s="363" t="s">
        <v>14024</v>
      </c>
      <c r="J789" s="363" t="s">
        <v>11331</v>
      </c>
      <c r="K789" s="360" t="s">
        <v>13756</v>
      </c>
      <c r="L789" s="360" t="s">
        <v>14048</v>
      </c>
      <c r="M789" s="360"/>
      <c r="N789" s="363" t="s">
        <v>15666</v>
      </c>
      <c r="O789" s="363" t="s">
        <v>13844</v>
      </c>
      <c r="P789" s="363" t="s">
        <v>14049</v>
      </c>
      <c r="Q789" s="363" t="s">
        <v>14050</v>
      </c>
      <c r="R789" s="363" t="s">
        <v>15667</v>
      </c>
      <c r="S789" s="363" t="s">
        <v>8829</v>
      </c>
      <c r="T789" s="419" t="str">
        <f t="shared" si="25"/>
        <v>221Phường Phù Khê</v>
      </c>
      <c r="U789" t="e">
        <f>VLOOKUP(S789,'DM CQT mới'!$E$7:$E$132,1,)</f>
        <v>#N/A</v>
      </c>
      <c r="V789" s="360" t="s">
        <v>14048</v>
      </c>
      <c r="W789" s="363" t="s">
        <v>15666</v>
      </c>
      <c r="X789" t="b">
        <f t="shared" si="24"/>
        <v>0</v>
      </c>
    </row>
    <row r="790" spans="1:24" ht="45" hidden="1">
      <c r="A790" s="360" t="s">
        <v>7991</v>
      </c>
      <c r="B790" s="361" t="s">
        <v>11240</v>
      </c>
      <c r="C790" s="361">
        <v>7</v>
      </c>
      <c r="D790" s="361" t="s">
        <v>1719</v>
      </c>
      <c r="E790" s="361" t="s">
        <v>14047</v>
      </c>
      <c r="F790" s="361" t="s">
        <v>15647</v>
      </c>
      <c r="G790" s="361" t="s">
        <v>14024</v>
      </c>
      <c r="H790" s="361">
        <v>221</v>
      </c>
      <c r="I790" s="363" t="s">
        <v>14024</v>
      </c>
      <c r="J790" s="363" t="s">
        <v>11331</v>
      </c>
      <c r="K790" s="360" t="s">
        <v>13756</v>
      </c>
      <c r="L790" s="360" t="s">
        <v>14048</v>
      </c>
      <c r="M790" s="360"/>
      <c r="N790" s="363" t="s">
        <v>15666</v>
      </c>
      <c r="O790" s="363" t="s">
        <v>13844</v>
      </c>
      <c r="P790" s="363" t="s">
        <v>14049</v>
      </c>
      <c r="Q790" s="363" t="s">
        <v>14050</v>
      </c>
      <c r="R790" s="363" t="s">
        <v>15667</v>
      </c>
      <c r="S790" s="363" t="s">
        <v>8266</v>
      </c>
      <c r="T790" s="419" t="str">
        <f t="shared" si="25"/>
        <v>221Xã Yên Phong</v>
      </c>
      <c r="U790" t="e">
        <f>VLOOKUP(S790,'DM CQT mới'!$E$7:$E$132,1,)</f>
        <v>#N/A</v>
      </c>
      <c r="V790" s="360" t="s">
        <v>14048</v>
      </c>
      <c r="W790" s="363" t="s">
        <v>15666</v>
      </c>
      <c r="X790" t="b">
        <f t="shared" si="24"/>
        <v>0</v>
      </c>
    </row>
    <row r="791" spans="1:24" ht="45" hidden="1">
      <c r="A791" s="360" t="s">
        <v>7991</v>
      </c>
      <c r="B791" s="361" t="s">
        <v>11240</v>
      </c>
      <c r="C791" s="361">
        <v>7</v>
      </c>
      <c r="D791" s="361" t="s">
        <v>1719</v>
      </c>
      <c r="E791" s="361" t="s">
        <v>14047</v>
      </c>
      <c r="F791" s="361" t="s">
        <v>15647</v>
      </c>
      <c r="G791" s="361" t="s">
        <v>14024</v>
      </c>
      <c r="H791" s="361">
        <v>221</v>
      </c>
      <c r="I791" s="363" t="s">
        <v>14024</v>
      </c>
      <c r="J791" s="363" t="s">
        <v>11331</v>
      </c>
      <c r="K791" s="360" t="s">
        <v>13756</v>
      </c>
      <c r="L791" s="360" t="s">
        <v>14048</v>
      </c>
      <c r="M791" s="360"/>
      <c r="N791" s="363" t="s">
        <v>15666</v>
      </c>
      <c r="O791" s="363" t="s">
        <v>13844</v>
      </c>
      <c r="P791" s="363" t="s">
        <v>14049</v>
      </c>
      <c r="Q791" s="363" t="s">
        <v>14050</v>
      </c>
      <c r="R791" s="363" t="s">
        <v>15667</v>
      </c>
      <c r="S791" s="363" t="s">
        <v>8841</v>
      </c>
      <c r="T791" s="419" t="str">
        <f t="shared" si="25"/>
        <v>221Xã Văn Môn</v>
      </c>
      <c r="U791" t="e">
        <f>VLOOKUP(S791,'DM CQT mới'!$E$7:$E$132,1,)</f>
        <v>#N/A</v>
      </c>
      <c r="V791" s="360" t="s">
        <v>14048</v>
      </c>
      <c r="W791" s="363" t="s">
        <v>15666</v>
      </c>
      <c r="X791" t="b">
        <f t="shared" si="24"/>
        <v>0</v>
      </c>
    </row>
    <row r="792" spans="1:24" ht="45" hidden="1">
      <c r="A792" s="360" t="s">
        <v>7991</v>
      </c>
      <c r="B792" s="361" t="s">
        <v>11240</v>
      </c>
      <c r="C792" s="361">
        <v>7</v>
      </c>
      <c r="D792" s="361" t="s">
        <v>1719</v>
      </c>
      <c r="E792" s="361" t="s">
        <v>14047</v>
      </c>
      <c r="F792" s="361" t="s">
        <v>15647</v>
      </c>
      <c r="G792" s="361" t="s">
        <v>14024</v>
      </c>
      <c r="H792" s="361">
        <v>221</v>
      </c>
      <c r="I792" s="363" t="s">
        <v>14024</v>
      </c>
      <c r="J792" s="363" t="s">
        <v>11331</v>
      </c>
      <c r="K792" s="360" t="s">
        <v>13756</v>
      </c>
      <c r="L792" s="360" t="s">
        <v>14048</v>
      </c>
      <c r="M792" s="360"/>
      <c r="N792" s="363" t="s">
        <v>15666</v>
      </c>
      <c r="O792" s="363" t="s">
        <v>13844</v>
      </c>
      <c r="P792" s="363" t="s">
        <v>14049</v>
      </c>
      <c r="Q792" s="363" t="s">
        <v>14050</v>
      </c>
      <c r="R792" s="363" t="s">
        <v>15667</v>
      </c>
      <c r="S792" s="363" t="s">
        <v>8842</v>
      </c>
      <c r="T792" s="419" t="str">
        <f t="shared" si="25"/>
        <v>221Xã Tam Giang</v>
      </c>
      <c r="U792" t="e">
        <f>VLOOKUP(S792,'DM CQT mới'!$E$7:$E$132,1,)</f>
        <v>#N/A</v>
      </c>
      <c r="V792" s="360" t="s">
        <v>14048</v>
      </c>
      <c r="W792" s="363" t="s">
        <v>15666</v>
      </c>
      <c r="X792" t="b">
        <f t="shared" si="24"/>
        <v>0</v>
      </c>
    </row>
    <row r="793" spans="1:24" ht="45" hidden="1">
      <c r="A793" s="360" t="s">
        <v>7991</v>
      </c>
      <c r="B793" s="361" t="s">
        <v>11240</v>
      </c>
      <c r="C793" s="361">
        <v>7</v>
      </c>
      <c r="D793" s="361" t="s">
        <v>1719</v>
      </c>
      <c r="E793" s="361" t="s">
        <v>14047</v>
      </c>
      <c r="F793" s="361" t="s">
        <v>15647</v>
      </c>
      <c r="G793" s="361" t="s">
        <v>14024</v>
      </c>
      <c r="H793" s="361">
        <v>221</v>
      </c>
      <c r="I793" s="363" t="s">
        <v>14024</v>
      </c>
      <c r="J793" s="363" t="s">
        <v>11331</v>
      </c>
      <c r="K793" s="360" t="s">
        <v>13756</v>
      </c>
      <c r="L793" s="360" t="s">
        <v>14048</v>
      </c>
      <c r="M793" s="360"/>
      <c r="N793" s="363" t="s">
        <v>15666</v>
      </c>
      <c r="O793" s="363" t="s">
        <v>13844</v>
      </c>
      <c r="P793" s="363" t="s">
        <v>14049</v>
      </c>
      <c r="Q793" s="363" t="s">
        <v>14050</v>
      </c>
      <c r="R793" s="363" t="s">
        <v>15667</v>
      </c>
      <c r="S793" s="363" t="s">
        <v>8843</v>
      </c>
      <c r="T793" s="419" t="str">
        <f t="shared" si="25"/>
        <v>221Xã Yên Trung</v>
      </c>
      <c r="U793" t="e">
        <f>VLOOKUP(S793,'DM CQT mới'!$E$7:$E$132,1,)</f>
        <v>#N/A</v>
      </c>
      <c r="V793" s="360" t="s">
        <v>14048</v>
      </c>
      <c r="W793" s="363" t="s">
        <v>15666</v>
      </c>
      <c r="X793" t="b">
        <f t="shared" si="24"/>
        <v>0</v>
      </c>
    </row>
    <row r="794" spans="1:24" ht="45" hidden="1">
      <c r="A794" s="360" t="s">
        <v>7991</v>
      </c>
      <c r="B794" s="361" t="s">
        <v>11240</v>
      </c>
      <c r="C794" s="361">
        <v>7</v>
      </c>
      <c r="D794" s="361" t="s">
        <v>1719</v>
      </c>
      <c r="E794" s="361" t="s">
        <v>14047</v>
      </c>
      <c r="F794" s="361" t="s">
        <v>15647</v>
      </c>
      <c r="G794" s="361" t="s">
        <v>14024</v>
      </c>
      <c r="H794" s="361">
        <v>221</v>
      </c>
      <c r="I794" s="363" t="s">
        <v>14024</v>
      </c>
      <c r="J794" s="363" t="s">
        <v>11331</v>
      </c>
      <c r="K794" s="360" t="s">
        <v>13756</v>
      </c>
      <c r="L794" s="360" t="s">
        <v>14048</v>
      </c>
      <c r="M794" s="360"/>
      <c r="N794" s="363" t="s">
        <v>15666</v>
      </c>
      <c r="O794" s="363" t="s">
        <v>13844</v>
      </c>
      <c r="P794" s="363" t="s">
        <v>14049</v>
      </c>
      <c r="Q794" s="363" t="s">
        <v>14050</v>
      </c>
      <c r="R794" s="363" t="s">
        <v>15667</v>
      </c>
      <c r="S794" s="363" t="s">
        <v>8844</v>
      </c>
      <c r="T794" s="419" t="str">
        <f t="shared" si="25"/>
        <v>221Xã Tam Đa</v>
      </c>
      <c r="U794" t="e">
        <f>VLOOKUP(S794,'DM CQT mới'!$E$7:$E$132,1,)</f>
        <v>#N/A</v>
      </c>
      <c r="V794" s="360" t="s">
        <v>14048</v>
      </c>
      <c r="W794" s="363" t="s">
        <v>15666</v>
      </c>
      <c r="X794" t="b">
        <f t="shared" si="24"/>
        <v>0</v>
      </c>
    </row>
    <row r="795" spans="1:24" ht="60" hidden="1">
      <c r="A795" s="360" t="s">
        <v>14051</v>
      </c>
      <c r="B795" s="361" t="s">
        <v>11240</v>
      </c>
      <c r="C795" s="361">
        <v>8</v>
      </c>
      <c r="D795" s="361" t="s">
        <v>1732</v>
      </c>
      <c r="E795" s="361" t="s">
        <v>14052</v>
      </c>
      <c r="F795" s="361" t="s">
        <v>15649</v>
      </c>
      <c r="G795" s="361" t="s">
        <v>14024</v>
      </c>
      <c r="H795" s="361">
        <v>221</v>
      </c>
      <c r="I795" s="363" t="s">
        <v>14024</v>
      </c>
      <c r="J795" s="363" t="s">
        <v>11331</v>
      </c>
      <c r="K795" s="360" t="s">
        <v>13759</v>
      </c>
      <c r="L795" s="360" t="s">
        <v>14053</v>
      </c>
      <c r="M795" s="360"/>
      <c r="N795" s="363" t="s">
        <v>15668</v>
      </c>
      <c r="O795" s="363" t="s">
        <v>13844</v>
      </c>
      <c r="P795" s="363" t="s">
        <v>14054</v>
      </c>
      <c r="Q795" s="363" t="s">
        <v>14055</v>
      </c>
      <c r="R795" s="363" t="s">
        <v>15669</v>
      </c>
      <c r="S795" s="363" t="s">
        <v>8836</v>
      </c>
      <c r="T795" s="419" t="str">
        <f t="shared" si="25"/>
        <v>221Phường Quế Võ</v>
      </c>
      <c r="U795" t="e">
        <f>VLOOKUP(S795,'DM CQT mới'!$E$7:$E$132,1,)</f>
        <v>#N/A</v>
      </c>
      <c r="V795" s="360" t="s">
        <v>14053</v>
      </c>
      <c r="W795" s="363" t="s">
        <v>15668</v>
      </c>
      <c r="X795" t="b">
        <f t="shared" si="24"/>
        <v>0</v>
      </c>
    </row>
    <row r="796" spans="1:24" ht="60" hidden="1">
      <c r="A796" s="360" t="s">
        <v>14051</v>
      </c>
      <c r="B796" s="361" t="s">
        <v>11240</v>
      </c>
      <c r="C796" s="361">
        <v>8</v>
      </c>
      <c r="D796" s="361" t="s">
        <v>1732</v>
      </c>
      <c r="E796" s="361" t="s">
        <v>14052</v>
      </c>
      <c r="F796" s="361" t="s">
        <v>15649</v>
      </c>
      <c r="G796" s="361" t="s">
        <v>14024</v>
      </c>
      <c r="H796" s="361">
        <v>221</v>
      </c>
      <c r="I796" s="363" t="s">
        <v>14024</v>
      </c>
      <c r="J796" s="363" t="s">
        <v>11331</v>
      </c>
      <c r="K796" s="360" t="s">
        <v>13759</v>
      </c>
      <c r="L796" s="360" t="s">
        <v>14053</v>
      </c>
      <c r="M796" s="360"/>
      <c r="N796" s="363" t="s">
        <v>15668</v>
      </c>
      <c r="O796" s="363" t="s">
        <v>13844</v>
      </c>
      <c r="P796" s="363" t="s">
        <v>14054</v>
      </c>
      <c r="Q796" s="363" t="s">
        <v>14055</v>
      </c>
      <c r="R796" s="363" t="s">
        <v>15669</v>
      </c>
      <c r="S796" s="363" t="s">
        <v>8837</v>
      </c>
      <c r="T796" s="419" t="str">
        <f t="shared" si="25"/>
        <v>221Phường Phương Liễu</v>
      </c>
      <c r="U796" t="e">
        <f>VLOOKUP(S796,'DM CQT mới'!$E$7:$E$132,1,)</f>
        <v>#N/A</v>
      </c>
      <c r="V796" s="360" t="s">
        <v>14053</v>
      </c>
      <c r="W796" s="363" t="s">
        <v>15668</v>
      </c>
      <c r="X796" t="b">
        <f t="shared" si="24"/>
        <v>0</v>
      </c>
    </row>
    <row r="797" spans="1:24" ht="60" hidden="1">
      <c r="A797" s="360" t="s">
        <v>14051</v>
      </c>
      <c r="B797" s="361" t="s">
        <v>11240</v>
      </c>
      <c r="C797" s="361">
        <v>8</v>
      </c>
      <c r="D797" s="361" t="s">
        <v>1732</v>
      </c>
      <c r="E797" s="361" t="s">
        <v>14052</v>
      </c>
      <c r="F797" s="361" t="s">
        <v>15649</v>
      </c>
      <c r="G797" s="361" t="s">
        <v>14024</v>
      </c>
      <c r="H797" s="361">
        <v>221</v>
      </c>
      <c r="I797" s="363" t="s">
        <v>14024</v>
      </c>
      <c r="J797" s="363" t="s">
        <v>11331</v>
      </c>
      <c r="K797" s="360" t="s">
        <v>13759</v>
      </c>
      <c r="L797" s="360" t="s">
        <v>14053</v>
      </c>
      <c r="M797" s="360"/>
      <c r="N797" s="363" t="s">
        <v>15668</v>
      </c>
      <c r="O797" s="363" t="s">
        <v>13844</v>
      </c>
      <c r="P797" s="363" t="s">
        <v>14054</v>
      </c>
      <c r="Q797" s="363" t="s">
        <v>14055</v>
      </c>
      <c r="R797" s="363" t="s">
        <v>15669</v>
      </c>
      <c r="S797" s="363" t="s">
        <v>15340</v>
      </c>
      <c r="T797" s="419" t="str">
        <f t="shared" si="25"/>
        <v>221Phường Nhân Hòa</v>
      </c>
      <c r="U797" t="e">
        <f>VLOOKUP(S797,'DM CQT mới'!$E$7:$E$132,1,)</f>
        <v>#N/A</v>
      </c>
      <c r="V797" s="360" t="s">
        <v>14053</v>
      </c>
      <c r="W797" s="363" t="s">
        <v>15668</v>
      </c>
      <c r="X797" t="b">
        <f t="shared" si="24"/>
        <v>0</v>
      </c>
    </row>
    <row r="798" spans="1:24" ht="60" hidden="1">
      <c r="A798" s="360" t="s">
        <v>14051</v>
      </c>
      <c r="B798" s="361" t="s">
        <v>11240</v>
      </c>
      <c r="C798" s="361">
        <v>8</v>
      </c>
      <c r="D798" s="361" t="s">
        <v>1732</v>
      </c>
      <c r="E798" s="361" t="s">
        <v>14052</v>
      </c>
      <c r="F798" s="361" t="s">
        <v>15649</v>
      </c>
      <c r="G798" s="361" t="s">
        <v>14024</v>
      </c>
      <c r="H798" s="361">
        <v>221</v>
      </c>
      <c r="I798" s="363" t="s">
        <v>14024</v>
      </c>
      <c r="J798" s="363" t="s">
        <v>11331</v>
      </c>
      <c r="K798" s="360" t="s">
        <v>13759</v>
      </c>
      <c r="L798" s="360" t="s">
        <v>14053</v>
      </c>
      <c r="M798" s="360"/>
      <c r="N798" s="363" t="s">
        <v>15668</v>
      </c>
      <c r="O798" s="363" t="s">
        <v>13844</v>
      </c>
      <c r="P798" s="363" t="s">
        <v>14054</v>
      </c>
      <c r="Q798" s="363" t="s">
        <v>14055</v>
      </c>
      <c r="R798" s="363" t="s">
        <v>15669</v>
      </c>
      <c r="S798" s="363" t="s">
        <v>8838</v>
      </c>
      <c r="T798" s="419" t="str">
        <f t="shared" si="25"/>
        <v>221Phường Đào Viên</v>
      </c>
      <c r="U798" t="e">
        <f>VLOOKUP(S798,'DM CQT mới'!$E$7:$E$132,1,)</f>
        <v>#N/A</v>
      </c>
      <c r="V798" s="360" t="s">
        <v>14053</v>
      </c>
      <c r="W798" s="363" t="s">
        <v>15668</v>
      </c>
      <c r="X798" t="b">
        <f t="shared" si="24"/>
        <v>0</v>
      </c>
    </row>
    <row r="799" spans="1:24" ht="60" hidden="1">
      <c r="A799" s="360" t="s">
        <v>14051</v>
      </c>
      <c r="B799" s="361" t="s">
        <v>11240</v>
      </c>
      <c r="C799" s="361">
        <v>8</v>
      </c>
      <c r="D799" s="361" t="s">
        <v>1732</v>
      </c>
      <c r="E799" s="361" t="s">
        <v>14052</v>
      </c>
      <c r="F799" s="361" t="s">
        <v>15649</v>
      </c>
      <c r="G799" s="361" t="s">
        <v>14024</v>
      </c>
      <c r="H799" s="361">
        <v>221</v>
      </c>
      <c r="I799" s="363" t="s">
        <v>14024</v>
      </c>
      <c r="J799" s="363" t="s">
        <v>11331</v>
      </c>
      <c r="K799" s="360" t="s">
        <v>13759</v>
      </c>
      <c r="L799" s="360" t="s">
        <v>14053</v>
      </c>
      <c r="M799" s="360"/>
      <c r="N799" s="363" t="s">
        <v>15668</v>
      </c>
      <c r="O799" s="363" t="s">
        <v>13844</v>
      </c>
      <c r="P799" s="363" t="s">
        <v>14054</v>
      </c>
      <c r="Q799" s="363" t="s">
        <v>14055</v>
      </c>
      <c r="R799" s="363" t="s">
        <v>15669</v>
      </c>
      <c r="S799" s="363" t="s">
        <v>8839</v>
      </c>
      <c r="T799" s="419" t="str">
        <f t="shared" si="25"/>
        <v>221Phường Bồng Lai</v>
      </c>
      <c r="U799" t="e">
        <f>VLOOKUP(S799,'DM CQT mới'!$E$7:$E$132,1,)</f>
        <v>#N/A</v>
      </c>
      <c r="V799" s="360" t="s">
        <v>14053</v>
      </c>
      <c r="W799" s="363" t="s">
        <v>15668</v>
      </c>
      <c r="X799" t="b">
        <f t="shared" si="24"/>
        <v>0</v>
      </c>
    </row>
    <row r="800" spans="1:24" ht="60" hidden="1">
      <c r="A800" s="360" t="s">
        <v>14051</v>
      </c>
      <c r="B800" s="361" t="s">
        <v>11240</v>
      </c>
      <c r="C800" s="361">
        <v>8</v>
      </c>
      <c r="D800" s="361" t="s">
        <v>1732</v>
      </c>
      <c r="E800" s="361" t="s">
        <v>14052</v>
      </c>
      <c r="F800" s="361" t="s">
        <v>15649</v>
      </c>
      <c r="G800" s="361" t="s">
        <v>14024</v>
      </c>
      <c r="H800" s="361">
        <v>221</v>
      </c>
      <c r="I800" s="363" t="s">
        <v>14024</v>
      </c>
      <c r="J800" s="363" t="s">
        <v>11331</v>
      </c>
      <c r="K800" s="360" t="s">
        <v>13759</v>
      </c>
      <c r="L800" s="360" t="s">
        <v>14053</v>
      </c>
      <c r="M800" s="360"/>
      <c r="N800" s="363" t="s">
        <v>15668</v>
      </c>
      <c r="O800" s="363" t="s">
        <v>13844</v>
      </c>
      <c r="P800" s="363" t="s">
        <v>14054</v>
      </c>
      <c r="Q800" s="363" t="s">
        <v>14055</v>
      </c>
      <c r="R800" s="363" t="s">
        <v>15669</v>
      </c>
      <c r="S800" s="363" t="s">
        <v>8707</v>
      </c>
      <c r="T800" s="419" t="str">
        <f t="shared" si="25"/>
        <v>221Xã Chi Lăng</v>
      </c>
      <c r="U800" t="e">
        <f>VLOOKUP(S800,'DM CQT mới'!$E$7:$E$132,1,)</f>
        <v>#N/A</v>
      </c>
      <c r="V800" s="360" t="s">
        <v>14053</v>
      </c>
      <c r="W800" s="363" t="s">
        <v>15668</v>
      </c>
      <c r="X800" t="b">
        <f t="shared" si="24"/>
        <v>0</v>
      </c>
    </row>
    <row r="801" spans="1:24" ht="60" hidden="1">
      <c r="A801" s="360" t="s">
        <v>14051</v>
      </c>
      <c r="B801" s="361" t="s">
        <v>11240</v>
      </c>
      <c r="C801" s="361">
        <v>8</v>
      </c>
      <c r="D801" s="361" t="s">
        <v>1732</v>
      </c>
      <c r="E801" s="361" t="s">
        <v>14052</v>
      </c>
      <c r="F801" s="361" t="s">
        <v>15649</v>
      </c>
      <c r="G801" s="361" t="s">
        <v>14024</v>
      </c>
      <c r="H801" s="361">
        <v>221</v>
      </c>
      <c r="I801" s="363" t="s">
        <v>14024</v>
      </c>
      <c r="J801" s="363" t="s">
        <v>11331</v>
      </c>
      <c r="K801" s="360" t="s">
        <v>13759</v>
      </c>
      <c r="L801" s="360" t="s">
        <v>14053</v>
      </c>
      <c r="M801" s="360"/>
      <c r="N801" s="363" t="s">
        <v>15668</v>
      </c>
      <c r="O801" s="363" t="s">
        <v>13844</v>
      </c>
      <c r="P801" s="363" t="s">
        <v>14054</v>
      </c>
      <c r="Q801" s="363" t="s">
        <v>14055</v>
      </c>
      <c r="R801" s="363" t="s">
        <v>15669</v>
      </c>
      <c r="S801" s="363" t="s">
        <v>8840</v>
      </c>
      <c r="T801" s="419" t="str">
        <f t="shared" si="25"/>
        <v>221Xã Phù Lãng</v>
      </c>
      <c r="U801" t="e">
        <f>VLOOKUP(S801,'DM CQT mới'!$E$7:$E$132,1,)</f>
        <v>#N/A</v>
      </c>
      <c r="V801" s="360" t="s">
        <v>14053</v>
      </c>
      <c r="W801" s="363" t="s">
        <v>15668</v>
      </c>
      <c r="X801" t="b">
        <f t="shared" si="24"/>
        <v>0</v>
      </c>
    </row>
    <row r="802" spans="1:24" ht="60" hidden="1">
      <c r="A802" s="360" t="s">
        <v>14051</v>
      </c>
      <c r="B802" s="361" t="s">
        <v>11240</v>
      </c>
      <c r="C802" s="361">
        <v>8</v>
      </c>
      <c r="D802" s="361" t="s">
        <v>1732</v>
      </c>
      <c r="E802" s="361" t="s">
        <v>14052</v>
      </c>
      <c r="F802" s="361" t="s">
        <v>15649</v>
      </c>
      <c r="G802" s="361" t="s">
        <v>14024</v>
      </c>
      <c r="H802" s="361">
        <v>221</v>
      </c>
      <c r="I802" s="363" t="s">
        <v>14024</v>
      </c>
      <c r="J802" s="363" t="s">
        <v>11331</v>
      </c>
      <c r="K802" s="360" t="s">
        <v>13759</v>
      </c>
      <c r="L802" s="360" t="s">
        <v>14053</v>
      </c>
      <c r="M802" s="360"/>
      <c r="N802" s="363" t="s">
        <v>15668</v>
      </c>
      <c r="O802" s="363" t="s">
        <v>13844</v>
      </c>
      <c r="P802" s="363" t="s">
        <v>14054</v>
      </c>
      <c r="Q802" s="363" t="s">
        <v>14055</v>
      </c>
      <c r="R802" s="363" t="s">
        <v>15669</v>
      </c>
      <c r="S802" s="363" t="s">
        <v>8845</v>
      </c>
      <c r="T802" s="419" t="str">
        <f t="shared" si="25"/>
        <v>221Xã Tiên Du</v>
      </c>
      <c r="U802" t="e">
        <f>VLOOKUP(S802,'DM CQT mới'!$E$7:$E$132,1,)</f>
        <v>#N/A</v>
      </c>
      <c r="V802" s="360" t="s">
        <v>14053</v>
      </c>
      <c r="W802" s="363" t="s">
        <v>15668</v>
      </c>
      <c r="X802" t="b">
        <f t="shared" si="24"/>
        <v>0</v>
      </c>
    </row>
    <row r="803" spans="1:24" ht="60" hidden="1">
      <c r="A803" s="360" t="s">
        <v>14051</v>
      </c>
      <c r="B803" s="361" t="s">
        <v>11240</v>
      </c>
      <c r="C803" s="361">
        <v>8</v>
      </c>
      <c r="D803" s="361" t="s">
        <v>1732</v>
      </c>
      <c r="E803" s="361" t="s">
        <v>14052</v>
      </c>
      <c r="F803" s="361" t="s">
        <v>15649</v>
      </c>
      <c r="G803" s="361" t="s">
        <v>14024</v>
      </c>
      <c r="H803" s="361">
        <v>221</v>
      </c>
      <c r="I803" s="363" t="s">
        <v>14024</v>
      </c>
      <c r="J803" s="363" t="s">
        <v>11331</v>
      </c>
      <c r="K803" s="360" t="s">
        <v>13759</v>
      </c>
      <c r="L803" s="360" t="s">
        <v>14053</v>
      </c>
      <c r="M803" s="360"/>
      <c r="N803" s="363" t="s">
        <v>15668</v>
      </c>
      <c r="O803" s="363" t="s">
        <v>13844</v>
      </c>
      <c r="P803" s="363" t="s">
        <v>14054</v>
      </c>
      <c r="Q803" s="363" t="s">
        <v>14055</v>
      </c>
      <c r="R803" s="363" t="s">
        <v>15669</v>
      </c>
      <c r="S803" s="363" t="s">
        <v>8846</v>
      </c>
      <c r="T803" s="419" t="str">
        <f t="shared" si="25"/>
        <v>221Xã Liên Bão</v>
      </c>
      <c r="U803" t="e">
        <f>VLOOKUP(S803,'DM CQT mới'!$E$7:$E$132,1,)</f>
        <v>#N/A</v>
      </c>
      <c r="V803" s="360" t="s">
        <v>14053</v>
      </c>
      <c r="W803" s="363" t="s">
        <v>15668</v>
      </c>
      <c r="X803" t="b">
        <f t="shared" si="24"/>
        <v>0</v>
      </c>
    </row>
    <row r="804" spans="1:24" ht="60" hidden="1">
      <c r="A804" s="360" t="s">
        <v>14051</v>
      </c>
      <c r="B804" s="361" t="s">
        <v>11240</v>
      </c>
      <c r="C804" s="361">
        <v>8</v>
      </c>
      <c r="D804" s="361" t="s">
        <v>1732</v>
      </c>
      <c r="E804" s="361" t="s">
        <v>14052</v>
      </c>
      <c r="F804" s="361" t="s">
        <v>15649</v>
      </c>
      <c r="G804" s="361" t="s">
        <v>14024</v>
      </c>
      <c r="H804" s="361">
        <v>221</v>
      </c>
      <c r="I804" s="363" t="s">
        <v>14024</v>
      </c>
      <c r="J804" s="363" t="s">
        <v>11331</v>
      </c>
      <c r="K804" s="360" t="s">
        <v>13759</v>
      </c>
      <c r="L804" s="360" t="s">
        <v>14053</v>
      </c>
      <c r="M804" s="360"/>
      <c r="N804" s="363" t="s">
        <v>15668</v>
      </c>
      <c r="O804" s="363" t="s">
        <v>13844</v>
      </c>
      <c r="P804" s="363" t="s">
        <v>14054</v>
      </c>
      <c r="Q804" s="363" t="s">
        <v>14055</v>
      </c>
      <c r="R804" s="363" t="s">
        <v>15669</v>
      </c>
      <c r="S804" s="363" t="s">
        <v>8847</v>
      </c>
      <c r="T804" s="419" t="str">
        <f t="shared" si="25"/>
        <v>221Xã Tân Chi</v>
      </c>
      <c r="U804" t="e">
        <f>VLOOKUP(S804,'DM CQT mới'!$E$7:$E$132,1,)</f>
        <v>#N/A</v>
      </c>
      <c r="V804" s="360" t="s">
        <v>14053</v>
      </c>
      <c r="W804" s="363" t="s">
        <v>15668</v>
      </c>
      <c r="X804" t="b">
        <f t="shared" si="24"/>
        <v>0</v>
      </c>
    </row>
    <row r="805" spans="1:24" ht="60" hidden="1">
      <c r="A805" s="360" t="s">
        <v>14051</v>
      </c>
      <c r="B805" s="361" t="s">
        <v>11240</v>
      </c>
      <c r="C805" s="361">
        <v>8</v>
      </c>
      <c r="D805" s="361" t="s">
        <v>1732</v>
      </c>
      <c r="E805" s="361" t="s">
        <v>14052</v>
      </c>
      <c r="F805" s="361" t="s">
        <v>15649</v>
      </c>
      <c r="G805" s="361" t="s">
        <v>14024</v>
      </c>
      <c r="H805" s="361">
        <v>221</v>
      </c>
      <c r="I805" s="363" t="s">
        <v>14024</v>
      </c>
      <c r="J805" s="363" t="s">
        <v>11331</v>
      </c>
      <c r="K805" s="360" t="s">
        <v>13759</v>
      </c>
      <c r="L805" s="360" t="s">
        <v>14053</v>
      </c>
      <c r="M805" s="360"/>
      <c r="N805" s="363" t="s">
        <v>15668</v>
      </c>
      <c r="O805" s="363" t="s">
        <v>13844</v>
      </c>
      <c r="P805" s="363" t="s">
        <v>14054</v>
      </c>
      <c r="Q805" s="363" t="s">
        <v>14055</v>
      </c>
      <c r="R805" s="363" t="s">
        <v>15669</v>
      </c>
      <c r="S805" s="363" t="s">
        <v>8639</v>
      </c>
      <c r="T805" s="419" t="str">
        <f t="shared" si="25"/>
        <v>221Xã Đại Đồng</v>
      </c>
      <c r="U805" t="e">
        <f>VLOOKUP(S805,'DM CQT mới'!$E$7:$E$132,1,)</f>
        <v>#N/A</v>
      </c>
      <c r="V805" s="360" t="s">
        <v>14053</v>
      </c>
      <c r="W805" s="363" t="s">
        <v>15668</v>
      </c>
      <c r="X805" t="b">
        <f t="shared" si="24"/>
        <v>0</v>
      </c>
    </row>
    <row r="806" spans="1:24" ht="60" hidden="1">
      <c r="A806" s="360" t="s">
        <v>14051</v>
      </c>
      <c r="B806" s="361" t="s">
        <v>11240</v>
      </c>
      <c r="C806" s="361">
        <v>8</v>
      </c>
      <c r="D806" s="361" t="s">
        <v>1732</v>
      </c>
      <c r="E806" s="361" t="s">
        <v>14052</v>
      </c>
      <c r="F806" s="361" t="s">
        <v>15649</v>
      </c>
      <c r="G806" s="361" t="s">
        <v>14024</v>
      </c>
      <c r="H806" s="361">
        <v>221</v>
      </c>
      <c r="I806" s="363" t="s">
        <v>14024</v>
      </c>
      <c r="J806" s="363" t="s">
        <v>11331</v>
      </c>
      <c r="K806" s="360" t="s">
        <v>13759</v>
      </c>
      <c r="L806" s="360" t="s">
        <v>14053</v>
      </c>
      <c r="M806" s="360"/>
      <c r="N806" s="363" t="s">
        <v>15668</v>
      </c>
      <c r="O806" s="363" t="s">
        <v>13844</v>
      </c>
      <c r="P806" s="363" t="s">
        <v>14054</v>
      </c>
      <c r="Q806" s="363" t="s">
        <v>14055</v>
      </c>
      <c r="R806" s="363" t="s">
        <v>15669</v>
      </c>
      <c r="S806" s="363" t="s">
        <v>8848</v>
      </c>
      <c r="T806" s="419" t="str">
        <f t="shared" si="25"/>
        <v>221Xã Phật Tích</v>
      </c>
      <c r="U806" t="e">
        <f>VLOOKUP(S806,'DM CQT mới'!$E$7:$E$132,1,)</f>
        <v>#N/A</v>
      </c>
      <c r="V806" s="360" t="s">
        <v>14053</v>
      </c>
      <c r="W806" s="363" t="s">
        <v>15668</v>
      </c>
      <c r="X806" t="b">
        <f t="shared" si="24"/>
        <v>0</v>
      </c>
    </row>
    <row r="807" spans="1:24" ht="45" hidden="1">
      <c r="A807" s="360" t="s">
        <v>7973</v>
      </c>
      <c r="B807" s="361" t="s">
        <v>11331</v>
      </c>
      <c r="C807" s="361">
        <v>16</v>
      </c>
      <c r="D807" s="361">
        <v>2423</v>
      </c>
      <c r="E807" s="361" t="s">
        <v>14056</v>
      </c>
      <c r="F807" s="361" t="s">
        <v>15670</v>
      </c>
      <c r="G807" s="361" t="s">
        <v>14057</v>
      </c>
      <c r="H807" s="361" t="s">
        <v>7923</v>
      </c>
      <c r="I807" s="363" t="s">
        <v>14057</v>
      </c>
      <c r="J807" s="363" t="s">
        <v>11331</v>
      </c>
      <c r="K807" s="360" t="s">
        <v>13924</v>
      </c>
      <c r="L807" s="360" t="s">
        <v>13924</v>
      </c>
      <c r="M807" s="360" t="s">
        <v>13924</v>
      </c>
      <c r="N807" s="363" t="s">
        <v>13924</v>
      </c>
      <c r="O807" s="363" t="s">
        <v>13924</v>
      </c>
      <c r="P807" s="363" t="s">
        <v>14028</v>
      </c>
      <c r="Q807" s="363"/>
      <c r="R807" s="363"/>
      <c r="S807" s="363"/>
      <c r="T807" s="419" t="str">
        <f t="shared" si="25"/>
        <v>209</v>
      </c>
      <c r="V807" s="360" t="s">
        <v>13924</v>
      </c>
      <c r="W807" s="363" t="s">
        <v>13924</v>
      </c>
      <c r="X807" t="b">
        <f t="shared" si="24"/>
        <v>0</v>
      </c>
    </row>
    <row r="808" spans="1:24" ht="75" hidden="1">
      <c r="A808" s="360" t="s">
        <v>8016</v>
      </c>
      <c r="B808" s="361" t="s">
        <v>11331</v>
      </c>
      <c r="C808" s="361">
        <v>17</v>
      </c>
      <c r="D808" s="361" t="s">
        <v>1984</v>
      </c>
      <c r="E808" s="361" t="s">
        <v>14058</v>
      </c>
      <c r="F808" s="361" t="s">
        <v>15671</v>
      </c>
      <c r="G808" s="361" t="s">
        <v>14057</v>
      </c>
      <c r="H808" s="361" t="s">
        <v>7923</v>
      </c>
      <c r="I808" s="363" t="s">
        <v>14057</v>
      </c>
      <c r="J808" s="363" t="s">
        <v>11331</v>
      </c>
      <c r="K808" s="360" t="s">
        <v>13762</v>
      </c>
      <c r="L808" s="360" t="s">
        <v>1984</v>
      </c>
      <c r="M808" s="360" t="s">
        <v>14058</v>
      </c>
      <c r="N808" s="363" t="s">
        <v>15672</v>
      </c>
      <c r="O808" s="363" t="s">
        <v>13926</v>
      </c>
      <c r="P808" s="363" t="s">
        <v>14059</v>
      </c>
      <c r="Q808" s="363" t="s">
        <v>14060</v>
      </c>
      <c r="R808" s="363" t="s">
        <v>15673</v>
      </c>
      <c r="S808" s="363" t="s">
        <v>8707</v>
      </c>
      <c r="T808" s="419" t="str">
        <f t="shared" si="25"/>
        <v>209Xã Chi Lăng</v>
      </c>
      <c r="U808" t="e">
        <f>VLOOKUP(S808,'DM CQT mới'!$E$7:$E$132,1,)</f>
        <v>#N/A</v>
      </c>
      <c r="V808" s="360" t="s">
        <v>1984</v>
      </c>
      <c r="W808" s="363" t="s">
        <v>15672</v>
      </c>
      <c r="X808" t="b">
        <f t="shared" si="24"/>
        <v>1</v>
      </c>
    </row>
    <row r="809" spans="1:24" ht="75" hidden="1">
      <c r="A809" s="360" t="s">
        <v>8016</v>
      </c>
      <c r="B809" s="361" t="s">
        <v>11331</v>
      </c>
      <c r="C809" s="361">
        <v>17</v>
      </c>
      <c r="D809" s="361" t="s">
        <v>1984</v>
      </c>
      <c r="E809" s="361" t="s">
        <v>14058</v>
      </c>
      <c r="F809" s="361" t="s">
        <v>15671</v>
      </c>
      <c r="G809" s="361" t="s">
        <v>14057</v>
      </c>
      <c r="H809" s="361" t="s">
        <v>7923</v>
      </c>
      <c r="I809" s="363" t="s">
        <v>14057</v>
      </c>
      <c r="J809" s="363" t="s">
        <v>11331</v>
      </c>
      <c r="K809" s="360" t="s">
        <v>13762</v>
      </c>
      <c r="L809" s="360" t="s">
        <v>1984</v>
      </c>
      <c r="M809" s="360" t="s">
        <v>14058</v>
      </c>
      <c r="N809" s="363" t="s">
        <v>15672</v>
      </c>
      <c r="O809" s="363" t="s">
        <v>13926</v>
      </c>
      <c r="P809" s="363" t="s">
        <v>14059</v>
      </c>
      <c r="Q809" s="363" t="s">
        <v>14060</v>
      </c>
      <c r="R809" s="363" t="s">
        <v>15673</v>
      </c>
      <c r="S809" s="363" t="s">
        <v>8708</v>
      </c>
      <c r="T809" s="419" t="str">
        <f t="shared" si="25"/>
        <v>209Xã Nhân Lý</v>
      </c>
      <c r="U809" t="e">
        <f>VLOOKUP(S809,'DM CQT mới'!$E$7:$E$132,1,)</f>
        <v>#N/A</v>
      </c>
      <c r="V809" s="360" t="s">
        <v>1984</v>
      </c>
      <c r="W809" s="363" t="s">
        <v>15672</v>
      </c>
      <c r="X809" t="b">
        <f t="shared" si="24"/>
        <v>1</v>
      </c>
    </row>
    <row r="810" spans="1:24" ht="75" hidden="1">
      <c r="A810" s="360" t="s">
        <v>8016</v>
      </c>
      <c r="B810" s="361" t="s">
        <v>11331</v>
      </c>
      <c r="C810" s="361">
        <v>17</v>
      </c>
      <c r="D810" s="361" t="s">
        <v>1984</v>
      </c>
      <c r="E810" s="361" t="s">
        <v>14058</v>
      </c>
      <c r="F810" s="361" t="s">
        <v>15671</v>
      </c>
      <c r="G810" s="361" t="s">
        <v>14057</v>
      </c>
      <c r="H810" s="361" t="s">
        <v>7923</v>
      </c>
      <c r="I810" s="363" t="s">
        <v>14057</v>
      </c>
      <c r="J810" s="363" t="s">
        <v>11331</v>
      </c>
      <c r="K810" s="360" t="s">
        <v>13762</v>
      </c>
      <c r="L810" s="360" t="s">
        <v>1984</v>
      </c>
      <c r="M810" s="360" t="s">
        <v>14058</v>
      </c>
      <c r="N810" s="363" t="s">
        <v>15672</v>
      </c>
      <c r="O810" s="363" t="s">
        <v>13926</v>
      </c>
      <c r="P810" s="363" t="s">
        <v>14059</v>
      </c>
      <c r="Q810" s="363" t="s">
        <v>14060</v>
      </c>
      <c r="R810" s="363" t="s">
        <v>15673</v>
      </c>
      <c r="S810" s="363" t="s">
        <v>8709</v>
      </c>
      <c r="T810" s="419" t="str">
        <f t="shared" si="25"/>
        <v>209Xã Chiến Thắng</v>
      </c>
      <c r="U810" t="e">
        <f>VLOOKUP(S810,'DM CQT mới'!$E$7:$E$132,1,)</f>
        <v>#N/A</v>
      </c>
      <c r="V810" s="360" t="s">
        <v>1984</v>
      </c>
      <c r="W810" s="363" t="s">
        <v>15672</v>
      </c>
      <c r="X810" t="b">
        <f t="shared" si="24"/>
        <v>1</v>
      </c>
    </row>
    <row r="811" spans="1:24" ht="75" hidden="1">
      <c r="A811" s="360" t="s">
        <v>8016</v>
      </c>
      <c r="B811" s="361" t="s">
        <v>11331</v>
      </c>
      <c r="C811" s="361">
        <v>17</v>
      </c>
      <c r="D811" s="361" t="s">
        <v>1984</v>
      </c>
      <c r="E811" s="361" t="s">
        <v>14058</v>
      </c>
      <c r="F811" s="361" t="s">
        <v>15671</v>
      </c>
      <c r="G811" s="361" t="s">
        <v>14057</v>
      </c>
      <c r="H811" s="361" t="s">
        <v>7923</v>
      </c>
      <c r="I811" s="363" t="s">
        <v>14057</v>
      </c>
      <c r="J811" s="363" t="s">
        <v>11331</v>
      </c>
      <c r="K811" s="360" t="s">
        <v>13762</v>
      </c>
      <c r="L811" s="360" t="s">
        <v>1984</v>
      </c>
      <c r="M811" s="360" t="s">
        <v>14058</v>
      </c>
      <c r="N811" s="363" t="s">
        <v>15672</v>
      </c>
      <c r="O811" s="363" t="s">
        <v>13926</v>
      </c>
      <c r="P811" s="363" t="s">
        <v>14059</v>
      </c>
      <c r="Q811" s="363" t="s">
        <v>14060</v>
      </c>
      <c r="R811" s="363" t="s">
        <v>15673</v>
      </c>
      <c r="S811" s="363" t="s">
        <v>8710</v>
      </c>
      <c r="T811" s="419" t="str">
        <f t="shared" si="25"/>
        <v>209Xã Quan Sơn</v>
      </c>
      <c r="U811" t="e">
        <f>VLOOKUP(S811,'DM CQT mới'!$E$7:$E$132,1,)</f>
        <v>#N/A</v>
      </c>
      <c r="V811" s="360" t="s">
        <v>1984</v>
      </c>
      <c r="W811" s="363" t="s">
        <v>15672</v>
      </c>
      <c r="X811" t="b">
        <f t="shared" si="24"/>
        <v>1</v>
      </c>
    </row>
    <row r="812" spans="1:24" ht="75" hidden="1">
      <c r="A812" s="360" t="s">
        <v>8016</v>
      </c>
      <c r="B812" s="361" t="s">
        <v>11331</v>
      </c>
      <c r="C812" s="361">
        <v>17</v>
      </c>
      <c r="D812" s="361" t="s">
        <v>1984</v>
      </c>
      <c r="E812" s="361" t="s">
        <v>14058</v>
      </c>
      <c r="F812" s="361" t="s">
        <v>15671</v>
      </c>
      <c r="G812" s="361" t="s">
        <v>14057</v>
      </c>
      <c r="H812" s="361" t="s">
        <v>7923</v>
      </c>
      <c r="I812" s="363" t="s">
        <v>14057</v>
      </c>
      <c r="J812" s="363" t="s">
        <v>11331</v>
      </c>
      <c r="K812" s="360" t="s">
        <v>13762</v>
      </c>
      <c r="L812" s="360" t="s">
        <v>1984</v>
      </c>
      <c r="M812" s="360" t="s">
        <v>14058</v>
      </c>
      <c r="N812" s="363" t="s">
        <v>15672</v>
      </c>
      <c r="O812" s="363" t="s">
        <v>13926</v>
      </c>
      <c r="P812" s="363" t="s">
        <v>14059</v>
      </c>
      <c r="Q812" s="363" t="s">
        <v>14060</v>
      </c>
      <c r="R812" s="363" t="s">
        <v>15673</v>
      </c>
      <c r="S812" s="363" t="s">
        <v>8711</v>
      </c>
      <c r="T812" s="419" t="str">
        <f t="shared" si="25"/>
        <v>209Xã Bằng Mạc</v>
      </c>
      <c r="U812" t="e">
        <f>VLOOKUP(S812,'DM CQT mới'!$E$7:$E$132,1,)</f>
        <v>#N/A</v>
      </c>
      <c r="V812" s="360" t="s">
        <v>1984</v>
      </c>
      <c r="W812" s="363" t="s">
        <v>15672</v>
      </c>
      <c r="X812" t="b">
        <f t="shared" si="24"/>
        <v>1</v>
      </c>
    </row>
    <row r="813" spans="1:24" ht="75" hidden="1">
      <c r="A813" s="360" t="s">
        <v>8016</v>
      </c>
      <c r="B813" s="361" t="s">
        <v>11331</v>
      </c>
      <c r="C813" s="361">
        <v>17</v>
      </c>
      <c r="D813" s="361" t="s">
        <v>1984</v>
      </c>
      <c r="E813" s="361" t="s">
        <v>14058</v>
      </c>
      <c r="F813" s="361" t="s">
        <v>15671</v>
      </c>
      <c r="G813" s="361" t="s">
        <v>14057</v>
      </c>
      <c r="H813" s="361" t="s">
        <v>7923</v>
      </c>
      <c r="I813" s="363" t="s">
        <v>14057</v>
      </c>
      <c r="J813" s="363" t="s">
        <v>11331</v>
      </c>
      <c r="K813" s="360" t="s">
        <v>13762</v>
      </c>
      <c r="L813" s="360" t="s">
        <v>1984</v>
      </c>
      <c r="M813" s="360" t="s">
        <v>14058</v>
      </c>
      <c r="N813" s="363" t="s">
        <v>15672</v>
      </c>
      <c r="O813" s="363" t="s">
        <v>13926</v>
      </c>
      <c r="P813" s="363" t="s">
        <v>14059</v>
      </c>
      <c r="Q813" s="363" t="s">
        <v>14060</v>
      </c>
      <c r="R813" s="363" t="s">
        <v>15673</v>
      </c>
      <c r="S813" s="363" t="s">
        <v>8712</v>
      </c>
      <c r="T813" s="419" t="str">
        <f t="shared" si="25"/>
        <v>209Xã Vạn Linh</v>
      </c>
      <c r="U813" t="e">
        <f>VLOOKUP(S813,'DM CQT mới'!$E$7:$E$132,1,)</f>
        <v>#N/A</v>
      </c>
      <c r="V813" s="360" t="s">
        <v>1984</v>
      </c>
      <c r="W813" s="363" t="s">
        <v>15672</v>
      </c>
      <c r="X813" t="b">
        <f t="shared" si="24"/>
        <v>1</v>
      </c>
    </row>
    <row r="814" spans="1:24" ht="75" hidden="1">
      <c r="A814" s="360" t="s">
        <v>8016</v>
      </c>
      <c r="B814" s="361" t="s">
        <v>11331</v>
      </c>
      <c r="C814" s="361">
        <v>17</v>
      </c>
      <c r="D814" s="361" t="s">
        <v>1984</v>
      </c>
      <c r="E814" s="361" t="s">
        <v>14058</v>
      </c>
      <c r="F814" s="361" t="s">
        <v>15671</v>
      </c>
      <c r="G814" s="361" t="s">
        <v>14057</v>
      </c>
      <c r="H814" s="361" t="s">
        <v>7923</v>
      </c>
      <c r="I814" s="363" t="s">
        <v>14057</v>
      </c>
      <c r="J814" s="363" t="s">
        <v>11331</v>
      </c>
      <c r="K814" s="360" t="s">
        <v>13762</v>
      </c>
      <c r="L814" s="360" t="s">
        <v>1984</v>
      </c>
      <c r="M814" s="360" t="s">
        <v>14058</v>
      </c>
      <c r="N814" s="363" t="s">
        <v>15672</v>
      </c>
      <c r="O814" s="363" t="s">
        <v>13926</v>
      </c>
      <c r="P814" s="363" t="s">
        <v>14059</v>
      </c>
      <c r="Q814" s="363" t="s">
        <v>14060</v>
      </c>
      <c r="R814" s="363" t="s">
        <v>15673</v>
      </c>
      <c r="S814" s="363" t="s">
        <v>8701</v>
      </c>
      <c r="T814" s="419" t="str">
        <f t="shared" si="25"/>
        <v>209Xã Hữu Lũng</v>
      </c>
      <c r="U814" t="e">
        <f>VLOOKUP(S814,'DM CQT mới'!$E$7:$E$132,1,)</f>
        <v>#N/A</v>
      </c>
      <c r="V814" s="360" t="s">
        <v>1984</v>
      </c>
      <c r="W814" s="363" t="s">
        <v>15672</v>
      </c>
      <c r="X814" t="b">
        <f t="shared" si="24"/>
        <v>1</v>
      </c>
    </row>
    <row r="815" spans="1:24" ht="75" hidden="1">
      <c r="A815" s="360" t="s">
        <v>8016</v>
      </c>
      <c r="B815" s="361" t="s">
        <v>11331</v>
      </c>
      <c r="C815" s="361">
        <v>17</v>
      </c>
      <c r="D815" s="361" t="s">
        <v>1984</v>
      </c>
      <c r="E815" s="361" t="s">
        <v>14058</v>
      </c>
      <c r="F815" s="361" t="s">
        <v>15671</v>
      </c>
      <c r="G815" s="361" t="s">
        <v>14057</v>
      </c>
      <c r="H815" s="361" t="s">
        <v>7923</v>
      </c>
      <c r="I815" s="363" t="s">
        <v>14057</v>
      </c>
      <c r="J815" s="363" t="s">
        <v>11331</v>
      </c>
      <c r="K815" s="360" t="s">
        <v>13762</v>
      </c>
      <c r="L815" s="360" t="s">
        <v>1984</v>
      </c>
      <c r="M815" s="360" t="s">
        <v>14058</v>
      </c>
      <c r="N815" s="363" t="s">
        <v>15672</v>
      </c>
      <c r="O815" s="363" t="s">
        <v>13926</v>
      </c>
      <c r="P815" s="363" t="s">
        <v>14059</v>
      </c>
      <c r="Q815" s="363" t="s">
        <v>14060</v>
      </c>
      <c r="R815" s="363" t="s">
        <v>15673</v>
      </c>
      <c r="S815" s="363" t="s">
        <v>8702</v>
      </c>
      <c r="T815" s="419" t="str">
        <f t="shared" si="25"/>
        <v>209Xã Tuấn Sơn</v>
      </c>
      <c r="U815" t="e">
        <f>VLOOKUP(S815,'DM CQT mới'!$E$7:$E$132,1,)</f>
        <v>#N/A</v>
      </c>
      <c r="V815" s="360" t="s">
        <v>1984</v>
      </c>
      <c r="W815" s="363" t="s">
        <v>15672</v>
      </c>
      <c r="X815" t="b">
        <f t="shared" si="24"/>
        <v>1</v>
      </c>
    </row>
    <row r="816" spans="1:24" ht="75" hidden="1">
      <c r="A816" s="360" t="s">
        <v>8016</v>
      </c>
      <c r="B816" s="361" t="s">
        <v>11331</v>
      </c>
      <c r="C816" s="361">
        <v>17</v>
      </c>
      <c r="D816" s="361" t="s">
        <v>1984</v>
      </c>
      <c r="E816" s="361" t="s">
        <v>14058</v>
      </c>
      <c r="F816" s="361" t="s">
        <v>15671</v>
      </c>
      <c r="G816" s="361" t="s">
        <v>14057</v>
      </c>
      <c r="H816" s="361" t="s">
        <v>7923</v>
      </c>
      <c r="I816" s="363" t="s">
        <v>14057</v>
      </c>
      <c r="J816" s="363" t="s">
        <v>11331</v>
      </c>
      <c r="K816" s="360" t="s">
        <v>13762</v>
      </c>
      <c r="L816" s="360" t="s">
        <v>1984</v>
      </c>
      <c r="M816" s="360" t="s">
        <v>14058</v>
      </c>
      <c r="N816" s="363" t="s">
        <v>15672</v>
      </c>
      <c r="O816" s="363" t="s">
        <v>13926</v>
      </c>
      <c r="P816" s="363" t="s">
        <v>14059</v>
      </c>
      <c r="Q816" s="363" t="s">
        <v>14060</v>
      </c>
      <c r="R816" s="363" t="s">
        <v>15673</v>
      </c>
      <c r="S816" s="363" t="s">
        <v>8218</v>
      </c>
      <c r="T816" s="419" t="str">
        <f t="shared" si="25"/>
        <v>209Xã Tân Thành</v>
      </c>
      <c r="U816" t="e">
        <f>VLOOKUP(S816,'DM CQT mới'!$E$7:$E$132,1,)</f>
        <v>#N/A</v>
      </c>
      <c r="V816" s="360" t="s">
        <v>1984</v>
      </c>
      <c r="W816" s="363" t="s">
        <v>15672</v>
      </c>
      <c r="X816" t="b">
        <f t="shared" si="24"/>
        <v>1</v>
      </c>
    </row>
    <row r="817" spans="1:24" ht="75" hidden="1">
      <c r="A817" s="360" t="s">
        <v>8016</v>
      </c>
      <c r="B817" s="361" t="s">
        <v>11331</v>
      </c>
      <c r="C817" s="361">
        <v>17</v>
      </c>
      <c r="D817" s="361" t="s">
        <v>1984</v>
      </c>
      <c r="E817" s="361" t="s">
        <v>14058</v>
      </c>
      <c r="F817" s="361" t="s">
        <v>15671</v>
      </c>
      <c r="G817" s="361" t="s">
        <v>14057</v>
      </c>
      <c r="H817" s="361" t="s">
        <v>7923</v>
      </c>
      <c r="I817" s="363" t="s">
        <v>14057</v>
      </c>
      <c r="J817" s="363" t="s">
        <v>11331</v>
      </c>
      <c r="K817" s="360" t="s">
        <v>13762</v>
      </c>
      <c r="L817" s="360" t="s">
        <v>1984</v>
      </c>
      <c r="M817" s="360" t="s">
        <v>14058</v>
      </c>
      <c r="N817" s="363" t="s">
        <v>15672</v>
      </c>
      <c r="O817" s="363" t="s">
        <v>13926</v>
      </c>
      <c r="P817" s="363" t="s">
        <v>14059</v>
      </c>
      <c r="Q817" s="363" t="s">
        <v>14060</v>
      </c>
      <c r="R817" s="363" t="s">
        <v>15673</v>
      </c>
      <c r="S817" s="363" t="s">
        <v>8703</v>
      </c>
      <c r="T817" s="419" t="str">
        <f t="shared" si="25"/>
        <v>209Xã Vân Nham</v>
      </c>
      <c r="U817" t="e">
        <f>VLOOKUP(S817,'DM CQT mới'!$E$7:$E$132,1,)</f>
        <v>#N/A</v>
      </c>
      <c r="V817" s="360" t="s">
        <v>1984</v>
      </c>
      <c r="W817" s="363" t="s">
        <v>15672</v>
      </c>
      <c r="X817" t="b">
        <f t="shared" si="24"/>
        <v>1</v>
      </c>
    </row>
    <row r="818" spans="1:24" ht="75" hidden="1">
      <c r="A818" s="360" t="s">
        <v>8016</v>
      </c>
      <c r="B818" s="361" t="s">
        <v>11331</v>
      </c>
      <c r="C818" s="361">
        <v>17</v>
      </c>
      <c r="D818" s="361" t="s">
        <v>1984</v>
      </c>
      <c r="E818" s="361" t="s">
        <v>14058</v>
      </c>
      <c r="F818" s="361" t="s">
        <v>15671</v>
      </c>
      <c r="G818" s="361" t="s">
        <v>14057</v>
      </c>
      <c r="H818" s="361" t="s">
        <v>7923</v>
      </c>
      <c r="I818" s="363" t="s">
        <v>14057</v>
      </c>
      <c r="J818" s="363" t="s">
        <v>11331</v>
      </c>
      <c r="K818" s="360" t="s">
        <v>13762</v>
      </c>
      <c r="L818" s="360" t="s">
        <v>1984</v>
      </c>
      <c r="M818" s="360" t="s">
        <v>14058</v>
      </c>
      <c r="N818" s="363" t="s">
        <v>15672</v>
      </c>
      <c r="O818" s="363" t="s">
        <v>13926</v>
      </c>
      <c r="P818" s="363" t="s">
        <v>14059</v>
      </c>
      <c r="Q818" s="363" t="s">
        <v>14060</v>
      </c>
      <c r="R818" s="363" t="s">
        <v>15673</v>
      </c>
      <c r="S818" s="363" t="s">
        <v>8704</v>
      </c>
      <c r="T818" s="419" t="str">
        <f t="shared" si="25"/>
        <v>209Xã Thiện Tân</v>
      </c>
      <c r="U818" t="e">
        <f>VLOOKUP(S818,'DM CQT mới'!$E$7:$E$132,1,)</f>
        <v>#N/A</v>
      </c>
      <c r="V818" s="360" t="s">
        <v>1984</v>
      </c>
      <c r="W818" s="363" t="s">
        <v>15672</v>
      </c>
      <c r="X818" t="b">
        <f t="shared" si="24"/>
        <v>1</v>
      </c>
    </row>
    <row r="819" spans="1:24" ht="75" hidden="1">
      <c r="A819" s="360" t="s">
        <v>8016</v>
      </c>
      <c r="B819" s="361" t="s">
        <v>11331</v>
      </c>
      <c r="C819" s="361">
        <v>17</v>
      </c>
      <c r="D819" s="361" t="s">
        <v>1984</v>
      </c>
      <c r="E819" s="361" t="s">
        <v>14058</v>
      </c>
      <c r="F819" s="361" t="s">
        <v>15671</v>
      </c>
      <c r="G819" s="361" t="s">
        <v>14057</v>
      </c>
      <c r="H819" s="361" t="s">
        <v>7923</v>
      </c>
      <c r="I819" s="363" t="s">
        <v>14057</v>
      </c>
      <c r="J819" s="363" t="s">
        <v>11331</v>
      </c>
      <c r="K819" s="360" t="s">
        <v>13762</v>
      </c>
      <c r="L819" s="360" t="s">
        <v>1984</v>
      </c>
      <c r="M819" s="360" t="s">
        <v>14058</v>
      </c>
      <c r="N819" s="363" t="s">
        <v>15672</v>
      </c>
      <c r="O819" s="363" t="s">
        <v>13926</v>
      </c>
      <c r="P819" s="363" t="s">
        <v>14059</v>
      </c>
      <c r="Q819" s="363" t="s">
        <v>14060</v>
      </c>
      <c r="R819" s="363" t="s">
        <v>15673</v>
      </c>
      <c r="S819" s="363" t="s">
        <v>8257</v>
      </c>
      <c r="T819" s="419" t="str">
        <f t="shared" si="25"/>
        <v>209Xã Yên Bình</v>
      </c>
      <c r="U819" t="e">
        <f>VLOOKUP(S819,'DM CQT mới'!$E$7:$E$132,1,)</f>
        <v>#N/A</v>
      </c>
      <c r="V819" s="360" t="s">
        <v>1984</v>
      </c>
      <c r="W819" s="363" t="s">
        <v>15672</v>
      </c>
      <c r="X819" t="b">
        <f t="shared" si="24"/>
        <v>1</v>
      </c>
    </row>
    <row r="820" spans="1:24" ht="75" hidden="1">
      <c r="A820" s="360" t="s">
        <v>8016</v>
      </c>
      <c r="B820" s="361" t="s">
        <v>11331</v>
      </c>
      <c r="C820" s="361">
        <v>17</v>
      </c>
      <c r="D820" s="361" t="s">
        <v>1984</v>
      </c>
      <c r="E820" s="361" t="s">
        <v>14058</v>
      </c>
      <c r="F820" s="361" t="s">
        <v>15671</v>
      </c>
      <c r="G820" s="361" t="s">
        <v>14057</v>
      </c>
      <c r="H820" s="361" t="s">
        <v>7923</v>
      </c>
      <c r="I820" s="363" t="s">
        <v>14057</v>
      </c>
      <c r="J820" s="363" t="s">
        <v>11331</v>
      </c>
      <c r="K820" s="360" t="s">
        <v>13762</v>
      </c>
      <c r="L820" s="360" t="s">
        <v>1984</v>
      </c>
      <c r="M820" s="360" t="s">
        <v>14058</v>
      </c>
      <c r="N820" s="363" t="s">
        <v>15672</v>
      </c>
      <c r="O820" s="363" t="s">
        <v>13926</v>
      </c>
      <c r="P820" s="363" t="s">
        <v>14059</v>
      </c>
      <c r="Q820" s="363" t="s">
        <v>14060</v>
      </c>
      <c r="R820" s="363" t="s">
        <v>15673</v>
      </c>
      <c r="S820" s="363" t="s">
        <v>8705</v>
      </c>
      <c r="T820" s="419" t="str">
        <f t="shared" si="25"/>
        <v>209Xã Hữu Liên</v>
      </c>
      <c r="U820" t="e">
        <f>VLOOKUP(S820,'DM CQT mới'!$E$7:$E$132,1,)</f>
        <v>#N/A</v>
      </c>
      <c r="V820" s="360" t="s">
        <v>1984</v>
      </c>
      <c r="W820" s="363" t="s">
        <v>15672</v>
      </c>
      <c r="X820" t="b">
        <f t="shared" si="24"/>
        <v>1</v>
      </c>
    </row>
    <row r="821" spans="1:24" ht="75" hidden="1">
      <c r="A821" s="360" t="s">
        <v>8016</v>
      </c>
      <c r="B821" s="361" t="s">
        <v>11331</v>
      </c>
      <c r="C821" s="361">
        <v>17</v>
      </c>
      <c r="D821" s="361" t="s">
        <v>1984</v>
      </c>
      <c r="E821" s="361" t="s">
        <v>14058</v>
      </c>
      <c r="F821" s="361" t="s">
        <v>15671</v>
      </c>
      <c r="G821" s="361" t="s">
        <v>14057</v>
      </c>
      <c r="H821" s="361" t="s">
        <v>7923</v>
      </c>
      <c r="I821" s="363" t="s">
        <v>14057</v>
      </c>
      <c r="J821" s="363" t="s">
        <v>11331</v>
      </c>
      <c r="K821" s="360" t="s">
        <v>13762</v>
      </c>
      <c r="L821" s="360" t="s">
        <v>1984</v>
      </c>
      <c r="M821" s="360" t="s">
        <v>14058</v>
      </c>
      <c r="N821" s="363" t="s">
        <v>15672</v>
      </c>
      <c r="O821" s="363" t="s">
        <v>13926</v>
      </c>
      <c r="P821" s="363" t="s">
        <v>14059</v>
      </c>
      <c r="Q821" s="363" t="s">
        <v>14060</v>
      </c>
      <c r="R821" s="363" t="s">
        <v>15673</v>
      </c>
      <c r="S821" s="363" t="s">
        <v>8706</v>
      </c>
      <c r="T821" s="419" t="str">
        <f t="shared" si="25"/>
        <v>209Xã Cai Kinh</v>
      </c>
      <c r="U821" t="e">
        <f>VLOOKUP(S821,'DM CQT mới'!$E$7:$E$132,1,)</f>
        <v>#N/A</v>
      </c>
      <c r="V821" s="360" t="s">
        <v>1984</v>
      </c>
      <c r="W821" s="363" t="s">
        <v>15672</v>
      </c>
      <c r="X821" t="b">
        <f t="shared" si="24"/>
        <v>1</v>
      </c>
    </row>
    <row r="822" spans="1:24" ht="75" hidden="1">
      <c r="A822" s="360" t="s">
        <v>8017</v>
      </c>
      <c r="B822" s="361" t="s">
        <v>11331</v>
      </c>
      <c r="C822" s="361">
        <v>18</v>
      </c>
      <c r="D822" s="361" t="s">
        <v>2063</v>
      </c>
      <c r="E822" s="361" t="s">
        <v>14061</v>
      </c>
      <c r="F822" s="361" t="s">
        <v>15674</v>
      </c>
      <c r="G822" s="361" t="s">
        <v>14057</v>
      </c>
      <c r="H822" s="361" t="s">
        <v>7923</v>
      </c>
      <c r="I822" s="363" t="s">
        <v>14057</v>
      </c>
      <c r="J822" s="363" t="s">
        <v>11331</v>
      </c>
      <c r="K822" s="360" t="s">
        <v>13765</v>
      </c>
      <c r="L822" s="360" t="s">
        <v>2063</v>
      </c>
      <c r="M822" s="360" t="s">
        <v>14061</v>
      </c>
      <c r="N822" s="363" t="s">
        <v>15675</v>
      </c>
      <c r="O822" s="363" t="s">
        <v>13926</v>
      </c>
      <c r="P822" s="363" t="s">
        <v>14062</v>
      </c>
      <c r="Q822" s="363" t="s">
        <v>14063</v>
      </c>
      <c r="R822" s="363" t="s">
        <v>15676</v>
      </c>
      <c r="S822" s="363" t="s">
        <v>8692</v>
      </c>
      <c r="T822" s="419" t="str">
        <f t="shared" si="25"/>
        <v>209Xã Lộc Bình</v>
      </c>
      <c r="U822" t="e">
        <f>VLOOKUP(S822,'DM CQT mới'!$E$7:$E$132,1,)</f>
        <v>#N/A</v>
      </c>
      <c r="V822" s="360" t="s">
        <v>2063</v>
      </c>
      <c r="W822" s="363" t="s">
        <v>15675</v>
      </c>
      <c r="X822" t="b">
        <f t="shared" si="24"/>
        <v>1</v>
      </c>
    </row>
    <row r="823" spans="1:24" ht="75" hidden="1">
      <c r="A823" s="360" t="s">
        <v>8017</v>
      </c>
      <c r="B823" s="361" t="s">
        <v>11331</v>
      </c>
      <c r="C823" s="361">
        <v>18</v>
      </c>
      <c r="D823" s="361" t="s">
        <v>2063</v>
      </c>
      <c r="E823" s="361" t="s">
        <v>14061</v>
      </c>
      <c r="F823" s="361" t="s">
        <v>15674</v>
      </c>
      <c r="G823" s="361" t="s">
        <v>14057</v>
      </c>
      <c r="H823" s="361" t="s">
        <v>7923</v>
      </c>
      <c r="I823" s="363" t="s">
        <v>14057</v>
      </c>
      <c r="J823" s="363" t="s">
        <v>11331</v>
      </c>
      <c r="K823" s="360" t="s">
        <v>13765</v>
      </c>
      <c r="L823" s="360" t="s">
        <v>2063</v>
      </c>
      <c r="M823" s="360" t="s">
        <v>14061</v>
      </c>
      <c r="N823" s="363" t="s">
        <v>15675</v>
      </c>
      <c r="O823" s="363" t="s">
        <v>13926</v>
      </c>
      <c r="P823" s="363" t="s">
        <v>14062</v>
      </c>
      <c r="Q823" s="363" t="s">
        <v>14063</v>
      </c>
      <c r="R823" s="363" t="s">
        <v>15676</v>
      </c>
      <c r="S823" s="363" t="s">
        <v>8693</v>
      </c>
      <c r="T823" s="419" t="str">
        <f t="shared" si="25"/>
        <v>209Xã Mẫu Sơn</v>
      </c>
      <c r="U823" t="e">
        <f>VLOOKUP(S823,'DM CQT mới'!$E$7:$E$132,1,)</f>
        <v>#N/A</v>
      </c>
      <c r="V823" s="360" t="s">
        <v>2063</v>
      </c>
      <c r="W823" s="363" t="s">
        <v>15675</v>
      </c>
      <c r="X823" t="b">
        <f t="shared" si="24"/>
        <v>1</v>
      </c>
    </row>
    <row r="824" spans="1:24" ht="75" hidden="1">
      <c r="A824" s="360" t="s">
        <v>8017</v>
      </c>
      <c r="B824" s="361" t="s">
        <v>11331</v>
      </c>
      <c r="C824" s="361">
        <v>18</v>
      </c>
      <c r="D824" s="361" t="s">
        <v>2063</v>
      </c>
      <c r="E824" s="361" t="s">
        <v>14061</v>
      </c>
      <c r="F824" s="361" t="s">
        <v>15674</v>
      </c>
      <c r="G824" s="361" t="s">
        <v>14057</v>
      </c>
      <c r="H824" s="361" t="s">
        <v>7923</v>
      </c>
      <c r="I824" s="363" t="s">
        <v>14057</v>
      </c>
      <c r="J824" s="363" t="s">
        <v>11331</v>
      </c>
      <c r="K824" s="360" t="s">
        <v>13765</v>
      </c>
      <c r="L824" s="360" t="s">
        <v>2063</v>
      </c>
      <c r="M824" s="360" t="s">
        <v>14061</v>
      </c>
      <c r="N824" s="363" t="s">
        <v>15675</v>
      </c>
      <c r="O824" s="363" t="s">
        <v>13926</v>
      </c>
      <c r="P824" s="363" t="s">
        <v>14062</v>
      </c>
      <c r="Q824" s="363" t="s">
        <v>14063</v>
      </c>
      <c r="R824" s="363" t="s">
        <v>15676</v>
      </c>
      <c r="S824" s="363" t="s">
        <v>8694</v>
      </c>
      <c r="T824" s="419" t="str">
        <f t="shared" si="25"/>
        <v>209Xã Na Dương</v>
      </c>
      <c r="U824" t="e">
        <f>VLOOKUP(S824,'DM CQT mới'!$E$7:$E$132,1,)</f>
        <v>#N/A</v>
      </c>
      <c r="V824" s="360" t="s">
        <v>2063</v>
      </c>
      <c r="W824" s="363" t="s">
        <v>15675</v>
      </c>
      <c r="X824" t="b">
        <f t="shared" si="24"/>
        <v>1</v>
      </c>
    </row>
    <row r="825" spans="1:24" ht="75" hidden="1">
      <c r="A825" s="360" t="s">
        <v>8017</v>
      </c>
      <c r="B825" s="361" t="s">
        <v>11331</v>
      </c>
      <c r="C825" s="361">
        <v>18</v>
      </c>
      <c r="D825" s="361" t="s">
        <v>2063</v>
      </c>
      <c r="E825" s="361" t="s">
        <v>14061</v>
      </c>
      <c r="F825" s="361" t="s">
        <v>15674</v>
      </c>
      <c r="G825" s="361" t="s">
        <v>14057</v>
      </c>
      <c r="H825" s="361" t="s">
        <v>7923</v>
      </c>
      <c r="I825" s="363" t="s">
        <v>14057</v>
      </c>
      <c r="J825" s="363" t="s">
        <v>11331</v>
      </c>
      <c r="K825" s="360" t="s">
        <v>13765</v>
      </c>
      <c r="L825" s="360" t="s">
        <v>2063</v>
      </c>
      <c r="M825" s="360" t="s">
        <v>14061</v>
      </c>
      <c r="N825" s="363" t="s">
        <v>15675</v>
      </c>
      <c r="O825" s="363" t="s">
        <v>13926</v>
      </c>
      <c r="P825" s="363" t="s">
        <v>14062</v>
      </c>
      <c r="Q825" s="363" t="s">
        <v>14063</v>
      </c>
      <c r="R825" s="363" t="s">
        <v>15676</v>
      </c>
      <c r="S825" s="363" t="s">
        <v>8695</v>
      </c>
      <c r="T825" s="419" t="str">
        <f t="shared" si="25"/>
        <v>209Xã Lợi Bác</v>
      </c>
      <c r="U825" t="e">
        <f>VLOOKUP(S825,'DM CQT mới'!$E$7:$E$132,1,)</f>
        <v>#N/A</v>
      </c>
      <c r="V825" s="360" t="s">
        <v>2063</v>
      </c>
      <c r="W825" s="363" t="s">
        <v>15675</v>
      </c>
      <c r="X825" t="b">
        <f t="shared" si="24"/>
        <v>1</v>
      </c>
    </row>
    <row r="826" spans="1:24" ht="75" hidden="1">
      <c r="A826" s="360" t="s">
        <v>8017</v>
      </c>
      <c r="B826" s="361" t="s">
        <v>11331</v>
      </c>
      <c r="C826" s="361">
        <v>18</v>
      </c>
      <c r="D826" s="361" t="s">
        <v>2063</v>
      </c>
      <c r="E826" s="361" t="s">
        <v>14061</v>
      </c>
      <c r="F826" s="361" t="s">
        <v>15674</v>
      </c>
      <c r="G826" s="361" t="s">
        <v>14057</v>
      </c>
      <c r="H826" s="361" t="s">
        <v>7923</v>
      </c>
      <c r="I826" s="363" t="s">
        <v>14057</v>
      </c>
      <c r="J826" s="363" t="s">
        <v>11331</v>
      </c>
      <c r="K826" s="360" t="s">
        <v>13765</v>
      </c>
      <c r="L826" s="360" t="s">
        <v>2063</v>
      </c>
      <c r="M826" s="360" t="s">
        <v>14061</v>
      </c>
      <c r="N826" s="363" t="s">
        <v>15675</v>
      </c>
      <c r="O826" s="363" t="s">
        <v>13926</v>
      </c>
      <c r="P826" s="363" t="s">
        <v>14062</v>
      </c>
      <c r="Q826" s="363" t="s">
        <v>14063</v>
      </c>
      <c r="R826" s="363" t="s">
        <v>15676</v>
      </c>
      <c r="S826" s="363" t="s">
        <v>8696</v>
      </c>
      <c r="T826" s="419" t="str">
        <f t="shared" si="25"/>
        <v>209Xã Thống Nhất</v>
      </c>
      <c r="U826" t="e">
        <f>VLOOKUP(S826,'DM CQT mới'!$E$7:$E$132,1,)</f>
        <v>#N/A</v>
      </c>
      <c r="V826" s="360" t="s">
        <v>2063</v>
      </c>
      <c r="W826" s="363" t="s">
        <v>15675</v>
      </c>
      <c r="X826" t="b">
        <f t="shared" si="24"/>
        <v>1</v>
      </c>
    </row>
    <row r="827" spans="1:24" ht="75" hidden="1">
      <c r="A827" s="360" t="s">
        <v>8017</v>
      </c>
      <c r="B827" s="361" t="s">
        <v>11331</v>
      </c>
      <c r="C827" s="361">
        <v>18</v>
      </c>
      <c r="D827" s="361" t="s">
        <v>2063</v>
      </c>
      <c r="E827" s="361" t="s">
        <v>14061</v>
      </c>
      <c r="F827" s="361" t="s">
        <v>15674</v>
      </c>
      <c r="G827" s="361" t="s">
        <v>14057</v>
      </c>
      <c r="H827" s="361" t="s">
        <v>7923</v>
      </c>
      <c r="I827" s="363" t="s">
        <v>14057</v>
      </c>
      <c r="J827" s="363" t="s">
        <v>11331</v>
      </c>
      <c r="K827" s="360" t="s">
        <v>13765</v>
      </c>
      <c r="L827" s="360" t="s">
        <v>2063</v>
      </c>
      <c r="M827" s="360" t="s">
        <v>14061</v>
      </c>
      <c r="N827" s="363" t="s">
        <v>15675</v>
      </c>
      <c r="O827" s="363" t="s">
        <v>13926</v>
      </c>
      <c r="P827" s="363" t="s">
        <v>14062</v>
      </c>
      <c r="Q827" s="363" t="s">
        <v>14063</v>
      </c>
      <c r="R827" s="363" t="s">
        <v>15676</v>
      </c>
      <c r="S827" s="363" t="s">
        <v>8279</v>
      </c>
      <c r="T827" s="419" t="str">
        <f t="shared" si="25"/>
        <v>209Xã Xuân Dương</v>
      </c>
      <c r="U827" t="e">
        <f>VLOOKUP(S827,'DM CQT mới'!$E$7:$E$132,1,)</f>
        <v>#N/A</v>
      </c>
      <c r="V827" s="360" t="s">
        <v>2063</v>
      </c>
      <c r="W827" s="363" t="s">
        <v>15675</v>
      </c>
      <c r="X827" t="b">
        <f t="shared" si="24"/>
        <v>1</v>
      </c>
    </row>
    <row r="828" spans="1:24" ht="75" hidden="1">
      <c r="A828" s="360" t="s">
        <v>8017</v>
      </c>
      <c r="B828" s="361" t="s">
        <v>11331</v>
      </c>
      <c r="C828" s="361">
        <v>18</v>
      </c>
      <c r="D828" s="361" t="s">
        <v>2063</v>
      </c>
      <c r="E828" s="361" t="s">
        <v>14061</v>
      </c>
      <c r="F828" s="361" t="s">
        <v>15674</v>
      </c>
      <c r="G828" s="361" t="s">
        <v>14057</v>
      </c>
      <c r="H828" s="361" t="s">
        <v>7923</v>
      </c>
      <c r="I828" s="363" t="s">
        <v>14057</v>
      </c>
      <c r="J828" s="363" t="s">
        <v>11331</v>
      </c>
      <c r="K828" s="360" t="s">
        <v>13765</v>
      </c>
      <c r="L828" s="360" t="s">
        <v>2063</v>
      </c>
      <c r="M828" s="360" t="s">
        <v>14061</v>
      </c>
      <c r="N828" s="363" t="s">
        <v>15675</v>
      </c>
      <c r="O828" s="363" t="s">
        <v>13926</v>
      </c>
      <c r="P828" s="363" t="s">
        <v>14062</v>
      </c>
      <c r="Q828" s="363" t="s">
        <v>14063</v>
      </c>
      <c r="R828" s="363" t="s">
        <v>15676</v>
      </c>
      <c r="S828" s="363" t="s">
        <v>8697</v>
      </c>
      <c r="T828" s="419" t="str">
        <f t="shared" si="25"/>
        <v>209Xã Khuất Xá</v>
      </c>
      <c r="U828" t="e">
        <f>VLOOKUP(S828,'DM CQT mới'!$E$7:$E$132,1,)</f>
        <v>#N/A</v>
      </c>
      <c r="V828" s="360" t="s">
        <v>2063</v>
      </c>
      <c r="W828" s="363" t="s">
        <v>15675</v>
      </c>
      <c r="X828" t="b">
        <f t="shared" si="24"/>
        <v>1</v>
      </c>
    </row>
    <row r="829" spans="1:24" ht="75" hidden="1">
      <c r="A829" s="360" t="s">
        <v>8017</v>
      </c>
      <c r="B829" s="361" t="s">
        <v>11331</v>
      </c>
      <c r="C829" s="361">
        <v>18</v>
      </c>
      <c r="D829" s="361" t="s">
        <v>2063</v>
      </c>
      <c r="E829" s="361" t="s">
        <v>14061</v>
      </c>
      <c r="F829" s="361" t="s">
        <v>15674</v>
      </c>
      <c r="G829" s="361" t="s">
        <v>14057</v>
      </c>
      <c r="H829" s="361" t="s">
        <v>7923</v>
      </c>
      <c r="I829" s="363" t="s">
        <v>14057</v>
      </c>
      <c r="J829" s="363" t="s">
        <v>11331</v>
      </c>
      <c r="K829" s="360" t="s">
        <v>13765</v>
      </c>
      <c r="L829" s="360" t="s">
        <v>2063</v>
      </c>
      <c r="M829" s="360" t="s">
        <v>14061</v>
      </c>
      <c r="N829" s="363" t="s">
        <v>15675</v>
      </c>
      <c r="O829" s="363" t="s">
        <v>13926</v>
      </c>
      <c r="P829" s="363" t="s">
        <v>14062</v>
      </c>
      <c r="Q829" s="363" t="s">
        <v>14063</v>
      </c>
      <c r="R829" s="363" t="s">
        <v>15676</v>
      </c>
      <c r="S829" s="363" t="s">
        <v>8698</v>
      </c>
      <c r="T829" s="419" t="str">
        <f t="shared" si="25"/>
        <v>209Xã Đình Lập</v>
      </c>
      <c r="U829" t="e">
        <f>VLOOKUP(S829,'DM CQT mới'!$E$7:$E$132,1,)</f>
        <v>#N/A</v>
      </c>
      <c r="V829" s="360" t="s">
        <v>2063</v>
      </c>
      <c r="W829" s="363" t="s">
        <v>15675</v>
      </c>
      <c r="X829" t="b">
        <f t="shared" si="24"/>
        <v>1</v>
      </c>
    </row>
    <row r="830" spans="1:24" ht="75" hidden="1">
      <c r="A830" s="360" t="s">
        <v>8017</v>
      </c>
      <c r="B830" s="361" t="s">
        <v>11331</v>
      </c>
      <c r="C830" s="361">
        <v>18</v>
      </c>
      <c r="D830" s="361" t="s">
        <v>2063</v>
      </c>
      <c r="E830" s="361" t="s">
        <v>14061</v>
      </c>
      <c r="F830" s="361" t="s">
        <v>15674</v>
      </c>
      <c r="G830" s="361" t="s">
        <v>14057</v>
      </c>
      <c r="H830" s="361" t="s">
        <v>7923</v>
      </c>
      <c r="I830" s="363" t="s">
        <v>14057</v>
      </c>
      <c r="J830" s="363" t="s">
        <v>11331</v>
      </c>
      <c r="K830" s="360" t="s">
        <v>13765</v>
      </c>
      <c r="L830" s="360" t="s">
        <v>2063</v>
      </c>
      <c r="M830" s="360" t="s">
        <v>14061</v>
      </c>
      <c r="N830" s="363" t="s">
        <v>15675</v>
      </c>
      <c r="O830" s="363" t="s">
        <v>13926</v>
      </c>
      <c r="P830" s="363" t="s">
        <v>14062</v>
      </c>
      <c r="Q830" s="363" t="s">
        <v>14063</v>
      </c>
      <c r="R830" s="363" t="s">
        <v>15676</v>
      </c>
      <c r="S830" s="363" t="s">
        <v>8699</v>
      </c>
      <c r="T830" s="419" t="str">
        <f t="shared" si="25"/>
        <v>209Xã Châu Sơn</v>
      </c>
      <c r="U830" t="e">
        <f>VLOOKUP(S830,'DM CQT mới'!$E$7:$E$132,1,)</f>
        <v>#N/A</v>
      </c>
      <c r="V830" s="360" t="s">
        <v>2063</v>
      </c>
      <c r="W830" s="363" t="s">
        <v>15675</v>
      </c>
      <c r="X830" t="b">
        <f t="shared" si="24"/>
        <v>1</v>
      </c>
    </row>
    <row r="831" spans="1:24" ht="75" hidden="1">
      <c r="A831" s="360" t="s">
        <v>8017</v>
      </c>
      <c r="B831" s="361" t="s">
        <v>11331</v>
      </c>
      <c r="C831" s="361">
        <v>18</v>
      </c>
      <c r="D831" s="361" t="s">
        <v>2063</v>
      </c>
      <c r="E831" s="361" t="s">
        <v>14061</v>
      </c>
      <c r="F831" s="361" t="s">
        <v>15674</v>
      </c>
      <c r="G831" s="361" t="s">
        <v>14057</v>
      </c>
      <c r="H831" s="361" t="s">
        <v>7923</v>
      </c>
      <c r="I831" s="363" t="s">
        <v>14057</v>
      </c>
      <c r="J831" s="363" t="s">
        <v>11331</v>
      </c>
      <c r="K831" s="360" t="s">
        <v>13765</v>
      </c>
      <c r="L831" s="360" t="s">
        <v>2063</v>
      </c>
      <c r="M831" s="360" t="s">
        <v>14061</v>
      </c>
      <c r="N831" s="363" t="s">
        <v>15675</v>
      </c>
      <c r="O831" s="363" t="s">
        <v>13926</v>
      </c>
      <c r="P831" s="363" t="s">
        <v>14062</v>
      </c>
      <c r="Q831" s="363" t="s">
        <v>14063</v>
      </c>
      <c r="R831" s="363" t="s">
        <v>15676</v>
      </c>
      <c r="S831" s="363" t="s">
        <v>8700</v>
      </c>
      <c r="T831" s="419" t="str">
        <f t="shared" si="25"/>
        <v>209Xã Kiên Mộc</v>
      </c>
      <c r="U831" t="e">
        <f>VLOOKUP(S831,'DM CQT mới'!$E$7:$E$132,1,)</f>
        <v>#N/A</v>
      </c>
      <c r="V831" s="360" t="s">
        <v>2063</v>
      </c>
      <c r="W831" s="363" t="s">
        <v>15675</v>
      </c>
      <c r="X831" t="b">
        <f t="shared" si="24"/>
        <v>1</v>
      </c>
    </row>
    <row r="832" spans="1:24" ht="75" hidden="1">
      <c r="A832" s="360" t="s">
        <v>8017</v>
      </c>
      <c r="B832" s="361" t="s">
        <v>11331</v>
      </c>
      <c r="C832" s="361">
        <v>18</v>
      </c>
      <c r="D832" s="361" t="s">
        <v>2063</v>
      </c>
      <c r="E832" s="361" t="s">
        <v>14061</v>
      </c>
      <c r="F832" s="361" t="s">
        <v>15674</v>
      </c>
      <c r="G832" s="361" t="s">
        <v>14057</v>
      </c>
      <c r="H832" s="361" t="s">
        <v>7923</v>
      </c>
      <c r="I832" s="363" t="s">
        <v>14057</v>
      </c>
      <c r="J832" s="363" t="s">
        <v>11331</v>
      </c>
      <c r="K832" s="360" t="s">
        <v>13765</v>
      </c>
      <c r="L832" s="360" t="s">
        <v>2063</v>
      </c>
      <c r="M832" s="360" t="s">
        <v>14061</v>
      </c>
      <c r="N832" s="363" t="s">
        <v>15675</v>
      </c>
      <c r="O832" s="363" t="s">
        <v>13926</v>
      </c>
      <c r="P832" s="363" t="s">
        <v>14062</v>
      </c>
      <c r="Q832" s="363" t="s">
        <v>14063</v>
      </c>
      <c r="R832" s="363" t="s">
        <v>15676</v>
      </c>
      <c r="S832" s="363" t="s">
        <v>8054</v>
      </c>
      <c r="T832" s="419" t="str">
        <f t="shared" si="25"/>
        <v>209Xã Thái Bình</v>
      </c>
      <c r="U832" t="e">
        <f>VLOOKUP(S832,'DM CQT mới'!$E$7:$E$132,1,)</f>
        <v>#N/A</v>
      </c>
      <c r="V832" s="360" t="s">
        <v>2063</v>
      </c>
      <c r="W832" s="363" t="s">
        <v>15675</v>
      </c>
      <c r="X832" t="b">
        <f t="shared" si="24"/>
        <v>1</v>
      </c>
    </row>
    <row r="833" spans="1:24" ht="75" hidden="1">
      <c r="A833" s="360" t="s">
        <v>8017</v>
      </c>
      <c r="B833" s="361" t="s">
        <v>11331</v>
      </c>
      <c r="C833" s="361">
        <v>18</v>
      </c>
      <c r="D833" s="361" t="s">
        <v>2063</v>
      </c>
      <c r="E833" s="361" t="s">
        <v>14061</v>
      </c>
      <c r="F833" s="361" t="s">
        <v>15674</v>
      </c>
      <c r="G833" s="361" t="s">
        <v>14057</v>
      </c>
      <c r="H833" s="361" t="s">
        <v>7923</v>
      </c>
      <c r="I833" s="363" t="s">
        <v>14057</v>
      </c>
      <c r="J833" s="363" t="s">
        <v>11331</v>
      </c>
      <c r="K833" s="360" t="s">
        <v>13765</v>
      </c>
      <c r="L833" s="360" t="s">
        <v>2063</v>
      </c>
      <c r="M833" s="360" t="s">
        <v>14061</v>
      </c>
      <c r="N833" s="363" t="s">
        <v>15675</v>
      </c>
      <c r="O833" s="363" t="s">
        <v>13926</v>
      </c>
      <c r="P833" s="363" t="s">
        <v>14062</v>
      </c>
      <c r="Q833" s="363" t="s">
        <v>14063</v>
      </c>
      <c r="R833" s="363" t="s">
        <v>15676</v>
      </c>
      <c r="S833" s="363" t="s">
        <v>8713</v>
      </c>
      <c r="T833" s="419" t="str">
        <f t="shared" si="25"/>
        <v>209Xã Đồng Đăng</v>
      </c>
      <c r="U833" t="e">
        <f>VLOOKUP(S833,'DM CQT mới'!$E$7:$E$132,1,)</f>
        <v>#N/A</v>
      </c>
      <c r="V833" s="360" t="s">
        <v>2063</v>
      </c>
      <c r="W833" s="363" t="s">
        <v>15675</v>
      </c>
      <c r="X833" t="b">
        <f t="shared" si="24"/>
        <v>1</v>
      </c>
    </row>
    <row r="834" spans="1:24" ht="75" hidden="1">
      <c r="A834" s="360" t="s">
        <v>8017</v>
      </c>
      <c r="B834" s="361" t="s">
        <v>11331</v>
      </c>
      <c r="C834" s="361">
        <v>18</v>
      </c>
      <c r="D834" s="361" t="s">
        <v>2063</v>
      </c>
      <c r="E834" s="361" t="s">
        <v>14061</v>
      </c>
      <c r="F834" s="361" t="s">
        <v>15674</v>
      </c>
      <c r="G834" s="361" t="s">
        <v>14057</v>
      </c>
      <c r="H834" s="361" t="s">
        <v>7923</v>
      </c>
      <c r="I834" s="363" t="s">
        <v>14057</v>
      </c>
      <c r="J834" s="363" t="s">
        <v>11331</v>
      </c>
      <c r="K834" s="360" t="s">
        <v>13765</v>
      </c>
      <c r="L834" s="360" t="s">
        <v>2063</v>
      </c>
      <c r="M834" s="360" t="s">
        <v>14061</v>
      </c>
      <c r="N834" s="363" t="s">
        <v>15675</v>
      </c>
      <c r="O834" s="363" t="s">
        <v>13926</v>
      </c>
      <c r="P834" s="363" t="s">
        <v>14062</v>
      </c>
      <c r="Q834" s="363" t="s">
        <v>14063</v>
      </c>
      <c r="R834" s="363" t="s">
        <v>15676</v>
      </c>
      <c r="S834" s="363" t="s">
        <v>8714</v>
      </c>
      <c r="T834" s="419" t="str">
        <f t="shared" si="25"/>
        <v>209Xã Cao Lộc</v>
      </c>
      <c r="U834" t="e">
        <f>VLOOKUP(S834,'DM CQT mới'!$E$7:$E$132,1,)</f>
        <v>#N/A</v>
      </c>
      <c r="V834" s="360" t="s">
        <v>2063</v>
      </c>
      <c r="W834" s="363" t="s">
        <v>15675</v>
      </c>
      <c r="X834" t="b">
        <f t="shared" si="24"/>
        <v>1</v>
      </c>
    </row>
    <row r="835" spans="1:24" ht="75" hidden="1">
      <c r="A835" s="360" t="s">
        <v>8017</v>
      </c>
      <c r="B835" s="361" t="s">
        <v>11331</v>
      </c>
      <c r="C835" s="361">
        <v>18</v>
      </c>
      <c r="D835" s="361" t="s">
        <v>2063</v>
      </c>
      <c r="E835" s="361" t="s">
        <v>14061</v>
      </c>
      <c r="F835" s="361" t="s">
        <v>15674</v>
      </c>
      <c r="G835" s="361" t="s">
        <v>14057</v>
      </c>
      <c r="H835" s="361" t="s">
        <v>7923</v>
      </c>
      <c r="I835" s="363" t="s">
        <v>14057</v>
      </c>
      <c r="J835" s="363" t="s">
        <v>11331</v>
      </c>
      <c r="K835" s="360" t="s">
        <v>13765</v>
      </c>
      <c r="L835" s="360" t="s">
        <v>2063</v>
      </c>
      <c r="M835" s="360" t="s">
        <v>14061</v>
      </c>
      <c r="N835" s="363" t="s">
        <v>15675</v>
      </c>
      <c r="O835" s="363" t="s">
        <v>13926</v>
      </c>
      <c r="P835" s="363" t="s">
        <v>14062</v>
      </c>
      <c r="Q835" s="363" t="s">
        <v>14063</v>
      </c>
      <c r="R835" s="363" t="s">
        <v>15676</v>
      </c>
      <c r="S835" s="363" t="s">
        <v>8715</v>
      </c>
      <c r="T835" s="419" t="str">
        <f t="shared" si="25"/>
        <v>209Xã Công Sơn</v>
      </c>
      <c r="U835" t="e">
        <f>VLOOKUP(S835,'DM CQT mới'!$E$7:$E$132,1,)</f>
        <v>#N/A</v>
      </c>
      <c r="V835" s="360" t="s">
        <v>2063</v>
      </c>
      <c r="W835" s="363" t="s">
        <v>15675</v>
      </c>
      <c r="X835" t="b">
        <f t="shared" si="24"/>
        <v>1</v>
      </c>
    </row>
    <row r="836" spans="1:24" ht="75" hidden="1">
      <c r="A836" s="360" t="s">
        <v>8017</v>
      </c>
      <c r="B836" s="361" t="s">
        <v>11331</v>
      </c>
      <c r="C836" s="361">
        <v>18</v>
      </c>
      <c r="D836" s="361" t="s">
        <v>2063</v>
      </c>
      <c r="E836" s="361" t="s">
        <v>14061</v>
      </c>
      <c r="F836" s="361" t="s">
        <v>15674</v>
      </c>
      <c r="G836" s="361" t="s">
        <v>14057</v>
      </c>
      <c r="H836" s="361" t="s">
        <v>7923</v>
      </c>
      <c r="I836" s="363" t="s">
        <v>14057</v>
      </c>
      <c r="J836" s="363" t="s">
        <v>11331</v>
      </c>
      <c r="K836" s="360" t="s">
        <v>13765</v>
      </c>
      <c r="L836" s="360" t="s">
        <v>2063</v>
      </c>
      <c r="M836" s="360" t="s">
        <v>14061</v>
      </c>
      <c r="N836" s="363" t="s">
        <v>15675</v>
      </c>
      <c r="O836" s="363" t="s">
        <v>13926</v>
      </c>
      <c r="P836" s="363" t="s">
        <v>14062</v>
      </c>
      <c r="Q836" s="363" t="s">
        <v>14063</v>
      </c>
      <c r="R836" s="363" t="s">
        <v>15676</v>
      </c>
      <c r="S836" s="363" t="s">
        <v>8716</v>
      </c>
      <c r="T836" s="419" t="str">
        <f t="shared" si="25"/>
        <v>209Xã Ba Sơn</v>
      </c>
      <c r="U836" t="e">
        <f>VLOOKUP(S836,'DM CQT mới'!$E$7:$E$132,1,)</f>
        <v>#N/A</v>
      </c>
      <c r="V836" s="360" t="s">
        <v>2063</v>
      </c>
      <c r="W836" s="363" t="s">
        <v>15675</v>
      </c>
      <c r="X836" t="b">
        <f t="shared" ref="X836:X899" si="26">V836=D836</f>
        <v>1</v>
      </c>
    </row>
    <row r="837" spans="1:24" ht="90" hidden="1">
      <c r="A837" s="360" t="s">
        <v>14064</v>
      </c>
      <c r="B837" s="361" t="s">
        <v>11331</v>
      </c>
      <c r="C837" s="361">
        <v>19</v>
      </c>
      <c r="D837" s="361" t="s">
        <v>2040</v>
      </c>
      <c r="E837" s="361" t="s">
        <v>14065</v>
      </c>
      <c r="F837" s="361" t="s">
        <v>15677</v>
      </c>
      <c r="G837" s="361" t="s">
        <v>14057</v>
      </c>
      <c r="H837" s="361" t="s">
        <v>7923</v>
      </c>
      <c r="I837" s="363" t="s">
        <v>14057</v>
      </c>
      <c r="J837" s="363" t="s">
        <v>11331</v>
      </c>
      <c r="K837" s="360" t="s">
        <v>13768</v>
      </c>
      <c r="L837" s="360" t="s">
        <v>2040</v>
      </c>
      <c r="M837" s="360" t="s">
        <v>14065</v>
      </c>
      <c r="N837" s="363" t="s">
        <v>15678</v>
      </c>
      <c r="O837" s="363" t="s">
        <v>13926</v>
      </c>
      <c r="P837" s="363" t="s">
        <v>14066</v>
      </c>
      <c r="Q837" s="363" t="s">
        <v>14067</v>
      </c>
      <c r="R837" s="363" t="s">
        <v>15679</v>
      </c>
      <c r="S837" s="363" t="s">
        <v>8681</v>
      </c>
      <c r="T837" s="419" t="str">
        <f t="shared" ref="T837:T900" si="27">H837&amp;S837</f>
        <v>209Xã Văn Quan</v>
      </c>
      <c r="U837" t="e">
        <f>VLOOKUP(S837,'DM CQT mới'!$E$7:$E$132,1,)</f>
        <v>#N/A</v>
      </c>
      <c r="V837" s="360" t="s">
        <v>2040</v>
      </c>
      <c r="W837" s="363" t="s">
        <v>15678</v>
      </c>
      <c r="X837" t="b">
        <f t="shared" si="26"/>
        <v>1</v>
      </c>
    </row>
    <row r="838" spans="1:24" ht="90" hidden="1">
      <c r="A838" s="360" t="s">
        <v>14064</v>
      </c>
      <c r="B838" s="361" t="s">
        <v>11331</v>
      </c>
      <c r="C838" s="361">
        <v>19</v>
      </c>
      <c r="D838" s="361" t="s">
        <v>2040</v>
      </c>
      <c r="E838" s="361" t="s">
        <v>14065</v>
      </c>
      <c r="F838" s="361" t="s">
        <v>15677</v>
      </c>
      <c r="G838" s="361" t="s">
        <v>14057</v>
      </c>
      <c r="H838" s="361" t="s">
        <v>7923</v>
      </c>
      <c r="I838" s="363" t="s">
        <v>14057</v>
      </c>
      <c r="J838" s="363" t="s">
        <v>11331</v>
      </c>
      <c r="K838" s="360" t="s">
        <v>13768</v>
      </c>
      <c r="L838" s="360" t="s">
        <v>2040</v>
      </c>
      <c r="M838" s="360" t="s">
        <v>14065</v>
      </c>
      <c r="N838" s="363" t="s">
        <v>15678</v>
      </c>
      <c r="O838" s="363" t="s">
        <v>13926</v>
      </c>
      <c r="P838" s="363" t="s">
        <v>14066</v>
      </c>
      <c r="Q838" s="363" t="s">
        <v>14067</v>
      </c>
      <c r="R838" s="363" t="s">
        <v>15679</v>
      </c>
      <c r="S838" s="363" t="s">
        <v>8682</v>
      </c>
      <c r="T838" s="419" t="str">
        <f t="shared" si="27"/>
        <v>209Xã Điềm He</v>
      </c>
      <c r="U838" t="e">
        <f>VLOOKUP(S838,'DM CQT mới'!$E$7:$E$132,1,)</f>
        <v>#N/A</v>
      </c>
      <c r="V838" s="360" t="s">
        <v>2040</v>
      </c>
      <c r="W838" s="363" t="s">
        <v>15678</v>
      </c>
      <c r="X838" t="b">
        <f t="shared" si="26"/>
        <v>1</v>
      </c>
    </row>
    <row r="839" spans="1:24" ht="90" hidden="1">
      <c r="A839" s="360" t="s">
        <v>14064</v>
      </c>
      <c r="B839" s="361" t="s">
        <v>11331</v>
      </c>
      <c r="C839" s="361">
        <v>19</v>
      </c>
      <c r="D839" s="361" t="s">
        <v>2040</v>
      </c>
      <c r="E839" s="361" t="s">
        <v>14065</v>
      </c>
      <c r="F839" s="361" t="s">
        <v>15677</v>
      </c>
      <c r="G839" s="361" t="s">
        <v>14057</v>
      </c>
      <c r="H839" s="361" t="s">
        <v>7923</v>
      </c>
      <c r="I839" s="363" t="s">
        <v>14057</v>
      </c>
      <c r="J839" s="363" t="s">
        <v>11331</v>
      </c>
      <c r="K839" s="360" t="s">
        <v>13768</v>
      </c>
      <c r="L839" s="360" t="s">
        <v>2040</v>
      </c>
      <c r="M839" s="360" t="s">
        <v>14065</v>
      </c>
      <c r="N839" s="363" t="s">
        <v>15678</v>
      </c>
      <c r="O839" s="363" t="s">
        <v>13926</v>
      </c>
      <c r="P839" s="363" t="s">
        <v>14066</v>
      </c>
      <c r="Q839" s="363" t="s">
        <v>14067</v>
      </c>
      <c r="R839" s="363" t="s">
        <v>15679</v>
      </c>
      <c r="S839" s="363" t="s">
        <v>8683</v>
      </c>
      <c r="T839" s="419" t="str">
        <f t="shared" si="27"/>
        <v>209Xã Tri Lễ</v>
      </c>
      <c r="U839" t="e">
        <f>VLOOKUP(S839,'DM CQT mới'!$E$7:$E$132,1,)</f>
        <v>#N/A</v>
      </c>
      <c r="V839" s="360" t="s">
        <v>2040</v>
      </c>
      <c r="W839" s="363" t="s">
        <v>15678</v>
      </c>
      <c r="X839" t="b">
        <f t="shared" si="26"/>
        <v>1</v>
      </c>
    </row>
    <row r="840" spans="1:24" ht="90" hidden="1">
      <c r="A840" s="360" t="s">
        <v>14064</v>
      </c>
      <c r="B840" s="361" t="s">
        <v>11331</v>
      </c>
      <c r="C840" s="361">
        <v>19</v>
      </c>
      <c r="D840" s="361" t="s">
        <v>2040</v>
      </c>
      <c r="E840" s="361" t="s">
        <v>14065</v>
      </c>
      <c r="F840" s="361" t="s">
        <v>15677</v>
      </c>
      <c r="G840" s="361" t="s">
        <v>14057</v>
      </c>
      <c r="H840" s="361" t="s">
        <v>7923</v>
      </c>
      <c r="I840" s="363" t="s">
        <v>14057</v>
      </c>
      <c r="J840" s="363" t="s">
        <v>11331</v>
      </c>
      <c r="K840" s="360" t="s">
        <v>13768</v>
      </c>
      <c r="L840" s="360" t="s">
        <v>2040</v>
      </c>
      <c r="M840" s="360" t="s">
        <v>14065</v>
      </c>
      <c r="N840" s="363" t="s">
        <v>15678</v>
      </c>
      <c r="O840" s="363" t="s">
        <v>13926</v>
      </c>
      <c r="P840" s="363" t="s">
        <v>14066</v>
      </c>
      <c r="Q840" s="363" t="s">
        <v>14067</v>
      </c>
      <c r="R840" s="363" t="s">
        <v>15679</v>
      </c>
      <c r="S840" s="363" t="s">
        <v>8684</v>
      </c>
      <c r="T840" s="419" t="str">
        <f t="shared" si="27"/>
        <v>209Xã Yên Phúc</v>
      </c>
      <c r="U840" t="e">
        <f>VLOOKUP(S840,'DM CQT mới'!$E$7:$E$132,1,)</f>
        <v>#N/A</v>
      </c>
      <c r="V840" s="360" t="s">
        <v>2040</v>
      </c>
      <c r="W840" s="363" t="s">
        <v>15678</v>
      </c>
      <c r="X840" t="b">
        <f t="shared" si="26"/>
        <v>1</v>
      </c>
    </row>
    <row r="841" spans="1:24" ht="90" hidden="1">
      <c r="A841" s="360" t="s">
        <v>14064</v>
      </c>
      <c r="B841" s="361" t="s">
        <v>11331</v>
      </c>
      <c r="C841" s="361">
        <v>19</v>
      </c>
      <c r="D841" s="361" t="s">
        <v>2040</v>
      </c>
      <c r="E841" s="361" t="s">
        <v>14065</v>
      </c>
      <c r="F841" s="361" t="s">
        <v>15677</v>
      </c>
      <c r="G841" s="361" t="s">
        <v>14057</v>
      </c>
      <c r="H841" s="361" t="s">
        <v>7923</v>
      </c>
      <c r="I841" s="363" t="s">
        <v>14057</v>
      </c>
      <c r="J841" s="363" t="s">
        <v>11331</v>
      </c>
      <c r="K841" s="360" t="s">
        <v>13768</v>
      </c>
      <c r="L841" s="360" t="s">
        <v>2040</v>
      </c>
      <c r="M841" s="360" t="s">
        <v>14065</v>
      </c>
      <c r="N841" s="363" t="s">
        <v>15678</v>
      </c>
      <c r="O841" s="363" t="s">
        <v>13926</v>
      </c>
      <c r="P841" s="363" t="s">
        <v>14066</v>
      </c>
      <c r="Q841" s="363" t="s">
        <v>14067</v>
      </c>
      <c r="R841" s="363" t="s">
        <v>15679</v>
      </c>
      <c r="S841" s="363" t="s">
        <v>8685</v>
      </c>
      <c r="T841" s="419" t="str">
        <f t="shared" si="27"/>
        <v>209Xã Tân Đoàn</v>
      </c>
      <c r="U841" t="e">
        <f>VLOOKUP(S841,'DM CQT mới'!$E$7:$E$132,1,)</f>
        <v>#N/A</v>
      </c>
      <c r="V841" s="360" t="s">
        <v>2040</v>
      </c>
      <c r="W841" s="363" t="s">
        <v>15678</v>
      </c>
      <c r="X841" t="b">
        <f t="shared" si="26"/>
        <v>1</v>
      </c>
    </row>
    <row r="842" spans="1:24" ht="90" hidden="1">
      <c r="A842" s="360" t="s">
        <v>14064</v>
      </c>
      <c r="B842" s="361" t="s">
        <v>11331</v>
      </c>
      <c r="C842" s="361">
        <v>19</v>
      </c>
      <c r="D842" s="361" t="s">
        <v>2040</v>
      </c>
      <c r="E842" s="361" t="s">
        <v>14065</v>
      </c>
      <c r="F842" s="361" t="s">
        <v>15677</v>
      </c>
      <c r="G842" s="361" t="s">
        <v>14057</v>
      </c>
      <c r="H842" s="361" t="s">
        <v>7923</v>
      </c>
      <c r="I842" s="363" t="s">
        <v>14057</v>
      </c>
      <c r="J842" s="363" t="s">
        <v>11331</v>
      </c>
      <c r="K842" s="360" t="s">
        <v>13768</v>
      </c>
      <c r="L842" s="360" t="s">
        <v>2040</v>
      </c>
      <c r="M842" s="360" t="s">
        <v>14065</v>
      </c>
      <c r="N842" s="363" t="s">
        <v>15678</v>
      </c>
      <c r="O842" s="363" t="s">
        <v>13926</v>
      </c>
      <c r="P842" s="363" t="s">
        <v>14066</v>
      </c>
      <c r="Q842" s="363" t="s">
        <v>14067</v>
      </c>
      <c r="R842" s="363" t="s">
        <v>15679</v>
      </c>
      <c r="S842" s="363" t="s">
        <v>8686</v>
      </c>
      <c r="T842" s="419" t="str">
        <f t="shared" si="27"/>
        <v>209Xã Khánh Khê</v>
      </c>
      <c r="U842" t="e">
        <f>VLOOKUP(S842,'DM CQT mới'!$E$7:$E$132,1,)</f>
        <v>#N/A</v>
      </c>
      <c r="V842" s="360" t="s">
        <v>2040</v>
      </c>
      <c r="W842" s="363" t="s">
        <v>15678</v>
      </c>
      <c r="X842" t="b">
        <f t="shared" si="26"/>
        <v>1</v>
      </c>
    </row>
    <row r="843" spans="1:24" ht="90" hidden="1">
      <c r="A843" s="360" t="s">
        <v>14064</v>
      </c>
      <c r="B843" s="361" t="s">
        <v>11331</v>
      </c>
      <c r="C843" s="361">
        <v>19</v>
      </c>
      <c r="D843" s="361" t="s">
        <v>2040</v>
      </c>
      <c r="E843" s="361" t="s">
        <v>14065</v>
      </c>
      <c r="F843" s="361" t="s">
        <v>15677</v>
      </c>
      <c r="G843" s="361" t="s">
        <v>14057</v>
      </c>
      <c r="H843" s="361" t="s">
        <v>7923</v>
      </c>
      <c r="I843" s="363" t="s">
        <v>14057</v>
      </c>
      <c r="J843" s="363" t="s">
        <v>11331</v>
      </c>
      <c r="K843" s="360" t="s">
        <v>13768</v>
      </c>
      <c r="L843" s="360" t="s">
        <v>2040</v>
      </c>
      <c r="M843" s="360" t="s">
        <v>14065</v>
      </c>
      <c r="N843" s="363" t="s">
        <v>15678</v>
      </c>
      <c r="O843" s="363" t="s">
        <v>13926</v>
      </c>
      <c r="P843" s="363" t="s">
        <v>14066</v>
      </c>
      <c r="Q843" s="363" t="s">
        <v>14067</v>
      </c>
      <c r="R843" s="363" t="s">
        <v>15679</v>
      </c>
      <c r="S843" s="363" t="s">
        <v>8670</v>
      </c>
      <c r="T843" s="419" t="str">
        <f t="shared" si="27"/>
        <v>209Xã Bình Gia</v>
      </c>
      <c r="U843" t="e">
        <f>VLOOKUP(S843,'DM CQT mới'!$E$7:$E$132,1,)</f>
        <v>#N/A</v>
      </c>
      <c r="V843" s="360" t="s">
        <v>2040</v>
      </c>
      <c r="W843" s="363" t="s">
        <v>15678</v>
      </c>
      <c r="X843" t="b">
        <f t="shared" si="26"/>
        <v>1</v>
      </c>
    </row>
    <row r="844" spans="1:24" ht="90" hidden="1">
      <c r="A844" s="360" t="s">
        <v>14064</v>
      </c>
      <c r="B844" s="361" t="s">
        <v>11331</v>
      </c>
      <c r="C844" s="361">
        <v>19</v>
      </c>
      <c r="D844" s="361" t="s">
        <v>2040</v>
      </c>
      <c r="E844" s="361" t="s">
        <v>14065</v>
      </c>
      <c r="F844" s="361" t="s">
        <v>15677</v>
      </c>
      <c r="G844" s="361" t="s">
        <v>14057</v>
      </c>
      <c r="H844" s="361" t="s">
        <v>7923</v>
      </c>
      <c r="I844" s="363" t="s">
        <v>14057</v>
      </c>
      <c r="J844" s="363" t="s">
        <v>11331</v>
      </c>
      <c r="K844" s="360" t="s">
        <v>13768</v>
      </c>
      <c r="L844" s="360" t="s">
        <v>2040</v>
      </c>
      <c r="M844" s="360" t="s">
        <v>14065</v>
      </c>
      <c r="N844" s="363" t="s">
        <v>15678</v>
      </c>
      <c r="O844" s="363" t="s">
        <v>13926</v>
      </c>
      <c r="P844" s="363" t="s">
        <v>14066</v>
      </c>
      <c r="Q844" s="363" t="s">
        <v>14067</v>
      </c>
      <c r="R844" s="363" t="s">
        <v>15679</v>
      </c>
      <c r="S844" s="363" t="s">
        <v>8671</v>
      </c>
      <c r="T844" s="419" t="str">
        <f t="shared" si="27"/>
        <v>209Xã Tân Văn</v>
      </c>
      <c r="U844" t="e">
        <f>VLOOKUP(S844,'DM CQT mới'!$E$7:$E$132,1,)</f>
        <v>#N/A</v>
      </c>
      <c r="V844" s="360" t="s">
        <v>2040</v>
      </c>
      <c r="W844" s="363" t="s">
        <v>15678</v>
      </c>
      <c r="X844" t="b">
        <f t="shared" si="26"/>
        <v>1</v>
      </c>
    </row>
    <row r="845" spans="1:24" ht="90" hidden="1">
      <c r="A845" s="360" t="s">
        <v>14064</v>
      </c>
      <c r="B845" s="361" t="s">
        <v>11331</v>
      </c>
      <c r="C845" s="361">
        <v>19</v>
      </c>
      <c r="D845" s="361" t="s">
        <v>2040</v>
      </c>
      <c r="E845" s="361" t="s">
        <v>14065</v>
      </c>
      <c r="F845" s="361" t="s">
        <v>15677</v>
      </c>
      <c r="G845" s="361" t="s">
        <v>14057</v>
      </c>
      <c r="H845" s="361" t="s">
        <v>7923</v>
      </c>
      <c r="I845" s="363" t="s">
        <v>14057</v>
      </c>
      <c r="J845" s="363" t="s">
        <v>11331</v>
      </c>
      <c r="K845" s="360" t="s">
        <v>13768</v>
      </c>
      <c r="L845" s="360" t="s">
        <v>2040</v>
      </c>
      <c r="M845" s="360" t="s">
        <v>14065</v>
      </c>
      <c r="N845" s="363" t="s">
        <v>15678</v>
      </c>
      <c r="O845" s="363" t="s">
        <v>13926</v>
      </c>
      <c r="P845" s="363" t="s">
        <v>14066</v>
      </c>
      <c r="Q845" s="363" t="s">
        <v>14067</v>
      </c>
      <c r="R845" s="363" t="s">
        <v>15679</v>
      </c>
      <c r="S845" s="363" t="s">
        <v>8672</v>
      </c>
      <c r="T845" s="419" t="str">
        <f t="shared" si="27"/>
        <v>209Xã Hồng Phong</v>
      </c>
      <c r="U845" t="e">
        <f>VLOOKUP(S845,'DM CQT mới'!$E$7:$E$132,1,)</f>
        <v>#N/A</v>
      </c>
      <c r="V845" s="360" t="s">
        <v>2040</v>
      </c>
      <c r="W845" s="363" t="s">
        <v>15678</v>
      </c>
      <c r="X845" t="b">
        <f t="shared" si="26"/>
        <v>1</v>
      </c>
    </row>
    <row r="846" spans="1:24" ht="90" hidden="1">
      <c r="A846" s="360" t="s">
        <v>14064</v>
      </c>
      <c r="B846" s="361" t="s">
        <v>11331</v>
      </c>
      <c r="C846" s="361">
        <v>19</v>
      </c>
      <c r="D846" s="361" t="s">
        <v>2040</v>
      </c>
      <c r="E846" s="361" t="s">
        <v>14065</v>
      </c>
      <c r="F846" s="361" t="s">
        <v>15677</v>
      </c>
      <c r="G846" s="361" t="s">
        <v>14057</v>
      </c>
      <c r="H846" s="361" t="s">
        <v>7923</v>
      </c>
      <c r="I846" s="363" t="s">
        <v>14057</v>
      </c>
      <c r="J846" s="363" t="s">
        <v>11331</v>
      </c>
      <c r="K846" s="360" t="s">
        <v>13768</v>
      </c>
      <c r="L846" s="360" t="s">
        <v>2040</v>
      </c>
      <c r="M846" s="360" t="s">
        <v>14065</v>
      </c>
      <c r="N846" s="363" t="s">
        <v>15678</v>
      </c>
      <c r="O846" s="363" t="s">
        <v>13926</v>
      </c>
      <c r="P846" s="363" t="s">
        <v>14066</v>
      </c>
      <c r="Q846" s="363" t="s">
        <v>14067</v>
      </c>
      <c r="R846" s="363" t="s">
        <v>15679</v>
      </c>
      <c r="S846" s="363" t="s">
        <v>8673</v>
      </c>
      <c r="T846" s="419" t="str">
        <f t="shared" si="27"/>
        <v>209Xã Hoa Thám</v>
      </c>
      <c r="U846" t="e">
        <f>VLOOKUP(S846,'DM CQT mới'!$E$7:$E$132,1,)</f>
        <v>#N/A</v>
      </c>
      <c r="V846" s="360" t="s">
        <v>2040</v>
      </c>
      <c r="W846" s="363" t="s">
        <v>15678</v>
      </c>
      <c r="X846" t="b">
        <f t="shared" si="26"/>
        <v>1</v>
      </c>
    </row>
    <row r="847" spans="1:24" ht="90" hidden="1">
      <c r="A847" s="360" t="s">
        <v>14064</v>
      </c>
      <c r="B847" s="361" t="s">
        <v>11331</v>
      </c>
      <c r="C847" s="361">
        <v>19</v>
      </c>
      <c r="D847" s="361" t="s">
        <v>2040</v>
      </c>
      <c r="E847" s="361" t="s">
        <v>14065</v>
      </c>
      <c r="F847" s="361" t="s">
        <v>15677</v>
      </c>
      <c r="G847" s="361" t="s">
        <v>14057</v>
      </c>
      <c r="H847" s="361" t="s">
        <v>7923</v>
      </c>
      <c r="I847" s="363" t="s">
        <v>14057</v>
      </c>
      <c r="J847" s="363" t="s">
        <v>11331</v>
      </c>
      <c r="K847" s="360" t="s">
        <v>13768</v>
      </c>
      <c r="L847" s="360" t="s">
        <v>2040</v>
      </c>
      <c r="M847" s="360" t="s">
        <v>14065</v>
      </c>
      <c r="N847" s="363" t="s">
        <v>15678</v>
      </c>
      <c r="O847" s="363" t="s">
        <v>13926</v>
      </c>
      <c r="P847" s="363" t="s">
        <v>14066</v>
      </c>
      <c r="Q847" s="363" t="s">
        <v>14067</v>
      </c>
      <c r="R847" s="363" t="s">
        <v>15679</v>
      </c>
      <c r="S847" s="363" t="s">
        <v>15341</v>
      </c>
      <c r="T847" s="419" t="str">
        <f t="shared" si="27"/>
        <v>209Xã Quý Hòa</v>
      </c>
      <c r="U847" t="e">
        <f>VLOOKUP(S847,'DM CQT mới'!$E$7:$E$132,1,)</f>
        <v>#N/A</v>
      </c>
      <c r="V847" s="360" t="s">
        <v>2040</v>
      </c>
      <c r="W847" s="363" t="s">
        <v>15678</v>
      </c>
      <c r="X847" t="b">
        <f t="shared" si="26"/>
        <v>1</v>
      </c>
    </row>
    <row r="848" spans="1:24" ht="90" hidden="1">
      <c r="A848" s="360" t="s">
        <v>14064</v>
      </c>
      <c r="B848" s="361" t="s">
        <v>11331</v>
      </c>
      <c r="C848" s="361">
        <v>19</v>
      </c>
      <c r="D848" s="361" t="s">
        <v>2040</v>
      </c>
      <c r="E848" s="361" t="s">
        <v>14065</v>
      </c>
      <c r="F848" s="361" t="s">
        <v>15677</v>
      </c>
      <c r="G848" s="361" t="s">
        <v>14057</v>
      </c>
      <c r="H848" s="361" t="s">
        <v>7923</v>
      </c>
      <c r="I848" s="363" t="s">
        <v>14057</v>
      </c>
      <c r="J848" s="363" t="s">
        <v>11331</v>
      </c>
      <c r="K848" s="360" t="s">
        <v>13768</v>
      </c>
      <c r="L848" s="360" t="s">
        <v>2040</v>
      </c>
      <c r="M848" s="360" t="s">
        <v>14065</v>
      </c>
      <c r="N848" s="363" t="s">
        <v>15678</v>
      </c>
      <c r="O848" s="363" t="s">
        <v>13926</v>
      </c>
      <c r="P848" s="363" t="s">
        <v>14066</v>
      </c>
      <c r="Q848" s="363" t="s">
        <v>14067</v>
      </c>
      <c r="R848" s="363" t="s">
        <v>15679</v>
      </c>
      <c r="S848" s="363" t="s">
        <v>15342</v>
      </c>
      <c r="T848" s="419" t="str">
        <f t="shared" si="27"/>
        <v>209Xã Thiện Hòa</v>
      </c>
      <c r="U848" t="e">
        <f>VLOOKUP(S848,'DM CQT mới'!$E$7:$E$132,1,)</f>
        <v>#N/A</v>
      </c>
      <c r="V848" s="360" t="s">
        <v>2040</v>
      </c>
      <c r="W848" s="363" t="s">
        <v>15678</v>
      </c>
      <c r="X848" t="b">
        <f t="shared" si="26"/>
        <v>1</v>
      </c>
    </row>
    <row r="849" spans="1:24" ht="90" hidden="1">
      <c r="A849" s="360" t="s">
        <v>14064</v>
      </c>
      <c r="B849" s="361" t="s">
        <v>11331</v>
      </c>
      <c r="C849" s="361">
        <v>19</v>
      </c>
      <c r="D849" s="361" t="s">
        <v>2040</v>
      </c>
      <c r="E849" s="361" t="s">
        <v>14065</v>
      </c>
      <c r="F849" s="361" t="s">
        <v>15677</v>
      </c>
      <c r="G849" s="361" t="s">
        <v>14057</v>
      </c>
      <c r="H849" s="361" t="s">
        <v>7923</v>
      </c>
      <c r="I849" s="363" t="s">
        <v>14057</v>
      </c>
      <c r="J849" s="363" t="s">
        <v>11331</v>
      </c>
      <c r="K849" s="360" t="s">
        <v>13768</v>
      </c>
      <c r="L849" s="360" t="s">
        <v>2040</v>
      </c>
      <c r="M849" s="360" t="s">
        <v>14065</v>
      </c>
      <c r="N849" s="363" t="s">
        <v>15678</v>
      </c>
      <c r="O849" s="363" t="s">
        <v>13926</v>
      </c>
      <c r="P849" s="363" t="s">
        <v>14066</v>
      </c>
      <c r="Q849" s="363" t="s">
        <v>14067</v>
      </c>
      <c r="R849" s="363" t="s">
        <v>15679</v>
      </c>
      <c r="S849" s="363" t="s">
        <v>8674</v>
      </c>
      <c r="T849" s="419" t="str">
        <f t="shared" si="27"/>
        <v>209Xã Thiện Thuật</v>
      </c>
      <c r="U849" t="e">
        <f>VLOOKUP(S849,'DM CQT mới'!$E$7:$E$132,1,)</f>
        <v>#N/A</v>
      </c>
      <c r="V849" s="360" t="s">
        <v>2040</v>
      </c>
      <c r="W849" s="363" t="s">
        <v>15678</v>
      </c>
      <c r="X849" t="b">
        <f t="shared" si="26"/>
        <v>1</v>
      </c>
    </row>
    <row r="850" spans="1:24" ht="90" hidden="1">
      <c r="A850" s="360" t="s">
        <v>14064</v>
      </c>
      <c r="B850" s="361" t="s">
        <v>11331</v>
      </c>
      <c r="C850" s="361">
        <v>19</v>
      </c>
      <c r="D850" s="361" t="s">
        <v>2040</v>
      </c>
      <c r="E850" s="361" t="s">
        <v>14065</v>
      </c>
      <c r="F850" s="361" t="s">
        <v>15677</v>
      </c>
      <c r="G850" s="361" t="s">
        <v>14057</v>
      </c>
      <c r="H850" s="361" t="s">
        <v>7923</v>
      </c>
      <c r="I850" s="363" t="s">
        <v>14057</v>
      </c>
      <c r="J850" s="363" t="s">
        <v>11331</v>
      </c>
      <c r="K850" s="360" t="s">
        <v>13768</v>
      </c>
      <c r="L850" s="360" t="s">
        <v>2040</v>
      </c>
      <c r="M850" s="360" t="s">
        <v>14065</v>
      </c>
      <c r="N850" s="363" t="s">
        <v>15678</v>
      </c>
      <c r="O850" s="363" t="s">
        <v>13926</v>
      </c>
      <c r="P850" s="363" t="s">
        <v>14066</v>
      </c>
      <c r="Q850" s="363" t="s">
        <v>14067</v>
      </c>
      <c r="R850" s="363" t="s">
        <v>15679</v>
      </c>
      <c r="S850" s="363" t="s">
        <v>8675</v>
      </c>
      <c r="T850" s="419" t="str">
        <f t="shared" si="27"/>
        <v>209Xã Thiện Long</v>
      </c>
      <c r="U850" t="e">
        <f>VLOOKUP(S850,'DM CQT mới'!$E$7:$E$132,1,)</f>
        <v>#N/A</v>
      </c>
      <c r="V850" s="360" t="s">
        <v>2040</v>
      </c>
      <c r="W850" s="363" t="s">
        <v>15678</v>
      </c>
      <c r="X850" t="b">
        <f t="shared" si="26"/>
        <v>1</v>
      </c>
    </row>
    <row r="851" spans="1:24" ht="90" hidden="1">
      <c r="A851" s="360" t="s">
        <v>14064</v>
      </c>
      <c r="B851" s="361" t="s">
        <v>11331</v>
      </c>
      <c r="C851" s="361">
        <v>19</v>
      </c>
      <c r="D851" s="361" t="s">
        <v>2040</v>
      </c>
      <c r="E851" s="361" t="s">
        <v>14065</v>
      </c>
      <c r="F851" s="361" t="s">
        <v>15677</v>
      </c>
      <c r="G851" s="361" t="s">
        <v>14057</v>
      </c>
      <c r="H851" s="361" t="s">
        <v>7923</v>
      </c>
      <c r="I851" s="363" t="s">
        <v>14057</v>
      </c>
      <c r="J851" s="363" t="s">
        <v>11331</v>
      </c>
      <c r="K851" s="360" t="s">
        <v>13768</v>
      </c>
      <c r="L851" s="360" t="s">
        <v>2040</v>
      </c>
      <c r="M851" s="360" t="s">
        <v>14065</v>
      </c>
      <c r="N851" s="363" t="s">
        <v>15678</v>
      </c>
      <c r="O851" s="363" t="s">
        <v>13926</v>
      </c>
      <c r="P851" s="363" t="s">
        <v>14066</v>
      </c>
      <c r="Q851" s="363" t="s">
        <v>14067</v>
      </c>
      <c r="R851" s="363" t="s">
        <v>15679</v>
      </c>
      <c r="S851" s="363" t="s">
        <v>8676</v>
      </c>
      <c r="T851" s="419" t="str">
        <f t="shared" si="27"/>
        <v>209Xã Bắc Sơn</v>
      </c>
      <c r="U851" t="e">
        <f>VLOOKUP(S851,'DM CQT mới'!$E$7:$E$132,1,)</f>
        <v>#N/A</v>
      </c>
      <c r="V851" s="360" t="s">
        <v>2040</v>
      </c>
      <c r="W851" s="363" t="s">
        <v>15678</v>
      </c>
      <c r="X851" t="b">
        <f t="shared" si="26"/>
        <v>1</v>
      </c>
    </row>
    <row r="852" spans="1:24" ht="90" hidden="1">
      <c r="A852" s="360" t="s">
        <v>14064</v>
      </c>
      <c r="B852" s="361" t="s">
        <v>11331</v>
      </c>
      <c r="C852" s="361">
        <v>19</v>
      </c>
      <c r="D852" s="361" t="s">
        <v>2040</v>
      </c>
      <c r="E852" s="361" t="s">
        <v>14065</v>
      </c>
      <c r="F852" s="361" t="s">
        <v>15677</v>
      </c>
      <c r="G852" s="361" t="s">
        <v>14057</v>
      </c>
      <c r="H852" s="361" t="s">
        <v>7923</v>
      </c>
      <c r="I852" s="363" t="s">
        <v>14057</v>
      </c>
      <c r="J852" s="363" t="s">
        <v>11331</v>
      </c>
      <c r="K852" s="360" t="s">
        <v>13768</v>
      </c>
      <c r="L852" s="360" t="s">
        <v>2040</v>
      </c>
      <c r="M852" s="360" t="s">
        <v>14065</v>
      </c>
      <c r="N852" s="363" t="s">
        <v>15678</v>
      </c>
      <c r="O852" s="363" t="s">
        <v>13926</v>
      </c>
      <c r="P852" s="363" t="s">
        <v>14066</v>
      </c>
      <c r="Q852" s="363" t="s">
        <v>14067</v>
      </c>
      <c r="R852" s="363" t="s">
        <v>15679</v>
      </c>
      <c r="S852" s="363" t="s">
        <v>8677</v>
      </c>
      <c r="T852" s="419" t="str">
        <f t="shared" si="27"/>
        <v>209Xã Hưng Vũ</v>
      </c>
      <c r="U852" t="e">
        <f>VLOOKUP(S852,'DM CQT mới'!$E$7:$E$132,1,)</f>
        <v>#N/A</v>
      </c>
      <c r="V852" s="360" t="s">
        <v>2040</v>
      </c>
      <c r="W852" s="363" t="s">
        <v>15678</v>
      </c>
      <c r="X852" t="b">
        <f t="shared" si="26"/>
        <v>1</v>
      </c>
    </row>
    <row r="853" spans="1:24" ht="90" hidden="1">
      <c r="A853" s="360" t="s">
        <v>14064</v>
      </c>
      <c r="B853" s="361" t="s">
        <v>11331</v>
      </c>
      <c r="C853" s="361">
        <v>19</v>
      </c>
      <c r="D853" s="361" t="s">
        <v>2040</v>
      </c>
      <c r="E853" s="361" t="s">
        <v>14065</v>
      </c>
      <c r="F853" s="361" t="s">
        <v>15677</v>
      </c>
      <c r="G853" s="361" t="s">
        <v>14057</v>
      </c>
      <c r="H853" s="361" t="s">
        <v>7923</v>
      </c>
      <c r="I853" s="363" t="s">
        <v>14057</v>
      </c>
      <c r="J853" s="363" t="s">
        <v>11331</v>
      </c>
      <c r="K853" s="360" t="s">
        <v>13768</v>
      </c>
      <c r="L853" s="360" t="s">
        <v>2040</v>
      </c>
      <c r="M853" s="360" t="s">
        <v>14065</v>
      </c>
      <c r="N853" s="363" t="s">
        <v>15678</v>
      </c>
      <c r="O853" s="363" t="s">
        <v>13926</v>
      </c>
      <c r="P853" s="363" t="s">
        <v>14066</v>
      </c>
      <c r="Q853" s="363" t="s">
        <v>14067</v>
      </c>
      <c r="R853" s="363" t="s">
        <v>15679</v>
      </c>
      <c r="S853" s="363" t="s">
        <v>8678</v>
      </c>
      <c r="T853" s="419" t="str">
        <f t="shared" si="27"/>
        <v>209Xã Vũ Lăng</v>
      </c>
      <c r="U853" t="e">
        <f>VLOOKUP(S853,'DM CQT mới'!$E$7:$E$132,1,)</f>
        <v>#N/A</v>
      </c>
      <c r="V853" s="360" t="s">
        <v>2040</v>
      </c>
      <c r="W853" s="363" t="s">
        <v>15678</v>
      </c>
      <c r="X853" t="b">
        <f t="shared" si="26"/>
        <v>1</v>
      </c>
    </row>
    <row r="854" spans="1:24" ht="90" hidden="1">
      <c r="A854" s="360" t="s">
        <v>14064</v>
      </c>
      <c r="B854" s="361" t="s">
        <v>11331</v>
      </c>
      <c r="C854" s="361">
        <v>19</v>
      </c>
      <c r="D854" s="361" t="s">
        <v>2040</v>
      </c>
      <c r="E854" s="361" t="s">
        <v>14065</v>
      </c>
      <c r="F854" s="361" t="s">
        <v>15677</v>
      </c>
      <c r="G854" s="361" t="s">
        <v>14057</v>
      </c>
      <c r="H854" s="361" t="s">
        <v>7923</v>
      </c>
      <c r="I854" s="363" t="s">
        <v>14057</v>
      </c>
      <c r="J854" s="363" t="s">
        <v>11331</v>
      </c>
      <c r="K854" s="360" t="s">
        <v>13768</v>
      </c>
      <c r="L854" s="360" t="s">
        <v>2040</v>
      </c>
      <c r="M854" s="360" t="s">
        <v>14065</v>
      </c>
      <c r="N854" s="363" t="s">
        <v>15678</v>
      </c>
      <c r="O854" s="363" t="s">
        <v>13926</v>
      </c>
      <c r="P854" s="363" t="s">
        <v>14066</v>
      </c>
      <c r="Q854" s="363" t="s">
        <v>14067</v>
      </c>
      <c r="R854" s="363" t="s">
        <v>15679</v>
      </c>
      <c r="S854" s="363" t="s">
        <v>15343</v>
      </c>
      <c r="T854" s="419" t="str">
        <f t="shared" si="27"/>
        <v>209Xã Nhất Hòa</v>
      </c>
      <c r="U854" t="e">
        <f>VLOOKUP(S854,'DM CQT mới'!$E$7:$E$132,1,)</f>
        <v>#N/A</v>
      </c>
      <c r="V854" s="360" t="s">
        <v>2040</v>
      </c>
      <c r="W854" s="363" t="s">
        <v>15678</v>
      </c>
      <c r="X854" t="b">
        <f t="shared" si="26"/>
        <v>1</v>
      </c>
    </row>
    <row r="855" spans="1:24" ht="90" hidden="1">
      <c r="A855" s="360" t="s">
        <v>14064</v>
      </c>
      <c r="B855" s="361" t="s">
        <v>11331</v>
      </c>
      <c r="C855" s="361">
        <v>19</v>
      </c>
      <c r="D855" s="361" t="s">
        <v>2040</v>
      </c>
      <c r="E855" s="361" t="s">
        <v>14065</v>
      </c>
      <c r="F855" s="361" t="s">
        <v>15677</v>
      </c>
      <c r="G855" s="361" t="s">
        <v>14057</v>
      </c>
      <c r="H855" s="361" t="s">
        <v>7923</v>
      </c>
      <c r="I855" s="363" t="s">
        <v>14057</v>
      </c>
      <c r="J855" s="363" t="s">
        <v>11331</v>
      </c>
      <c r="K855" s="360" t="s">
        <v>13768</v>
      </c>
      <c r="L855" s="360" t="s">
        <v>2040</v>
      </c>
      <c r="M855" s="360" t="s">
        <v>14065</v>
      </c>
      <c r="N855" s="363" t="s">
        <v>15678</v>
      </c>
      <c r="O855" s="363" t="s">
        <v>13926</v>
      </c>
      <c r="P855" s="363" t="s">
        <v>14066</v>
      </c>
      <c r="Q855" s="363" t="s">
        <v>14067</v>
      </c>
      <c r="R855" s="363" t="s">
        <v>15679</v>
      </c>
      <c r="S855" s="363" t="s">
        <v>8679</v>
      </c>
      <c r="T855" s="419" t="str">
        <f t="shared" si="27"/>
        <v>209Xã Vũ Lễ</v>
      </c>
      <c r="U855" t="e">
        <f>VLOOKUP(S855,'DM CQT mới'!$E$7:$E$132,1,)</f>
        <v>#N/A</v>
      </c>
      <c r="V855" s="360" t="s">
        <v>2040</v>
      </c>
      <c r="W855" s="363" t="s">
        <v>15678</v>
      </c>
      <c r="X855" t="b">
        <f t="shared" si="26"/>
        <v>1</v>
      </c>
    </row>
    <row r="856" spans="1:24" ht="90" hidden="1">
      <c r="A856" s="360" t="s">
        <v>14064</v>
      </c>
      <c r="B856" s="361" t="s">
        <v>11331</v>
      </c>
      <c r="C856" s="361">
        <v>19</v>
      </c>
      <c r="D856" s="361" t="s">
        <v>2040</v>
      </c>
      <c r="E856" s="361" t="s">
        <v>14065</v>
      </c>
      <c r="F856" s="361" t="s">
        <v>15677</v>
      </c>
      <c r="G856" s="361" t="s">
        <v>14057</v>
      </c>
      <c r="H856" s="361" t="s">
        <v>7923</v>
      </c>
      <c r="I856" s="363" t="s">
        <v>14057</v>
      </c>
      <c r="J856" s="363" t="s">
        <v>11331</v>
      </c>
      <c r="K856" s="360" t="s">
        <v>13768</v>
      </c>
      <c r="L856" s="360" t="s">
        <v>2040</v>
      </c>
      <c r="M856" s="360" t="s">
        <v>14065</v>
      </c>
      <c r="N856" s="363" t="s">
        <v>15678</v>
      </c>
      <c r="O856" s="363" t="s">
        <v>13926</v>
      </c>
      <c r="P856" s="363" t="s">
        <v>14066</v>
      </c>
      <c r="Q856" s="363" t="s">
        <v>14067</v>
      </c>
      <c r="R856" s="363" t="s">
        <v>15679</v>
      </c>
      <c r="S856" s="363" t="s">
        <v>8680</v>
      </c>
      <c r="T856" s="419" t="str">
        <f t="shared" si="27"/>
        <v>209Xã Tân Tri</v>
      </c>
      <c r="U856" t="e">
        <f>VLOOKUP(S856,'DM CQT mới'!$E$7:$E$132,1,)</f>
        <v>#N/A</v>
      </c>
      <c r="V856" s="360" t="s">
        <v>2040</v>
      </c>
      <c r="W856" s="363" t="s">
        <v>15678</v>
      </c>
      <c r="X856" t="b">
        <f t="shared" si="26"/>
        <v>1</v>
      </c>
    </row>
    <row r="857" spans="1:24" ht="60" hidden="1">
      <c r="A857" s="360" t="s">
        <v>7994</v>
      </c>
      <c r="B857" s="361" t="s">
        <v>11331</v>
      </c>
      <c r="C857" s="361">
        <v>20</v>
      </c>
      <c r="D857" s="361" t="s">
        <v>2022</v>
      </c>
      <c r="E857" s="361" t="s">
        <v>14068</v>
      </c>
      <c r="F857" s="361" t="s">
        <v>15680</v>
      </c>
      <c r="G857" s="361" t="s">
        <v>14057</v>
      </c>
      <c r="H857" s="361" t="s">
        <v>7923</v>
      </c>
      <c r="I857" s="363" t="s">
        <v>14057</v>
      </c>
      <c r="J857" s="363" t="s">
        <v>11331</v>
      </c>
      <c r="K857" s="360" t="s">
        <v>7968</v>
      </c>
      <c r="L857" s="360" t="s">
        <v>2022</v>
      </c>
      <c r="M857" s="360" t="s">
        <v>14068</v>
      </c>
      <c r="N857" s="363" t="s">
        <v>15681</v>
      </c>
      <c r="O857" s="363" t="s">
        <v>13926</v>
      </c>
      <c r="P857" s="363" t="s">
        <v>14069</v>
      </c>
      <c r="Q857" s="363" t="s">
        <v>14070</v>
      </c>
      <c r="R857" s="363" t="s">
        <v>15682</v>
      </c>
      <c r="S857" s="363" t="s">
        <v>8687</v>
      </c>
      <c r="T857" s="419" t="str">
        <f t="shared" si="27"/>
        <v>209Xã Na Sầm</v>
      </c>
      <c r="U857" t="e">
        <f>VLOOKUP(S857,'DM CQT mới'!$E$7:$E$132,1,)</f>
        <v>#N/A</v>
      </c>
      <c r="V857" s="360" t="s">
        <v>2022</v>
      </c>
      <c r="W857" s="363" t="s">
        <v>15681</v>
      </c>
      <c r="X857" t="b">
        <f t="shared" si="26"/>
        <v>1</v>
      </c>
    </row>
    <row r="858" spans="1:24" ht="60" hidden="1">
      <c r="A858" s="360" t="s">
        <v>7994</v>
      </c>
      <c r="B858" s="361" t="s">
        <v>11331</v>
      </c>
      <c r="C858" s="361">
        <v>20</v>
      </c>
      <c r="D858" s="361" t="s">
        <v>2022</v>
      </c>
      <c r="E858" s="361" t="s">
        <v>14068</v>
      </c>
      <c r="F858" s="361" t="s">
        <v>15680</v>
      </c>
      <c r="G858" s="361" t="s">
        <v>14057</v>
      </c>
      <c r="H858" s="361" t="s">
        <v>7923</v>
      </c>
      <c r="I858" s="363" t="s">
        <v>14057</v>
      </c>
      <c r="J858" s="363" t="s">
        <v>11331</v>
      </c>
      <c r="K858" s="360" t="s">
        <v>7968</v>
      </c>
      <c r="L858" s="360" t="s">
        <v>2022</v>
      </c>
      <c r="M858" s="360" t="s">
        <v>14068</v>
      </c>
      <c r="N858" s="363" t="s">
        <v>15681</v>
      </c>
      <c r="O858" s="363" t="s">
        <v>13926</v>
      </c>
      <c r="P858" s="363" t="s">
        <v>14069</v>
      </c>
      <c r="Q858" s="363" t="s">
        <v>14070</v>
      </c>
      <c r="R858" s="363" t="s">
        <v>15682</v>
      </c>
      <c r="S858" s="363" t="s">
        <v>8688</v>
      </c>
      <c r="T858" s="419" t="str">
        <f t="shared" si="27"/>
        <v>209Xã Văn Lãng</v>
      </c>
      <c r="U858" t="e">
        <f>VLOOKUP(S858,'DM CQT mới'!$E$7:$E$132,1,)</f>
        <v>#N/A</v>
      </c>
      <c r="V858" s="360" t="s">
        <v>2022</v>
      </c>
      <c r="W858" s="363" t="s">
        <v>15681</v>
      </c>
      <c r="X858" t="b">
        <f t="shared" si="26"/>
        <v>1</v>
      </c>
    </row>
    <row r="859" spans="1:24" ht="60" hidden="1">
      <c r="A859" s="360" t="s">
        <v>7994</v>
      </c>
      <c r="B859" s="361" t="s">
        <v>11331</v>
      </c>
      <c r="C859" s="361">
        <v>20</v>
      </c>
      <c r="D859" s="361" t="s">
        <v>2022</v>
      </c>
      <c r="E859" s="361" t="s">
        <v>14068</v>
      </c>
      <c r="F859" s="361" t="s">
        <v>15680</v>
      </c>
      <c r="G859" s="361" t="s">
        <v>14057</v>
      </c>
      <c r="H859" s="361" t="s">
        <v>7923</v>
      </c>
      <c r="I859" s="363" t="s">
        <v>14057</v>
      </c>
      <c r="J859" s="363" t="s">
        <v>11331</v>
      </c>
      <c r="K859" s="360" t="s">
        <v>7968</v>
      </c>
      <c r="L859" s="360" t="s">
        <v>2022</v>
      </c>
      <c r="M859" s="360" t="s">
        <v>14068</v>
      </c>
      <c r="N859" s="363" t="s">
        <v>15681</v>
      </c>
      <c r="O859" s="363" t="s">
        <v>13926</v>
      </c>
      <c r="P859" s="363" t="s">
        <v>14069</v>
      </c>
      <c r="Q859" s="363" t="s">
        <v>14070</v>
      </c>
      <c r="R859" s="363" t="s">
        <v>15682</v>
      </c>
      <c r="S859" s="363" t="s">
        <v>8689</v>
      </c>
      <c r="T859" s="419" t="str">
        <f t="shared" si="27"/>
        <v>209Xã Hội Hoan</v>
      </c>
      <c r="U859" t="e">
        <f>VLOOKUP(S859,'DM CQT mới'!$E$7:$E$132,1,)</f>
        <v>#N/A</v>
      </c>
      <c r="V859" s="360" t="s">
        <v>2022</v>
      </c>
      <c r="W859" s="363" t="s">
        <v>15681</v>
      </c>
      <c r="X859" t="b">
        <f t="shared" si="26"/>
        <v>1</v>
      </c>
    </row>
    <row r="860" spans="1:24" ht="60" hidden="1">
      <c r="A860" s="360" t="s">
        <v>7994</v>
      </c>
      <c r="B860" s="361" t="s">
        <v>11331</v>
      </c>
      <c r="C860" s="361">
        <v>20</v>
      </c>
      <c r="D860" s="361" t="s">
        <v>2022</v>
      </c>
      <c r="E860" s="361" t="s">
        <v>14068</v>
      </c>
      <c r="F860" s="361" t="s">
        <v>15680</v>
      </c>
      <c r="G860" s="361" t="s">
        <v>14057</v>
      </c>
      <c r="H860" s="361" t="s">
        <v>7923</v>
      </c>
      <c r="I860" s="363" t="s">
        <v>14057</v>
      </c>
      <c r="J860" s="363" t="s">
        <v>11331</v>
      </c>
      <c r="K860" s="360" t="s">
        <v>7968</v>
      </c>
      <c r="L860" s="360" t="s">
        <v>2022</v>
      </c>
      <c r="M860" s="360" t="s">
        <v>14068</v>
      </c>
      <c r="N860" s="363" t="s">
        <v>15681</v>
      </c>
      <c r="O860" s="363" t="s">
        <v>13926</v>
      </c>
      <c r="P860" s="363" t="s">
        <v>14069</v>
      </c>
      <c r="Q860" s="363" t="s">
        <v>14070</v>
      </c>
      <c r="R860" s="363" t="s">
        <v>15682</v>
      </c>
      <c r="S860" s="363" t="s">
        <v>8690</v>
      </c>
      <c r="T860" s="419" t="str">
        <f t="shared" si="27"/>
        <v>209Xã Thụy Hùng</v>
      </c>
      <c r="U860" t="e">
        <f>VLOOKUP(S860,'DM CQT mới'!$E$7:$E$132,1,)</f>
        <v>#N/A</v>
      </c>
      <c r="V860" s="360" t="s">
        <v>2022</v>
      </c>
      <c r="W860" s="363" t="s">
        <v>15681</v>
      </c>
      <c r="X860" t="b">
        <f t="shared" si="26"/>
        <v>1</v>
      </c>
    </row>
    <row r="861" spans="1:24" ht="60" hidden="1">
      <c r="A861" s="360" t="s">
        <v>7994</v>
      </c>
      <c r="B861" s="361" t="s">
        <v>11331</v>
      </c>
      <c r="C861" s="361">
        <v>20</v>
      </c>
      <c r="D861" s="361" t="s">
        <v>2022</v>
      </c>
      <c r="E861" s="361" t="s">
        <v>14068</v>
      </c>
      <c r="F861" s="361" t="s">
        <v>15680</v>
      </c>
      <c r="G861" s="361" t="s">
        <v>14057</v>
      </c>
      <c r="H861" s="361" t="s">
        <v>7923</v>
      </c>
      <c r="I861" s="363" t="s">
        <v>14057</v>
      </c>
      <c r="J861" s="363" t="s">
        <v>11331</v>
      </c>
      <c r="K861" s="360" t="s">
        <v>7968</v>
      </c>
      <c r="L861" s="360" t="s">
        <v>2022</v>
      </c>
      <c r="M861" s="360" t="s">
        <v>14068</v>
      </c>
      <c r="N861" s="363" t="s">
        <v>15681</v>
      </c>
      <c r="O861" s="363" t="s">
        <v>13926</v>
      </c>
      <c r="P861" s="363" t="s">
        <v>14069</v>
      </c>
      <c r="Q861" s="363" t="s">
        <v>14070</v>
      </c>
      <c r="R861" s="363" t="s">
        <v>15682</v>
      </c>
      <c r="S861" s="363" t="s">
        <v>8691</v>
      </c>
      <c r="T861" s="419" t="str">
        <f t="shared" si="27"/>
        <v>209Xã Hoàng Văn Thụ</v>
      </c>
      <c r="U861" t="e">
        <f>VLOOKUP(S861,'DM CQT mới'!$E$7:$E$132,1,)</f>
        <v>#N/A</v>
      </c>
      <c r="V861" s="360" t="s">
        <v>2022</v>
      </c>
      <c r="W861" s="363" t="s">
        <v>15681</v>
      </c>
      <c r="X861" t="b">
        <f t="shared" si="26"/>
        <v>1</v>
      </c>
    </row>
    <row r="862" spans="1:24" ht="60" hidden="1">
      <c r="A862" s="360" t="s">
        <v>7994</v>
      </c>
      <c r="B862" s="361" t="s">
        <v>11331</v>
      </c>
      <c r="C862" s="361">
        <v>20</v>
      </c>
      <c r="D862" s="361" t="s">
        <v>2022</v>
      </c>
      <c r="E862" s="361" t="s">
        <v>14068</v>
      </c>
      <c r="F862" s="361" t="s">
        <v>15680</v>
      </c>
      <c r="G862" s="361" t="s">
        <v>14057</v>
      </c>
      <c r="H862" s="361" t="s">
        <v>7923</v>
      </c>
      <c r="I862" s="363" t="s">
        <v>14057</v>
      </c>
      <c r="J862" s="363" t="s">
        <v>11331</v>
      </c>
      <c r="K862" s="360" t="s">
        <v>7968</v>
      </c>
      <c r="L862" s="360" t="s">
        <v>2022</v>
      </c>
      <c r="M862" s="360" t="s">
        <v>14068</v>
      </c>
      <c r="N862" s="363" t="s">
        <v>15681</v>
      </c>
      <c r="O862" s="363" t="s">
        <v>13926</v>
      </c>
      <c r="P862" s="363" t="s">
        <v>14069</v>
      </c>
      <c r="Q862" s="363" t="s">
        <v>14070</v>
      </c>
      <c r="R862" s="363" t="s">
        <v>15682</v>
      </c>
      <c r="S862" s="363" t="s">
        <v>8665</v>
      </c>
      <c r="T862" s="419" t="str">
        <f t="shared" si="27"/>
        <v>209Xã Thất Khê</v>
      </c>
      <c r="U862" t="e">
        <f>VLOOKUP(S862,'DM CQT mới'!$E$7:$E$132,1,)</f>
        <v>#N/A</v>
      </c>
      <c r="V862" s="360" t="s">
        <v>2022</v>
      </c>
      <c r="W862" s="363" t="s">
        <v>15681</v>
      </c>
      <c r="X862" t="b">
        <f t="shared" si="26"/>
        <v>1</v>
      </c>
    </row>
    <row r="863" spans="1:24" ht="60" hidden="1">
      <c r="A863" s="360" t="s">
        <v>7994</v>
      </c>
      <c r="B863" s="361" t="s">
        <v>11331</v>
      </c>
      <c r="C863" s="361">
        <v>20</v>
      </c>
      <c r="D863" s="361" t="s">
        <v>2022</v>
      </c>
      <c r="E863" s="361" t="s">
        <v>14068</v>
      </c>
      <c r="F863" s="361" t="s">
        <v>15680</v>
      </c>
      <c r="G863" s="361" t="s">
        <v>14057</v>
      </c>
      <c r="H863" s="361" t="s">
        <v>7923</v>
      </c>
      <c r="I863" s="363" t="s">
        <v>14057</v>
      </c>
      <c r="J863" s="363" t="s">
        <v>11331</v>
      </c>
      <c r="K863" s="360" t="s">
        <v>7968</v>
      </c>
      <c r="L863" s="360" t="s">
        <v>2022</v>
      </c>
      <c r="M863" s="360" t="s">
        <v>14068</v>
      </c>
      <c r="N863" s="363" t="s">
        <v>15681</v>
      </c>
      <c r="O863" s="363" t="s">
        <v>13926</v>
      </c>
      <c r="P863" s="363" t="s">
        <v>14069</v>
      </c>
      <c r="Q863" s="363" t="s">
        <v>14070</v>
      </c>
      <c r="R863" s="363" t="s">
        <v>15682</v>
      </c>
      <c r="S863" s="363" t="s">
        <v>8465</v>
      </c>
      <c r="T863" s="419" t="str">
        <f t="shared" si="27"/>
        <v>209Xã Đoàn Kết</v>
      </c>
      <c r="U863" t="e">
        <f>VLOOKUP(S863,'DM CQT mới'!$E$7:$E$132,1,)</f>
        <v>#N/A</v>
      </c>
      <c r="V863" s="360" t="s">
        <v>2022</v>
      </c>
      <c r="W863" s="363" t="s">
        <v>15681</v>
      </c>
      <c r="X863" t="b">
        <f t="shared" si="26"/>
        <v>1</v>
      </c>
    </row>
    <row r="864" spans="1:24" ht="60" hidden="1">
      <c r="A864" s="360" t="s">
        <v>7994</v>
      </c>
      <c r="B864" s="361" t="s">
        <v>11331</v>
      </c>
      <c r="C864" s="361">
        <v>20</v>
      </c>
      <c r="D864" s="361" t="s">
        <v>2022</v>
      </c>
      <c r="E864" s="361" t="s">
        <v>14068</v>
      </c>
      <c r="F864" s="361" t="s">
        <v>15680</v>
      </c>
      <c r="G864" s="361" t="s">
        <v>14057</v>
      </c>
      <c r="H864" s="361" t="s">
        <v>7923</v>
      </c>
      <c r="I864" s="363" t="s">
        <v>14057</v>
      </c>
      <c r="J864" s="363" t="s">
        <v>11331</v>
      </c>
      <c r="K864" s="360" t="s">
        <v>7968</v>
      </c>
      <c r="L864" s="360" t="s">
        <v>2022</v>
      </c>
      <c r="M864" s="360" t="s">
        <v>14068</v>
      </c>
      <c r="N864" s="363" t="s">
        <v>15681</v>
      </c>
      <c r="O864" s="363" t="s">
        <v>13926</v>
      </c>
      <c r="P864" s="363" t="s">
        <v>14069</v>
      </c>
      <c r="Q864" s="363" t="s">
        <v>14070</v>
      </c>
      <c r="R864" s="363" t="s">
        <v>15682</v>
      </c>
      <c r="S864" s="363" t="s">
        <v>8134</v>
      </c>
      <c r="T864" s="419" t="str">
        <f t="shared" si="27"/>
        <v>209Xã Tân Tiến</v>
      </c>
      <c r="U864" t="e">
        <f>VLOOKUP(S864,'DM CQT mới'!$E$7:$E$132,1,)</f>
        <v>#N/A</v>
      </c>
      <c r="V864" s="360" t="s">
        <v>2022</v>
      </c>
      <c r="W864" s="363" t="s">
        <v>15681</v>
      </c>
      <c r="X864" t="b">
        <f t="shared" si="26"/>
        <v>1</v>
      </c>
    </row>
    <row r="865" spans="1:24" ht="60" hidden="1">
      <c r="A865" s="360" t="s">
        <v>7994</v>
      </c>
      <c r="B865" s="361" t="s">
        <v>11331</v>
      </c>
      <c r="C865" s="361">
        <v>20</v>
      </c>
      <c r="D865" s="361" t="s">
        <v>2022</v>
      </c>
      <c r="E865" s="361" t="s">
        <v>14068</v>
      </c>
      <c r="F865" s="361" t="s">
        <v>15680</v>
      </c>
      <c r="G865" s="361" t="s">
        <v>14057</v>
      </c>
      <c r="H865" s="361" t="s">
        <v>7923</v>
      </c>
      <c r="I865" s="363" t="s">
        <v>14057</v>
      </c>
      <c r="J865" s="363" t="s">
        <v>11331</v>
      </c>
      <c r="K865" s="360" t="s">
        <v>7968</v>
      </c>
      <c r="L865" s="360" t="s">
        <v>2022</v>
      </c>
      <c r="M865" s="360" t="s">
        <v>14068</v>
      </c>
      <c r="N865" s="363" t="s">
        <v>15681</v>
      </c>
      <c r="O865" s="363" t="s">
        <v>13926</v>
      </c>
      <c r="P865" s="363" t="s">
        <v>14069</v>
      </c>
      <c r="Q865" s="363" t="s">
        <v>14070</v>
      </c>
      <c r="R865" s="363" t="s">
        <v>15682</v>
      </c>
      <c r="S865" s="363" t="s">
        <v>8666</v>
      </c>
      <c r="T865" s="419" t="str">
        <f t="shared" si="27"/>
        <v>209Xã Tràng Định</v>
      </c>
      <c r="U865" t="e">
        <f>VLOOKUP(S865,'DM CQT mới'!$E$7:$E$132,1,)</f>
        <v>#N/A</v>
      </c>
      <c r="V865" s="360" t="s">
        <v>2022</v>
      </c>
      <c r="W865" s="363" t="s">
        <v>15681</v>
      </c>
      <c r="X865" t="b">
        <f t="shared" si="26"/>
        <v>1</v>
      </c>
    </row>
    <row r="866" spans="1:24" ht="60" hidden="1">
      <c r="A866" s="360" t="s">
        <v>7994</v>
      </c>
      <c r="B866" s="361" t="s">
        <v>11331</v>
      </c>
      <c r="C866" s="361">
        <v>20</v>
      </c>
      <c r="D866" s="361" t="s">
        <v>2022</v>
      </c>
      <c r="E866" s="361" t="s">
        <v>14068</v>
      </c>
      <c r="F866" s="361" t="s">
        <v>15680</v>
      </c>
      <c r="G866" s="361" t="s">
        <v>14057</v>
      </c>
      <c r="H866" s="361" t="s">
        <v>7923</v>
      </c>
      <c r="I866" s="363" t="s">
        <v>14057</v>
      </c>
      <c r="J866" s="363" t="s">
        <v>11331</v>
      </c>
      <c r="K866" s="360" t="s">
        <v>7968</v>
      </c>
      <c r="L866" s="360" t="s">
        <v>2022</v>
      </c>
      <c r="M866" s="360" t="s">
        <v>14068</v>
      </c>
      <c r="N866" s="363" t="s">
        <v>15681</v>
      </c>
      <c r="O866" s="363" t="s">
        <v>13926</v>
      </c>
      <c r="P866" s="363" t="s">
        <v>14069</v>
      </c>
      <c r="Q866" s="363" t="s">
        <v>14070</v>
      </c>
      <c r="R866" s="363" t="s">
        <v>15682</v>
      </c>
      <c r="S866" s="363" t="s">
        <v>8667</v>
      </c>
      <c r="T866" s="419" t="str">
        <f t="shared" si="27"/>
        <v>209Xã Quốc Khánh</v>
      </c>
      <c r="U866" t="e">
        <f>VLOOKUP(S866,'DM CQT mới'!$E$7:$E$132,1,)</f>
        <v>#N/A</v>
      </c>
      <c r="V866" s="360" t="s">
        <v>2022</v>
      </c>
      <c r="W866" s="363" t="s">
        <v>15681</v>
      </c>
      <c r="X866" t="b">
        <f t="shared" si="26"/>
        <v>1</v>
      </c>
    </row>
    <row r="867" spans="1:24" ht="60" hidden="1">
      <c r="A867" s="360" t="s">
        <v>7994</v>
      </c>
      <c r="B867" s="361" t="s">
        <v>11331</v>
      </c>
      <c r="C867" s="361">
        <v>20</v>
      </c>
      <c r="D867" s="361" t="s">
        <v>2022</v>
      </c>
      <c r="E867" s="361" t="s">
        <v>14068</v>
      </c>
      <c r="F867" s="361" t="s">
        <v>15680</v>
      </c>
      <c r="G867" s="361" t="s">
        <v>14057</v>
      </c>
      <c r="H867" s="361" t="s">
        <v>7923</v>
      </c>
      <c r="I867" s="363" t="s">
        <v>14057</v>
      </c>
      <c r="J867" s="363" t="s">
        <v>11331</v>
      </c>
      <c r="K867" s="360" t="s">
        <v>7968</v>
      </c>
      <c r="L867" s="360" t="s">
        <v>2022</v>
      </c>
      <c r="M867" s="360" t="s">
        <v>14068</v>
      </c>
      <c r="N867" s="363" t="s">
        <v>15681</v>
      </c>
      <c r="O867" s="363" t="s">
        <v>13926</v>
      </c>
      <c r="P867" s="363" t="s">
        <v>14069</v>
      </c>
      <c r="Q867" s="363" t="s">
        <v>14070</v>
      </c>
      <c r="R867" s="363" t="s">
        <v>15682</v>
      </c>
      <c r="S867" s="363" t="s">
        <v>8668</v>
      </c>
      <c r="T867" s="419" t="str">
        <f t="shared" si="27"/>
        <v>209Xã Kháng Chiến</v>
      </c>
      <c r="U867" t="e">
        <f>VLOOKUP(S867,'DM CQT mới'!$E$7:$E$132,1,)</f>
        <v>#N/A</v>
      </c>
      <c r="V867" s="360" t="s">
        <v>2022</v>
      </c>
      <c r="W867" s="363" t="s">
        <v>15681</v>
      </c>
      <c r="X867" t="b">
        <f t="shared" si="26"/>
        <v>1</v>
      </c>
    </row>
    <row r="868" spans="1:24" ht="60" hidden="1">
      <c r="A868" s="360" t="s">
        <v>7994</v>
      </c>
      <c r="B868" s="361" t="s">
        <v>11331</v>
      </c>
      <c r="C868" s="361">
        <v>20</v>
      </c>
      <c r="D868" s="361" t="s">
        <v>2022</v>
      </c>
      <c r="E868" s="361" t="s">
        <v>14068</v>
      </c>
      <c r="F868" s="361" t="s">
        <v>15680</v>
      </c>
      <c r="G868" s="361" t="s">
        <v>14057</v>
      </c>
      <c r="H868" s="361" t="s">
        <v>7923</v>
      </c>
      <c r="I868" s="363" t="s">
        <v>14057</v>
      </c>
      <c r="J868" s="363" t="s">
        <v>11331</v>
      </c>
      <c r="K868" s="360" t="s">
        <v>7968</v>
      </c>
      <c r="L868" s="360" t="s">
        <v>2022</v>
      </c>
      <c r="M868" s="360" t="s">
        <v>14068</v>
      </c>
      <c r="N868" s="363" t="s">
        <v>15681</v>
      </c>
      <c r="O868" s="363" t="s">
        <v>13926</v>
      </c>
      <c r="P868" s="363" t="s">
        <v>14069</v>
      </c>
      <c r="Q868" s="363" t="s">
        <v>14070</v>
      </c>
      <c r="R868" s="363" t="s">
        <v>15682</v>
      </c>
      <c r="S868" s="363" t="s">
        <v>8669</v>
      </c>
      <c r="T868" s="419" t="str">
        <f t="shared" si="27"/>
        <v>209Xã Quốc Việt</v>
      </c>
      <c r="U868" t="e">
        <f>VLOOKUP(S868,'DM CQT mới'!$E$7:$E$132,1,)</f>
        <v>#N/A</v>
      </c>
      <c r="V868" s="360" t="s">
        <v>2022</v>
      </c>
      <c r="W868" s="363" t="s">
        <v>15681</v>
      </c>
      <c r="X868" t="b">
        <f t="shared" si="26"/>
        <v>1</v>
      </c>
    </row>
    <row r="869" spans="1:24" ht="75" hidden="1">
      <c r="A869" s="360" t="s">
        <v>8018</v>
      </c>
      <c r="B869" s="361" t="s">
        <v>11449</v>
      </c>
      <c r="C869" s="361">
        <v>0</v>
      </c>
      <c r="D869" s="361" t="s">
        <v>2342</v>
      </c>
      <c r="E869" s="361" t="s">
        <v>14071</v>
      </c>
      <c r="F869" s="361" t="s">
        <v>15683</v>
      </c>
      <c r="G869" s="361" t="s">
        <v>2333</v>
      </c>
      <c r="H869" s="361" t="s">
        <v>7917</v>
      </c>
      <c r="I869" s="363" t="s">
        <v>2333</v>
      </c>
      <c r="J869" s="363" t="s">
        <v>11449</v>
      </c>
      <c r="K869" s="360">
        <v>0</v>
      </c>
      <c r="L869" s="360" t="s">
        <v>2342</v>
      </c>
      <c r="M869" s="360" t="s">
        <v>14071</v>
      </c>
      <c r="N869" s="363" t="s">
        <v>15684</v>
      </c>
      <c r="O869" s="363" t="s">
        <v>13745</v>
      </c>
      <c r="P869" s="363" t="s">
        <v>14072</v>
      </c>
      <c r="Q869" s="363"/>
      <c r="R869" s="363" t="s">
        <v>15685</v>
      </c>
      <c r="S869" s="363" t="s">
        <v>8198</v>
      </c>
      <c r="T869" s="419" t="str">
        <f t="shared" si="27"/>
        <v>215Phường Phan Đình Phùng</v>
      </c>
      <c r="U869" t="e">
        <f>VLOOKUP(S869,'DM CQT mới'!$E$7:$E$132,1,)</f>
        <v>#N/A</v>
      </c>
      <c r="V869" s="360" t="s">
        <v>2342</v>
      </c>
      <c r="W869" s="363" t="s">
        <v>15684</v>
      </c>
      <c r="X869" t="b">
        <f t="shared" si="26"/>
        <v>1</v>
      </c>
    </row>
    <row r="870" spans="1:24" ht="75" hidden="1">
      <c r="A870" s="360" t="s">
        <v>8018</v>
      </c>
      <c r="B870" s="361" t="s">
        <v>11449</v>
      </c>
      <c r="C870" s="361">
        <v>0</v>
      </c>
      <c r="D870" s="361" t="s">
        <v>2342</v>
      </c>
      <c r="E870" s="361" t="s">
        <v>14071</v>
      </c>
      <c r="F870" s="361" t="s">
        <v>15683</v>
      </c>
      <c r="G870" s="361" t="s">
        <v>2333</v>
      </c>
      <c r="H870" s="361" t="s">
        <v>7917</v>
      </c>
      <c r="I870" s="363" t="s">
        <v>2333</v>
      </c>
      <c r="J870" s="363" t="s">
        <v>11449</v>
      </c>
      <c r="K870" s="360">
        <v>0</v>
      </c>
      <c r="L870" s="360" t="s">
        <v>2342</v>
      </c>
      <c r="M870" s="360" t="s">
        <v>14071</v>
      </c>
      <c r="N870" s="363" t="s">
        <v>15684</v>
      </c>
      <c r="O870" s="363" t="s">
        <v>13745</v>
      </c>
      <c r="P870" s="363" t="s">
        <v>14072</v>
      </c>
      <c r="Q870" s="363"/>
      <c r="R870" s="363" t="s">
        <v>15685</v>
      </c>
      <c r="S870" s="363" t="s">
        <v>8199</v>
      </c>
      <c r="T870" s="419" t="str">
        <f t="shared" si="27"/>
        <v>215Phường Linh Sơn</v>
      </c>
      <c r="U870" t="e">
        <f>VLOOKUP(S870,'DM CQT mới'!$E$7:$E$132,1,)</f>
        <v>#N/A</v>
      </c>
      <c r="V870" s="360" t="s">
        <v>2342</v>
      </c>
      <c r="W870" s="363" t="s">
        <v>15684</v>
      </c>
      <c r="X870" t="b">
        <f t="shared" si="26"/>
        <v>1</v>
      </c>
    </row>
    <row r="871" spans="1:24" ht="75" hidden="1">
      <c r="A871" s="360" t="s">
        <v>8018</v>
      </c>
      <c r="B871" s="361" t="s">
        <v>11449</v>
      </c>
      <c r="C871" s="361">
        <v>0</v>
      </c>
      <c r="D871" s="361" t="s">
        <v>2342</v>
      </c>
      <c r="E871" s="361" t="s">
        <v>14071</v>
      </c>
      <c r="F871" s="361" t="s">
        <v>15683</v>
      </c>
      <c r="G871" s="361" t="s">
        <v>2333</v>
      </c>
      <c r="H871" s="361" t="s">
        <v>7917</v>
      </c>
      <c r="I871" s="363" t="s">
        <v>2333</v>
      </c>
      <c r="J871" s="363" t="s">
        <v>11449</v>
      </c>
      <c r="K871" s="360">
        <v>0</v>
      </c>
      <c r="L871" s="360" t="s">
        <v>2342</v>
      </c>
      <c r="M871" s="360" t="s">
        <v>14071</v>
      </c>
      <c r="N871" s="363" t="s">
        <v>15684</v>
      </c>
      <c r="O871" s="363" t="s">
        <v>13745</v>
      </c>
      <c r="P871" s="363" t="s">
        <v>14072</v>
      </c>
      <c r="Q871" s="363"/>
      <c r="R871" s="363" t="s">
        <v>15685</v>
      </c>
      <c r="S871" s="363" t="s">
        <v>8200</v>
      </c>
      <c r="T871" s="419" t="str">
        <f t="shared" si="27"/>
        <v>215Phường Tích Lương</v>
      </c>
      <c r="U871" t="e">
        <f>VLOOKUP(S871,'DM CQT mới'!$E$7:$E$132,1,)</f>
        <v>#N/A</v>
      </c>
      <c r="V871" s="360" t="s">
        <v>2342</v>
      </c>
      <c r="W871" s="363" t="s">
        <v>15684</v>
      </c>
      <c r="X871" t="b">
        <f t="shared" si="26"/>
        <v>1</v>
      </c>
    </row>
    <row r="872" spans="1:24" ht="75" hidden="1">
      <c r="A872" s="360" t="s">
        <v>8018</v>
      </c>
      <c r="B872" s="361" t="s">
        <v>11449</v>
      </c>
      <c r="C872" s="361">
        <v>0</v>
      </c>
      <c r="D872" s="361" t="s">
        <v>2342</v>
      </c>
      <c r="E872" s="361" t="s">
        <v>14071</v>
      </c>
      <c r="F872" s="361" t="s">
        <v>15683</v>
      </c>
      <c r="G872" s="361" t="s">
        <v>2333</v>
      </c>
      <c r="H872" s="361" t="s">
        <v>7917</v>
      </c>
      <c r="I872" s="363" t="s">
        <v>2333</v>
      </c>
      <c r="J872" s="363" t="s">
        <v>11449</v>
      </c>
      <c r="K872" s="360">
        <v>0</v>
      </c>
      <c r="L872" s="360" t="s">
        <v>2342</v>
      </c>
      <c r="M872" s="360" t="s">
        <v>14071</v>
      </c>
      <c r="N872" s="363" t="s">
        <v>15684</v>
      </c>
      <c r="O872" s="363" t="s">
        <v>13745</v>
      </c>
      <c r="P872" s="363" t="s">
        <v>14072</v>
      </c>
      <c r="Q872" s="363"/>
      <c r="R872" s="363" t="s">
        <v>15685</v>
      </c>
      <c r="S872" s="363" t="s">
        <v>8201</v>
      </c>
      <c r="T872" s="419" t="str">
        <f t="shared" si="27"/>
        <v>215Phường Gia Sàng</v>
      </c>
      <c r="U872" t="e">
        <f>VLOOKUP(S872,'DM CQT mới'!$E$7:$E$132,1,)</f>
        <v>#N/A</v>
      </c>
      <c r="V872" s="360" t="s">
        <v>2342</v>
      </c>
      <c r="W872" s="363" t="s">
        <v>15684</v>
      </c>
      <c r="X872" t="b">
        <f t="shared" si="26"/>
        <v>1</v>
      </c>
    </row>
    <row r="873" spans="1:24" ht="75" hidden="1">
      <c r="A873" s="360" t="s">
        <v>8018</v>
      </c>
      <c r="B873" s="361" t="s">
        <v>11449</v>
      </c>
      <c r="C873" s="361">
        <v>0</v>
      </c>
      <c r="D873" s="361" t="s">
        <v>2342</v>
      </c>
      <c r="E873" s="361" t="s">
        <v>14071</v>
      </c>
      <c r="F873" s="361" t="s">
        <v>15683</v>
      </c>
      <c r="G873" s="361" t="s">
        <v>2333</v>
      </c>
      <c r="H873" s="361" t="s">
        <v>7917</v>
      </c>
      <c r="I873" s="363" t="s">
        <v>2333</v>
      </c>
      <c r="J873" s="363" t="s">
        <v>11449</v>
      </c>
      <c r="K873" s="360">
        <v>0</v>
      </c>
      <c r="L873" s="360" t="s">
        <v>2342</v>
      </c>
      <c r="M873" s="360" t="s">
        <v>14071</v>
      </c>
      <c r="N873" s="363" t="s">
        <v>15684</v>
      </c>
      <c r="O873" s="363" t="s">
        <v>13745</v>
      </c>
      <c r="P873" s="363" t="s">
        <v>14072</v>
      </c>
      <c r="Q873" s="363"/>
      <c r="R873" s="363" t="s">
        <v>15685</v>
      </c>
      <c r="S873" s="363" t="s">
        <v>8202</v>
      </c>
      <c r="T873" s="419" t="str">
        <f t="shared" si="27"/>
        <v>215Phường Quyết Thắng</v>
      </c>
      <c r="U873" t="e">
        <f>VLOOKUP(S873,'DM CQT mới'!$E$7:$E$132,1,)</f>
        <v>#N/A</v>
      </c>
      <c r="V873" s="360" t="s">
        <v>2342</v>
      </c>
      <c r="W873" s="363" t="s">
        <v>15684</v>
      </c>
      <c r="X873" t="b">
        <f t="shared" si="26"/>
        <v>1</v>
      </c>
    </row>
    <row r="874" spans="1:24" ht="75" hidden="1">
      <c r="A874" s="360" t="s">
        <v>8018</v>
      </c>
      <c r="B874" s="361" t="s">
        <v>11449</v>
      </c>
      <c r="C874" s="361">
        <v>0</v>
      </c>
      <c r="D874" s="361" t="s">
        <v>2342</v>
      </c>
      <c r="E874" s="361" t="s">
        <v>14071</v>
      </c>
      <c r="F874" s="361" t="s">
        <v>15683</v>
      </c>
      <c r="G874" s="361" t="s">
        <v>2333</v>
      </c>
      <c r="H874" s="361" t="s">
        <v>7917</v>
      </c>
      <c r="I874" s="363" t="s">
        <v>2333</v>
      </c>
      <c r="J874" s="363" t="s">
        <v>11449</v>
      </c>
      <c r="K874" s="360">
        <v>0</v>
      </c>
      <c r="L874" s="360" t="s">
        <v>2342</v>
      </c>
      <c r="M874" s="360" t="s">
        <v>14071</v>
      </c>
      <c r="N874" s="363" t="s">
        <v>15684</v>
      </c>
      <c r="O874" s="363" t="s">
        <v>13745</v>
      </c>
      <c r="P874" s="363" t="s">
        <v>14072</v>
      </c>
      <c r="Q874" s="363"/>
      <c r="R874" s="363" t="s">
        <v>15685</v>
      </c>
      <c r="S874" s="363" t="s">
        <v>8203</v>
      </c>
      <c r="T874" s="419" t="str">
        <f t="shared" si="27"/>
        <v>215Phường Quan Triều</v>
      </c>
      <c r="U874" t="e">
        <f>VLOOKUP(S874,'DM CQT mới'!$E$7:$E$132,1,)</f>
        <v>#N/A</v>
      </c>
      <c r="V874" s="360" t="s">
        <v>2342</v>
      </c>
      <c r="W874" s="363" t="s">
        <v>15684</v>
      </c>
      <c r="X874" t="b">
        <f t="shared" si="26"/>
        <v>1</v>
      </c>
    </row>
    <row r="875" spans="1:24" ht="75" hidden="1">
      <c r="A875" s="360" t="s">
        <v>8018</v>
      </c>
      <c r="B875" s="361" t="s">
        <v>11449</v>
      </c>
      <c r="C875" s="361">
        <v>0</v>
      </c>
      <c r="D875" s="361" t="s">
        <v>2342</v>
      </c>
      <c r="E875" s="361" t="s">
        <v>14071</v>
      </c>
      <c r="F875" s="361" t="s">
        <v>15683</v>
      </c>
      <c r="G875" s="361" t="s">
        <v>2333</v>
      </c>
      <c r="H875" s="361" t="s">
        <v>7917</v>
      </c>
      <c r="I875" s="363" t="s">
        <v>2333</v>
      </c>
      <c r="J875" s="363" t="s">
        <v>11449</v>
      </c>
      <c r="K875" s="360">
        <v>0</v>
      </c>
      <c r="L875" s="360" t="s">
        <v>2342</v>
      </c>
      <c r="M875" s="360" t="s">
        <v>14071</v>
      </c>
      <c r="N875" s="363" t="s">
        <v>15684</v>
      </c>
      <c r="O875" s="363" t="s">
        <v>13745</v>
      </c>
      <c r="P875" s="363" t="s">
        <v>14072</v>
      </c>
      <c r="Q875" s="363"/>
      <c r="R875" s="363" t="s">
        <v>15685</v>
      </c>
      <c r="S875" s="363" t="s">
        <v>8204</v>
      </c>
      <c r="T875" s="419" t="str">
        <f t="shared" si="27"/>
        <v>215Xã Tân Cương</v>
      </c>
      <c r="U875" t="e">
        <f>VLOOKUP(S875,'DM CQT mới'!$E$7:$E$132,1,)</f>
        <v>#N/A</v>
      </c>
      <c r="V875" s="360" t="s">
        <v>2342</v>
      </c>
      <c r="W875" s="363" t="s">
        <v>15684</v>
      </c>
      <c r="X875" t="b">
        <f t="shared" si="26"/>
        <v>1</v>
      </c>
    </row>
    <row r="876" spans="1:24" ht="75" hidden="1">
      <c r="A876" s="360" t="s">
        <v>8018</v>
      </c>
      <c r="B876" s="361" t="s">
        <v>11449</v>
      </c>
      <c r="C876" s="361">
        <v>0</v>
      </c>
      <c r="D876" s="361" t="s">
        <v>2342</v>
      </c>
      <c r="E876" s="361" t="s">
        <v>14071</v>
      </c>
      <c r="F876" s="361" t="s">
        <v>15683</v>
      </c>
      <c r="G876" s="361" t="s">
        <v>2333</v>
      </c>
      <c r="H876" s="361" t="s">
        <v>7917</v>
      </c>
      <c r="I876" s="363" t="s">
        <v>2333</v>
      </c>
      <c r="J876" s="363" t="s">
        <v>11449</v>
      </c>
      <c r="K876" s="360">
        <v>0</v>
      </c>
      <c r="L876" s="360" t="s">
        <v>2342</v>
      </c>
      <c r="M876" s="360" t="s">
        <v>14071</v>
      </c>
      <c r="N876" s="363" t="s">
        <v>15684</v>
      </c>
      <c r="O876" s="363" t="s">
        <v>13745</v>
      </c>
      <c r="P876" s="363" t="s">
        <v>14072</v>
      </c>
      <c r="Q876" s="363"/>
      <c r="R876" s="363" t="s">
        <v>15685</v>
      </c>
      <c r="S876" s="363" t="s">
        <v>8205</v>
      </c>
      <c r="T876" s="419" t="str">
        <f t="shared" si="27"/>
        <v>215Xã Đại Phúc</v>
      </c>
      <c r="U876" t="e">
        <f>VLOOKUP(S876,'DM CQT mới'!$E$7:$E$132,1,)</f>
        <v>#N/A</v>
      </c>
      <c r="V876" s="360" t="s">
        <v>2342</v>
      </c>
      <c r="W876" s="363" t="s">
        <v>15684</v>
      </c>
      <c r="X876" t="b">
        <f t="shared" si="26"/>
        <v>1</v>
      </c>
    </row>
    <row r="877" spans="1:24" ht="75" hidden="1">
      <c r="A877" s="360" t="s">
        <v>8018</v>
      </c>
      <c r="B877" s="361" t="s">
        <v>11449</v>
      </c>
      <c r="C877" s="361">
        <v>0</v>
      </c>
      <c r="D877" s="361" t="s">
        <v>2342</v>
      </c>
      <c r="E877" s="361" t="s">
        <v>14071</v>
      </c>
      <c r="F877" s="361" t="s">
        <v>15683</v>
      </c>
      <c r="G877" s="361" t="s">
        <v>2333</v>
      </c>
      <c r="H877" s="361" t="s">
        <v>7917</v>
      </c>
      <c r="I877" s="363" t="s">
        <v>2333</v>
      </c>
      <c r="J877" s="363" t="s">
        <v>11449</v>
      </c>
      <c r="K877" s="360">
        <v>0</v>
      </c>
      <c r="L877" s="360" t="s">
        <v>2342</v>
      </c>
      <c r="M877" s="360" t="s">
        <v>14071</v>
      </c>
      <c r="N877" s="363" t="s">
        <v>15684</v>
      </c>
      <c r="O877" s="363" t="s">
        <v>13745</v>
      </c>
      <c r="P877" s="363" t="s">
        <v>14072</v>
      </c>
      <c r="Q877" s="363"/>
      <c r="R877" s="363" t="s">
        <v>15685</v>
      </c>
      <c r="S877" s="363" t="s">
        <v>8227</v>
      </c>
      <c r="T877" s="419" t="str">
        <f t="shared" si="27"/>
        <v>215Phường Sông Công</v>
      </c>
      <c r="U877" t="e">
        <f>VLOOKUP(S877,'DM CQT mới'!$E$7:$E$132,1,)</f>
        <v>#N/A</v>
      </c>
      <c r="V877" s="360" t="s">
        <v>2342</v>
      </c>
      <c r="W877" s="363" t="s">
        <v>15684</v>
      </c>
      <c r="X877" t="b">
        <f t="shared" si="26"/>
        <v>1</v>
      </c>
    </row>
    <row r="878" spans="1:24" ht="75" hidden="1">
      <c r="A878" s="360" t="s">
        <v>8018</v>
      </c>
      <c r="B878" s="361" t="s">
        <v>11449</v>
      </c>
      <c r="C878" s="361">
        <v>0</v>
      </c>
      <c r="D878" s="361" t="s">
        <v>2342</v>
      </c>
      <c r="E878" s="361" t="s">
        <v>14071</v>
      </c>
      <c r="F878" s="361" t="s">
        <v>15683</v>
      </c>
      <c r="G878" s="361" t="s">
        <v>2333</v>
      </c>
      <c r="H878" s="361" t="s">
        <v>7917</v>
      </c>
      <c r="I878" s="363" t="s">
        <v>2333</v>
      </c>
      <c r="J878" s="363" t="s">
        <v>11449</v>
      </c>
      <c r="K878" s="360">
        <v>0</v>
      </c>
      <c r="L878" s="360" t="s">
        <v>2342</v>
      </c>
      <c r="M878" s="360" t="s">
        <v>14071</v>
      </c>
      <c r="N878" s="363" t="s">
        <v>15684</v>
      </c>
      <c r="O878" s="363" t="s">
        <v>13745</v>
      </c>
      <c r="P878" s="363" t="s">
        <v>14072</v>
      </c>
      <c r="Q878" s="363"/>
      <c r="R878" s="363" t="s">
        <v>15685</v>
      </c>
      <c r="S878" s="363" t="s">
        <v>8228</v>
      </c>
      <c r="T878" s="419" t="str">
        <f t="shared" si="27"/>
        <v>215Phường Bá Xuyên</v>
      </c>
      <c r="U878" t="e">
        <f>VLOOKUP(S878,'DM CQT mới'!$E$7:$E$132,1,)</f>
        <v>#N/A</v>
      </c>
      <c r="V878" s="360" t="s">
        <v>2342</v>
      </c>
      <c r="W878" s="363" t="s">
        <v>15684</v>
      </c>
      <c r="X878" t="b">
        <f t="shared" si="26"/>
        <v>1</v>
      </c>
    </row>
    <row r="879" spans="1:24" ht="75" hidden="1">
      <c r="A879" s="360" t="s">
        <v>8018</v>
      </c>
      <c r="B879" s="361" t="s">
        <v>11449</v>
      </c>
      <c r="C879" s="361">
        <v>0</v>
      </c>
      <c r="D879" s="361" t="s">
        <v>2342</v>
      </c>
      <c r="E879" s="361" t="s">
        <v>14071</v>
      </c>
      <c r="F879" s="361" t="s">
        <v>15683</v>
      </c>
      <c r="G879" s="361" t="s">
        <v>2333</v>
      </c>
      <c r="H879" s="361" t="s">
        <v>7917</v>
      </c>
      <c r="I879" s="363" t="s">
        <v>2333</v>
      </c>
      <c r="J879" s="363" t="s">
        <v>11449</v>
      </c>
      <c r="K879" s="360">
        <v>0</v>
      </c>
      <c r="L879" s="360" t="s">
        <v>2342</v>
      </c>
      <c r="M879" s="360" t="s">
        <v>14071</v>
      </c>
      <c r="N879" s="363" t="s">
        <v>15684</v>
      </c>
      <c r="O879" s="363" t="s">
        <v>13745</v>
      </c>
      <c r="P879" s="363" t="s">
        <v>14072</v>
      </c>
      <c r="Q879" s="363"/>
      <c r="R879" s="363" t="s">
        <v>15685</v>
      </c>
      <c r="S879" s="363" t="s">
        <v>8229</v>
      </c>
      <c r="T879" s="419" t="str">
        <f t="shared" si="27"/>
        <v>215Phường Bách Quang</v>
      </c>
      <c r="U879" t="e">
        <f>VLOOKUP(S879,'DM CQT mới'!$E$7:$E$132,1,)</f>
        <v>#N/A</v>
      </c>
      <c r="V879" s="360" t="s">
        <v>2342</v>
      </c>
      <c r="W879" s="363" t="s">
        <v>15684</v>
      </c>
      <c r="X879" t="b">
        <f t="shared" si="26"/>
        <v>1</v>
      </c>
    </row>
    <row r="880" spans="1:24" ht="60" hidden="1">
      <c r="A880" s="360"/>
      <c r="B880" s="361" t="s">
        <v>13877</v>
      </c>
      <c r="C880" s="361" t="s">
        <v>13877</v>
      </c>
      <c r="D880" s="361" t="s">
        <v>13877</v>
      </c>
      <c r="E880" s="361" t="s">
        <v>13877</v>
      </c>
      <c r="F880" s="361" t="s">
        <v>13877</v>
      </c>
      <c r="G880" s="361" t="s">
        <v>13877</v>
      </c>
      <c r="H880" s="361" t="s">
        <v>7916</v>
      </c>
      <c r="I880" s="363" t="s">
        <v>13877</v>
      </c>
      <c r="J880" s="363" t="s">
        <v>11449</v>
      </c>
      <c r="K880" s="360" t="s">
        <v>13878</v>
      </c>
      <c r="L880" s="360" t="s">
        <v>2113</v>
      </c>
      <c r="M880" s="360" t="s">
        <v>14073</v>
      </c>
      <c r="N880" s="363" t="s">
        <v>15686</v>
      </c>
      <c r="O880" s="363" t="s">
        <v>13877</v>
      </c>
      <c r="P880" s="363" t="s">
        <v>14074</v>
      </c>
      <c r="Q880" s="363" t="s">
        <v>14075</v>
      </c>
      <c r="R880" s="363" t="s">
        <v>15687</v>
      </c>
      <c r="S880" s="363" t="s">
        <v>8146</v>
      </c>
      <c r="T880" s="419" t="str">
        <f t="shared" si="27"/>
        <v>203Phường Thục Phán</v>
      </c>
      <c r="U880" t="e">
        <f>VLOOKUP(S880,'DM CQT mới'!$E$7:$E$132,1,)</f>
        <v>#N/A</v>
      </c>
      <c r="V880" s="360" t="s">
        <v>2113</v>
      </c>
      <c r="W880" s="363" t="s">
        <v>15686</v>
      </c>
      <c r="X880" t="b">
        <f t="shared" si="26"/>
        <v>0</v>
      </c>
    </row>
    <row r="881" spans="1:24" ht="60" hidden="1">
      <c r="A881" s="360"/>
      <c r="B881" s="361" t="s">
        <v>13877</v>
      </c>
      <c r="C881" s="361" t="s">
        <v>13877</v>
      </c>
      <c r="D881" s="361" t="s">
        <v>13877</v>
      </c>
      <c r="E881" s="361" t="s">
        <v>13877</v>
      </c>
      <c r="F881" s="361" t="s">
        <v>13877</v>
      </c>
      <c r="G881" s="361" t="s">
        <v>13877</v>
      </c>
      <c r="H881" s="361" t="s">
        <v>7916</v>
      </c>
      <c r="I881" s="363" t="s">
        <v>13877</v>
      </c>
      <c r="J881" s="363" t="s">
        <v>11449</v>
      </c>
      <c r="K881" s="360" t="s">
        <v>13878</v>
      </c>
      <c r="L881" s="360" t="s">
        <v>2113</v>
      </c>
      <c r="M881" s="360" t="s">
        <v>14073</v>
      </c>
      <c r="N881" s="363" t="s">
        <v>15686</v>
      </c>
      <c r="O881" s="363" t="s">
        <v>13877</v>
      </c>
      <c r="P881" s="363" t="s">
        <v>14074</v>
      </c>
      <c r="Q881" s="363" t="s">
        <v>14075</v>
      </c>
      <c r="R881" s="363" t="s">
        <v>15687</v>
      </c>
      <c r="S881" s="363" t="s">
        <v>8147</v>
      </c>
      <c r="T881" s="419" t="str">
        <f t="shared" si="27"/>
        <v>203Phường Nùng Trí Cao</v>
      </c>
      <c r="U881" t="e">
        <f>VLOOKUP(S881,'DM CQT mới'!$E$7:$E$132,1,)</f>
        <v>#N/A</v>
      </c>
      <c r="V881" s="360" t="s">
        <v>2113</v>
      </c>
      <c r="W881" s="363" t="s">
        <v>15686</v>
      </c>
      <c r="X881" t="b">
        <f t="shared" si="26"/>
        <v>0</v>
      </c>
    </row>
    <row r="882" spans="1:24" ht="60" hidden="1">
      <c r="A882" s="360"/>
      <c r="B882" s="361" t="s">
        <v>13877</v>
      </c>
      <c r="C882" s="361" t="s">
        <v>13877</v>
      </c>
      <c r="D882" s="361" t="s">
        <v>13877</v>
      </c>
      <c r="E882" s="361" t="s">
        <v>13877</v>
      </c>
      <c r="F882" s="361" t="s">
        <v>13877</v>
      </c>
      <c r="G882" s="361" t="s">
        <v>13877</v>
      </c>
      <c r="H882" s="361" t="s">
        <v>7916</v>
      </c>
      <c r="I882" s="363" t="s">
        <v>13877</v>
      </c>
      <c r="J882" s="363" t="s">
        <v>11449</v>
      </c>
      <c r="K882" s="360" t="s">
        <v>13878</v>
      </c>
      <c r="L882" s="360" t="s">
        <v>2113</v>
      </c>
      <c r="M882" s="360" t="s">
        <v>14073</v>
      </c>
      <c r="N882" s="363" t="s">
        <v>15686</v>
      </c>
      <c r="O882" s="363" t="s">
        <v>13877</v>
      </c>
      <c r="P882" s="363" t="s">
        <v>14074</v>
      </c>
      <c r="Q882" s="363" t="s">
        <v>14075</v>
      </c>
      <c r="R882" s="363" t="s">
        <v>15687</v>
      </c>
      <c r="S882" s="363" t="s">
        <v>8148</v>
      </c>
      <c r="T882" s="419" t="str">
        <f t="shared" si="27"/>
        <v>203Phường Tân Giang</v>
      </c>
      <c r="U882" t="e">
        <f>VLOOKUP(S882,'DM CQT mới'!$E$7:$E$132,1,)</f>
        <v>#N/A</v>
      </c>
      <c r="V882" s="360" t="s">
        <v>2113</v>
      </c>
      <c r="W882" s="363" t="s">
        <v>15686</v>
      </c>
      <c r="X882" t="b">
        <f t="shared" si="26"/>
        <v>0</v>
      </c>
    </row>
    <row r="883" spans="1:24" ht="60" hidden="1">
      <c r="A883" s="360" t="s">
        <v>14076</v>
      </c>
      <c r="B883" s="361" t="s">
        <v>11449</v>
      </c>
      <c r="C883" s="361">
        <v>1</v>
      </c>
      <c r="D883" s="361" t="s">
        <v>2421</v>
      </c>
      <c r="E883" s="361" t="s">
        <v>14077</v>
      </c>
      <c r="F883" s="361" t="s">
        <v>15688</v>
      </c>
      <c r="G883" s="361" t="s">
        <v>2333</v>
      </c>
      <c r="H883" s="361" t="s">
        <v>7917</v>
      </c>
      <c r="I883" s="363" t="s">
        <v>2333</v>
      </c>
      <c r="J883" s="363" t="s">
        <v>11449</v>
      </c>
      <c r="K883" s="360">
        <v>1</v>
      </c>
      <c r="L883" s="360" t="s">
        <v>2421</v>
      </c>
      <c r="M883" s="360" t="s">
        <v>14077</v>
      </c>
      <c r="N883" s="363" t="s">
        <v>15688</v>
      </c>
      <c r="O883" s="363" t="s">
        <v>13745</v>
      </c>
      <c r="P883" s="363" t="s">
        <v>14078</v>
      </c>
      <c r="Q883" s="363" t="s">
        <v>14079</v>
      </c>
      <c r="R883" s="363" t="s">
        <v>15689</v>
      </c>
      <c r="S883" s="363" t="s">
        <v>8213</v>
      </c>
      <c r="T883" s="419" t="str">
        <f t="shared" si="27"/>
        <v>215Phường Phổ Yên</v>
      </c>
      <c r="U883" t="e">
        <f>VLOOKUP(S883,'DM CQT mới'!$E$7:$E$132,1,)</f>
        <v>#N/A</v>
      </c>
      <c r="V883" s="360" t="s">
        <v>2421</v>
      </c>
      <c r="W883" s="363" t="s">
        <v>15688</v>
      </c>
      <c r="X883" t="b">
        <f t="shared" si="26"/>
        <v>1</v>
      </c>
    </row>
    <row r="884" spans="1:24" ht="60" hidden="1">
      <c r="A884" s="360" t="s">
        <v>14076</v>
      </c>
      <c r="B884" s="361" t="s">
        <v>11449</v>
      </c>
      <c r="C884" s="361">
        <v>1</v>
      </c>
      <c r="D884" s="361" t="s">
        <v>2421</v>
      </c>
      <c r="E884" s="361" t="s">
        <v>14077</v>
      </c>
      <c r="F884" s="361" t="s">
        <v>15688</v>
      </c>
      <c r="G884" s="361" t="s">
        <v>2333</v>
      </c>
      <c r="H884" s="361" t="s">
        <v>7917</v>
      </c>
      <c r="I884" s="363" t="s">
        <v>2333</v>
      </c>
      <c r="J884" s="363" t="s">
        <v>11449</v>
      </c>
      <c r="K884" s="360">
        <v>1</v>
      </c>
      <c r="L884" s="360" t="s">
        <v>2421</v>
      </c>
      <c r="M884" s="360" t="s">
        <v>14077</v>
      </c>
      <c r="N884" s="363" t="s">
        <v>15688</v>
      </c>
      <c r="O884" s="363" t="s">
        <v>13745</v>
      </c>
      <c r="P884" s="363" t="s">
        <v>14078</v>
      </c>
      <c r="Q884" s="363" t="s">
        <v>14079</v>
      </c>
      <c r="R884" s="363" t="s">
        <v>15689</v>
      </c>
      <c r="S884" s="363" t="s">
        <v>8214</v>
      </c>
      <c r="T884" s="419" t="str">
        <f t="shared" si="27"/>
        <v>215Phường Vạn Xuân</v>
      </c>
      <c r="U884" t="e">
        <f>VLOOKUP(S884,'DM CQT mới'!$E$7:$E$132,1,)</f>
        <v>#N/A</v>
      </c>
      <c r="V884" s="360" t="s">
        <v>2421</v>
      </c>
      <c r="W884" s="363" t="s">
        <v>15688</v>
      </c>
      <c r="X884" t="b">
        <f t="shared" si="26"/>
        <v>1</v>
      </c>
    </row>
    <row r="885" spans="1:24" ht="60" hidden="1">
      <c r="A885" s="360" t="s">
        <v>14076</v>
      </c>
      <c r="B885" s="361" t="s">
        <v>11449</v>
      </c>
      <c r="C885" s="361">
        <v>1</v>
      </c>
      <c r="D885" s="361" t="s">
        <v>2421</v>
      </c>
      <c r="E885" s="361" t="s">
        <v>14077</v>
      </c>
      <c r="F885" s="361" t="s">
        <v>15688</v>
      </c>
      <c r="G885" s="361" t="s">
        <v>2333</v>
      </c>
      <c r="H885" s="361" t="s">
        <v>7917</v>
      </c>
      <c r="I885" s="363" t="s">
        <v>2333</v>
      </c>
      <c r="J885" s="363" t="s">
        <v>11449</v>
      </c>
      <c r="K885" s="360">
        <v>1</v>
      </c>
      <c r="L885" s="360" t="s">
        <v>2421</v>
      </c>
      <c r="M885" s="360" t="s">
        <v>14077</v>
      </c>
      <c r="N885" s="363" t="s">
        <v>15688</v>
      </c>
      <c r="O885" s="363" t="s">
        <v>13745</v>
      </c>
      <c r="P885" s="363" t="s">
        <v>14078</v>
      </c>
      <c r="Q885" s="363" t="s">
        <v>14079</v>
      </c>
      <c r="R885" s="363" t="s">
        <v>15689</v>
      </c>
      <c r="S885" s="363" t="s">
        <v>8215</v>
      </c>
      <c r="T885" s="419" t="str">
        <f t="shared" si="27"/>
        <v>215Phường Trung Thành</v>
      </c>
      <c r="U885" t="e">
        <f>VLOOKUP(S885,'DM CQT mới'!$E$7:$E$132,1,)</f>
        <v>#N/A</v>
      </c>
      <c r="V885" s="360" t="s">
        <v>2421</v>
      </c>
      <c r="W885" s="363" t="s">
        <v>15688</v>
      </c>
      <c r="X885" t="b">
        <f t="shared" si="26"/>
        <v>1</v>
      </c>
    </row>
    <row r="886" spans="1:24" ht="60" hidden="1">
      <c r="A886" s="360" t="s">
        <v>14076</v>
      </c>
      <c r="B886" s="361" t="s">
        <v>11449</v>
      </c>
      <c r="C886" s="361">
        <v>1</v>
      </c>
      <c r="D886" s="361" t="s">
        <v>2421</v>
      </c>
      <c r="E886" s="361" t="s">
        <v>14077</v>
      </c>
      <c r="F886" s="361" t="s">
        <v>15688</v>
      </c>
      <c r="G886" s="361" t="s">
        <v>2333</v>
      </c>
      <c r="H886" s="361" t="s">
        <v>7917</v>
      </c>
      <c r="I886" s="363" t="s">
        <v>2333</v>
      </c>
      <c r="J886" s="363" t="s">
        <v>11449</v>
      </c>
      <c r="K886" s="360">
        <v>1</v>
      </c>
      <c r="L886" s="360" t="s">
        <v>2421</v>
      </c>
      <c r="M886" s="360" t="s">
        <v>14077</v>
      </c>
      <c r="N886" s="363" t="s">
        <v>15688</v>
      </c>
      <c r="O886" s="363" t="s">
        <v>13745</v>
      </c>
      <c r="P886" s="363" t="s">
        <v>14078</v>
      </c>
      <c r="Q886" s="363" t="s">
        <v>14079</v>
      </c>
      <c r="R886" s="363" t="s">
        <v>15689</v>
      </c>
      <c r="S886" s="363" t="s">
        <v>8216</v>
      </c>
      <c r="T886" s="419" t="str">
        <f t="shared" si="27"/>
        <v>215Phường Phúc Thuận</v>
      </c>
      <c r="U886" t="e">
        <f>VLOOKUP(S886,'DM CQT mới'!$E$7:$E$132,1,)</f>
        <v>#N/A</v>
      </c>
      <c r="V886" s="360" t="s">
        <v>2421</v>
      </c>
      <c r="W886" s="363" t="s">
        <v>15688</v>
      </c>
      <c r="X886" t="b">
        <f t="shared" si="26"/>
        <v>1</v>
      </c>
    </row>
    <row r="887" spans="1:24" ht="60" hidden="1">
      <c r="A887" s="360" t="s">
        <v>14076</v>
      </c>
      <c r="B887" s="361" t="s">
        <v>11449</v>
      </c>
      <c r="C887" s="361">
        <v>1</v>
      </c>
      <c r="D887" s="361" t="s">
        <v>2421</v>
      </c>
      <c r="E887" s="361" t="s">
        <v>14077</v>
      </c>
      <c r="F887" s="361" t="s">
        <v>15688</v>
      </c>
      <c r="G887" s="361" t="s">
        <v>2333</v>
      </c>
      <c r="H887" s="361" t="s">
        <v>7917</v>
      </c>
      <c r="I887" s="363" t="s">
        <v>2333</v>
      </c>
      <c r="J887" s="363" t="s">
        <v>11449</v>
      </c>
      <c r="K887" s="360">
        <v>1</v>
      </c>
      <c r="L887" s="360" t="s">
        <v>2421</v>
      </c>
      <c r="M887" s="360" t="s">
        <v>14077</v>
      </c>
      <c r="N887" s="363" t="s">
        <v>15688</v>
      </c>
      <c r="O887" s="363" t="s">
        <v>13745</v>
      </c>
      <c r="P887" s="363" t="s">
        <v>14078</v>
      </c>
      <c r="Q887" s="363" t="s">
        <v>14079</v>
      </c>
      <c r="R887" s="363" t="s">
        <v>15689</v>
      </c>
      <c r="S887" s="363" t="s">
        <v>8163</v>
      </c>
      <c r="T887" s="419" t="str">
        <f t="shared" si="27"/>
        <v>215Xã Thành Công</v>
      </c>
      <c r="U887" t="e">
        <f>VLOOKUP(S887,'DM CQT mới'!$E$7:$E$132,1,)</f>
        <v>#N/A</v>
      </c>
      <c r="V887" s="360" t="s">
        <v>2421</v>
      </c>
      <c r="W887" s="363" t="s">
        <v>15688</v>
      </c>
      <c r="X887" t="b">
        <f t="shared" si="26"/>
        <v>1</v>
      </c>
    </row>
    <row r="888" spans="1:24" ht="60" hidden="1">
      <c r="A888" s="360" t="s">
        <v>14076</v>
      </c>
      <c r="B888" s="361" t="s">
        <v>11449</v>
      </c>
      <c r="C888" s="361">
        <v>1</v>
      </c>
      <c r="D888" s="361" t="s">
        <v>2421</v>
      </c>
      <c r="E888" s="361" t="s">
        <v>14077</v>
      </c>
      <c r="F888" s="361" t="s">
        <v>15688</v>
      </c>
      <c r="G888" s="361" t="s">
        <v>2333</v>
      </c>
      <c r="H888" s="361" t="s">
        <v>7917</v>
      </c>
      <c r="I888" s="363" t="s">
        <v>2333</v>
      </c>
      <c r="J888" s="363" t="s">
        <v>11449</v>
      </c>
      <c r="K888" s="360">
        <v>1</v>
      </c>
      <c r="L888" s="360" t="s">
        <v>2421</v>
      </c>
      <c r="M888" s="360" t="s">
        <v>14077</v>
      </c>
      <c r="N888" s="363" t="s">
        <v>15688</v>
      </c>
      <c r="O888" s="363" t="s">
        <v>13745</v>
      </c>
      <c r="P888" s="363" t="s">
        <v>14078</v>
      </c>
      <c r="Q888" s="363" t="s">
        <v>14079</v>
      </c>
      <c r="R888" s="363" t="s">
        <v>15689</v>
      </c>
      <c r="S888" s="363" t="s">
        <v>8217</v>
      </c>
      <c r="T888" s="419" t="str">
        <f t="shared" si="27"/>
        <v>215Xã Phú Bình</v>
      </c>
      <c r="U888" t="e">
        <f>VLOOKUP(S888,'DM CQT mới'!$E$7:$E$132,1,)</f>
        <v>#N/A</v>
      </c>
      <c r="V888" s="360" t="s">
        <v>2421</v>
      </c>
      <c r="W888" s="363" t="s">
        <v>15688</v>
      </c>
      <c r="X888" t="b">
        <f t="shared" si="26"/>
        <v>1</v>
      </c>
    </row>
    <row r="889" spans="1:24" ht="60" hidden="1">
      <c r="A889" s="360" t="s">
        <v>14076</v>
      </c>
      <c r="B889" s="361" t="s">
        <v>11449</v>
      </c>
      <c r="C889" s="361">
        <v>1</v>
      </c>
      <c r="D889" s="361" t="s">
        <v>2421</v>
      </c>
      <c r="E889" s="361" t="s">
        <v>14077</v>
      </c>
      <c r="F889" s="361" t="s">
        <v>15688</v>
      </c>
      <c r="G889" s="361" t="s">
        <v>2333</v>
      </c>
      <c r="H889" s="361" t="s">
        <v>7917</v>
      </c>
      <c r="I889" s="363" t="s">
        <v>2333</v>
      </c>
      <c r="J889" s="363" t="s">
        <v>11449</v>
      </c>
      <c r="K889" s="360">
        <v>1</v>
      </c>
      <c r="L889" s="360" t="s">
        <v>2421</v>
      </c>
      <c r="M889" s="360" t="s">
        <v>14077</v>
      </c>
      <c r="N889" s="363" t="s">
        <v>15688</v>
      </c>
      <c r="O889" s="363" t="s">
        <v>13745</v>
      </c>
      <c r="P889" s="363" t="s">
        <v>14078</v>
      </c>
      <c r="Q889" s="363" t="s">
        <v>14079</v>
      </c>
      <c r="R889" s="363" t="s">
        <v>15689</v>
      </c>
      <c r="S889" s="363" t="s">
        <v>8218</v>
      </c>
      <c r="T889" s="419" t="str">
        <f t="shared" si="27"/>
        <v>215Xã Tân Thành</v>
      </c>
      <c r="U889" t="e">
        <f>VLOOKUP(S889,'DM CQT mới'!$E$7:$E$132,1,)</f>
        <v>#N/A</v>
      </c>
      <c r="V889" s="360" t="s">
        <v>2421</v>
      </c>
      <c r="W889" s="363" t="s">
        <v>15688</v>
      </c>
      <c r="X889" t="b">
        <f t="shared" si="26"/>
        <v>1</v>
      </c>
    </row>
    <row r="890" spans="1:24" ht="60" hidden="1">
      <c r="A890" s="360" t="s">
        <v>14076</v>
      </c>
      <c r="B890" s="361" t="s">
        <v>11449</v>
      </c>
      <c r="C890" s="361">
        <v>1</v>
      </c>
      <c r="D890" s="361" t="s">
        <v>2421</v>
      </c>
      <c r="E890" s="361" t="s">
        <v>14077</v>
      </c>
      <c r="F890" s="361" t="s">
        <v>15688</v>
      </c>
      <c r="G890" s="361" t="s">
        <v>2333</v>
      </c>
      <c r="H890" s="361" t="s">
        <v>7917</v>
      </c>
      <c r="I890" s="363" t="s">
        <v>2333</v>
      </c>
      <c r="J890" s="363" t="s">
        <v>11449</v>
      </c>
      <c r="K890" s="360">
        <v>1</v>
      </c>
      <c r="L890" s="360" t="s">
        <v>2421</v>
      </c>
      <c r="M890" s="360" t="s">
        <v>14077</v>
      </c>
      <c r="N890" s="363" t="s">
        <v>15688</v>
      </c>
      <c r="O890" s="363" t="s">
        <v>13745</v>
      </c>
      <c r="P890" s="363" t="s">
        <v>14078</v>
      </c>
      <c r="Q890" s="363" t="s">
        <v>14079</v>
      </c>
      <c r="R890" s="363" t="s">
        <v>15689</v>
      </c>
      <c r="S890" s="363" t="s">
        <v>8219</v>
      </c>
      <c r="T890" s="419" t="str">
        <f t="shared" si="27"/>
        <v>215Xã Điềm Thụy</v>
      </c>
      <c r="U890" t="e">
        <f>VLOOKUP(S890,'DM CQT mới'!$E$7:$E$132,1,)</f>
        <v>#N/A</v>
      </c>
      <c r="V890" s="360" t="s">
        <v>2421</v>
      </c>
      <c r="W890" s="363" t="s">
        <v>15688</v>
      </c>
      <c r="X890" t="b">
        <f t="shared" si="26"/>
        <v>1</v>
      </c>
    </row>
    <row r="891" spans="1:24" ht="60" hidden="1">
      <c r="A891" s="360" t="s">
        <v>14076</v>
      </c>
      <c r="B891" s="361" t="s">
        <v>11449</v>
      </c>
      <c r="C891" s="361">
        <v>1</v>
      </c>
      <c r="D891" s="361" t="s">
        <v>2421</v>
      </c>
      <c r="E891" s="361" t="s">
        <v>14077</v>
      </c>
      <c r="F891" s="361" t="s">
        <v>15688</v>
      </c>
      <c r="G891" s="361" t="s">
        <v>2333</v>
      </c>
      <c r="H891" s="361" t="s">
        <v>7917</v>
      </c>
      <c r="I891" s="363" t="s">
        <v>2333</v>
      </c>
      <c r="J891" s="363" t="s">
        <v>11449</v>
      </c>
      <c r="K891" s="360">
        <v>1</v>
      </c>
      <c r="L891" s="360" t="s">
        <v>2421</v>
      </c>
      <c r="M891" s="360" t="s">
        <v>14077</v>
      </c>
      <c r="N891" s="363" t="s">
        <v>15688</v>
      </c>
      <c r="O891" s="363" t="s">
        <v>13745</v>
      </c>
      <c r="P891" s="363" t="s">
        <v>14078</v>
      </c>
      <c r="Q891" s="363" t="s">
        <v>14079</v>
      </c>
      <c r="R891" s="363" t="s">
        <v>15689</v>
      </c>
      <c r="S891" s="363" t="s">
        <v>8220</v>
      </c>
      <c r="T891" s="419" t="str">
        <f t="shared" si="27"/>
        <v>215Xã Kha Sơn</v>
      </c>
      <c r="U891" t="e">
        <f>VLOOKUP(S891,'DM CQT mới'!$E$7:$E$132,1,)</f>
        <v>#N/A</v>
      </c>
      <c r="V891" s="360" t="s">
        <v>2421</v>
      </c>
      <c r="W891" s="363" t="s">
        <v>15688</v>
      </c>
      <c r="X891" t="b">
        <f t="shared" si="26"/>
        <v>1</v>
      </c>
    </row>
    <row r="892" spans="1:24" ht="60" hidden="1">
      <c r="A892" s="360" t="s">
        <v>14076</v>
      </c>
      <c r="B892" s="361" t="s">
        <v>11449</v>
      </c>
      <c r="C892" s="361">
        <v>1</v>
      </c>
      <c r="D892" s="361" t="s">
        <v>2421</v>
      </c>
      <c r="E892" s="361" t="s">
        <v>14077</v>
      </c>
      <c r="F892" s="361" t="s">
        <v>15688</v>
      </c>
      <c r="G892" s="361" t="s">
        <v>2333</v>
      </c>
      <c r="H892" s="361" t="s">
        <v>7917</v>
      </c>
      <c r="I892" s="363" t="s">
        <v>2333</v>
      </c>
      <c r="J892" s="363" t="s">
        <v>11449</v>
      </c>
      <c r="K892" s="360">
        <v>1</v>
      </c>
      <c r="L892" s="360" t="s">
        <v>2421</v>
      </c>
      <c r="M892" s="360" t="s">
        <v>14077</v>
      </c>
      <c r="N892" s="363" t="s">
        <v>15688</v>
      </c>
      <c r="O892" s="363" t="s">
        <v>13745</v>
      </c>
      <c r="P892" s="363" t="s">
        <v>14078</v>
      </c>
      <c r="Q892" s="363" t="s">
        <v>14079</v>
      </c>
      <c r="R892" s="363" t="s">
        <v>15689</v>
      </c>
      <c r="S892" s="363" t="s">
        <v>8221</v>
      </c>
      <c r="T892" s="419" t="str">
        <f t="shared" si="27"/>
        <v>215Xã Tân Khánh</v>
      </c>
      <c r="U892" t="e">
        <f>VLOOKUP(S892,'DM CQT mới'!$E$7:$E$132,1,)</f>
        <v>#N/A</v>
      </c>
      <c r="V892" s="360" t="s">
        <v>2421</v>
      </c>
      <c r="W892" s="363" t="s">
        <v>15688</v>
      </c>
      <c r="X892" t="b">
        <f t="shared" si="26"/>
        <v>1</v>
      </c>
    </row>
    <row r="893" spans="1:24" ht="60" hidden="1">
      <c r="A893" s="360" t="s">
        <v>8019</v>
      </c>
      <c r="B893" s="361" t="s">
        <v>11449</v>
      </c>
      <c r="C893" s="361">
        <v>2</v>
      </c>
      <c r="D893" s="361" t="s">
        <v>2392</v>
      </c>
      <c r="E893" s="361" t="s">
        <v>14080</v>
      </c>
      <c r="F893" s="361" t="s">
        <v>15690</v>
      </c>
      <c r="G893" s="361" t="s">
        <v>2333</v>
      </c>
      <c r="H893" s="361" t="s">
        <v>7917</v>
      </c>
      <c r="I893" s="363" t="s">
        <v>2333</v>
      </c>
      <c r="J893" s="363" t="s">
        <v>11449</v>
      </c>
      <c r="K893" s="360">
        <v>2</v>
      </c>
      <c r="L893" s="360" t="s">
        <v>2392</v>
      </c>
      <c r="M893" s="360" t="s">
        <v>14080</v>
      </c>
      <c r="N893" s="363" t="s">
        <v>15690</v>
      </c>
      <c r="O893" s="363" t="s">
        <v>13745</v>
      </c>
      <c r="P893" s="363" t="s">
        <v>14081</v>
      </c>
      <c r="Q893" s="363" t="s">
        <v>14082</v>
      </c>
      <c r="R893" s="363" t="s">
        <v>15691</v>
      </c>
      <c r="S893" s="363" t="s">
        <v>8222</v>
      </c>
      <c r="T893" s="419" t="str">
        <f t="shared" si="27"/>
        <v>215Xã Đồng Hỷ</v>
      </c>
      <c r="U893" t="e">
        <f>VLOOKUP(S893,'DM CQT mới'!$E$7:$E$132,1,)</f>
        <v>#N/A</v>
      </c>
      <c r="V893" s="360" t="s">
        <v>2392</v>
      </c>
      <c r="W893" s="363" t="s">
        <v>15690</v>
      </c>
      <c r="X893" t="b">
        <f t="shared" si="26"/>
        <v>1</v>
      </c>
    </row>
    <row r="894" spans="1:24" ht="60" hidden="1">
      <c r="A894" s="360" t="s">
        <v>8019</v>
      </c>
      <c r="B894" s="361" t="s">
        <v>11449</v>
      </c>
      <c r="C894" s="361">
        <v>2</v>
      </c>
      <c r="D894" s="361" t="s">
        <v>2392</v>
      </c>
      <c r="E894" s="361" t="s">
        <v>14080</v>
      </c>
      <c r="F894" s="361" t="s">
        <v>15690</v>
      </c>
      <c r="G894" s="361" t="s">
        <v>2333</v>
      </c>
      <c r="H894" s="361" t="s">
        <v>7917</v>
      </c>
      <c r="I894" s="363" t="s">
        <v>2333</v>
      </c>
      <c r="J894" s="363" t="s">
        <v>11449</v>
      </c>
      <c r="K894" s="360">
        <v>2</v>
      </c>
      <c r="L894" s="360" t="s">
        <v>2392</v>
      </c>
      <c r="M894" s="360" t="s">
        <v>14080</v>
      </c>
      <c r="N894" s="363" t="s">
        <v>15690</v>
      </c>
      <c r="O894" s="363" t="s">
        <v>13745</v>
      </c>
      <c r="P894" s="363" t="s">
        <v>14081</v>
      </c>
      <c r="Q894" s="363" t="s">
        <v>14082</v>
      </c>
      <c r="R894" s="363" t="s">
        <v>15691</v>
      </c>
      <c r="S894" s="363" t="s">
        <v>8223</v>
      </c>
      <c r="T894" s="419" t="str">
        <f t="shared" si="27"/>
        <v>215Xã Quang Sơn</v>
      </c>
      <c r="U894" t="e">
        <f>VLOOKUP(S894,'DM CQT mới'!$E$7:$E$132,1,)</f>
        <v>#N/A</v>
      </c>
      <c r="V894" s="360" t="s">
        <v>2392</v>
      </c>
      <c r="W894" s="363" t="s">
        <v>15690</v>
      </c>
      <c r="X894" t="b">
        <f t="shared" si="26"/>
        <v>1</v>
      </c>
    </row>
    <row r="895" spans="1:24" ht="60" hidden="1">
      <c r="A895" s="360" t="s">
        <v>8019</v>
      </c>
      <c r="B895" s="361" t="s">
        <v>11449</v>
      </c>
      <c r="C895" s="361">
        <v>2</v>
      </c>
      <c r="D895" s="361" t="s">
        <v>2392</v>
      </c>
      <c r="E895" s="361" t="s">
        <v>14080</v>
      </c>
      <c r="F895" s="361" t="s">
        <v>15690</v>
      </c>
      <c r="G895" s="361" t="s">
        <v>2333</v>
      </c>
      <c r="H895" s="361" t="s">
        <v>7917</v>
      </c>
      <c r="I895" s="363" t="s">
        <v>2333</v>
      </c>
      <c r="J895" s="363" t="s">
        <v>11449</v>
      </c>
      <c r="K895" s="360">
        <v>2</v>
      </c>
      <c r="L895" s="360" t="s">
        <v>2392</v>
      </c>
      <c r="M895" s="360" t="s">
        <v>14080</v>
      </c>
      <c r="N895" s="363" t="s">
        <v>15690</v>
      </c>
      <c r="O895" s="363" t="s">
        <v>13745</v>
      </c>
      <c r="P895" s="363" t="s">
        <v>14081</v>
      </c>
      <c r="Q895" s="363" t="s">
        <v>14082</v>
      </c>
      <c r="R895" s="363" t="s">
        <v>15691</v>
      </c>
      <c r="S895" s="363" t="s">
        <v>8224</v>
      </c>
      <c r="T895" s="419" t="str">
        <f t="shared" si="27"/>
        <v>215Xã Trại Cau</v>
      </c>
      <c r="U895" t="e">
        <f>VLOOKUP(S895,'DM CQT mới'!$E$7:$E$132,1,)</f>
        <v>#N/A</v>
      </c>
      <c r="V895" s="360" t="s">
        <v>2392</v>
      </c>
      <c r="W895" s="363" t="s">
        <v>15690</v>
      </c>
      <c r="X895" t="b">
        <f t="shared" si="26"/>
        <v>1</v>
      </c>
    </row>
    <row r="896" spans="1:24" ht="60" hidden="1">
      <c r="A896" s="360" t="s">
        <v>8019</v>
      </c>
      <c r="B896" s="361" t="s">
        <v>11449</v>
      </c>
      <c r="C896" s="361">
        <v>2</v>
      </c>
      <c r="D896" s="361" t="s">
        <v>2392</v>
      </c>
      <c r="E896" s="361" t="s">
        <v>14080</v>
      </c>
      <c r="F896" s="361" t="s">
        <v>15690</v>
      </c>
      <c r="G896" s="361" t="s">
        <v>2333</v>
      </c>
      <c r="H896" s="361" t="s">
        <v>7917</v>
      </c>
      <c r="I896" s="363" t="s">
        <v>2333</v>
      </c>
      <c r="J896" s="363" t="s">
        <v>11449</v>
      </c>
      <c r="K896" s="360">
        <v>2</v>
      </c>
      <c r="L896" s="360" t="s">
        <v>2392</v>
      </c>
      <c r="M896" s="360" t="s">
        <v>14080</v>
      </c>
      <c r="N896" s="363" t="s">
        <v>15690</v>
      </c>
      <c r="O896" s="363" t="s">
        <v>13745</v>
      </c>
      <c r="P896" s="363" t="s">
        <v>14081</v>
      </c>
      <c r="Q896" s="363" t="s">
        <v>14082</v>
      </c>
      <c r="R896" s="363" t="s">
        <v>15691</v>
      </c>
      <c r="S896" s="363" t="s">
        <v>15344</v>
      </c>
      <c r="T896" s="419" t="str">
        <f t="shared" si="27"/>
        <v>215Xã Nam Hòa</v>
      </c>
      <c r="U896" t="e">
        <f>VLOOKUP(S896,'DM CQT mới'!$E$7:$E$132,1,)</f>
        <v>#N/A</v>
      </c>
      <c r="V896" s="360" t="s">
        <v>2392</v>
      </c>
      <c r="W896" s="363" t="s">
        <v>15690</v>
      </c>
      <c r="X896" t="b">
        <f t="shared" si="26"/>
        <v>1</v>
      </c>
    </row>
    <row r="897" spans="1:24" ht="60" hidden="1">
      <c r="A897" s="360" t="s">
        <v>8019</v>
      </c>
      <c r="B897" s="361" t="s">
        <v>11449</v>
      </c>
      <c r="C897" s="361">
        <v>2</v>
      </c>
      <c r="D897" s="361" t="s">
        <v>2392</v>
      </c>
      <c r="E897" s="361" t="s">
        <v>14080</v>
      </c>
      <c r="F897" s="361" t="s">
        <v>15690</v>
      </c>
      <c r="G897" s="361" t="s">
        <v>2333</v>
      </c>
      <c r="H897" s="361" t="s">
        <v>7917</v>
      </c>
      <c r="I897" s="363" t="s">
        <v>2333</v>
      </c>
      <c r="J897" s="363" t="s">
        <v>11449</v>
      </c>
      <c r="K897" s="360">
        <v>2</v>
      </c>
      <c r="L897" s="360" t="s">
        <v>2392</v>
      </c>
      <c r="M897" s="360" t="s">
        <v>14080</v>
      </c>
      <c r="N897" s="363" t="s">
        <v>15690</v>
      </c>
      <c r="O897" s="363" t="s">
        <v>13745</v>
      </c>
      <c r="P897" s="363" t="s">
        <v>14081</v>
      </c>
      <c r="Q897" s="363" t="s">
        <v>14082</v>
      </c>
      <c r="R897" s="363" t="s">
        <v>15691</v>
      </c>
      <c r="S897" s="363" t="s">
        <v>8225</v>
      </c>
      <c r="T897" s="419" t="str">
        <f t="shared" si="27"/>
        <v>215Xã Văn Hán</v>
      </c>
      <c r="U897" t="e">
        <f>VLOOKUP(S897,'DM CQT mới'!$E$7:$E$132,1,)</f>
        <v>#N/A</v>
      </c>
      <c r="V897" s="360" t="s">
        <v>2392</v>
      </c>
      <c r="W897" s="363" t="s">
        <v>15690</v>
      </c>
      <c r="X897" t="b">
        <f t="shared" si="26"/>
        <v>1</v>
      </c>
    </row>
    <row r="898" spans="1:24" ht="60" hidden="1">
      <c r="A898" s="360" t="s">
        <v>8019</v>
      </c>
      <c r="B898" s="361" t="s">
        <v>11449</v>
      </c>
      <c r="C898" s="361">
        <v>2</v>
      </c>
      <c r="D898" s="361" t="s">
        <v>2392</v>
      </c>
      <c r="E898" s="361" t="s">
        <v>14080</v>
      </c>
      <c r="F898" s="361" t="s">
        <v>15690</v>
      </c>
      <c r="G898" s="361" t="s">
        <v>2333</v>
      </c>
      <c r="H898" s="361" t="s">
        <v>7917</v>
      </c>
      <c r="I898" s="363" t="s">
        <v>2333</v>
      </c>
      <c r="J898" s="363" t="s">
        <v>11449</v>
      </c>
      <c r="K898" s="360">
        <v>2</v>
      </c>
      <c r="L898" s="360" t="s">
        <v>2392</v>
      </c>
      <c r="M898" s="360" t="s">
        <v>14080</v>
      </c>
      <c r="N898" s="363" t="s">
        <v>15690</v>
      </c>
      <c r="O898" s="363" t="s">
        <v>13745</v>
      </c>
      <c r="P898" s="363" t="s">
        <v>14081</v>
      </c>
      <c r="Q898" s="363" t="s">
        <v>14082</v>
      </c>
      <c r="R898" s="363" t="s">
        <v>15691</v>
      </c>
      <c r="S898" s="363" t="s">
        <v>8226</v>
      </c>
      <c r="T898" s="419" t="str">
        <f t="shared" si="27"/>
        <v>215Xã Văn Lăng</v>
      </c>
      <c r="U898" t="e">
        <f>VLOOKUP(S898,'DM CQT mới'!$E$7:$E$132,1,)</f>
        <v>#N/A</v>
      </c>
      <c r="V898" s="360" t="s">
        <v>2392</v>
      </c>
      <c r="W898" s="363" t="s">
        <v>15690</v>
      </c>
      <c r="X898" t="b">
        <f t="shared" si="26"/>
        <v>1</v>
      </c>
    </row>
    <row r="899" spans="1:24" ht="60" hidden="1">
      <c r="A899" s="360" t="s">
        <v>8019</v>
      </c>
      <c r="B899" s="361" t="s">
        <v>11449</v>
      </c>
      <c r="C899" s="361">
        <v>2</v>
      </c>
      <c r="D899" s="361" t="s">
        <v>2392</v>
      </c>
      <c r="E899" s="361" t="s">
        <v>14080</v>
      </c>
      <c r="F899" s="361" t="s">
        <v>15690</v>
      </c>
      <c r="G899" s="361" t="s">
        <v>2333</v>
      </c>
      <c r="H899" s="361" t="s">
        <v>7917</v>
      </c>
      <c r="I899" s="363" t="s">
        <v>2333</v>
      </c>
      <c r="J899" s="363" t="s">
        <v>11449</v>
      </c>
      <c r="K899" s="360">
        <v>2</v>
      </c>
      <c r="L899" s="360" t="s">
        <v>2392</v>
      </c>
      <c r="M899" s="360" t="s">
        <v>14080</v>
      </c>
      <c r="N899" s="363" t="s">
        <v>15690</v>
      </c>
      <c r="O899" s="363" t="s">
        <v>13745</v>
      </c>
      <c r="P899" s="363" t="s">
        <v>14081</v>
      </c>
      <c r="Q899" s="363" t="s">
        <v>14082</v>
      </c>
      <c r="R899" s="363" t="s">
        <v>15691</v>
      </c>
      <c r="S899" s="363" t="s">
        <v>8241</v>
      </c>
      <c r="T899" s="419" t="str">
        <f t="shared" si="27"/>
        <v>215Xã Võ Nhai</v>
      </c>
      <c r="U899" t="e">
        <f>VLOOKUP(S899,'DM CQT mới'!$E$7:$E$132,1,)</f>
        <v>#N/A</v>
      </c>
      <c r="V899" s="360" t="s">
        <v>2392</v>
      </c>
      <c r="W899" s="363" t="s">
        <v>15690</v>
      </c>
      <c r="X899" t="b">
        <f t="shared" si="26"/>
        <v>1</v>
      </c>
    </row>
    <row r="900" spans="1:24" ht="60" hidden="1">
      <c r="A900" s="360" t="s">
        <v>8019</v>
      </c>
      <c r="B900" s="361" t="s">
        <v>11449</v>
      </c>
      <c r="C900" s="361">
        <v>2</v>
      </c>
      <c r="D900" s="361" t="s">
        <v>2392</v>
      </c>
      <c r="E900" s="361" t="s">
        <v>14080</v>
      </c>
      <c r="F900" s="361" t="s">
        <v>15690</v>
      </c>
      <c r="G900" s="361" t="s">
        <v>2333</v>
      </c>
      <c r="H900" s="361" t="s">
        <v>7917</v>
      </c>
      <c r="I900" s="363" t="s">
        <v>2333</v>
      </c>
      <c r="J900" s="363" t="s">
        <v>11449</v>
      </c>
      <c r="K900" s="360">
        <v>2</v>
      </c>
      <c r="L900" s="360" t="s">
        <v>2392</v>
      </c>
      <c r="M900" s="360" t="s">
        <v>14080</v>
      </c>
      <c r="N900" s="363" t="s">
        <v>15690</v>
      </c>
      <c r="O900" s="363" t="s">
        <v>13745</v>
      </c>
      <c r="P900" s="363" t="s">
        <v>14081</v>
      </c>
      <c r="Q900" s="363" t="s">
        <v>14082</v>
      </c>
      <c r="R900" s="363" t="s">
        <v>15691</v>
      </c>
      <c r="S900" s="363" t="s">
        <v>8242</v>
      </c>
      <c r="T900" s="419" t="str">
        <f t="shared" si="27"/>
        <v>215Xã Dân Tiến</v>
      </c>
      <c r="U900" t="e">
        <f>VLOOKUP(S900,'DM CQT mới'!$E$7:$E$132,1,)</f>
        <v>#N/A</v>
      </c>
      <c r="V900" s="360" t="s">
        <v>2392</v>
      </c>
      <c r="W900" s="363" t="s">
        <v>15690</v>
      </c>
      <c r="X900" t="b">
        <f t="shared" ref="X900:X963" si="28">V900=D900</f>
        <v>1</v>
      </c>
    </row>
    <row r="901" spans="1:24" ht="60" hidden="1">
      <c r="A901" s="360" t="s">
        <v>8019</v>
      </c>
      <c r="B901" s="361" t="s">
        <v>11449</v>
      </c>
      <c r="C901" s="361">
        <v>2</v>
      </c>
      <c r="D901" s="361" t="s">
        <v>2392</v>
      </c>
      <c r="E901" s="361" t="s">
        <v>14080</v>
      </c>
      <c r="F901" s="361" t="s">
        <v>15690</v>
      </c>
      <c r="G901" s="361" t="s">
        <v>2333</v>
      </c>
      <c r="H901" s="361" t="s">
        <v>7917</v>
      </c>
      <c r="I901" s="363" t="s">
        <v>2333</v>
      </c>
      <c r="J901" s="363" t="s">
        <v>11449</v>
      </c>
      <c r="K901" s="360">
        <v>2</v>
      </c>
      <c r="L901" s="360" t="s">
        <v>2392</v>
      </c>
      <c r="M901" s="360" t="s">
        <v>14080</v>
      </c>
      <c r="N901" s="363" t="s">
        <v>15690</v>
      </c>
      <c r="O901" s="363" t="s">
        <v>13745</v>
      </c>
      <c r="P901" s="363" t="s">
        <v>14081</v>
      </c>
      <c r="Q901" s="363" t="s">
        <v>14082</v>
      </c>
      <c r="R901" s="363" t="s">
        <v>15691</v>
      </c>
      <c r="S901" s="363" t="s">
        <v>8243</v>
      </c>
      <c r="T901" s="419" t="str">
        <f t="shared" ref="T901:T964" si="29">H901&amp;S901</f>
        <v>215Xã Nghinh Tường</v>
      </c>
      <c r="U901" t="e">
        <f>VLOOKUP(S901,'DM CQT mới'!$E$7:$E$132,1,)</f>
        <v>#N/A</v>
      </c>
      <c r="V901" s="360" t="s">
        <v>2392</v>
      </c>
      <c r="W901" s="363" t="s">
        <v>15690</v>
      </c>
      <c r="X901" t="b">
        <f t="shared" si="28"/>
        <v>1</v>
      </c>
    </row>
    <row r="902" spans="1:24" ht="60" hidden="1">
      <c r="A902" s="360" t="s">
        <v>8019</v>
      </c>
      <c r="B902" s="361" t="s">
        <v>11449</v>
      </c>
      <c r="C902" s="361">
        <v>2</v>
      </c>
      <c r="D902" s="361" t="s">
        <v>2392</v>
      </c>
      <c r="E902" s="361" t="s">
        <v>14080</v>
      </c>
      <c r="F902" s="361" t="s">
        <v>15690</v>
      </c>
      <c r="G902" s="361" t="s">
        <v>2333</v>
      </c>
      <c r="H902" s="361" t="s">
        <v>7917</v>
      </c>
      <c r="I902" s="363" t="s">
        <v>2333</v>
      </c>
      <c r="J902" s="363" t="s">
        <v>11449</v>
      </c>
      <c r="K902" s="360">
        <v>2</v>
      </c>
      <c r="L902" s="360" t="s">
        <v>2392</v>
      </c>
      <c r="M902" s="360" t="s">
        <v>14080</v>
      </c>
      <c r="N902" s="363" t="s">
        <v>15690</v>
      </c>
      <c r="O902" s="363" t="s">
        <v>13745</v>
      </c>
      <c r="P902" s="363" t="s">
        <v>14081</v>
      </c>
      <c r="Q902" s="363" t="s">
        <v>14082</v>
      </c>
      <c r="R902" s="363" t="s">
        <v>15691</v>
      </c>
      <c r="S902" s="363" t="s">
        <v>8244</v>
      </c>
      <c r="T902" s="419" t="str">
        <f t="shared" si="29"/>
        <v>215Xã Thần Sa</v>
      </c>
      <c r="U902" t="e">
        <f>VLOOKUP(S902,'DM CQT mới'!$E$7:$E$132,1,)</f>
        <v>#N/A</v>
      </c>
      <c r="V902" s="360" t="s">
        <v>2392</v>
      </c>
      <c r="W902" s="363" t="s">
        <v>15690</v>
      </c>
      <c r="X902" t="b">
        <f t="shared" si="28"/>
        <v>1</v>
      </c>
    </row>
    <row r="903" spans="1:24" ht="60" hidden="1">
      <c r="A903" s="360" t="s">
        <v>8019</v>
      </c>
      <c r="B903" s="361" t="s">
        <v>11449</v>
      </c>
      <c r="C903" s="361">
        <v>2</v>
      </c>
      <c r="D903" s="361" t="s">
        <v>2392</v>
      </c>
      <c r="E903" s="361" t="s">
        <v>14080</v>
      </c>
      <c r="F903" s="361" t="s">
        <v>15690</v>
      </c>
      <c r="G903" s="361" t="s">
        <v>2333</v>
      </c>
      <c r="H903" s="361" t="s">
        <v>7917</v>
      </c>
      <c r="I903" s="363" t="s">
        <v>2333</v>
      </c>
      <c r="J903" s="363" t="s">
        <v>11449</v>
      </c>
      <c r="K903" s="360">
        <v>2</v>
      </c>
      <c r="L903" s="360" t="s">
        <v>2392</v>
      </c>
      <c r="M903" s="360" t="s">
        <v>14080</v>
      </c>
      <c r="N903" s="363" t="s">
        <v>15690</v>
      </c>
      <c r="O903" s="363" t="s">
        <v>13745</v>
      </c>
      <c r="P903" s="363" t="s">
        <v>14081</v>
      </c>
      <c r="Q903" s="363" t="s">
        <v>14082</v>
      </c>
      <c r="R903" s="363" t="s">
        <v>15691</v>
      </c>
      <c r="S903" s="363" t="s">
        <v>8245</v>
      </c>
      <c r="T903" s="419" t="str">
        <f t="shared" si="29"/>
        <v>215Xã La Hiên</v>
      </c>
      <c r="U903" t="e">
        <f>VLOOKUP(S903,'DM CQT mới'!$E$7:$E$132,1,)</f>
        <v>#N/A</v>
      </c>
      <c r="V903" s="360" t="s">
        <v>2392</v>
      </c>
      <c r="W903" s="363" t="s">
        <v>15690</v>
      </c>
      <c r="X903" t="b">
        <f t="shared" si="28"/>
        <v>1</v>
      </c>
    </row>
    <row r="904" spans="1:24" ht="60" hidden="1">
      <c r="A904" s="360" t="s">
        <v>8019</v>
      </c>
      <c r="B904" s="361" t="s">
        <v>11449</v>
      </c>
      <c r="C904" s="361">
        <v>2</v>
      </c>
      <c r="D904" s="361" t="s">
        <v>2392</v>
      </c>
      <c r="E904" s="361" t="s">
        <v>14080</v>
      </c>
      <c r="F904" s="361" t="s">
        <v>15690</v>
      </c>
      <c r="G904" s="361" t="s">
        <v>2333</v>
      </c>
      <c r="H904" s="361" t="s">
        <v>7917</v>
      </c>
      <c r="I904" s="363" t="s">
        <v>2333</v>
      </c>
      <c r="J904" s="363" t="s">
        <v>11449</v>
      </c>
      <c r="K904" s="360">
        <v>2</v>
      </c>
      <c r="L904" s="360" t="s">
        <v>2392</v>
      </c>
      <c r="M904" s="360" t="s">
        <v>14080</v>
      </c>
      <c r="N904" s="363" t="s">
        <v>15690</v>
      </c>
      <c r="O904" s="363" t="s">
        <v>13745</v>
      </c>
      <c r="P904" s="363" t="s">
        <v>14081</v>
      </c>
      <c r="Q904" s="363" t="s">
        <v>14082</v>
      </c>
      <c r="R904" s="363" t="s">
        <v>15691</v>
      </c>
      <c r="S904" s="363" t="s">
        <v>8246</v>
      </c>
      <c r="T904" s="419" t="str">
        <f t="shared" si="29"/>
        <v>215Xã Tràng Xá</v>
      </c>
      <c r="U904" t="e">
        <f>VLOOKUP(S904,'DM CQT mới'!$E$7:$E$132,1,)</f>
        <v>#N/A</v>
      </c>
      <c r="V904" s="360" t="s">
        <v>2392</v>
      </c>
      <c r="W904" s="363" t="s">
        <v>15690</v>
      </c>
      <c r="X904" t="b">
        <f t="shared" si="28"/>
        <v>1</v>
      </c>
    </row>
    <row r="905" spans="1:24" ht="60" hidden="1">
      <c r="A905" s="360" t="s">
        <v>8019</v>
      </c>
      <c r="B905" s="361" t="s">
        <v>11449</v>
      </c>
      <c r="C905" s="361">
        <v>2</v>
      </c>
      <c r="D905" s="361" t="s">
        <v>2392</v>
      </c>
      <c r="E905" s="361" t="s">
        <v>14080</v>
      </c>
      <c r="F905" s="361" t="s">
        <v>15690</v>
      </c>
      <c r="G905" s="361" t="s">
        <v>2333</v>
      </c>
      <c r="H905" s="361" t="s">
        <v>7917</v>
      </c>
      <c r="I905" s="363" t="s">
        <v>2333</v>
      </c>
      <c r="J905" s="363" t="s">
        <v>11449</v>
      </c>
      <c r="K905" s="360">
        <v>2</v>
      </c>
      <c r="L905" s="360" t="s">
        <v>2392</v>
      </c>
      <c r="M905" s="360" t="s">
        <v>14080</v>
      </c>
      <c r="N905" s="363" t="s">
        <v>15690</v>
      </c>
      <c r="O905" s="363" t="s">
        <v>13745</v>
      </c>
      <c r="P905" s="363" t="s">
        <v>14081</v>
      </c>
      <c r="Q905" s="363" t="s">
        <v>14082</v>
      </c>
      <c r="R905" s="363" t="s">
        <v>15691</v>
      </c>
      <c r="S905" s="363" t="s">
        <v>8247</v>
      </c>
      <c r="T905" s="419" t="str">
        <f t="shared" si="29"/>
        <v>215Xã Sảng Mộc</v>
      </c>
      <c r="U905" t="e">
        <f>VLOOKUP(S905,'DM CQT mới'!$E$7:$E$132,1,)</f>
        <v>#N/A</v>
      </c>
      <c r="V905" s="360" t="s">
        <v>2392</v>
      </c>
      <c r="W905" s="363" t="s">
        <v>15690</v>
      </c>
      <c r="X905" t="b">
        <f t="shared" si="28"/>
        <v>1</v>
      </c>
    </row>
    <row r="906" spans="1:24" ht="105" hidden="1">
      <c r="A906" s="360" t="s">
        <v>14083</v>
      </c>
      <c r="B906" s="361" t="s">
        <v>11449</v>
      </c>
      <c r="C906" s="361">
        <v>3</v>
      </c>
      <c r="D906" s="361" t="s">
        <v>2378</v>
      </c>
      <c r="E906" s="361" t="s">
        <v>14084</v>
      </c>
      <c r="F906" s="361" t="s">
        <v>15692</v>
      </c>
      <c r="G906" s="361" t="s">
        <v>2333</v>
      </c>
      <c r="H906" s="361" t="s">
        <v>7917</v>
      </c>
      <c r="I906" s="363" t="s">
        <v>2333</v>
      </c>
      <c r="J906" s="363" t="s">
        <v>11449</v>
      </c>
      <c r="K906" s="360">
        <v>3</v>
      </c>
      <c r="L906" s="360" t="s">
        <v>2378</v>
      </c>
      <c r="M906" s="360" t="s">
        <v>14084</v>
      </c>
      <c r="N906" s="363" t="s">
        <v>15692</v>
      </c>
      <c r="O906" s="363" t="s">
        <v>13745</v>
      </c>
      <c r="P906" s="363" t="s">
        <v>14085</v>
      </c>
      <c r="Q906" s="363" t="s">
        <v>14086</v>
      </c>
      <c r="R906" s="363" t="s">
        <v>15693</v>
      </c>
      <c r="S906" s="363" t="s">
        <v>8233</v>
      </c>
      <c r="T906" s="419" t="str">
        <f t="shared" si="29"/>
        <v>215Xã Định Hóa</v>
      </c>
      <c r="U906" t="e">
        <f>VLOOKUP(S906,'DM CQT mới'!$E$7:$E$132,1,)</f>
        <v>#N/A</v>
      </c>
      <c r="V906" s="360" t="s">
        <v>2378</v>
      </c>
      <c r="W906" s="363" t="s">
        <v>15692</v>
      </c>
      <c r="X906" t="b">
        <f t="shared" si="28"/>
        <v>1</v>
      </c>
    </row>
    <row r="907" spans="1:24" ht="105" hidden="1">
      <c r="A907" s="360" t="s">
        <v>14083</v>
      </c>
      <c r="B907" s="361" t="s">
        <v>11449</v>
      </c>
      <c r="C907" s="361">
        <v>3</v>
      </c>
      <c r="D907" s="361" t="s">
        <v>2378</v>
      </c>
      <c r="E907" s="361" t="s">
        <v>14084</v>
      </c>
      <c r="F907" s="361" t="s">
        <v>15692</v>
      </c>
      <c r="G907" s="361" t="s">
        <v>2333</v>
      </c>
      <c r="H907" s="361" t="s">
        <v>7917</v>
      </c>
      <c r="I907" s="363" t="s">
        <v>2333</v>
      </c>
      <c r="J907" s="363" t="s">
        <v>11449</v>
      </c>
      <c r="K907" s="360">
        <v>3</v>
      </c>
      <c r="L907" s="360" t="s">
        <v>2378</v>
      </c>
      <c r="M907" s="360" t="s">
        <v>14084</v>
      </c>
      <c r="N907" s="363" t="s">
        <v>15692</v>
      </c>
      <c r="O907" s="363" t="s">
        <v>13745</v>
      </c>
      <c r="P907" s="363" t="s">
        <v>14085</v>
      </c>
      <c r="Q907" s="363" t="s">
        <v>14086</v>
      </c>
      <c r="R907" s="363" t="s">
        <v>15693</v>
      </c>
      <c r="S907" s="363" t="s">
        <v>8234</v>
      </c>
      <c r="T907" s="419" t="str">
        <f t="shared" si="29"/>
        <v>215Xã Bình Yên</v>
      </c>
      <c r="U907" t="e">
        <f>VLOOKUP(S907,'DM CQT mới'!$E$7:$E$132,1,)</f>
        <v>#N/A</v>
      </c>
      <c r="V907" s="360" t="s">
        <v>2378</v>
      </c>
      <c r="W907" s="363" t="s">
        <v>15692</v>
      </c>
      <c r="X907" t="b">
        <f t="shared" si="28"/>
        <v>1</v>
      </c>
    </row>
    <row r="908" spans="1:24" ht="105" hidden="1">
      <c r="A908" s="360" t="s">
        <v>14083</v>
      </c>
      <c r="B908" s="361" t="s">
        <v>11449</v>
      </c>
      <c r="C908" s="361">
        <v>3</v>
      </c>
      <c r="D908" s="361" t="s">
        <v>2378</v>
      </c>
      <c r="E908" s="361" t="s">
        <v>14084</v>
      </c>
      <c r="F908" s="361" t="s">
        <v>15692</v>
      </c>
      <c r="G908" s="361" t="s">
        <v>2333</v>
      </c>
      <c r="H908" s="361" t="s">
        <v>7917</v>
      </c>
      <c r="I908" s="363" t="s">
        <v>2333</v>
      </c>
      <c r="J908" s="363" t="s">
        <v>11449</v>
      </c>
      <c r="K908" s="360">
        <v>3</v>
      </c>
      <c r="L908" s="360" t="s">
        <v>2378</v>
      </c>
      <c r="M908" s="360" t="s">
        <v>14084</v>
      </c>
      <c r="N908" s="363" t="s">
        <v>15692</v>
      </c>
      <c r="O908" s="363" t="s">
        <v>13745</v>
      </c>
      <c r="P908" s="363" t="s">
        <v>14085</v>
      </c>
      <c r="Q908" s="363" t="s">
        <v>14086</v>
      </c>
      <c r="R908" s="363" t="s">
        <v>15693</v>
      </c>
      <c r="S908" s="363" t="s">
        <v>8235</v>
      </c>
      <c r="T908" s="419" t="str">
        <f t="shared" si="29"/>
        <v>215Xã Trung Hội</v>
      </c>
      <c r="U908" t="e">
        <f>VLOOKUP(S908,'DM CQT mới'!$E$7:$E$132,1,)</f>
        <v>#N/A</v>
      </c>
      <c r="V908" s="360" t="s">
        <v>2378</v>
      </c>
      <c r="W908" s="363" t="s">
        <v>15692</v>
      </c>
      <c r="X908" t="b">
        <f t="shared" si="28"/>
        <v>1</v>
      </c>
    </row>
    <row r="909" spans="1:24" ht="105" hidden="1">
      <c r="A909" s="360" t="s">
        <v>14083</v>
      </c>
      <c r="B909" s="361" t="s">
        <v>11449</v>
      </c>
      <c r="C909" s="361">
        <v>3</v>
      </c>
      <c r="D909" s="361" t="s">
        <v>2378</v>
      </c>
      <c r="E909" s="361" t="s">
        <v>14084</v>
      </c>
      <c r="F909" s="361" t="s">
        <v>15692</v>
      </c>
      <c r="G909" s="361" t="s">
        <v>2333</v>
      </c>
      <c r="H909" s="361" t="s">
        <v>7917</v>
      </c>
      <c r="I909" s="363" t="s">
        <v>2333</v>
      </c>
      <c r="J909" s="363" t="s">
        <v>11449</v>
      </c>
      <c r="K909" s="360">
        <v>3</v>
      </c>
      <c r="L909" s="360" t="s">
        <v>2378</v>
      </c>
      <c r="M909" s="360" t="s">
        <v>14084</v>
      </c>
      <c r="N909" s="363" t="s">
        <v>15692</v>
      </c>
      <c r="O909" s="363" t="s">
        <v>13745</v>
      </c>
      <c r="P909" s="363" t="s">
        <v>14085</v>
      </c>
      <c r="Q909" s="363" t="s">
        <v>14086</v>
      </c>
      <c r="R909" s="363" t="s">
        <v>15693</v>
      </c>
      <c r="S909" s="363" t="s">
        <v>8236</v>
      </c>
      <c r="T909" s="419" t="str">
        <f t="shared" si="29"/>
        <v>215Xã Phượng Tiến</v>
      </c>
      <c r="U909" t="e">
        <f>VLOOKUP(S909,'DM CQT mới'!$E$7:$E$132,1,)</f>
        <v>#N/A</v>
      </c>
      <c r="V909" s="360" t="s">
        <v>2378</v>
      </c>
      <c r="W909" s="363" t="s">
        <v>15692</v>
      </c>
      <c r="X909" t="b">
        <f t="shared" si="28"/>
        <v>1</v>
      </c>
    </row>
    <row r="910" spans="1:24" ht="105" hidden="1">
      <c r="A910" s="360" t="s">
        <v>14083</v>
      </c>
      <c r="B910" s="361" t="s">
        <v>11449</v>
      </c>
      <c r="C910" s="361">
        <v>3</v>
      </c>
      <c r="D910" s="361" t="s">
        <v>2378</v>
      </c>
      <c r="E910" s="361" t="s">
        <v>14084</v>
      </c>
      <c r="F910" s="361" t="s">
        <v>15692</v>
      </c>
      <c r="G910" s="361" t="s">
        <v>2333</v>
      </c>
      <c r="H910" s="361" t="s">
        <v>7917</v>
      </c>
      <c r="I910" s="363" t="s">
        <v>2333</v>
      </c>
      <c r="J910" s="363" t="s">
        <v>11449</v>
      </c>
      <c r="K910" s="360">
        <v>3</v>
      </c>
      <c r="L910" s="360" t="s">
        <v>2378</v>
      </c>
      <c r="M910" s="360" t="s">
        <v>14084</v>
      </c>
      <c r="N910" s="363" t="s">
        <v>15692</v>
      </c>
      <c r="O910" s="363" t="s">
        <v>13745</v>
      </c>
      <c r="P910" s="363" t="s">
        <v>14085</v>
      </c>
      <c r="Q910" s="363" t="s">
        <v>14086</v>
      </c>
      <c r="R910" s="363" t="s">
        <v>15693</v>
      </c>
      <c r="S910" s="363" t="s">
        <v>8237</v>
      </c>
      <c r="T910" s="419" t="str">
        <f t="shared" si="29"/>
        <v>215Xã Phú Đình</v>
      </c>
      <c r="U910" t="e">
        <f>VLOOKUP(S910,'DM CQT mới'!$E$7:$E$132,1,)</f>
        <v>#N/A</v>
      </c>
      <c r="V910" s="360" t="s">
        <v>2378</v>
      </c>
      <c r="W910" s="363" t="s">
        <v>15692</v>
      </c>
      <c r="X910" t="b">
        <f t="shared" si="28"/>
        <v>1</v>
      </c>
    </row>
    <row r="911" spans="1:24" ht="105" hidden="1">
      <c r="A911" s="360" t="s">
        <v>14083</v>
      </c>
      <c r="B911" s="361" t="s">
        <v>11449</v>
      </c>
      <c r="C911" s="361">
        <v>3</v>
      </c>
      <c r="D911" s="361" t="s">
        <v>2378</v>
      </c>
      <c r="E911" s="361" t="s">
        <v>14084</v>
      </c>
      <c r="F911" s="361" t="s">
        <v>15692</v>
      </c>
      <c r="G911" s="361" t="s">
        <v>2333</v>
      </c>
      <c r="H911" s="361" t="s">
        <v>7917</v>
      </c>
      <c r="I911" s="363" t="s">
        <v>2333</v>
      </c>
      <c r="J911" s="363" t="s">
        <v>11449</v>
      </c>
      <c r="K911" s="360">
        <v>3</v>
      </c>
      <c r="L911" s="360" t="s">
        <v>2378</v>
      </c>
      <c r="M911" s="360" t="s">
        <v>14084</v>
      </c>
      <c r="N911" s="363" t="s">
        <v>15692</v>
      </c>
      <c r="O911" s="363" t="s">
        <v>13745</v>
      </c>
      <c r="P911" s="363" t="s">
        <v>14085</v>
      </c>
      <c r="Q911" s="363" t="s">
        <v>14086</v>
      </c>
      <c r="R911" s="363" t="s">
        <v>15693</v>
      </c>
      <c r="S911" s="363" t="s">
        <v>8238</v>
      </c>
      <c r="T911" s="419" t="str">
        <f t="shared" si="29"/>
        <v>215Xã Bình Thành</v>
      </c>
      <c r="U911" t="e">
        <f>VLOOKUP(S911,'DM CQT mới'!$E$7:$E$132,1,)</f>
        <v>#N/A</v>
      </c>
      <c r="V911" s="360" t="s">
        <v>2378</v>
      </c>
      <c r="W911" s="363" t="s">
        <v>15692</v>
      </c>
      <c r="X911" t="b">
        <f t="shared" si="28"/>
        <v>1</v>
      </c>
    </row>
    <row r="912" spans="1:24" ht="105" hidden="1">
      <c r="A912" s="360" t="s">
        <v>14083</v>
      </c>
      <c r="B912" s="361" t="s">
        <v>11449</v>
      </c>
      <c r="C912" s="361">
        <v>3</v>
      </c>
      <c r="D912" s="361" t="s">
        <v>2378</v>
      </c>
      <c r="E912" s="361" t="s">
        <v>14084</v>
      </c>
      <c r="F912" s="361" t="s">
        <v>15692</v>
      </c>
      <c r="G912" s="361" t="s">
        <v>2333</v>
      </c>
      <c r="H912" s="361" t="s">
        <v>7917</v>
      </c>
      <c r="I912" s="363" t="s">
        <v>2333</v>
      </c>
      <c r="J912" s="363" t="s">
        <v>11449</v>
      </c>
      <c r="K912" s="360">
        <v>3</v>
      </c>
      <c r="L912" s="360" t="s">
        <v>2378</v>
      </c>
      <c r="M912" s="360" t="s">
        <v>14084</v>
      </c>
      <c r="N912" s="363" t="s">
        <v>15692</v>
      </c>
      <c r="O912" s="363" t="s">
        <v>13745</v>
      </c>
      <c r="P912" s="363" t="s">
        <v>14085</v>
      </c>
      <c r="Q912" s="363" t="s">
        <v>14086</v>
      </c>
      <c r="R912" s="363" t="s">
        <v>15693</v>
      </c>
      <c r="S912" s="363" t="s">
        <v>8239</v>
      </c>
      <c r="T912" s="419" t="str">
        <f t="shared" si="29"/>
        <v>215Xã Kim Phượng</v>
      </c>
      <c r="U912" t="e">
        <f>VLOOKUP(S912,'DM CQT mới'!$E$7:$E$132,1,)</f>
        <v>#N/A</v>
      </c>
      <c r="V912" s="360" t="s">
        <v>2378</v>
      </c>
      <c r="W912" s="363" t="s">
        <v>15692</v>
      </c>
      <c r="X912" t="b">
        <f t="shared" si="28"/>
        <v>1</v>
      </c>
    </row>
    <row r="913" spans="1:24" ht="105" hidden="1">
      <c r="A913" s="360" t="s">
        <v>14083</v>
      </c>
      <c r="B913" s="361" t="s">
        <v>11449</v>
      </c>
      <c r="C913" s="361">
        <v>3</v>
      </c>
      <c r="D913" s="361" t="s">
        <v>2378</v>
      </c>
      <c r="E913" s="361" t="s">
        <v>14084</v>
      </c>
      <c r="F913" s="361" t="s">
        <v>15692</v>
      </c>
      <c r="G913" s="361" t="s">
        <v>2333</v>
      </c>
      <c r="H913" s="361" t="s">
        <v>7917</v>
      </c>
      <c r="I913" s="363" t="s">
        <v>2333</v>
      </c>
      <c r="J913" s="363" t="s">
        <v>11449</v>
      </c>
      <c r="K913" s="360">
        <v>3</v>
      </c>
      <c r="L913" s="360" t="s">
        <v>2378</v>
      </c>
      <c r="M913" s="360" t="s">
        <v>14084</v>
      </c>
      <c r="N913" s="363" t="s">
        <v>15692</v>
      </c>
      <c r="O913" s="363" t="s">
        <v>13745</v>
      </c>
      <c r="P913" s="363" t="s">
        <v>14085</v>
      </c>
      <c r="Q913" s="363" t="s">
        <v>14086</v>
      </c>
      <c r="R913" s="363" t="s">
        <v>15693</v>
      </c>
      <c r="S913" s="363" t="s">
        <v>8240</v>
      </c>
      <c r="T913" s="419" t="str">
        <f t="shared" si="29"/>
        <v>215Xã Lam Vỹ</v>
      </c>
      <c r="U913" t="e">
        <f>VLOOKUP(S913,'DM CQT mới'!$E$7:$E$132,1,)</f>
        <v>#N/A</v>
      </c>
      <c r="V913" s="360" t="s">
        <v>2378</v>
      </c>
      <c r="W913" s="363" t="s">
        <v>15692</v>
      </c>
      <c r="X913" t="b">
        <f t="shared" si="28"/>
        <v>1</v>
      </c>
    </row>
    <row r="914" spans="1:24" ht="105" hidden="1">
      <c r="A914" s="360" t="s">
        <v>14083</v>
      </c>
      <c r="B914" s="361" t="s">
        <v>11449</v>
      </c>
      <c r="C914" s="361">
        <v>3</v>
      </c>
      <c r="D914" s="361" t="s">
        <v>2378</v>
      </c>
      <c r="E914" s="361" t="s">
        <v>14084</v>
      </c>
      <c r="F914" s="361" t="s">
        <v>15692</v>
      </c>
      <c r="G914" s="361" t="s">
        <v>2333</v>
      </c>
      <c r="H914" s="361" t="s">
        <v>7917</v>
      </c>
      <c r="I914" s="363" t="s">
        <v>2333</v>
      </c>
      <c r="J914" s="363" t="s">
        <v>11449</v>
      </c>
      <c r="K914" s="360">
        <v>3</v>
      </c>
      <c r="L914" s="360" t="s">
        <v>2378</v>
      </c>
      <c r="M914" s="360" t="s">
        <v>14084</v>
      </c>
      <c r="N914" s="363" t="s">
        <v>15692</v>
      </c>
      <c r="O914" s="363" t="s">
        <v>13745</v>
      </c>
      <c r="P914" s="363" t="s">
        <v>14085</v>
      </c>
      <c r="Q914" s="363" t="s">
        <v>14086</v>
      </c>
      <c r="R914" s="363" t="s">
        <v>15693</v>
      </c>
      <c r="S914" s="363" t="s">
        <v>8066</v>
      </c>
      <c r="T914" s="419" t="str">
        <f t="shared" si="29"/>
        <v>215Xã Phú Lương</v>
      </c>
      <c r="U914" t="e">
        <f>VLOOKUP(S914,'DM CQT mới'!$E$7:$E$132,1,)</f>
        <v>#N/A</v>
      </c>
      <c r="V914" s="360" t="s">
        <v>2378</v>
      </c>
      <c r="W914" s="363" t="s">
        <v>15692</v>
      </c>
      <c r="X914" t="b">
        <f t="shared" si="28"/>
        <v>1</v>
      </c>
    </row>
    <row r="915" spans="1:24" ht="105" hidden="1">
      <c r="A915" s="360" t="s">
        <v>14083</v>
      </c>
      <c r="B915" s="361" t="s">
        <v>11449</v>
      </c>
      <c r="C915" s="361">
        <v>3</v>
      </c>
      <c r="D915" s="361" t="s">
        <v>2378</v>
      </c>
      <c r="E915" s="361" t="s">
        <v>14084</v>
      </c>
      <c r="F915" s="361" t="s">
        <v>15692</v>
      </c>
      <c r="G915" s="361" t="s">
        <v>2333</v>
      </c>
      <c r="H915" s="361" t="s">
        <v>7917</v>
      </c>
      <c r="I915" s="363" t="s">
        <v>2333</v>
      </c>
      <c r="J915" s="363" t="s">
        <v>11449</v>
      </c>
      <c r="K915" s="360">
        <v>3</v>
      </c>
      <c r="L915" s="360" t="s">
        <v>2378</v>
      </c>
      <c r="M915" s="360" t="s">
        <v>14084</v>
      </c>
      <c r="N915" s="363" t="s">
        <v>15692</v>
      </c>
      <c r="O915" s="363" t="s">
        <v>13745</v>
      </c>
      <c r="P915" s="363" t="s">
        <v>14085</v>
      </c>
      <c r="Q915" s="363" t="s">
        <v>14086</v>
      </c>
      <c r="R915" s="363" t="s">
        <v>15693</v>
      </c>
      <c r="S915" s="363" t="s">
        <v>8230</v>
      </c>
      <c r="T915" s="419" t="str">
        <f t="shared" si="29"/>
        <v>215Xã Vô Tranh</v>
      </c>
      <c r="U915" t="e">
        <f>VLOOKUP(S915,'DM CQT mới'!$E$7:$E$132,1,)</f>
        <v>#N/A</v>
      </c>
      <c r="V915" s="360" t="s">
        <v>2378</v>
      </c>
      <c r="W915" s="363" t="s">
        <v>15692</v>
      </c>
      <c r="X915" t="b">
        <f t="shared" si="28"/>
        <v>1</v>
      </c>
    </row>
    <row r="916" spans="1:24" ht="105" hidden="1">
      <c r="A916" s="360" t="s">
        <v>14083</v>
      </c>
      <c r="B916" s="361" t="s">
        <v>11449</v>
      </c>
      <c r="C916" s="361">
        <v>3</v>
      </c>
      <c r="D916" s="361" t="s">
        <v>2378</v>
      </c>
      <c r="E916" s="361" t="s">
        <v>14084</v>
      </c>
      <c r="F916" s="361" t="s">
        <v>15692</v>
      </c>
      <c r="G916" s="361" t="s">
        <v>2333</v>
      </c>
      <c r="H916" s="361" t="s">
        <v>7917</v>
      </c>
      <c r="I916" s="363" t="s">
        <v>2333</v>
      </c>
      <c r="J916" s="363" t="s">
        <v>11449</v>
      </c>
      <c r="K916" s="360">
        <v>3</v>
      </c>
      <c r="L916" s="360" t="s">
        <v>2378</v>
      </c>
      <c r="M916" s="360" t="s">
        <v>14084</v>
      </c>
      <c r="N916" s="363" t="s">
        <v>15692</v>
      </c>
      <c r="O916" s="363" t="s">
        <v>13745</v>
      </c>
      <c r="P916" s="363" t="s">
        <v>14085</v>
      </c>
      <c r="Q916" s="363" t="s">
        <v>14086</v>
      </c>
      <c r="R916" s="363" t="s">
        <v>15693</v>
      </c>
      <c r="S916" s="363" t="s">
        <v>8231</v>
      </c>
      <c r="T916" s="419" t="str">
        <f t="shared" si="29"/>
        <v>215Xã Yên Trạch</v>
      </c>
      <c r="U916" t="e">
        <f>VLOOKUP(S916,'DM CQT mới'!$E$7:$E$132,1,)</f>
        <v>#N/A</v>
      </c>
      <c r="V916" s="360" t="s">
        <v>2378</v>
      </c>
      <c r="W916" s="363" t="s">
        <v>15692</v>
      </c>
      <c r="X916" t="b">
        <f t="shared" si="28"/>
        <v>1</v>
      </c>
    </row>
    <row r="917" spans="1:24" ht="105" hidden="1">
      <c r="A917" s="360" t="s">
        <v>14083</v>
      </c>
      <c r="B917" s="361" t="s">
        <v>11449</v>
      </c>
      <c r="C917" s="361">
        <v>3</v>
      </c>
      <c r="D917" s="361" t="s">
        <v>2378</v>
      </c>
      <c r="E917" s="361" t="s">
        <v>14084</v>
      </c>
      <c r="F917" s="361" t="s">
        <v>15692</v>
      </c>
      <c r="G917" s="361" t="s">
        <v>2333</v>
      </c>
      <c r="H917" s="361" t="s">
        <v>7917</v>
      </c>
      <c r="I917" s="363" t="s">
        <v>2333</v>
      </c>
      <c r="J917" s="363" t="s">
        <v>11449</v>
      </c>
      <c r="K917" s="360">
        <v>3</v>
      </c>
      <c r="L917" s="360" t="s">
        <v>2378</v>
      </c>
      <c r="M917" s="360" t="s">
        <v>14084</v>
      </c>
      <c r="N917" s="363" t="s">
        <v>15692</v>
      </c>
      <c r="O917" s="363" t="s">
        <v>13745</v>
      </c>
      <c r="P917" s="363" t="s">
        <v>14085</v>
      </c>
      <c r="Q917" s="363" t="s">
        <v>14086</v>
      </c>
      <c r="R917" s="363" t="s">
        <v>15693</v>
      </c>
      <c r="S917" s="363" t="s">
        <v>8232</v>
      </c>
      <c r="T917" s="419" t="str">
        <f t="shared" si="29"/>
        <v>215Xã Hợp Thành</v>
      </c>
      <c r="U917" t="e">
        <f>VLOOKUP(S917,'DM CQT mới'!$E$7:$E$132,1,)</f>
        <v>#N/A</v>
      </c>
      <c r="V917" s="360" t="s">
        <v>2378</v>
      </c>
      <c r="W917" s="363" t="s">
        <v>15692</v>
      </c>
      <c r="X917" t="b">
        <f t="shared" si="28"/>
        <v>1</v>
      </c>
    </row>
    <row r="918" spans="1:24" ht="105" hidden="1">
      <c r="A918" s="360" t="s">
        <v>14083</v>
      </c>
      <c r="B918" s="361" t="s">
        <v>11449</v>
      </c>
      <c r="C918" s="361">
        <v>3</v>
      </c>
      <c r="D918" s="361" t="s">
        <v>2378</v>
      </c>
      <c r="E918" s="361" t="s">
        <v>14084</v>
      </c>
      <c r="F918" s="361" t="s">
        <v>15692</v>
      </c>
      <c r="G918" s="361" t="s">
        <v>2333</v>
      </c>
      <c r="H918" s="361" t="s">
        <v>7917</v>
      </c>
      <c r="I918" s="363" t="s">
        <v>2333</v>
      </c>
      <c r="J918" s="363" t="s">
        <v>11449</v>
      </c>
      <c r="K918" s="360">
        <v>3</v>
      </c>
      <c r="L918" s="360" t="s">
        <v>2378</v>
      </c>
      <c r="M918" s="360" t="s">
        <v>14084</v>
      </c>
      <c r="N918" s="363" t="s">
        <v>15692</v>
      </c>
      <c r="O918" s="363" t="s">
        <v>13745</v>
      </c>
      <c r="P918" s="363" t="s">
        <v>14085</v>
      </c>
      <c r="Q918" s="363" t="s">
        <v>14086</v>
      </c>
      <c r="R918" s="363" t="s">
        <v>15693</v>
      </c>
      <c r="S918" s="363" t="s">
        <v>8206</v>
      </c>
      <c r="T918" s="419" t="str">
        <f t="shared" si="29"/>
        <v>215Xã Đại Từ</v>
      </c>
      <c r="U918" t="e">
        <f>VLOOKUP(S918,'DM CQT mới'!$E$7:$E$132,1,)</f>
        <v>#N/A</v>
      </c>
      <c r="V918" s="360" t="s">
        <v>2378</v>
      </c>
      <c r="W918" s="363" t="s">
        <v>15692</v>
      </c>
      <c r="X918" t="b">
        <f t="shared" si="28"/>
        <v>1</v>
      </c>
    </row>
    <row r="919" spans="1:24" ht="105" hidden="1">
      <c r="A919" s="360" t="s">
        <v>14083</v>
      </c>
      <c r="B919" s="361" t="s">
        <v>11449</v>
      </c>
      <c r="C919" s="361">
        <v>3</v>
      </c>
      <c r="D919" s="361" t="s">
        <v>2378</v>
      </c>
      <c r="E919" s="361" t="s">
        <v>14084</v>
      </c>
      <c r="F919" s="361" t="s">
        <v>15692</v>
      </c>
      <c r="G919" s="361" t="s">
        <v>2333</v>
      </c>
      <c r="H919" s="361" t="s">
        <v>7917</v>
      </c>
      <c r="I919" s="363" t="s">
        <v>2333</v>
      </c>
      <c r="J919" s="363" t="s">
        <v>11449</v>
      </c>
      <c r="K919" s="360">
        <v>3</v>
      </c>
      <c r="L919" s="360" t="s">
        <v>2378</v>
      </c>
      <c r="M919" s="360" t="s">
        <v>14084</v>
      </c>
      <c r="N919" s="363" t="s">
        <v>15692</v>
      </c>
      <c r="O919" s="363" t="s">
        <v>13745</v>
      </c>
      <c r="P919" s="363" t="s">
        <v>14085</v>
      </c>
      <c r="Q919" s="363" t="s">
        <v>14086</v>
      </c>
      <c r="R919" s="363" t="s">
        <v>15693</v>
      </c>
      <c r="S919" s="363" t="s">
        <v>8207</v>
      </c>
      <c r="T919" s="419" t="str">
        <f t="shared" si="29"/>
        <v>215Xã Đức Lương</v>
      </c>
      <c r="U919" t="e">
        <f>VLOOKUP(S919,'DM CQT mới'!$E$7:$E$132,1,)</f>
        <v>#N/A</v>
      </c>
      <c r="V919" s="360" t="s">
        <v>2378</v>
      </c>
      <c r="W919" s="363" t="s">
        <v>15692</v>
      </c>
      <c r="X919" t="b">
        <f t="shared" si="28"/>
        <v>1</v>
      </c>
    </row>
    <row r="920" spans="1:24" ht="105" hidden="1">
      <c r="A920" s="360" t="s">
        <v>14083</v>
      </c>
      <c r="B920" s="361" t="s">
        <v>11449</v>
      </c>
      <c r="C920" s="361">
        <v>3</v>
      </c>
      <c r="D920" s="361" t="s">
        <v>2378</v>
      </c>
      <c r="E920" s="361" t="s">
        <v>14084</v>
      </c>
      <c r="F920" s="361" t="s">
        <v>15692</v>
      </c>
      <c r="G920" s="361" t="s">
        <v>2333</v>
      </c>
      <c r="H920" s="361" t="s">
        <v>7917</v>
      </c>
      <c r="I920" s="363" t="s">
        <v>2333</v>
      </c>
      <c r="J920" s="363" t="s">
        <v>11449</v>
      </c>
      <c r="K920" s="360">
        <v>3</v>
      </c>
      <c r="L920" s="360" t="s">
        <v>2378</v>
      </c>
      <c r="M920" s="360" t="s">
        <v>14084</v>
      </c>
      <c r="N920" s="363" t="s">
        <v>15692</v>
      </c>
      <c r="O920" s="363" t="s">
        <v>13745</v>
      </c>
      <c r="P920" s="363" t="s">
        <v>14085</v>
      </c>
      <c r="Q920" s="363" t="s">
        <v>14086</v>
      </c>
      <c r="R920" s="363" t="s">
        <v>15693</v>
      </c>
      <c r="S920" s="363" t="s">
        <v>8208</v>
      </c>
      <c r="T920" s="419" t="str">
        <f t="shared" si="29"/>
        <v>215Xã Phú Thịnh</v>
      </c>
      <c r="U920" t="e">
        <f>VLOOKUP(S920,'DM CQT mới'!$E$7:$E$132,1,)</f>
        <v>#N/A</v>
      </c>
      <c r="V920" s="360" t="s">
        <v>2378</v>
      </c>
      <c r="W920" s="363" t="s">
        <v>15692</v>
      </c>
      <c r="X920" t="b">
        <f t="shared" si="28"/>
        <v>1</v>
      </c>
    </row>
    <row r="921" spans="1:24" ht="105" hidden="1">
      <c r="A921" s="360" t="s">
        <v>14083</v>
      </c>
      <c r="B921" s="361" t="s">
        <v>11449</v>
      </c>
      <c r="C921" s="361">
        <v>3</v>
      </c>
      <c r="D921" s="361" t="s">
        <v>2378</v>
      </c>
      <c r="E921" s="361" t="s">
        <v>14084</v>
      </c>
      <c r="F921" s="361" t="s">
        <v>15692</v>
      </c>
      <c r="G921" s="361" t="s">
        <v>2333</v>
      </c>
      <c r="H921" s="361" t="s">
        <v>7917</v>
      </c>
      <c r="I921" s="363" t="s">
        <v>2333</v>
      </c>
      <c r="J921" s="363" t="s">
        <v>11449</v>
      </c>
      <c r="K921" s="360">
        <v>3</v>
      </c>
      <c r="L921" s="360" t="s">
        <v>2378</v>
      </c>
      <c r="M921" s="360" t="s">
        <v>14084</v>
      </c>
      <c r="N921" s="363" t="s">
        <v>15692</v>
      </c>
      <c r="O921" s="363" t="s">
        <v>13745</v>
      </c>
      <c r="P921" s="363" t="s">
        <v>14085</v>
      </c>
      <c r="Q921" s="363" t="s">
        <v>14086</v>
      </c>
      <c r="R921" s="363" t="s">
        <v>15693</v>
      </c>
      <c r="S921" s="363" t="s">
        <v>8209</v>
      </c>
      <c r="T921" s="419" t="str">
        <f t="shared" si="29"/>
        <v>215Xã La Bằng</v>
      </c>
      <c r="U921" t="e">
        <f>VLOOKUP(S921,'DM CQT mới'!$E$7:$E$132,1,)</f>
        <v>#N/A</v>
      </c>
      <c r="V921" s="360" t="s">
        <v>2378</v>
      </c>
      <c r="W921" s="363" t="s">
        <v>15692</v>
      </c>
      <c r="X921" t="b">
        <f t="shared" si="28"/>
        <v>1</v>
      </c>
    </row>
    <row r="922" spans="1:24" ht="105" hidden="1">
      <c r="A922" s="360" t="s">
        <v>14083</v>
      </c>
      <c r="B922" s="361" t="s">
        <v>11449</v>
      </c>
      <c r="C922" s="361">
        <v>3</v>
      </c>
      <c r="D922" s="361" t="s">
        <v>2378</v>
      </c>
      <c r="E922" s="361" t="s">
        <v>14084</v>
      </c>
      <c r="F922" s="361" t="s">
        <v>15692</v>
      </c>
      <c r="G922" s="361" t="s">
        <v>2333</v>
      </c>
      <c r="H922" s="361" t="s">
        <v>7917</v>
      </c>
      <c r="I922" s="363" t="s">
        <v>2333</v>
      </c>
      <c r="J922" s="363" t="s">
        <v>11449</v>
      </c>
      <c r="K922" s="360">
        <v>3</v>
      </c>
      <c r="L922" s="360" t="s">
        <v>2378</v>
      </c>
      <c r="M922" s="360" t="s">
        <v>14084</v>
      </c>
      <c r="N922" s="363" t="s">
        <v>15692</v>
      </c>
      <c r="O922" s="363" t="s">
        <v>13745</v>
      </c>
      <c r="P922" s="363" t="s">
        <v>14085</v>
      </c>
      <c r="Q922" s="363" t="s">
        <v>14086</v>
      </c>
      <c r="R922" s="363" t="s">
        <v>15693</v>
      </c>
      <c r="S922" s="363" t="s">
        <v>8210</v>
      </c>
      <c r="T922" s="419" t="str">
        <f t="shared" si="29"/>
        <v>215Xã Phú Lạc</v>
      </c>
      <c r="U922" t="e">
        <f>VLOOKUP(S922,'DM CQT mới'!$E$7:$E$132,1,)</f>
        <v>#N/A</v>
      </c>
      <c r="V922" s="360" t="s">
        <v>2378</v>
      </c>
      <c r="W922" s="363" t="s">
        <v>15692</v>
      </c>
      <c r="X922" t="b">
        <f t="shared" si="28"/>
        <v>1</v>
      </c>
    </row>
    <row r="923" spans="1:24" ht="105" hidden="1">
      <c r="A923" s="360" t="s">
        <v>14083</v>
      </c>
      <c r="B923" s="361" t="s">
        <v>11449</v>
      </c>
      <c r="C923" s="361">
        <v>3</v>
      </c>
      <c r="D923" s="361" t="s">
        <v>2378</v>
      </c>
      <c r="E923" s="361" t="s">
        <v>14084</v>
      </c>
      <c r="F923" s="361" t="s">
        <v>15692</v>
      </c>
      <c r="G923" s="361" t="s">
        <v>2333</v>
      </c>
      <c r="H923" s="361" t="s">
        <v>7917</v>
      </c>
      <c r="I923" s="363" t="s">
        <v>2333</v>
      </c>
      <c r="J923" s="363" t="s">
        <v>11449</v>
      </c>
      <c r="K923" s="360">
        <v>3</v>
      </c>
      <c r="L923" s="360" t="s">
        <v>2378</v>
      </c>
      <c r="M923" s="360" t="s">
        <v>14084</v>
      </c>
      <c r="N923" s="363" t="s">
        <v>15692</v>
      </c>
      <c r="O923" s="363" t="s">
        <v>13745</v>
      </c>
      <c r="P923" s="363" t="s">
        <v>14085</v>
      </c>
      <c r="Q923" s="363" t="s">
        <v>14086</v>
      </c>
      <c r="R923" s="363" t="s">
        <v>15693</v>
      </c>
      <c r="S923" s="363" t="s">
        <v>104</v>
      </c>
      <c r="T923" s="419" t="str">
        <f t="shared" si="29"/>
        <v>215Xã An Khánh</v>
      </c>
      <c r="U923" t="str">
        <f>VLOOKUP(S923,'DM CQT mới'!$E$7:$E$132,1,)</f>
        <v>Xã An Khánh</v>
      </c>
      <c r="V923" s="360" t="s">
        <v>2378</v>
      </c>
      <c r="W923" s="363" t="s">
        <v>15692</v>
      </c>
      <c r="X923" t="b">
        <f t="shared" si="28"/>
        <v>1</v>
      </c>
    </row>
    <row r="924" spans="1:24" ht="105" hidden="1">
      <c r="A924" s="360" t="s">
        <v>14083</v>
      </c>
      <c r="B924" s="361" t="s">
        <v>11449</v>
      </c>
      <c r="C924" s="361">
        <v>3</v>
      </c>
      <c r="D924" s="361" t="s">
        <v>2378</v>
      </c>
      <c r="E924" s="361" t="s">
        <v>14084</v>
      </c>
      <c r="F924" s="361" t="s">
        <v>15692</v>
      </c>
      <c r="G924" s="361" t="s">
        <v>2333</v>
      </c>
      <c r="H924" s="361" t="s">
        <v>7917</v>
      </c>
      <c r="I924" s="363" t="s">
        <v>2333</v>
      </c>
      <c r="J924" s="363" t="s">
        <v>11449</v>
      </c>
      <c r="K924" s="360">
        <v>3</v>
      </c>
      <c r="L924" s="360" t="s">
        <v>2378</v>
      </c>
      <c r="M924" s="360" t="s">
        <v>14084</v>
      </c>
      <c r="N924" s="363" t="s">
        <v>15692</v>
      </c>
      <c r="O924" s="363" t="s">
        <v>13745</v>
      </c>
      <c r="P924" s="363" t="s">
        <v>14085</v>
      </c>
      <c r="Q924" s="363" t="s">
        <v>14086</v>
      </c>
      <c r="R924" s="363" t="s">
        <v>15693</v>
      </c>
      <c r="S924" s="363" t="s">
        <v>8211</v>
      </c>
      <c r="T924" s="419" t="str">
        <f t="shared" si="29"/>
        <v>215Xã Quân Chu</v>
      </c>
      <c r="U924" t="e">
        <f>VLOOKUP(S924,'DM CQT mới'!$E$7:$E$132,1,)</f>
        <v>#N/A</v>
      </c>
      <c r="V924" s="360" t="s">
        <v>2378</v>
      </c>
      <c r="W924" s="363" t="s">
        <v>15692</v>
      </c>
      <c r="X924" t="b">
        <f t="shared" si="28"/>
        <v>1</v>
      </c>
    </row>
    <row r="925" spans="1:24" ht="105" hidden="1">
      <c r="A925" s="360" t="s">
        <v>14083</v>
      </c>
      <c r="B925" s="361" t="s">
        <v>11449</v>
      </c>
      <c r="C925" s="361">
        <v>3</v>
      </c>
      <c r="D925" s="361" t="s">
        <v>2378</v>
      </c>
      <c r="E925" s="361" t="s">
        <v>14084</v>
      </c>
      <c r="F925" s="361" t="s">
        <v>15692</v>
      </c>
      <c r="G925" s="361" t="s">
        <v>2333</v>
      </c>
      <c r="H925" s="361" t="s">
        <v>7917</v>
      </c>
      <c r="I925" s="363" t="s">
        <v>2333</v>
      </c>
      <c r="J925" s="363" t="s">
        <v>11449</v>
      </c>
      <c r="K925" s="360">
        <v>3</v>
      </c>
      <c r="L925" s="360" t="s">
        <v>2378</v>
      </c>
      <c r="M925" s="360" t="s">
        <v>14084</v>
      </c>
      <c r="N925" s="363" t="s">
        <v>15692</v>
      </c>
      <c r="O925" s="363" t="s">
        <v>13745</v>
      </c>
      <c r="P925" s="363" t="s">
        <v>14085</v>
      </c>
      <c r="Q925" s="363" t="s">
        <v>14086</v>
      </c>
      <c r="R925" s="363" t="s">
        <v>15693</v>
      </c>
      <c r="S925" s="363" t="s">
        <v>8212</v>
      </c>
      <c r="T925" s="419" t="str">
        <f t="shared" si="29"/>
        <v>215Xã Vạn Phú</v>
      </c>
      <c r="U925" t="e">
        <f>VLOOKUP(S925,'DM CQT mới'!$E$7:$E$132,1,)</f>
        <v>#N/A</v>
      </c>
      <c r="V925" s="360" t="s">
        <v>2378</v>
      </c>
      <c r="W925" s="363" t="s">
        <v>15692</v>
      </c>
      <c r="X925" t="b">
        <f t="shared" si="28"/>
        <v>1</v>
      </c>
    </row>
    <row r="926" spans="1:24" ht="105" hidden="1">
      <c r="A926" s="360" t="s">
        <v>14083</v>
      </c>
      <c r="B926" s="361" t="s">
        <v>11449</v>
      </c>
      <c r="C926" s="361">
        <v>3</v>
      </c>
      <c r="D926" s="361" t="s">
        <v>2378</v>
      </c>
      <c r="E926" s="361" t="s">
        <v>14084</v>
      </c>
      <c r="F926" s="361" t="s">
        <v>15692</v>
      </c>
      <c r="G926" s="361" t="s">
        <v>2333</v>
      </c>
      <c r="H926" s="361" t="s">
        <v>7917</v>
      </c>
      <c r="I926" s="363" t="s">
        <v>2333</v>
      </c>
      <c r="J926" s="363" t="s">
        <v>11449</v>
      </c>
      <c r="K926" s="360">
        <v>3</v>
      </c>
      <c r="L926" s="360" t="s">
        <v>2378</v>
      </c>
      <c r="M926" s="360" t="s">
        <v>14084</v>
      </c>
      <c r="N926" s="363" t="s">
        <v>15692</v>
      </c>
      <c r="O926" s="363" t="s">
        <v>13745</v>
      </c>
      <c r="P926" s="363" t="s">
        <v>14085</v>
      </c>
      <c r="Q926" s="363" t="s">
        <v>14086</v>
      </c>
      <c r="R926" s="363" t="s">
        <v>15693</v>
      </c>
      <c r="S926" s="363" t="s">
        <v>62</v>
      </c>
      <c r="T926" s="419" t="str">
        <f t="shared" si="29"/>
        <v>215Xã Phú Xuyên</v>
      </c>
      <c r="U926" t="str">
        <f>VLOOKUP(S926,'DM CQT mới'!$E$7:$E$132,1,)</f>
        <v>Xã Phú Xuyên</v>
      </c>
      <c r="V926" s="360" t="s">
        <v>2378</v>
      </c>
      <c r="W926" s="363" t="s">
        <v>15692</v>
      </c>
      <c r="X926" t="b">
        <f t="shared" si="28"/>
        <v>1</v>
      </c>
    </row>
    <row r="927" spans="1:24" ht="45" hidden="1">
      <c r="A927" s="360" t="s">
        <v>7995</v>
      </c>
      <c r="B927" s="361" t="s">
        <v>11331</v>
      </c>
      <c r="C927" s="361">
        <v>3</v>
      </c>
      <c r="D927" s="361">
        <v>2320</v>
      </c>
      <c r="E927" s="361" t="s">
        <v>14087</v>
      </c>
      <c r="F927" s="361" t="s">
        <v>15662</v>
      </c>
      <c r="G927" s="361" t="s">
        <v>14088</v>
      </c>
      <c r="H927" s="361">
        <v>215</v>
      </c>
      <c r="I927" s="363" t="s">
        <v>2333</v>
      </c>
      <c r="J927" s="363" t="s">
        <v>11449</v>
      </c>
      <c r="K927" s="360" t="s">
        <v>13753</v>
      </c>
      <c r="L927" s="360" t="s">
        <v>14089</v>
      </c>
      <c r="M927" s="360"/>
      <c r="N927" s="363" t="s">
        <v>15694</v>
      </c>
      <c r="O927" s="363" t="s">
        <v>13844</v>
      </c>
      <c r="P927" s="363" t="s">
        <v>14090</v>
      </c>
      <c r="Q927" s="363" t="s">
        <v>14091</v>
      </c>
      <c r="R927" s="363" t="s">
        <v>15695</v>
      </c>
      <c r="S927" s="363" t="s">
        <v>8274</v>
      </c>
      <c r="T927" s="419" t="str">
        <f t="shared" si="29"/>
        <v>215Phường Bắc Kạn</v>
      </c>
      <c r="U927" t="e">
        <f>VLOOKUP(S927,'DM CQT mới'!$E$7:$E$132,1,)</f>
        <v>#N/A</v>
      </c>
      <c r="V927" s="360" t="s">
        <v>14089</v>
      </c>
      <c r="W927" s="363" t="s">
        <v>15694</v>
      </c>
      <c r="X927" t="b">
        <f t="shared" si="28"/>
        <v>0</v>
      </c>
    </row>
    <row r="928" spans="1:24" ht="45" hidden="1">
      <c r="A928" s="360" t="s">
        <v>7995</v>
      </c>
      <c r="B928" s="361" t="s">
        <v>11331</v>
      </c>
      <c r="C928" s="361">
        <v>3</v>
      </c>
      <c r="D928" s="361">
        <v>2320</v>
      </c>
      <c r="E928" s="361" t="s">
        <v>14087</v>
      </c>
      <c r="F928" s="361" t="s">
        <v>15662</v>
      </c>
      <c r="G928" s="361" t="s">
        <v>14088</v>
      </c>
      <c r="H928" s="361">
        <v>215</v>
      </c>
      <c r="I928" s="363" t="s">
        <v>2333</v>
      </c>
      <c r="J928" s="363" t="s">
        <v>11449</v>
      </c>
      <c r="K928" s="360" t="s">
        <v>13753</v>
      </c>
      <c r="L928" s="360" t="s">
        <v>14089</v>
      </c>
      <c r="M928" s="360"/>
      <c r="N928" s="363" t="s">
        <v>15694</v>
      </c>
      <c r="O928" s="363" t="s">
        <v>13844</v>
      </c>
      <c r="P928" s="363" t="s">
        <v>14090</v>
      </c>
      <c r="Q928" s="363" t="s">
        <v>14091</v>
      </c>
      <c r="R928" s="363" t="s">
        <v>15695</v>
      </c>
      <c r="S928" s="363" t="s">
        <v>8273</v>
      </c>
      <c r="T928" s="419" t="str">
        <f t="shared" si="29"/>
        <v>215Phường Đức Xuân</v>
      </c>
      <c r="U928" t="e">
        <f>VLOOKUP(S928,'DM CQT mới'!$E$7:$E$132,1,)</f>
        <v>#N/A</v>
      </c>
      <c r="V928" s="360" t="s">
        <v>14089</v>
      </c>
      <c r="W928" s="363" t="s">
        <v>15694</v>
      </c>
      <c r="X928" t="b">
        <f t="shared" si="28"/>
        <v>0</v>
      </c>
    </row>
    <row r="929" spans="1:24" ht="45" hidden="1">
      <c r="A929" s="360" t="s">
        <v>7995</v>
      </c>
      <c r="B929" s="361" t="s">
        <v>11331</v>
      </c>
      <c r="C929" s="361">
        <v>3</v>
      </c>
      <c r="D929" s="361">
        <v>2320</v>
      </c>
      <c r="E929" s="361" t="s">
        <v>14087</v>
      </c>
      <c r="F929" s="361" t="s">
        <v>15662</v>
      </c>
      <c r="G929" s="361" t="s">
        <v>14088</v>
      </c>
      <c r="H929" s="361">
        <v>215</v>
      </c>
      <c r="I929" s="363" t="s">
        <v>2333</v>
      </c>
      <c r="J929" s="363" t="s">
        <v>11449</v>
      </c>
      <c r="K929" s="360" t="s">
        <v>13753</v>
      </c>
      <c r="L929" s="360" t="s">
        <v>14089</v>
      </c>
      <c r="M929" s="360"/>
      <c r="N929" s="363" t="s">
        <v>15694</v>
      </c>
      <c r="O929" s="363" t="s">
        <v>13844</v>
      </c>
      <c r="P929" s="363" t="s">
        <v>14090</v>
      </c>
      <c r="Q929" s="363" t="s">
        <v>14091</v>
      </c>
      <c r="R929" s="363" t="s">
        <v>15695</v>
      </c>
      <c r="S929" s="363" t="s">
        <v>8280</v>
      </c>
      <c r="T929" s="419" t="str">
        <f t="shared" si="29"/>
        <v>215Xã Tân Kỳ</v>
      </c>
      <c r="U929" t="e">
        <f>VLOOKUP(S929,'DM CQT mới'!$E$7:$E$132,1,)</f>
        <v>#N/A</v>
      </c>
      <c r="V929" s="360" t="s">
        <v>14089</v>
      </c>
      <c r="W929" s="363" t="s">
        <v>15694</v>
      </c>
      <c r="X929" t="b">
        <f t="shared" si="28"/>
        <v>0</v>
      </c>
    </row>
    <row r="930" spans="1:24" ht="45" hidden="1">
      <c r="A930" s="360" t="s">
        <v>7995</v>
      </c>
      <c r="B930" s="361" t="s">
        <v>11331</v>
      </c>
      <c r="C930" s="361">
        <v>3</v>
      </c>
      <c r="D930" s="361">
        <v>2320</v>
      </c>
      <c r="E930" s="361" t="s">
        <v>14087</v>
      </c>
      <c r="F930" s="361" t="s">
        <v>15662</v>
      </c>
      <c r="G930" s="361" t="s">
        <v>14088</v>
      </c>
      <c r="H930" s="361">
        <v>215</v>
      </c>
      <c r="I930" s="363" t="s">
        <v>2333</v>
      </c>
      <c r="J930" s="363" t="s">
        <v>11449</v>
      </c>
      <c r="K930" s="360" t="s">
        <v>13753</v>
      </c>
      <c r="L930" s="360" t="s">
        <v>14089</v>
      </c>
      <c r="M930" s="360"/>
      <c r="N930" s="363" t="s">
        <v>15694</v>
      </c>
      <c r="O930" s="363" t="s">
        <v>13844</v>
      </c>
      <c r="P930" s="363" t="s">
        <v>14090</v>
      </c>
      <c r="Q930" s="363" t="s">
        <v>14091</v>
      </c>
      <c r="R930" s="363" t="s">
        <v>15695</v>
      </c>
      <c r="S930" s="363" t="s">
        <v>8281</v>
      </c>
      <c r="T930" s="419" t="str">
        <f t="shared" si="29"/>
        <v>215Xã Thanh Mai</v>
      </c>
      <c r="U930" t="e">
        <f>VLOOKUP(S930,'DM CQT mới'!$E$7:$E$132,1,)</f>
        <v>#N/A</v>
      </c>
      <c r="V930" s="360" t="s">
        <v>14089</v>
      </c>
      <c r="W930" s="363" t="s">
        <v>15694</v>
      </c>
      <c r="X930" t="b">
        <f t="shared" si="28"/>
        <v>0</v>
      </c>
    </row>
    <row r="931" spans="1:24" ht="45" hidden="1">
      <c r="A931" s="360" t="s">
        <v>7995</v>
      </c>
      <c r="B931" s="361" t="s">
        <v>11331</v>
      </c>
      <c r="C931" s="361">
        <v>3</v>
      </c>
      <c r="D931" s="361">
        <v>2320</v>
      </c>
      <c r="E931" s="361" t="s">
        <v>14087</v>
      </c>
      <c r="F931" s="361" t="s">
        <v>15662</v>
      </c>
      <c r="G931" s="361" t="s">
        <v>14088</v>
      </c>
      <c r="H931" s="361">
        <v>215</v>
      </c>
      <c r="I931" s="363" t="s">
        <v>2333</v>
      </c>
      <c r="J931" s="363" t="s">
        <v>11449</v>
      </c>
      <c r="K931" s="360" t="s">
        <v>13753</v>
      </c>
      <c r="L931" s="360" t="s">
        <v>14089</v>
      </c>
      <c r="M931" s="360"/>
      <c r="N931" s="363" t="s">
        <v>15694</v>
      </c>
      <c r="O931" s="363" t="s">
        <v>13844</v>
      </c>
      <c r="P931" s="363" t="s">
        <v>14090</v>
      </c>
      <c r="Q931" s="363" t="s">
        <v>14091</v>
      </c>
      <c r="R931" s="363" t="s">
        <v>15695</v>
      </c>
      <c r="S931" s="363" t="s">
        <v>8282</v>
      </c>
      <c r="T931" s="419" t="str">
        <f t="shared" si="29"/>
        <v>215Xã Thanh Thịnh</v>
      </c>
      <c r="U931" t="e">
        <f>VLOOKUP(S931,'DM CQT mới'!$E$7:$E$132,1,)</f>
        <v>#N/A</v>
      </c>
      <c r="V931" s="360" t="s">
        <v>14089</v>
      </c>
      <c r="W931" s="363" t="s">
        <v>15694</v>
      </c>
      <c r="X931" t="b">
        <f t="shared" si="28"/>
        <v>0</v>
      </c>
    </row>
    <row r="932" spans="1:24" ht="45" hidden="1">
      <c r="A932" s="360" t="s">
        <v>7995</v>
      </c>
      <c r="B932" s="361" t="s">
        <v>11331</v>
      </c>
      <c r="C932" s="361">
        <v>3</v>
      </c>
      <c r="D932" s="361">
        <v>2320</v>
      </c>
      <c r="E932" s="361" t="s">
        <v>14087</v>
      </c>
      <c r="F932" s="361" t="s">
        <v>15662</v>
      </c>
      <c r="G932" s="361" t="s">
        <v>14088</v>
      </c>
      <c r="H932" s="361">
        <v>215</v>
      </c>
      <c r="I932" s="363" t="s">
        <v>2333</v>
      </c>
      <c r="J932" s="363" t="s">
        <v>11449</v>
      </c>
      <c r="K932" s="360" t="s">
        <v>13753</v>
      </c>
      <c r="L932" s="360" t="s">
        <v>14089</v>
      </c>
      <c r="M932" s="360"/>
      <c r="N932" s="363" t="s">
        <v>15694</v>
      </c>
      <c r="O932" s="363" t="s">
        <v>13844</v>
      </c>
      <c r="P932" s="363" t="s">
        <v>14090</v>
      </c>
      <c r="Q932" s="363" t="s">
        <v>14091</v>
      </c>
      <c r="R932" s="363" t="s">
        <v>15695</v>
      </c>
      <c r="S932" s="363" t="s">
        <v>8283</v>
      </c>
      <c r="T932" s="419" t="str">
        <f t="shared" si="29"/>
        <v>215Xã Chợ Mới</v>
      </c>
      <c r="U932" t="e">
        <f>VLOOKUP(S932,'DM CQT mới'!$E$7:$E$132,1,)</f>
        <v>#N/A</v>
      </c>
      <c r="V932" s="360" t="s">
        <v>14089</v>
      </c>
      <c r="W932" s="363" t="s">
        <v>15694</v>
      </c>
      <c r="X932" t="b">
        <f t="shared" si="28"/>
        <v>0</v>
      </c>
    </row>
    <row r="933" spans="1:24" ht="45" hidden="1">
      <c r="A933" s="360" t="s">
        <v>7995</v>
      </c>
      <c r="B933" s="361" t="s">
        <v>11331</v>
      </c>
      <c r="C933" s="361">
        <v>3</v>
      </c>
      <c r="D933" s="361">
        <v>2320</v>
      </c>
      <c r="E933" s="361" t="s">
        <v>14087</v>
      </c>
      <c r="F933" s="361" t="s">
        <v>15662</v>
      </c>
      <c r="G933" s="361" t="s">
        <v>14088</v>
      </c>
      <c r="H933" s="361">
        <v>215</v>
      </c>
      <c r="I933" s="363" t="s">
        <v>2333</v>
      </c>
      <c r="J933" s="363" t="s">
        <v>11449</v>
      </c>
      <c r="K933" s="360" t="s">
        <v>13753</v>
      </c>
      <c r="L933" s="360" t="s">
        <v>14089</v>
      </c>
      <c r="M933" s="360"/>
      <c r="N933" s="363" t="s">
        <v>15694</v>
      </c>
      <c r="O933" s="363" t="s">
        <v>13844</v>
      </c>
      <c r="P933" s="363" t="s">
        <v>14090</v>
      </c>
      <c r="Q933" s="363" t="s">
        <v>14091</v>
      </c>
      <c r="R933" s="363" t="s">
        <v>15695</v>
      </c>
      <c r="S933" s="363" t="s">
        <v>8272</v>
      </c>
      <c r="T933" s="419" t="str">
        <f t="shared" si="29"/>
        <v>215Xã Phong Quang</v>
      </c>
      <c r="U933" t="e">
        <f>VLOOKUP(S933,'DM CQT mới'!$E$7:$E$132,1,)</f>
        <v>#N/A</v>
      </c>
      <c r="V933" s="360" t="s">
        <v>14089</v>
      </c>
      <c r="W933" s="363" t="s">
        <v>15694</v>
      </c>
      <c r="X933" t="b">
        <f t="shared" si="28"/>
        <v>0</v>
      </c>
    </row>
    <row r="934" spans="1:24" ht="45" hidden="1">
      <c r="A934" s="360" t="s">
        <v>7996</v>
      </c>
      <c r="B934" s="361" t="s">
        <v>11331</v>
      </c>
      <c r="C934" s="361">
        <v>4</v>
      </c>
      <c r="D934" s="361" t="s">
        <v>2283</v>
      </c>
      <c r="E934" s="361" t="s">
        <v>14092</v>
      </c>
      <c r="F934" s="361" t="s">
        <v>15664</v>
      </c>
      <c r="G934" s="361" t="s">
        <v>14088</v>
      </c>
      <c r="H934" s="361">
        <v>215</v>
      </c>
      <c r="I934" s="363" t="s">
        <v>2333</v>
      </c>
      <c r="J934" s="363" t="s">
        <v>11449</v>
      </c>
      <c r="K934" s="360" t="s">
        <v>13756</v>
      </c>
      <c r="L934" s="360" t="s">
        <v>14093</v>
      </c>
      <c r="M934" s="360"/>
      <c r="N934" s="363" t="s">
        <v>15696</v>
      </c>
      <c r="O934" s="363" t="s">
        <v>13844</v>
      </c>
      <c r="P934" s="363" t="s">
        <v>14094</v>
      </c>
      <c r="Q934" s="363" t="s">
        <v>14095</v>
      </c>
      <c r="R934" s="363" t="s">
        <v>15697</v>
      </c>
      <c r="S934" s="363" t="s">
        <v>8268</v>
      </c>
      <c r="T934" s="419" t="str">
        <f t="shared" si="29"/>
        <v>215Xã Phủ Thông</v>
      </c>
      <c r="U934" t="e">
        <f>VLOOKUP(S934,'DM CQT mới'!$E$7:$E$132,1,)</f>
        <v>#N/A</v>
      </c>
      <c r="V934" s="360" t="s">
        <v>14093</v>
      </c>
      <c r="W934" s="363" t="s">
        <v>15696</v>
      </c>
      <c r="X934" t="b">
        <f t="shared" si="28"/>
        <v>0</v>
      </c>
    </row>
    <row r="935" spans="1:24" ht="45" hidden="1">
      <c r="A935" s="360" t="s">
        <v>7996</v>
      </c>
      <c r="B935" s="361" t="s">
        <v>11331</v>
      </c>
      <c r="C935" s="361">
        <v>4</v>
      </c>
      <c r="D935" s="361" t="s">
        <v>2283</v>
      </c>
      <c r="E935" s="361" t="s">
        <v>14092</v>
      </c>
      <c r="F935" s="361" t="s">
        <v>15664</v>
      </c>
      <c r="G935" s="361" t="s">
        <v>14088</v>
      </c>
      <c r="H935" s="361">
        <v>215</v>
      </c>
      <c r="I935" s="363" t="s">
        <v>2333</v>
      </c>
      <c r="J935" s="363" t="s">
        <v>11449</v>
      </c>
      <c r="K935" s="360" t="s">
        <v>13756</v>
      </c>
      <c r="L935" s="360" t="s">
        <v>14093</v>
      </c>
      <c r="M935" s="360"/>
      <c r="N935" s="363" t="s">
        <v>15696</v>
      </c>
      <c r="O935" s="363" t="s">
        <v>13844</v>
      </c>
      <c r="P935" s="363" t="s">
        <v>14094</v>
      </c>
      <c r="Q935" s="363" t="s">
        <v>14095</v>
      </c>
      <c r="R935" s="363" t="s">
        <v>15697</v>
      </c>
      <c r="S935" s="363" t="s">
        <v>8269</v>
      </c>
      <c r="T935" s="419" t="str">
        <f t="shared" si="29"/>
        <v>215Xã Cẩm Giàng</v>
      </c>
      <c r="U935" t="e">
        <f>VLOOKUP(S935,'DM CQT mới'!$E$7:$E$132,1,)</f>
        <v>#N/A</v>
      </c>
      <c r="V935" s="360" t="s">
        <v>14093</v>
      </c>
      <c r="W935" s="363" t="s">
        <v>15696</v>
      </c>
      <c r="X935" t="b">
        <f t="shared" si="28"/>
        <v>0</v>
      </c>
    </row>
    <row r="936" spans="1:24" ht="45" hidden="1">
      <c r="A936" s="360" t="s">
        <v>7996</v>
      </c>
      <c r="B936" s="361" t="s">
        <v>11331</v>
      </c>
      <c r="C936" s="361">
        <v>4</v>
      </c>
      <c r="D936" s="361" t="s">
        <v>2283</v>
      </c>
      <c r="E936" s="361" t="s">
        <v>14092</v>
      </c>
      <c r="F936" s="361" t="s">
        <v>15664</v>
      </c>
      <c r="G936" s="361" t="s">
        <v>14088</v>
      </c>
      <c r="H936" s="361">
        <v>215</v>
      </c>
      <c r="I936" s="363" t="s">
        <v>2333</v>
      </c>
      <c r="J936" s="363" t="s">
        <v>11449</v>
      </c>
      <c r="K936" s="360" t="s">
        <v>13756</v>
      </c>
      <c r="L936" s="360" t="s">
        <v>14093</v>
      </c>
      <c r="M936" s="360"/>
      <c r="N936" s="363" t="s">
        <v>15696</v>
      </c>
      <c r="O936" s="363" t="s">
        <v>13844</v>
      </c>
      <c r="P936" s="363" t="s">
        <v>14094</v>
      </c>
      <c r="Q936" s="363" t="s">
        <v>14095</v>
      </c>
      <c r="R936" s="363" t="s">
        <v>15697</v>
      </c>
      <c r="S936" s="363" t="s">
        <v>8270</v>
      </c>
      <c r="T936" s="419" t="str">
        <f t="shared" si="29"/>
        <v>215Xã Vĩnh Thông</v>
      </c>
      <c r="U936" t="e">
        <f>VLOOKUP(S936,'DM CQT mới'!$E$7:$E$132,1,)</f>
        <v>#N/A</v>
      </c>
      <c r="V936" s="360" t="s">
        <v>14093</v>
      </c>
      <c r="W936" s="363" t="s">
        <v>15696</v>
      </c>
      <c r="X936" t="b">
        <f t="shared" si="28"/>
        <v>0</v>
      </c>
    </row>
    <row r="937" spans="1:24" ht="45" hidden="1">
      <c r="A937" s="360" t="s">
        <v>7996</v>
      </c>
      <c r="B937" s="361" t="s">
        <v>11331</v>
      </c>
      <c r="C937" s="361">
        <v>4</v>
      </c>
      <c r="D937" s="361" t="s">
        <v>2283</v>
      </c>
      <c r="E937" s="361" t="s">
        <v>14092</v>
      </c>
      <c r="F937" s="361" t="s">
        <v>15664</v>
      </c>
      <c r="G937" s="361" t="s">
        <v>14088</v>
      </c>
      <c r="H937" s="361">
        <v>215</v>
      </c>
      <c r="I937" s="363" t="s">
        <v>2333</v>
      </c>
      <c r="J937" s="363" t="s">
        <v>11449</v>
      </c>
      <c r="K937" s="360" t="s">
        <v>13756</v>
      </c>
      <c r="L937" s="360" t="s">
        <v>14093</v>
      </c>
      <c r="M937" s="360"/>
      <c r="N937" s="363" t="s">
        <v>15696</v>
      </c>
      <c r="O937" s="363" t="s">
        <v>13844</v>
      </c>
      <c r="P937" s="363" t="s">
        <v>14094</v>
      </c>
      <c r="Q937" s="363" t="s">
        <v>14095</v>
      </c>
      <c r="R937" s="363" t="s">
        <v>15697</v>
      </c>
      <c r="S937" s="363" t="s">
        <v>8258</v>
      </c>
      <c r="T937" s="419" t="str">
        <f t="shared" si="29"/>
        <v>215Xã Bằng Vân</v>
      </c>
      <c r="U937" t="e">
        <f>VLOOKUP(S937,'DM CQT mới'!$E$7:$E$132,1,)</f>
        <v>#N/A</v>
      </c>
      <c r="V937" s="360" t="s">
        <v>14093</v>
      </c>
      <c r="W937" s="363" t="s">
        <v>15696</v>
      </c>
      <c r="X937" t="b">
        <f t="shared" si="28"/>
        <v>0</v>
      </c>
    </row>
    <row r="938" spans="1:24" ht="45" hidden="1">
      <c r="A938" s="360" t="s">
        <v>7996</v>
      </c>
      <c r="B938" s="361" t="s">
        <v>11331</v>
      </c>
      <c r="C938" s="361">
        <v>4</v>
      </c>
      <c r="D938" s="361" t="s">
        <v>2283</v>
      </c>
      <c r="E938" s="361" t="s">
        <v>14092</v>
      </c>
      <c r="F938" s="361" t="s">
        <v>15664</v>
      </c>
      <c r="G938" s="361" t="s">
        <v>14088</v>
      </c>
      <c r="H938" s="361">
        <v>215</v>
      </c>
      <c r="I938" s="363" t="s">
        <v>2333</v>
      </c>
      <c r="J938" s="363" t="s">
        <v>11449</v>
      </c>
      <c r="K938" s="360" t="s">
        <v>13756</v>
      </c>
      <c r="L938" s="360" t="s">
        <v>14093</v>
      </c>
      <c r="M938" s="360"/>
      <c r="N938" s="363" t="s">
        <v>15696</v>
      </c>
      <c r="O938" s="363" t="s">
        <v>13844</v>
      </c>
      <c r="P938" s="363" t="s">
        <v>14094</v>
      </c>
      <c r="Q938" s="363" t="s">
        <v>14095</v>
      </c>
      <c r="R938" s="363" t="s">
        <v>15697</v>
      </c>
      <c r="S938" s="363" t="s">
        <v>8259</v>
      </c>
      <c r="T938" s="419" t="str">
        <f t="shared" si="29"/>
        <v>215Xã Ngân Sơn</v>
      </c>
      <c r="U938" t="e">
        <f>VLOOKUP(S938,'DM CQT mới'!$E$7:$E$132,1,)</f>
        <v>#N/A</v>
      </c>
      <c r="V938" s="360" t="s">
        <v>14093</v>
      </c>
      <c r="W938" s="363" t="s">
        <v>15696</v>
      </c>
      <c r="X938" t="b">
        <f t="shared" si="28"/>
        <v>0</v>
      </c>
    </row>
    <row r="939" spans="1:24" ht="45" hidden="1">
      <c r="A939" s="360" t="s">
        <v>7996</v>
      </c>
      <c r="B939" s="361" t="s">
        <v>11331</v>
      </c>
      <c r="C939" s="361">
        <v>4</v>
      </c>
      <c r="D939" s="361" t="s">
        <v>2283</v>
      </c>
      <c r="E939" s="361" t="s">
        <v>14092</v>
      </c>
      <c r="F939" s="361" t="s">
        <v>15664</v>
      </c>
      <c r="G939" s="361" t="s">
        <v>14088</v>
      </c>
      <c r="H939" s="361">
        <v>215</v>
      </c>
      <c r="I939" s="363" t="s">
        <v>2333</v>
      </c>
      <c r="J939" s="363" t="s">
        <v>11449</v>
      </c>
      <c r="K939" s="360" t="s">
        <v>13756</v>
      </c>
      <c r="L939" s="360" t="s">
        <v>14093</v>
      </c>
      <c r="M939" s="360"/>
      <c r="N939" s="363" t="s">
        <v>15696</v>
      </c>
      <c r="O939" s="363" t="s">
        <v>13844</v>
      </c>
      <c r="P939" s="363" t="s">
        <v>14094</v>
      </c>
      <c r="Q939" s="363" t="s">
        <v>14095</v>
      </c>
      <c r="R939" s="363" t="s">
        <v>15697</v>
      </c>
      <c r="S939" s="363" t="s">
        <v>8260</v>
      </c>
      <c r="T939" s="419" t="str">
        <f t="shared" si="29"/>
        <v>215Xã Nà Phặc</v>
      </c>
      <c r="U939" t="e">
        <f>VLOOKUP(S939,'DM CQT mới'!$E$7:$E$132,1,)</f>
        <v>#N/A</v>
      </c>
      <c r="V939" s="360" t="s">
        <v>14093</v>
      </c>
      <c r="W939" s="363" t="s">
        <v>15696</v>
      </c>
      <c r="X939" t="b">
        <f t="shared" si="28"/>
        <v>0</v>
      </c>
    </row>
    <row r="940" spans="1:24" ht="45" hidden="1">
      <c r="A940" s="360" t="s">
        <v>7996</v>
      </c>
      <c r="B940" s="361" t="s">
        <v>11331</v>
      </c>
      <c r="C940" s="361">
        <v>4</v>
      </c>
      <c r="D940" s="361" t="s">
        <v>2283</v>
      </c>
      <c r="E940" s="361" t="s">
        <v>14092</v>
      </c>
      <c r="F940" s="361" t="s">
        <v>15664</v>
      </c>
      <c r="G940" s="361" t="s">
        <v>14088</v>
      </c>
      <c r="H940" s="361">
        <v>215</v>
      </c>
      <c r="I940" s="363" t="s">
        <v>2333</v>
      </c>
      <c r="J940" s="363" t="s">
        <v>11449</v>
      </c>
      <c r="K940" s="360" t="s">
        <v>13756</v>
      </c>
      <c r="L940" s="360" t="s">
        <v>14093</v>
      </c>
      <c r="M940" s="360"/>
      <c r="N940" s="363" t="s">
        <v>15696</v>
      </c>
      <c r="O940" s="363" t="s">
        <v>13844</v>
      </c>
      <c r="P940" s="363" t="s">
        <v>14094</v>
      </c>
      <c r="Q940" s="363" t="s">
        <v>14095</v>
      </c>
      <c r="R940" s="363" t="s">
        <v>15697</v>
      </c>
      <c r="S940" s="363" t="s">
        <v>8261</v>
      </c>
      <c r="T940" s="419" t="str">
        <f t="shared" si="29"/>
        <v>215Xã Hiệp Lực</v>
      </c>
      <c r="U940" t="e">
        <f>VLOOKUP(S940,'DM CQT mới'!$E$7:$E$132,1,)</f>
        <v>#N/A</v>
      </c>
      <c r="V940" s="360" t="s">
        <v>14093</v>
      </c>
      <c r="W940" s="363" t="s">
        <v>15696</v>
      </c>
      <c r="X940" t="b">
        <f t="shared" si="28"/>
        <v>0</v>
      </c>
    </row>
    <row r="941" spans="1:24" ht="45" hidden="1">
      <c r="A941" s="360" t="s">
        <v>7996</v>
      </c>
      <c r="B941" s="361" t="s">
        <v>11331</v>
      </c>
      <c r="C941" s="361">
        <v>4</v>
      </c>
      <c r="D941" s="361" t="s">
        <v>2283</v>
      </c>
      <c r="E941" s="361" t="s">
        <v>14092</v>
      </c>
      <c r="F941" s="361" t="s">
        <v>15664</v>
      </c>
      <c r="G941" s="361" t="s">
        <v>14088</v>
      </c>
      <c r="H941" s="361">
        <v>215</v>
      </c>
      <c r="I941" s="363" t="s">
        <v>2333</v>
      </c>
      <c r="J941" s="363" t="s">
        <v>11449</v>
      </c>
      <c r="K941" s="360" t="s">
        <v>13756</v>
      </c>
      <c r="L941" s="360" t="s">
        <v>14093</v>
      </c>
      <c r="M941" s="360"/>
      <c r="N941" s="363" t="s">
        <v>15696</v>
      </c>
      <c r="O941" s="363" t="s">
        <v>13844</v>
      </c>
      <c r="P941" s="363" t="s">
        <v>14094</v>
      </c>
      <c r="Q941" s="363" t="s">
        <v>14095</v>
      </c>
      <c r="R941" s="363" t="s">
        <v>15697</v>
      </c>
      <c r="S941" s="363" t="s">
        <v>8284</v>
      </c>
      <c r="T941" s="419" t="str">
        <f t="shared" si="29"/>
        <v>215Xã Thượng Quan</v>
      </c>
      <c r="U941" t="e">
        <f>VLOOKUP(S941,'DM CQT mới'!$E$7:$E$132,1,)</f>
        <v>#N/A</v>
      </c>
      <c r="V941" s="360" t="s">
        <v>14093</v>
      </c>
      <c r="W941" s="363" t="s">
        <v>15696</v>
      </c>
      <c r="X941" t="b">
        <f t="shared" si="28"/>
        <v>0</v>
      </c>
    </row>
    <row r="942" spans="1:24" ht="45" hidden="1">
      <c r="A942" s="360" t="s">
        <v>8021</v>
      </c>
      <c r="B942" s="361" t="s">
        <v>11331</v>
      </c>
      <c r="C942" s="361">
        <v>5</v>
      </c>
      <c r="D942" s="361" t="s">
        <v>2272</v>
      </c>
      <c r="E942" s="361" t="s">
        <v>14096</v>
      </c>
      <c r="F942" s="361" t="s">
        <v>15666</v>
      </c>
      <c r="G942" s="361" t="s">
        <v>14088</v>
      </c>
      <c r="H942" s="361">
        <v>215</v>
      </c>
      <c r="I942" s="363" t="s">
        <v>2333</v>
      </c>
      <c r="J942" s="363" t="s">
        <v>11449</v>
      </c>
      <c r="K942" s="360" t="s">
        <v>13759</v>
      </c>
      <c r="L942" s="360" t="s">
        <v>14097</v>
      </c>
      <c r="M942" s="360"/>
      <c r="N942" s="363" t="s">
        <v>15698</v>
      </c>
      <c r="O942" s="363" t="s">
        <v>13844</v>
      </c>
      <c r="P942" s="363" t="s">
        <v>14098</v>
      </c>
      <c r="Q942" s="363" t="s">
        <v>14099</v>
      </c>
      <c r="R942" s="363" t="s">
        <v>15699</v>
      </c>
      <c r="S942" s="363" t="s">
        <v>8250</v>
      </c>
      <c r="T942" s="419" t="str">
        <f t="shared" si="29"/>
        <v>215Xã Bằng Thành</v>
      </c>
      <c r="U942" t="e">
        <f>VLOOKUP(S942,'DM CQT mới'!$E$7:$E$132,1,)</f>
        <v>#N/A</v>
      </c>
      <c r="V942" s="360" t="s">
        <v>14097</v>
      </c>
      <c r="W942" s="363" t="s">
        <v>15698</v>
      </c>
      <c r="X942" t="b">
        <f t="shared" si="28"/>
        <v>0</v>
      </c>
    </row>
    <row r="943" spans="1:24" ht="45" hidden="1">
      <c r="A943" s="360" t="s">
        <v>8021</v>
      </c>
      <c r="B943" s="361" t="s">
        <v>11331</v>
      </c>
      <c r="C943" s="361">
        <v>5</v>
      </c>
      <c r="D943" s="361" t="s">
        <v>2272</v>
      </c>
      <c r="E943" s="361" t="s">
        <v>14096</v>
      </c>
      <c r="F943" s="361" t="s">
        <v>15666</v>
      </c>
      <c r="G943" s="361" t="s">
        <v>14088</v>
      </c>
      <c r="H943" s="361">
        <v>215</v>
      </c>
      <c r="I943" s="363" t="s">
        <v>2333</v>
      </c>
      <c r="J943" s="363" t="s">
        <v>11449</v>
      </c>
      <c r="K943" s="360" t="s">
        <v>13759</v>
      </c>
      <c r="L943" s="360" t="s">
        <v>14097</v>
      </c>
      <c r="M943" s="360"/>
      <c r="N943" s="363" t="s">
        <v>15698</v>
      </c>
      <c r="O943" s="363" t="s">
        <v>13844</v>
      </c>
      <c r="P943" s="363" t="s">
        <v>14098</v>
      </c>
      <c r="Q943" s="363" t="s">
        <v>14099</v>
      </c>
      <c r="R943" s="363" t="s">
        <v>15699</v>
      </c>
      <c r="S943" s="363" t="s">
        <v>8251</v>
      </c>
      <c r="T943" s="419" t="str">
        <f t="shared" si="29"/>
        <v>215Xã Nghiên Loan</v>
      </c>
      <c r="U943" t="e">
        <f>VLOOKUP(S943,'DM CQT mới'!$E$7:$E$132,1,)</f>
        <v>#N/A</v>
      </c>
      <c r="V943" s="360" t="s">
        <v>14097</v>
      </c>
      <c r="W943" s="363" t="s">
        <v>15698</v>
      </c>
      <c r="X943" t="b">
        <f t="shared" si="28"/>
        <v>0</v>
      </c>
    </row>
    <row r="944" spans="1:24" ht="45" hidden="1">
      <c r="A944" s="360" t="s">
        <v>8021</v>
      </c>
      <c r="B944" s="361" t="s">
        <v>11331</v>
      </c>
      <c r="C944" s="361">
        <v>5</v>
      </c>
      <c r="D944" s="361" t="s">
        <v>2272</v>
      </c>
      <c r="E944" s="361" t="s">
        <v>14096</v>
      </c>
      <c r="F944" s="361" t="s">
        <v>15666</v>
      </c>
      <c r="G944" s="361" t="s">
        <v>14088</v>
      </c>
      <c r="H944" s="361">
        <v>215</v>
      </c>
      <c r="I944" s="363" t="s">
        <v>2333</v>
      </c>
      <c r="J944" s="363" t="s">
        <v>11449</v>
      </c>
      <c r="K944" s="360" t="s">
        <v>13759</v>
      </c>
      <c r="L944" s="360" t="s">
        <v>14097</v>
      </c>
      <c r="M944" s="360"/>
      <c r="N944" s="363" t="s">
        <v>15698</v>
      </c>
      <c r="O944" s="363" t="s">
        <v>13844</v>
      </c>
      <c r="P944" s="363" t="s">
        <v>14098</v>
      </c>
      <c r="Q944" s="363" t="s">
        <v>14099</v>
      </c>
      <c r="R944" s="363" t="s">
        <v>15699</v>
      </c>
      <c r="S944" s="363" t="s">
        <v>8252</v>
      </c>
      <c r="T944" s="419" t="str">
        <f t="shared" si="29"/>
        <v>215Xã Cao Minh</v>
      </c>
      <c r="U944" t="e">
        <f>VLOOKUP(S944,'DM CQT mới'!$E$7:$E$132,1,)</f>
        <v>#N/A</v>
      </c>
      <c r="V944" s="360" t="s">
        <v>14097</v>
      </c>
      <c r="W944" s="363" t="s">
        <v>15698</v>
      </c>
      <c r="X944" t="b">
        <f t="shared" si="28"/>
        <v>0</v>
      </c>
    </row>
    <row r="945" spans="1:24" ht="45" hidden="1">
      <c r="A945" s="360" t="s">
        <v>8021</v>
      </c>
      <c r="B945" s="361" t="s">
        <v>11331</v>
      </c>
      <c r="C945" s="361">
        <v>5</v>
      </c>
      <c r="D945" s="361" t="s">
        <v>2272</v>
      </c>
      <c r="E945" s="361" t="s">
        <v>14096</v>
      </c>
      <c r="F945" s="361" t="s">
        <v>15666</v>
      </c>
      <c r="G945" s="361" t="s">
        <v>14088</v>
      </c>
      <c r="H945" s="361">
        <v>215</v>
      </c>
      <c r="I945" s="363" t="s">
        <v>2333</v>
      </c>
      <c r="J945" s="363" t="s">
        <v>11449</v>
      </c>
      <c r="K945" s="360" t="s">
        <v>13759</v>
      </c>
      <c r="L945" s="360" t="s">
        <v>14097</v>
      </c>
      <c r="M945" s="360"/>
      <c r="N945" s="363" t="s">
        <v>15698</v>
      </c>
      <c r="O945" s="363" t="s">
        <v>13844</v>
      </c>
      <c r="P945" s="363" t="s">
        <v>14098</v>
      </c>
      <c r="Q945" s="363" t="s">
        <v>14099</v>
      </c>
      <c r="R945" s="363" t="s">
        <v>15699</v>
      </c>
      <c r="S945" s="363" t="s">
        <v>8253</v>
      </c>
      <c r="T945" s="419" t="str">
        <f t="shared" si="29"/>
        <v>215Xã Ba Bể</v>
      </c>
      <c r="U945" t="e">
        <f>VLOOKUP(S945,'DM CQT mới'!$E$7:$E$132,1,)</f>
        <v>#N/A</v>
      </c>
      <c r="V945" s="360" t="s">
        <v>14097</v>
      </c>
      <c r="W945" s="363" t="s">
        <v>15698</v>
      </c>
      <c r="X945" t="b">
        <f t="shared" si="28"/>
        <v>0</v>
      </c>
    </row>
    <row r="946" spans="1:24" ht="45" hidden="1">
      <c r="A946" s="360" t="s">
        <v>8021</v>
      </c>
      <c r="B946" s="361" t="s">
        <v>11331</v>
      </c>
      <c r="C946" s="361">
        <v>5</v>
      </c>
      <c r="D946" s="361" t="s">
        <v>2272</v>
      </c>
      <c r="E946" s="361" t="s">
        <v>14096</v>
      </c>
      <c r="F946" s="361" t="s">
        <v>15666</v>
      </c>
      <c r="G946" s="361" t="s">
        <v>14088</v>
      </c>
      <c r="H946" s="361">
        <v>215</v>
      </c>
      <c r="I946" s="363" t="s">
        <v>2333</v>
      </c>
      <c r="J946" s="363" t="s">
        <v>11449</v>
      </c>
      <c r="K946" s="360" t="s">
        <v>13759</v>
      </c>
      <c r="L946" s="360" t="s">
        <v>14097</v>
      </c>
      <c r="M946" s="360"/>
      <c r="N946" s="363" t="s">
        <v>15698</v>
      </c>
      <c r="O946" s="363" t="s">
        <v>13844</v>
      </c>
      <c r="P946" s="363" t="s">
        <v>14098</v>
      </c>
      <c r="Q946" s="363" t="s">
        <v>14099</v>
      </c>
      <c r="R946" s="363" t="s">
        <v>15699</v>
      </c>
      <c r="S946" s="363" t="s">
        <v>8254</v>
      </c>
      <c r="T946" s="419" t="str">
        <f t="shared" si="29"/>
        <v>215Xã Chợ Rã</v>
      </c>
      <c r="U946" t="e">
        <f>VLOOKUP(S946,'DM CQT mới'!$E$7:$E$132,1,)</f>
        <v>#N/A</v>
      </c>
      <c r="V946" s="360" t="s">
        <v>14097</v>
      </c>
      <c r="W946" s="363" t="s">
        <v>15698</v>
      </c>
      <c r="X946" t="b">
        <f t="shared" si="28"/>
        <v>0</v>
      </c>
    </row>
    <row r="947" spans="1:24" ht="45" hidden="1">
      <c r="A947" s="360" t="s">
        <v>8021</v>
      </c>
      <c r="B947" s="361" t="s">
        <v>11331</v>
      </c>
      <c r="C947" s="361">
        <v>5</v>
      </c>
      <c r="D947" s="361" t="s">
        <v>2272</v>
      </c>
      <c r="E947" s="361" t="s">
        <v>14096</v>
      </c>
      <c r="F947" s="361" t="s">
        <v>15666</v>
      </c>
      <c r="G947" s="361" t="s">
        <v>14088</v>
      </c>
      <c r="H947" s="361">
        <v>215</v>
      </c>
      <c r="I947" s="363" t="s">
        <v>2333</v>
      </c>
      <c r="J947" s="363" t="s">
        <v>11449</v>
      </c>
      <c r="K947" s="360" t="s">
        <v>13759</v>
      </c>
      <c r="L947" s="360" t="s">
        <v>14097</v>
      </c>
      <c r="M947" s="360"/>
      <c r="N947" s="363" t="s">
        <v>15698</v>
      </c>
      <c r="O947" s="363" t="s">
        <v>13844</v>
      </c>
      <c r="P947" s="363" t="s">
        <v>14098</v>
      </c>
      <c r="Q947" s="363" t="s">
        <v>14099</v>
      </c>
      <c r="R947" s="363" t="s">
        <v>15699</v>
      </c>
      <c r="S947" s="363" t="s">
        <v>92</v>
      </c>
      <c r="T947" s="419" t="str">
        <f t="shared" si="29"/>
        <v>215Xã Phúc Lộc</v>
      </c>
      <c r="U947" t="str">
        <f>VLOOKUP(S947,'DM CQT mới'!$E$7:$E$132,1,)</f>
        <v>Xã Phúc Lộc</v>
      </c>
      <c r="V947" s="360" t="s">
        <v>14097</v>
      </c>
      <c r="W947" s="363" t="s">
        <v>15698</v>
      </c>
      <c r="X947" t="b">
        <f t="shared" si="28"/>
        <v>0</v>
      </c>
    </row>
    <row r="948" spans="1:24" ht="45" hidden="1">
      <c r="A948" s="360" t="s">
        <v>8021</v>
      </c>
      <c r="B948" s="361" t="s">
        <v>11331</v>
      </c>
      <c r="C948" s="361">
        <v>5</v>
      </c>
      <c r="D948" s="361" t="s">
        <v>2272</v>
      </c>
      <c r="E948" s="361" t="s">
        <v>14096</v>
      </c>
      <c r="F948" s="361" t="s">
        <v>15666</v>
      </c>
      <c r="G948" s="361" t="s">
        <v>14088</v>
      </c>
      <c r="H948" s="361">
        <v>215</v>
      </c>
      <c r="I948" s="363" t="s">
        <v>2333</v>
      </c>
      <c r="J948" s="363" t="s">
        <v>11449</v>
      </c>
      <c r="K948" s="360" t="s">
        <v>13759</v>
      </c>
      <c r="L948" s="360" t="s">
        <v>14097</v>
      </c>
      <c r="M948" s="360"/>
      <c r="N948" s="363" t="s">
        <v>15698</v>
      </c>
      <c r="O948" s="363" t="s">
        <v>13844</v>
      </c>
      <c r="P948" s="363" t="s">
        <v>14098</v>
      </c>
      <c r="Q948" s="363" t="s">
        <v>14099</v>
      </c>
      <c r="R948" s="363" t="s">
        <v>15699</v>
      </c>
      <c r="S948" s="363" t="s">
        <v>8255</v>
      </c>
      <c r="T948" s="419" t="str">
        <f t="shared" si="29"/>
        <v>215Xã Thượng Minh</v>
      </c>
      <c r="U948" t="e">
        <f>VLOOKUP(S948,'DM CQT mới'!$E$7:$E$132,1,)</f>
        <v>#N/A</v>
      </c>
      <c r="V948" s="360" t="s">
        <v>14097</v>
      </c>
      <c r="W948" s="363" t="s">
        <v>15698</v>
      </c>
      <c r="X948" t="b">
        <f t="shared" si="28"/>
        <v>0</v>
      </c>
    </row>
    <row r="949" spans="1:24" ht="45" hidden="1">
      <c r="A949" s="360" t="s">
        <v>8021</v>
      </c>
      <c r="B949" s="361" t="s">
        <v>11331</v>
      </c>
      <c r="C949" s="361">
        <v>5</v>
      </c>
      <c r="D949" s="361" t="s">
        <v>2272</v>
      </c>
      <c r="E949" s="361" t="s">
        <v>14096</v>
      </c>
      <c r="F949" s="361" t="s">
        <v>15666</v>
      </c>
      <c r="G949" s="361" t="s">
        <v>14088</v>
      </c>
      <c r="H949" s="361">
        <v>215</v>
      </c>
      <c r="I949" s="363" t="s">
        <v>2333</v>
      </c>
      <c r="J949" s="363" t="s">
        <v>11449</v>
      </c>
      <c r="K949" s="360" t="s">
        <v>13759</v>
      </c>
      <c r="L949" s="360" t="s">
        <v>14097</v>
      </c>
      <c r="M949" s="360"/>
      <c r="N949" s="363" t="s">
        <v>15698</v>
      </c>
      <c r="O949" s="363" t="s">
        <v>13844</v>
      </c>
      <c r="P949" s="363" t="s">
        <v>14098</v>
      </c>
      <c r="Q949" s="363" t="s">
        <v>14099</v>
      </c>
      <c r="R949" s="363" t="s">
        <v>15699</v>
      </c>
      <c r="S949" s="363" t="s">
        <v>8256</v>
      </c>
      <c r="T949" s="419" t="str">
        <f t="shared" si="29"/>
        <v>215Xã Đồng Phúc</v>
      </c>
      <c r="U949" t="e">
        <f>VLOOKUP(S949,'DM CQT mới'!$E$7:$E$132,1,)</f>
        <v>#N/A</v>
      </c>
      <c r="V949" s="360" t="s">
        <v>14097</v>
      </c>
      <c r="W949" s="363" t="s">
        <v>15698</v>
      </c>
      <c r="X949" t="b">
        <f t="shared" si="28"/>
        <v>0</v>
      </c>
    </row>
    <row r="950" spans="1:24" ht="45" hidden="1">
      <c r="A950" s="360" t="s">
        <v>8020</v>
      </c>
      <c r="B950" s="361" t="s">
        <v>11331</v>
      </c>
      <c r="C950" s="361">
        <v>6</v>
      </c>
      <c r="D950" s="361" t="s">
        <v>2291</v>
      </c>
      <c r="E950" s="361" t="s">
        <v>14100</v>
      </c>
      <c r="F950" s="361" t="s">
        <v>15668</v>
      </c>
      <c r="G950" s="361" t="s">
        <v>14088</v>
      </c>
      <c r="H950" s="361">
        <v>215</v>
      </c>
      <c r="I950" s="363" t="s">
        <v>2333</v>
      </c>
      <c r="J950" s="363" t="s">
        <v>11449</v>
      </c>
      <c r="K950" s="360" t="s">
        <v>13762</v>
      </c>
      <c r="L950" s="360" t="s">
        <v>14101</v>
      </c>
      <c r="M950" s="360"/>
      <c r="N950" s="363" t="s">
        <v>15700</v>
      </c>
      <c r="O950" s="363" t="s">
        <v>13844</v>
      </c>
      <c r="P950" s="363" t="s">
        <v>2289</v>
      </c>
      <c r="Q950" s="363" t="s">
        <v>14102</v>
      </c>
      <c r="R950" s="363" t="s">
        <v>15701</v>
      </c>
      <c r="S950" s="363" t="s">
        <v>8262</v>
      </c>
      <c r="T950" s="419" t="str">
        <f t="shared" si="29"/>
        <v>215Xã Nam Cường</v>
      </c>
      <c r="U950" t="e">
        <f>VLOOKUP(S950,'DM CQT mới'!$E$7:$E$132,1,)</f>
        <v>#N/A</v>
      </c>
      <c r="V950" s="360" t="s">
        <v>14101</v>
      </c>
      <c r="W950" s="363" t="s">
        <v>15700</v>
      </c>
      <c r="X950" t="b">
        <f t="shared" si="28"/>
        <v>0</v>
      </c>
    </row>
    <row r="951" spans="1:24" ht="45" hidden="1">
      <c r="A951" s="360" t="s">
        <v>8020</v>
      </c>
      <c r="B951" s="361" t="s">
        <v>11331</v>
      </c>
      <c r="C951" s="361">
        <v>6</v>
      </c>
      <c r="D951" s="361" t="s">
        <v>2291</v>
      </c>
      <c r="E951" s="361" t="s">
        <v>14100</v>
      </c>
      <c r="F951" s="361" t="s">
        <v>15668</v>
      </c>
      <c r="G951" s="361" t="s">
        <v>14088</v>
      </c>
      <c r="H951" s="361">
        <v>215</v>
      </c>
      <c r="I951" s="363" t="s">
        <v>2333</v>
      </c>
      <c r="J951" s="363" t="s">
        <v>11449</v>
      </c>
      <c r="K951" s="360" t="s">
        <v>13762</v>
      </c>
      <c r="L951" s="360" t="s">
        <v>14101</v>
      </c>
      <c r="M951" s="360"/>
      <c r="N951" s="363" t="s">
        <v>15700</v>
      </c>
      <c r="O951" s="363" t="s">
        <v>13844</v>
      </c>
      <c r="P951" s="363" t="s">
        <v>2289</v>
      </c>
      <c r="Q951" s="363" t="s">
        <v>14102</v>
      </c>
      <c r="R951" s="363" t="s">
        <v>15701</v>
      </c>
      <c r="S951" s="363" t="s">
        <v>8263</v>
      </c>
      <c r="T951" s="419" t="str">
        <f t="shared" si="29"/>
        <v>215Xã Quảng Bạch</v>
      </c>
      <c r="U951" t="e">
        <f>VLOOKUP(S951,'DM CQT mới'!$E$7:$E$132,1,)</f>
        <v>#N/A</v>
      </c>
      <c r="V951" s="360" t="s">
        <v>14101</v>
      </c>
      <c r="W951" s="363" t="s">
        <v>15700</v>
      </c>
      <c r="X951" t="b">
        <f t="shared" si="28"/>
        <v>0</v>
      </c>
    </row>
    <row r="952" spans="1:24" ht="45" hidden="1">
      <c r="A952" s="360" t="s">
        <v>8020</v>
      </c>
      <c r="B952" s="361" t="s">
        <v>11331</v>
      </c>
      <c r="C952" s="361">
        <v>6</v>
      </c>
      <c r="D952" s="361" t="s">
        <v>2291</v>
      </c>
      <c r="E952" s="361" t="s">
        <v>14100</v>
      </c>
      <c r="F952" s="361" t="s">
        <v>15668</v>
      </c>
      <c r="G952" s="361" t="s">
        <v>14088</v>
      </c>
      <c r="H952" s="361">
        <v>215</v>
      </c>
      <c r="I952" s="363" t="s">
        <v>2333</v>
      </c>
      <c r="J952" s="363" t="s">
        <v>11449</v>
      </c>
      <c r="K952" s="360" t="s">
        <v>13762</v>
      </c>
      <c r="L952" s="360" t="s">
        <v>14101</v>
      </c>
      <c r="M952" s="360"/>
      <c r="N952" s="363" t="s">
        <v>15700</v>
      </c>
      <c r="O952" s="363" t="s">
        <v>13844</v>
      </c>
      <c r="P952" s="363" t="s">
        <v>2289</v>
      </c>
      <c r="Q952" s="363" t="s">
        <v>14102</v>
      </c>
      <c r="R952" s="363" t="s">
        <v>15701</v>
      </c>
      <c r="S952" s="363" t="s">
        <v>8264</v>
      </c>
      <c r="T952" s="419" t="str">
        <f t="shared" si="29"/>
        <v>215Xã Yên Thịnh</v>
      </c>
      <c r="U952" t="e">
        <f>VLOOKUP(S952,'DM CQT mới'!$E$7:$E$132,1,)</f>
        <v>#N/A</v>
      </c>
      <c r="V952" s="360" t="s">
        <v>14101</v>
      </c>
      <c r="W952" s="363" t="s">
        <v>15700</v>
      </c>
      <c r="X952" t="b">
        <f t="shared" si="28"/>
        <v>0</v>
      </c>
    </row>
    <row r="953" spans="1:24" ht="45" hidden="1">
      <c r="A953" s="360" t="s">
        <v>8020</v>
      </c>
      <c r="B953" s="361" t="s">
        <v>11331</v>
      </c>
      <c r="C953" s="361">
        <v>6</v>
      </c>
      <c r="D953" s="361" t="s">
        <v>2291</v>
      </c>
      <c r="E953" s="361" t="s">
        <v>14100</v>
      </c>
      <c r="F953" s="361" t="s">
        <v>15668</v>
      </c>
      <c r="G953" s="361" t="s">
        <v>14088</v>
      </c>
      <c r="H953" s="361">
        <v>215</v>
      </c>
      <c r="I953" s="363" t="s">
        <v>2333</v>
      </c>
      <c r="J953" s="363" t="s">
        <v>11449</v>
      </c>
      <c r="K953" s="360" t="s">
        <v>13762</v>
      </c>
      <c r="L953" s="360" t="s">
        <v>14101</v>
      </c>
      <c r="M953" s="360"/>
      <c r="N953" s="363" t="s">
        <v>15700</v>
      </c>
      <c r="O953" s="363" t="s">
        <v>13844</v>
      </c>
      <c r="P953" s="363" t="s">
        <v>2289</v>
      </c>
      <c r="Q953" s="363" t="s">
        <v>14102</v>
      </c>
      <c r="R953" s="363" t="s">
        <v>15701</v>
      </c>
      <c r="S953" s="363" t="s">
        <v>8265</v>
      </c>
      <c r="T953" s="419" t="str">
        <f t="shared" si="29"/>
        <v>215Xã Chợ Đồn</v>
      </c>
      <c r="U953" t="e">
        <f>VLOOKUP(S953,'DM CQT mới'!$E$7:$E$132,1,)</f>
        <v>#N/A</v>
      </c>
      <c r="V953" s="360" t="s">
        <v>14101</v>
      </c>
      <c r="W953" s="363" t="s">
        <v>15700</v>
      </c>
      <c r="X953" t="b">
        <f t="shared" si="28"/>
        <v>0</v>
      </c>
    </row>
    <row r="954" spans="1:24" ht="45" hidden="1">
      <c r="A954" s="360" t="s">
        <v>8020</v>
      </c>
      <c r="B954" s="361" t="s">
        <v>11331</v>
      </c>
      <c r="C954" s="361">
        <v>6</v>
      </c>
      <c r="D954" s="361" t="s">
        <v>2291</v>
      </c>
      <c r="E954" s="361" t="s">
        <v>14100</v>
      </c>
      <c r="F954" s="361" t="s">
        <v>15668</v>
      </c>
      <c r="G954" s="361" t="s">
        <v>14088</v>
      </c>
      <c r="H954" s="361">
        <v>215</v>
      </c>
      <c r="I954" s="363" t="s">
        <v>2333</v>
      </c>
      <c r="J954" s="363" t="s">
        <v>11449</v>
      </c>
      <c r="K954" s="360" t="s">
        <v>13762</v>
      </c>
      <c r="L954" s="360" t="s">
        <v>14101</v>
      </c>
      <c r="M954" s="360"/>
      <c r="N954" s="363" t="s">
        <v>15700</v>
      </c>
      <c r="O954" s="363" t="s">
        <v>13844</v>
      </c>
      <c r="P954" s="363" t="s">
        <v>2289</v>
      </c>
      <c r="Q954" s="363" t="s">
        <v>14102</v>
      </c>
      <c r="R954" s="363" t="s">
        <v>15701</v>
      </c>
      <c r="S954" s="363" t="s">
        <v>8266</v>
      </c>
      <c r="T954" s="419" t="str">
        <f t="shared" si="29"/>
        <v>215Xã Yên Phong</v>
      </c>
      <c r="U954" t="e">
        <f>VLOOKUP(S954,'DM CQT mới'!$E$7:$E$132,1,)</f>
        <v>#N/A</v>
      </c>
      <c r="V954" s="360" t="s">
        <v>14101</v>
      </c>
      <c r="W954" s="363" t="s">
        <v>15700</v>
      </c>
      <c r="X954" t="b">
        <f t="shared" si="28"/>
        <v>0</v>
      </c>
    </row>
    <row r="955" spans="1:24" ht="45" hidden="1">
      <c r="A955" s="360" t="s">
        <v>8020</v>
      </c>
      <c r="B955" s="361" t="s">
        <v>11331</v>
      </c>
      <c r="C955" s="361">
        <v>6</v>
      </c>
      <c r="D955" s="361" t="s">
        <v>2291</v>
      </c>
      <c r="E955" s="361" t="s">
        <v>14100</v>
      </c>
      <c r="F955" s="361" t="s">
        <v>15668</v>
      </c>
      <c r="G955" s="361" t="s">
        <v>14088</v>
      </c>
      <c r="H955" s="361">
        <v>215</v>
      </c>
      <c r="I955" s="363" t="s">
        <v>2333</v>
      </c>
      <c r="J955" s="363" t="s">
        <v>11449</v>
      </c>
      <c r="K955" s="360" t="s">
        <v>13762</v>
      </c>
      <c r="L955" s="360" t="s">
        <v>14101</v>
      </c>
      <c r="M955" s="360"/>
      <c r="N955" s="363" t="s">
        <v>15700</v>
      </c>
      <c r="O955" s="363" t="s">
        <v>13844</v>
      </c>
      <c r="P955" s="363" t="s">
        <v>2289</v>
      </c>
      <c r="Q955" s="363" t="s">
        <v>14102</v>
      </c>
      <c r="R955" s="363" t="s">
        <v>15701</v>
      </c>
      <c r="S955" s="363" t="s">
        <v>8267</v>
      </c>
      <c r="T955" s="419" t="str">
        <f t="shared" si="29"/>
        <v>215Xã Nghĩa Tá</v>
      </c>
      <c r="U955" t="e">
        <f>VLOOKUP(S955,'DM CQT mới'!$E$7:$E$132,1,)</f>
        <v>#N/A</v>
      </c>
      <c r="V955" s="360" t="s">
        <v>14101</v>
      </c>
      <c r="W955" s="363" t="s">
        <v>15700</v>
      </c>
      <c r="X955" t="b">
        <f t="shared" si="28"/>
        <v>0</v>
      </c>
    </row>
    <row r="956" spans="1:24" ht="45" hidden="1">
      <c r="A956" s="360" t="s">
        <v>8020</v>
      </c>
      <c r="B956" s="361" t="s">
        <v>11331</v>
      </c>
      <c r="C956" s="361">
        <v>6</v>
      </c>
      <c r="D956" s="361" t="s">
        <v>2291</v>
      </c>
      <c r="E956" s="361" t="s">
        <v>14100</v>
      </c>
      <c r="F956" s="361" t="s">
        <v>15668</v>
      </c>
      <c r="G956" s="361" t="s">
        <v>14088</v>
      </c>
      <c r="H956" s="361">
        <v>215</v>
      </c>
      <c r="I956" s="363" t="s">
        <v>2333</v>
      </c>
      <c r="J956" s="363" t="s">
        <v>11449</v>
      </c>
      <c r="K956" s="360" t="s">
        <v>13762</v>
      </c>
      <c r="L956" s="360" t="s">
        <v>14101</v>
      </c>
      <c r="M956" s="360"/>
      <c r="N956" s="363" t="s">
        <v>15700</v>
      </c>
      <c r="O956" s="363" t="s">
        <v>13844</v>
      </c>
      <c r="P956" s="363" t="s">
        <v>2289</v>
      </c>
      <c r="Q956" s="363" t="s">
        <v>14102</v>
      </c>
      <c r="R956" s="363" t="s">
        <v>15701</v>
      </c>
      <c r="S956" s="363" t="s">
        <v>8271</v>
      </c>
      <c r="T956" s="419" t="str">
        <f t="shared" si="29"/>
        <v>215Xã Bạch Thông</v>
      </c>
      <c r="U956" t="e">
        <f>VLOOKUP(S956,'DM CQT mới'!$E$7:$E$132,1,)</f>
        <v>#N/A</v>
      </c>
      <c r="V956" s="360" t="s">
        <v>14101</v>
      </c>
      <c r="W956" s="363" t="s">
        <v>15700</v>
      </c>
      <c r="X956" t="b">
        <f t="shared" si="28"/>
        <v>0</v>
      </c>
    </row>
    <row r="957" spans="1:24" ht="45" hidden="1">
      <c r="A957" s="360" t="s">
        <v>8022</v>
      </c>
      <c r="B957" s="361" t="s">
        <v>11331</v>
      </c>
      <c r="C957" s="361">
        <v>7</v>
      </c>
      <c r="D957" s="361" t="s">
        <v>2305</v>
      </c>
      <c r="E957" s="361" t="s">
        <v>14103</v>
      </c>
      <c r="F957" s="361" t="s">
        <v>15672</v>
      </c>
      <c r="G957" s="361" t="s">
        <v>14088</v>
      </c>
      <c r="H957" s="361">
        <v>215</v>
      </c>
      <c r="I957" s="363" t="s">
        <v>2333</v>
      </c>
      <c r="J957" s="363" t="s">
        <v>11449</v>
      </c>
      <c r="K957" s="360" t="s">
        <v>13765</v>
      </c>
      <c r="L957" s="360" t="s">
        <v>14104</v>
      </c>
      <c r="M957" s="360"/>
      <c r="N957" s="363" t="s">
        <v>15702</v>
      </c>
      <c r="O957" s="363" t="s">
        <v>13844</v>
      </c>
      <c r="P957" s="363" t="s">
        <v>2303</v>
      </c>
      <c r="Q957" s="363" t="s">
        <v>14105</v>
      </c>
      <c r="R957" s="363" t="s">
        <v>15703</v>
      </c>
      <c r="S957" s="363" t="s">
        <v>8275</v>
      </c>
      <c r="T957" s="419" t="str">
        <f t="shared" si="29"/>
        <v>215Xã Văn Lang</v>
      </c>
      <c r="U957" t="e">
        <f>VLOOKUP(S957,'DM CQT mới'!$E$7:$E$132,1,)</f>
        <v>#N/A</v>
      </c>
      <c r="V957" s="360" t="s">
        <v>14104</v>
      </c>
      <c r="W957" s="363" t="s">
        <v>15702</v>
      </c>
      <c r="X957" t="b">
        <f t="shared" si="28"/>
        <v>0</v>
      </c>
    </row>
    <row r="958" spans="1:24" ht="45" hidden="1">
      <c r="A958" s="360" t="s">
        <v>8022</v>
      </c>
      <c r="B958" s="361" t="s">
        <v>11331</v>
      </c>
      <c r="C958" s="361">
        <v>7</v>
      </c>
      <c r="D958" s="361" t="s">
        <v>2305</v>
      </c>
      <c r="E958" s="361" t="s">
        <v>14103</v>
      </c>
      <c r="F958" s="361" t="s">
        <v>15672</v>
      </c>
      <c r="G958" s="361" t="s">
        <v>14088</v>
      </c>
      <c r="H958" s="361">
        <v>215</v>
      </c>
      <c r="I958" s="363" t="s">
        <v>2333</v>
      </c>
      <c r="J958" s="363" t="s">
        <v>11449</v>
      </c>
      <c r="K958" s="360" t="s">
        <v>13765</v>
      </c>
      <c r="L958" s="360" t="s">
        <v>14104</v>
      </c>
      <c r="M958" s="360"/>
      <c r="N958" s="363" t="s">
        <v>15702</v>
      </c>
      <c r="O958" s="363" t="s">
        <v>13844</v>
      </c>
      <c r="P958" s="363" t="s">
        <v>2303</v>
      </c>
      <c r="Q958" s="363" t="s">
        <v>14105</v>
      </c>
      <c r="R958" s="363" t="s">
        <v>15703</v>
      </c>
      <c r="S958" s="363" t="s">
        <v>8276</v>
      </c>
      <c r="T958" s="419" t="str">
        <f t="shared" si="29"/>
        <v>215Xã Cường Lợi</v>
      </c>
      <c r="U958" t="e">
        <f>VLOOKUP(S958,'DM CQT mới'!$E$7:$E$132,1,)</f>
        <v>#N/A</v>
      </c>
      <c r="V958" s="360" t="s">
        <v>14104</v>
      </c>
      <c r="W958" s="363" t="s">
        <v>15702</v>
      </c>
      <c r="X958" t="b">
        <f t="shared" si="28"/>
        <v>0</v>
      </c>
    </row>
    <row r="959" spans="1:24" ht="45" hidden="1">
      <c r="A959" s="360" t="s">
        <v>8022</v>
      </c>
      <c r="B959" s="361" t="s">
        <v>11331</v>
      </c>
      <c r="C959" s="361">
        <v>7</v>
      </c>
      <c r="D959" s="361" t="s">
        <v>2305</v>
      </c>
      <c r="E959" s="361" t="s">
        <v>14103</v>
      </c>
      <c r="F959" s="361" t="s">
        <v>15672</v>
      </c>
      <c r="G959" s="361" t="s">
        <v>14088</v>
      </c>
      <c r="H959" s="361">
        <v>215</v>
      </c>
      <c r="I959" s="363" t="s">
        <v>2333</v>
      </c>
      <c r="J959" s="363" t="s">
        <v>11449</v>
      </c>
      <c r="K959" s="360" t="s">
        <v>13765</v>
      </c>
      <c r="L959" s="360" t="s">
        <v>14104</v>
      </c>
      <c r="M959" s="360"/>
      <c r="N959" s="363" t="s">
        <v>15702</v>
      </c>
      <c r="O959" s="363" t="s">
        <v>13844</v>
      </c>
      <c r="P959" s="363" t="s">
        <v>2303</v>
      </c>
      <c r="Q959" s="363" t="s">
        <v>14105</v>
      </c>
      <c r="R959" s="363" t="s">
        <v>15703</v>
      </c>
      <c r="S959" s="363" t="s">
        <v>8277</v>
      </c>
      <c r="T959" s="419" t="str">
        <f t="shared" si="29"/>
        <v>215Xã Na Rì</v>
      </c>
      <c r="U959" t="e">
        <f>VLOOKUP(S959,'DM CQT mới'!$E$7:$E$132,1,)</f>
        <v>#N/A</v>
      </c>
      <c r="V959" s="360" t="s">
        <v>14104</v>
      </c>
      <c r="W959" s="363" t="s">
        <v>15702</v>
      </c>
      <c r="X959" t="b">
        <f t="shared" si="28"/>
        <v>0</v>
      </c>
    </row>
    <row r="960" spans="1:24" ht="45" hidden="1">
      <c r="A960" s="360" t="s">
        <v>8022</v>
      </c>
      <c r="B960" s="361" t="s">
        <v>11331</v>
      </c>
      <c r="C960" s="361">
        <v>7</v>
      </c>
      <c r="D960" s="361" t="s">
        <v>2305</v>
      </c>
      <c r="E960" s="361" t="s">
        <v>14103</v>
      </c>
      <c r="F960" s="361" t="s">
        <v>15672</v>
      </c>
      <c r="G960" s="361" t="s">
        <v>14088</v>
      </c>
      <c r="H960" s="361">
        <v>215</v>
      </c>
      <c r="I960" s="363" t="s">
        <v>2333</v>
      </c>
      <c r="J960" s="363" t="s">
        <v>11449</v>
      </c>
      <c r="K960" s="360" t="s">
        <v>13765</v>
      </c>
      <c r="L960" s="360" t="s">
        <v>14104</v>
      </c>
      <c r="M960" s="360"/>
      <c r="N960" s="363" t="s">
        <v>15702</v>
      </c>
      <c r="O960" s="363" t="s">
        <v>13844</v>
      </c>
      <c r="P960" s="363" t="s">
        <v>2303</v>
      </c>
      <c r="Q960" s="363" t="s">
        <v>14105</v>
      </c>
      <c r="R960" s="363" t="s">
        <v>15703</v>
      </c>
      <c r="S960" s="363" t="s">
        <v>78</v>
      </c>
      <c r="T960" s="419" t="str">
        <f t="shared" si="29"/>
        <v>215Xã Trần Phú</v>
      </c>
      <c r="U960" t="str">
        <f>VLOOKUP(S960,'DM CQT mới'!$E$7:$E$132,1,)</f>
        <v>Xã Trần Phú</v>
      </c>
      <c r="V960" s="360" t="s">
        <v>14104</v>
      </c>
      <c r="W960" s="363" t="s">
        <v>15702</v>
      </c>
      <c r="X960" t="b">
        <f t="shared" si="28"/>
        <v>0</v>
      </c>
    </row>
    <row r="961" spans="1:24" ht="45" hidden="1">
      <c r="A961" s="360" t="s">
        <v>8022</v>
      </c>
      <c r="B961" s="361" t="s">
        <v>11331</v>
      </c>
      <c r="C961" s="361">
        <v>7</v>
      </c>
      <c r="D961" s="361" t="s">
        <v>2305</v>
      </c>
      <c r="E961" s="361" t="s">
        <v>14103</v>
      </c>
      <c r="F961" s="361" t="s">
        <v>15672</v>
      </c>
      <c r="G961" s="361" t="s">
        <v>14088</v>
      </c>
      <c r="H961" s="361">
        <v>215</v>
      </c>
      <c r="I961" s="363" t="s">
        <v>2333</v>
      </c>
      <c r="J961" s="363" t="s">
        <v>11449</v>
      </c>
      <c r="K961" s="360" t="s">
        <v>13765</v>
      </c>
      <c r="L961" s="360" t="s">
        <v>14104</v>
      </c>
      <c r="M961" s="360"/>
      <c r="N961" s="363" t="s">
        <v>15702</v>
      </c>
      <c r="O961" s="363" t="s">
        <v>13844</v>
      </c>
      <c r="P961" s="363" t="s">
        <v>2303</v>
      </c>
      <c r="Q961" s="363" t="s">
        <v>14105</v>
      </c>
      <c r="R961" s="363" t="s">
        <v>15703</v>
      </c>
      <c r="S961" s="363" t="s">
        <v>8278</v>
      </c>
      <c r="T961" s="419" t="str">
        <f t="shared" si="29"/>
        <v>215Xã Côn Minh</v>
      </c>
      <c r="U961" t="e">
        <f>VLOOKUP(S961,'DM CQT mới'!$E$7:$E$132,1,)</f>
        <v>#N/A</v>
      </c>
      <c r="V961" s="360" t="s">
        <v>14104</v>
      </c>
      <c r="W961" s="363" t="s">
        <v>15702</v>
      </c>
      <c r="X961" t="b">
        <f t="shared" si="28"/>
        <v>0</v>
      </c>
    </row>
    <row r="962" spans="1:24" ht="45" hidden="1">
      <c r="A962" s="360" t="s">
        <v>8022</v>
      </c>
      <c r="B962" s="361" t="s">
        <v>11331</v>
      </c>
      <c r="C962" s="361">
        <v>7</v>
      </c>
      <c r="D962" s="361" t="s">
        <v>2305</v>
      </c>
      <c r="E962" s="361" t="s">
        <v>14103</v>
      </c>
      <c r="F962" s="361" t="s">
        <v>15672</v>
      </c>
      <c r="G962" s="361" t="s">
        <v>14088</v>
      </c>
      <c r="H962" s="361">
        <v>215</v>
      </c>
      <c r="I962" s="363" t="s">
        <v>2333</v>
      </c>
      <c r="J962" s="363" t="s">
        <v>11449</v>
      </c>
      <c r="K962" s="360" t="s">
        <v>13765</v>
      </c>
      <c r="L962" s="360" t="s">
        <v>14104</v>
      </c>
      <c r="M962" s="360"/>
      <c r="N962" s="363" t="s">
        <v>15702</v>
      </c>
      <c r="O962" s="363" t="s">
        <v>13844</v>
      </c>
      <c r="P962" s="363" t="s">
        <v>2303</v>
      </c>
      <c r="Q962" s="363" t="s">
        <v>14105</v>
      </c>
      <c r="R962" s="363" t="s">
        <v>15703</v>
      </c>
      <c r="S962" s="363" t="s">
        <v>8279</v>
      </c>
      <c r="T962" s="419" t="str">
        <f t="shared" si="29"/>
        <v>215Xã Xuân Dương</v>
      </c>
      <c r="U962" t="e">
        <f>VLOOKUP(S962,'DM CQT mới'!$E$7:$E$132,1,)</f>
        <v>#N/A</v>
      </c>
      <c r="V962" s="360" t="s">
        <v>14104</v>
      </c>
      <c r="W962" s="363" t="s">
        <v>15702</v>
      </c>
      <c r="X962" t="b">
        <f t="shared" si="28"/>
        <v>0</v>
      </c>
    </row>
    <row r="963" spans="1:24" ht="45" hidden="1">
      <c r="A963" s="360" t="s">
        <v>8022</v>
      </c>
      <c r="B963" s="361" t="s">
        <v>11331</v>
      </c>
      <c r="C963" s="361">
        <v>7</v>
      </c>
      <c r="D963" s="361" t="s">
        <v>2305</v>
      </c>
      <c r="E963" s="361" t="s">
        <v>14103</v>
      </c>
      <c r="F963" s="361" t="s">
        <v>15672</v>
      </c>
      <c r="G963" s="361" t="s">
        <v>14088</v>
      </c>
      <c r="H963" s="361">
        <v>215</v>
      </c>
      <c r="I963" s="363" t="s">
        <v>2333</v>
      </c>
      <c r="J963" s="363" t="s">
        <v>11449</v>
      </c>
      <c r="K963" s="360" t="s">
        <v>13765</v>
      </c>
      <c r="L963" s="360" t="s">
        <v>14104</v>
      </c>
      <c r="M963" s="360"/>
      <c r="N963" s="363" t="s">
        <v>15702</v>
      </c>
      <c r="O963" s="363" t="s">
        <v>13844</v>
      </c>
      <c r="P963" s="363" t="s">
        <v>2303</v>
      </c>
      <c r="Q963" s="363" t="s">
        <v>14105</v>
      </c>
      <c r="R963" s="363" t="s">
        <v>15703</v>
      </c>
      <c r="S963" s="363" t="s">
        <v>8257</v>
      </c>
      <c r="T963" s="419" t="str">
        <f t="shared" si="29"/>
        <v>215Xã Yên Bình</v>
      </c>
      <c r="U963" t="e">
        <f>VLOOKUP(S963,'DM CQT mới'!$E$7:$E$132,1,)</f>
        <v>#N/A</v>
      </c>
      <c r="V963" s="360" t="s">
        <v>14104</v>
      </c>
      <c r="W963" s="363" t="s">
        <v>15702</v>
      </c>
      <c r="X963" t="b">
        <f t="shared" si="28"/>
        <v>0</v>
      </c>
    </row>
    <row r="964" spans="1:24" ht="45" hidden="1">
      <c r="A964" s="360" t="s">
        <v>7997</v>
      </c>
      <c r="B964" s="361" t="s">
        <v>11331</v>
      </c>
      <c r="C964" s="361">
        <v>8</v>
      </c>
      <c r="D964" s="361">
        <v>2375</v>
      </c>
      <c r="E964" s="361" t="s">
        <v>14106</v>
      </c>
      <c r="F964" s="361" t="s">
        <v>15675</v>
      </c>
      <c r="G964" s="361" t="s">
        <v>14107</v>
      </c>
      <c r="H964" s="361" t="s">
        <v>7916</v>
      </c>
      <c r="I964" s="363" t="s">
        <v>14107</v>
      </c>
      <c r="J964" s="363" t="s">
        <v>11449</v>
      </c>
      <c r="K964" s="360" t="s">
        <v>13924</v>
      </c>
      <c r="L964" s="360" t="s">
        <v>13924</v>
      </c>
      <c r="M964" s="360" t="s">
        <v>13924</v>
      </c>
      <c r="N964" s="363" t="s">
        <v>13924</v>
      </c>
      <c r="O964" s="363" t="s">
        <v>13924</v>
      </c>
      <c r="P964" s="363" t="s">
        <v>14074</v>
      </c>
      <c r="Q964" s="363"/>
      <c r="R964" s="363"/>
      <c r="S964" s="363"/>
      <c r="T964" s="419" t="str">
        <f t="shared" si="29"/>
        <v>203</v>
      </c>
      <c r="V964" s="360" t="s">
        <v>13924</v>
      </c>
      <c r="W964" s="363" t="s">
        <v>13924</v>
      </c>
      <c r="X964" t="b">
        <f t="shared" ref="X964:X1027" si="30">V964=D964</f>
        <v>0</v>
      </c>
    </row>
    <row r="965" spans="1:24" ht="45" hidden="1">
      <c r="A965" s="360" t="s">
        <v>14108</v>
      </c>
      <c r="B965" s="361" t="s">
        <v>11331</v>
      </c>
      <c r="C965" s="361">
        <v>9</v>
      </c>
      <c r="D965" s="361" t="s">
        <v>2193</v>
      </c>
      <c r="E965" s="361" t="s">
        <v>14109</v>
      </c>
      <c r="F965" s="361" t="s">
        <v>15678</v>
      </c>
      <c r="G965" s="361" t="s">
        <v>14107</v>
      </c>
      <c r="H965" s="361" t="s">
        <v>7916</v>
      </c>
      <c r="I965" s="363" t="s">
        <v>14107</v>
      </c>
      <c r="J965" s="363" t="s">
        <v>11449</v>
      </c>
      <c r="K965" s="360" t="s">
        <v>13768</v>
      </c>
      <c r="L965" s="360" t="s">
        <v>2193</v>
      </c>
      <c r="M965" s="360" t="s">
        <v>14109</v>
      </c>
      <c r="N965" s="363" t="s">
        <v>15704</v>
      </c>
      <c r="O965" s="363" t="s">
        <v>13926</v>
      </c>
      <c r="P965" s="363" t="s">
        <v>14110</v>
      </c>
      <c r="Q965" s="363" t="s">
        <v>14111</v>
      </c>
      <c r="R965" s="363" t="s">
        <v>15705</v>
      </c>
      <c r="S965" s="363" t="s">
        <v>8175</v>
      </c>
      <c r="T965" s="419" t="str">
        <f t="shared" ref="T965:T1028" si="31">H965&amp;S965</f>
        <v>203Xã Nam Tuấn</v>
      </c>
      <c r="U965" t="e">
        <f>VLOOKUP(S965,'DM CQT mới'!$E$7:$E$132,1,)</f>
        <v>#N/A</v>
      </c>
      <c r="V965" s="360" t="s">
        <v>2193</v>
      </c>
      <c r="W965" s="363" t="s">
        <v>15704</v>
      </c>
      <c r="X965" t="b">
        <f t="shared" si="30"/>
        <v>1</v>
      </c>
    </row>
    <row r="966" spans="1:24" ht="45" hidden="1">
      <c r="A966" s="360" t="s">
        <v>14108</v>
      </c>
      <c r="B966" s="361" t="s">
        <v>11331</v>
      </c>
      <c r="C966" s="361">
        <v>9</v>
      </c>
      <c r="D966" s="361" t="s">
        <v>2193</v>
      </c>
      <c r="E966" s="361" t="s">
        <v>14109</v>
      </c>
      <c r="F966" s="361" t="s">
        <v>15678</v>
      </c>
      <c r="G966" s="361" t="s">
        <v>14107</v>
      </c>
      <c r="H966" s="361" t="s">
        <v>7916</v>
      </c>
      <c r="I966" s="363" t="s">
        <v>14107</v>
      </c>
      <c r="J966" s="363" t="s">
        <v>11449</v>
      </c>
      <c r="K966" s="360" t="s">
        <v>13768</v>
      </c>
      <c r="L966" s="360" t="s">
        <v>2193</v>
      </c>
      <c r="M966" s="360" t="s">
        <v>14109</v>
      </c>
      <c r="N966" s="363" t="s">
        <v>15704</v>
      </c>
      <c r="O966" s="363" t="s">
        <v>13926</v>
      </c>
      <c r="P966" s="363" t="s">
        <v>14110</v>
      </c>
      <c r="Q966" s="363" t="s">
        <v>14111</v>
      </c>
      <c r="R966" s="363" t="s">
        <v>15705</v>
      </c>
      <c r="S966" s="363" t="s">
        <v>15345</v>
      </c>
      <c r="T966" s="419" t="str">
        <f t="shared" si="31"/>
        <v>203Xã Hòa An</v>
      </c>
      <c r="U966" t="e">
        <f>VLOOKUP(S966,'DM CQT mới'!$E$7:$E$132,1,)</f>
        <v>#N/A</v>
      </c>
      <c r="V966" s="360" t="s">
        <v>2193</v>
      </c>
      <c r="W966" s="363" t="s">
        <v>15704</v>
      </c>
      <c r="X966" t="b">
        <f t="shared" si="30"/>
        <v>1</v>
      </c>
    </row>
    <row r="967" spans="1:24" ht="45" hidden="1">
      <c r="A967" s="360" t="s">
        <v>14108</v>
      </c>
      <c r="B967" s="361" t="s">
        <v>11331</v>
      </c>
      <c r="C967" s="361">
        <v>9</v>
      </c>
      <c r="D967" s="361" t="s">
        <v>2193</v>
      </c>
      <c r="E967" s="361" t="s">
        <v>14109</v>
      </c>
      <c r="F967" s="361" t="s">
        <v>15678</v>
      </c>
      <c r="G967" s="361" t="s">
        <v>14107</v>
      </c>
      <c r="H967" s="361" t="s">
        <v>7916</v>
      </c>
      <c r="I967" s="363" t="s">
        <v>14107</v>
      </c>
      <c r="J967" s="363" t="s">
        <v>11449</v>
      </c>
      <c r="K967" s="360" t="s">
        <v>13768</v>
      </c>
      <c r="L967" s="360" t="s">
        <v>2193</v>
      </c>
      <c r="M967" s="360" t="s">
        <v>14109</v>
      </c>
      <c r="N967" s="363" t="s">
        <v>15704</v>
      </c>
      <c r="O967" s="363" t="s">
        <v>13926</v>
      </c>
      <c r="P967" s="363" t="s">
        <v>14110</v>
      </c>
      <c r="Q967" s="363" t="s">
        <v>14111</v>
      </c>
      <c r="R967" s="363" t="s">
        <v>15705</v>
      </c>
      <c r="S967" s="363" t="s">
        <v>8176</v>
      </c>
      <c r="T967" s="419" t="str">
        <f t="shared" si="31"/>
        <v>203Xã Bạch Đằng</v>
      </c>
      <c r="U967" t="e">
        <f>VLOOKUP(S967,'DM CQT mới'!$E$7:$E$132,1,)</f>
        <v>#N/A</v>
      </c>
      <c r="V967" s="360" t="s">
        <v>2193</v>
      </c>
      <c r="W967" s="363" t="s">
        <v>15704</v>
      </c>
      <c r="X967" t="b">
        <f t="shared" si="30"/>
        <v>1</v>
      </c>
    </row>
    <row r="968" spans="1:24" ht="45" hidden="1">
      <c r="A968" s="360" t="s">
        <v>14108</v>
      </c>
      <c r="B968" s="361" t="s">
        <v>11331</v>
      </c>
      <c r="C968" s="361">
        <v>9</v>
      </c>
      <c r="D968" s="361" t="s">
        <v>2193</v>
      </c>
      <c r="E968" s="361" t="s">
        <v>14109</v>
      </c>
      <c r="F968" s="361" t="s">
        <v>15678</v>
      </c>
      <c r="G968" s="361" t="s">
        <v>14107</v>
      </c>
      <c r="H968" s="361" t="s">
        <v>7916</v>
      </c>
      <c r="I968" s="363" t="s">
        <v>14107</v>
      </c>
      <c r="J968" s="363" t="s">
        <v>11449</v>
      </c>
      <c r="K968" s="360" t="s">
        <v>13768</v>
      </c>
      <c r="L968" s="360" t="s">
        <v>2193</v>
      </c>
      <c r="M968" s="360" t="s">
        <v>14109</v>
      </c>
      <c r="N968" s="363" t="s">
        <v>15704</v>
      </c>
      <c r="O968" s="363" t="s">
        <v>13926</v>
      </c>
      <c r="P968" s="363" t="s">
        <v>14110</v>
      </c>
      <c r="Q968" s="363" t="s">
        <v>14111</v>
      </c>
      <c r="R968" s="363" t="s">
        <v>15705</v>
      </c>
      <c r="S968" s="363" t="s">
        <v>8177</v>
      </c>
      <c r="T968" s="419" t="str">
        <f t="shared" si="31"/>
        <v>203Xã Nguyễn Huệ</v>
      </c>
      <c r="U968" t="e">
        <f>VLOOKUP(S968,'DM CQT mới'!$E$7:$E$132,1,)</f>
        <v>#N/A</v>
      </c>
      <c r="V968" s="360" t="s">
        <v>2193</v>
      </c>
      <c r="W968" s="363" t="s">
        <v>15704</v>
      </c>
      <c r="X968" t="b">
        <f t="shared" si="30"/>
        <v>1</v>
      </c>
    </row>
    <row r="969" spans="1:24" ht="45" hidden="1">
      <c r="A969" s="360" t="s">
        <v>14112</v>
      </c>
      <c r="B969" s="361" t="s">
        <v>11331</v>
      </c>
      <c r="C969" s="361">
        <v>10</v>
      </c>
      <c r="D969" s="361" t="s">
        <v>2224</v>
      </c>
      <c r="E969" s="361" t="s">
        <v>14113</v>
      </c>
      <c r="F969" s="361" t="s">
        <v>15681</v>
      </c>
      <c r="G969" s="361" t="s">
        <v>14107</v>
      </c>
      <c r="H969" s="361" t="s">
        <v>7916</v>
      </c>
      <c r="I969" s="363" t="s">
        <v>14107</v>
      </c>
      <c r="J969" s="363" t="s">
        <v>11449</v>
      </c>
      <c r="K969" s="360" t="s">
        <v>7968</v>
      </c>
      <c r="L969" s="360" t="s">
        <v>2224</v>
      </c>
      <c r="M969" s="360" t="s">
        <v>14113</v>
      </c>
      <c r="N969" s="363" t="s">
        <v>15706</v>
      </c>
      <c r="O969" s="363" t="s">
        <v>13926</v>
      </c>
      <c r="P969" s="363" t="s">
        <v>2222</v>
      </c>
      <c r="Q969" s="363" t="s">
        <v>14114</v>
      </c>
      <c r="R969" s="363" t="s">
        <v>15707</v>
      </c>
      <c r="S969" s="363" t="s">
        <v>8178</v>
      </c>
      <c r="T969" s="419" t="str">
        <f t="shared" si="31"/>
        <v>203Xã Minh Khai</v>
      </c>
      <c r="U969" t="e">
        <f>VLOOKUP(S969,'DM CQT mới'!$E$7:$E$132,1,)</f>
        <v>#N/A</v>
      </c>
      <c r="V969" s="360" t="s">
        <v>2224</v>
      </c>
      <c r="W969" s="363" t="s">
        <v>15706</v>
      </c>
      <c r="X969" t="b">
        <f t="shared" si="30"/>
        <v>1</v>
      </c>
    </row>
    <row r="970" spans="1:24" ht="45" hidden="1">
      <c r="A970" s="360" t="s">
        <v>14112</v>
      </c>
      <c r="B970" s="361" t="s">
        <v>11331</v>
      </c>
      <c r="C970" s="361">
        <v>10</v>
      </c>
      <c r="D970" s="361" t="s">
        <v>2224</v>
      </c>
      <c r="E970" s="361" t="s">
        <v>14113</v>
      </c>
      <c r="F970" s="361" t="s">
        <v>15681</v>
      </c>
      <c r="G970" s="361" t="s">
        <v>14107</v>
      </c>
      <c r="H970" s="361" t="s">
        <v>7916</v>
      </c>
      <c r="I970" s="363" t="s">
        <v>14107</v>
      </c>
      <c r="J970" s="363" t="s">
        <v>11449</v>
      </c>
      <c r="K970" s="360" t="s">
        <v>7968</v>
      </c>
      <c r="L970" s="360" t="s">
        <v>2224</v>
      </c>
      <c r="M970" s="360" t="s">
        <v>14113</v>
      </c>
      <c r="N970" s="363" t="s">
        <v>15706</v>
      </c>
      <c r="O970" s="363" t="s">
        <v>13926</v>
      </c>
      <c r="P970" s="363" t="s">
        <v>2222</v>
      </c>
      <c r="Q970" s="363" t="s">
        <v>14114</v>
      </c>
      <c r="R970" s="363" t="s">
        <v>15707</v>
      </c>
      <c r="S970" s="363" t="s">
        <v>8179</v>
      </c>
      <c r="T970" s="419" t="str">
        <f t="shared" si="31"/>
        <v>203Xã Canh Tân</v>
      </c>
      <c r="U970" t="e">
        <f>VLOOKUP(S970,'DM CQT mới'!$E$7:$E$132,1,)</f>
        <v>#N/A</v>
      </c>
      <c r="V970" s="360" t="s">
        <v>2224</v>
      </c>
      <c r="W970" s="363" t="s">
        <v>15706</v>
      </c>
      <c r="X970" t="b">
        <f t="shared" si="30"/>
        <v>1</v>
      </c>
    </row>
    <row r="971" spans="1:24" ht="45" hidden="1">
      <c r="A971" s="360" t="s">
        <v>14112</v>
      </c>
      <c r="B971" s="361" t="s">
        <v>11331</v>
      </c>
      <c r="C971" s="361">
        <v>10</v>
      </c>
      <c r="D971" s="361" t="s">
        <v>2224</v>
      </c>
      <c r="E971" s="361" t="s">
        <v>14113</v>
      </c>
      <c r="F971" s="361" t="s">
        <v>15681</v>
      </c>
      <c r="G971" s="361" t="s">
        <v>14107</v>
      </c>
      <c r="H971" s="361" t="s">
        <v>7916</v>
      </c>
      <c r="I971" s="363" t="s">
        <v>14107</v>
      </c>
      <c r="J971" s="363" t="s">
        <v>11449</v>
      </c>
      <c r="K971" s="360" t="s">
        <v>7968</v>
      </c>
      <c r="L971" s="360" t="s">
        <v>2224</v>
      </c>
      <c r="M971" s="360" t="s">
        <v>14113</v>
      </c>
      <c r="N971" s="363" t="s">
        <v>15706</v>
      </c>
      <c r="O971" s="363" t="s">
        <v>13926</v>
      </c>
      <c r="P971" s="363" t="s">
        <v>2222</v>
      </c>
      <c r="Q971" s="363" t="s">
        <v>14114</v>
      </c>
      <c r="R971" s="363" t="s">
        <v>15707</v>
      </c>
      <c r="S971" s="363" t="s">
        <v>8180</v>
      </c>
      <c r="T971" s="419" t="str">
        <f t="shared" si="31"/>
        <v>203Xã Kim Đồng</v>
      </c>
      <c r="U971" t="e">
        <f>VLOOKUP(S971,'DM CQT mới'!$E$7:$E$132,1,)</f>
        <v>#N/A</v>
      </c>
      <c r="V971" s="360" t="s">
        <v>2224</v>
      </c>
      <c r="W971" s="363" t="s">
        <v>15706</v>
      </c>
      <c r="X971" t="b">
        <f t="shared" si="30"/>
        <v>1</v>
      </c>
    </row>
    <row r="972" spans="1:24" ht="45" hidden="1">
      <c r="A972" s="360" t="s">
        <v>14112</v>
      </c>
      <c r="B972" s="361" t="s">
        <v>11331</v>
      </c>
      <c r="C972" s="361">
        <v>10</v>
      </c>
      <c r="D972" s="361" t="s">
        <v>2224</v>
      </c>
      <c r="E972" s="361" t="s">
        <v>14113</v>
      </c>
      <c r="F972" s="361" t="s">
        <v>15681</v>
      </c>
      <c r="G972" s="361" t="s">
        <v>14107</v>
      </c>
      <c r="H972" s="361" t="s">
        <v>7916</v>
      </c>
      <c r="I972" s="363" t="s">
        <v>14107</v>
      </c>
      <c r="J972" s="363" t="s">
        <v>11449</v>
      </c>
      <c r="K972" s="360" t="s">
        <v>7968</v>
      </c>
      <c r="L972" s="360" t="s">
        <v>2224</v>
      </c>
      <c r="M972" s="360" t="s">
        <v>14113</v>
      </c>
      <c r="N972" s="363" t="s">
        <v>15706</v>
      </c>
      <c r="O972" s="363" t="s">
        <v>13926</v>
      </c>
      <c r="P972" s="363" t="s">
        <v>2222</v>
      </c>
      <c r="Q972" s="363" t="s">
        <v>14114</v>
      </c>
      <c r="R972" s="363" t="s">
        <v>15707</v>
      </c>
      <c r="S972" s="363" t="s">
        <v>8181</v>
      </c>
      <c r="T972" s="419" t="str">
        <f t="shared" si="31"/>
        <v>203Xã Thạch An</v>
      </c>
      <c r="U972" t="e">
        <f>VLOOKUP(S972,'DM CQT mới'!$E$7:$E$132,1,)</f>
        <v>#N/A</v>
      </c>
      <c r="V972" s="360" t="s">
        <v>2224</v>
      </c>
      <c r="W972" s="363" t="s">
        <v>15706</v>
      </c>
      <c r="X972" t="b">
        <f t="shared" si="30"/>
        <v>1</v>
      </c>
    </row>
    <row r="973" spans="1:24" ht="45" hidden="1">
      <c r="A973" s="360" t="s">
        <v>14112</v>
      </c>
      <c r="B973" s="361" t="s">
        <v>11331</v>
      </c>
      <c r="C973" s="361">
        <v>10</v>
      </c>
      <c r="D973" s="361" t="s">
        <v>2224</v>
      </c>
      <c r="E973" s="361" t="s">
        <v>14113</v>
      </c>
      <c r="F973" s="361" t="s">
        <v>15681</v>
      </c>
      <c r="G973" s="361" t="s">
        <v>14107</v>
      </c>
      <c r="H973" s="361" t="s">
        <v>7916</v>
      </c>
      <c r="I973" s="363" t="s">
        <v>14107</v>
      </c>
      <c r="J973" s="363" t="s">
        <v>11449</v>
      </c>
      <c r="K973" s="360" t="s">
        <v>7968</v>
      </c>
      <c r="L973" s="360" t="s">
        <v>2224</v>
      </c>
      <c r="M973" s="360" t="s">
        <v>14113</v>
      </c>
      <c r="N973" s="363" t="s">
        <v>15706</v>
      </c>
      <c r="O973" s="363" t="s">
        <v>13926</v>
      </c>
      <c r="P973" s="363" t="s">
        <v>2222</v>
      </c>
      <c r="Q973" s="363" t="s">
        <v>14114</v>
      </c>
      <c r="R973" s="363" t="s">
        <v>15707</v>
      </c>
      <c r="S973" s="363" t="s">
        <v>8182</v>
      </c>
      <c r="T973" s="419" t="str">
        <f t="shared" si="31"/>
        <v>203Xã Đông Khê</v>
      </c>
      <c r="U973" t="e">
        <f>VLOOKUP(S973,'DM CQT mới'!$E$7:$E$132,1,)</f>
        <v>#N/A</v>
      </c>
      <c r="V973" s="360" t="s">
        <v>2224</v>
      </c>
      <c r="W973" s="363" t="s">
        <v>15706</v>
      </c>
      <c r="X973" t="b">
        <f t="shared" si="30"/>
        <v>1</v>
      </c>
    </row>
    <row r="974" spans="1:24" ht="45" hidden="1">
      <c r="A974" s="360" t="s">
        <v>14112</v>
      </c>
      <c r="B974" s="361" t="s">
        <v>11331</v>
      </c>
      <c r="C974" s="361">
        <v>10</v>
      </c>
      <c r="D974" s="361" t="s">
        <v>2224</v>
      </c>
      <c r="E974" s="361" t="s">
        <v>14113</v>
      </c>
      <c r="F974" s="361" t="s">
        <v>15681</v>
      </c>
      <c r="G974" s="361" t="s">
        <v>14107</v>
      </c>
      <c r="H974" s="361" t="s">
        <v>7916</v>
      </c>
      <c r="I974" s="363" t="s">
        <v>14107</v>
      </c>
      <c r="J974" s="363" t="s">
        <v>11449</v>
      </c>
      <c r="K974" s="360" t="s">
        <v>7968</v>
      </c>
      <c r="L974" s="360" t="s">
        <v>2224</v>
      </c>
      <c r="M974" s="360" t="s">
        <v>14113</v>
      </c>
      <c r="N974" s="363" t="s">
        <v>15706</v>
      </c>
      <c r="O974" s="363" t="s">
        <v>13926</v>
      </c>
      <c r="P974" s="363" t="s">
        <v>2222</v>
      </c>
      <c r="Q974" s="363" t="s">
        <v>14114</v>
      </c>
      <c r="R974" s="363" t="s">
        <v>15707</v>
      </c>
      <c r="S974" s="363" t="s">
        <v>8183</v>
      </c>
      <c r="T974" s="419" t="str">
        <f t="shared" si="31"/>
        <v>203Xã Đức Long</v>
      </c>
      <c r="U974" t="e">
        <f>VLOOKUP(S974,'DM CQT mới'!$E$7:$E$132,1,)</f>
        <v>#N/A</v>
      </c>
      <c r="V974" s="360" t="s">
        <v>2224</v>
      </c>
      <c r="W974" s="363" t="s">
        <v>15706</v>
      </c>
      <c r="X974" t="b">
        <f t="shared" si="30"/>
        <v>1</v>
      </c>
    </row>
    <row r="975" spans="1:24" ht="45" hidden="1">
      <c r="A975" s="360" t="s">
        <v>14115</v>
      </c>
      <c r="B975" s="361" t="s">
        <v>11331</v>
      </c>
      <c r="C975" s="361">
        <v>11</v>
      </c>
      <c r="D975" s="361" t="s">
        <v>2185</v>
      </c>
      <c r="E975" s="361" t="s">
        <v>14116</v>
      </c>
      <c r="F975" s="361" t="s">
        <v>15708</v>
      </c>
      <c r="G975" s="361" t="s">
        <v>14107</v>
      </c>
      <c r="H975" s="361" t="s">
        <v>7916</v>
      </c>
      <c r="I975" s="363" t="s">
        <v>14107</v>
      </c>
      <c r="J975" s="363" t="s">
        <v>11449</v>
      </c>
      <c r="K975" s="360" t="s">
        <v>7964</v>
      </c>
      <c r="L975" s="360" t="s">
        <v>2185</v>
      </c>
      <c r="M975" s="360" t="s">
        <v>14116</v>
      </c>
      <c r="N975" s="363" t="s">
        <v>15709</v>
      </c>
      <c r="O975" s="363" t="s">
        <v>13926</v>
      </c>
      <c r="P975" s="363" t="s">
        <v>2182</v>
      </c>
      <c r="Q975" s="363" t="s">
        <v>14117</v>
      </c>
      <c r="R975" s="363" t="s">
        <v>15710</v>
      </c>
      <c r="S975" s="363" t="s">
        <v>8161</v>
      </c>
      <c r="T975" s="419" t="str">
        <f t="shared" si="31"/>
        <v>203Xã Ca Thành</v>
      </c>
      <c r="U975" t="e">
        <f>VLOOKUP(S975,'DM CQT mới'!$E$7:$E$132,1,)</f>
        <v>#N/A</v>
      </c>
      <c r="V975" s="360" t="s">
        <v>2185</v>
      </c>
      <c r="W975" s="363" t="s">
        <v>15709</v>
      </c>
      <c r="X975" t="b">
        <f t="shared" si="30"/>
        <v>1</v>
      </c>
    </row>
    <row r="976" spans="1:24" ht="45" hidden="1">
      <c r="A976" s="360" t="s">
        <v>14115</v>
      </c>
      <c r="B976" s="361" t="s">
        <v>11331</v>
      </c>
      <c r="C976" s="361">
        <v>11</v>
      </c>
      <c r="D976" s="361" t="s">
        <v>2185</v>
      </c>
      <c r="E976" s="361" t="s">
        <v>14116</v>
      </c>
      <c r="F976" s="361" t="s">
        <v>15708</v>
      </c>
      <c r="G976" s="361" t="s">
        <v>14107</v>
      </c>
      <c r="H976" s="361" t="s">
        <v>7916</v>
      </c>
      <c r="I976" s="363" t="s">
        <v>14107</v>
      </c>
      <c r="J976" s="363" t="s">
        <v>11449</v>
      </c>
      <c r="K976" s="360" t="s">
        <v>7964</v>
      </c>
      <c r="L976" s="360" t="s">
        <v>2185</v>
      </c>
      <c r="M976" s="360" t="s">
        <v>14116</v>
      </c>
      <c r="N976" s="363" t="s">
        <v>15709</v>
      </c>
      <c r="O976" s="363" t="s">
        <v>13926</v>
      </c>
      <c r="P976" s="363" t="s">
        <v>2182</v>
      </c>
      <c r="Q976" s="363" t="s">
        <v>14117</v>
      </c>
      <c r="R976" s="363" t="s">
        <v>15710</v>
      </c>
      <c r="S976" s="363" t="s">
        <v>8162</v>
      </c>
      <c r="T976" s="419" t="str">
        <f t="shared" si="31"/>
        <v>203Xã Phan Thanh</v>
      </c>
      <c r="U976" t="e">
        <f>VLOOKUP(S976,'DM CQT mới'!$E$7:$E$132,1,)</f>
        <v>#N/A</v>
      </c>
      <c r="V976" s="360" t="s">
        <v>2185</v>
      </c>
      <c r="W976" s="363" t="s">
        <v>15709</v>
      </c>
      <c r="X976" t="b">
        <f t="shared" si="30"/>
        <v>1</v>
      </c>
    </row>
    <row r="977" spans="1:24" ht="45" hidden="1">
      <c r="A977" s="360" t="s">
        <v>14115</v>
      </c>
      <c r="B977" s="361" t="s">
        <v>11331</v>
      </c>
      <c r="C977" s="361">
        <v>11</v>
      </c>
      <c r="D977" s="361" t="s">
        <v>2185</v>
      </c>
      <c r="E977" s="361" t="s">
        <v>14116</v>
      </c>
      <c r="F977" s="361" t="s">
        <v>15708</v>
      </c>
      <c r="G977" s="361" t="s">
        <v>14107</v>
      </c>
      <c r="H977" s="361" t="s">
        <v>7916</v>
      </c>
      <c r="I977" s="363" t="s">
        <v>14107</v>
      </c>
      <c r="J977" s="363" t="s">
        <v>11449</v>
      </c>
      <c r="K977" s="360" t="s">
        <v>7964</v>
      </c>
      <c r="L977" s="360" t="s">
        <v>2185</v>
      </c>
      <c r="M977" s="360" t="s">
        <v>14116</v>
      </c>
      <c r="N977" s="363" t="s">
        <v>15709</v>
      </c>
      <c r="O977" s="363" t="s">
        <v>13926</v>
      </c>
      <c r="P977" s="363" t="s">
        <v>2182</v>
      </c>
      <c r="Q977" s="363" t="s">
        <v>14117</v>
      </c>
      <c r="R977" s="363" t="s">
        <v>15710</v>
      </c>
      <c r="S977" s="363" t="s">
        <v>8163</v>
      </c>
      <c r="T977" s="419" t="str">
        <f t="shared" si="31"/>
        <v>203Xã Thành Công</v>
      </c>
      <c r="U977" t="e">
        <f>VLOOKUP(S977,'DM CQT mới'!$E$7:$E$132,1,)</f>
        <v>#N/A</v>
      </c>
      <c r="V977" s="360" t="s">
        <v>2185</v>
      </c>
      <c r="W977" s="363" t="s">
        <v>15709</v>
      </c>
      <c r="X977" t="b">
        <f t="shared" si="30"/>
        <v>1</v>
      </c>
    </row>
    <row r="978" spans="1:24" ht="45" hidden="1">
      <c r="A978" s="360" t="s">
        <v>14115</v>
      </c>
      <c r="B978" s="361" t="s">
        <v>11331</v>
      </c>
      <c r="C978" s="361">
        <v>11</v>
      </c>
      <c r="D978" s="361" t="s">
        <v>2185</v>
      </c>
      <c r="E978" s="361" t="s">
        <v>14116</v>
      </c>
      <c r="F978" s="361" t="s">
        <v>15708</v>
      </c>
      <c r="G978" s="361" t="s">
        <v>14107</v>
      </c>
      <c r="H978" s="361" t="s">
        <v>7916</v>
      </c>
      <c r="I978" s="363" t="s">
        <v>14107</v>
      </c>
      <c r="J978" s="363" t="s">
        <v>11449</v>
      </c>
      <c r="K978" s="360" t="s">
        <v>7964</v>
      </c>
      <c r="L978" s="360" t="s">
        <v>2185</v>
      </c>
      <c r="M978" s="360" t="s">
        <v>14116</v>
      </c>
      <c r="N978" s="363" t="s">
        <v>15709</v>
      </c>
      <c r="O978" s="363" t="s">
        <v>13926</v>
      </c>
      <c r="P978" s="363" t="s">
        <v>2182</v>
      </c>
      <c r="Q978" s="363" t="s">
        <v>14117</v>
      </c>
      <c r="R978" s="363" t="s">
        <v>15710</v>
      </c>
      <c r="S978" s="363" t="s">
        <v>8165</v>
      </c>
      <c r="T978" s="419" t="str">
        <f t="shared" si="31"/>
        <v>203Xã Tam Kim</v>
      </c>
      <c r="U978" t="e">
        <f>VLOOKUP(S978,'DM CQT mới'!$E$7:$E$132,1,)</f>
        <v>#N/A</v>
      </c>
      <c r="V978" s="360" t="s">
        <v>2185</v>
      </c>
      <c r="W978" s="363" t="s">
        <v>15709</v>
      </c>
      <c r="X978" t="b">
        <f t="shared" si="30"/>
        <v>1</v>
      </c>
    </row>
    <row r="979" spans="1:24" ht="45" hidden="1">
      <c r="A979" s="360" t="s">
        <v>14115</v>
      </c>
      <c r="B979" s="361" t="s">
        <v>11331</v>
      </c>
      <c r="C979" s="361">
        <v>11</v>
      </c>
      <c r="D979" s="361" t="s">
        <v>2185</v>
      </c>
      <c r="E979" s="361" t="s">
        <v>14116</v>
      </c>
      <c r="F979" s="361" t="s">
        <v>15708</v>
      </c>
      <c r="G979" s="361" t="s">
        <v>14107</v>
      </c>
      <c r="H979" s="361" t="s">
        <v>7916</v>
      </c>
      <c r="I979" s="363" t="s">
        <v>14107</v>
      </c>
      <c r="J979" s="363" t="s">
        <v>11449</v>
      </c>
      <c r="K979" s="360" t="s">
        <v>7964</v>
      </c>
      <c r="L979" s="360" t="s">
        <v>2185</v>
      </c>
      <c r="M979" s="360" t="s">
        <v>14116</v>
      </c>
      <c r="N979" s="363" t="s">
        <v>15709</v>
      </c>
      <c r="O979" s="363" t="s">
        <v>13926</v>
      </c>
      <c r="P979" s="363" t="s">
        <v>2182</v>
      </c>
      <c r="Q979" s="363" t="s">
        <v>14117</v>
      </c>
      <c r="R979" s="363" t="s">
        <v>15710</v>
      </c>
      <c r="S979" s="363" t="s">
        <v>8166</v>
      </c>
      <c r="T979" s="419" t="str">
        <f t="shared" si="31"/>
        <v>203Xã Nguyên Bình</v>
      </c>
      <c r="U979" t="e">
        <f>VLOOKUP(S979,'DM CQT mới'!$E$7:$E$132,1,)</f>
        <v>#N/A</v>
      </c>
      <c r="V979" s="360" t="s">
        <v>2185</v>
      </c>
      <c r="W979" s="363" t="s">
        <v>15709</v>
      </c>
      <c r="X979" t="b">
        <f t="shared" si="30"/>
        <v>1</v>
      </c>
    </row>
    <row r="980" spans="1:24" ht="45" hidden="1">
      <c r="A980" s="360" t="s">
        <v>14115</v>
      </c>
      <c r="B980" s="361" t="s">
        <v>11331</v>
      </c>
      <c r="C980" s="361">
        <v>11</v>
      </c>
      <c r="D980" s="361" t="s">
        <v>2185</v>
      </c>
      <c r="E980" s="361" t="s">
        <v>14116</v>
      </c>
      <c r="F980" s="361" t="s">
        <v>15708</v>
      </c>
      <c r="G980" s="361" t="s">
        <v>14107</v>
      </c>
      <c r="H980" s="361" t="s">
        <v>7916</v>
      </c>
      <c r="I980" s="363" t="s">
        <v>14107</v>
      </c>
      <c r="J980" s="363" t="s">
        <v>11449</v>
      </c>
      <c r="K980" s="360" t="s">
        <v>7964</v>
      </c>
      <c r="L980" s="360" t="s">
        <v>2185</v>
      </c>
      <c r="M980" s="360" t="s">
        <v>14116</v>
      </c>
      <c r="N980" s="363" t="s">
        <v>15709</v>
      </c>
      <c r="O980" s="363" t="s">
        <v>13926</v>
      </c>
      <c r="P980" s="363" t="s">
        <v>2182</v>
      </c>
      <c r="Q980" s="363" t="s">
        <v>14117</v>
      </c>
      <c r="R980" s="363" t="s">
        <v>15710</v>
      </c>
      <c r="S980" s="363" t="s">
        <v>8164</v>
      </c>
      <c r="T980" s="419" t="str">
        <f t="shared" si="31"/>
        <v>203Xã Tĩnh Túc</v>
      </c>
      <c r="U980" t="e">
        <f>VLOOKUP(S980,'DM CQT mới'!$E$7:$E$132,1,)</f>
        <v>#N/A</v>
      </c>
      <c r="V980" s="360" t="s">
        <v>2185</v>
      </c>
      <c r="W980" s="363" t="s">
        <v>15709</v>
      </c>
      <c r="X980" t="b">
        <f t="shared" si="30"/>
        <v>1</v>
      </c>
    </row>
    <row r="981" spans="1:24" ht="45" hidden="1">
      <c r="A981" s="360" t="s">
        <v>14115</v>
      </c>
      <c r="B981" s="361" t="s">
        <v>11331</v>
      </c>
      <c r="C981" s="361">
        <v>11</v>
      </c>
      <c r="D981" s="361" t="s">
        <v>2185</v>
      </c>
      <c r="E981" s="361" t="s">
        <v>14116</v>
      </c>
      <c r="F981" s="361" t="s">
        <v>15708</v>
      </c>
      <c r="G981" s="361" t="s">
        <v>14107</v>
      </c>
      <c r="H981" s="361" t="s">
        <v>7916</v>
      </c>
      <c r="I981" s="363" t="s">
        <v>14107</v>
      </c>
      <c r="J981" s="363" t="s">
        <v>11449</v>
      </c>
      <c r="K981" s="360" t="s">
        <v>7964</v>
      </c>
      <c r="L981" s="360" t="s">
        <v>2185</v>
      </c>
      <c r="M981" s="360" t="s">
        <v>14116</v>
      </c>
      <c r="N981" s="363" t="s">
        <v>15709</v>
      </c>
      <c r="O981" s="363" t="s">
        <v>13926</v>
      </c>
      <c r="P981" s="363" t="s">
        <v>2182</v>
      </c>
      <c r="Q981" s="363" t="s">
        <v>14117</v>
      </c>
      <c r="R981" s="363" t="s">
        <v>15710</v>
      </c>
      <c r="S981" s="363" t="s">
        <v>8167</v>
      </c>
      <c r="T981" s="419" t="str">
        <f t="shared" si="31"/>
        <v>203Xã Minh Tâm</v>
      </c>
      <c r="U981" t="e">
        <f>VLOOKUP(S981,'DM CQT mới'!$E$7:$E$132,1,)</f>
        <v>#N/A</v>
      </c>
      <c r="V981" s="360" t="s">
        <v>2185</v>
      </c>
      <c r="W981" s="363" t="s">
        <v>15709</v>
      </c>
      <c r="X981" t="b">
        <f t="shared" si="30"/>
        <v>1</v>
      </c>
    </row>
    <row r="982" spans="1:24" ht="45" hidden="1">
      <c r="A982" s="360" t="s">
        <v>14118</v>
      </c>
      <c r="B982" s="361" t="s">
        <v>11331</v>
      </c>
      <c r="C982" s="361">
        <v>12</v>
      </c>
      <c r="D982" s="361" t="s">
        <v>2149</v>
      </c>
      <c r="E982" s="361" t="s">
        <v>14119</v>
      </c>
      <c r="F982" s="361" t="s">
        <v>15711</v>
      </c>
      <c r="G982" s="361" t="s">
        <v>14107</v>
      </c>
      <c r="H982" s="361" t="s">
        <v>7916</v>
      </c>
      <c r="I982" s="363" t="s">
        <v>14107</v>
      </c>
      <c r="J982" s="363" t="s">
        <v>11449</v>
      </c>
      <c r="K982" s="360" t="s">
        <v>7969</v>
      </c>
      <c r="L982" s="360" t="s">
        <v>2149</v>
      </c>
      <c r="M982" s="360" t="s">
        <v>14119</v>
      </c>
      <c r="N982" s="363" t="s">
        <v>15712</v>
      </c>
      <c r="O982" s="363" t="s">
        <v>13926</v>
      </c>
      <c r="P982" s="363" t="s">
        <v>2147</v>
      </c>
      <c r="Q982" s="363" t="s">
        <v>14120</v>
      </c>
      <c r="R982" s="363" t="s">
        <v>15713</v>
      </c>
      <c r="S982" s="363" t="s">
        <v>8168</v>
      </c>
      <c r="T982" s="419" t="str">
        <f t="shared" si="31"/>
        <v>203Xã Thanh Long</v>
      </c>
      <c r="U982" t="e">
        <f>VLOOKUP(S982,'DM CQT mới'!$E$7:$E$132,1,)</f>
        <v>#N/A</v>
      </c>
      <c r="V982" s="360" t="s">
        <v>2149</v>
      </c>
      <c r="W982" s="363" t="s">
        <v>15712</v>
      </c>
      <c r="X982" t="b">
        <f t="shared" si="30"/>
        <v>1</v>
      </c>
    </row>
    <row r="983" spans="1:24" ht="45" hidden="1">
      <c r="A983" s="360" t="s">
        <v>14118</v>
      </c>
      <c r="B983" s="361" t="s">
        <v>11331</v>
      </c>
      <c r="C983" s="361">
        <v>12</v>
      </c>
      <c r="D983" s="361" t="s">
        <v>2149</v>
      </c>
      <c r="E983" s="361" t="s">
        <v>14119</v>
      </c>
      <c r="F983" s="361" t="s">
        <v>15711</v>
      </c>
      <c r="G983" s="361" t="s">
        <v>14107</v>
      </c>
      <c r="H983" s="361" t="s">
        <v>7916</v>
      </c>
      <c r="I983" s="363" t="s">
        <v>14107</v>
      </c>
      <c r="J983" s="363" t="s">
        <v>11449</v>
      </c>
      <c r="K983" s="360" t="s">
        <v>7969</v>
      </c>
      <c r="L983" s="360" t="s">
        <v>2149</v>
      </c>
      <c r="M983" s="360" t="s">
        <v>14119</v>
      </c>
      <c r="N983" s="363" t="s">
        <v>15712</v>
      </c>
      <c r="O983" s="363" t="s">
        <v>13926</v>
      </c>
      <c r="P983" s="363" t="s">
        <v>2147</v>
      </c>
      <c r="Q983" s="363" t="s">
        <v>14120</v>
      </c>
      <c r="R983" s="363" t="s">
        <v>15713</v>
      </c>
      <c r="S983" s="363" t="s">
        <v>8169</v>
      </c>
      <c r="T983" s="419" t="str">
        <f t="shared" si="31"/>
        <v>203Xã Cần Yên</v>
      </c>
      <c r="U983" t="e">
        <f>VLOOKUP(S983,'DM CQT mới'!$E$7:$E$132,1,)</f>
        <v>#N/A</v>
      </c>
      <c r="V983" s="360" t="s">
        <v>2149</v>
      </c>
      <c r="W983" s="363" t="s">
        <v>15712</v>
      </c>
      <c r="X983" t="b">
        <f t="shared" si="30"/>
        <v>1</v>
      </c>
    </row>
    <row r="984" spans="1:24" ht="45" hidden="1">
      <c r="A984" s="360" t="s">
        <v>14118</v>
      </c>
      <c r="B984" s="361" t="s">
        <v>11331</v>
      </c>
      <c r="C984" s="361">
        <v>12</v>
      </c>
      <c r="D984" s="361" t="s">
        <v>2149</v>
      </c>
      <c r="E984" s="361" t="s">
        <v>14119</v>
      </c>
      <c r="F984" s="361" t="s">
        <v>15711</v>
      </c>
      <c r="G984" s="361" t="s">
        <v>14107</v>
      </c>
      <c r="H984" s="361" t="s">
        <v>7916</v>
      </c>
      <c r="I984" s="363" t="s">
        <v>14107</v>
      </c>
      <c r="J984" s="363" t="s">
        <v>11449</v>
      </c>
      <c r="K984" s="360" t="s">
        <v>7969</v>
      </c>
      <c r="L984" s="360" t="s">
        <v>2149</v>
      </c>
      <c r="M984" s="360" t="s">
        <v>14119</v>
      </c>
      <c r="N984" s="363" t="s">
        <v>15712</v>
      </c>
      <c r="O984" s="363" t="s">
        <v>13926</v>
      </c>
      <c r="P984" s="363" t="s">
        <v>2147</v>
      </c>
      <c r="Q984" s="363" t="s">
        <v>14120</v>
      </c>
      <c r="R984" s="363" t="s">
        <v>15713</v>
      </c>
      <c r="S984" s="363" t="s">
        <v>8170</v>
      </c>
      <c r="T984" s="419" t="str">
        <f t="shared" si="31"/>
        <v>203Xã Thông Nông</v>
      </c>
      <c r="U984" t="e">
        <f>VLOOKUP(S984,'DM CQT mới'!$E$7:$E$132,1,)</f>
        <v>#N/A</v>
      </c>
      <c r="V984" s="360" t="s">
        <v>2149</v>
      </c>
      <c r="W984" s="363" t="s">
        <v>15712</v>
      </c>
      <c r="X984" t="b">
        <f t="shared" si="30"/>
        <v>1</v>
      </c>
    </row>
    <row r="985" spans="1:24" ht="45" hidden="1">
      <c r="A985" s="360" t="s">
        <v>14118</v>
      </c>
      <c r="B985" s="361" t="s">
        <v>11331</v>
      </c>
      <c r="C985" s="361">
        <v>12</v>
      </c>
      <c r="D985" s="361" t="s">
        <v>2149</v>
      </c>
      <c r="E985" s="361" t="s">
        <v>14119</v>
      </c>
      <c r="F985" s="361" t="s">
        <v>15711</v>
      </c>
      <c r="G985" s="361" t="s">
        <v>14107</v>
      </c>
      <c r="H985" s="361" t="s">
        <v>7916</v>
      </c>
      <c r="I985" s="363" t="s">
        <v>14107</v>
      </c>
      <c r="J985" s="363" t="s">
        <v>11449</v>
      </c>
      <c r="K985" s="360" t="s">
        <v>7969</v>
      </c>
      <c r="L985" s="360" t="s">
        <v>2149</v>
      </c>
      <c r="M985" s="360" t="s">
        <v>14119</v>
      </c>
      <c r="N985" s="363" t="s">
        <v>15712</v>
      </c>
      <c r="O985" s="363" t="s">
        <v>13926</v>
      </c>
      <c r="P985" s="363" t="s">
        <v>2147</v>
      </c>
      <c r="Q985" s="363" t="s">
        <v>14120</v>
      </c>
      <c r="R985" s="363" t="s">
        <v>15713</v>
      </c>
      <c r="S985" s="363" t="s">
        <v>8171</v>
      </c>
      <c r="T985" s="419" t="str">
        <f t="shared" si="31"/>
        <v>203Xã Trường Hà</v>
      </c>
      <c r="U985" t="e">
        <f>VLOOKUP(S985,'DM CQT mới'!$E$7:$E$132,1,)</f>
        <v>#N/A</v>
      </c>
      <c r="V985" s="360" t="s">
        <v>2149</v>
      </c>
      <c r="W985" s="363" t="s">
        <v>15712</v>
      </c>
      <c r="X985" t="b">
        <f t="shared" si="30"/>
        <v>1</v>
      </c>
    </row>
    <row r="986" spans="1:24" ht="45" hidden="1">
      <c r="A986" s="360" t="s">
        <v>14118</v>
      </c>
      <c r="B986" s="361" t="s">
        <v>11331</v>
      </c>
      <c r="C986" s="361">
        <v>12</v>
      </c>
      <c r="D986" s="361" t="s">
        <v>2149</v>
      </c>
      <c r="E986" s="361" t="s">
        <v>14119</v>
      </c>
      <c r="F986" s="361" t="s">
        <v>15711</v>
      </c>
      <c r="G986" s="361" t="s">
        <v>14107</v>
      </c>
      <c r="H986" s="361" t="s">
        <v>7916</v>
      </c>
      <c r="I986" s="363" t="s">
        <v>14107</v>
      </c>
      <c r="J986" s="363" t="s">
        <v>11449</v>
      </c>
      <c r="K986" s="360" t="s">
        <v>7969</v>
      </c>
      <c r="L986" s="360" t="s">
        <v>2149</v>
      </c>
      <c r="M986" s="360" t="s">
        <v>14119</v>
      </c>
      <c r="N986" s="363" t="s">
        <v>15712</v>
      </c>
      <c r="O986" s="363" t="s">
        <v>13926</v>
      </c>
      <c r="P986" s="363" t="s">
        <v>2147</v>
      </c>
      <c r="Q986" s="363" t="s">
        <v>14120</v>
      </c>
      <c r="R986" s="363" t="s">
        <v>15713</v>
      </c>
      <c r="S986" s="363" t="s">
        <v>8172</v>
      </c>
      <c r="T986" s="419" t="str">
        <f t="shared" si="31"/>
        <v>203Xã Hà Quảng</v>
      </c>
      <c r="U986" t="e">
        <f>VLOOKUP(S986,'DM CQT mới'!$E$7:$E$132,1,)</f>
        <v>#N/A</v>
      </c>
      <c r="V986" s="360" t="s">
        <v>2149</v>
      </c>
      <c r="W986" s="363" t="s">
        <v>15712</v>
      </c>
      <c r="X986" t="b">
        <f t="shared" si="30"/>
        <v>1</v>
      </c>
    </row>
    <row r="987" spans="1:24" ht="45" hidden="1">
      <c r="A987" s="360" t="s">
        <v>14118</v>
      </c>
      <c r="B987" s="361" t="s">
        <v>11331</v>
      </c>
      <c r="C987" s="361">
        <v>12</v>
      </c>
      <c r="D987" s="361" t="s">
        <v>2149</v>
      </c>
      <c r="E987" s="361" t="s">
        <v>14119</v>
      </c>
      <c r="F987" s="361" t="s">
        <v>15711</v>
      </c>
      <c r="G987" s="361" t="s">
        <v>14107</v>
      </c>
      <c r="H987" s="361" t="s">
        <v>7916</v>
      </c>
      <c r="I987" s="363" t="s">
        <v>14107</v>
      </c>
      <c r="J987" s="363" t="s">
        <v>11449</v>
      </c>
      <c r="K987" s="360" t="s">
        <v>7969</v>
      </c>
      <c r="L987" s="360" t="s">
        <v>2149</v>
      </c>
      <c r="M987" s="360" t="s">
        <v>14119</v>
      </c>
      <c r="N987" s="363" t="s">
        <v>15712</v>
      </c>
      <c r="O987" s="363" t="s">
        <v>13926</v>
      </c>
      <c r="P987" s="363" t="s">
        <v>2147</v>
      </c>
      <c r="Q987" s="363" t="s">
        <v>14120</v>
      </c>
      <c r="R987" s="363" t="s">
        <v>15713</v>
      </c>
      <c r="S987" s="363" t="s">
        <v>8173</v>
      </c>
      <c r="T987" s="419" t="str">
        <f t="shared" si="31"/>
        <v>203Xã Lũng Nặm</v>
      </c>
      <c r="U987" t="e">
        <f>VLOOKUP(S987,'DM CQT mới'!$E$7:$E$132,1,)</f>
        <v>#N/A</v>
      </c>
      <c r="V987" s="360" t="s">
        <v>2149</v>
      </c>
      <c r="W987" s="363" t="s">
        <v>15712</v>
      </c>
      <c r="X987" t="b">
        <f t="shared" si="30"/>
        <v>1</v>
      </c>
    </row>
    <row r="988" spans="1:24" ht="45" hidden="1">
      <c r="A988" s="360" t="s">
        <v>14118</v>
      </c>
      <c r="B988" s="361" t="s">
        <v>11331</v>
      </c>
      <c r="C988" s="361">
        <v>12</v>
      </c>
      <c r="D988" s="361" t="s">
        <v>2149</v>
      </c>
      <c r="E988" s="361" t="s">
        <v>14119</v>
      </c>
      <c r="F988" s="361" t="s">
        <v>15711</v>
      </c>
      <c r="G988" s="361" t="s">
        <v>14107</v>
      </c>
      <c r="H988" s="361" t="s">
        <v>7916</v>
      </c>
      <c r="I988" s="363" t="s">
        <v>14107</v>
      </c>
      <c r="J988" s="363" t="s">
        <v>11449</v>
      </c>
      <c r="K988" s="360" t="s">
        <v>7969</v>
      </c>
      <c r="L988" s="360" t="s">
        <v>2149</v>
      </c>
      <c r="M988" s="360" t="s">
        <v>14119</v>
      </c>
      <c r="N988" s="363" t="s">
        <v>15712</v>
      </c>
      <c r="O988" s="363" t="s">
        <v>13926</v>
      </c>
      <c r="P988" s="363" t="s">
        <v>2147</v>
      </c>
      <c r="Q988" s="363" t="s">
        <v>14120</v>
      </c>
      <c r="R988" s="363" t="s">
        <v>15713</v>
      </c>
      <c r="S988" s="363" t="s">
        <v>8174</v>
      </c>
      <c r="T988" s="419" t="str">
        <f t="shared" si="31"/>
        <v>203Xã Tổng Cọt</v>
      </c>
      <c r="U988" t="e">
        <f>VLOOKUP(S988,'DM CQT mới'!$E$7:$E$132,1,)</f>
        <v>#N/A</v>
      </c>
      <c r="V988" s="360" t="s">
        <v>2149</v>
      </c>
      <c r="W988" s="363" t="s">
        <v>15712</v>
      </c>
      <c r="X988" t="b">
        <f t="shared" si="30"/>
        <v>1</v>
      </c>
    </row>
    <row r="989" spans="1:24" ht="45" hidden="1">
      <c r="A989" s="360" t="s">
        <v>7913</v>
      </c>
      <c r="B989" s="361" t="s">
        <v>11331</v>
      </c>
      <c r="C989" s="361">
        <v>13</v>
      </c>
      <c r="D989" s="361" t="s">
        <v>2163</v>
      </c>
      <c r="E989" s="361" t="s">
        <v>14121</v>
      </c>
      <c r="F989" s="361" t="s">
        <v>15714</v>
      </c>
      <c r="G989" s="361" t="s">
        <v>14107</v>
      </c>
      <c r="H989" s="361" t="s">
        <v>7916</v>
      </c>
      <c r="I989" s="363" t="s">
        <v>14107</v>
      </c>
      <c r="J989" s="363" t="s">
        <v>11449</v>
      </c>
      <c r="K989" s="360" t="s">
        <v>13780</v>
      </c>
      <c r="L989" s="360" t="s">
        <v>2163</v>
      </c>
      <c r="M989" s="360" t="s">
        <v>14121</v>
      </c>
      <c r="N989" s="363" t="s">
        <v>15715</v>
      </c>
      <c r="O989" s="363" t="s">
        <v>13926</v>
      </c>
      <c r="P989" s="363" t="s">
        <v>2172</v>
      </c>
      <c r="Q989" s="363" t="s">
        <v>14122</v>
      </c>
      <c r="R989" s="363" t="s">
        <v>15716</v>
      </c>
      <c r="S989" s="363" t="s">
        <v>8188</v>
      </c>
      <c r="T989" s="419" t="str">
        <f t="shared" si="31"/>
        <v>203Xã Quang Hán</v>
      </c>
      <c r="U989" t="e">
        <f>VLOOKUP(S989,'DM CQT mới'!$E$7:$E$132,1,)</f>
        <v>#N/A</v>
      </c>
      <c r="V989" s="360" t="s">
        <v>2163</v>
      </c>
      <c r="W989" s="363" t="s">
        <v>15715</v>
      </c>
      <c r="X989" t="b">
        <f t="shared" si="30"/>
        <v>1</v>
      </c>
    </row>
    <row r="990" spans="1:24" ht="45" hidden="1">
      <c r="A990" s="360" t="s">
        <v>7913</v>
      </c>
      <c r="B990" s="361" t="s">
        <v>11331</v>
      </c>
      <c r="C990" s="361">
        <v>13</v>
      </c>
      <c r="D990" s="361" t="s">
        <v>2163</v>
      </c>
      <c r="E990" s="361" t="s">
        <v>14121</v>
      </c>
      <c r="F990" s="361" t="s">
        <v>15714</v>
      </c>
      <c r="G990" s="361" t="s">
        <v>14107</v>
      </c>
      <c r="H990" s="361" t="s">
        <v>7916</v>
      </c>
      <c r="I990" s="363" t="s">
        <v>14107</v>
      </c>
      <c r="J990" s="363" t="s">
        <v>11449</v>
      </c>
      <c r="K990" s="360" t="s">
        <v>13780</v>
      </c>
      <c r="L990" s="360" t="s">
        <v>2163</v>
      </c>
      <c r="M990" s="360" t="s">
        <v>14121</v>
      </c>
      <c r="N990" s="363" t="s">
        <v>15715</v>
      </c>
      <c r="O990" s="363" t="s">
        <v>13926</v>
      </c>
      <c r="P990" s="363" t="s">
        <v>2172</v>
      </c>
      <c r="Q990" s="363" t="s">
        <v>14122</v>
      </c>
      <c r="R990" s="363" t="s">
        <v>15716</v>
      </c>
      <c r="S990" s="363" t="s">
        <v>8189</v>
      </c>
      <c r="T990" s="419" t="str">
        <f t="shared" si="31"/>
        <v>203Xã Trà Lĩnh</v>
      </c>
      <c r="U990" t="e">
        <f>VLOOKUP(S990,'DM CQT mới'!$E$7:$E$132,1,)</f>
        <v>#N/A</v>
      </c>
      <c r="V990" s="360" t="s">
        <v>2163</v>
      </c>
      <c r="W990" s="363" t="s">
        <v>15715</v>
      </c>
      <c r="X990" t="b">
        <f t="shared" si="30"/>
        <v>1</v>
      </c>
    </row>
    <row r="991" spans="1:24" ht="45" hidden="1">
      <c r="A991" s="360" t="s">
        <v>7913</v>
      </c>
      <c r="B991" s="361" t="s">
        <v>11331</v>
      </c>
      <c r="C991" s="361">
        <v>13</v>
      </c>
      <c r="D991" s="361" t="s">
        <v>2163</v>
      </c>
      <c r="E991" s="361" t="s">
        <v>14121</v>
      </c>
      <c r="F991" s="361" t="s">
        <v>15714</v>
      </c>
      <c r="G991" s="361" t="s">
        <v>14107</v>
      </c>
      <c r="H991" s="361" t="s">
        <v>7916</v>
      </c>
      <c r="I991" s="363" t="s">
        <v>14107</v>
      </c>
      <c r="J991" s="363" t="s">
        <v>11449</v>
      </c>
      <c r="K991" s="360" t="s">
        <v>13780</v>
      </c>
      <c r="L991" s="360" t="s">
        <v>2163</v>
      </c>
      <c r="M991" s="360" t="s">
        <v>14121</v>
      </c>
      <c r="N991" s="363" t="s">
        <v>15715</v>
      </c>
      <c r="O991" s="363" t="s">
        <v>13926</v>
      </c>
      <c r="P991" s="363" t="s">
        <v>2172</v>
      </c>
      <c r="Q991" s="363" t="s">
        <v>14122</v>
      </c>
      <c r="R991" s="363" t="s">
        <v>15716</v>
      </c>
      <c r="S991" s="363" t="s">
        <v>8190</v>
      </c>
      <c r="T991" s="419" t="str">
        <f t="shared" si="31"/>
        <v>203Xã Quang Trung</v>
      </c>
      <c r="U991" t="e">
        <f>VLOOKUP(S991,'DM CQT mới'!$E$7:$E$132,1,)</f>
        <v>#N/A</v>
      </c>
      <c r="V991" s="360" t="s">
        <v>2163</v>
      </c>
      <c r="W991" s="363" t="s">
        <v>15715</v>
      </c>
      <c r="X991" t="b">
        <f t="shared" si="30"/>
        <v>1</v>
      </c>
    </row>
    <row r="992" spans="1:24" ht="45" hidden="1">
      <c r="A992" s="360" t="s">
        <v>7913</v>
      </c>
      <c r="B992" s="361" t="s">
        <v>11331</v>
      </c>
      <c r="C992" s="361">
        <v>13</v>
      </c>
      <c r="D992" s="361" t="s">
        <v>2163</v>
      </c>
      <c r="E992" s="361" t="s">
        <v>14121</v>
      </c>
      <c r="F992" s="361" t="s">
        <v>15714</v>
      </c>
      <c r="G992" s="361" t="s">
        <v>14107</v>
      </c>
      <c r="H992" s="361" t="s">
        <v>7916</v>
      </c>
      <c r="I992" s="363" t="s">
        <v>14107</v>
      </c>
      <c r="J992" s="363" t="s">
        <v>11449</v>
      </c>
      <c r="K992" s="360" t="s">
        <v>13780</v>
      </c>
      <c r="L992" s="360" t="s">
        <v>2163</v>
      </c>
      <c r="M992" s="360" t="s">
        <v>14121</v>
      </c>
      <c r="N992" s="363" t="s">
        <v>15715</v>
      </c>
      <c r="O992" s="363" t="s">
        <v>13926</v>
      </c>
      <c r="P992" s="363" t="s">
        <v>2172</v>
      </c>
      <c r="Q992" s="363" t="s">
        <v>14122</v>
      </c>
      <c r="R992" s="363" t="s">
        <v>15716</v>
      </c>
      <c r="S992" s="363" t="s">
        <v>8191</v>
      </c>
      <c r="T992" s="419" t="str">
        <f t="shared" si="31"/>
        <v>203Xã Đoài Dương</v>
      </c>
      <c r="U992" t="e">
        <f>VLOOKUP(S992,'DM CQT mới'!$E$7:$E$132,1,)</f>
        <v>#N/A</v>
      </c>
      <c r="V992" s="360" t="s">
        <v>2163</v>
      </c>
      <c r="W992" s="363" t="s">
        <v>15715</v>
      </c>
      <c r="X992" t="b">
        <f t="shared" si="30"/>
        <v>1</v>
      </c>
    </row>
    <row r="993" spans="1:24" ht="45" hidden="1">
      <c r="A993" s="360" t="s">
        <v>7913</v>
      </c>
      <c r="B993" s="361" t="s">
        <v>11331</v>
      </c>
      <c r="C993" s="361">
        <v>13</v>
      </c>
      <c r="D993" s="361" t="s">
        <v>2163</v>
      </c>
      <c r="E993" s="361" t="s">
        <v>14121</v>
      </c>
      <c r="F993" s="361" t="s">
        <v>15714</v>
      </c>
      <c r="G993" s="361" t="s">
        <v>14107</v>
      </c>
      <c r="H993" s="361" t="s">
        <v>7916</v>
      </c>
      <c r="I993" s="363" t="s">
        <v>14107</v>
      </c>
      <c r="J993" s="363" t="s">
        <v>11449</v>
      </c>
      <c r="K993" s="360" t="s">
        <v>13780</v>
      </c>
      <c r="L993" s="360" t="s">
        <v>2163</v>
      </c>
      <c r="M993" s="360" t="s">
        <v>14121</v>
      </c>
      <c r="N993" s="363" t="s">
        <v>15715</v>
      </c>
      <c r="O993" s="363" t="s">
        <v>13926</v>
      </c>
      <c r="P993" s="363" t="s">
        <v>2172</v>
      </c>
      <c r="Q993" s="363" t="s">
        <v>14122</v>
      </c>
      <c r="R993" s="363" t="s">
        <v>15716</v>
      </c>
      <c r="S993" s="363" t="s">
        <v>8192</v>
      </c>
      <c r="T993" s="419" t="str">
        <f t="shared" si="31"/>
        <v>203Xã Trùng Khánh</v>
      </c>
      <c r="U993" t="e">
        <f>VLOOKUP(S993,'DM CQT mới'!$E$7:$E$132,1,)</f>
        <v>#N/A</v>
      </c>
      <c r="V993" s="360" t="s">
        <v>2163</v>
      </c>
      <c r="W993" s="363" t="s">
        <v>15715</v>
      </c>
      <c r="X993" t="b">
        <f t="shared" si="30"/>
        <v>1</v>
      </c>
    </row>
    <row r="994" spans="1:24" ht="45" hidden="1">
      <c r="A994" s="360" t="s">
        <v>7913</v>
      </c>
      <c r="B994" s="361" t="s">
        <v>11331</v>
      </c>
      <c r="C994" s="361">
        <v>13</v>
      </c>
      <c r="D994" s="361" t="s">
        <v>2163</v>
      </c>
      <c r="E994" s="361" t="s">
        <v>14121</v>
      </c>
      <c r="F994" s="361" t="s">
        <v>15714</v>
      </c>
      <c r="G994" s="361" t="s">
        <v>14107</v>
      </c>
      <c r="H994" s="361" t="s">
        <v>7916</v>
      </c>
      <c r="I994" s="363" t="s">
        <v>14107</v>
      </c>
      <c r="J994" s="363" t="s">
        <v>11449</v>
      </c>
      <c r="K994" s="360" t="s">
        <v>13780</v>
      </c>
      <c r="L994" s="360" t="s">
        <v>2163</v>
      </c>
      <c r="M994" s="360" t="s">
        <v>14121</v>
      </c>
      <c r="N994" s="363" t="s">
        <v>15715</v>
      </c>
      <c r="O994" s="363" t="s">
        <v>13926</v>
      </c>
      <c r="P994" s="363" t="s">
        <v>2172</v>
      </c>
      <c r="Q994" s="363" t="s">
        <v>14122</v>
      </c>
      <c r="R994" s="363" t="s">
        <v>15716</v>
      </c>
      <c r="S994" s="363" t="s">
        <v>15346</v>
      </c>
      <c r="T994" s="419" t="str">
        <f t="shared" si="31"/>
        <v>203Xã Đàm Thủy</v>
      </c>
      <c r="U994" t="e">
        <f>VLOOKUP(S994,'DM CQT mới'!$E$7:$E$132,1,)</f>
        <v>#N/A</v>
      </c>
      <c r="V994" s="360" t="s">
        <v>2163</v>
      </c>
      <c r="W994" s="363" t="s">
        <v>15715</v>
      </c>
      <c r="X994" t="b">
        <f t="shared" si="30"/>
        <v>1</v>
      </c>
    </row>
    <row r="995" spans="1:24" ht="45" hidden="1">
      <c r="A995" s="360" t="s">
        <v>7913</v>
      </c>
      <c r="B995" s="361" t="s">
        <v>11331</v>
      </c>
      <c r="C995" s="361">
        <v>13</v>
      </c>
      <c r="D995" s="361" t="s">
        <v>2163</v>
      </c>
      <c r="E995" s="361" t="s">
        <v>14121</v>
      </c>
      <c r="F995" s="361" t="s">
        <v>15714</v>
      </c>
      <c r="G995" s="361" t="s">
        <v>14107</v>
      </c>
      <c r="H995" s="361" t="s">
        <v>7916</v>
      </c>
      <c r="I995" s="363" t="s">
        <v>14107</v>
      </c>
      <c r="J995" s="363" t="s">
        <v>11449</v>
      </c>
      <c r="K995" s="360" t="s">
        <v>13780</v>
      </c>
      <c r="L995" s="360" t="s">
        <v>2163</v>
      </c>
      <c r="M995" s="360" t="s">
        <v>14121</v>
      </c>
      <c r="N995" s="363" t="s">
        <v>15715</v>
      </c>
      <c r="O995" s="363" t="s">
        <v>13926</v>
      </c>
      <c r="P995" s="363" t="s">
        <v>2172</v>
      </c>
      <c r="Q995" s="363" t="s">
        <v>14122</v>
      </c>
      <c r="R995" s="363" t="s">
        <v>15716</v>
      </c>
      <c r="S995" s="363" t="s">
        <v>8193</v>
      </c>
      <c r="T995" s="419" t="str">
        <f t="shared" si="31"/>
        <v>203Xã Đình Phong</v>
      </c>
      <c r="U995" t="e">
        <f>VLOOKUP(S995,'DM CQT mới'!$E$7:$E$132,1,)</f>
        <v>#N/A</v>
      </c>
      <c r="V995" s="360" t="s">
        <v>2163</v>
      </c>
      <c r="W995" s="363" t="s">
        <v>15715</v>
      </c>
      <c r="X995" t="b">
        <f t="shared" si="30"/>
        <v>1</v>
      </c>
    </row>
    <row r="996" spans="1:24" ht="45" hidden="1">
      <c r="A996" s="360" t="s">
        <v>14123</v>
      </c>
      <c r="B996" s="361" t="s">
        <v>11331</v>
      </c>
      <c r="C996" s="361">
        <v>14</v>
      </c>
      <c r="D996" s="361" t="s">
        <v>2202</v>
      </c>
      <c r="E996" s="361" t="s">
        <v>14124</v>
      </c>
      <c r="F996" s="361" t="s">
        <v>15717</v>
      </c>
      <c r="G996" s="361" t="s">
        <v>14107</v>
      </c>
      <c r="H996" s="361" t="s">
        <v>7916</v>
      </c>
      <c r="I996" s="363" t="s">
        <v>14107</v>
      </c>
      <c r="J996" s="363" t="s">
        <v>11449</v>
      </c>
      <c r="K996" s="360" t="s">
        <v>7970</v>
      </c>
      <c r="L996" s="360" t="s">
        <v>2202</v>
      </c>
      <c r="M996" s="360" t="s">
        <v>14124</v>
      </c>
      <c r="N996" s="363" t="s">
        <v>15718</v>
      </c>
      <c r="O996" s="363" t="s">
        <v>13926</v>
      </c>
      <c r="P996" s="363" t="s">
        <v>14125</v>
      </c>
      <c r="Q996" s="363" t="s">
        <v>14126</v>
      </c>
      <c r="R996" s="363" t="s">
        <v>15719</v>
      </c>
      <c r="S996" s="363" t="s">
        <v>15347</v>
      </c>
      <c r="T996" s="419" t="str">
        <f t="shared" si="31"/>
        <v>203Xã Phục Hòa</v>
      </c>
      <c r="U996" t="e">
        <f>VLOOKUP(S996,'DM CQT mới'!$E$7:$E$132,1,)</f>
        <v>#N/A</v>
      </c>
      <c r="V996" s="360" t="s">
        <v>2202</v>
      </c>
      <c r="W996" s="363" t="s">
        <v>15718</v>
      </c>
      <c r="X996" t="b">
        <f t="shared" si="30"/>
        <v>1</v>
      </c>
    </row>
    <row r="997" spans="1:24" ht="45" hidden="1">
      <c r="A997" s="360" t="s">
        <v>14123</v>
      </c>
      <c r="B997" s="361" t="s">
        <v>11331</v>
      </c>
      <c r="C997" s="361">
        <v>14</v>
      </c>
      <c r="D997" s="361" t="s">
        <v>2202</v>
      </c>
      <c r="E997" s="361" t="s">
        <v>14124</v>
      </c>
      <c r="F997" s="361" t="s">
        <v>15717</v>
      </c>
      <c r="G997" s="361" t="s">
        <v>14107</v>
      </c>
      <c r="H997" s="361" t="s">
        <v>7916</v>
      </c>
      <c r="I997" s="363" t="s">
        <v>14107</v>
      </c>
      <c r="J997" s="363" t="s">
        <v>11449</v>
      </c>
      <c r="K997" s="360" t="s">
        <v>7970</v>
      </c>
      <c r="L997" s="360" t="s">
        <v>2202</v>
      </c>
      <c r="M997" s="360" t="s">
        <v>14124</v>
      </c>
      <c r="N997" s="363" t="s">
        <v>15718</v>
      </c>
      <c r="O997" s="363" t="s">
        <v>13926</v>
      </c>
      <c r="P997" s="363" t="s">
        <v>14125</v>
      </c>
      <c r="Q997" s="363" t="s">
        <v>14126</v>
      </c>
      <c r="R997" s="363" t="s">
        <v>15719</v>
      </c>
      <c r="S997" s="363" t="s">
        <v>8184</v>
      </c>
      <c r="T997" s="419" t="str">
        <f t="shared" si="31"/>
        <v>203Xã Bế Văn Đàn</v>
      </c>
      <c r="U997" t="e">
        <f>VLOOKUP(S997,'DM CQT mới'!$E$7:$E$132,1,)</f>
        <v>#N/A</v>
      </c>
      <c r="V997" s="360" t="s">
        <v>2202</v>
      </c>
      <c r="W997" s="363" t="s">
        <v>15718</v>
      </c>
      <c r="X997" t="b">
        <f t="shared" si="30"/>
        <v>1</v>
      </c>
    </row>
    <row r="998" spans="1:24" ht="45" hidden="1">
      <c r="A998" s="360" t="s">
        <v>14123</v>
      </c>
      <c r="B998" s="361" t="s">
        <v>11331</v>
      </c>
      <c r="C998" s="361">
        <v>14</v>
      </c>
      <c r="D998" s="361" t="s">
        <v>2202</v>
      </c>
      <c r="E998" s="361" t="s">
        <v>14124</v>
      </c>
      <c r="F998" s="361" t="s">
        <v>15717</v>
      </c>
      <c r="G998" s="361" t="s">
        <v>14107</v>
      </c>
      <c r="H998" s="361" t="s">
        <v>7916</v>
      </c>
      <c r="I998" s="363" t="s">
        <v>14107</v>
      </c>
      <c r="J998" s="363" t="s">
        <v>11449</v>
      </c>
      <c r="K998" s="360" t="s">
        <v>7970</v>
      </c>
      <c r="L998" s="360" t="s">
        <v>2202</v>
      </c>
      <c r="M998" s="360" t="s">
        <v>14124</v>
      </c>
      <c r="N998" s="363" t="s">
        <v>15718</v>
      </c>
      <c r="O998" s="363" t="s">
        <v>13926</v>
      </c>
      <c r="P998" s="363" t="s">
        <v>14125</v>
      </c>
      <c r="Q998" s="363" t="s">
        <v>14126</v>
      </c>
      <c r="R998" s="363" t="s">
        <v>15719</v>
      </c>
      <c r="S998" s="363" t="s">
        <v>8185</v>
      </c>
      <c r="T998" s="419" t="str">
        <f t="shared" si="31"/>
        <v>203Xã Độc Lập</v>
      </c>
      <c r="U998" t="e">
        <f>VLOOKUP(S998,'DM CQT mới'!$E$7:$E$132,1,)</f>
        <v>#N/A</v>
      </c>
      <c r="V998" s="360" t="s">
        <v>2202</v>
      </c>
      <c r="W998" s="363" t="s">
        <v>15718</v>
      </c>
      <c r="X998" t="b">
        <f t="shared" si="30"/>
        <v>1</v>
      </c>
    </row>
    <row r="999" spans="1:24" ht="45" hidden="1">
      <c r="A999" s="360" t="s">
        <v>14123</v>
      </c>
      <c r="B999" s="361" t="s">
        <v>11331</v>
      </c>
      <c r="C999" s="361">
        <v>14</v>
      </c>
      <c r="D999" s="361" t="s">
        <v>2202</v>
      </c>
      <c r="E999" s="361" t="s">
        <v>14124</v>
      </c>
      <c r="F999" s="361" t="s">
        <v>15717</v>
      </c>
      <c r="G999" s="361" t="s">
        <v>14107</v>
      </c>
      <c r="H999" s="361" t="s">
        <v>7916</v>
      </c>
      <c r="I999" s="363" t="s">
        <v>14107</v>
      </c>
      <c r="J999" s="363" t="s">
        <v>11449</v>
      </c>
      <c r="K999" s="360" t="s">
        <v>7970</v>
      </c>
      <c r="L999" s="360" t="s">
        <v>2202</v>
      </c>
      <c r="M999" s="360" t="s">
        <v>14124</v>
      </c>
      <c r="N999" s="363" t="s">
        <v>15718</v>
      </c>
      <c r="O999" s="363" t="s">
        <v>13926</v>
      </c>
      <c r="P999" s="363" t="s">
        <v>14125</v>
      </c>
      <c r="Q999" s="363" t="s">
        <v>14126</v>
      </c>
      <c r="R999" s="363" t="s">
        <v>15719</v>
      </c>
      <c r="S999" s="363" t="s">
        <v>8186</v>
      </c>
      <c r="T999" s="419" t="str">
        <f t="shared" si="31"/>
        <v>203Xã Quảng Uyên</v>
      </c>
      <c r="U999" t="e">
        <f>VLOOKUP(S999,'DM CQT mới'!$E$7:$E$132,1,)</f>
        <v>#N/A</v>
      </c>
      <c r="V999" s="360" t="s">
        <v>2202</v>
      </c>
      <c r="W999" s="363" t="s">
        <v>15718</v>
      </c>
      <c r="X999" t="b">
        <f t="shared" si="30"/>
        <v>1</v>
      </c>
    </row>
    <row r="1000" spans="1:24" ht="45" hidden="1">
      <c r="A1000" s="360" t="s">
        <v>14123</v>
      </c>
      <c r="B1000" s="361" t="s">
        <v>11331</v>
      </c>
      <c r="C1000" s="361">
        <v>14</v>
      </c>
      <c r="D1000" s="361" t="s">
        <v>2202</v>
      </c>
      <c r="E1000" s="361" t="s">
        <v>14124</v>
      </c>
      <c r="F1000" s="361" t="s">
        <v>15717</v>
      </c>
      <c r="G1000" s="361" t="s">
        <v>14107</v>
      </c>
      <c r="H1000" s="361" t="s">
        <v>7916</v>
      </c>
      <c r="I1000" s="363" t="s">
        <v>14107</v>
      </c>
      <c r="J1000" s="363" t="s">
        <v>11449</v>
      </c>
      <c r="K1000" s="360" t="s">
        <v>7970</v>
      </c>
      <c r="L1000" s="360" t="s">
        <v>2202</v>
      </c>
      <c r="M1000" s="360" t="s">
        <v>14124</v>
      </c>
      <c r="N1000" s="363" t="s">
        <v>15718</v>
      </c>
      <c r="O1000" s="363" t="s">
        <v>13926</v>
      </c>
      <c r="P1000" s="363" t="s">
        <v>14125</v>
      </c>
      <c r="Q1000" s="363" t="s">
        <v>14126</v>
      </c>
      <c r="R1000" s="363" t="s">
        <v>15719</v>
      </c>
      <c r="S1000" s="363" t="s">
        <v>8187</v>
      </c>
      <c r="T1000" s="419" t="str">
        <f t="shared" si="31"/>
        <v>203Xã Hạnh Phúc</v>
      </c>
      <c r="U1000" t="e">
        <f>VLOOKUP(S1000,'DM CQT mới'!$E$7:$E$132,1,)</f>
        <v>#N/A</v>
      </c>
      <c r="V1000" s="360" t="s">
        <v>2202</v>
      </c>
      <c r="W1000" s="363" t="s">
        <v>15718</v>
      </c>
      <c r="X1000" t="b">
        <f t="shared" si="30"/>
        <v>1</v>
      </c>
    </row>
    <row r="1001" spans="1:24" ht="45" hidden="1">
      <c r="A1001" s="360" t="s">
        <v>14123</v>
      </c>
      <c r="B1001" s="361" t="s">
        <v>11331</v>
      </c>
      <c r="C1001" s="361">
        <v>14</v>
      </c>
      <c r="D1001" s="361" t="s">
        <v>2202</v>
      </c>
      <c r="E1001" s="361" t="s">
        <v>14124</v>
      </c>
      <c r="F1001" s="361" t="s">
        <v>15717</v>
      </c>
      <c r="G1001" s="361" t="s">
        <v>14107</v>
      </c>
      <c r="H1001" s="361" t="s">
        <v>7916</v>
      </c>
      <c r="I1001" s="363" t="s">
        <v>14107</v>
      </c>
      <c r="J1001" s="363" t="s">
        <v>11449</v>
      </c>
      <c r="K1001" s="360" t="s">
        <v>7970</v>
      </c>
      <c r="L1001" s="360" t="s">
        <v>2202</v>
      </c>
      <c r="M1001" s="360" t="s">
        <v>14124</v>
      </c>
      <c r="N1001" s="363" t="s">
        <v>15718</v>
      </c>
      <c r="O1001" s="363" t="s">
        <v>13926</v>
      </c>
      <c r="P1001" s="363" t="s">
        <v>14125</v>
      </c>
      <c r="Q1001" s="363" t="s">
        <v>14126</v>
      </c>
      <c r="R1001" s="363" t="s">
        <v>15719</v>
      </c>
      <c r="S1001" s="363" t="s">
        <v>8194</v>
      </c>
      <c r="T1001" s="419" t="str">
        <f t="shared" si="31"/>
        <v>203Xã Lý Quốc</v>
      </c>
      <c r="U1001" t="e">
        <f>VLOOKUP(S1001,'DM CQT mới'!$E$7:$E$132,1,)</f>
        <v>#N/A</v>
      </c>
      <c r="V1001" s="360" t="s">
        <v>2202</v>
      </c>
      <c r="W1001" s="363" t="s">
        <v>15718</v>
      </c>
      <c r="X1001" t="b">
        <f t="shared" si="30"/>
        <v>1</v>
      </c>
    </row>
    <row r="1002" spans="1:24" ht="45" hidden="1">
      <c r="A1002" s="360" t="s">
        <v>14123</v>
      </c>
      <c r="B1002" s="361" t="s">
        <v>11331</v>
      </c>
      <c r="C1002" s="361">
        <v>14</v>
      </c>
      <c r="D1002" s="361" t="s">
        <v>2202</v>
      </c>
      <c r="E1002" s="361" t="s">
        <v>14124</v>
      </c>
      <c r="F1002" s="361" t="s">
        <v>15717</v>
      </c>
      <c r="G1002" s="361" t="s">
        <v>14107</v>
      </c>
      <c r="H1002" s="361" t="s">
        <v>7916</v>
      </c>
      <c r="I1002" s="363" t="s">
        <v>14107</v>
      </c>
      <c r="J1002" s="363" t="s">
        <v>11449</v>
      </c>
      <c r="K1002" s="360" t="s">
        <v>7970</v>
      </c>
      <c r="L1002" s="360" t="s">
        <v>2202</v>
      </c>
      <c r="M1002" s="360" t="s">
        <v>14124</v>
      </c>
      <c r="N1002" s="363" t="s">
        <v>15718</v>
      </c>
      <c r="O1002" s="363" t="s">
        <v>13926</v>
      </c>
      <c r="P1002" s="363" t="s">
        <v>14125</v>
      </c>
      <c r="Q1002" s="363" t="s">
        <v>14126</v>
      </c>
      <c r="R1002" s="363" t="s">
        <v>15719</v>
      </c>
      <c r="S1002" s="363" t="s">
        <v>8195</v>
      </c>
      <c r="T1002" s="419" t="str">
        <f t="shared" si="31"/>
        <v>203Xã Hạ Lang</v>
      </c>
      <c r="U1002" t="e">
        <f>VLOOKUP(S1002,'DM CQT mới'!$E$7:$E$132,1,)</f>
        <v>#N/A</v>
      </c>
      <c r="V1002" s="360" t="s">
        <v>2202</v>
      </c>
      <c r="W1002" s="363" t="s">
        <v>15718</v>
      </c>
      <c r="X1002" t="b">
        <f t="shared" si="30"/>
        <v>1</v>
      </c>
    </row>
    <row r="1003" spans="1:24" ht="45" hidden="1">
      <c r="A1003" s="360" t="s">
        <v>14123</v>
      </c>
      <c r="B1003" s="361" t="s">
        <v>11331</v>
      </c>
      <c r="C1003" s="361">
        <v>14</v>
      </c>
      <c r="D1003" s="361" t="s">
        <v>2202</v>
      </c>
      <c r="E1003" s="361" t="s">
        <v>14124</v>
      </c>
      <c r="F1003" s="361" t="s">
        <v>15717</v>
      </c>
      <c r="G1003" s="361" t="s">
        <v>14107</v>
      </c>
      <c r="H1003" s="361" t="s">
        <v>7916</v>
      </c>
      <c r="I1003" s="363" t="s">
        <v>14107</v>
      </c>
      <c r="J1003" s="363" t="s">
        <v>11449</v>
      </c>
      <c r="K1003" s="360" t="s">
        <v>7970</v>
      </c>
      <c r="L1003" s="360" t="s">
        <v>2202</v>
      </c>
      <c r="M1003" s="360" t="s">
        <v>14124</v>
      </c>
      <c r="N1003" s="363" t="s">
        <v>15718</v>
      </c>
      <c r="O1003" s="363" t="s">
        <v>13926</v>
      </c>
      <c r="P1003" s="363" t="s">
        <v>14125</v>
      </c>
      <c r="Q1003" s="363" t="s">
        <v>14126</v>
      </c>
      <c r="R1003" s="363" t="s">
        <v>15719</v>
      </c>
      <c r="S1003" s="363" t="s">
        <v>8196</v>
      </c>
      <c r="T1003" s="419" t="str">
        <f t="shared" si="31"/>
        <v>203Xã Vinh Quý</v>
      </c>
      <c r="U1003" t="e">
        <f>VLOOKUP(S1003,'DM CQT mới'!$E$7:$E$132,1,)</f>
        <v>#N/A</v>
      </c>
      <c r="V1003" s="360" t="s">
        <v>2202</v>
      </c>
      <c r="W1003" s="363" t="s">
        <v>15718</v>
      </c>
      <c r="X1003" t="b">
        <f t="shared" si="30"/>
        <v>1</v>
      </c>
    </row>
    <row r="1004" spans="1:24" ht="45" hidden="1">
      <c r="A1004" s="360" t="s">
        <v>14123</v>
      </c>
      <c r="B1004" s="361" t="s">
        <v>11331</v>
      </c>
      <c r="C1004" s="361">
        <v>14</v>
      </c>
      <c r="D1004" s="361" t="s">
        <v>2202</v>
      </c>
      <c r="E1004" s="361" t="s">
        <v>14124</v>
      </c>
      <c r="F1004" s="361" t="s">
        <v>15717</v>
      </c>
      <c r="G1004" s="361" t="s">
        <v>14107</v>
      </c>
      <c r="H1004" s="361" t="s">
        <v>7916</v>
      </c>
      <c r="I1004" s="363" t="s">
        <v>14107</v>
      </c>
      <c r="J1004" s="363" t="s">
        <v>11449</v>
      </c>
      <c r="K1004" s="360" t="s">
        <v>7970</v>
      </c>
      <c r="L1004" s="360" t="s">
        <v>2202</v>
      </c>
      <c r="M1004" s="360" t="s">
        <v>14124</v>
      </c>
      <c r="N1004" s="363" t="s">
        <v>15718</v>
      </c>
      <c r="O1004" s="363" t="s">
        <v>13926</v>
      </c>
      <c r="P1004" s="363" t="s">
        <v>14125</v>
      </c>
      <c r="Q1004" s="363" t="s">
        <v>14126</v>
      </c>
      <c r="R1004" s="363" t="s">
        <v>15719</v>
      </c>
      <c r="S1004" s="363" t="s">
        <v>8197</v>
      </c>
      <c r="T1004" s="419" t="str">
        <f t="shared" si="31"/>
        <v>203Xã Quang Long</v>
      </c>
      <c r="U1004" t="e">
        <f>VLOOKUP(S1004,'DM CQT mới'!$E$7:$E$132,1,)</f>
        <v>#N/A</v>
      </c>
      <c r="V1004" s="360" t="s">
        <v>2202</v>
      </c>
      <c r="W1004" s="363" t="s">
        <v>15718</v>
      </c>
      <c r="X1004" t="b">
        <f t="shared" si="30"/>
        <v>1</v>
      </c>
    </row>
    <row r="1005" spans="1:24" ht="60" hidden="1">
      <c r="A1005" s="360" t="s">
        <v>7932</v>
      </c>
      <c r="B1005" s="361" t="s">
        <v>11331</v>
      </c>
      <c r="C1005" s="361">
        <v>15</v>
      </c>
      <c r="D1005" s="361" t="s">
        <v>2136</v>
      </c>
      <c r="E1005" s="361" t="s">
        <v>14127</v>
      </c>
      <c r="F1005" s="361" t="s">
        <v>15720</v>
      </c>
      <c r="G1005" s="361" t="s">
        <v>14107</v>
      </c>
      <c r="H1005" s="361" t="s">
        <v>7916</v>
      </c>
      <c r="I1005" s="363" t="s">
        <v>14107</v>
      </c>
      <c r="J1005" s="363" t="s">
        <v>11449</v>
      </c>
      <c r="K1005" s="360" t="s">
        <v>7965</v>
      </c>
      <c r="L1005" s="360" t="s">
        <v>2136</v>
      </c>
      <c r="M1005" s="360" t="s">
        <v>14127</v>
      </c>
      <c r="N1005" s="363" t="s">
        <v>15721</v>
      </c>
      <c r="O1005" s="363" t="s">
        <v>13926</v>
      </c>
      <c r="P1005" s="363" t="s">
        <v>14128</v>
      </c>
      <c r="Q1005" s="363" t="s">
        <v>14129</v>
      </c>
      <c r="R1005" s="363" t="s">
        <v>15722</v>
      </c>
      <c r="S1005" s="363" t="s">
        <v>8154</v>
      </c>
      <c r="T1005" s="419" t="str">
        <f t="shared" si="31"/>
        <v>203Xã Sơn Lộ</v>
      </c>
      <c r="U1005" t="e">
        <f>VLOOKUP(S1005,'DM CQT mới'!$E$7:$E$132,1,)</f>
        <v>#N/A</v>
      </c>
      <c r="V1005" s="360" t="s">
        <v>2136</v>
      </c>
      <c r="W1005" s="363" t="s">
        <v>15721</v>
      </c>
      <c r="X1005" t="b">
        <f t="shared" si="30"/>
        <v>1</v>
      </c>
    </row>
    <row r="1006" spans="1:24" ht="60" hidden="1">
      <c r="A1006" s="360" t="s">
        <v>7932</v>
      </c>
      <c r="B1006" s="361" t="s">
        <v>11331</v>
      </c>
      <c r="C1006" s="361">
        <v>15</v>
      </c>
      <c r="D1006" s="361" t="s">
        <v>2136</v>
      </c>
      <c r="E1006" s="361" t="s">
        <v>14127</v>
      </c>
      <c r="F1006" s="361" t="s">
        <v>15720</v>
      </c>
      <c r="G1006" s="361" t="s">
        <v>14107</v>
      </c>
      <c r="H1006" s="361" t="s">
        <v>7916</v>
      </c>
      <c r="I1006" s="363" t="s">
        <v>14107</v>
      </c>
      <c r="J1006" s="363" t="s">
        <v>11449</v>
      </c>
      <c r="K1006" s="360" t="s">
        <v>7965</v>
      </c>
      <c r="L1006" s="360" t="s">
        <v>2136</v>
      </c>
      <c r="M1006" s="360" t="s">
        <v>14127</v>
      </c>
      <c r="N1006" s="363" t="s">
        <v>15721</v>
      </c>
      <c r="O1006" s="363" t="s">
        <v>13926</v>
      </c>
      <c r="P1006" s="363" t="s">
        <v>14128</v>
      </c>
      <c r="Q1006" s="363" t="s">
        <v>14129</v>
      </c>
      <c r="R1006" s="363" t="s">
        <v>15722</v>
      </c>
      <c r="S1006" s="363" t="s">
        <v>99</v>
      </c>
      <c r="T1006" s="419" t="str">
        <f t="shared" si="31"/>
        <v>203Xã Hưng Đạo</v>
      </c>
      <c r="U1006" t="str">
        <f>VLOOKUP(S1006,'DM CQT mới'!$E$7:$E$132,1,)</f>
        <v>Xã Hưng Đạo</v>
      </c>
      <c r="V1006" s="360" t="s">
        <v>2136</v>
      </c>
      <c r="W1006" s="363" t="s">
        <v>15721</v>
      </c>
      <c r="X1006" t="b">
        <f t="shared" si="30"/>
        <v>1</v>
      </c>
    </row>
    <row r="1007" spans="1:24" ht="60" hidden="1">
      <c r="A1007" s="360" t="s">
        <v>7932</v>
      </c>
      <c r="B1007" s="361" t="s">
        <v>11331</v>
      </c>
      <c r="C1007" s="361">
        <v>15</v>
      </c>
      <c r="D1007" s="361" t="s">
        <v>2136</v>
      </c>
      <c r="E1007" s="361" t="s">
        <v>14127</v>
      </c>
      <c r="F1007" s="361" t="s">
        <v>15720</v>
      </c>
      <c r="G1007" s="361" t="s">
        <v>14107</v>
      </c>
      <c r="H1007" s="361" t="s">
        <v>7916</v>
      </c>
      <c r="I1007" s="363" t="s">
        <v>14107</v>
      </c>
      <c r="J1007" s="363" t="s">
        <v>11449</v>
      </c>
      <c r="K1007" s="360" t="s">
        <v>7965</v>
      </c>
      <c r="L1007" s="360" t="s">
        <v>2136</v>
      </c>
      <c r="M1007" s="360" t="s">
        <v>14127</v>
      </c>
      <c r="N1007" s="363" t="s">
        <v>15721</v>
      </c>
      <c r="O1007" s="363" t="s">
        <v>13926</v>
      </c>
      <c r="P1007" s="363" t="s">
        <v>14128</v>
      </c>
      <c r="Q1007" s="363" t="s">
        <v>14129</v>
      </c>
      <c r="R1007" s="363" t="s">
        <v>15722</v>
      </c>
      <c r="S1007" s="363" t="s">
        <v>8155</v>
      </c>
      <c r="T1007" s="419" t="str">
        <f t="shared" si="31"/>
        <v>203Xã Bảo Lạc</v>
      </c>
      <c r="U1007" t="e">
        <f>VLOOKUP(S1007,'DM CQT mới'!$E$7:$E$132,1,)</f>
        <v>#N/A</v>
      </c>
      <c r="V1007" s="360" t="s">
        <v>2136</v>
      </c>
      <c r="W1007" s="363" t="s">
        <v>15721</v>
      </c>
      <c r="X1007" t="b">
        <f t="shared" si="30"/>
        <v>1</v>
      </c>
    </row>
    <row r="1008" spans="1:24" ht="60" hidden="1">
      <c r="A1008" s="360" t="s">
        <v>7932</v>
      </c>
      <c r="B1008" s="361" t="s">
        <v>11331</v>
      </c>
      <c r="C1008" s="361">
        <v>15</v>
      </c>
      <c r="D1008" s="361" t="s">
        <v>2136</v>
      </c>
      <c r="E1008" s="361" t="s">
        <v>14127</v>
      </c>
      <c r="F1008" s="361" t="s">
        <v>15720</v>
      </c>
      <c r="G1008" s="361" t="s">
        <v>14107</v>
      </c>
      <c r="H1008" s="361" t="s">
        <v>7916</v>
      </c>
      <c r="I1008" s="363" t="s">
        <v>14107</v>
      </c>
      <c r="J1008" s="363" t="s">
        <v>11449</v>
      </c>
      <c r="K1008" s="360" t="s">
        <v>7965</v>
      </c>
      <c r="L1008" s="360" t="s">
        <v>2136</v>
      </c>
      <c r="M1008" s="360" t="s">
        <v>14127</v>
      </c>
      <c r="N1008" s="363" t="s">
        <v>15721</v>
      </c>
      <c r="O1008" s="363" t="s">
        <v>13926</v>
      </c>
      <c r="P1008" s="363" t="s">
        <v>14128</v>
      </c>
      <c r="Q1008" s="363" t="s">
        <v>14129</v>
      </c>
      <c r="R1008" s="363" t="s">
        <v>15722</v>
      </c>
      <c r="S1008" s="363" t="s">
        <v>8156</v>
      </c>
      <c r="T1008" s="419" t="str">
        <f t="shared" si="31"/>
        <v>203Xã Cốc Pàng</v>
      </c>
      <c r="U1008" t="e">
        <f>VLOOKUP(S1008,'DM CQT mới'!$E$7:$E$132,1,)</f>
        <v>#N/A</v>
      </c>
      <c r="V1008" s="360" t="s">
        <v>2136</v>
      </c>
      <c r="W1008" s="363" t="s">
        <v>15721</v>
      </c>
      <c r="X1008" t="b">
        <f t="shared" si="30"/>
        <v>1</v>
      </c>
    </row>
    <row r="1009" spans="1:24" ht="60" hidden="1">
      <c r="A1009" s="360" t="s">
        <v>7932</v>
      </c>
      <c r="B1009" s="361" t="s">
        <v>11331</v>
      </c>
      <c r="C1009" s="361">
        <v>15</v>
      </c>
      <c r="D1009" s="361" t="s">
        <v>2136</v>
      </c>
      <c r="E1009" s="361" t="s">
        <v>14127</v>
      </c>
      <c r="F1009" s="361" t="s">
        <v>15720</v>
      </c>
      <c r="G1009" s="361" t="s">
        <v>14107</v>
      </c>
      <c r="H1009" s="361" t="s">
        <v>7916</v>
      </c>
      <c r="I1009" s="363" t="s">
        <v>14107</v>
      </c>
      <c r="J1009" s="363" t="s">
        <v>11449</v>
      </c>
      <c r="K1009" s="360" t="s">
        <v>7965</v>
      </c>
      <c r="L1009" s="360" t="s">
        <v>2136</v>
      </c>
      <c r="M1009" s="360" t="s">
        <v>14127</v>
      </c>
      <c r="N1009" s="363" t="s">
        <v>15721</v>
      </c>
      <c r="O1009" s="363" t="s">
        <v>13926</v>
      </c>
      <c r="P1009" s="363" t="s">
        <v>14128</v>
      </c>
      <c r="Q1009" s="363" t="s">
        <v>14129</v>
      </c>
      <c r="R1009" s="363" t="s">
        <v>15722</v>
      </c>
      <c r="S1009" s="363" t="s">
        <v>8157</v>
      </c>
      <c r="T1009" s="419" t="str">
        <f t="shared" si="31"/>
        <v>203Xã Cô Ba</v>
      </c>
      <c r="U1009" t="e">
        <f>VLOOKUP(S1009,'DM CQT mới'!$E$7:$E$132,1,)</f>
        <v>#N/A</v>
      </c>
      <c r="V1009" s="360" t="s">
        <v>2136</v>
      </c>
      <c r="W1009" s="363" t="s">
        <v>15721</v>
      </c>
      <c r="X1009" t="b">
        <f t="shared" si="30"/>
        <v>1</v>
      </c>
    </row>
    <row r="1010" spans="1:24" ht="60" hidden="1">
      <c r="A1010" s="360" t="s">
        <v>7932</v>
      </c>
      <c r="B1010" s="361" t="s">
        <v>11331</v>
      </c>
      <c r="C1010" s="361">
        <v>15</v>
      </c>
      <c r="D1010" s="361" t="s">
        <v>2136</v>
      </c>
      <c r="E1010" s="361" t="s">
        <v>14127</v>
      </c>
      <c r="F1010" s="361" t="s">
        <v>15720</v>
      </c>
      <c r="G1010" s="361" t="s">
        <v>14107</v>
      </c>
      <c r="H1010" s="361" t="s">
        <v>7916</v>
      </c>
      <c r="I1010" s="363" t="s">
        <v>14107</v>
      </c>
      <c r="J1010" s="363" t="s">
        <v>11449</v>
      </c>
      <c r="K1010" s="360" t="s">
        <v>7965</v>
      </c>
      <c r="L1010" s="360" t="s">
        <v>2136</v>
      </c>
      <c r="M1010" s="360" t="s">
        <v>14127</v>
      </c>
      <c r="N1010" s="363" t="s">
        <v>15721</v>
      </c>
      <c r="O1010" s="363" t="s">
        <v>13926</v>
      </c>
      <c r="P1010" s="363" t="s">
        <v>14128</v>
      </c>
      <c r="Q1010" s="363" t="s">
        <v>14129</v>
      </c>
      <c r="R1010" s="363" t="s">
        <v>15722</v>
      </c>
      <c r="S1010" s="363" t="s">
        <v>8158</v>
      </c>
      <c r="T1010" s="419" t="str">
        <f t="shared" si="31"/>
        <v>203Xã Khánh Xuân</v>
      </c>
      <c r="U1010" t="e">
        <f>VLOOKUP(S1010,'DM CQT mới'!$E$7:$E$132,1,)</f>
        <v>#N/A</v>
      </c>
      <c r="V1010" s="360" t="s">
        <v>2136</v>
      </c>
      <c r="W1010" s="363" t="s">
        <v>15721</v>
      </c>
      <c r="X1010" t="b">
        <f t="shared" si="30"/>
        <v>1</v>
      </c>
    </row>
    <row r="1011" spans="1:24" ht="60" hidden="1">
      <c r="A1011" s="360" t="s">
        <v>7932</v>
      </c>
      <c r="B1011" s="361" t="s">
        <v>11331</v>
      </c>
      <c r="C1011" s="361">
        <v>15</v>
      </c>
      <c r="D1011" s="361" t="s">
        <v>2136</v>
      </c>
      <c r="E1011" s="361" t="s">
        <v>14127</v>
      </c>
      <c r="F1011" s="361" t="s">
        <v>15720</v>
      </c>
      <c r="G1011" s="361" t="s">
        <v>14107</v>
      </c>
      <c r="H1011" s="361" t="s">
        <v>7916</v>
      </c>
      <c r="I1011" s="363" t="s">
        <v>14107</v>
      </c>
      <c r="J1011" s="363" t="s">
        <v>11449</v>
      </c>
      <c r="K1011" s="360" t="s">
        <v>7965</v>
      </c>
      <c r="L1011" s="360" t="s">
        <v>2136</v>
      </c>
      <c r="M1011" s="360" t="s">
        <v>14127</v>
      </c>
      <c r="N1011" s="363" t="s">
        <v>15721</v>
      </c>
      <c r="O1011" s="363" t="s">
        <v>13926</v>
      </c>
      <c r="P1011" s="363" t="s">
        <v>14128</v>
      </c>
      <c r="Q1011" s="363" t="s">
        <v>14129</v>
      </c>
      <c r="R1011" s="363" t="s">
        <v>15722</v>
      </c>
      <c r="S1011" s="363" t="s">
        <v>8159</v>
      </c>
      <c r="T1011" s="419" t="str">
        <f t="shared" si="31"/>
        <v>203Xã Xuân Trường</v>
      </c>
      <c r="U1011" t="e">
        <f>VLOOKUP(S1011,'DM CQT mới'!$E$7:$E$132,1,)</f>
        <v>#N/A</v>
      </c>
      <c r="V1011" s="360" t="s">
        <v>2136</v>
      </c>
      <c r="W1011" s="363" t="s">
        <v>15721</v>
      </c>
      <c r="X1011" t="b">
        <f t="shared" si="30"/>
        <v>1</v>
      </c>
    </row>
    <row r="1012" spans="1:24" ht="60" hidden="1">
      <c r="A1012" s="360" t="s">
        <v>7932</v>
      </c>
      <c r="B1012" s="361" t="s">
        <v>11331</v>
      </c>
      <c r="C1012" s="361">
        <v>15</v>
      </c>
      <c r="D1012" s="361" t="s">
        <v>2136</v>
      </c>
      <c r="E1012" s="361" t="s">
        <v>14127</v>
      </c>
      <c r="F1012" s="361" t="s">
        <v>15720</v>
      </c>
      <c r="G1012" s="361" t="s">
        <v>14107</v>
      </c>
      <c r="H1012" s="361" t="s">
        <v>7916</v>
      </c>
      <c r="I1012" s="363" t="s">
        <v>14107</v>
      </c>
      <c r="J1012" s="363" t="s">
        <v>11449</v>
      </c>
      <c r="K1012" s="360" t="s">
        <v>7965</v>
      </c>
      <c r="L1012" s="360" t="s">
        <v>2136</v>
      </c>
      <c r="M1012" s="360" t="s">
        <v>14127</v>
      </c>
      <c r="N1012" s="363" t="s">
        <v>15721</v>
      </c>
      <c r="O1012" s="363" t="s">
        <v>13926</v>
      </c>
      <c r="P1012" s="363" t="s">
        <v>14128</v>
      </c>
      <c r="Q1012" s="363" t="s">
        <v>14129</v>
      </c>
      <c r="R1012" s="363" t="s">
        <v>15722</v>
      </c>
      <c r="S1012" s="363" t="s">
        <v>8160</v>
      </c>
      <c r="T1012" s="419" t="str">
        <f t="shared" si="31"/>
        <v>203Xã Huy Giáp</v>
      </c>
      <c r="U1012" t="e">
        <f>VLOOKUP(S1012,'DM CQT mới'!$E$7:$E$132,1,)</f>
        <v>#N/A</v>
      </c>
      <c r="V1012" s="360" t="s">
        <v>2136</v>
      </c>
      <c r="W1012" s="363" t="s">
        <v>15721</v>
      </c>
      <c r="X1012" t="b">
        <f t="shared" si="30"/>
        <v>1</v>
      </c>
    </row>
    <row r="1013" spans="1:24" ht="60" hidden="1">
      <c r="A1013" s="360" t="s">
        <v>7932</v>
      </c>
      <c r="B1013" s="361" t="s">
        <v>11331</v>
      </c>
      <c r="C1013" s="361">
        <v>15</v>
      </c>
      <c r="D1013" s="361" t="s">
        <v>2136</v>
      </c>
      <c r="E1013" s="361" t="s">
        <v>14127</v>
      </c>
      <c r="F1013" s="361" t="s">
        <v>15720</v>
      </c>
      <c r="G1013" s="361" t="s">
        <v>14107</v>
      </c>
      <c r="H1013" s="361" t="s">
        <v>7916</v>
      </c>
      <c r="I1013" s="363" t="s">
        <v>14107</v>
      </c>
      <c r="J1013" s="363" t="s">
        <v>11449</v>
      </c>
      <c r="K1013" s="360" t="s">
        <v>7965</v>
      </c>
      <c r="L1013" s="360" t="s">
        <v>2136</v>
      </c>
      <c r="M1013" s="360" t="s">
        <v>14127</v>
      </c>
      <c r="N1013" s="363" t="s">
        <v>15721</v>
      </c>
      <c r="O1013" s="363" t="s">
        <v>13926</v>
      </c>
      <c r="P1013" s="363" t="s">
        <v>14128</v>
      </c>
      <c r="Q1013" s="363" t="s">
        <v>14129</v>
      </c>
      <c r="R1013" s="363" t="s">
        <v>15722</v>
      </c>
      <c r="S1013" s="363" t="s">
        <v>8149</v>
      </c>
      <c r="T1013" s="419" t="str">
        <f t="shared" si="31"/>
        <v>203Xã Quảng Lâm</v>
      </c>
      <c r="U1013" t="e">
        <f>VLOOKUP(S1013,'DM CQT mới'!$E$7:$E$132,1,)</f>
        <v>#N/A</v>
      </c>
      <c r="V1013" s="360" t="s">
        <v>2136</v>
      </c>
      <c r="W1013" s="363" t="s">
        <v>15721</v>
      </c>
      <c r="X1013" t="b">
        <f t="shared" si="30"/>
        <v>1</v>
      </c>
    </row>
    <row r="1014" spans="1:24" ht="60" hidden="1">
      <c r="A1014" s="360" t="s">
        <v>7932</v>
      </c>
      <c r="B1014" s="361" t="s">
        <v>11331</v>
      </c>
      <c r="C1014" s="361">
        <v>15</v>
      </c>
      <c r="D1014" s="361" t="s">
        <v>2136</v>
      </c>
      <c r="E1014" s="361" t="s">
        <v>14127</v>
      </c>
      <c r="F1014" s="361" t="s">
        <v>15720</v>
      </c>
      <c r="G1014" s="361" t="s">
        <v>14107</v>
      </c>
      <c r="H1014" s="361" t="s">
        <v>7916</v>
      </c>
      <c r="I1014" s="363" t="s">
        <v>14107</v>
      </c>
      <c r="J1014" s="363" t="s">
        <v>11449</v>
      </c>
      <c r="K1014" s="360" t="s">
        <v>7965</v>
      </c>
      <c r="L1014" s="360" t="s">
        <v>2136</v>
      </c>
      <c r="M1014" s="360" t="s">
        <v>14127</v>
      </c>
      <c r="N1014" s="363" t="s">
        <v>15721</v>
      </c>
      <c r="O1014" s="363" t="s">
        <v>13926</v>
      </c>
      <c r="P1014" s="363" t="s">
        <v>14128</v>
      </c>
      <c r="Q1014" s="363" t="s">
        <v>14129</v>
      </c>
      <c r="R1014" s="363" t="s">
        <v>15722</v>
      </c>
      <c r="S1014" s="363" t="s">
        <v>8150</v>
      </c>
      <c r="T1014" s="419" t="str">
        <f t="shared" si="31"/>
        <v>203Xã Nam Quang</v>
      </c>
      <c r="U1014" t="e">
        <f>VLOOKUP(S1014,'DM CQT mới'!$E$7:$E$132,1,)</f>
        <v>#N/A</v>
      </c>
      <c r="V1014" s="360" t="s">
        <v>2136</v>
      </c>
      <c r="W1014" s="363" t="s">
        <v>15721</v>
      </c>
      <c r="X1014" t="b">
        <f t="shared" si="30"/>
        <v>1</v>
      </c>
    </row>
    <row r="1015" spans="1:24" ht="60" hidden="1">
      <c r="A1015" s="360" t="s">
        <v>7932</v>
      </c>
      <c r="B1015" s="361" t="s">
        <v>11331</v>
      </c>
      <c r="C1015" s="361">
        <v>15</v>
      </c>
      <c r="D1015" s="361" t="s">
        <v>2136</v>
      </c>
      <c r="E1015" s="361" t="s">
        <v>14127</v>
      </c>
      <c r="F1015" s="361" t="s">
        <v>15720</v>
      </c>
      <c r="G1015" s="361" t="s">
        <v>14107</v>
      </c>
      <c r="H1015" s="361" t="s">
        <v>7916</v>
      </c>
      <c r="I1015" s="363" t="s">
        <v>14107</v>
      </c>
      <c r="J1015" s="363" t="s">
        <v>11449</v>
      </c>
      <c r="K1015" s="360" t="s">
        <v>7965</v>
      </c>
      <c r="L1015" s="360" t="s">
        <v>2136</v>
      </c>
      <c r="M1015" s="360" t="s">
        <v>14127</v>
      </c>
      <c r="N1015" s="363" t="s">
        <v>15721</v>
      </c>
      <c r="O1015" s="363" t="s">
        <v>13926</v>
      </c>
      <c r="P1015" s="363" t="s">
        <v>14128</v>
      </c>
      <c r="Q1015" s="363" t="s">
        <v>14129</v>
      </c>
      <c r="R1015" s="363" t="s">
        <v>15722</v>
      </c>
      <c r="S1015" s="363" t="s">
        <v>8151</v>
      </c>
      <c r="T1015" s="419" t="str">
        <f t="shared" si="31"/>
        <v>203Xã Lý Bôn</v>
      </c>
      <c r="U1015" t="e">
        <f>VLOOKUP(S1015,'DM CQT mới'!$E$7:$E$132,1,)</f>
        <v>#N/A</v>
      </c>
      <c r="V1015" s="360" t="s">
        <v>2136</v>
      </c>
      <c r="W1015" s="363" t="s">
        <v>15721</v>
      </c>
      <c r="X1015" t="b">
        <f t="shared" si="30"/>
        <v>1</v>
      </c>
    </row>
    <row r="1016" spans="1:24" ht="60" hidden="1">
      <c r="A1016" s="360" t="s">
        <v>7932</v>
      </c>
      <c r="B1016" s="361" t="s">
        <v>11331</v>
      </c>
      <c r="C1016" s="361">
        <v>15</v>
      </c>
      <c r="D1016" s="361" t="s">
        <v>2136</v>
      </c>
      <c r="E1016" s="361" t="s">
        <v>14127</v>
      </c>
      <c r="F1016" s="361" t="s">
        <v>15720</v>
      </c>
      <c r="G1016" s="361" t="s">
        <v>14107</v>
      </c>
      <c r="H1016" s="361" t="s">
        <v>7916</v>
      </c>
      <c r="I1016" s="363" t="s">
        <v>14107</v>
      </c>
      <c r="J1016" s="363" t="s">
        <v>11449</v>
      </c>
      <c r="K1016" s="360" t="s">
        <v>7965</v>
      </c>
      <c r="L1016" s="360" t="s">
        <v>2136</v>
      </c>
      <c r="M1016" s="360" t="s">
        <v>14127</v>
      </c>
      <c r="N1016" s="363" t="s">
        <v>15721</v>
      </c>
      <c r="O1016" s="363" t="s">
        <v>13926</v>
      </c>
      <c r="P1016" s="363" t="s">
        <v>14128</v>
      </c>
      <c r="Q1016" s="363" t="s">
        <v>14129</v>
      </c>
      <c r="R1016" s="363" t="s">
        <v>15722</v>
      </c>
      <c r="S1016" s="363" t="s">
        <v>8152</v>
      </c>
      <c r="T1016" s="419" t="str">
        <f t="shared" si="31"/>
        <v>203Xã Bảo Lâm</v>
      </c>
      <c r="U1016" t="e">
        <f>VLOOKUP(S1016,'DM CQT mới'!$E$7:$E$132,1,)</f>
        <v>#N/A</v>
      </c>
      <c r="V1016" s="360" t="s">
        <v>2136</v>
      </c>
      <c r="W1016" s="363" t="s">
        <v>15721</v>
      </c>
      <c r="X1016" t="b">
        <f t="shared" si="30"/>
        <v>1</v>
      </c>
    </row>
    <row r="1017" spans="1:24" ht="60" hidden="1">
      <c r="A1017" s="360" t="s">
        <v>7932</v>
      </c>
      <c r="B1017" s="361" t="s">
        <v>11331</v>
      </c>
      <c r="C1017" s="361">
        <v>15</v>
      </c>
      <c r="D1017" s="361" t="s">
        <v>2136</v>
      </c>
      <c r="E1017" s="361" t="s">
        <v>14127</v>
      </c>
      <c r="F1017" s="361" t="s">
        <v>15720</v>
      </c>
      <c r="G1017" s="361" t="s">
        <v>14107</v>
      </c>
      <c r="H1017" s="361" t="s">
        <v>7916</v>
      </c>
      <c r="I1017" s="363" t="s">
        <v>14107</v>
      </c>
      <c r="J1017" s="363" t="s">
        <v>11449</v>
      </c>
      <c r="K1017" s="360" t="s">
        <v>7965</v>
      </c>
      <c r="L1017" s="360" t="s">
        <v>2136</v>
      </c>
      <c r="M1017" s="360" t="s">
        <v>14127</v>
      </c>
      <c r="N1017" s="363" t="s">
        <v>15721</v>
      </c>
      <c r="O1017" s="363" t="s">
        <v>13926</v>
      </c>
      <c r="P1017" s="363" t="s">
        <v>14128</v>
      </c>
      <c r="Q1017" s="363" t="s">
        <v>14129</v>
      </c>
      <c r="R1017" s="363" t="s">
        <v>15722</v>
      </c>
      <c r="S1017" s="363" t="s">
        <v>8153</v>
      </c>
      <c r="T1017" s="419" t="str">
        <f t="shared" si="31"/>
        <v>203Xã Yên Thổ</v>
      </c>
      <c r="U1017" t="e">
        <f>VLOOKUP(S1017,'DM CQT mới'!$E$7:$E$132,1,)</f>
        <v>#N/A</v>
      </c>
      <c r="V1017" s="360" t="s">
        <v>2136</v>
      </c>
      <c r="W1017" s="363" t="s">
        <v>15721</v>
      </c>
      <c r="X1017" t="b">
        <f t="shared" si="30"/>
        <v>1</v>
      </c>
    </row>
    <row r="1018" spans="1:24" ht="60" hidden="1">
      <c r="A1018" s="360" t="s">
        <v>14130</v>
      </c>
      <c r="B1018" s="361" t="s">
        <v>11530</v>
      </c>
      <c r="C1018" s="361">
        <v>0</v>
      </c>
      <c r="D1018" s="361" t="s">
        <v>2655</v>
      </c>
      <c r="E1018" s="361" t="s">
        <v>14131</v>
      </c>
      <c r="F1018" s="361" t="s">
        <v>15723</v>
      </c>
      <c r="G1018" s="361" t="s">
        <v>2645</v>
      </c>
      <c r="H1018" s="361" t="s">
        <v>7922</v>
      </c>
      <c r="I1018" s="363" t="s">
        <v>2645</v>
      </c>
      <c r="J1018" s="363" t="s">
        <v>11530</v>
      </c>
      <c r="K1018" s="360" t="s">
        <v>13875</v>
      </c>
      <c r="L1018" s="360" t="s">
        <v>2655</v>
      </c>
      <c r="M1018" s="360" t="s">
        <v>14131</v>
      </c>
      <c r="N1018" s="363" t="s">
        <v>15724</v>
      </c>
      <c r="O1018" s="363" t="s">
        <v>13745</v>
      </c>
      <c r="P1018" s="363" t="s">
        <v>14132</v>
      </c>
      <c r="Q1018" s="363" t="s">
        <v>14133</v>
      </c>
      <c r="R1018" s="363" t="s">
        <v>15725</v>
      </c>
      <c r="S1018" s="363" t="s">
        <v>8530</v>
      </c>
      <c r="T1018" s="419" t="str">
        <f t="shared" si="31"/>
        <v>217Phường Việt Trì</v>
      </c>
      <c r="U1018" t="e">
        <f>VLOOKUP(S1018,'DM CQT mới'!$E$7:$E$132,1,)</f>
        <v>#N/A</v>
      </c>
      <c r="V1018" s="360" t="s">
        <v>2655</v>
      </c>
      <c r="W1018" s="363" t="s">
        <v>15724</v>
      </c>
      <c r="X1018" t="b">
        <f t="shared" si="30"/>
        <v>1</v>
      </c>
    </row>
    <row r="1019" spans="1:24" ht="60" hidden="1">
      <c r="A1019" s="360" t="s">
        <v>14130</v>
      </c>
      <c r="B1019" s="361" t="s">
        <v>11530</v>
      </c>
      <c r="C1019" s="361">
        <v>0</v>
      </c>
      <c r="D1019" s="361" t="s">
        <v>2655</v>
      </c>
      <c r="E1019" s="361" t="s">
        <v>14131</v>
      </c>
      <c r="F1019" s="361" t="s">
        <v>15723</v>
      </c>
      <c r="G1019" s="361" t="s">
        <v>2645</v>
      </c>
      <c r="H1019" s="361" t="s">
        <v>7922</v>
      </c>
      <c r="I1019" s="363" t="s">
        <v>2645</v>
      </c>
      <c r="J1019" s="363" t="s">
        <v>11530</v>
      </c>
      <c r="K1019" s="360" t="s">
        <v>13875</v>
      </c>
      <c r="L1019" s="360" t="s">
        <v>2655</v>
      </c>
      <c r="M1019" s="360" t="s">
        <v>14131</v>
      </c>
      <c r="N1019" s="363" t="s">
        <v>15724</v>
      </c>
      <c r="O1019" s="363" t="s">
        <v>13745</v>
      </c>
      <c r="P1019" s="363" t="s">
        <v>14132</v>
      </c>
      <c r="Q1019" s="363" t="s">
        <v>14133</v>
      </c>
      <c r="R1019" s="363" t="s">
        <v>15725</v>
      </c>
      <c r="S1019" s="363" t="s">
        <v>8531</v>
      </c>
      <c r="T1019" s="419" t="str">
        <f t="shared" si="31"/>
        <v>217Phường Nông Trang</v>
      </c>
      <c r="U1019" t="e">
        <f>VLOOKUP(S1019,'DM CQT mới'!$E$7:$E$132,1,)</f>
        <v>#N/A</v>
      </c>
      <c r="V1019" s="360" t="s">
        <v>2655</v>
      </c>
      <c r="W1019" s="363" t="s">
        <v>15724</v>
      </c>
      <c r="X1019" t="b">
        <f t="shared" si="30"/>
        <v>1</v>
      </c>
    </row>
    <row r="1020" spans="1:24" ht="60" hidden="1">
      <c r="A1020" s="360" t="s">
        <v>14130</v>
      </c>
      <c r="B1020" s="361" t="s">
        <v>11530</v>
      </c>
      <c r="C1020" s="361">
        <v>0</v>
      </c>
      <c r="D1020" s="361" t="s">
        <v>2655</v>
      </c>
      <c r="E1020" s="361" t="s">
        <v>14131</v>
      </c>
      <c r="F1020" s="361" t="s">
        <v>15723</v>
      </c>
      <c r="G1020" s="361" t="s">
        <v>2645</v>
      </c>
      <c r="H1020" s="361" t="s">
        <v>7922</v>
      </c>
      <c r="I1020" s="363" t="s">
        <v>2645</v>
      </c>
      <c r="J1020" s="363" t="s">
        <v>11530</v>
      </c>
      <c r="K1020" s="360" t="s">
        <v>13875</v>
      </c>
      <c r="L1020" s="360" t="s">
        <v>2655</v>
      </c>
      <c r="M1020" s="360" t="s">
        <v>14131</v>
      </c>
      <c r="N1020" s="363" t="s">
        <v>15724</v>
      </c>
      <c r="O1020" s="363" t="s">
        <v>13745</v>
      </c>
      <c r="P1020" s="363" t="s">
        <v>14132</v>
      </c>
      <c r="Q1020" s="363" t="s">
        <v>14133</v>
      </c>
      <c r="R1020" s="363" t="s">
        <v>15725</v>
      </c>
      <c r="S1020" s="363" t="s">
        <v>8532</v>
      </c>
      <c r="T1020" s="419" t="str">
        <f t="shared" si="31"/>
        <v>217Phường Thanh Miếu</v>
      </c>
      <c r="U1020" t="e">
        <f>VLOOKUP(S1020,'DM CQT mới'!$E$7:$E$132,1,)</f>
        <v>#N/A</v>
      </c>
      <c r="V1020" s="360" t="s">
        <v>2655</v>
      </c>
      <c r="W1020" s="363" t="s">
        <v>15724</v>
      </c>
      <c r="X1020" t="b">
        <f t="shared" si="30"/>
        <v>1</v>
      </c>
    </row>
    <row r="1021" spans="1:24" ht="60" hidden="1">
      <c r="A1021" s="360" t="s">
        <v>14130</v>
      </c>
      <c r="B1021" s="361" t="s">
        <v>11530</v>
      </c>
      <c r="C1021" s="361">
        <v>0</v>
      </c>
      <c r="D1021" s="361" t="s">
        <v>2655</v>
      </c>
      <c r="E1021" s="361" t="s">
        <v>14131</v>
      </c>
      <c r="F1021" s="361" t="s">
        <v>15723</v>
      </c>
      <c r="G1021" s="361" t="s">
        <v>2645</v>
      </c>
      <c r="H1021" s="361" t="s">
        <v>7922</v>
      </c>
      <c r="I1021" s="363" t="s">
        <v>2645</v>
      </c>
      <c r="J1021" s="363" t="s">
        <v>11530</v>
      </c>
      <c r="K1021" s="360" t="s">
        <v>13875</v>
      </c>
      <c r="L1021" s="360" t="s">
        <v>2655</v>
      </c>
      <c r="M1021" s="360" t="s">
        <v>14131</v>
      </c>
      <c r="N1021" s="363" t="s">
        <v>15724</v>
      </c>
      <c r="O1021" s="363" t="s">
        <v>13745</v>
      </c>
      <c r="P1021" s="363" t="s">
        <v>14132</v>
      </c>
      <c r="Q1021" s="363" t="s">
        <v>14133</v>
      </c>
      <c r="R1021" s="363" t="s">
        <v>15725</v>
      </c>
      <c r="S1021" s="363" t="s">
        <v>8533</v>
      </c>
      <c r="T1021" s="419" t="str">
        <f t="shared" si="31"/>
        <v>217Phường Vân Phú</v>
      </c>
      <c r="U1021" t="e">
        <f>VLOOKUP(S1021,'DM CQT mới'!$E$7:$E$132,1,)</f>
        <v>#N/A</v>
      </c>
      <c r="V1021" s="360" t="s">
        <v>2655</v>
      </c>
      <c r="W1021" s="363" t="s">
        <v>15724</v>
      </c>
      <c r="X1021" t="b">
        <f t="shared" si="30"/>
        <v>1</v>
      </c>
    </row>
    <row r="1022" spans="1:24" ht="60" hidden="1">
      <c r="A1022" s="360" t="s">
        <v>14130</v>
      </c>
      <c r="B1022" s="361" t="s">
        <v>11530</v>
      </c>
      <c r="C1022" s="361">
        <v>0</v>
      </c>
      <c r="D1022" s="361" t="s">
        <v>2655</v>
      </c>
      <c r="E1022" s="361" t="s">
        <v>14131</v>
      </c>
      <c r="F1022" s="361" t="s">
        <v>15723</v>
      </c>
      <c r="G1022" s="361" t="s">
        <v>2645</v>
      </c>
      <c r="H1022" s="361" t="s">
        <v>7922</v>
      </c>
      <c r="I1022" s="363" t="s">
        <v>2645</v>
      </c>
      <c r="J1022" s="363" t="s">
        <v>11530</v>
      </c>
      <c r="K1022" s="360" t="s">
        <v>13875</v>
      </c>
      <c r="L1022" s="360" t="s">
        <v>2655</v>
      </c>
      <c r="M1022" s="360" t="s">
        <v>14131</v>
      </c>
      <c r="N1022" s="363" t="s">
        <v>15724</v>
      </c>
      <c r="O1022" s="363" t="s">
        <v>13745</v>
      </c>
      <c r="P1022" s="363" t="s">
        <v>14132</v>
      </c>
      <c r="Q1022" s="363" t="s">
        <v>14133</v>
      </c>
      <c r="R1022" s="363" t="s">
        <v>15725</v>
      </c>
      <c r="S1022" s="363" t="s">
        <v>8534</v>
      </c>
      <c r="T1022" s="419" t="str">
        <f t="shared" si="31"/>
        <v>217Xã Hy Cương</v>
      </c>
      <c r="U1022" t="e">
        <f>VLOOKUP(S1022,'DM CQT mới'!$E$7:$E$132,1,)</f>
        <v>#N/A</v>
      </c>
      <c r="V1022" s="360" t="s">
        <v>2655</v>
      </c>
      <c r="W1022" s="363" t="s">
        <v>15724</v>
      </c>
      <c r="X1022" t="b">
        <f t="shared" si="30"/>
        <v>1</v>
      </c>
    </row>
    <row r="1023" spans="1:24" ht="60" hidden="1">
      <c r="A1023" s="360" t="s">
        <v>14130</v>
      </c>
      <c r="B1023" s="361" t="s">
        <v>11530</v>
      </c>
      <c r="C1023" s="361">
        <v>0</v>
      </c>
      <c r="D1023" s="361" t="s">
        <v>2655</v>
      </c>
      <c r="E1023" s="361" t="s">
        <v>14131</v>
      </c>
      <c r="F1023" s="361" t="s">
        <v>15723</v>
      </c>
      <c r="G1023" s="361" t="s">
        <v>2645</v>
      </c>
      <c r="H1023" s="361" t="s">
        <v>7922</v>
      </c>
      <c r="I1023" s="363" t="s">
        <v>2645</v>
      </c>
      <c r="J1023" s="363" t="s">
        <v>11530</v>
      </c>
      <c r="K1023" s="360" t="s">
        <v>13875</v>
      </c>
      <c r="L1023" s="360" t="s">
        <v>2655</v>
      </c>
      <c r="M1023" s="360" t="s">
        <v>14131</v>
      </c>
      <c r="N1023" s="363" t="s">
        <v>15724</v>
      </c>
      <c r="O1023" s="363" t="s">
        <v>13745</v>
      </c>
      <c r="P1023" s="363" t="s">
        <v>14132</v>
      </c>
      <c r="Q1023" s="363" t="s">
        <v>14133</v>
      </c>
      <c r="R1023" s="363" t="s">
        <v>15725</v>
      </c>
      <c r="S1023" s="363" t="s">
        <v>8535</v>
      </c>
      <c r="T1023" s="419" t="str">
        <f t="shared" si="31"/>
        <v>217Xã Lâm Thao</v>
      </c>
      <c r="U1023" t="e">
        <f>VLOOKUP(S1023,'DM CQT mới'!$E$7:$E$132,1,)</f>
        <v>#N/A</v>
      </c>
      <c r="V1023" s="360" t="s">
        <v>2655</v>
      </c>
      <c r="W1023" s="363" t="s">
        <v>15724</v>
      </c>
      <c r="X1023" t="b">
        <f t="shared" si="30"/>
        <v>1</v>
      </c>
    </row>
    <row r="1024" spans="1:24" ht="60" hidden="1">
      <c r="A1024" s="360" t="s">
        <v>14130</v>
      </c>
      <c r="B1024" s="361" t="s">
        <v>11530</v>
      </c>
      <c r="C1024" s="361">
        <v>0</v>
      </c>
      <c r="D1024" s="361" t="s">
        <v>2655</v>
      </c>
      <c r="E1024" s="361" t="s">
        <v>14131</v>
      </c>
      <c r="F1024" s="361" t="s">
        <v>15723</v>
      </c>
      <c r="G1024" s="361" t="s">
        <v>2645</v>
      </c>
      <c r="H1024" s="361" t="s">
        <v>7922</v>
      </c>
      <c r="I1024" s="363" t="s">
        <v>2645</v>
      </c>
      <c r="J1024" s="363" t="s">
        <v>11530</v>
      </c>
      <c r="K1024" s="360" t="s">
        <v>13875</v>
      </c>
      <c r="L1024" s="360" t="s">
        <v>2655</v>
      </c>
      <c r="M1024" s="360" t="s">
        <v>14131</v>
      </c>
      <c r="N1024" s="363" t="s">
        <v>15724</v>
      </c>
      <c r="O1024" s="363" t="s">
        <v>13745</v>
      </c>
      <c r="P1024" s="363" t="s">
        <v>14132</v>
      </c>
      <c r="Q1024" s="363" t="s">
        <v>14133</v>
      </c>
      <c r="R1024" s="363" t="s">
        <v>15725</v>
      </c>
      <c r="S1024" s="363" t="s">
        <v>8536</v>
      </c>
      <c r="T1024" s="419" t="str">
        <f t="shared" si="31"/>
        <v>217Xã Xuân Lũng</v>
      </c>
      <c r="U1024" t="e">
        <f>VLOOKUP(S1024,'DM CQT mới'!$E$7:$E$132,1,)</f>
        <v>#N/A</v>
      </c>
      <c r="V1024" s="360" t="s">
        <v>2655</v>
      </c>
      <c r="W1024" s="363" t="s">
        <v>15724</v>
      </c>
      <c r="X1024" t="b">
        <f t="shared" si="30"/>
        <v>1</v>
      </c>
    </row>
    <row r="1025" spans="1:24" ht="60" hidden="1">
      <c r="A1025" s="360" t="s">
        <v>14130</v>
      </c>
      <c r="B1025" s="361" t="s">
        <v>11530</v>
      </c>
      <c r="C1025" s="361">
        <v>0</v>
      </c>
      <c r="D1025" s="361" t="s">
        <v>2655</v>
      </c>
      <c r="E1025" s="361" t="s">
        <v>14131</v>
      </c>
      <c r="F1025" s="361" t="s">
        <v>15723</v>
      </c>
      <c r="G1025" s="361" t="s">
        <v>2645</v>
      </c>
      <c r="H1025" s="361" t="s">
        <v>7922</v>
      </c>
      <c r="I1025" s="363" t="s">
        <v>2645</v>
      </c>
      <c r="J1025" s="363" t="s">
        <v>11530</v>
      </c>
      <c r="K1025" s="360" t="s">
        <v>13875</v>
      </c>
      <c r="L1025" s="360" t="s">
        <v>2655</v>
      </c>
      <c r="M1025" s="360" t="s">
        <v>14131</v>
      </c>
      <c r="N1025" s="363" t="s">
        <v>15724</v>
      </c>
      <c r="O1025" s="363" t="s">
        <v>13745</v>
      </c>
      <c r="P1025" s="363" t="s">
        <v>14132</v>
      </c>
      <c r="Q1025" s="363" t="s">
        <v>14133</v>
      </c>
      <c r="R1025" s="363" t="s">
        <v>15725</v>
      </c>
      <c r="S1025" s="363" t="s">
        <v>8537</v>
      </c>
      <c r="T1025" s="419" t="str">
        <f t="shared" si="31"/>
        <v>217Xã Phùng Nguyên</v>
      </c>
      <c r="U1025" t="e">
        <f>VLOOKUP(S1025,'DM CQT mới'!$E$7:$E$132,1,)</f>
        <v>#N/A</v>
      </c>
      <c r="V1025" s="360" t="s">
        <v>2655</v>
      </c>
      <c r="W1025" s="363" t="s">
        <v>15724</v>
      </c>
      <c r="X1025" t="b">
        <f t="shared" si="30"/>
        <v>1</v>
      </c>
    </row>
    <row r="1026" spans="1:24" ht="60" hidden="1">
      <c r="A1026" s="360" t="s">
        <v>14130</v>
      </c>
      <c r="B1026" s="361" t="s">
        <v>11530</v>
      </c>
      <c r="C1026" s="361">
        <v>0</v>
      </c>
      <c r="D1026" s="361" t="s">
        <v>2655</v>
      </c>
      <c r="E1026" s="361" t="s">
        <v>14131</v>
      </c>
      <c r="F1026" s="361" t="s">
        <v>15723</v>
      </c>
      <c r="G1026" s="361" t="s">
        <v>2645</v>
      </c>
      <c r="H1026" s="361" t="s">
        <v>7922</v>
      </c>
      <c r="I1026" s="363" t="s">
        <v>2645</v>
      </c>
      <c r="J1026" s="363" t="s">
        <v>11530</v>
      </c>
      <c r="K1026" s="360" t="s">
        <v>13875</v>
      </c>
      <c r="L1026" s="360" t="s">
        <v>2655</v>
      </c>
      <c r="M1026" s="360" t="s">
        <v>14131</v>
      </c>
      <c r="N1026" s="363" t="s">
        <v>15724</v>
      </c>
      <c r="O1026" s="363" t="s">
        <v>13745</v>
      </c>
      <c r="P1026" s="363" t="s">
        <v>14132</v>
      </c>
      <c r="Q1026" s="363" t="s">
        <v>14133</v>
      </c>
      <c r="R1026" s="363" t="s">
        <v>15725</v>
      </c>
      <c r="S1026" s="363" t="s">
        <v>8538</v>
      </c>
      <c r="T1026" s="419" t="str">
        <f t="shared" si="31"/>
        <v>217Xã Bản Nguyên</v>
      </c>
      <c r="U1026" t="e">
        <f>VLOOKUP(S1026,'DM CQT mới'!$E$7:$E$132,1,)</f>
        <v>#N/A</v>
      </c>
      <c r="V1026" s="360" t="s">
        <v>2655</v>
      </c>
      <c r="W1026" s="363" t="s">
        <v>15724</v>
      </c>
      <c r="X1026" t="b">
        <f t="shared" si="30"/>
        <v>1</v>
      </c>
    </row>
    <row r="1027" spans="1:24" ht="60" hidden="1">
      <c r="A1027" s="360"/>
      <c r="B1027" s="361" t="s">
        <v>13877</v>
      </c>
      <c r="C1027" s="361" t="s">
        <v>13877</v>
      </c>
      <c r="D1027" s="361" t="s">
        <v>13877</v>
      </c>
      <c r="E1027" s="361" t="s">
        <v>13877</v>
      </c>
      <c r="F1027" s="361" t="s">
        <v>13877</v>
      </c>
      <c r="G1027" s="361" t="s">
        <v>13877</v>
      </c>
      <c r="H1027" s="361" t="s">
        <v>7915</v>
      </c>
      <c r="I1027" s="363" t="s">
        <v>13877</v>
      </c>
      <c r="J1027" s="363" t="s">
        <v>11530</v>
      </c>
      <c r="K1027" s="360" t="s">
        <v>13878</v>
      </c>
      <c r="L1027" s="360" t="s">
        <v>1921</v>
      </c>
      <c r="M1027" s="360" t="s">
        <v>14134</v>
      </c>
      <c r="N1027" s="363" t="s">
        <v>15726</v>
      </c>
      <c r="O1027" s="363" t="s">
        <v>13877</v>
      </c>
      <c r="P1027" s="363" t="s">
        <v>14135</v>
      </c>
      <c r="Q1027" s="363" t="s">
        <v>14136</v>
      </c>
      <c r="R1027" s="363" t="s">
        <v>15727</v>
      </c>
      <c r="S1027" s="363" t="s">
        <v>8069</v>
      </c>
      <c r="T1027" s="419" t="str">
        <f t="shared" si="31"/>
        <v>211Phường Mỹ Lâm</v>
      </c>
      <c r="U1027" t="e">
        <f>VLOOKUP(S1027,'DM CQT mới'!$E$7:$E$132,1,)</f>
        <v>#N/A</v>
      </c>
      <c r="V1027" s="360" t="s">
        <v>1921</v>
      </c>
      <c r="W1027" s="363" t="s">
        <v>15726</v>
      </c>
      <c r="X1027" t="b">
        <f t="shared" si="30"/>
        <v>0</v>
      </c>
    </row>
    <row r="1028" spans="1:24" ht="60" hidden="1">
      <c r="A1028" s="360"/>
      <c r="B1028" s="361" t="s">
        <v>13877</v>
      </c>
      <c r="C1028" s="361" t="s">
        <v>13877</v>
      </c>
      <c r="D1028" s="361" t="s">
        <v>13877</v>
      </c>
      <c r="E1028" s="361" t="s">
        <v>13877</v>
      </c>
      <c r="F1028" s="361" t="s">
        <v>13877</v>
      </c>
      <c r="G1028" s="361" t="s">
        <v>13877</v>
      </c>
      <c r="H1028" s="361" t="s">
        <v>7915</v>
      </c>
      <c r="I1028" s="363" t="s">
        <v>13877</v>
      </c>
      <c r="J1028" s="363" t="s">
        <v>11530</v>
      </c>
      <c r="K1028" s="360" t="s">
        <v>13878</v>
      </c>
      <c r="L1028" s="360" t="s">
        <v>1921</v>
      </c>
      <c r="M1028" s="360" t="s">
        <v>14134</v>
      </c>
      <c r="N1028" s="363" t="s">
        <v>15726</v>
      </c>
      <c r="O1028" s="363" t="s">
        <v>13877</v>
      </c>
      <c r="P1028" s="363" t="s">
        <v>14135</v>
      </c>
      <c r="Q1028" s="363" t="s">
        <v>14136</v>
      </c>
      <c r="R1028" s="363" t="s">
        <v>15727</v>
      </c>
      <c r="S1028" s="363" t="s">
        <v>8070</v>
      </c>
      <c r="T1028" s="419" t="str">
        <f t="shared" si="31"/>
        <v>211Phường Minh Xuân</v>
      </c>
      <c r="U1028" t="e">
        <f>VLOOKUP(S1028,'DM CQT mới'!$E$7:$E$132,1,)</f>
        <v>#N/A</v>
      </c>
      <c r="V1028" s="360" t="s">
        <v>1921</v>
      </c>
      <c r="W1028" s="363" t="s">
        <v>15726</v>
      </c>
      <c r="X1028" t="b">
        <f t="shared" ref="X1028:X1091" si="32">V1028=D1028</f>
        <v>0</v>
      </c>
    </row>
    <row r="1029" spans="1:24" ht="60" hidden="1">
      <c r="A1029" s="360"/>
      <c r="B1029" s="361" t="s">
        <v>13877</v>
      </c>
      <c r="C1029" s="361" t="s">
        <v>13877</v>
      </c>
      <c r="D1029" s="361" t="s">
        <v>13877</v>
      </c>
      <c r="E1029" s="361" t="s">
        <v>13877</v>
      </c>
      <c r="F1029" s="361" t="s">
        <v>13877</v>
      </c>
      <c r="G1029" s="361" t="s">
        <v>13877</v>
      </c>
      <c r="H1029" s="361" t="s">
        <v>7915</v>
      </c>
      <c r="I1029" s="363" t="s">
        <v>13877</v>
      </c>
      <c r="J1029" s="363" t="s">
        <v>11530</v>
      </c>
      <c r="K1029" s="360" t="s">
        <v>13878</v>
      </c>
      <c r="L1029" s="360" t="s">
        <v>1921</v>
      </c>
      <c r="M1029" s="360" t="s">
        <v>14134</v>
      </c>
      <c r="N1029" s="363" t="s">
        <v>15726</v>
      </c>
      <c r="O1029" s="363" t="s">
        <v>13877</v>
      </c>
      <c r="P1029" s="363" t="s">
        <v>14135</v>
      </c>
      <c r="Q1029" s="363" t="s">
        <v>14136</v>
      </c>
      <c r="R1029" s="363" t="s">
        <v>15727</v>
      </c>
      <c r="S1029" s="363" t="s">
        <v>8071</v>
      </c>
      <c r="T1029" s="419" t="str">
        <f t="shared" ref="T1029:T1092" si="33">H1029&amp;S1029</f>
        <v>211Phường Nông Tiến</v>
      </c>
      <c r="U1029" t="e">
        <f>VLOOKUP(S1029,'DM CQT mới'!$E$7:$E$132,1,)</f>
        <v>#N/A</v>
      </c>
      <c r="V1029" s="360" t="s">
        <v>1921</v>
      </c>
      <c r="W1029" s="363" t="s">
        <v>15726</v>
      </c>
      <c r="X1029" t="b">
        <f t="shared" si="32"/>
        <v>0</v>
      </c>
    </row>
    <row r="1030" spans="1:24" ht="60" hidden="1">
      <c r="A1030" s="360"/>
      <c r="B1030" s="361" t="s">
        <v>13877</v>
      </c>
      <c r="C1030" s="361" t="s">
        <v>13877</v>
      </c>
      <c r="D1030" s="361" t="s">
        <v>13877</v>
      </c>
      <c r="E1030" s="361" t="s">
        <v>13877</v>
      </c>
      <c r="F1030" s="361" t="s">
        <v>13877</v>
      </c>
      <c r="G1030" s="361" t="s">
        <v>13877</v>
      </c>
      <c r="H1030" s="361" t="s">
        <v>7915</v>
      </c>
      <c r="I1030" s="363" t="s">
        <v>13877</v>
      </c>
      <c r="J1030" s="363" t="s">
        <v>11530</v>
      </c>
      <c r="K1030" s="360" t="s">
        <v>13878</v>
      </c>
      <c r="L1030" s="360" t="s">
        <v>1921</v>
      </c>
      <c r="M1030" s="360" t="s">
        <v>14134</v>
      </c>
      <c r="N1030" s="363" t="s">
        <v>15726</v>
      </c>
      <c r="O1030" s="363" t="s">
        <v>13877</v>
      </c>
      <c r="P1030" s="363" t="s">
        <v>14135</v>
      </c>
      <c r="Q1030" s="363" t="s">
        <v>14136</v>
      </c>
      <c r="R1030" s="363" t="s">
        <v>15727</v>
      </c>
      <c r="S1030" s="363" t="s">
        <v>8072</v>
      </c>
      <c r="T1030" s="419" t="str">
        <f t="shared" si="33"/>
        <v>211Phường An Tường</v>
      </c>
      <c r="U1030" t="e">
        <f>VLOOKUP(S1030,'DM CQT mới'!$E$7:$E$132,1,)</f>
        <v>#N/A</v>
      </c>
      <c r="V1030" s="360" t="s">
        <v>1921</v>
      </c>
      <c r="W1030" s="363" t="s">
        <v>15726</v>
      </c>
      <c r="X1030" t="b">
        <f t="shared" si="32"/>
        <v>0</v>
      </c>
    </row>
    <row r="1031" spans="1:24" ht="60" hidden="1">
      <c r="A1031" s="360"/>
      <c r="B1031" s="361" t="s">
        <v>13877</v>
      </c>
      <c r="C1031" s="361" t="s">
        <v>13877</v>
      </c>
      <c r="D1031" s="361" t="s">
        <v>13877</v>
      </c>
      <c r="E1031" s="361" t="s">
        <v>13877</v>
      </c>
      <c r="F1031" s="361" t="s">
        <v>13877</v>
      </c>
      <c r="G1031" s="361" t="s">
        <v>13877</v>
      </c>
      <c r="H1031" s="361" t="s">
        <v>7915</v>
      </c>
      <c r="I1031" s="363" t="s">
        <v>13877</v>
      </c>
      <c r="J1031" s="363" t="s">
        <v>11530</v>
      </c>
      <c r="K1031" s="360" t="s">
        <v>13878</v>
      </c>
      <c r="L1031" s="360" t="s">
        <v>1921</v>
      </c>
      <c r="M1031" s="360" t="s">
        <v>14134</v>
      </c>
      <c r="N1031" s="363" t="s">
        <v>15726</v>
      </c>
      <c r="O1031" s="363" t="s">
        <v>13877</v>
      </c>
      <c r="P1031" s="363" t="s">
        <v>14135</v>
      </c>
      <c r="Q1031" s="363" t="s">
        <v>14136</v>
      </c>
      <c r="R1031" s="363" t="s">
        <v>15727</v>
      </c>
      <c r="S1031" s="363" t="s">
        <v>8073</v>
      </c>
      <c r="T1031" s="419" t="str">
        <f t="shared" si="33"/>
        <v>211Phường Bình Thuận</v>
      </c>
      <c r="U1031" t="e">
        <f>VLOOKUP(S1031,'DM CQT mới'!$E$7:$E$132,1,)</f>
        <v>#N/A</v>
      </c>
      <c r="V1031" s="360" t="s">
        <v>1921</v>
      </c>
      <c r="W1031" s="363" t="s">
        <v>15726</v>
      </c>
      <c r="X1031" t="b">
        <f t="shared" si="32"/>
        <v>0</v>
      </c>
    </row>
    <row r="1032" spans="1:24" ht="45" hidden="1">
      <c r="A1032" s="360" t="s">
        <v>14137</v>
      </c>
      <c r="B1032" s="361" t="s">
        <v>11530</v>
      </c>
      <c r="C1032" s="361">
        <v>1</v>
      </c>
      <c r="D1032" s="361" t="s">
        <v>2678</v>
      </c>
      <c r="E1032" s="361" t="s">
        <v>14138</v>
      </c>
      <c r="F1032" s="361" t="s">
        <v>15728</v>
      </c>
      <c r="G1032" s="361" t="s">
        <v>2645</v>
      </c>
      <c r="H1032" s="361" t="s">
        <v>7922</v>
      </c>
      <c r="I1032" s="363" t="s">
        <v>2645</v>
      </c>
      <c r="J1032" s="363" t="s">
        <v>11530</v>
      </c>
      <c r="K1032" s="360">
        <v>1</v>
      </c>
      <c r="L1032" s="360" t="s">
        <v>2678</v>
      </c>
      <c r="M1032" s="360" t="s">
        <v>14138</v>
      </c>
      <c r="N1032" s="363" t="s">
        <v>15728</v>
      </c>
      <c r="O1032" s="363" t="s">
        <v>13745</v>
      </c>
      <c r="P1032" s="363" t="s">
        <v>14139</v>
      </c>
      <c r="Q1032" s="363" t="s">
        <v>14140</v>
      </c>
      <c r="R1032" s="363" t="s">
        <v>15729</v>
      </c>
      <c r="S1032" s="363" t="s">
        <v>8542</v>
      </c>
      <c r="T1032" s="419" t="str">
        <f t="shared" si="33"/>
        <v>217Xã Phù Ninh</v>
      </c>
      <c r="U1032" t="e">
        <f>VLOOKUP(S1032,'DM CQT mới'!$E$7:$E$132,1,)</f>
        <v>#N/A</v>
      </c>
      <c r="V1032" s="360" t="s">
        <v>2678</v>
      </c>
      <c r="W1032" s="363" t="s">
        <v>15728</v>
      </c>
      <c r="X1032" t="b">
        <f t="shared" si="32"/>
        <v>1</v>
      </c>
    </row>
    <row r="1033" spans="1:24" ht="45" hidden="1">
      <c r="A1033" s="360" t="s">
        <v>14137</v>
      </c>
      <c r="B1033" s="361" t="s">
        <v>11530</v>
      </c>
      <c r="C1033" s="361">
        <v>1</v>
      </c>
      <c r="D1033" s="361" t="s">
        <v>2678</v>
      </c>
      <c r="E1033" s="361" t="s">
        <v>14138</v>
      </c>
      <c r="F1033" s="361" t="s">
        <v>15728</v>
      </c>
      <c r="G1033" s="361" t="s">
        <v>2645</v>
      </c>
      <c r="H1033" s="361" t="s">
        <v>7922</v>
      </c>
      <c r="I1033" s="363" t="s">
        <v>2645</v>
      </c>
      <c r="J1033" s="363" t="s">
        <v>11530</v>
      </c>
      <c r="K1033" s="360">
        <v>1</v>
      </c>
      <c r="L1033" s="360" t="s">
        <v>2678</v>
      </c>
      <c r="M1033" s="360" t="s">
        <v>14138</v>
      </c>
      <c r="N1033" s="363" t="s">
        <v>15728</v>
      </c>
      <c r="O1033" s="363" t="s">
        <v>13745</v>
      </c>
      <c r="P1033" s="363" t="s">
        <v>14139</v>
      </c>
      <c r="Q1033" s="363" t="s">
        <v>14140</v>
      </c>
      <c r="R1033" s="363" t="s">
        <v>15729</v>
      </c>
      <c r="S1033" s="363" t="s">
        <v>8543</v>
      </c>
      <c r="T1033" s="419" t="str">
        <f t="shared" si="33"/>
        <v>217Xã Dân Chủ</v>
      </c>
      <c r="U1033" t="e">
        <f>VLOOKUP(S1033,'DM CQT mới'!$E$7:$E$132,1,)</f>
        <v>#N/A</v>
      </c>
      <c r="V1033" s="360" t="s">
        <v>2678</v>
      </c>
      <c r="W1033" s="363" t="s">
        <v>15728</v>
      </c>
      <c r="X1033" t="b">
        <f t="shared" si="32"/>
        <v>1</v>
      </c>
    </row>
    <row r="1034" spans="1:24" ht="45" hidden="1">
      <c r="A1034" s="360" t="s">
        <v>14137</v>
      </c>
      <c r="B1034" s="361" t="s">
        <v>11530</v>
      </c>
      <c r="C1034" s="361">
        <v>1</v>
      </c>
      <c r="D1034" s="361" t="s">
        <v>2678</v>
      </c>
      <c r="E1034" s="361" t="s">
        <v>14138</v>
      </c>
      <c r="F1034" s="361" t="s">
        <v>15728</v>
      </c>
      <c r="G1034" s="361" t="s">
        <v>2645</v>
      </c>
      <c r="H1034" s="361" t="s">
        <v>7922</v>
      </c>
      <c r="I1034" s="363" t="s">
        <v>2645</v>
      </c>
      <c r="J1034" s="363" t="s">
        <v>11530</v>
      </c>
      <c r="K1034" s="360">
        <v>1</v>
      </c>
      <c r="L1034" s="360" t="s">
        <v>2678</v>
      </c>
      <c r="M1034" s="360" t="s">
        <v>14138</v>
      </c>
      <c r="N1034" s="363" t="s">
        <v>15728</v>
      </c>
      <c r="O1034" s="363" t="s">
        <v>13745</v>
      </c>
      <c r="P1034" s="363" t="s">
        <v>14139</v>
      </c>
      <c r="Q1034" s="363" t="s">
        <v>14140</v>
      </c>
      <c r="R1034" s="363" t="s">
        <v>15729</v>
      </c>
      <c r="S1034" s="363" t="s">
        <v>8544</v>
      </c>
      <c r="T1034" s="419" t="str">
        <f t="shared" si="33"/>
        <v>217Xã Phú Mỹ</v>
      </c>
      <c r="U1034" t="e">
        <f>VLOOKUP(S1034,'DM CQT mới'!$E$7:$E$132,1,)</f>
        <v>#N/A</v>
      </c>
      <c r="V1034" s="360" t="s">
        <v>2678</v>
      </c>
      <c r="W1034" s="363" t="s">
        <v>15728</v>
      </c>
      <c r="X1034" t="b">
        <f t="shared" si="32"/>
        <v>1</v>
      </c>
    </row>
    <row r="1035" spans="1:24" ht="45" hidden="1">
      <c r="A1035" s="360" t="s">
        <v>14137</v>
      </c>
      <c r="B1035" s="361" t="s">
        <v>11530</v>
      </c>
      <c r="C1035" s="361">
        <v>1</v>
      </c>
      <c r="D1035" s="361" t="s">
        <v>2678</v>
      </c>
      <c r="E1035" s="361" t="s">
        <v>14138</v>
      </c>
      <c r="F1035" s="361" t="s">
        <v>15728</v>
      </c>
      <c r="G1035" s="361" t="s">
        <v>2645</v>
      </c>
      <c r="H1035" s="361" t="s">
        <v>7922</v>
      </c>
      <c r="I1035" s="363" t="s">
        <v>2645</v>
      </c>
      <c r="J1035" s="363" t="s">
        <v>11530</v>
      </c>
      <c r="K1035" s="360">
        <v>1</v>
      </c>
      <c r="L1035" s="360" t="s">
        <v>2678</v>
      </c>
      <c r="M1035" s="360" t="s">
        <v>14138</v>
      </c>
      <c r="N1035" s="363" t="s">
        <v>15728</v>
      </c>
      <c r="O1035" s="363" t="s">
        <v>13745</v>
      </c>
      <c r="P1035" s="363" t="s">
        <v>14139</v>
      </c>
      <c r="Q1035" s="363" t="s">
        <v>14140</v>
      </c>
      <c r="R1035" s="363" t="s">
        <v>15729</v>
      </c>
      <c r="S1035" s="363" t="s">
        <v>8545</v>
      </c>
      <c r="T1035" s="419" t="str">
        <f t="shared" si="33"/>
        <v>217Xã Trạm Thản</v>
      </c>
      <c r="U1035" t="e">
        <f>VLOOKUP(S1035,'DM CQT mới'!$E$7:$E$132,1,)</f>
        <v>#N/A</v>
      </c>
      <c r="V1035" s="360" t="s">
        <v>2678</v>
      </c>
      <c r="W1035" s="363" t="s">
        <v>15728</v>
      </c>
      <c r="X1035" t="b">
        <f t="shared" si="32"/>
        <v>1</v>
      </c>
    </row>
    <row r="1036" spans="1:24" ht="45" hidden="1">
      <c r="A1036" s="360" t="s">
        <v>14137</v>
      </c>
      <c r="B1036" s="361" t="s">
        <v>11530</v>
      </c>
      <c r="C1036" s="361">
        <v>1</v>
      </c>
      <c r="D1036" s="361" t="s">
        <v>2678</v>
      </c>
      <c r="E1036" s="361" t="s">
        <v>14138</v>
      </c>
      <c r="F1036" s="361" t="s">
        <v>15728</v>
      </c>
      <c r="G1036" s="361" t="s">
        <v>2645</v>
      </c>
      <c r="H1036" s="361" t="s">
        <v>7922</v>
      </c>
      <c r="I1036" s="363" t="s">
        <v>2645</v>
      </c>
      <c r="J1036" s="363" t="s">
        <v>11530</v>
      </c>
      <c r="K1036" s="360">
        <v>1</v>
      </c>
      <c r="L1036" s="360" t="s">
        <v>2678</v>
      </c>
      <c r="M1036" s="360" t="s">
        <v>14138</v>
      </c>
      <c r="N1036" s="363" t="s">
        <v>15728</v>
      </c>
      <c r="O1036" s="363" t="s">
        <v>13745</v>
      </c>
      <c r="P1036" s="363" t="s">
        <v>14139</v>
      </c>
      <c r="Q1036" s="363" t="s">
        <v>14140</v>
      </c>
      <c r="R1036" s="363" t="s">
        <v>15729</v>
      </c>
      <c r="S1036" s="363" t="s">
        <v>8546</v>
      </c>
      <c r="T1036" s="419" t="str">
        <f t="shared" si="33"/>
        <v>217Xã Bình Phú</v>
      </c>
      <c r="U1036" t="e">
        <f>VLOOKUP(S1036,'DM CQT mới'!$E$7:$E$132,1,)</f>
        <v>#N/A</v>
      </c>
      <c r="V1036" s="360" t="s">
        <v>2678</v>
      </c>
      <c r="W1036" s="363" t="s">
        <v>15728</v>
      </c>
      <c r="X1036" t="b">
        <f t="shared" si="32"/>
        <v>1</v>
      </c>
    </row>
    <row r="1037" spans="1:24" ht="45" hidden="1">
      <c r="A1037" s="360" t="s">
        <v>14137</v>
      </c>
      <c r="B1037" s="361" t="s">
        <v>11530</v>
      </c>
      <c r="C1037" s="361">
        <v>1</v>
      </c>
      <c r="D1037" s="361" t="s">
        <v>2678</v>
      </c>
      <c r="E1037" s="361" t="s">
        <v>14138</v>
      </c>
      <c r="F1037" s="361" t="s">
        <v>15728</v>
      </c>
      <c r="G1037" s="361" t="s">
        <v>2645</v>
      </c>
      <c r="H1037" s="361" t="s">
        <v>7922</v>
      </c>
      <c r="I1037" s="363" t="s">
        <v>2645</v>
      </c>
      <c r="J1037" s="363" t="s">
        <v>11530</v>
      </c>
      <c r="K1037" s="360">
        <v>1</v>
      </c>
      <c r="L1037" s="360" t="s">
        <v>2678</v>
      </c>
      <c r="M1037" s="360" t="s">
        <v>14138</v>
      </c>
      <c r="N1037" s="363" t="s">
        <v>15728</v>
      </c>
      <c r="O1037" s="363" t="s">
        <v>13745</v>
      </c>
      <c r="P1037" s="363" t="s">
        <v>14139</v>
      </c>
      <c r="Q1037" s="363" t="s">
        <v>14140</v>
      </c>
      <c r="R1037" s="363" t="s">
        <v>15729</v>
      </c>
      <c r="S1037" s="363" t="s">
        <v>8539</v>
      </c>
      <c r="T1037" s="419" t="str">
        <f t="shared" si="33"/>
        <v>217Phường Phong Châu</v>
      </c>
      <c r="U1037" t="e">
        <f>VLOOKUP(S1037,'DM CQT mới'!$E$7:$E$132,1,)</f>
        <v>#N/A</v>
      </c>
      <c r="V1037" s="360" t="s">
        <v>2678</v>
      </c>
      <c r="W1037" s="363" t="s">
        <v>15728</v>
      </c>
      <c r="X1037" t="b">
        <f t="shared" si="32"/>
        <v>1</v>
      </c>
    </row>
    <row r="1038" spans="1:24" ht="45" hidden="1">
      <c r="A1038" s="360" t="s">
        <v>14137</v>
      </c>
      <c r="B1038" s="361" t="s">
        <v>11530</v>
      </c>
      <c r="C1038" s="361">
        <v>1</v>
      </c>
      <c r="D1038" s="361" t="s">
        <v>2678</v>
      </c>
      <c r="E1038" s="361" t="s">
        <v>14138</v>
      </c>
      <c r="F1038" s="361" t="s">
        <v>15728</v>
      </c>
      <c r="G1038" s="361" t="s">
        <v>2645</v>
      </c>
      <c r="H1038" s="361" t="s">
        <v>7922</v>
      </c>
      <c r="I1038" s="363" t="s">
        <v>2645</v>
      </c>
      <c r="J1038" s="363" t="s">
        <v>11530</v>
      </c>
      <c r="K1038" s="360">
        <v>1</v>
      </c>
      <c r="L1038" s="360" t="s">
        <v>2678</v>
      </c>
      <c r="M1038" s="360" t="s">
        <v>14138</v>
      </c>
      <c r="N1038" s="363" t="s">
        <v>15728</v>
      </c>
      <c r="O1038" s="363" t="s">
        <v>13745</v>
      </c>
      <c r="P1038" s="363" t="s">
        <v>14139</v>
      </c>
      <c r="Q1038" s="363" t="s">
        <v>14140</v>
      </c>
      <c r="R1038" s="363" t="s">
        <v>15729</v>
      </c>
      <c r="S1038" s="363" t="s">
        <v>8540</v>
      </c>
      <c r="T1038" s="419" t="str">
        <f t="shared" si="33"/>
        <v>217Phường Phú Thọ</v>
      </c>
      <c r="U1038" t="e">
        <f>VLOOKUP(S1038,'DM CQT mới'!$E$7:$E$132,1,)</f>
        <v>#N/A</v>
      </c>
      <c r="V1038" s="360" t="s">
        <v>2678</v>
      </c>
      <c r="W1038" s="363" t="s">
        <v>15728</v>
      </c>
      <c r="X1038" t="b">
        <f t="shared" si="32"/>
        <v>1</v>
      </c>
    </row>
    <row r="1039" spans="1:24" ht="45" hidden="1">
      <c r="A1039" s="360" t="s">
        <v>14137</v>
      </c>
      <c r="B1039" s="361" t="s">
        <v>11530</v>
      </c>
      <c r="C1039" s="361">
        <v>1</v>
      </c>
      <c r="D1039" s="361" t="s">
        <v>2678</v>
      </c>
      <c r="E1039" s="361" t="s">
        <v>14138</v>
      </c>
      <c r="F1039" s="361" t="s">
        <v>15728</v>
      </c>
      <c r="G1039" s="361" t="s">
        <v>2645</v>
      </c>
      <c r="H1039" s="361" t="s">
        <v>7922</v>
      </c>
      <c r="I1039" s="363" t="s">
        <v>2645</v>
      </c>
      <c r="J1039" s="363" t="s">
        <v>11530</v>
      </c>
      <c r="K1039" s="360">
        <v>1</v>
      </c>
      <c r="L1039" s="360" t="s">
        <v>2678</v>
      </c>
      <c r="M1039" s="360" t="s">
        <v>14138</v>
      </c>
      <c r="N1039" s="363" t="s">
        <v>15728</v>
      </c>
      <c r="O1039" s="363" t="s">
        <v>13745</v>
      </c>
      <c r="P1039" s="363" t="s">
        <v>14139</v>
      </c>
      <c r="Q1039" s="363" t="s">
        <v>14140</v>
      </c>
      <c r="R1039" s="363" t="s">
        <v>15729</v>
      </c>
      <c r="S1039" s="363" t="s">
        <v>8541</v>
      </c>
      <c r="T1039" s="419" t="str">
        <f t="shared" si="33"/>
        <v>217Phường Âu Cơ</v>
      </c>
      <c r="U1039" t="e">
        <f>VLOOKUP(S1039,'DM CQT mới'!$E$7:$E$132,1,)</f>
        <v>#N/A</v>
      </c>
      <c r="V1039" s="360" t="s">
        <v>2678</v>
      </c>
      <c r="W1039" s="363" t="s">
        <v>15728</v>
      </c>
      <c r="X1039" t="b">
        <f t="shared" si="32"/>
        <v>1</v>
      </c>
    </row>
    <row r="1040" spans="1:24" ht="45" hidden="1">
      <c r="A1040" s="360" t="s">
        <v>14141</v>
      </c>
      <c r="B1040" s="361" t="s">
        <v>11530</v>
      </c>
      <c r="C1040" s="361">
        <v>2</v>
      </c>
      <c r="D1040" s="361" t="s">
        <v>2747</v>
      </c>
      <c r="E1040" s="361" t="s">
        <v>14142</v>
      </c>
      <c r="F1040" s="361" t="s">
        <v>15730</v>
      </c>
      <c r="G1040" s="361" t="s">
        <v>2645</v>
      </c>
      <c r="H1040" s="361" t="s">
        <v>7922</v>
      </c>
      <c r="I1040" s="363" t="s">
        <v>2645</v>
      </c>
      <c r="J1040" s="363" t="s">
        <v>11530</v>
      </c>
      <c r="K1040" s="360">
        <v>2</v>
      </c>
      <c r="L1040" s="360" t="s">
        <v>2747</v>
      </c>
      <c r="M1040" s="360" t="s">
        <v>14142</v>
      </c>
      <c r="N1040" s="363" t="s">
        <v>15730</v>
      </c>
      <c r="O1040" s="363" t="s">
        <v>13745</v>
      </c>
      <c r="P1040" s="363" t="s">
        <v>14143</v>
      </c>
      <c r="Q1040" s="363" t="s">
        <v>14144</v>
      </c>
      <c r="R1040" s="363" t="s">
        <v>15731</v>
      </c>
      <c r="S1040" s="363" t="s">
        <v>8568</v>
      </c>
      <c r="T1040" s="419" t="str">
        <f t="shared" si="33"/>
        <v>217Xã Tam Nông</v>
      </c>
      <c r="U1040" t="e">
        <f>VLOOKUP(S1040,'DM CQT mới'!$E$7:$E$132,1,)</f>
        <v>#N/A</v>
      </c>
      <c r="V1040" s="360" t="s">
        <v>2747</v>
      </c>
      <c r="W1040" s="363" t="s">
        <v>15730</v>
      </c>
      <c r="X1040" t="b">
        <f t="shared" si="32"/>
        <v>1</v>
      </c>
    </row>
    <row r="1041" spans="1:24" ht="45" hidden="1">
      <c r="A1041" s="360" t="s">
        <v>14141</v>
      </c>
      <c r="B1041" s="361" t="s">
        <v>11530</v>
      </c>
      <c r="C1041" s="361">
        <v>2</v>
      </c>
      <c r="D1041" s="361" t="s">
        <v>2747</v>
      </c>
      <c r="E1041" s="361" t="s">
        <v>14142</v>
      </c>
      <c r="F1041" s="361" t="s">
        <v>15730</v>
      </c>
      <c r="G1041" s="361" t="s">
        <v>2645</v>
      </c>
      <c r="H1041" s="361" t="s">
        <v>7922</v>
      </c>
      <c r="I1041" s="363" t="s">
        <v>2645</v>
      </c>
      <c r="J1041" s="363" t="s">
        <v>11530</v>
      </c>
      <c r="K1041" s="360">
        <v>2</v>
      </c>
      <c r="L1041" s="360" t="s">
        <v>2747</v>
      </c>
      <c r="M1041" s="360" t="s">
        <v>14142</v>
      </c>
      <c r="N1041" s="363" t="s">
        <v>15730</v>
      </c>
      <c r="O1041" s="363" t="s">
        <v>13745</v>
      </c>
      <c r="P1041" s="363" t="s">
        <v>14143</v>
      </c>
      <c r="Q1041" s="363" t="s">
        <v>14144</v>
      </c>
      <c r="R1041" s="363" t="s">
        <v>15731</v>
      </c>
      <c r="S1041" s="363" t="s">
        <v>8569</v>
      </c>
      <c r="T1041" s="419" t="str">
        <f t="shared" si="33"/>
        <v>217Xã Thọ Văn</v>
      </c>
      <c r="U1041" t="e">
        <f>VLOOKUP(S1041,'DM CQT mới'!$E$7:$E$132,1,)</f>
        <v>#N/A</v>
      </c>
      <c r="V1041" s="360" t="s">
        <v>2747</v>
      </c>
      <c r="W1041" s="363" t="s">
        <v>15730</v>
      </c>
      <c r="X1041" t="b">
        <f t="shared" si="32"/>
        <v>1</v>
      </c>
    </row>
    <row r="1042" spans="1:24" ht="45" hidden="1">
      <c r="A1042" s="360" t="s">
        <v>14141</v>
      </c>
      <c r="B1042" s="361" t="s">
        <v>11530</v>
      </c>
      <c r="C1042" s="361">
        <v>2</v>
      </c>
      <c r="D1042" s="361" t="s">
        <v>2747</v>
      </c>
      <c r="E1042" s="361" t="s">
        <v>14142</v>
      </c>
      <c r="F1042" s="361" t="s">
        <v>15730</v>
      </c>
      <c r="G1042" s="361" t="s">
        <v>2645</v>
      </c>
      <c r="H1042" s="361" t="s">
        <v>7922</v>
      </c>
      <c r="I1042" s="363" t="s">
        <v>2645</v>
      </c>
      <c r="J1042" s="363" t="s">
        <v>11530</v>
      </c>
      <c r="K1042" s="360">
        <v>2</v>
      </c>
      <c r="L1042" s="360" t="s">
        <v>2747</v>
      </c>
      <c r="M1042" s="360" t="s">
        <v>14142</v>
      </c>
      <c r="N1042" s="363" t="s">
        <v>15730</v>
      </c>
      <c r="O1042" s="363" t="s">
        <v>13745</v>
      </c>
      <c r="P1042" s="363" t="s">
        <v>14143</v>
      </c>
      <c r="Q1042" s="363" t="s">
        <v>14144</v>
      </c>
      <c r="R1042" s="363" t="s">
        <v>15731</v>
      </c>
      <c r="S1042" s="363" t="s">
        <v>8570</v>
      </c>
      <c r="T1042" s="419" t="str">
        <f t="shared" si="33"/>
        <v>217Xã Vạn Xuân</v>
      </c>
      <c r="U1042" t="e">
        <f>VLOOKUP(S1042,'DM CQT mới'!$E$7:$E$132,1,)</f>
        <v>#N/A</v>
      </c>
      <c r="V1042" s="360" t="s">
        <v>2747</v>
      </c>
      <c r="W1042" s="363" t="s">
        <v>15730</v>
      </c>
      <c r="X1042" t="b">
        <f t="shared" si="32"/>
        <v>1</v>
      </c>
    </row>
    <row r="1043" spans="1:24" ht="45" hidden="1">
      <c r="A1043" s="360" t="s">
        <v>14141</v>
      </c>
      <c r="B1043" s="361" t="s">
        <v>11530</v>
      </c>
      <c r="C1043" s="361">
        <v>2</v>
      </c>
      <c r="D1043" s="361" t="s">
        <v>2747</v>
      </c>
      <c r="E1043" s="361" t="s">
        <v>14142</v>
      </c>
      <c r="F1043" s="361" t="s">
        <v>15730</v>
      </c>
      <c r="G1043" s="361" t="s">
        <v>2645</v>
      </c>
      <c r="H1043" s="361" t="s">
        <v>7922</v>
      </c>
      <c r="I1043" s="363" t="s">
        <v>2645</v>
      </c>
      <c r="J1043" s="363" t="s">
        <v>11530</v>
      </c>
      <c r="K1043" s="360">
        <v>2</v>
      </c>
      <c r="L1043" s="360" t="s">
        <v>2747</v>
      </c>
      <c r="M1043" s="360" t="s">
        <v>14142</v>
      </c>
      <c r="N1043" s="363" t="s">
        <v>15730</v>
      </c>
      <c r="O1043" s="363" t="s">
        <v>13745</v>
      </c>
      <c r="P1043" s="363" t="s">
        <v>14143</v>
      </c>
      <c r="Q1043" s="363" t="s">
        <v>14144</v>
      </c>
      <c r="R1043" s="363" t="s">
        <v>15731</v>
      </c>
      <c r="S1043" s="363" t="s">
        <v>8571</v>
      </c>
      <c r="T1043" s="419" t="str">
        <f t="shared" si="33"/>
        <v>217Xã Hiền Quan</v>
      </c>
      <c r="U1043" t="e">
        <f>VLOOKUP(S1043,'DM CQT mới'!$E$7:$E$132,1,)</f>
        <v>#N/A</v>
      </c>
      <c r="V1043" s="360" t="s">
        <v>2747</v>
      </c>
      <c r="W1043" s="363" t="s">
        <v>15730</v>
      </c>
      <c r="X1043" t="b">
        <f t="shared" si="32"/>
        <v>1</v>
      </c>
    </row>
    <row r="1044" spans="1:24" ht="45" hidden="1">
      <c r="A1044" s="360" t="s">
        <v>14141</v>
      </c>
      <c r="B1044" s="361" t="s">
        <v>11530</v>
      </c>
      <c r="C1044" s="361">
        <v>2</v>
      </c>
      <c r="D1044" s="361" t="s">
        <v>2747</v>
      </c>
      <c r="E1044" s="361" t="s">
        <v>14142</v>
      </c>
      <c r="F1044" s="361" t="s">
        <v>15730</v>
      </c>
      <c r="G1044" s="361" t="s">
        <v>2645</v>
      </c>
      <c r="H1044" s="361" t="s">
        <v>7922</v>
      </c>
      <c r="I1044" s="363" t="s">
        <v>2645</v>
      </c>
      <c r="J1044" s="363" t="s">
        <v>11530</v>
      </c>
      <c r="K1044" s="360">
        <v>2</v>
      </c>
      <c r="L1044" s="360" t="s">
        <v>2747</v>
      </c>
      <c r="M1044" s="360" t="s">
        <v>14142</v>
      </c>
      <c r="N1044" s="363" t="s">
        <v>15730</v>
      </c>
      <c r="O1044" s="363" t="s">
        <v>13745</v>
      </c>
      <c r="P1044" s="363" t="s">
        <v>14143</v>
      </c>
      <c r="Q1044" s="363" t="s">
        <v>14144</v>
      </c>
      <c r="R1044" s="363" t="s">
        <v>15731</v>
      </c>
      <c r="S1044" s="363" t="s">
        <v>15348</v>
      </c>
      <c r="T1044" s="419" t="str">
        <f t="shared" si="33"/>
        <v>217Xã Thanh Thủy</v>
      </c>
      <c r="U1044" t="e">
        <f>VLOOKUP(S1044,'DM CQT mới'!$E$7:$E$132,1,)</f>
        <v>#N/A</v>
      </c>
      <c r="V1044" s="360" t="s">
        <v>2747</v>
      </c>
      <c r="W1044" s="363" t="s">
        <v>15730</v>
      </c>
      <c r="X1044" t="b">
        <f t="shared" si="32"/>
        <v>1</v>
      </c>
    </row>
    <row r="1045" spans="1:24" ht="45" hidden="1">
      <c r="A1045" s="360" t="s">
        <v>14141</v>
      </c>
      <c r="B1045" s="361" t="s">
        <v>11530</v>
      </c>
      <c r="C1045" s="361">
        <v>2</v>
      </c>
      <c r="D1045" s="361" t="s">
        <v>2747</v>
      </c>
      <c r="E1045" s="361" t="s">
        <v>14142</v>
      </c>
      <c r="F1045" s="361" t="s">
        <v>15730</v>
      </c>
      <c r="G1045" s="361" t="s">
        <v>2645</v>
      </c>
      <c r="H1045" s="361" t="s">
        <v>7922</v>
      </c>
      <c r="I1045" s="363" t="s">
        <v>2645</v>
      </c>
      <c r="J1045" s="363" t="s">
        <v>11530</v>
      </c>
      <c r="K1045" s="360">
        <v>2</v>
      </c>
      <c r="L1045" s="360" t="s">
        <v>2747</v>
      </c>
      <c r="M1045" s="360" t="s">
        <v>14142</v>
      </c>
      <c r="N1045" s="363" t="s">
        <v>15730</v>
      </c>
      <c r="O1045" s="363" t="s">
        <v>13745</v>
      </c>
      <c r="P1045" s="363" t="s">
        <v>14143</v>
      </c>
      <c r="Q1045" s="363" t="s">
        <v>14144</v>
      </c>
      <c r="R1045" s="363" t="s">
        <v>15731</v>
      </c>
      <c r="S1045" s="363" t="s">
        <v>8572</v>
      </c>
      <c r="T1045" s="419" t="str">
        <f t="shared" si="33"/>
        <v>217Xã Đào Xá</v>
      </c>
      <c r="U1045" t="e">
        <f>VLOOKUP(S1045,'DM CQT mới'!$E$7:$E$132,1,)</f>
        <v>#N/A</v>
      </c>
      <c r="V1045" s="360" t="s">
        <v>2747</v>
      </c>
      <c r="W1045" s="363" t="s">
        <v>15730</v>
      </c>
      <c r="X1045" t="b">
        <f t="shared" si="32"/>
        <v>1</v>
      </c>
    </row>
    <row r="1046" spans="1:24" ht="45" hidden="1">
      <c r="A1046" s="360" t="s">
        <v>14141</v>
      </c>
      <c r="B1046" s="361" t="s">
        <v>11530</v>
      </c>
      <c r="C1046" s="361">
        <v>2</v>
      </c>
      <c r="D1046" s="361" t="s">
        <v>2747</v>
      </c>
      <c r="E1046" s="361" t="s">
        <v>14142</v>
      </c>
      <c r="F1046" s="361" t="s">
        <v>15730</v>
      </c>
      <c r="G1046" s="361" t="s">
        <v>2645</v>
      </c>
      <c r="H1046" s="361" t="s">
        <v>7922</v>
      </c>
      <c r="I1046" s="363" t="s">
        <v>2645</v>
      </c>
      <c r="J1046" s="363" t="s">
        <v>11530</v>
      </c>
      <c r="K1046" s="360">
        <v>2</v>
      </c>
      <c r="L1046" s="360" t="s">
        <v>2747</v>
      </c>
      <c r="M1046" s="360" t="s">
        <v>14142</v>
      </c>
      <c r="N1046" s="363" t="s">
        <v>15730</v>
      </c>
      <c r="O1046" s="363" t="s">
        <v>13745</v>
      </c>
      <c r="P1046" s="363" t="s">
        <v>14143</v>
      </c>
      <c r="Q1046" s="363" t="s">
        <v>14144</v>
      </c>
      <c r="R1046" s="363" t="s">
        <v>15731</v>
      </c>
      <c r="S1046" s="363" t="s">
        <v>8573</v>
      </c>
      <c r="T1046" s="419" t="str">
        <f t="shared" si="33"/>
        <v>217Xã Tu Vũ</v>
      </c>
      <c r="U1046" t="e">
        <f>VLOOKUP(S1046,'DM CQT mới'!$E$7:$E$132,1,)</f>
        <v>#N/A</v>
      </c>
      <c r="V1046" s="360" t="s">
        <v>2747</v>
      </c>
      <c r="W1046" s="363" t="s">
        <v>15730</v>
      </c>
      <c r="X1046" t="b">
        <f t="shared" si="32"/>
        <v>1</v>
      </c>
    </row>
    <row r="1047" spans="1:24" ht="60" hidden="1">
      <c r="A1047" s="360" t="s">
        <v>7933</v>
      </c>
      <c r="B1047" s="361" t="s">
        <v>11530</v>
      </c>
      <c r="C1047" s="361">
        <v>3</v>
      </c>
      <c r="D1047" s="361" t="s">
        <v>2759</v>
      </c>
      <c r="E1047" s="361" t="s">
        <v>14145</v>
      </c>
      <c r="F1047" s="361" t="s">
        <v>15732</v>
      </c>
      <c r="G1047" s="361" t="s">
        <v>2645</v>
      </c>
      <c r="H1047" s="361" t="s">
        <v>7922</v>
      </c>
      <c r="I1047" s="363" t="s">
        <v>2645</v>
      </c>
      <c r="J1047" s="363" t="s">
        <v>11530</v>
      </c>
      <c r="K1047" s="360">
        <v>3</v>
      </c>
      <c r="L1047" s="360" t="s">
        <v>2759</v>
      </c>
      <c r="M1047" s="360" t="s">
        <v>14145</v>
      </c>
      <c r="N1047" s="363" t="s">
        <v>15732</v>
      </c>
      <c r="O1047" s="363" t="s">
        <v>13745</v>
      </c>
      <c r="P1047" s="363" t="s">
        <v>14146</v>
      </c>
      <c r="Q1047" s="363" t="s">
        <v>14147</v>
      </c>
      <c r="R1047" s="363" t="s">
        <v>15733</v>
      </c>
      <c r="S1047" s="363" t="s">
        <v>8574</v>
      </c>
      <c r="T1047" s="419" t="str">
        <f t="shared" si="33"/>
        <v>217Xã Thanh Sơn</v>
      </c>
      <c r="U1047" t="e">
        <f>VLOOKUP(S1047,'DM CQT mới'!$E$7:$E$132,1,)</f>
        <v>#N/A</v>
      </c>
      <c r="V1047" s="360" t="s">
        <v>2759</v>
      </c>
      <c r="W1047" s="363" t="s">
        <v>15732</v>
      </c>
      <c r="X1047" t="b">
        <f t="shared" si="32"/>
        <v>1</v>
      </c>
    </row>
    <row r="1048" spans="1:24" ht="60" hidden="1">
      <c r="A1048" s="360" t="s">
        <v>7933</v>
      </c>
      <c r="B1048" s="361" t="s">
        <v>11530</v>
      </c>
      <c r="C1048" s="361">
        <v>3</v>
      </c>
      <c r="D1048" s="361" t="s">
        <v>2759</v>
      </c>
      <c r="E1048" s="361" t="s">
        <v>14145</v>
      </c>
      <c r="F1048" s="361" t="s">
        <v>15732</v>
      </c>
      <c r="G1048" s="361" t="s">
        <v>2645</v>
      </c>
      <c r="H1048" s="361" t="s">
        <v>7922</v>
      </c>
      <c r="I1048" s="363" t="s">
        <v>2645</v>
      </c>
      <c r="J1048" s="363" t="s">
        <v>11530</v>
      </c>
      <c r="K1048" s="360">
        <v>3</v>
      </c>
      <c r="L1048" s="360" t="s">
        <v>2759</v>
      </c>
      <c r="M1048" s="360" t="s">
        <v>14145</v>
      </c>
      <c r="N1048" s="363" t="s">
        <v>15732</v>
      </c>
      <c r="O1048" s="363" t="s">
        <v>13745</v>
      </c>
      <c r="P1048" s="363" t="s">
        <v>14146</v>
      </c>
      <c r="Q1048" s="363" t="s">
        <v>14147</v>
      </c>
      <c r="R1048" s="363" t="s">
        <v>15733</v>
      </c>
      <c r="S1048" s="363" t="s">
        <v>8575</v>
      </c>
      <c r="T1048" s="419" t="str">
        <f t="shared" si="33"/>
        <v>217Xã Võ Miếu</v>
      </c>
      <c r="U1048" t="e">
        <f>VLOOKUP(S1048,'DM CQT mới'!$E$7:$E$132,1,)</f>
        <v>#N/A</v>
      </c>
      <c r="V1048" s="360" t="s">
        <v>2759</v>
      </c>
      <c r="W1048" s="363" t="s">
        <v>15732</v>
      </c>
      <c r="X1048" t="b">
        <f t="shared" si="32"/>
        <v>1</v>
      </c>
    </row>
    <row r="1049" spans="1:24" ht="60" hidden="1">
      <c r="A1049" s="360" t="s">
        <v>7933</v>
      </c>
      <c r="B1049" s="361" t="s">
        <v>11530</v>
      </c>
      <c r="C1049" s="361">
        <v>3</v>
      </c>
      <c r="D1049" s="361" t="s">
        <v>2759</v>
      </c>
      <c r="E1049" s="361" t="s">
        <v>14145</v>
      </c>
      <c r="F1049" s="361" t="s">
        <v>15732</v>
      </c>
      <c r="G1049" s="361" t="s">
        <v>2645</v>
      </c>
      <c r="H1049" s="361" t="s">
        <v>7922</v>
      </c>
      <c r="I1049" s="363" t="s">
        <v>2645</v>
      </c>
      <c r="J1049" s="363" t="s">
        <v>11530</v>
      </c>
      <c r="K1049" s="360">
        <v>3</v>
      </c>
      <c r="L1049" s="360" t="s">
        <v>2759</v>
      </c>
      <c r="M1049" s="360" t="s">
        <v>14145</v>
      </c>
      <c r="N1049" s="363" t="s">
        <v>15732</v>
      </c>
      <c r="O1049" s="363" t="s">
        <v>13745</v>
      </c>
      <c r="P1049" s="363" t="s">
        <v>14146</v>
      </c>
      <c r="Q1049" s="363" t="s">
        <v>14147</v>
      </c>
      <c r="R1049" s="363" t="s">
        <v>15733</v>
      </c>
      <c r="S1049" s="363" t="s">
        <v>8576</v>
      </c>
      <c r="T1049" s="419" t="str">
        <f t="shared" si="33"/>
        <v>217Xã Văn Miếu</v>
      </c>
      <c r="U1049" t="e">
        <f>VLOOKUP(S1049,'DM CQT mới'!$E$7:$E$132,1,)</f>
        <v>#N/A</v>
      </c>
      <c r="V1049" s="360" t="s">
        <v>2759</v>
      </c>
      <c r="W1049" s="363" t="s">
        <v>15732</v>
      </c>
      <c r="X1049" t="b">
        <f t="shared" si="32"/>
        <v>1</v>
      </c>
    </row>
    <row r="1050" spans="1:24" ht="60" hidden="1">
      <c r="A1050" s="360" t="s">
        <v>7933</v>
      </c>
      <c r="B1050" s="361" t="s">
        <v>11530</v>
      </c>
      <c r="C1050" s="361">
        <v>3</v>
      </c>
      <c r="D1050" s="361" t="s">
        <v>2759</v>
      </c>
      <c r="E1050" s="361" t="s">
        <v>14145</v>
      </c>
      <c r="F1050" s="361" t="s">
        <v>15732</v>
      </c>
      <c r="G1050" s="361" t="s">
        <v>2645</v>
      </c>
      <c r="H1050" s="361" t="s">
        <v>7922</v>
      </c>
      <c r="I1050" s="363" t="s">
        <v>2645</v>
      </c>
      <c r="J1050" s="363" t="s">
        <v>11530</v>
      </c>
      <c r="K1050" s="360">
        <v>3</v>
      </c>
      <c r="L1050" s="360" t="s">
        <v>2759</v>
      </c>
      <c r="M1050" s="360" t="s">
        <v>14145</v>
      </c>
      <c r="N1050" s="363" t="s">
        <v>15732</v>
      </c>
      <c r="O1050" s="363" t="s">
        <v>13745</v>
      </c>
      <c r="P1050" s="363" t="s">
        <v>14146</v>
      </c>
      <c r="Q1050" s="363" t="s">
        <v>14147</v>
      </c>
      <c r="R1050" s="363" t="s">
        <v>15733</v>
      </c>
      <c r="S1050" s="363" t="s">
        <v>8577</v>
      </c>
      <c r="T1050" s="419" t="str">
        <f t="shared" si="33"/>
        <v>217Xã Cự Đồng</v>
      </c>
      <c r="U1050" t="e">
        <f>VLOOKUP(S1050,'DM CQT mới'!$E$7:$E$132,1,)</f>
        <v>#N/A</v>
      </c>
      <c r="V1050" s="360" t="s">
        <v>2759</v>
      </c>
      <c r="W1050" s="363" t="s">
        <v>15732</v>
      </c>
      <c r="X1050" t="b">
        <f t="shared" si="32"/>
        <v>1</v>
      </c>
    </row>
    <row r="1051" spans="1:24" ht="60" hidden="1">
      <c r="A1051" s="360" t="s">
        <v>7933</v>
      </c>
      <c r="B1051" s="361" t="s">
        <v>11530</v>
      </c>
      <c r="C1051" s="361">
        <v>3</v>
      </c>
      <c r="D1051" s="361" t="s">
        <v>2759</v>
      </c>
      <c r="E1051" s="361" t="s">
        <v>14145</v>
      </c>
      <c r="F1051" s="361" t="s">
        <v>15732</v>
      </c>
      <c r="G1051" s="361" t="s">
        <v>2645</v>
      </c>
      <c r="H1051" s="361" t="s">
        <v>7922</v>
      </c>
      <c r="I1051" s="363" t="s">
        <v>2645</v>
      </c>
      <c r="J1051" s="363" t="s">
        <v>11530</v>
      </c>
      <c r="K1051" s="360">
        <v>3</v>
      </c>
      <c r="L1051" s="360" t="s">
        <v>2759</v>
      </c>
      <c r="M1051" s="360" t="s">
        <v>14145</v>
      </c>
      <c r="N1051" s="363" t="s">
        <v>15732</v>
      </c>
      <c r="O1051" s="363" t="s">
        <v>13745</v>
      </c>
      <c r="P1051" s="363" t="s">
        <v>14146</v>
      </c>
      <c r="Q1051" s="363" t="s">
        <v>14147</v>
      </c>
      <c r="R1051" s="363" t="s">
        <v>15733</v>
      </c>
      <c r="S1051" s="363" t="s">
        <v>8578</v>
      </c>
      <c r="T1051" s="419" t="str">
        <f t="shared" si="33"/>
        <v>217Xã Hương Cần</v>
      </c>
      <c r="U1051" t="e">
        <f>VLOOKUP(S1051,'DM CQT mới'!$E$7:$E$132,1,)</f>
        <v>#N/A</v>
      </c>
      <c r="V1051" s="360" t="s">
        <v>2759</v>
      </c>
      <c r="W1051" s="363" t="s">
        <v>15732</v>
      </c>
      <c r="X1051" t="b">
        <f t="shared" si="32"/>
        <v>1</v>
      </c>
    </row>
    <row r="1052" spans="1:24" ht="60" hidden="1">
      <c r="A1052" s="360" t="s">
        <v>7933</v>
      </c>
      <c r="B1052" s="361" t="s">
        <v>11530</v>
      </c>
      <c r="C1052" s="361">
        <v>3</v>
      </c>
      <c r="D1052" s="361" t="s">
        <v>2759</v>
      </c>
      <c r="E1052" s="361" t="s">
        <v>14145</v>
      </c>
      <c r="F1052" s="361" t="s">
        <v>15732</v>
      </c>
      <c r="G1052" s="361" t="s">
        <v>2645</v>
      </c>
      <c r="H1052" s="361" t="s">
        <v>7922</v>
      </c>
      <c r="I1052" s="363" t="s">
        <v>2645</v>
      </c>
      <c r="J1052" s="363" t="s">
        <v>11530</v>
      </c>
      <c r="K1052" s="360">
        <v>3</v>
      </c>
      <c r="L1052" s="360" t="s">
        <v>2759</v>
      </c>
      <c r="M1052" s="360" t="s">
        <v>14145</v>
      </c>
      <c r="N1052" s="363" t="s">
        <v>15732</v>
      </c>
      <c r="O1052" s="363" t="s">
        <v>13745</v>
      </c>
      <c r="P1052" s="363" t="s">
        <v>14146</v>
      </c>
      <c r="Q1052" s="363" t="s">
        <v>14147</v>
      </c>
      <c r="R1052" s="363" t="s">
        <v>15733</v>
      </c>
      <c r="S1052" s="363" t="s">
        <v>8058</v>
      </c>
      <c r="T1052" s="419" t="str">
        <f t="shared" si="33"/>
        <v>217Xã Yên Sơn</v>
      </c>
      <c r="U1052" t="e">
        <f>VLOOKUP(S1052,'DM CQT mới'!$E$7:$E$132,1,)</f>
        <v>#N/A</v>
      </c>
      <c r="V1052" s="360" t="s">
        <v>2759</v>
      </c>
      <c r="W1052" s="363" t="s">
        <v>15732</v>
      </c>
      <c r="X1052" t="b">
        <f t="shared" si="32"/>
        <v>1</v>
      </c>
    </row>
    <row r="1053" spans="1:24" ht="60" hidden="1">
      <c r="A1053" s="360" t="s">
        <v>7933</v>
      </c>
      <c r="B1053" s="361" t="s">
        <v>11530</v>
      </c>
      <c r="C1053" s="361">
        <v>3</v>
      </c>
      <c r="D1053" s="361" t="s">
        <v>2759</v>
      </c>
      <c r="E1053" s="361" t="s">
        <v>14145</v>
      </c>
      <c r="F1053" s="361" t="s">
        <v>15732</v>
      </c>
      <c r="G1053" s="361" t="s">
        <v>2645</v>
      </c>
      <c r="H1053" s="361" t="s">
        <v>7922</v>
      </c>
      <c r="I1053" s="363" t="s">
        <v>2645</v>
      </c>
      <c r="J1053" s="363" t="s">
        <v>11530</v>
      </c>
      <c r="K1053" s="360">
        <v>3</v>
      </c>
      <c r="L1053" s="360" t="s">
        <v>2759</v>
      </c>
      <c r="M1053" s="360" t="s">
        <v>14145</v>
      </c>
      <c r="N1053" s="363" t="s">
        <v>15732</v>
      </c>
      <c r="O1053" s="363" t="s">
        <v>13745</v>
      </c>
      <c r="P1053" s="363" t="s">
        <v>14146</v>
      </c>
      <c r="Q1053" s="363" t="s">
        <v>14147</v>
      </c>
      <c r="R1053" s="363" t="s">
        <v>15733</v>
      </c>
      <c r="S1053" s="363" t="s">
        <v>8579</v>
      </c>
      <c r="T1053" s="419" t="str">
        <f t="shared" si="33"/>
        <v>217Xã Khả Cửu</v>
      </c>
      <c r="U1053" t="e">
        <f>VLOOKUP(S1053,'DM CQT mới'!$E$7:$E$132,1,)</f>
        <v>#N/A</v>
      </c>
      <c r="V1053" s="360" t="s">
        <v>2759</v>
      </c>
      <c r="W1053" s="363" t="s">
        <v>15732</v>
      </c>
      <c r="X1053" t="b">
        <f t="shared" si="32"/>
        <v>1</v>
      </c>
    </row>
    <row r="1054" spans="1:24" ht="60" hidden="1">
      <c r="A1054" s="360" t="s">
        <v>7933</v>
      </c>
      <c r="B1054" s="361" t="s">
        <v>11530</v>
      </c>
      <c r="C1054" s="361">
        <v>3</v>
      </c>
      <c r="D1054" s="361" t="s">
        <v>2759</v>
      </c>
      <c r="E1054" s="361" t="s">
        <v>14145</v>
      </c>
      <c r="F1054" s="361" t="s">
        <v>15732</v>
      </c>
      <c r="G1054" s="361" t="s">
        <v>2645</v>
      </c>
      <c r="H1054" s="361" t="s">
        <v>7922</v>
      </c>
      <c r="I1054" s="363" t="s">
        <v>2645</v>
      </c>
      <c r="J1054" s="363" t="s">
        <v>11530</v>
      </c>
      <c r="K1054" s="360">
        <v>3</v>
      </c>
      <c r="L1054" s="360" t="s">
        <v>2759</v>
      </c>
      <c r="M1054" s="360" t="s">
        <v>14145</v>
      </c>
      <c r="N1054" s="363" t="s">
        <v>15732</v>
      </c>
      <c r="O1054" s="363" t="s">
        <v>13745</v>
      </c>
      <c r="P1054" s="363" t="s">
        <v>14146</v>
      </c>
      <c r="Q1054" s="363" t="s">
        <v>14147</v>
      </c>
      <c r="R1054" s="363" t="s">
        <v>15733</v>
      </c>
      <c r="S1054" s="363" t="s">
        <v>8580</v>
      </c>
      <c r="T1054" s="419" t="str">
        <f t="shared" si="33"/>
        <v>217Xã Tân Sơn</v>
      </c>
      <c r="U1054" t="e">
        <f>VLOOKUP(S1054,'DM CQT mới'!$E$7:$E$132,1,)</f>
        <v>#N/A</v>
      </c>
      <c r="V1054" s="360" t="s">
        <v>2759</v>
      </c>
      <c r="W1054" s="363" t="s">
        <v>15732</v>
      </c>
      <c r="X1054" t="b">
        <f t="shared" si="32"/>
        <v>1</v>
      </c>
    </row>
    <row r="1055" spans="1:24" ht="60" hidden="1">
      <c r="A1055" s="360" t="s">
        <v>7933</v>
      </c>
      <c r="B1055" s="361" t="s">
        <v>11530</v>
      </c>
      <c r="C1055" s="361">
        <v>3</v>
      </c>
      <c r="D1055" s="361" t="s">
        <v>2759</v>
      </c>
      <c r="E1055" s="361" t="s">
        <v>14145</v>
      </c>
      <c r="F1055" s="361" t="s">
        <v>15732</v>
      </c>
      <c r="G1055" s="361" t="s">
        <v>2645</v>
      </c>
      <c r="H1055" s="361" t="s">
        <v>7922</v>
      </c>
      <c r="I1055" s="363" t="s">
        <v>2645</v>
      </c>
      <c r="J1055" s="363" t="s">
        <v>11530</v>
      </c>
      <c r="K1055" s="360">
        <v>3</v>
      </c>
      <c r="L1055" s="360" t="s">
        <v>2759</v>
      </c>
      <c r="M1055" s="360" t="s">
        <v>14145</v>
      </c>
      <c r="N1055" s="363" t="s">
        <v>15732</v>
      </c>
      <c r="O1055" s="363" t="s">
        <v>13745</v>
      </c>
      <c r="P1055" s="363" t="s">
        <v>14146</v>
      </c>
      <c r="Q1055" s="363" t="s">
        <v>14147</v>
      </c>
      <c r="R1055" s="363" t="s">
        <v>15733</v>
      </c>
      <c r="S1055" s="363" t="s">
        <v>8581</v>
      </c>
      <c r="T1055" s="419" t="str">
        <f t="shared" si="33"/>
        <v>217Xã Minh Đài</v>
      </c>
      <c r="U1055" t="e">
        <f>VLOOKUP(S1055,'DM CQT mới'!$E$7:$E$132,1,)</f>
        <v>#N/A</v>
      </c>
      <c r="V1055" s="360" t="s">
        <v>2759</v>
      </c>
      <c r="W1055" s="363" t="s">
        <v>15732</v>
      </c>
      <c r="X1055" t="b">
        <f t="shared" si="32"/>
        <v>1</v>
      </c>
    </row>
    <row r="1056" spans="1:24" ht="60" hidden="1">
      <c r="A1056" s="360" t="s">
        <v>7933</v>
      </c>
      <c r="B1056" s="361" t="s">
        <v>11530</v>
      </c>
      <c r="C1056" s="361">
        <v>3</v>
      </c>
      <c r="D1056" s="361" t="s">
        <v>2759</v>
      </c>
      <c r="E1056" s="361" t="s">
        <v>14145</v>
      </c>
      <c r="F1056" s="361" t="s">
        <v>15732</v>
      </c>
      <c r="G1056" s="361" t="s">
        <v>2645</v>
      </c>
      <c r="H1056" s="361" t="s">
        <v>7922</v>
      </c>
      <c r="I1056" s="363" t="s">
        <v>2645</v>
      </c>
      <c r="J1056" s="363" t="s">
        <v>11530</v>
      </c>
      <c r="K1056" s="360">
        <v>3</v>
      </c>
      <c r="L1056" s="360" t="s">
        <v>2759</v>
      </c>
      <c r="M1056" s="360" t="s">
        <v>14145</v>
      </c>
      <c r="N1056" s="363" t="s">
        <v>15732</v>
      </c>
      <c r="O1056" s="363" t="s">
        <v>13745</v>
      </c>
      <c r="P1056" s="363" t="s">
        <v>14146</v>
      </c>
      <c r="Q1056" s="363" t="s">
        <v>14147</v>
      </c>
      <c r="R1056" s="363" t="s">
        <v>15733</v>
      </c>
      <c r="S1056" s="363" t="s">
        <v>8582</v>
      </c>
      <c r="T1056" s="419" t="str">
        <f t="shared" si="33"/>
        <v>217Xã Lai Đồng</v>
      </c>
      <c r="U1056" t="e">
        <f>VLOOKUP(S1056,'DM CQT mới'!$E$7:$E$132,1,)</f>
        <v>#N/A</v>
      </c>
      <c r="V1056" s="360" t="s">
        <v>2759</v>
      </c>
      <c r="W1056" s="363" t="s">
        <v>15732</v>
      </c>
      <c r="X1056" t="b">
        <f t="shared" si="32"/>
        <v>1</v>
      </c>
    </row>
    <row r="1057" spans="1:24" ht="60" hidden="1">
      <c r="A1057" s="360" t="s">
        <v>7933</v>
      </c>
      <c r="B1057" s="361" t="s">
        <v>11530</v>
      </c>
      <c r="C1057" s="361">
        <v>3</v>
      </c>
      <c r="D1057" s="361" t="s">
        <v>2759</v>
      </c>
      <c r="E1057" s="361" t="s">
        <v>14145</v>
      </c>
      <c r="F1057" s="361" t="s">
        <v>15732</v>
      </c>
      <c r="G1057" s="361" t="s">
        <v>2645</v>
      </c>
      <c r="H1057" s="361" t="s">
        <v>7922</v>
      </c>
      <c r="I1057" s="363" t="s">
        <v>2645</v>
      </c>
      <c r="J1057" s="363" t="s">
        <v>11530</v>
      </c>
      <c r="K1057" s="360">
        <v>3</v>
      </c>
      <c r="L1057" s="360" t="s">
        <v>2759</v>
      </c>
      <c r="M1057" s="360" t="s">
        <v>14145</v>
      </c>
      <c r="N1057" s="363" t="s">
        <v>15732</v>
      </c>
      <c r="O1057" s="363" t="s">
        <v>13745</v>
      </c>
      <c r="P1057" s="363" t="s">
        <v>14146</v>
      </c>
      <c r="Q1057" s="363" t="s">
        <v>14147</v>
      </c>
      <c r="R1057" s="363" t="s">
        <v>15733</v>
      </c>
      <c r="S1057" s="363" t="s">
        <v>8583</v>
      </c>
      <c r="T1057" s="419" t="str">
        <f t="shared" si="33"/>
        <v>217Xã Thu Cúc</v>
      </c>
      <c r="U1057" t="e">
        <f>VLOOKUP(S1057,'DM CQT mới'!$E$7:$E$132,1,)</f>
        <v>#N/A</v>
      </c>
      <c r="V1057" s="360" t="s">
        <v>2759</v>
      </c>
      <c r="W1057" s="363" t="s">
        <v>15732</v>
      </c>
      <c r="X1057" t="b">
        <f t="shared" si="32"/>
        <v>1</v>
      </c>
    </row>
    <row r="1058" spans="1:24" ht="60" hidden="1">
      <c r="A1058" s="360" t="s">
        <v>7933</v>
      </c>
      <c r="B1058" s="361" t="s">
        <v>11530</v>
      </c>
      <c r="C1058" s="361">
        <v>3</v>
      </c>
      <c r="D1058" s="361" t="s">
        <v>2759</v>
      </c>
      <c r="E1058" s="361" t="s">
        <v>14145</v>
      </c>
      <c r="F1058" s="361" t="s">
        <v>15732</v>
      </c>
      <c r="G1058" s="361" t="s">
        <v>2645</v>
      </c>
      <c r="H1058" s="361" t="s">
        <v>7922</v>
      </c>
      <c r="I1058" s="363" t="s">
        <v>2645</v>
      </c>
      <c r="J1058" s="363" t="s">
        <v>11530</v>
      </c>
      <c r="K1058" s="360">
        <v>3</v>
      </c>
      <c r="L1058" s="360" t="s">
        <v>2759</v>
      </c>
      <c r="M1058" s="360" t="s">
        <v>14145</v>
      </c>
      <c r="N1058" s="363" t="s">
        <v>15732</v>
      </c>
      <c r="O1058" s="363" t="s">
        <v>13745</v>
      </c>
      <c r="P1058" s="363" t="s">
        <v>14146</v>
      </c>
      <c r="Q1058" s="363" t="s">
        <v>14147</v>
      </c>
      <c r="R1058" s="363" t="s">
        <v>15733</v>
      </c>
      <c r="S1058" s="363" t="s">
        <v>8584</v>
      </c>
      <c r="T1058" s="419" t="str">
        <f t="shared" si="33"/>
        <v>217Xã Xuân Đài</v>
      </c>
      <c r="U1058" t="e">
        <f>VLOOKUP(S1058,'DM CQT mới'!$E$7:$E$132,1,)</f>
        <v>#N/A</v>
      </c>
      <c r="V1058" s="360" t="s">
        <v>2759</v>
      </c>
      <c r="W1058" s="363" t="s">
        <v>15732</v>
      </c>
      <c r="X1058" t="b">
        <f t="shared" si="32"/>
        <v>1</v>
      </c>
    </row>
    <row r="1059" spans="1:24" ht="60" hidden="1">
      <c r="A1059" s="360" t="s">
        <v>7933</v>
      </c>
      <c r="B1059" s="361" t="s">
        <v>11530</v>
      </c>
      <c r="C1059" s="361">
        <v>3</v>
      </c>
      <c r="D1059" s="361" t="s">
        <v>2759</v>
      </c>
      <c r="E1059" s="361" t="s">
        <v>14145</v>
      </c>
      <c r="F1059" s="361" t="s">
        <v>15732</v>
      </c>
      <c r="G1059" s="361" t="s">
        <v>2645</v>
      </c>
      <c r="H1059" s="361" t="s">
        <v>7922</v>
      </c>
      <c r="I1059" s="363" t="s">
        <v>2645</v>
      </c>
      <c r="J1059" s="363" t="s">
        <v>11530</v>
      </c>
      <c r="K1059" s="360">
        <v>3</v>
      </c>
      <c r="L1059" s="360" t="s">
        <v>2759</v>
      </c>
      <c r="M1059" s="360" t="s">
        <v>14145</v>
      </c>
      <c r="N1059" s="363" t="s">
        <v>15732</v>
      </c>
      <c r="O1059" s="363" t="s">
        <v>13745</v>
      </c>
      <c r="P1059" s="363" t="s">
        <v>14146</v>
      </c>
      <c r="Q1059" s="363" t="s">
        <v>14147</v>
      </c>
      <c r="R1059" s="363" t="s">
        <v>15733</v>
      </c>
      <c r="S1059" s="363" t="s">
        <v>8585</v>
      </c>
      <c r="T1059" s="419" t="str">
        <f t="shared" si="33"/>
        <v>217Xã Long Cốc</v>
      </c>
      <c r="U1059" t="e">
        <f>VLOOKUP(S1059,'DM CQT mới'!$E$7:$E$132,1,)</f>
        <v>#N/A</v>
      </c>
      <c r="V1059" s="360" t="s">
        <v>2759</v>
      </c>
      <c r="W1059" s="363" t="s">
        <v>15732</v>
      </c>
      <c r="X1059" t="b">
        <f t="shared" si="32"/>
        <v>1</v>
      </c>
    </row>
    <row r="1060" spans="1:24" ht="60" hidden="1">
      <c r="A1060" s="360" t="s">
        <v>14148</v>
      </c>
      <c r="B1060" s="361" t="s">
        <v>11530</v>
      </c>
      <c r="C1060" s="361">
        <v>4</v>
      </c>
      <c r="D1060" s="361" t="s">
        <v>2735</v>
      </c>
      <c r="E1060" s="361" t="s">
        <v>14149</v>
      </c>
      <c r="F1060" s="361" t="s">
        <v>15734</v>
      </c>
      <c r="G1060" s="361" t="s">
        <v>2645</v>
      </c>
      <c r="H1060" s="361" t="s">
        <v>7922</v>
      </c>
      <c r="I1060" s="363" t="s">
        <v>2645</v>
      </c>
      <c r="J1060" s="363" t="s">
        <v>11530</v>
      </c>
      <c r="K1060" s="360">
        <v>4</v>
      </c>
      <c r="L1060" s="360" t="s">
        <v>2735</v>
      </c>
      <c r="M1060" s="360" t="s">
        <v>14149</v>
      </c>
      <c r="N1060" s="363" t="s">
        <v>15734</v>
      </c>
      <c r="O1060" s="363" t="s">
        <v>13745</v>
      </c>
      <c r="P1060" s="363" t="s">
        <v>14150</v>
      </c>
      <c r="Q1060" s="363" t="s">
        <v>14151</v>
      </c>
      <c r="R1060" s="363" t="s">
        <v>15735</v>
      </c>
      <c r="S1060" s="363" t="s">
        <v>8562</v>
      </c>
      <c r="T1060" s="419" t="str">
        <f t="shared" si="33"/>
        <v>217Xã Cẩm Khê</v>
      </c>
      <c r="U1060" t="e">
        <f>VLOOKUP(S1060,'DM CQT mới'!$E$7:$E$132,1,)</f>
        <v>#N/A</v>
      </c>
      <c r="V1060" s="360" t="s">
        <v>2735</v>
      </c>
      <c r="W1060" s="363" t="s">
        <v>15734</v>
      </c>
      <c r="X1060" t="b">
        <f t="shared" si="32"/>
        <v>1</v>
      </c>
    </row>
    <row r="1061" spans="1:24" ht="60" hidden="1">
      <c r="A1061" s="360" t="s">
        <v>14148</v>
      </c>
      <c r="B1061" s="361" t="s">
        <v>11530</v>
      </c>
      <c r="C1061" s="361">
        <v>4</v>
      </c>
      <c r="D1061" s="361" t="s">
        <v>2735</v>
      </c>
      <c r="E1061" s="361" t="s">
        <v>14149</v>
      </c>
      <c r="F1061" s="361" t="s">
        <v>15734</v>
      </c>
      <c r="G1061" s="361" t="s">
        <v>2645</v>
      </c>
      <c r="H1061" s="361" t="s">
        <v>7922</v>
      </c>
      <c r="I1061" s="363" t="s">
        <v>2645</v>
      </c>
      <c r="J1061" s="363" t="s">
        <v>11530</v>
      </c>
      <c r="K1061" s="360">
        <v>4</v>
      </c>
      <c r="L1061" s="360" t="s">
        <v>2735</v>
      </c>
      <c r="M1061" s="360" t="s">
        <v>14149</v>
      </c>
      <c r="N1061" s="363" t="s">
        <v>15734</v>
      </c>
      <c r="O1061" s="363" t="s">
        <v>13745</v>
      </c>
      <c r="P1061" s="363" t="s">
        <v>14150</v>
      </c>
      <c r="Q1061" s="363" t="s">
        <v>14151</v>
      </c>
      <c r="R1061" s="363" t="s">
        <v>15735</v>
      </c>
      <c r="S1061" s="363" t="s">
        <v>8563</v>
      </c>
      <c r="T1061" s="419" t="str">
        <f t="shared" si="33"/>
        <v>217Xã Phú Khê</v>
      </c>
      <c r="U1061" t="e">
        <f>VLOOKUP(S1061,'DM CQT mới'!$E$7:$E$132,1,)</f>
        <v>#N/A</v>
      </c>
      <c r="V1061" s="360" t="s">
        <v>2735</v>
      </c>
      <c r="W1061" s="363" t="s">
        <v>15734</v>
      </c>
      <c r="X1061" t="b">
        <f t="shared" si="32"/>
        <v>1</v>
      </c>
    </row>
    <row r="1062" spans="1:24" ht="60" hidden="1">
      <c r="A1062" s="360" t="s">
        <v>14148</v>
      </c>
      <c r="B1062" s="361" t="s">
        <v>11530</v>
      </c>
      <c r="C1062" s="361">
        <v>4</v>
      </c>
      <c r="D1062" s="361" t="s">
        <v>2735</v>
      </c>
      <c r="E1062" s="361" t="s">
        <v>14149</v>
      </c>
      <c r="F1062" s="361" t="s">
        <v>15734</v>
      </c>
      <c r="G1062" s="361" t="s">
        <v>2645</v>
      </c>
      <c r="H1062" s="361" t="s">
        <v>7922</v>
      </c>
      <c r="I1062" s="363" t="s">
        <v>2645</v>
      </c>
      <c r="J1062" s="363" t="s">
        <v>11530</v>
      </c>
      <c r="K1062" s="360">
        <v>4</v>
      </c>
      <c r="L1062" s="360" t="s">
        <v>2735</v>
      </c>
      <c r="M1062" s="360" t="s">
        <v>14149</v>
      </c>
      <c r="N1062" s="363" t="s">
        <v>15734</v>
      </c>
      <c r="O1062" s="363" t="s">
        <v>13745</v>
      </c>
      <c r="P1062" s="363" t="s">
        <v>14150</v>
      </c>
      <c r="Q1062" s="363" t="s">
        <v>14151</v>
      </c>
      <c r="R1062" s="363" t="s">
        <v>15735</v>
      </c>
      <c r="S1062" s="363" t="s">
        <v>8564</v>
      </c>
      <c r="T1062" s="419" t="str">
        <f t="shared" si="33"/>
        <v>217Xã Hùng Việt</v>
      </c>
      <c r="U1062" t="e">
        <f>VLOOKUP(S1062,'DM CQT mới'!$E$7:$E$132,1,)</f>
        <v>#N/A</v>
      </c>
      <c r="V1062" s="360" t="s">
        <v>2735</v>
      </c>
      <c r="W1062" s="363" t="s">
        <v>15734</v>
      </c>
      <c r="X1062" t="b">
        <f t="shared" si="32"/>
        <v>1</v>
      </c>
    </row>
    <row r="1063" spans="1:24" ht="60" hidden="1">
      <c r="A1063" s="360" t="s">
        <v>14148</v>
      </c>
      <c r="B1063" s="361" t="s">
        <v>11530</v>
      </c>
      <c r="C1063" s="361">
        <v>4</v>
      </c>
      <c r="D1063" s="361" t="s">
        <v>2735</v>
      </c>
      <c r="E1063" s="361" t="s">
        <v>14149</v>
      </c>
      <c r="F1063" s="361" t="s">
        <v>15734</v>
      </c>
      <c r="G1063" s="361" t="s">
        <v>2645</v>
      </c>
      <c r="H1063" s="361" t="s">
        <v>7922</v>
      </c>
      <c r="I1063" s="363" t="s">
        <v>2645</v>
      </c>
      <c r="J1063" s="363" t="s">
        <v>11530</v>
      </c>
      <c r="K1063" s="360">
        <v>4</v>
      </c>
      <c r="L1063" s="360" t="s">
        <v>2735</v>
      </c>
      <c r="M1063" s="360" t="s">
        <v>14149</v>
      </c>
      <c r="N1063" s="363" t="s">
        <v>15734</v>
      </c>
      <c r="O1063" s="363" t="s">
        <v>13745</v>
      </c>
      <c r="P1063" s="363" t="s">
        <v>14150</v>
      </c>
      <c r="Q1063" s="363" t="s">
        <v>14151</v>
      </c>
      <c r="R1063" s="363" t="s">
        <v>15735</v>
      </c>
      <c r="S1063" s="363" t="s">
        <v>8565</v>
      </c>
      <c r="T1063" s="419" t="str">
        <f t="shared" si="33"/>
        <v>217Xã Đồng Lương</v>
      </c>
      <c r="U1063" t="e">
        <f>VLOOKUP(S1063,'DM CQT mới'!$E$7:$E$132,1,)</f>
        <v>#N/A</v>
      </c>
      <c r="V1063" s="360" t="s">
        <v>2735</v>
      </c>
      <c r="W1063" s="363" t="s">
        <v>15734</v>
      </c>
      <c r="X1063" t="b">
        <f t="shared" si="32"/>
        <v>1</v>
      </c>
    </row>
    <row r="1064" spans="1:24" ht="60" hidden="1">
      <c r="A1064" s="360" t="s">
        <v>14148</v>
      </c>
      <c r="B1064" s="361" t="s">
        <v>11530</v>
      </c>
      <c r="C1064" s="361">
        <v>4</v>
      </c>
      <c r="D1064" s="361" t="s">
        <v>2735</v>
      </c>
      <c r="E1064" s="361" t="s">
        <v>14149</v>
      </c>
      <c r="F1064" s="361" t="s">
        <v>15734</v>
      </c>
      <c r="G1064" s="361" t="s">
        <v>2645</v>
      </c>
      <c r="H1064" s="361" t="s">
        <v>7922</v>
      </c>
      <c r="I1064" s="363" t="s">
        <v>2645</v>
      </c>
      <c r="J1064" s="363" t="s">
        <v>11530</v>
      </c>
      <c r="K1064" s="360">
        <v>4</v>
      </c>
      <c r="L1064" s="360" t="s">
        <v>2735</v>
      </c>
      <c r="M1064" s="360" t="s">
        <v>14149</v>
      </c>
      <c r="N1064" s="363" t="s">
        <v>15734</v>
      </c>
      <c r="O1064" s="363" t="s">
        <v>13745</v>
      </c>
      <c r="P1064" s="363" t="s">
        <v>14150</v>
      </c>
      <c r="Q1064" s="363" t="s">
        <v>14151</v>
      </c>
      <c r="R1064" s="363" t="s">
        <v>15735</v>
      </c>
      <c r="S1064" s="363" t="s">
        <v>8566</v>
      </c>
      <c r="T1064" s="419" t="str">
        <f t="shared" si="33"/>
        <v>217Xã Tiên Lương</v>
      </c>
      <c r="U1064" t="e">
        <f>VLOOKUP(S1064,'DM CQT mới'!$E$7:$E$132,1,)</f>
        <v>#N/A</v>
      </c>
      <c r="V1064" s="360" t="s">
        <v>2735</v>
      </c>
      <c r="W1064" s="363" t="s">
        <v>15734</v>
      </c>
      <c r="X1064" t="b">
        <f t="shared" si="32"/>
        <v>1</v>
      </c>
    </row>
    <row r="1065" spans="1:24" ht="60" hidden="1">
      <c r="A1065" s="360" t="s">
        <v>14148</v>
      </c>
      <c r="B1065" s="361" t="s">
        <v>11530</v>
      </c>
      <c r="C1065" s="361">
        <v>4</v>
      </c>
      <c r="D1065" s="361" t="s">
        <v>2735</v>
      </c>
      <c r="E1065" s="361" t="s">
        <v>14149</v>
      </c>
      <c r="F1065" s="361" t="s">
        <v>15734</v>
      </c>
      <c r="G1065" s="361" t="s">
        <v>2645</v>
      </c>
      <c r="H1065" s="361" t="s">
        <v>7922</v>
      </c>
      <c r="I1065" s="363" t="s">
        <v>2645</v>
      </c>
      <c r="J1065" s="363" t="s">
        <v>11530</v>
      </c>
      <c r="K1065" s="360">
        <v>4</v>
      </c>
      <c r="L1065" s="360" t="s">
        <v>2735</v>
      </c>
      <c r="M1065" s="360" t="s">
        <v>14149</v>
      </c>
      <c r="N1065" s="363" t="s">
        <v>15734</v>
      </c>
      <c r="O1065" s="363" t="s">
        <v>13745</v>
      </c>
      <c r="P1065" s="363" t="s">
        <v>14150</v>
      </c>
      <c r="Q1065" s="363" t="s">
        <v>14151</v>
      </c>
      <c r="R1065" s="363" t="s">
        <v>15735</v>
      </c>
      <c r="S1065" s="363" t="s">
        <v>8567</v>
      </c>
      <c r="T1065" s="419" t="str">
        <f t="shared" si="33"/>
        <v>217Xã Vân Bán</v>
      </c>
      <c r="U1065" t="e">
        <f>VLOOKUP(S1065,'DM CQT mới'!$E$7:$E$132,1,)</f>
        <v>#N/A</v>
      </c>
      <c r="V1065" s="360" t="s">
        <v>2735</v>
      </c>
      <c r="W1065" s="363" t="s">
        <v>15734</v>
      </c>
      <c r="X1065" t="b">
        <f t="shared" si="32"/>
        <v>1</v>
      </c>
    </row>
    <row r="1066" spans="1:24" ht="60" hidden="1">
      <c r="A1066" s="360" t="s">
        <v>14148</v>
      </c>
      <c r="B1066" s="361" t="s">
        <v>11530</v>
      </c>
      <c r="C1066" s="361">
        <v>4</v>
      </c>
      <c r="D1066" s="361" t="s">
        <v>2735</v>
      </c>
      <c r="E1066" s="361" t="s">
        <v>14149</v>
      </c>
      <c r="F1066" s="361" t="s">
        <v>15734</v>
      </c>
      <c r="G1066" s="361" t="s">
        <v>2645</v>
      </c>
      <c r="H1066" s="361" t="s">
        <v>7922</v>
      </c>
      <c r="I1066" s="363" t="s">
        <v>2645</v>
      </c>
      <c r="J1066" s="363" t="s">
        <v>11530</v>
      </c>
      <c r="K1066" s="360">
        <v>4</v>
      </c>
      <c r="L1066" s="360" t="s">
        <v>2735</v>
      </c>
      <c r="M1066" s="360" t="s">
        <v>14149</v>
      </c>
      <c r="N1066" s="363" t="s">
        <v>15734</v>
      </c>
      <c r="O1066" s="363" t="s">
        <v>13745</v>
      </c>
      <c r="P1066" s="363" t="s">
        <v>14150</v>
      </c>
      <c r="Q1066" s="363" t="s">
        <v>14151</v>
      </c>
      <c r="R1066" s="363" t="s">
        <v>15735</v>
      </c>
      <c r="S1066" s="363" t="s">
        <v>8037</v>
      </c>
      <c r="T1066" s="419" t="str">
        <f t="shared" si="33"/>
        <v>217Xã Yên Lập</v>
      </c>
      <c r="U1066" t="e">
        <f>VLOOKUP(S1066,'DM CQT mới'!$E$7:$E$132,1,)</f>
        <v>#N/A</v>
      </c>
      <c r="V1066" s="360" t="s">
        <v>2735</v>
      </c>
      <c r="W1066" s="363" t="s">
        <v>15734</v>
      </c>
      <c r="X1066" t="b">
        <f t="shared" si="32"/>
        <v>1</v>
      </c>
    </row>
    <row r="1067" spans="1:24" ht="60" hidden="1">
      <c r="A1067" s="360" t="s">
        <v>14148</v>
      </c>
      <c r="B1067" s="361" t="s">
        <v>11530</v>
      </c>
      <c r="C1067" s="361">
        <v>4</v>
      </c>
      <c r="D1067" s="361" t="s">
        <v>2735</v>
      </c>
      <c r="E1067" s="361" t="s">
        <v>14149</v>
      </c>
      <c r="F1067" s="361" t="s">
        <v>15734</v>
      </c>
      <c r="G1067" s="361" t="s">
        <v>2645</v>
      </c>
      <c r="H1067" s="361" t="s">
        <v>7922</v>
      </c>
      <c r="I1067" s="363" t="s">
        <v>2645</v>
      </c>
      <c r="J1067" s="363" t="s">
        <v>11530</v>
      </c>
      <c r="K1067" s="360">
        <v>4</v>
      </c>
      <c r="L1067" s="360" t="s">
        <v>2735</v>
      </c>
      <c r="M1067" s="360" t="s">
        <v>14149</v>
      </c>
      <c r="N1067" s="363" t="s">
        <v>15734</v>
      </c>
      <c r="O1067" s="363" t="s">
        <v>13745</v>
      </c>
      <c r="P1067" s="363" t="s">
        <v>14150</v>
      </c>
      <c r="Q1067" s="363" t="s">
        <v>14151</v>
      </c>
      <c r="R1067" s="363" t="s">
        <v>15735</v>
      </c>
      <c r="S1067" s="363" t="s">
        <v>8586</v>
      </c>
      <c r="T1067" s="419" t="str">
        <f t="shared" si="33"/>
        <v>217Xã Thượng Long</v>
      </c>
      <c r="U1067" t="e">
        <f>VLOOKUP(S1067,'DM CQT mới'!$E$7:$E$132,1,)</f>
        <v>#N/A</v>
      </c>
      <c r="V1067" s="360" t="s">
        <v>2735</v>
      </c>
      <c r="W1067" s="363" t="s">
        <v>15734</v>
      </c>
      <c r="X1067" t="b">
        <f t="shared" si="32"/>
        <v>1</v>
      </c>
    </row>
    <row r="1068" spans="1:24" ht="60" hidden="1">
      <c r="A1068" s="360" t="s">
        <v>14148</v>
      </c>
      <c r="B1068" s="361" t="s">
        <v>11530</v>
      </c>
      <c r="C1068" s="361">
        <v>4</v>
      </c>
      <c r="D1068" s="361" t="s">
        <v>2735</v>
      </c>
      <c r="E1068" s="361" t="s">
        <v>14149</v>
      </c>
      <c r="F1068" s="361" t="s">
        <v>15734</v>
      </c>
      <c r="G1068" s="361" t="s">
        <v>2645</v>
      </c>
      <c r="H1068" s="361" t="s">
        <v>7922</v>
      </c>
      <c r="I1068" s="363" t="s">
        <v>2645</v>
      </c>
      <c r="J1068" s="363" t="s">
        <v>11530</v>
      </c>
      <c r="K1068" s="360">
        <v>4</v>
      </c>
      <c r="L1068" s="360" t="s">
        <v>2735</v>
      </c>
      <c r="M1068" s="360" t="s">
        <v>14149</v>
      </c>
      <c r="N1068" s="363" t="s">
        <v>15734</v>
      </c>
      <c r="O1068" s="363" t="s">
        <v>13745</v>
      </c>
      <c r="P1068" s="363" t="s">
        <v>14150</v>
      </c>
      <c r="Q1068" s="363" t="s">
        <v>14151</v>
      </c>
      <c r="R1068" s="363" t="s">
        <v>15735</v>
      </c>
      <c r="S1068" s="363" t="s">
        <v>8297</v>
      </c>
      <c r="T1068" s="419" t="str">
        <f t="shared" si="33"/>
        <v>217Xã Sơn Lương</v>
      </c>
      <c r="U1068" t="e">
        <f>VLOOKUP(S1068,'DM CQT mới'!$E$7:$E$132,1,)</f>
        <v>#N/A</v>
      </c>
      <c r="V1068" s="360" t="s">
        <v>2735</v>
      </c>
      <c r="W1068" s="363" t="s">
        <v>15734</v>
      </c>
      <c r="X1068" t="b">
        <f t="shared" si="32"/>
        <v>1</v>
      </c>
    </row>
    <row r="1069" spans="1:24" ht="60" hidden="1">
      <c r="A1069" s="360" t="s">
        <v>14148</v>
      </c>
      <c r="B1069" s="361" t="s">
        <v>11530</v>
      </c>
      <c r="C1069" s="361">
        <v>4</v>
      </c>
      <c r="D1069" s="361" t="s">
        <v>2735</v>
      </c>
      <c r="E1069" s="361" t="s">
        <v>14149</v>
      </c>
      <c r="F1069" s="361" t="s">
        <v>15734</v>
      </c>
      <c r="G1069" s="361" t="s">
        <v>2645</v>
      </c>
      <c r="H1069" s="361" t="s">
        <v>7922</v>
      </c>
      <c r="I1069" s="363" t="s">
        <v>2645</v>
      </c>
      <c r="J1069" s="363" t="s">
        <v>11530</v>
      </c>
      <c r="K1069" s="360">
        <v>4</v>
      </c>
      <c r="L1069" s="360" t="s">
        <v>2735</v>
      </c>
      <c r="M1069" s="360" t="s">
        <v>14149</v>
      </c>
      <c r="N1069" s="363" t="s">
        <v>15734</v>
      </c>
      <c r="O1069" s="363" t="s">
        <v>13745</v>
      </c>
      <c r="P1069" s="363" t="s">
        <v>14150</v>
      </c>
      <c r="Q1069" s="363" t="s">
        <v>14151</v>
      </c>
      <c r="R1069" s="363" t="s">
        <v>15735</v>
      </c>
      <c r="S1069" s="363" t="s">
        <v>8587</v>
      </c>
      <c r="T1069" s="419" t="str">
        <f t="shared" si="33"/>
        <v>217Xã Xuân Viên</v>
      </c>
      <c r="U1069" t="e">
        <f>VLOOKUP(S1069,'DM CQT mới'!$E$7:$E$132,1,)</f>
        <v>#N/A</v>
      </c>
      <c r="V1069" s="360" t="s">
        <v>2735</v>
      </c>
      <c r="W1069" s="363" t="s">
        <v>15734</v>
      </c>
      <c r="X1069" t="b">
        <f t="shared" si="32"/>
        <v>1</v>
      </c>
    </row>
    <row r="1070" spans="1:24" ht="60" hidden="1">
      <c r="A1070" s="360" t="s">
        <v>14148</v>
      </c>
      <c r="B1070" s="361" t="s">
        <v>11530</v>
      </c>
      <c r="C1070" s="361">
        <v>4</v>
      </c>
      <c r="D1070" s="361" t="s">
        <v>2735</v>
      </c>
      <c r="E1070" s="361" t="s">
        <v>14149</v>
      </c>
      <c r="F1070" s="361" t="s">
        <v>15734</v>
      </c>
      <c r="G1070" s="361" t="s">
        <v>2645</v>
      </c>
      <c r="H1070" s="361" t="s">
        <v>7922</v>
      </c>
      <c r="I1070" s="363" t="s">
        <v>2645</v>
      </c>
      <c r="J1070" s="363" t="s">
        <v>11530</v>
      </c>
      <c r="K1070" s="360">
        <v>4</v>
      </c>
      <c r="L1070" s="360" t="s">
        <v>2735</v>
      </c>
      <c r="M1070" s="360" t="s">
        <v>14149</v>
      </c>
      <c r="N1070" s="363" t="s">
        <v>15734</v>
      </c>
      <c r="O1070" s="363" t="s">
        <v>13745</v>
      </c>
      <c r="P1070" s="363" t="s">
        <v>14150</v>
      </c>
      <c r="Q1070" s="363" t="s">
        <v>14151</v>
      </c>
      <c r="R1070" s="363" t="s">
        <v>15735</v>
      </c>
      <c r="S1070" s="363" t="s">
        <v>8588</v>
      </c>
      <c r="T1070" s="419" t="str">
        <f t="shared" si="33"/>
        <v>217Xã Minh Hòa</v>
      </c>
      <c r="U1070" t="e">
        <f>VLOOKUP(S1070,'DM CQT mới'!$E$7:$E$132,1,)</f>
        <v>#N/A</v>
      </c>
      <c r="V1070" s="360" t="s">
        <v>2735</v>
      </c>
      <c r="W1070" s="363" t="s">
        <v>15734</v>
      </c>
      <c r="X1070" t="b">
        <f t="shared" si="32"/>
        <v>1</v>
      </c>
    </row>
    <row r="1071" spans="1:24" ht="60" hidden="1">
      <c r="A1071" s="360" t="s">
        <v>14148</v>
      </c>
      <c r="B1071" s="361" t="s">
        <v>11530</v>
      </c>
      <c r="C1071" s="361">
        <v>4</v>
      </c>
      <c r="D1071" s="361" t="s">
        <v>2735</v>
      </c>
      <c r="E1071" s="361" t="s">
        <v>14149</v>
      </c>
      <c r="F1071" s="361" t="s">
        <v>15734</v>
      </c>
      <c r="G1071" s="361" t="s">
        <v>2645</v>
      </c>
      <c r="H1071" s="361" t="s">
        <v>7922</v>
      </c>
      <c r="I1071" s="363" t="s">
        <v>2645</v>
      </c>
      <c r="J1071" s="363" t="s">
        <v>11530</v>
      </c>
      <c r="K1071" s="360">
        <v>4</v>
      </c>
      <c r="L1071" s="360" t="s">
        <v>2735</v>
      </c>
      <c r="M1071" s="360" t="s">
        <v>14149</v>
      </c>
      <c r="N1071" s="363" t="s">
        <v>15734</v>
      </c>
      <c r="O1071" s="363" t="s">
        <v>13745</v>
      </c>
      <c r="P1071" s="363" t="s">
        <v>14150</v>
      </c>
      <c r="Q1071" s="363" t="s">
        <v>14151</v>
      </c>
      <c r="R1071" s="363" t="s">
        <v>15735</v>
      </c>
      <c r="S1071" s="363" t="s">
        <v>8053</v>
      </c>
      <c r="T1071" s="419" t="str">
        <f t="shared" si="33"/>
        <v>217Xã Trung Sơn</v>
      </c>
      <c r="U1071" t="e">
        <f>VLOOKUP(S1071,'DM CQT mới'!$E$7:$E$132,1,)</f>
        <v>#N/A</v>
      </c>
      <c r="V1071" s="360" t="s">
        <v>2735</v>
      </c>
      <c r="W1071" s="363" t="s">
        <v>15734</v>
      </c>
      <c r="X1071" t="b">
        <f t="shared" si="32"/>
        <v>1</v>
      </c>
    </row>
    <row r="1072" spans="1:24" ht="60" hidden="1">
      <c r="A1072" s="360" t="s">
        <v>7934</v>
      </c>
      <c r="B1072" s="361" t="s">
        <v>11530</v>
      </c>
      <c r="C1072" s="361">
        <v>5</v>
      </c>
      <c r="D1072" s="361" t="s">
        <v>2704</v>
      </c>
      <c r="E1072" s="361" t="s">
        <v>14152</v>
      </c>
      <c r="F1072" s="361" t="s">
        <v>15736</v>
      </c>
      <c r="G1072" s="361" t="s">
        <v>2645</v>
      </c>
      <c r="H1072" s="361" t="s">
        <v>7922</v>
      </c>
      <c r="I1072" s="363" t="s">
        <v>2645</v>
      </c>
      <c r="J1072" s="363" t="s">
        <v>11530</v>
      </c>
      <c r="K1072" s="360">
        <v>5</v>
      </c>
      <c r="L1072" s="360" t="s">
        <v>2704</v>
      </c>
      <c r="M1072" s="360" t="s">
        <v>14152</v>
      </c>
      <c r="N1072" s="363" t="s">
        <v>15736</v>
      </c>
      <c r="O1072" s="363" t="s">
        <v>13745</v>
      </c>
      <c r="P1072" s="363" t="s">
        <v>14153</v>
      </c>
      <c r="Q1072" s="363" t="s">
        <v>14154</v>
      </c>
      <c r="R1072" s="363" t="s">
        <v>15737</v>
      </c>
      <c r="S1072" s="363" t="s">
        <v>8547</v>
      </c>
      <c r="T1072" s="419" t="str">
        <f t="shared" si="33"/>
        <v>217Xã Thanh Ba</v>
      </c>
      <c r="U1072" t="e">
        <f>VLOOKUP(S1072,'DM CQT mới'!$E$7:$E$132,1,)</f>
        <v>#N/A</v>
      </c>
      <c r="V1072" s="360" t="s">
        <v>2704</v>
      </c>
      <c r="W1072" s="363" t="s">
        <v>15736</v>
      </c>
      <c r="X1072" t="b">
        <f t="shared" si="32"/>
        <v>1</v>
      </c>
    </row>
    <row r="1073" spans="1:24" ht="60" hidden="1">
      <c r="A1073" s="360" t="s">
        <v>7934</v>
      </c>
      <c r="B1073" s="361" t="s">
        <v>11530</v>
      </c>
      <c r="C1073" s="361">
        <v>5</v>
      </c>
      <c r="D1073" s="361" t="s">
        <v>2704</v>
      </c>
      <c r="E1073" s="361" t="s">
        <v>14152</v>
      </c>
      <c r="F1073" s="361" t="s">
        <v>15736</v>
      </c>
      <c r="G1073" s="361" t="s">
        <v>2645</v>
      </c>
      <c r="H1073" s="361" t="s">
        <v>7922</v>
      </c>
      <c r="I1073" s="363" t="s">
        <v>2645</v>
      </c>
      <c r="J1073" s="363" t="s">
        <v>11530</v>
      </c>
      <c r="K1073" s="360">
        <v>5</v>
      </c>
      <c r="L1073" s="360" t="s">
        <v>2704</v>
      </c>
      <c r="M1073" s="360" t="s">
        <v>14152</v>
      </c>
      <c r="N1073" s="363" t="s">
        <v>15736</v>
      </c>
      <c r="O1073" s="363" t="s">
        <v>13745</v>
      </c>
      <c r="P1073" s="363" t="s">
        <v>14153</v>
      </c>
      <c r="Q1073" s="363" t="s">
        <v>14154</v>
      </c>
      <c r="R1073" s="363" t="s">
        <v>15737</v>
      </c>
      <c r="S1073" s="363" t="s">
        <v>8548</v>
      </c>
      <c r="T1073" s="419" t="str">
        <f t="shared" si="33"/>
        <v>217Xã Quảng Yên</v>
      </c>
      <c r="U1073" t="e">
        <f>VLOOKUP(S1073,'DM CQT mới'!$E$7:$E$132,1,)</f>
        <v>#N/A</v>
      </c>
      <c r="V1073" s="360" t="s">
        <v>2704</v>
      </c>
      <c r="W1073" s="363" t="s">
        <v>15736</v>
      </c>
      <c r="X1073" t="b">
        <f t="shared" si="32"/>
        <v>1</v>
      </c>
    </row>
    <row r="1074" spans="1:24" ht="60" hidden="1">
      <c r="A1074" s="360" t="s">
        <v>7934</v>
      </c>
      <c r="B1074" s="361" t="s">
        <v>11530</v>
      </c>
      <c r="C1074" s="361">
        <v>5</v>
      </c>
      <c r="D1074" s="361" t="s">
        <v>2704</v>
      </c>
      <c r="E1074" s="361" t="s">
        <v>14152</v>
      </c>
      <c r="F1074" s="361" t="s">
        <v>15736</v>
      </c>
      <c r="G1074" s="361" t="s">
        <v>2645</v>
      </c>
      <c r="H1074" s="361" t="s">
        <v>7922</v>
      </c>
      <c r="I1074" s="363" t="s">
        <v>2645</v>
      </c>
      <c r="J1074" s="363" t="s">
        <v>11530</v>
      </c>
      <c r="K1074" s="360">
        <v>5</v>
      </c>
      <c r="L1074" s="360" t="s">
        <v>2704</v>
      </c>
      <c r="M1074" s="360" t="s">
        <v>14152</v>
      </c>
      <c r="N1074" s="363" t="s">
        <v>15736</v>
      </c>
      <c r="O1074" s="363" t="s">
        <v>13745</v>
      </c>
      <c r="P1074" s="363" t="s">
        <v>14153</v>
      </c>
      <c r="Q1074" s="363" t="s">
        <v>14154</v>
      </c>
      <c r="R1074" s="363" t="s">
        <v>15737</v>
      </c>
      <c r="S1074" s="363" t="s">
        <v>8549</v>
      </c>
      <c r="T1074" s="419" t="str">
        <f t="shared" si="33"/>
        <v>217Xã Hoàng Cương</v>
      </c>
      <c r="U1074" t="e">
        <f>VLOOKUP(S1074,'DM CQT mới'!$E$7:$E$132,1,)</f>
        <v>#N/A</v>
      </c>
      <c r="V1074" s="360" t="s">
        <v>2704</v>
      </c>
      <c r="W1074" s="363" t="s">
        <v>15736</v>
      </c>
      <c r="X1074" t="b">
        <f t="shared" si="32"/>
        <v>1</v>
      </c>
    </row>
    <row r="1075" spans="1:24" ht="60" hidden="1">
      <c r="A1075" s="360" t="s">
        <v>7934</v>
      </c>
      <c r="B1075" s="361" t="s">
        <v>11530</v>
      </c>
      <c r="C1075" s="361">
        <v>5</v>
      </c>
      <c r="D1075" s="361" t="s">
        <v>2704</v>
      </c>
      <c r="E1075" s="361" t="s">
        <v>14152</v>
      </c>
      <c r="F1075" s="361" t="s">
        <v>15736</v>
      </c>
      <c r="G1075" s="361" t="s">
        <v>2645</v>
      </c>
      <c r="H1075" s="361" t="s">
        <v>7922</v>
      </c>
      <c r="I1075" s="363" t="s">
        <v>2645</v>
      </c>
      <c r="J1075" s="363" t="s">
        <v>11530</v>
      </c>
      <c r="K1075" s="360">
        <v>5</v>
      </c>
      <c r="L1075" s="360" t="s">
        <v>2704</v>
      </c>
      <c r="M1075" s="360" t="s">
        <v>14152</v>
      </c>
      <c r="N1075" s="363" t="s">
        <v>15736</v>
      </c>
      <c r="O1075" s="363" t="s">
        <v>13745</v>
      </c>
      <c r="P1075" s="363" t="s">
        <v>14153</v>
      </c>
      <c r="Q1075" s="363" t="s">
        <v>14154</v>
      </c>
      <c r="R1075" s="363" t="s">
        <v>15737</v>
      </c>
      <c r="S1075" s="363" t="s">
        <v>8550</v>
      </c>
      <c r="T1075" s="419" t="str">
        <f t="shared" si="33"/>
        <v>217Xã Đông Thành</v>
      </c>
      <c r="U1075" t="e">
        <f>VLOOKUP(S1075,'DM CQT mới'!$E$7:$E$132,1,)</f>
        <v>#N/A</v>
      </c>
      <c r="V1075" s="360" t="s">
        <v>2704</v>
      </c>
      <c r="W1075" s="363" t="s">
        <v>15736</v>
      </c>
      <c r="X1075" t="b">
        <f t="shared" si="32"/>
        <v>1</v>
      </c>
    </row>
    <row r="1076" spans="1:24" ht="60" hidden="1">
      <c r="A1076" s="360" t="s">
        <v>7934</v>
      </c>
      <c r="B1076" s="361" t="s">
        <v>11530</v>
      </c>
      <c r="C1076" s="361">
        <v>5</v>
      </c>
      <c r="D1076" s="361" t="s">
        <v>2704</v>
      </c>
      <c r="E1076" s="361" t="s">
        <v>14152</v>
      </c>
      <c r="F1076" s="361" t="s">
        <v>15736</v>
      </c>
      <c r="G1076" s="361" t="s">
        <v>2645</v>
      </c>
      <c r="H1076" s="361" t="s">
        <v>7922</v>
      </c>
      <c r="I1076" s="363" t="s">
        <v>2645</v>
      </c>
      <c r="J1076" s="363" t="s">
        <v>11530</v>
      </c>
      <c r="K1076" s="360">
        <v>5</v>
      </c>
      <c r="L1076" s="360" t="s">
        <v>2704</v>
      </c>
      <c r="M1076" s="360" t="s">
        <v>14152</v>
      </c>
      <c r="N1076" s="363" t="s">
        <v>15736</v>
      </c>
      <c r="O1076" s="363" t="s">
        <v>13745</v>
      </c>
      <c r="P1076" s="363" t="s">
        <v>14153</v>
      </c>
      <c r="Q1076" s="363" t="s">
        <v>14154</v>
      </c>
      <c r="R1076" s="363" t="s">
        <v>15737</v>
      </c>
      <c r="S1076" s="363" t="s">
        <v>8551</v>
      </c>
      <c r="T1076" s="419" t="str">
        <f t="shared" si="33"/>
        <v>217Xã Chí Tiên</v>
      </c>
      <c r="U1076" t="e">
        <f>VLOOKUP(S1076,'DM CQT mới'!$E$7:$E$132,1,)</f>
        <v>#N/A</v>
      </c>
      <c r="V1076" s="360" t="s">
        <v>2704</v>
      </c>
      <c r="W1076" s="363" t="s">
        <v>15736</v>
      </c>
      <c r="X1076" t="b">
        <f t="shared" si="32"/>
        <v>1</v>
      </c>
    </row>
    <row r="1077" spans="1:24" ht="60" hidden="1">
      <c r="A1077" s="360" t="s">
        <v>7934</v>
      </c>
      <c r="B1077" s="361" t="s">
        <v>11530</v>
      </c>
      <c r="C1077" s="361">
        <v>5</v>
      </c>
      <c r="D1077" s="361" t="s">
        <v>2704</v>
      </c>
      <c r="E1077" s="361" t="s">
        <v>14152</v>
      </c>
      <c r="F1077" s="361" t="s">
        <v>15736</v>
      </c>
      <c r="G1077" s="361" t="s">
        <v>2645</v>
      </c>
      <c r="H1077" s="361" t="s">
        <v>7922</v>
      </c>
      <c r="I1077" s="363" t="s">
        <v>2645</v>
      </c>
      <c r="J1077" s="363" t="s">
        <v>11530</v>
      </c>
      <c r="K1077" s="360">
        <v>5</v>
      </c>
      <c r="L1077" s="360" t="s">
        <v>2704</v>
      </c>
      <c r="M1077" s="360" t="s">
        <v>14152</v>
      </c>
      <c r="N1077" s="363" t="s">
        <v>15736</v>
      </c>
      <c r="O1077" s="363" t="s">
        <v>13745</v>
      </c>
      <c r="P1077" s="363" t="s">
        <v>14153</v>
      </c>
      <c r="Q1077" s="363" t="s">
        <v>14154</v>
      </c>
      <c r="R1077" s="363" t="s">
        <v>15737</v>
      </c>
      <c r="S1077" s="363" t="s">
        <v>107</v>
      </c>
      <c r="T1077" s="419" t="str">
        <f t="shared" si="33"/>
        <v>217Xã Liên Minh</v>
      </c>
      <c r="U1077" t="str">
        <f>VLOOKUP(S1077,'DM CQT mới'!$E$7:$E$132,1,)</f>
        <v>Xã Liên Minh</v>
      </c>
      <c r="V1077" s="360" t="s">
        <v>2704</v>
      </c>
      <c r="W1077" s="363" t="s">
        <v>15736</v>
      </c>
      <c r="X1077" t="b">
        <f t="shared" si="32"/>
        <v>1</v>
      </c>
    </row>
    <row r="1078" spans="1:24" ht="60" hidden="1">
      <c r="A1078" s="360" t="s">
        <v>7934</v>
      </c>
      <c r="B1078" s="361" t="s">
        <v>11530</v>
      </c>
      <c r="C1078" s="361">
        <v>5</v>
      </c>
      <c r="D1078" s="361" t="s">
        <v>2704</v>
      </c>
      <c r="E1078" s="361" t="s">
        <v>14152</v>
      </c>
      <c r="F1078" s="361" t="s">
        <v>15736</v>
      </c>
      <c r="G1078" s="361" t="s">
        <v>2645</v>
      </c>
      <c r="H1078" s="361" t="s">
        <v>7922</v>
      </c>
      <c r="I1078" s="363" t="s">
        <v>2645</v>
      </c>
      <c r="J1078" s="363" t="s">
        <v>11530</v>
      </c>
      <c r="K1078" s="360">
        <v>5</v>
      </c>
      <c r="L1078" s="360" t="s">
        <v>2704</v>
      </c>
      <c r="M1078" s="360" t="s">
        <v>14152</v>
      </c>
      <c r="N1078" s="363" t="s">
        <v>15736</v>
      </c>
      <c r="O1078" s="363" t="s">
        <v>13745</v>
      </c>
      <c r="P1078" s="363" t="s">
        <v>14153</v>
      </c>
      <c r="Q1078" s="363" t="s">
        <v>14154</v>
      </c>
      <c r="R1078" s="363" t="s">
        <v>15737</v>
      </c>
      <c r="S1078" s="363" t="s">
        <v>8557</v>
      </c>
      <c r="T1078" s="419" t="str">
        <f t="shared" si="33"/>
        <v>217Xã Hạ Hòa</v>
      </c>
      <c r="U1078" t="e">
        <f>VLOOKUP(S1078,'DM CQT mới'!$E$7:$E$132,1,)</f>
        <v>#N/A</v>
      </c>
      <c r="V1078" s="360" t="s">
        <v>2704</v>
      </c>
      <c r="W1078" s="363" t="s">
        <v>15736</v>
      </c>
      <c r="X1078" t="b">
        <f t="shared" si="32"/>
        <v>1</v>
      </c>
    </row>
    <row r="1079" spans="1:24" ht="60" hidden="1">
      <c r="A1079" s="360" t="s">
        <v>7934</v>
      </c>
      <c r="B1079" s="361" t="s">
        <v>11530</v>
      </c>
      <c r="C1079" s="361">
        <v>5</v>
      </c>
      <c r="D1079" s="361" t="s">
        <v>2704</v>
      </c>
      <c r="E1079" s="361" t="s">
        <v>14152</v>
      </c>
      <c r="F1079" s="361" t="s">
        <v>15736</v>
      </c>
      <c r="G1079" s="361" t="s">
        <v>2645</v>
      </c>
      <c r="H1079" s="361" t="s">
        <v>7922</v>
      </c>
      <c r="I1079" s="363" t="s">
        <v>2645</v>
      </c>
      <c r="J1079" s="363" t="s">
        <v>11530</v>
      </c>
      <c r="K1079" s="360">
        <v>5</v>
      </c>
      <c r="L1079" s="360" t="s">
        <v>2704</v>
      </c>
      <c r="M1079" s="360" t="s">
        <v>14152</v>
      </c>
      <c r="N1079" s="363" t="s">
        <v>15736</v>
      </c>
      <c r="O1079" s="363" t="s">
        <v>13745</v>
      </c>
      <c r="P1079" s="363" t="s">
        <v>14153</v>
      </c>
      <c r="Q1079" s="363" t="s">
        <v>14154</v>
      </c>
      <c r="R1079" s="363" t="s">
        <v>15737</v>
      </c>
      <c r="S1079" s="363" t="s">
        <v>8558</v>
      </c>
      <c r="T1079" s="419" t="str">
        <f t="shared" si="33"/>
        <v>217Xã Đan Thượng</v>
      </c>
      <c r="U1079" t="e">
        <f>VLOOKUP(S1079,'DM CQT mới'!$E$7:$E$132,1,)</f>
        <v>#N/A</v>
      </c>
      <c r="V1079" s="360" t="s">
        <v>2704</v>
      </c>
      <c r="W1079" s="363" t="s">
        <v>15736</v>
      </c>
      <c r="X1079" t="b">
        <f t="shared" si="32"/>
        <v>1</v>
      </c>
    </row>
    <row r="1080" spans="1:24" ht="60" hidden="1">
      <c r="A1080" s="360" t="s">
        <v>7934</v>
      </c>
      <c r="B1080" s="361" t="s">
        <v>11530</v>
      </c>
      <c r="C1080" s="361">
        <v>5</v>
      </c>
      <c r="D1080" s="361" t="s">
        <v>2704</v>
      </c>
      <c r="E1080" s="361" t="s">
        <v>14152</v>
      </c>
      <c r="F1080" s="361" t="s">
        <v>15736</v>
      </c>
      <c r="G1080" s="361" t="s">
        <v>2645</v>
      </c>
      <c r="H1080" s="361" t="s">
        <v>7922</v>
      </c>
      <c r="I1080" s="363" t="s">
        <v>2645</v>
      </c>
      <c r="J1080" s="363" t="s">
        <v>11530</v>
      </c>
      <c r="K1080" s="360">
        <v>5</v>
      </c>
      <c r="L1080" s="360" t="s">
        <v>2704</v>
      </c>
      <c r="M1080" s="360" t="s">
        <v>14152</v>
      </c>
      <c r="N1080" s="363" t="s">
        <v>15736</v>
      </c>
      <c r="O1080" s="363" t="s">
        <v>13745</v>
      </c>
      <c r="P1080" s="363" t="s">
        <v>14153</v>
      </c>
      <c r="Q1080" s="363" t="s">
        <v>14154</v>
      </c>
      <c r="R1080" s="363" t="s">
        <v>15737</v>
      </c>
      <c r="S1080" s="363" t="s">
        <v>8559</v>
      </c>
      <c r="T1080" s="419" t="str">
        <f t="shared" si="33"/>
        <v>217Xã Yên Kỳ</v>
      </c>
      <c r="U1080" t="e">
        <f>VLOOKUP(S1080,'DM CQT mới'!$E$7:$E$132,1,)</f>
        <v>#N/A</v>
      </c>
      <c r="V1080" s="360" t="s">
        <v>2704</v>
      </c>
      <c r="W1080" s="363" t="s">
        <v>15736</v>
      </c>
      <c r="X1080" t="b">
        <f t="shared" si="32"/>
        <v>1</v>
      </c>
    </row>
    <row r="1081" spans="1:24" ht="60" hidden="1">
      <c r="A1081" s="360" t="s">
        <v>7934</v>
      </c>
      <c r="B1081" s="361" t="s">
        <v>11530</v>
      </c>
      <c r="C1081" s="361">
        <v>5</v>
      </c>
      <c r="D1081" s="361" t="s">
        <v>2704</v>
      </c>
      <c r="E1081" s="361" t="s">
        <v>14152</v>
      </c>
      <c r="F1081" s="361" t="s">
        <v>15736</v>
      </c>
      <c r="G1081" s="361" t="s">
        <v>2645</v>
      </c>
      <c r="H1081" s="361" t="s">
        <v>7922</v>
      </c>
      <c r="I1081" s="363" t="s">
        <v>2645</v>
      </c>
      <c r="J1081" s="363" t="s">
        <v>11530</v>
      </c>
      <c r="K1081" s="360">
        <v>5</v>
      </c>
      <c r="L1081" s="360" t="s">
        <v>2704</v>
      </c>
      <c r="M1081" s="360" t="s">
        <v>14152</v>
      </c>
      <c r="N1081" s="363" t="s">
        <v>15736</v>
      </c>
      <c r="O1081" s="363" t="s">
        <v>13745</v>
      </c>
      <c r="P1081" s="363" t="s">
        <v>14153</v>
      </c>
      <c r="Q1081" s="363" t="s">
        <v>14154</v>
      </c>
      <c r="R1081" s="363" t="s">
        <v>15737</v>
      </c>
      <c r="S1081" s="363" t="s">
        <v>8560</v>
      </c>
      <c r="T1081" s="419" t="str">
        <f t="shared" si="33"/>
        <v>217Xã Vĩnh Chân</v>
      </c>
      <c r="U1081" t="e">
        <f>VLOOKUP(S1081,'DM CQT mới'!$E$7:$E$132,1,)</f>
        <v>#N/A</v>
      </c>
      <c r="V1081" s="360" t="s">
        <v>2704</v>
      </c>
      <c r="W1081" s="363" t="s">
        <v>15736</v>
      </c>
      <c r="X1081" t="b">
        <f t="shared" si="32"/>
        <v>1</v>
      </c>
    </row>
    <row r="1082" spans="1:24" ht="60" hidden="1">
      <c r="A1082" s="360" t="s">
        <v>7934</v>
      </c>
      <c r="B1082" s="361" t="s">
        <v>11530</v>
      </c>
      <c r="C1082" s="361">
        <v>5</v>
      </c>
      <c r="D1082" s="361" t="s">
        <v>2704</v>
      </c>
      <c r="E1082" s="361" t="s">
        <v>14152</v>
      </c>
      <c r="F1082" s="361" t="s">
        <v>15736</v>
      </c>
      <c r="G1082" s="361" t="s">
        <v>2645</v>
      </c>
      <c r="H1082" s="361" t="s">
        <v>7922</v>
      </c>
      <c r="I1082" s="363" t="s">
        <v>2645</v>
      </c>
      <c r="J1082" s="363" t="s">
        <v>11530</v>
      </c>
      <c r="K1082" s="360">
        <v>5</v>
      </c>
      <c r="L1082" s="360" t="s">
        <v>2704</v>
      </c>
      <c r="M1082" s="360" t="s">
        <v>14152</v>
      </c>
      <c r="N1082" s="363" t="s">
        <v>15736</v>
      </c>
      <c r="O1082" s="363" t="s">
        <v>13745</v>
      </c>
      <c r="P1082" s="363" t="s">
        <v>14153</v>
      </c>
      <c r="Q1082" s="363" t="s">
        <v>14154</v>
      </c>
      <c r="R1082" s="363" t="s">
        <v>15737</v>
      </c>
      <c r="S1082" s="363" t="s">
        <v>8275</v>
      </c>
      <c r="T1082" s="419" t="str">
        <f t="shared" si="33"/>
        <v>217Xã Văn Lang</v>
      </c>
      <c r="U1082" t="e">
        <f>VLOOKUP(S1082,'DM CQT mới'!$E$7:$E$132,1,)</f>
        <v>#N/A</v>
      </c>
      <c r="V1082" s="360" t="s">
        <v>2704</v>
      </c>
      <c r="W1082" s="363" t="s">
        <v>15736</v>
      </c>
      <c r="X1082" t="b">
        <f t="shared" si="32"/>
        <v>1</v>
      </c>
    </row>
    <row r="1083" spans="1:24" ht="60" hidden="1">
      <c r="A1083" s="360" t="s">
        <v>7934</v>
      </c>
      <c r="B1083" s="361" t="s">
        <v>11530</v>
      </c>
      <c r="C1083" s="361">
        <v>5</v>
      </c>
      <c r="D1083" s="361" t="s">
        <v>2704</v>
      </c>
      <c r="E1083" s="361" t="s">
        <v>14152</v>
      </c>
      <c r="F1083" s="361" t="s">
        <v>15736</v>
      </c>
      <c r="G1083" s="361" t="s">
        <v>2645</v>
      </c>
      <c r="H1083" s="361" t="s">
        <v>7922</v>
      </c>
      <c r="I1083" s="363" t="s">
        <v>2645</v>
      </c>
      <c r="J1083" s="363" t="s">
        <v>11530</v>
      </c>
      <c r="K1083" s="360">
        <v>5</v>
      </c>
      <c r="L1083" s="360" t="s">
        <v>2704</v>
      </c>
      <c r="M1083" s="360" t="s">
        <v>14152</v>
      </c>
      <c r="N1083" s="363" t="s">
        <v>15736</v>
      </c>
      <c r="O1083" s="363" t="s">
        <v>13745</v>
      </c>
      <c r="P1083" s="363" t="s">
        <v>14153</v>
      </c>
      <c r="Q1083" s="363" t="s">
        <v>14154</v>
      </c>
      <c r="R1083" s="363" t="s">
        <v>15737</v>
      </c>
      <c r="S1083" s="363" t="s">
        <v>8561</v>
      </c>
      <c r="T1083" s="419" t="str">
        <f t="shared" si="33"/>
        <v>217Xã Hiền Lương</v>
      </c>
      <c r="U1083" t="e">
        <f>VLOOKUP(S1083,'DM CQT mới'!$E$7:$E$132,1,)</f>
        <v>#N/A</v>
      </c>
      <c r="V1083" s="360" t="s">
        <v>2704</v>
      </c>
      <c r="W1083" s="363" t="s">
        <v>15736</v>
      </c>
      <c r="X1083" t="b">
        <f t="shared" si="32"/>
        <v>1</v>
      </c>
    </row>
    <row r="1084" spans="1:24" ht="45" hidden="1">
      <c r="A1084" s="360" t="s">
        <v>14155</v>
      </c>
      <c r="B1084" s="361" t="s">
        <v>11530</v>
      </c>
      <c r="C1084" s="361">
        <v>6</v>
      </c>
      <c r="D1084" s="361" t="s">
        <v>2690</v>
      </c>
      <c r="E1084" s="361" t="s">
        <v>14156</v>
      </c>
      <c r="F1084" s="361" t="s">
        <v>15738</v>
      </c>
      <c r="G1084" s="361" t="s">
        <v>2645</v>
      </c>
      <c r="H1084" s="361" t="s">
        <v>7922</v>
      </c>
      <c r="I1084" s="363" t="s">
        <v>2645</v>
      </c>
      <c r="J1084" s="363" t="s">
        <v>11530</v>
      </c>
      <c r="K1084" s="360">
        <v>6</v>
      </c>
      <c r="L1084" s="360" t="s">
        <v>2690</v>
      </c>
      <c r="M1084" s="360" t="s">
        <v>14156</v>
      </c>
      <c r="N1084" s="363" t="s">
        <v>15738</v>
      </c>
      <c r="O1084" s="363" t="s">
        <v>13745</v>
      </c>
      <c r="P1084" s="363" t="s">
        <v>2688</v>
      </c>
      <c r="Q1084" s="363" t="s">
        <v>14157</v>
      </c>
      <c r="R1084" s="363" t="s">
        <v>15739</v>
      </c>
      <c r="S1084" s="363" t="s">
        <v>8552</v>
      </c>
      <c r="T1084" s="419" t="str">
        <f t="shared" si="33"/>
        <v>217Xã Đoan Hùng</v>
      </c>
      <c r="U1084" t="e">
        <f>VLOOKUP(S1084,'DM CQT mới'!$E$7:$E$132,1,)</f>
        <v>#N/A</v>
      </c>
      <c r="V1084" s="360" t="s">
        <v>2690</v>
      </c>
      <c r="W1084" s="363" t="s">
        <v>15738</v>
      </c>
      <c r="X1084" t="b">
        <f t="shared" si="32"/>
        <v>1</v>
      </c>
    </row>
    <row r="1085" spans="1:24" ht="45" hidden="1">
      <c r="A1085" s="360" t="s">
        <v>14155</v>
      </c>
      <c r="B1085" s="361" t="s">
        <v>11530</v>
      </c>
      <c r="C1085" s="361">
        <v>6</v>
      </c>
      <c r="D1085" s="361" t="s">
        <v>2690</v>
      </c>
      <c r="E1085" s="361" t="s">
        <v>14156</v>
      </c>
      <c r="F1085" s="361" t="s">
        <v>15738</v>
      </c>
      <c r="G1085" s="361" t="s">
        <v>2645</v>
      </c>
      <c r="H1085" s="361" t="s">
        <v>7922</v>
      </c>
      <c r="I1085" s="363" t="s">
        <v>2645</v>
      </c>
      <c r="J1085" s="363" t="s">
        <v>11530</v>
      </c>
      <c r="K1085" s="360">
        <v>6</v>
      </c>
      <c r="L1085" s="360" t="s">
        <v>2690</v>
      </c>
      <c r="M1085" s="360" t="s">
        <v>14156</v>
      </c>
      <c r="N1085" s="363" t="s">
        <v>15738</v>
      </c>
      <c r="O1085" s="363" t="s">
        <v>13745</v>
      </c>
      <c r="P1085" s="363" t="s">
        <v>2688</v>
      </c>
      <c r="Q1085" s="363" t="s">
        <v>14157</v>
      </c>
      <c r="R1085" s="363" t="s">
        <v>15739</v>
      </c>
      <c r="S1085" s="363" t="s">
        <v>8553</v>
      </c>
      <c r="T1085" s="419" t="str">
        <f t="shared" si="33"/>
        <v>217Xã Tây Cốc</v>
      </c>
      <c r="U1085" t="e">
        <f>VLOOKUP(S1085,'DM CQT mới'!$E$7:$E$132,1,)</f>
        <v>#N/A</v>
      </c>
      <c r="V1085" s="360" t="s">
        <v>2690</v>
      </c>
      <c r="W1085" s="363" t="s">
        <v>15738</v>
      </c>
      <c r="X1085" t="b">
        <f t="shared" si="32"/>
        <v>1</v>
      </c>
    </row>
    <row r="1086" spans="1:24" ht="45" hidden="1">
      <c r="A1086" s="360" t="s">
        <v>14155</v>
      </c>
      <c r="B1086" s="361" t="s">
        <v>11530</v>
      </c>
      <c r="C1086" s="361">
        <v>6</v>
      </c>
      <c r="D1086" s="361" t="s">
        <v>2690</v>
      </c>
      <c r="E1086" s="361" t="s">
        <v>14156</v>
      </c>
      <c r="F1086" s="361" t="s">
        <v>15738</v>
      </c>
      <c r="G1086" s="361" t="s">
        <v>2645</v>
      </c>
      <c r="H1086" s="361" t="s">
        <v>7922</v>
      </c>
      <c r="I1086" s="363" t="s">
        <v>2645</v>
      </c>
      <c r="J1086" s="363" t="s">
        <v>11530</v>
      </c>
      <c r="K1086" s="360">
        <v>6</v>
      </c>
      <c r="L1086" s="360" t="s">
        <v>2690</v>
      </c>
      <c r="M1086" s="360" t="s">
        <v>14156</v>
      </c>
      <c r="N1086" s="363" t="s">
        <v>15738</v>
      </c>
      <c r="O1086" s="363" t="s">
        <v>13745</v>
      </c>
      <c r="P1086" s="363" t="s">
        <v>2688</v>
      </c>
      <c r="Q1086" s="363" t="s">
        <v>14157</v>
      </c>
      <c r="R1086" s="363" t="s">
        <v>15739</v>
      </c>
      <c r="S1086" s="363" t="s">
        <v>8554</v>
      </c>
      <c r="T1086" s="419" t="str">
        <f t="shared" si="33"/>
        <v>217Xã Chân Mộng</v>
      </c>
      <c r="U1086" t="e">
        <f>VLOOKUP(S1086,'DM CQT mới'!$E$7:$E$132,1,)</f>
        <v>#N/A</v>
      </c>
      <c r="V1086" s="360" t="s">
        <v>2690</v>
      </c>
      <c r="W1086" s="363" t="s">
        <v>15738</v>
      </c>
      <c r="X1086" t="b">
        <f t="shared" si="32"/>
        <v>1</v>
      </c>
    </row>
    <row r="1087" spans="1:24" ht="45" hidden="1">
      <c r="A1087" s="360" t="s">
        <v>14155</v>
      </c>
      <c r="B1087" s="361" t="s">
        <v>11530</v>
      </c>
      <c r="C1087" s="361">
        <v>6</v>
      </c>
      <c r="D1087" s="361" t="s">
        <v>2690</v>
      </c>
      <c r="E1087" s="361" t="s">
        <v>14156</v>
      </c>
      <c r="F1087" s="361" t="s">
        <v>15738</v>
      </c>
      <c r="G1087" s="361" t="s">
        <v>2645</v>
      </c>
      <c r="H1087" s="361" t="s">
        <v>7922</v>
      </c>
      <c r="I1087" s="363" t="s">
        <v>2645</v>
      </c>
      <c r="J1087" s="363" t="s">
        <v>11530</v>
      </c>
      <c r="K1087" s="360">
        <v>6</v>
      </c>
      <c r="L1087" s="360" t="s">
        <v>2690</v>
      </c>
      <c r="M1087" s="360" t="s">
        <v>14156</v>
      </c>
      <c r="N1087" s="363" t="s">
        <v>15738</v>
      </c>
      <c r="O1087" s="363" t="s">
        <v>13745</v>
      </c>
      <c r="P1087" s="363" t="s">
        <v>2688</v>
      </c>
      <c r="Q1087" s="363" t="s">
        <v>14157</v>
      </c>
      <c r="R1087" s="363" t="s">
        <v>15739</v>
      </c>
      <c r="S1087" s="363" t="s">
        <v>8555</v>
      </c>
      <c r="T1087" s="419" t="str">
        <f t="shared" si="33"/>
        <v>217Xã Chí Đám</v>
      </c>
      <c r="U1087" t="e">
        <f>VLOOKUP(S1087,'DM CQT mới'!$E$7:$E$132,1,)</f>
        <v>#N/A</v>
      </c>
      <c r="V1087" s="360" t="s">
        <v>2690</v>
      </c>
      <c r="W1087" s="363" t="s">
        <v>15738</v>
      </c>
      <c r="X1087" t="b">
        <f t="shared" si="32"/>
        <v>1</v>
      </c>
    </row>
    <row r="1088" spans="1:24" ht="45" hidden="1">
      <c r="A1088" s="360" t="s">
        <v>14155</v>
      </c>
      <c r="B1088" s="361" t="s">
        <v>11530</v>
      </c>
      <c r="C1088" s="361">
        <v>6</v>
      </c>
      <c r="D1088" s="361" t="s">
        <v>2690</v>
      </c>
      <c r="E1088" s="361" t="s">
        <v>14156</v>
      </c>
      <c r="F1088" s="361" t="s">
        <v>15738</v>
      </c>
      <c r="G1088" s="361" t="s">
        <v>2645</v>
      </c>
      <c r="H1088" s="361" t="s">
        <v>7922</v>
      </c>
      <c r="I1088" s="363" t="s">
        <v>2645</v>
      </c>
      <c r="J1088" s="363" t="s">
        <v>11530</v>
      </c>
      <c r="K1088" s="360">
        <v>6</v>
      </c>
      <c r="L1088" s="360" t="s">
        <v>2690</v>
      </c>
      <c r="M1088" s="360" t="s">
        <v>14156</v>
      </c>
      <c r="N1088" s="363" t="s">
        <v>15738</v>
      </c>
      <c r="O1088" s="363" t="s">
        <v>13745</v>
      </c>
      <c r="P1088" s="363" t="s">
        <v>2688</v>
      </c>
      <c r="Q1088" s="363" t="s">
        <v>14157</v>
      </c>
      <c r="R1088" s="363" t="s">
        <v>15739</v>
      </c>
      <c r="S1088" s="363" t="s">
        <v>8556</v>
      </c>
      <c r="T1088" s="419" t="str">
        <f t="shared" si="33"/>
        <v>217Xã Bằng Luân</v>
      </c>
      <c r="U1088" t="e">
        <f>VLOOKUP(S1088,'DM CQT mới'!$E$7:$E$132,1,)</f>
        <v>#N/A</v>
      </c>
      <c r="V1088" s="360" t="s">
        <v>2690</v>
      </c>
      <c r="W1088" s="363" t="s">
        <v>15738</v>
      </c>
      <c r="X1088" t="b">
        <f t="shared" si="32"/>
        <v>1</v>
      </c>
    </row>
    <row r="1089" spans="1:24" ht="45" hidden="1">
      <c r="A1089" s="360" t="s">
        <v>7937</v>
      </c>
      <c r="B1089" s="361" t="s">
        <v>11530</v>
      </c>
      <c r="C1089" s="361">
        <v>7</v>
      </c>
      <c r="D1089" s="361">
        <v>1222</v>
      </c>
      <c r="E1089" s="361" t="s">
        <v>14158</v>
      </c>
      <c r="F1089" s="361" t="s">
        <v>15740</v>
      </c>
      <c r="G1089" s="361" t="s">
        <v>14159</v>
      </c>
      <c r="H1089" s="361">
        <v>217</v>
      </c>
      <c r="I1089" s="363" t="s">
        <v>2645</v>
      </c>
      <c r="J1089" s="363" t="s">
        <v>11530</v>
      </c>
      <c r="K1089" s="360">
        <v>7</v>
      </c>
      <c r="L1089" s="360" t="s">
        <v>14160</v>
      </c>
      <c r="M1089" s="360"/>
      <c r="N1089" s="363" t="s">
        <v>15740</v>
      </c>
      <c r="O1089" s="363" t="s">
        <v>13844</v>
      </c>
      <c r="P1089" s="363" t="s">
        <v>2805</v>
      </c>
      <c r="Q1089" s="363" t="s">
        <v>14161</v>
      </c>
      <c r="R1089" s="363" t="s">
        <v>15741</v>
      </c>
      <c r="S1089" s="363" t="s">
        <v>8620</v>
      </c>
      <c r="T1089" s="419" t="str">
        <f t="shared" si="33"/>
        <v>217Phường Vĩnh Phúc</v>
      </c>
      <c r="U1089" t="e">
        <f>VLOOKUP(S1089,'DM CQT mới'!$E$7:$E$132,1,)</f>
        <v>#N/A</v>
      </c>
      <c r="V1089" s="360" t="s">
        <v>14160</v>
      </c>
      <c r="W1089" s="363" t="s">
        <v>15740</v>
      </c>
      <c r="X1089" t="b">
        <f t="shared" si="32"/>
        <v>0</v>
      </c>
    </row>
    <row r="1090" spans="1:24" ht="45" hidden="1">
      <c r="A1090" s="360" t="s">
        <v>7937</v>
      </c>
      <c r="B1090" s="361" t="s">
        <v>11530</v>
      </c>
      <c r="C1090" s="361">
        <v>7</v>
      </c>
      <c r="D1090" s="361">
        <v>1222</v>
      </c>
      <c r="E1090" s="361" t="s">
        <v>14158</v>
      </c>
      <c r="F1090" s="361" t="s">
        <v>15740</v>
      </c>
      <c r="G1090" s="361" t="s">
        <v>14159</v>
      </c>
      <c r="H1090" s="361">
        <v>217</v>
      </c>
      <c r="I1090" s="363" t="s">
        <v>2645</v>
      </c>
      <c r="J1090" s="363" t="s">
        <v>11530</v>
      </c>
      <c r="K1090" s="360">
        <v>7</v>
      </c>
      <c r="L1090" s="360" t="s">
        <v>14160</v>
      </c>
      <c r="M1090" s="360"/>
      <c r="N1090" s="363" t="s">
        <v>15740</v>
      </c>
      <c r="O1090" s="363" t="s">
        <v>13844</v>
      </c>
      <c r="P1090" s="363" t="s">
        <v>2805</v>
      </c>
      <c r="Q1090" s="363" t="s">
        <v>14161</v>
      </c>
      <c r="R1090" s="363" t="s">
        <v>15741</v>
      </c>
      <c r="S1090" s="363" t="s">
        <v>8621</v>
      </c>
      <c r="T1090" s="419" t="str">
        <f t="shared" si="33"/>
        <v>217Phường Vĩnh Yên</v>
      </c>
      <c r="U1090" t="e">
        <f>VLOOKUP(S1090,'DM CQT mới'!$E$7:$E$132,1,)</f>
        <v>#N/A</v>
      </c>
      <c r="V1090" s="360" t="s">
        <v>14160</v>
      </c>
      <c r="W1090" s="363" t="s">
        <v>15740</v>
      </c>
      <c r="X1090" t="b">
        <f t="shared" si="32"/>
        <v>0</v>
      </c>
    </row>
    <row r="1091" spans="1:24" ht="45" hidden="1">
      <c r="A1091" s="360" t="s">
        <v>14162</v>
      </c>
      <c r="B1091" s="361" t="s">
        <v>11530</v>
      </c>
      <c r="C1091" s="361">
        <v>8</v>
      </c>
      <c r="D1091" s="361" t="s">
        <v>2818</v>
      </c>
      <c r="E1091" s="361" t="s">
        <v>14163</v>
      </c>
      <c r="F1091" s="361" t="s">
        <v>15742</v>
      </c>
      <c r="G1091" s="361" t="s">
        <v>14159</v>
      </c>
      <c r="H1091" s="361">
        <v>217</v>
      </c>
      <c r="I1091" s="363" t="s">
        <v>2645</v>
      </c>
      <c r="J1091" s="363" t="s">
        <v>11530</v>
      </c>
      <c r="K1091" s="360">
        <v>8</v>
      </c>
      <c r="L1091" s="360" t="s">
        <v>14164</v>
      </c>
      <c r="M1091" s="360"/>
      <c r="N1091" s="363" t="s">
        <v>15742</v>
      </c>
      <c r="O1091" s="363" t="s">
        <v>13844</v>
      </c>
      <c r="P1091" s="363" t="s">
        <v>14165</v>
      </c>
      <c r="Q1091" s="363" t="s">
        <v>14166</v>
      </c>
      <c r="R1091" s="363" t="s">
        <v>15743</v>
      </c>
      <c r="S1091" s="363" t="s">
        <v>8622</v>
      </c>
      <c r="T1091" s="419" t="str">
        <f t="shared" si="33"/>
        <v>217Phường Phúc Yên</v>
      </c>
      <c r="U1091" t="e">
        <f>VLOOKUP(S1091,'DM CQT mới'!$E$7:$E$132,1,)</f>
        <v>#N/A</v>
      </c>
      <c r="V1091" s="360" t="s">
        <v>14164</v>
      </c>
      <c r="W1091" s="363" t="s">
        <v>15742</v>
      </c>
      <c r="X1091" t="b">
        <f t="shared" si="32"/>
        <v>0</v>
      </c>
    </row>
    <row r="1092" spans="1:24" ht="45" hidden="1">
      <c r="A1092" s="360" t="s">
        <v>14162</v>
      </c>
      <c r="B1092" s="361" t="s">
        <v>11530</v>
      </c>
      <c r="C1092" s="361">
        <v>8</v>
      </c>
      <c r="D1092" s="361" t="s">
        <v>2818</v>
      </c>
      <c r="E1092" s="361" t="s">
        <v>14163</v>
      </c>
      <c r="F1092" s="361" t="s">
        <v>15742</v>
      </c>
      <c r="G1092" s="361" t="s">
        <v>14159</v>
      </c>
      <c r="H1092" s="361">
        <v>217</v>
      </c>
      <c r="I1092" s="363" t="s">
        <v>2645</v>
      </c>
      <c r="J1092" s="363" t="s">
        <v>11530</v>
      </c>
      <c r="K1092" s="360">
        <v>8</v>
      </c>
      <c r="L1092" s="360" t="s">
        <v>14164</v>
      </c>
      <c r="M1092" s="360"/>
      <c r="N1092" s="363" t="s">
        <v>15742</v>
      </c>
      <c r="O1092" s="363" t="s">
        <v>13844</v>
      </c>
      <c r="P1092" s="363" t="s">
        <v>14165</v>
      </c>
      <c r="Q1092" s="363" t="s">
        <v>14166</v>
      </c>
      <c r="R1092" s="363" t="s">
        <v>15743</v>
      </c>
      <c r="S1092" s="363" t="s">
        <v>8623</v>
      </c>
      <c r="T1092" s="419" t="str">
        <f t="shared" si="33"/>
        <v>217Phường Xuân Hòa</v>
      </c>
      <c r="U1092" t="e">
        <f>VLOOKUP(S1092,'DM CQT mới'!$E$7:$E$132,1,)</f>
        <v>#N/A</v>
      </c>
      <c r="V1092" s="360" t="s">
        <v>14164</v>
      </c>
      <c r="W1092" s="363" t="s">
        <v>15742</v>
      </c>
      <c r="X1092" t="b">
        <f t="shared" ref="X1092:X1155" si="34">V1092=D1092</f>
        <v>0</v>
      </c>
    </row>
    <row r="1093" spans="1:24" ht="45" hidden="1">
      <c r="A1093" s="360" t="s">
        <v>14162</v>
      </c>
      <c r="B1093" s="361" t="s">
        <v>11530</v>
      </c>
      <c r="C1093" s="361">
        <v>8</v>
      </c>
      <c r="D1093" s="361" t="s">
        <v>2818</v>
      </c>
      <c r="E1093" s="361" t="s">
        <v>14163</v>
      </c>
      <c r="F1093" s="361" t="s">
        <v>15742</v>
      </c>
      <c r="G1093" s="361" t="s">
        <v>14159</v>
      </c>
      <c r="H1093" s="361">
        <v>217</v>
      </c>
      <c r="I1093" s="363" t="s">
        <v>2645</v>
      </c>
      <c r="J1093" s="363" t="s">
        <v>11530</v>
      </c>
      <c r="K1093" s="360">
        <v>8</v>
      </c>
      <c r="L1093" s="360" t="s">
        <v>14164</v>
      </c>
      <c r="M1093" s="360"/>
      <c r="N1093" s="363" t="s">
        <v>15742</v>
      </c>
      <c r="O1093" s="363" t="s">
        <v>13844</v>
      </c>
      <c r="P1093" s="363" t="s">
        <v>14165</v>
      </c>
      <c r="Q1093" s="363" t="s">
        <v>14166</v>
      </c>
      <c r="R1093" s="363" t="s">
        <v>15743</v>
      </c>
      <c r="S1093" s="363" t="s">
        <v>8598</v>
      </c>
      <c r="T1093" s="419" t="str">
        <f t="shared" ref="T1093:T1156" si="35">H1093&amp;S1093</f>
        <v>217Xã Tam Đảo</v>
      </c>
      <c r="U1093" t="e">
        <f>VLOOKUP(S1093,'DM CQT mới'!$E$7:$E$132,1,)</f>
        <v>#N/A</v>
      </c>
      <c r="V1093" s="360" t="s">
        <v>14164</v>
      </c>
      <c r="W1093" s="363" t="s">
        <v>15742</v>
      </c>
      <c r="X1093" t="b">
        <f t="shared" si="34"/>
        <v>0</v>
      </c>
    </row>
    <row r="1094" spans="1:24" ht="45" hidden="1">
      <c r="A1094" s="360" t="s">
        <v>14162</v>
      </c>
      <c r="B1094" s="361" t="s">
        <v>11530</v>
      </c>
      <c r="C1094" s="361">
        <v>8</v>
      </c>
      <c r="D1094" s="361" t="s">
        <v>2818</v>
      </c>
      <c r="E1094" s="361" t="s">
        <v>14163</v>
      </c>
      <c r="F1094" s="361" t="s">
        <v>15742</v>
      </c>
      <c r="G1094" s="361" t="s">
        <v>14159</v>
      </c>
      <c r="H1094" s="361">
        <v>217</v>
      </c>
      <c r="I1094" s="363" t="s">
        <v>2645</v>
      </c>
      <c r="J1094" s="363" t="s">
        <v>11530</v>
      </c>
      <c r="K1094" s="360">
        <v>8</v>
      </c>
      <c r="L1094" s="360" t="s">
        <v>14164</v>
      </c>
      <c r="M1094" s="360"/>
      <c r="N1094" s="363" t="s">
        <v>15742</v>
      </c>
      <c r="O1094" s="363" t="s">
        <v>13844</v>
      </c>
      <c r="P1094" s="363" t="s">
        <v>14165</v>
      </c>
      <c r="Q1094" s="363" t="s">
        <v>14166</v>
      </c>
      <c r="R1094" s="363" t="s">
        <v>15743</v>
      </c>
      <c r="S1094" s="363" t="s">
        <v>8599</v>
      </c>
      <c r="T1094" s="419" t="str">
        <f t="shared" si="35"/>
        <v>217Xã Đại Đình</v>
      </c>
      <c r="U1094" t="e">
        <f>VLOOKUP(S1094,'DM CQT mới'!$E$7:$E$132,1,)</f>
        <v>#N/A</v>
      </c>
      <c r="V1094" s="360" t="s">
        <v>14164</v>
      </c>
      <c r="W1094" s="363" t="s">
        <v>15742</v>
      </c>
      <c r="X1094" t="b">
        <f t="shared" si="34"/>
        <v>0</v>
      </c>
    </row>
    <row r="1095" spans="1:24" ht="45" hidden="1">
      <c r="A1095" s="360" t="s">
        <v>14162</v>
      </c>
      <c r="B1095" s="361" t="s">
        <v>11530</v>
      </c>
      <c r="C1095" s="361">
        <v>8</v>
      </c>
      <c r="D1095" s="361" t="s">
        <v>2818</v>
      </c>
      <c r="E1095" s="361" t="s">
        <v>14163</v>
      </c>
      <c r="F1095" s="361" t="s">
        <v>15742</v>
      </c>
      <c r="G1095" s="361" t="s">
        <v>14159</v>
      </c>
      <c r="H1095" s="361">
        <v>217</v>
      </c>
      <c r="I1095" s="363" t="s">
        <v>2645</v>
      </c>
      <c r="J1095" s="363" t="s">
        <v>11530</v>
      </c>
      <c r="K1095" s="360">
        <v>8</v>
      </c>
      <c r="L1095" s="360" t="s">
        <v>14164</v>
      </c>
      <c r="M1095" s="360"/>
      <c r="N1095" s="363" t="s">
        <v>15742</v>
      </c>
      <c r="O1095" s="363" t="s">
        <v>13844</v>
      </c>
      <c r="P1095" s="363" t="s">
        <v>14165</v>
      </c>
      <c r="Q1095" s="363" t="s">
        <v>14166</v>
      </c>
      <c r="R1095" s="363" t="s">
        <v>15743</v>
      </c>
      <c r="S1095" s="363" t="s">
        <v>8600</v>
      </c>
      <c r="T1095" s="419" t="str">
        <f t="shared" si="35"/>
        <v>217Xã Đạo Trù</v>
      </c>
      <c r="U1095" t="e">
        <f>VLOOKUP(S1095,'DM CQT mới'!$E$7:$E$132,1,)</f>
        <v>#N/A</v>
      </c>
      <c r="V1095" s="360" t="s">
        <v>14164</v>
      </c>
      <c r="W1095" s="363" t="s">
        <v>15742</v>
      </c>
      <c r="X1095" t="b">
        <f t="shared" si="34"/>
        <v>0</v>
      </c>
    </row>
    <row r="1096" spans="1:24" ht="45" hidden="1">
      <c r="A1096" s="360" t="s">
        <v>14162</v>
      </c>
      <c r="B1096" s="361" t="s">
        <v>11530</v>
      </c>
      <c r="C1096" s="361">
        <v>8</v>
      </c>
      <c r="D1096" s="361" t="s">
        <v>2818</v>
      </c>
      <c r="E1096" s="361" t="s">
        <v>14163</v>
      </c>
      <c r="F1096" s="361" t="s">
        <v>15742</v>
      </c>
      <c r="G1096" s="361" t="s">
        <v>14159</v>
      </c>
      <c r="H1096" s="361">
        <v>217</v>
      </c>
      <c r="I1096" s="363" t="s">
        <v>2645</v>
      </c>
      <c r="J1096" s="363" t="s">
        <v>11530</v>
      </c>
      <c r="K1096" s="360">
        <v>8</v>
      </c>
      <c r="L1096" s="360" t="s">
        <v>14164</v>
      </c>
      <c r="M1096" s="360"/>
      <c r="N1096" s="363" t="s">
        <v>15742</v>
      </c>
      <c r="O1096" s="363" t="s">
        <v>13844</v>
      </c>
      <c r="P1096" s="363" t="s">
        <v>14165</v>
      </c>
      <c r="Q1096" s="363" t="s">
        <v>14166</v>
      </c>
      <c r="R1096" s="363" t="s">
        <v>15743</v>
      </c>
      <c r="S1096" s="363" t="s">
        <v>8618</v>
      </c>
      <c r="T1096" s="419" t="str">
        <f t="shared" si="35"/>
        <v>217Xã Bình Xuyên</v>
      </c>
      <c r="U1096" t="e">
        <f>VLOOKUP(S1096,'DM CQT mới'!$E$7:$E$132,1,)</f>
        <v>#N/A</v>
      </c>
      <c r="V1096" s="360" t="s">
        <v>14164</v>
      </c>
      <c r="W1096" s="363" t="s">
        <v>15742</v>
      </c>
      <c r="X1096" t="b">
        <f t="shared" si="34"/>
        <v>0</v>
      </c>
    </row>
    <row r="1097" spans="1:24" ht="45" hidden="1">
      <c r="A1097" s="360" t="s">
        <v>14162</v>
      </c>
      <c r="B1097" s="361" t="s">
        <v>11530</v>
      </c>
      <c r="C1097" s="361">
        <v>8</v>
      </c>
      <c r="D1097" s="361" t="s">
        <v>2818</v>
      </c>
      <c r="E1097" s="361" t="s">
        <v>14163</v>
      </c>
      <c r="F1097" s="361" t="s">
        <v>15742</v>
      </c>
      <c r="G1097" s="361" t="s">
        <v>14159</v>
      </c>
      <c r="H1097" s="361">
        <v>217</v>
      </c>
      <c r="I1097" s="363" t="s">
        <v>2645</v>
      </c>
      <c r="J1097" s="363" t="s">
        <v>11530</v>
      </c>
      <c r="K1097" s="360">
        <v>8</v>
      </c>
      <c r="L1097" s="360" t="s">
        <v>14164</v>
      </c>
      <c r="M1097" s="360"/>
      <c r="N1097" s="363" t="s">
        <v>15742</v>
      </c>
      <c r="O1097" s="363" t="s">
        <v>13844</v>
      </c>
      <c r="P1097" s="363" t="s">
        <v>14165</v>
      </c>
      <c r="Q1097" s="363" t="s">
        <v>14166</v>
      </c>
      <c r="R1097" s="363" t="s">
        <v>15743</v>
      </c>
      <c r="S1097" s="363" t="s">
        <v>8619</v>
      </c>
      <c r="T1097" s="419" t="str">
        <f t="shared" si="35"/>
        <v>217Xã Bình Tuyền</v>
      </c>
      <c r="U1097" t="e">
        <f>VLOOKUP(S1097,'DM CQT mới'!$E$7:$E$132,1,)</f>
        <v>#N/A</v>
      </c>
      <c r="V1097" s="360" t="s">
        <v>14164</v>
      </c>
      <c r="W1097" s="363" t="s">
        <v>15742</v>
      </c>
      <c r="X1097" t="b">
        <f t="shared" si="34"/>
        <v>0</v>
      </c>
    </row>
    <row r="1098" spans="1:24" ht="45" hidden="1">
      <c r="A1098" s="360" t="s">
        <v>14162</v>
      </c>
      <c r="B1098" s="361" t="s">
        <v>11530</v>
      </c>
      <c r="C1098" s="361">
        <v>8</v>
      </c>
      <c r="D1098" s="361" t="s">
        <v>2818</v>
      </c>
      <c r="E1098" s="361" t="s">
        <v>14163</v>
      </c>
      <c r="F1098" s="361" t="s">
        <v>15742</v>
      </c>
      <c r="G1098" s="361" t="s">
        <v>14159</v>
      </c>
      <c r="H1098" s="361">
        <v>217</v>
      </c>
      <c r="I1098" s="363" t="s">
        <v>2645</v>
      </c>
      <c r="J1098" s="363" t="s">
        <v>11530</v>
      </c>
      <c r="K1098" s="360">
        <v>8</v>
      </c>
      <c r="L1098" s="360" t="s">
        <v>14164</v>
      </c>
      <c r="M1098" s="360"/>
      <c r="N1098" s="363" t="s">
        <v>15742</v>
      </c>
      <c r="O1098" s="363" t="s">
        <v>13844</v>
      </c>
      <c r="P1098" s="363" t="s">
        <v>14165</v>
      </c>
      <c r="Q1098" s="363" t="s">
        <v>14166</v>
      </c>
      <c r="R1098" s="363" t="s">
        <v>15743</v>
      </c>
      <c r="S1098" s="363" t="s">
        <v>8616</v>
      </c>
      <c r="T1098" s="419" t="str">
        <f t="shared" si="35"/>
        <v>217Xã Bình Nguyên</v>
      </c>
      <c r="U1098" t="e">
        <f>VLOOKUP(S1098,'DM CQT mới'!$E$7:$E$132,1,)</f>
        <v>#N/A</v>
      </c>
      <c r="V1098" s="360" t="s">
        <v>14164</v>
      </c>
      <c r="W1098" s="363" t="s">
        <v>15742</v>
      </c>
      <c r="X1098" t="b">
        <f t="shared" si="34"/>
        <v>0</v>
      </c>
    </row>
    <row r="1099" spans="1:24" ht="45" hidden="1">
      <c r="A1099" s="360" t="s">
        <v>14162</v>
      </c>
      <c r="B1099" s="361" t="s">
        <v>11530</v>
      </c>
      <c r="C1099" s="361">
        <v>8</v>
      </c>
      <c r="D1099" s="361" t="s">
        <v>2818</v>
      </c>
      <c r="E1099" s="361" t="s">
        <v>14163</v>
      </c>
      <c r="F1099" s="361" t="s">
        <v>15742</v>
      </c>
      <c r="G1099" s="361" t="s">
        <v>14159</v>
      </c>
      <c r="H1099" s="361">
        <v>217</v>
      </c>
      <c r="I1099" s="363" t="s">
        <v>2645</v>
      </c>
      <c r="J1099" s="363" t="s">
        <v>11530</v>
      </c>
      <c r="K1099" s="360">
        <v>8</v>
      </c>
      <c r="L1099" s="360" t="s">
        <v>14164</v>
      </c>
      <c r="M1099" s="360"/>
      <c r="N1099" s="363" t="s">
        <v>15742</v>
      </c>
      <c r="O1099" s="363" t="s">
        <v>13844</v>
      </c>
      <c r="P1099" s="363" t="s">
        <v>14165</v>
      </c>
      <c r="Q1099" s="363" t="s">
        <v>14166</v>
      </c>
      <c r="R1099" s="363" t="s">
        <v>15743</v>
      </c>
      <c r="S1099" s="363" t="s">
        <v>8617</v>
      </c>
      <c r="T1099" s="419" t="str">
        <f t="shared" si="35"/>
        <v>217Xã Xuân Lãng</v>
      </c>
      <c r="U1099" t="e">
        <f>VLOOKUP(S1099,'DM CQT mới'!$E$7:$E$132,1,)</f>
        <v>#N/A</v>
      </c>
      <c r="V1099" s="360" t="s">
        <v>14164</v>
      </c>
      <c r="W1099" s="363" t="s">
        <v>15742</v>
      </c>
      <c r="X1099" t="b">
        <f t="shared" si="34"/>
        <v>0</v>
      </c>
    </row>
    <row r="1100" spans="1:24" ht="75" hidden="1">
      <c r="A1100" s="360" t="s">
        <v>7938</v>
      </c>
      <c r="B1100" s="361" t="s">
        <v>11530</v>
      </c>
      <c r="C1100" s="361">
        <v>9</v>
      </c>
      <c r="D1100" s="361" t="s">
        <v>2830</v>
      </c>
      <c r="E1100" s="361" t="s">
        <v>14167</v>
      </c>
      <c r="F1100" s="361" t="s">
        <v>15744</v>
      </c>
      <c r="G1100" s="361" t="s">
        <v>14159</v>
      </c>
      <c r="H1100" s="361">
        <v>217</v>
      </c>
      <c r="I1100" s="363" t="s">
        <v>2645</v>
      </c>
      <c r="J1100" s="363" t="s">
        <v>11530</v>
      </c>
      <c r="K1100" s="360">
        <v>9</v>
      </c>
      <c r="L1100" s="360" t="s">
        <v>14168</v>
      </c>
      <c r="M1100" s="360"/>
      <c r="N1100" s="363" t="s">
        <v>15744</v>
      </c>
      <c r="O1100" s="363" t="s">
        <v>13844</v>
      </c>
      <c r="P1100" s="363" t="s">
        <v>14169</v>
      </c>
      <c r="Q1100" s="363" t="s">
        <v>14170</v>
      </c>
      <c r="R1100" s="363" t="s">
        <v>15745</v>
      </c>
      <c r="S1100" s="363" t="s">
        <v>8601</v>
      </c>
      <c r="T1100" s="419" t="str">
        <f t="shared" si="35"/>
        <v>217Xã Tam Dương</v>
      </c>
      <c r="U1100" t="e">
        <f>VLOOKUP(S1100,'DM CQT mới'!$E$7:$E$132,1,)</f>
        <v>#N/A</v>
      </c>
      <c r="V1100" s="360" t="s">
        <v>14168</v>
      </c>
      <c r="W1100" s="363" t="s">
        <v>15744</v>
      </c>
      <c r="X1100" t="b">
        <f t="shared" si="34"/>
        <v>0</v>
      </c>
    </row>
    <row r="1101" spans="1:24" ht="75" hidden="1">
      <c r="A1101" s="360" t="s">
        <v>7938</v>
      </c>
      <c r="B1101" s="361" t="s">
        <v>11530</v>
      </c>
      <c r="C1101" s="361">
        <v>9</v>
      </c>
      <c r="D1101" s="361" t="s">
        <v>2830</v>
      </c>
      <c r="E1101" s="361" t="s">
        <v>14167</v>
      </c>
      <c r="F1101" s="361" t="s">
        <v>15744</v>
      </c>
      <c r="G1101" s="361" t="s">
        <v>14159</v>
      </c>
      <c r="H1101" s="361">
        <v>217</v>
      </c>
      <c r="I1101" s="363" t="s">
        <v>2645</v>
      </c>
      <c r="J1101" s="363" t="s">
        <v>11530</v>
      </c>
      <c r="K1101" s="360">
        <v>9</v>
      </c>
      <c r="L1101" s="360" t="s">
        <v>14168</v>
      </c>
      <c r="M1101" s="360"/>
      <c r="N1101" s="363" t="s">
        <v>15744</v>
      </c>
      <c r="O1101" s="363" t="s">
        <v>13844</v>
      </c>
      <c r="P1101" s="363" t="s">
        <v>14169</v>
      </c>
      <c r="Q1101" s="363" t="s">
        <v>14170</v>
      </c>
      <c r="R1101" s="363" t="s">
        <v>15745</v>
      </c>
      <c r="S1101" s="363" t="s">
        <v>8602</v>
      </c>
      <c r="T1101" s="419" t="str">
        <f t="shared" si="35"/>
        <v>217Xã Hội Thịnh</v>
      </c>
      <c r="U1101" t="e">
        <f>VLOOKUP(S1101,'DM CQT mới'!$E$7:$E$132,1,)</f>
        <v>#N/A</v>
      </c>
      <c r="V1101" s="360" t="s">
        <v>14168</v>
      </c>
      <c r="W1101" s="363" t="s">
        <v>15744</v>
      </c>
      <c r="X1101" t="b">
        <f t="shared" si="34"/>
        <v>0</v>
      </c>
    </row>
    <row r="1102" spans="1:24" ht="75" hidden="1">
      <c r="A1102" s="360" t="s">
        <v>7938</v>
      </c>
      <c r="B1102" s="361" t="s">
        <v>11530</v>
      </c>
      <c r="C1102" s="361">
        <v>9</v>
      </c>
      <c r="D1102" s="361" t="s">
        <v>2830</v>
      </c>
      <c r="E1102" s="361" t="s">
        <v>14167</v>
      </c>
      <c r="F1102" s="361" t="s">
        <v>15744</v>
      </c>
      <c r="G1102" s="361" t="s">
        <v>14159</v>
      </c>
      <c r="H1102" s="361">
        <v>217</v>
      </c>
      <c r="I1102" s="363" t="s">
        <v>2645</v>
      </c>
      <c r="J1102" s="363" t="s">
        <v>11530</v>
      </c>
      <c r="K1102" s="360">
        <v>9</v>
      </c>
      <c r="L1102" s="360" t="s">
        <v>14168</v>
      </c>
      <c r="M1102" s="360"/>
      <c r="N1102" s="363" t="s">
        <v>15744</v>
      </c>
      <c r="O1102" s="363" t="s">
        <v>13844</v>
      </c>
      <c r="P1102" s="363" t="s">
        <v>14169</v>
      </c>
      <c r="Q1102" s="363" t="s">
        <v>14170</v>
      </c>
      <c r="R1102" s="363" t="s">
        <v>15745</v>
      </c>
      <c r="S1102" s="363" t="s">
        <v>8603</v>
      </c>
      <c r="T1102" s="419" t="str">
        <f t="shared" si="35"/>
        <v>217Xã Hoàng An</v>
      </c>
      <c r="U1102" t="e">
        <f>VLOOKUP(S1102,'DM CQT mới'!$E$7:$E$132,1,)</f>
        <v>#N/A</v>
      </c>
      <c r="V1102" s="360" t="s">
        <v>14168</v>
      </c>
      <c r="W1102" s="363" t="s">
        <v>15744</v>
      </c>
      <c r="X1102" t="b">
        <f t="shared" si="34"/>
        <v>0</v>
      </c>
    </row>
    <row r="1103" spans="1:24" ht="75" hidden="1">
      <c r="A1103" s="360" t="s">
        <v>7938</v>
      </c>
      <c r="B1103" s="361" t="s">
        <v>11530</v>
      </c>
      <c r="C1103" s="361">
        <v>9</v>
      </c>
      <c r="D1103" s="361" t="s">
        <v>2830</v>
      </c>
      <c r="E1103" s="361" t="s">
        <v>14167</v>
      </c>
      <c r="F1103" s="361" t="s">
        <v>15744</v>
      </c>
      <c r="G1103" s="361" t="s">
        <v>14159</v>
      </c>
      <c r="H1103" s="361">
        <v>217</v>
      </c>
      <c r="I1103" s="363" t="s">
        <v>2645</v>
      </c>
      <c r="J1103" s="363" t="s">
        <v>11530</v>
      </c>
      <c r="K1103" s="360">
        <v>9</v>
      </c>
      <c r="L1103" s="360" t="s">
        <v>14168</v>
      </c>
      <c r="M1103" s="360"/>
      <c r="N1103" s="363" t="s">
        <v>15744</v>
      </c>
      <c r="O1103" s="363" t="s">
        <v>13844</v>
      </c>
      <c r="P1103" s="363" t="s">
        <v>14169</v>
      </c>
      <c r="Q1103" s="363" t="s">
        <v>14170</v>
      </c>
      <c r="R1103" s="363" t="s">
        <v>15745</v>
      </c>
      <c r="S1103" s="363" t="s">
        <v>8604</v>
      </c>
      <c r="T1103" s="419" t="str">
        <f t="shared" si="35"/>
        <v>217Xã Tam Dương Bắc</v>
      </c>
      <c r="U1103" t="e">
        <f>VLOOKUP(S1103,'DM CQT mới'!$E$7:$E$132,1,)</f>
        <v>#N/A</v>
      </c>
      <c r="V1103" s="360" t="s">
        <v>14168</v>
      </c>
      <c r="W1103" s="363" t="s">
        <v>15744</v>
      </c>
      <c r="X1103" t="b">
        <f t="shared" si="34"/>
        <v>0</v>
      </c>
    </row>
    <row r="1104" spans="1:24" ht="75" hidden="1">
      <c r="A1104" s="360" t="s">
        <v>7938</v>
      </c>
      <c r="B1104" s="361" t="s">
        <v>11530</v>
      </c>
      <c r="C1104" s="361">
        <v>9</v>
      </c>
      <c r="D1104" s="361" t="s">
        <v>2830</v>
      </c>
      <c r="E1104" s="361" t="s">
        <v>14167</v>
      </c>
      <c r="F1104" s="361" t="s">
        <v>15744</v>
      </c>
      <c r="G1104" s="361" t="s">
        <v>14159</v>
      </c>
      <c r="H1104" s="361">
        <v>217</v>
      </c>
      <c r="I1104" s="363" t="s">
        <v>2645</v>
      </c>
      <c r="J1104" s="363" t="s">
        <v>11530</v>
      </c>
      <c r="K1104" s="360">
        <v>9</v>
      </c>
      <c r="L1104" s="360" t="s">
        <v>14168</v>
      </c>
      <c r="M1104" s="360"/>
      <c r="N1104" s="363" t="s">
        <v>15744</v>
      </c>
      <c r="O1104" s="363" t="s">
        <v>13844</v>
      </c>
      <c r="P1104" s="363" t="s">
        <v>14169</v>
      </c>
      <c r="Q1104" s="363" t="s">
        <v>14170</v>
      </c>
      <c r="R1104" s="363" t="s">
        <v>15745</v>
      </c>
      <c r="S1104" s="363" t="s">
        <v>8592</v>
      </c>
      <c r="T1104" s="419" t="str">
        <f t="shared" si="35"/>
        <v>217Xã Lập Thạch</v>
      </c>
      <c r="U1104" t="e">
        <f>VLOOKUP(S1104,'DM CQT mới'!$E$7:$E$132,1,)</f>
        <v>#N/A</v>
      </c>
      <c r="V1104" s="360" t="s">
        <v>14168</v>
      </c>
      <c r="W1104" s="363" t="s">
        <v>15744</v>
      </c>
      <c r="X1104" t="b">
        <f t="shared" si="34"/>
        <v>0</v>
      </c>
    </row>
    <row r="1105" spans="1:24" ht="75" hidden="1">
      <c r="A1105" s="360" t="s">
        <v>7938</v>
      </c>
      <c r="B1105" s="361" t="s">
        <v>11530</v>
      </c>
      <c r="C1105" s="361">
        <v>9</v>
      </c>
      <c r="D1105" s="361" t="s">
        <v>2830</v>
      </c>
      <c r="E1105" s="361" t="s">
        <v>14167</v>
      </c>
      <c r="F1105" s="361" t="s">
        <v>15744</v>
      </c>
      <c r="G1105" s="361" t="s">
        <v>14159</v>
      </c>
      <c r="H1105" s="361">
        <v>217</v>
      </c>
      <c r="I1105" s="363" t="s">
        <v>2645</v>
      </c>
      <c r="J1105" s="363" t="s">
        <v>11530</v>
      </c>
      <c r="K1105" s="360">
        <v>9</v>
      </c>
      <c r="L1105" s="360" t="s">
        <v>14168</v>
      </c>
      <c r="M1105" s="360"/>
      <c r="N1105" s="363" t="s">
        <v>15744</v>
      </c>
      <c r="O1105" s="363" t="s">
        <v>13844</v>
      </c>
      <c r="P1105" s="363" t="s">
        <v>14169</v>
      </c>
      <c r="Q1105" s="363" t="s">
        <v>14170</v>
      </c>
      <c r="R1105" s="363" t="s">
        <v>15745</v>
      </c>
      <c r="S1105" s="363" t="s">
        <v>8593</v>
      </c>
      <c r="T1105" s="419" t="str">
        <f t="shared" si="35"/>
        <v>217Xã Tiên Lữ</v>
      </c>
      <c r="U1105" t="e">
        <f>VLOOKUP(S1105,'DM CQT mới'!$E$7:$E$132,1,)</f>
        <v>#N/A</v>
      </c>
      <c r="V1105" s="360" t="s">
        <v>14168</v>
      </c>
      <c r="W1105" s="363" t="s">
        <v>15744</v>
      </c>
      <c r="X1105" t="b">
        <f t="shared" si="34"/>
        <v>0</v>
      </c>
    </row>
    <row r="1106" spans="1:24" ht="75" hidden="1">
      <c r="A1106" s="360" t="s">
        <v>7938</v>
      </c>
      <c r="B1106" s="361" t="s">
        <v>11530</v>
      </c>
      <c r="C1106" s="361">
        <v>9</v>
      </c>
      <c r="D1106" s="361" t="s">
        <v>2830</v>
      </c>
      <c r="E1106" s="361" t="s">
        <v>14167</v>
      </c>
      <c r="F1106" s="361" t="s">
        <v>15744</v>
      </c>
      <c r="G1106" s="361" t="s">
        <v>14159</v>
      </c>
      <c r="H1106" s="361">
        <v>217</v>
      </c>
      <c r="I1106" s="363" t="s">
        <v>2645</v>
      </c>
      <c r="J1106" s="363" t="s">
        <v>11530</v>
      </c>
      <c r="K1106" s="360">
        <v>9</v>
      </c>
      <c r="L1106" s="360" t="s">
        <v>14168</v>
      </c>
      <c r="M1106" s="360"/>
      <c r="N1106" s="363" t="s">
        <v>15744</v>
      </c>
      <c r="O1106" s="363" t="s">
        <v>13844</v>
      </c>
      <c r="P1106" s="363" t="s">
        <v>14169</v>
      </c>
      <c r="Q1106" s="363" t="s">
        <v>14170</v>
      </c>
      <c r="R1106" s="363" t="s">
        <v>15745</v>
      </c>
      <c r="S1106" s="363" t="s">
        <v>8594</v>
      </c>
      <c r="T1106" s="419" t="str">
        <f t="shared" si="35"/>
        <v>217Xã Thái Hòa</v>
      </c>
      <c r="U1106" t="e">
        <f>VLOOKUP(S1106,'DM CQT mới'!$E$7:$E$132,1,)</f>
        <v>#N/A</v>
      </c>
      <c r="V1106" s="360" t="s">
        <v>14168</v>
      </c>
      <c r="W1106" s="363" t="s">
        <v>15744</v>
      </c>
      <c r="X1106" t="b">
        <f t="shared" si="34"/>
        <v>0</v>
      </c>
    </row>
    <row r="1107" spans="1:24" ht="75" hidden="1">
      <c r="A1107" s="360" t="s">
        <v>7938</v>
      </c>
      <c r="B1107" s="361" t="s">
        <v>11530</v>
      </c>
      <c r="C1107" s="361">
        <v>9</v>
      </c>
      <c r="D1107" s="361" t="s">
        <v>2830</v>
      </c>
      <c r="E1107" s="361" t="s">
        <v>14167</v>
      </c>
      <c r="F1107" s="361" t="s">
        <v>15744</v>
      </c>
      <c r="G1107" s="361" t="s">
        <v>14159</v>
      </c>
      <c r="H1107" s="361">
        <v>217</v>
      </c>
      <c r="I1107" s="363" t="s">
        <v>2645</v>
      </c>
      <c r="J1107" s="363" t="s">
        <v>11530</v>
      </c>
      <c r="K1107" s="360">
        <v>9</v>
      </c>
      <c r="L1107" s="360" t="s">
        <v>14168</v>
      </c>
      <c r="M1107" s="360"/>
      <c r="N1107" s="363" t="s">
        <v>15744</v>
      </c>
      <c r="O1107" s="363" t="s">
        <v>13844</v>
      </c>
      <c r="P1107" s="363" t="s">
        <v>14169</v>
      </c>
      <c r="Q1107" s="363" t="s">
        <v>14170</v>
      </c>
      <c r="R1107" s="363" t="s">
        <v>15745</v>
      </c>
      <c r="S1107" s="363" t="s">
        <v>8595</v>
      </c>
      <c r="T1107" s="419" t="str">
        <f t="shared" si="35"/>
        <v>217Xã Liên Hòa</v>
      </c>
      <c r="U1107" t="e">
        <f>VLOOKUP(S1107,'DM CQT mới'!$E$7:$E$132,1,)</f>
        <v>#N/A</v>
      </c>
      <c r="V1107" s="360" t="s">
        <v>14168</v>
      </c>
      <c r="W1107" s="363" t="s">
        <v>15744</v>
      </c>
      <c r="X1107" t="b">
        <f t="shared" si="34"/>
        <v>0</v>
      </c>
    </row>
    <row r="1108" spans="1:24" ht="75" hidden="1">
      <c r="A1108" s="360" t="s">
        <v>7938</v>
      </c>
      <c r="B1108" s="361" t="s">
        <v>11530</v>
      </c>
      <c r="C1108" s="361">
        <v>9</v>
      </c>
      <c r="D1108" s="361" t="s">
        <v>2830</v>
      </c>
      <c r="E1108" s="361" t="s">
        <v>14167</v>
      </c>
      <c r="F1108" s="361" t="s">
        <v>15744</v>
      </c>
      <c r="G1108" s="361" t="s">
        <v>14159</v>
      </c>
      <c r="H1108" s="361">
        <v>217</v>
      </c>
      <c r="I1108" s="363" t="s">
        <v>2645</v>
      </c>
      <c r="J1108" s="363" t="s">
        <v>11530</v>
      </c>
      <c r="K1108" s="360">
        <v>9</v>
      </c>
      <c r="L1108" s="360" t="s">
        <v>14168</v>
      </c>
      <c r="M1108" s="360"/>
      <c r="N1108" s="363" t="s">
        <v>15744</v>
      </c>
      <c r="O1108" s="363" t="s">
        <v>13844</v>
      </c>
      <c r="P1108" s="363" t="s">
        <v>14169</v>
      </c>
      <c r="Q1108" s="363" t="s">
        <v>14170</v>
      </c>
      <c r="R1108" s="363" t="s">
        <v>15745</v>
      </c>
      <c r="S1108" s="363" t="s">
        <v>8596</v>
      </c>
      <c r="T1108" s="419" t="str">
        <f t="shared" si="35"/>
        <v>217Xã Hợp Lý</v>
      </c>
      <c r="U1108" t="e">
        <f>VLOOKUP(S1108,'DM CQT mới'!$E$7:$E$132,1,)</f>
        <v>#N/A</v>
      </c>
      <c r="V1108" s="360" t="s">
        <v>14168</v>
      </c>
      <c r="W1108" s="363" t="s">
        <v>15744</v>
      </c>
      <c r="X1108" t="b">
        <f t="shared" si="34"/>
        <v>0</v>
      </c>
    </row>
    <row r="1109" spans="1:24" ht="75" hidden="1">
      <c r="A1109" s="360" t="s">
        <v>7938</v>
      </c>
      <c r="B1109" s="361" t="s">
        <v>11530</v>
      </c>
      <c r="C1109" s="361">
        <v>9</v>
      </c>
      <c r="D1109" s="361" t="s">
        <v>2830</v>
      </c>
      <c r="E1109" s="361" t="s">
        <v>14167</v>
      </c>
      <c r="F1109" s="361" t="s">
        <v>15744</v>
      </c>
      <c r="G1109" s="361" t="s">
        <v>14159</v>
      </c>
      <c r="H1109" s="361">
        <v>217</v>
      </c>
      <c r="I1109" s="363" t="s">
        <v>2645</v>
      </c>
      <c r="J1109" s="363" t="s">
        <v>11530</v>
      </c>
      <c r="K1109" s="360">
        <v>9</v>
      </c>
      <c r="L1109" s="360" t="s">
        <v>14168</v>
      </c>
      <c r="M1109" s="360"/>
      <c r="N1109" s="363" t="s">
        <v>15744</v>
      </c>
      <c r="O1109" s="363" t="s">
        <v>13844</v>
      </c>
      <c r="P1109" s="363" t="s">
        <v>14169</v>
      </c>
      <c r="Q1109" s="363" t="s">
        <v>14170</v>
      </c>
      <c r="R1109" s="363" t="s">
        <v>15745</v>
      </c>
      <c r="S1109" s="363" t="s">
        <v>8597</v>
      </c>
      <c r="T1109" s="419" t="str">
        <f t="shared" si="35"/>
        <v>217Xã Sơn Đông</v>
      </c>
      <c r="U1109" t="e">
        <f>VLOOKUP(S1109,'DM CQT mới'!$E$7:$E$132,1,)</f>
        <v>#N/A</v>
      </c>
      <c r="V1109" s="360" t="s">
        <v>14168</v>
      </c>
      <c r="W1109" s="363" t="s">
        <v>15744</v>
      </c>
      <c r="X1109" t="b">
        <f t="shared" si="34"/>
        <v>0</v>
      </c>
    </row>
    <row r="1110" spans="1:24" ht="75" hidden="1">
      <c r="A1110" s="360" t="s">
        <v>7938</v>
      </c>
      <c r="B1110" s="361" t="s">
        <v>11530</v>
      </c>
      <c r="C1110" s="361">
        <v>9</v>
      </c>
      <c r="D1110" s="361" t="s">
        <v>2830</v>
      </c>
      <c r="E1110" s="361" t="s">
        <v>14167</v>
      </c>
      <c r="F1110" s="361" t="s">
        <v>15744</v>
      </c>
      <c r="G1110" s="361" t="s">
        <v>14159</v>
      </c>
      <c r="H1110" s="361">
        <v>217</v>
      </c>
      <c r="I1110" s="363" t="s">
        <v>2645</v>
      </c>
      <c r="J1110" s="363" t="s">
        <v>11530</v>
      </c>
      <c r="K1110" s="360">
        <v>9</v>
      </c>
      <c r="L1110" s="360" t="s">
        <v>14168</v>
      </c>
      <c r="M1110" s="360"/>
      <c r="N1110" s="363" t="s">
        <v>15744</v>
      </c>
      <c r="O1110" s="363" t="s">
        <v>13844</v>
      </c>
      <c r="P1110" s="363" t="s">
        <v>14169</v>
      </c>
      <c r="Q1110" s="363" t="s">
        <v>14170</v>
      </c>
      <c r="R1110" s="363" t="s">
        <v>15745</v>
      </c>
      <c r="S1110" s="363" t="s">
        <v>8590</v>
      </c>
      <c r="T1110" s="419" t="str">
        <f t="shared" si="35"/>
        <v>217Xã Sông Lô</v>
      </c>
      <c r="U1110" t="e">
        <f>VLOOKUP(S1110,'DM CQT mới'!$E$7:$E$132,1,)</f>
        <v>#N/A</v>
      </c>
      <c r="V1110" s="360" t="s">
        <v>14168</v>
      </c>
      <c r="W1110" s="363" t="s">
        <v>15744</v>
      </c>
      <c r="X1110" t="b">
        <f t="shared" si="34"/>
        <v>0</v>
      </c>
    </row>
    <row r="1111" spans="1:24" ht="75" hidden="1">
      <c r="A1111" s="360" t="s">
        <v>7938</v>
      </c>
      <c r="B1111" s="361" t="s">
        <v>11530</v>
      </c>
      <c r="C1111" s="361">
        <v>9</v>
      </c>
      <c r="D1111" s="361" t="s">
        <v>2830</v>
      </c>
      <c r="E1111" s="361" t="s">
        <v>14167</v>
      </c>
      <c r="F1111" s="361" t="s">
        <v>15744</v>
      </c>
      <c r="G1111" s="361" t="s">
        <v>14159</v>
      </c>
      <c r="H1111" s="361">
        <v>217</v>
      </c>
      <c r="I1111" s="363" t="s">
        <v>2645</v>
      </c>
      <c r="J1111" s="363" t="s">
        <v>11530</v>
      </c>
      <c r="K1111" s="360">
        <v>9</v>
      </c>
      <c r="L1111" s="360" t="s">
        <v>14168</v>
      </c>
      <c r="M1111" s="360"/>
      <c r="N1111" s="363" t="s">
        <v>15744</v>
      </c>
      <c r="O1111" s="363" t="s">
        <v>13844</v>
      </c>
      <c r="P1111" s="363" t="s">
        <v>14169</v>
      </c>
      <c r="Q1111" s="363" t="s">
        <v>14170</v>
      </c>
      <c r="R1111" s="363" t="s">
        <v>15745</v>
      </c>
      <c r="S1111" s="363" t="s">
        <v>8589</v>
      </c>
      <c r="T1111" s="419" t="str">
        <f t="shared" si="35"/>
        <v>217Xã Tam Sơn</v>
      </c>
      <c r="U1111" t="e">
        <f>VLOOKUP(S1111,'DM CQT mới'!$E$7:$E$132,1,)</f>
        <v>#N/A</v>
      </c>
      <c r="V1111" s="360" t="s">
        <v>14168</v>
      </c>
      <c r="W1111" s="363" t="s">
        <v>15744</v>
      </c>
      <c r="X1111" t="b">
        <f t="shared" si="34"/>
        <v>0</v>
      </c>
    </row>
    <row r="1112" spans="1:24" ht="75" hidden="1">
      <c r="A1112" s="360" t="s">
        <v>7938</v>
      </c>
      <c r="B1112" s="361" t="s">
        <v>11530</v>
      </c>
      <c r="C1112" s="361">
        <v>9</v>
      </c>
      <c r="D1112" s="361" t="s">
        <v>2830</v>
      </c>
      <c r="E1112" s="361" t="s">
        <v>14167</v>
      </c>
      <c r="F1112" s="361" t="s">
        <v>15744</v>
      </c>
      <c r="G1112" s="361" t="s">
        <v>14159</v>
      </c>
      <c r="H1112" s="361">
        <v>217</v>
      </c>
      <c r="I1112" s="363" t="s">
        <v>2645</v>
      </c>
      <c r="J1112" s="363" t="s">
        <v>11530</v>
      </c>
      <c r="K1112" s="360">
        <v>9</v>
      </c>
      <c r="L1112" s="360" t="s">
        <v>14168</v>
      </c>
      <c r="M1112" s="360"/>
      <c r="N1112" s="363" t="s">
        <v>15744</v>
      </c>
      <c r="O1112" s="363" t="s">
        <v>13844</v>
      </c>
      <c r="P1112" s="363" t="s">
        <v>14169</v>
      </c>
      <c r="Q1112" s="363" t="s">
        <v>14170</v>
      </c>
      <c r="R1112" s="363" t="s">
        <v>15745</v>
      </c>
      <c r="S1112" s="363" t="s">
        <v>8591</v>
      </c>
      <c r="T1112" s="419" t="str">
        <f t="shared" si="35"/>
        <v>217Xã Hải Lựu</v>
      </c>
      <c r="U1112" t="e">
        <f>VLOOKUP(S1112,'DM CQT mới'!$E$7:$E$132,1,)</f>
        <v>#N/A</v>
      </c>
      <c r="V1112" s="360" t="s">
        <v>14168</v>
      </c>
      <c r="W1112" s="363" t="s">
        <v>15744</v>
      </c>
      <c r="X1112" t="b">
        <f t="shared" si="34"/>
        <v>0</v>
      </c>
    </row>
    <row r="1113" spans="1:24" ht="75" hidden="1">
      <c r="A1113" s="360" t="s">
        <v>7938</v>
      </c>
      <c r="B1113" s="361" t="s">
        <v>11530</v>
      </c>
      <c r="C1113" s="361">
        <v>9</v>
      </c>
      <c r="D1113" s="361" t="s">
        <v>2830</v>
      </c>
      <c r="E1113" s="361" t="s">
        <v>14167</v>
      </c>
      <c r="F1113" s="361" t="s">
        <v>15744</v>
      </c>
      <c r="G1113" s="361" t="s">
        <v>14159</v>
      </c>
      <c r="H1113" s="361">
        <v>217</v>
      </c>
      <c r="I1113" s="363" t="s">
        <v>2645</v>
      </c>
      <c r="J1113" s="363" t="s">
        <v>11530</v>
      </c>
      <c r="K1113" s="360">
        <v>9</v>
      </c>
      <c r="L1113" s="360" t="s">
        <v>14168</v>
      </c>
      <c r="M1113" s="360"/>
      <c r="N1113" s="363" t="s">
        <v>15744</v>
      </c>
      <c r="O1113" s="363" t="s">
        <v>13844</v>
      </c>
      <c r="P1113" s="363" t="s">
        <v>14169</v>
      </c>
      <c r="Q1113" s="363" t="s">
        <v>14170</v>
      </c>
      <c r="R1113" s="363" t="s">
        <v>15745</v>
      </c>
      <c r="S1113" s="363" t="s">
        <v>118</v>
      </c>
      <c r="T1113" s="419" t="str">
        <f t="shared" si="35"/>
        <v>217Xã Yên Lãng</v>
      </c>
      <c r="U1113" t="str">
        <f>VLOOKUP(S1113,'DM CQT mới'!$E$7:$E$132,1,)</f>
        <v>Xã Yên Lãng</v>
      </c>
      <c r="V1113" s="360" t="s">
        <v>14168</v>
      </c>
      <c r="W1113" s="363" t="s">
        <v>15744</v>
      </c>
      <c r="X1113" t="b">
        <f t="shared" si="34"/>
        <v>0</v>
      </c>
    </row>
    <row r="1114" spans="1:24" ht="60" hidden="1">
      <c r="A1114" s="360" t="s">
        <v>14171</v>
      </c>
      <c r="B1114" s="361" t="s">
        <v>11530</v>
      </c>
      <c r="C1114" s="361">
        <v>10</v>
      </c>
      <c r="D1114" s="361" t="s">
        <v>2861</v>
      </c>
      <c r="E1114" s="361" t="s">
        <v>14172</v>
      </c>
      <c r="F1114" s="361" t="s">
        <v>15746</v>
      </c>
      <c r="G1114" s="361" t="s">
        <v>14159</v>
      </c>
      <c r="H1114" s="361">
        <v>217</v>
      </c>
      <c r="I1114" s="363" t="s">
        <v>2645</v>
      </c>
      <c r="J1114" s="363" t="s">
        <v>11530</v>
      </c>
      <c r="K1114" s="360">
        <v>10</v>
      </c>
      <c r="L1114" s="360" t="s">
        <v>14173</v>
      </c>
      <c r="M1114" s="360"/>
      <c r="N1114" s="363" t="s">
        <v>15746</v>
      </c>
      <c r="O1114" s="363" t="s">
        <v>13844</v>
      </c>
      <c r="P1114" s="363" t="s">
        <v>14174</v>
      </c>
      <c r="Q1114" s="363" t="s">
        <v>14175</v>
      </c>
      <c r="R1114" s="363" t="s">
        <v>15747</v>
      </c>
      <c r="S1114" s="363" t="s">
        <v>8611</v>
      </c>
      <c r="T1114" s="419" t="str">
        <f t="shared" si="35"/>
        <v>217Xã Yên Lạc</v>
      </c>
      <c r="U1114" t="e">
        <f>VLOOKUP(S1114,'DM CQT mới'!$E$7:$E$132,1,)</f>
        <v>#N/A</v>
      </c>
      <c r="V1114" s="360" t="s">
        <v>14173</v>
      </c>
      <c r="W1114" s="363" t="s">
        <v>15746</v>
      </c>
      <c r="X1114" t="b">
        <f t="shared" si="34"/>
        <v>0</v>
      </c>
    </row>
    <row r="1115" spans="1:24" ht="60" hidden="1">
      <c r="A1115" s="360" t="s">
        <v>14171</v>
      </c>
      <c r="B1115" s="361" t="s">
        <v>11530</v>
      </c>
      <c r="C1115" s="361">
        <v>10</v>
      </c>
      <c r="D1115" s="361" t="s">
        <v>2861</v>
      </c>
      <c r="E1115" s="361" t="s">
        <v>14172</v>
      </c>
      <c r="F1115" s="361" t="s">
        <v>15746</v>
      </c>
      <c r="G1115" s="361" t="s">
        <v>14159</v>
      </c>
      <c r="H1115" s="361">
        <v>217</v>
      </c>
      <c r="I1115" s="363" t="s">
        <v>2645</v>
      </c>
      <c r="J1115" s="363" t="s">
        <v>11530</v>
      </c>
      <c r="K1115" s="360">
        <v>10</v>
      </c>
      <c r="L1115" s="360" t="s">
        <v>14173</v>
      </c>
      <c r="M1115" s="360"/>
      <c r="N1115" s="363" t="s">
        <v>15746</v>
      </c>
      <c r="O1115" s="363" t="s">
        <v>13844</v>
      </c>
      <c r="P1115" s="363" t="s">
        <v>14174</v>
      </c>
      <c r="Q1115" s="363" t="s">
        <v>14175</v>
      </c>
      <c r="R1115" s="363" t="s">
        <v>15747</v>
      </c>
      <c r="S1115" s="363" t="s">
        <v>8612</v>
      </c>
      <c r="T1115" s="419" t="str">
        <f t="shared" si="35"/>
        <v>217Xã Tề Lỗ</v>
      </c>
      <c r="U1115" t="e">
        <f>VLOOKUP(S1115,'DM CQT mới'!$E$7:$E$132,1,)</f>
        <v>#N/A</v>
      </c>
      <c r="V1115" s="360" t="s">
        <v>14173</v>
      </c>
      <c r="W1115" s="363" t="s">
        <v>15746</v>
      </c>
      <c r="X1115" t="b">
        <f t="shared" si="34"/>
        <v>0</v>
      </c>
    </row>
    <row r="1116" spans="1:24" ht="60" hidden="1">
      <c r="A1116" s="360" t="s">
        <v>14171</v>
      </c>
      <c r="B1116" s="361" t="s">
        <v>11530</v>
      </c>
      <c r="C1116" s="361">
        <v>10</v>
      </c>
      <c r="D1116" s="361" t="s">
        <v>2861</v>
      </c>
      <c r="E1116" s="361" t="s">
        <v>14172</v>
      </c>
      <c r="F1116" s="361" t="s">
        <v>15746</v>
      </c>
      <c r="G1116" s="361" t="s">
        <v>14159</v>
      </c>
      <c r="H1116" s="361">
        <v>217</v>
      </c>
      <c r="I1116" s="363" t="s">
        <v>2645</v>
      </c>
      <c r="J1116" s="363" t="s">
        <v>11530</v>
      </c>
      <c r="K1116" s="360">
        <v>10</v>
      </c>
      <c r="L1116" s="360" t="s">
        <v>14173</v>
      </c>
      <c r="M1116" s="360"/>
      <c r="N1116" s="363" t="s">
        <v>15746</v>
      </c>
      <c r="O1116" s="363" t="s">
        <v>13844</v>
      </c>
      <c r="P1116" s="363" t="s">
        <v>14174</v>
      </c>
      <c r="Q1116" s="363" t="s">
        <v>14175</v>
      </c>
      <c r="R1116" s="363" t="s">
        <v>15747</v>
      </c>
      <c r="S1116" s="363" t="s">
        <v>8614</v>
      </c>
      <c r="T1116" s="419" t="str">
        <f t="shared" si="35"/>
        <v>217Xã Tam Hồng</v>
      </c>
      <c r="U1116" t="e">
        <f>VLOOKUP(S1116,'DM CQT mới'!$E$7:$E$132,1,)</f>
        <v>#N/A</v>
      </c>
      <c r="V1116" s="360" t="s">
        <v>14173</v>
      </c>
      <c r="W1116" s="363" t="s">
        <v>15746</v>
      </c>
      <c r="X1116" t="b">
        <f t="shared" si="34"/>
        <v>0</v>
      </c>
    </row>
    <row r="1117" spans="1:24" ht="60" hidden="1">
      <c r="A1117" s="360" t="s">
        <v>14171</v>
      </c>
      <c r="B1117" s="361" t="s">
        <v>11530</v>
      </c>
      <c r="C1117" s="361">
        <v>10</v>
      </c>
      <c r="D1117" s="361" t="s">
        <v>2861</v>
      </c>
      <c r="E1117" s="361" t="s">
        <v>14172</v>
      </c>
      <c r="F1117" s="361" t="s">
        <v>15746</v>
      </c>
      <c r="G1117" s="361" t="s">
        <v>14159</v>
      </c>
      <c r="H1117" s="361">
        <v>217</v>
      </c>
      <c r="I1117" s="363" t="s">
        <v>2645</v>
      </c>
      <c r="J1117" s="363" t="s">
        <v>11530</v>
      </c>
      <c r="K1117" s="360">
        <v>10</v>
      </c>
      <c r="L1117" s="360" t="s">
        <v>14173</v>
      </c>
      <c r="M1117" s="360"/>
      <c r="N1117" s="363" t="s">
        <v>15746</v>
      </c>
      <c r="O1117" s="363" t="s">
        <v>13844</v>
      </c>
      <c r="P1117" s="363" t="s">
        <v>14174</v>
      </c>
      <c r="Q1117" s="363" t="s">
        <v>14175</v>
      </c>
      <c r="R1117" s="363" t="s">
        <v>15747</v>
      </c>
      <c r="S1117" s="363" t="s">
        <v>8615</v>
      </c>
      <c r="T1117" s="419" t="str">
        <f t="shared" si="35"/>
        <v>217Xã Nguyệt Đức</v>
      </c>
      <c r="U1117" t="e">
        <f>VLOOKUP(S1117,'DM CQT mới'!$E$7:$E$132,1,)</f>
        <v>#N/A</v>
      </c>
      <c r="V1117" s="360" t="s">
        <v>14173</v>
      </c>
      <c r="W1117" s="363" t="s">
        <v>15746</v>
      </c>
      <c r="X1117" t="b">
        <f t="shared" si="34"/>
        <v>0</v>
      </c>
    </row>
    <row r="1118" spans="1:24" ht="60" hidden="1">
      <c r="A1118" s="360" t="s">
        <v>14171</v>
      </c>
      <c r="B1118" s="361" t="s">
        <v>11530</v>
      </c>
      <c r="C1118" s="361">
        <v>10</v>
      </c>
      <c r="D1118" s="361" t="s">
        <v>2861</v>
      </c>
      <c r="E1118" s="361" t="s">
        <v>14172</v>
      </c>
      <c r="F1118" s="361" t="s">
        <v>15746</v>
      </c>
      <c r="G1118" s="361" t="s">
        <v>14159</v>
      </c>
      <c r="H1118" s="361">
        <v>217</v>
      </c>
      <c r="I1118" s="363" t="s">
        <v>2645</v>
      </c>
      <c r="J1118" s="363" t="s">
        <v>11530</v>
      </c>
      <c r="K1118" s="360">
        <v>10</v>
      </c>
      <c r="L1118" s="360" t="s">
        <v>14173</v>
      </c>
      <c r="M1118" s="360"/>
      <c r="N1118" s="363" t="s">
        <v>15746</v>
      </c>
      <c r="O1118" s="363" t="s">
        <v>13844</v>
      </c>
      <c r="P1118" s="363" t="s">
        <v>14174</v>
      </c>
      <c r="Q1118" s="363" t="s">
        <v>14175</v>
      </c>
      <c r="R1118" s="363" t="s">
        <v>15747</v>
      </c>
      <c r="S1118" s="363" t="s">
        <v>8613</v>
      </c>
      <c r="T1118" s="419" t="str">
        <f t="shared" si="35"/>
        <v>217Xã Liên Châu</v>
      </c>
      <c r="U1118" t="e">
        <f>VLOOKUP(S1118,'DM CQT mới'!$E$7:$E$132,1,)</f>
        <v>#N/A</v>
      </c>
      <c r="V1118" s="360" t="s">
        <v>14173</v>
      </c>
      <c r="W1118" s="363" t="s">
        <v>15746</v>
      </c>
      <c r="X1118" t="b">
        <f t="shared" si="34"/>
        <v>0</v>
      </c>
    </row>
    <row r="1119" spans="1:24" ht="60" hidden="1">
      <c r="A1119" s="360" t="s">
        <v>14171</v>
      </c>
      <c r="B1119" s="361" t="s">
        <v>11530</v>
      </c>
      <c r="C1119" s="361">
        <v>10</v>
      </c>
      <c r="D1119" s="361" t="s">
        <v>2861</v>
      </c>
      <c r="E1119" s="361" t="s">
        <v>14172</v>
      </c>
      <c r="F1119" s="361" t="s">
        <v>15746</v>
      </c>
      <c r="G1119" s="361" t="s">
        <v>14159</v>
      </c>
      <c r="H1119" s="361">
        <v>217</v>
      </c>
      <c r="I1119" s="363" t="s">
        <v>2645</v>
      </c>
      <c r="J1119" s="363" t="s">
        <v>11530</v>
      </c>
      <c r="K1119" s="360">
        <v>10</v>
      </c>
      <c r="L1119" s="360" t="s">
        <v>14173</v>
      </c>
      <c r="M1119" s="360"/>
      <c r="N1119" s="363" t="s">
        <v>15746</v>
      </c>
      <c r="O1119" s="363" t="s">
        <v>13844</v>
      </c>
      <c r="P1119" s="363" t="s">
        <v>14174</v>
      </c>
      <c r="Q1119" s="363" t="s">
        <v>14175</v>
      </c>
      <c r="R1119" s="363" t="s">
        <v>15747</v>
      </c>
      <c r="S1119" s="363" t="s">
        <v>8606</v>
      </c>
      <c r="T1119" s="419" t="str">
        <f t="shared" si="35"/>
        <v>217Xã Thổ Tang</v>
      </c>
      <c r="U1119" t="e">
        <f>VLOOKUP(S1119,'DM CQT mới'!$E$7:$E$132,1,)</f>
        <v>#N/A</v>
      </c>
      <c r="V1119" s="360" t="s">
        <v>14173</v>
      </c>
      <c r="W1119" s="363" t="s">
        <v>15746</v>
      </c>
      <c r="X1119" t="b">
        <f t="shared" si="34"/>
        <v>0</v>
      </c>
    </row>
    <row r="1120" spans="1:24" ht="60" hidden="1">
      <c r="A1120" s="360" t="s">
        <v>14171</v>
      </c>
      <c r="B1120" s="361" t="s">
        <v>11530</v>
      </c>
      <c r="C1120" s="361">
        <v>10</v>
      </c>
      <c r="D1120" s="361" t="s">
        <v>2861</v>
      </c>
      <c r="E1120" s="361" t="s">
        <v>14172</v>
      </c>
      <c r="F1120" s="361" t="s">
        <v>15746</v>
      </c>
      <c r="G1120" s="361" t="s">
        <v>14159</v>
      </c>
      <c r="H1120" s="361">
        <v>217</v>
      </c>
      <c r="I1120" s="363" t="s">
        <v>2645</v>
      </c>
      <c r="J1120" s="363" t="s">
        <v>11530</v>
      </c>
      <c r="K1120" s="360">
        <v>10</v>
      </c>
      <c r="L1120" s="360" t="s">
        <v>14173</v>
      </c>
      <c r="M1120" s="360"/>
      <c r="N1120" s="363" t="s">
        <v>15746</v>
      </c>
      <c r="O1120" s="363" t="s">
        <v>13844</v>
      </c>
      <c r="P1120" s="363" t="s">
        <v>14174</v>
      </c>
      <c r="Q1120" s="363" t="s">
        <v>14175</v>
      </c>
      <c r="R1120" s="363" t="s">
        <v>15747</v>
      </c>
      <c r="S1120" s="363" t="s">
        <v>8605</v>
      </c>
      <c r="T1120" s="419" t="str">
        <f t="shared" si="35"/>
        <v>217Xã Vĩnh Tường</v>
      </c>
      <c r="U1120" t="e">
        <f>VLOOKUP(S1120,'DM CQT mới'!$E$7:$E$132,1,)</f>
        <v>#N/A</v>
      </c>
      <c r="V1120" s="360" t="s">
        <v>14173</v>
      </c>
      <c r="W1120" s="363" t="s">
        <v>15746</v>
      </c>
      <c r="X1120" t="b">
        <f t="shared" si="34"/>
        <v>0</v>
      </c>
    </row>
    <row r="1121" spans="1:24" ht="60" hidden="1">
      <c r="A1121" s="360" t="s">
        <v>14171</v>
      </c>
      <c r="B1121" s="361" t="s">
        <v>11530</v>
      </c>
      <c r="C1121" s="361">
        <v>10</v>
      </c>
      <c r="D1121" s="361" t="s">
        <v>2861</v>
      </c>
      <c r="E1121" s="361" t="s">
        <v>14172</v>
      </c>
      <c r="F1121" s="361" t="s">
        <v>15746</v>
      </c>
      <c r="G1121" s="361" t="s">
        <v>14159</v>
      </c>
      <c r="H1121" s="361">
        <v>217</v>
      </c>
      <c r="I1121" s="363" t="s">
        <v>2645</v>
      </c>
      <c r="J1121" s="363" t="s">
        <v>11530</v>
      </c>
      <c r="K1121" s="360">
        <v>10</v>
      </c>
      <c r="L1121" s="360" t="s">
        <v>14173</v>
      </c>
      <c r="M1121" s="360"/>
      <c r="N1121" s="363" t="s">
        <v>15746</v>
      </c>
      <c r="O1121" s="363" t="s">
        <v>13844</v>
      </c>
      <c r="P1121" s="363" t="s">
        <v>14174</v>
      </c>
      <c r="Q1121" s="363" t="s">
        <v>14175</v>
      </c>
      <c r="R1121" s="363" t="s">
        <v>15747</v>
      </c>
      <c r="S1121" s="363" t="s">
        <v>8607</v>
      </c>
      <c r="T1121" s="419" t="str">
        <f t="shared" si="35"/>
        <v>217Xã Vĩnh Hưng</v>
      </c>
      <c r="U1121" t="e">
        <f>VLOOKUP(S1121,'DM CQT mới'!$E$7:$E$132,1,)</f>
        <v>#N/A</v>
      </c>
      <c r="V1121" s="360" t="s">
        <v>14173</v>
      </c>
      <c r="W1121" s="363" t="s">
        <v>15746</v>
      </c>
      <c r="X1121" t="b">
        <f t="shared" si="34"/>
        <v>0</v>
      </c>
    </row>
    <row r="1122" spans="1:24" ht="60" hidden="1">
      <c r="A1122" s="360" t="s">
        <v>14171</v>
      </c>
      <c r="B1122" s="361" t="s">
        <v>11530</v>
      </c>
      <c r="C1122" s="361">
        <v>10</v>
      </c>
      <c r="D1122" s="361" t="s">
        <v>2861</v>
      </c>
      <c r="E1122" s="361" t="s">
        <v>14172</v>
      </c>
      <c r="F1122" s="361" t="s">
        <v>15746</v>
      </c>
      <c r="G1122" s="361" t="s">
        <v>14159</v>
      </c>
      <c r="H1122" s="361">
        <v>217</v>
      </c>
      <c r="I1122" s="363" t="s">
        <v>2645</v>
      </c>
      <c r="J1122" s="363" t="s">
        <v>11530</v>
      </c>
      <c r="K1122" s="360">
        <v>10</v>
      </c>
      <c r="L1122" s="360" t="s">
        <v>14173</v>
      </c>
      <c r="M1122" s="360"/>
      <c r="N1122" s="363" t="s">
        <v>15746</v>
      </c>
      <c r="O1122" s="363" t="s">
        <v>13844</v>
      </c>
      <c r="P1122" s="363" t="s">
        <v>14174</v>
      </c>
      <c r="Q1122" s="363" t="s">
        <v>14175</v>
      </c>
      <c r="R1122" s="363" t="s">
        <v>15747</v>
      </c>
      <c r="S1122" s="363" t="s">
        <v>8608</v>
      </c>
      <c r="T1122" s="419" t="str">
        <f t="shared" si="35"/>
        <v>217Xã Vĩnh An</v>
      </c>
      <c r="U1122" t="e">
        <f>VLOOKUP(S1122,'DM CQT mới'!$E$7:$E$132,1,)</f>
        <v>#N/A</v>
      </c>
      <c r="V1122" s="360" t="s">
        <v>14173</v>
      </c>
      <c r="W1122" s="363" t="s">
        <v>15746</v>
      </c>
      <c r="X1122" t="b">
        <f t="shared" si="34"/>
        <v>0</v>
      </c>
    </row>
    <row r="1123" spans="1:24" ht="60" hidden="1">
      <c r="A1123" s="360" t="s">
        <v>14171</v>
      </c>
      <c r="B1123" s="361" t="s">
        <v>11530</v>
      </c>
      <c r="C1123" s="361">
        <v>10</v>
      </c>
      <c r="D1123" s="361" t="s">
        <v>2861</v>
      </c>
      <c r="E1123" s="361" t="s">
        <v>14172</v>
      </c>
      <c r="F1123" s="361" t="s">
        <v>15746</v>
      </c>
      <c r="G1123" s="361" t="s">
        <v>14159</v>
      </c>
      <c r="H1123" s="361">
        <v>217</v>
      </c>
      <c r="I1123" s="363" t="s">
        <v>2645</v>
      </c>
      <c r="J1123" s="363" t="s">
        <v>11530</v>
      </c>
      <c r="K1123" s="360">
        <v>10</v>
      </c>
      <c r="L1123" s="360" t="s">
        <v>14173</v>
      </c>
      <c r="M1123" s="360"/>
      <c r="N1123" s="363" t="s">
        <v>15746</v>
      </c>
      <c r="O1123" s="363" t="s">
        <v>13844</v>
      </c>
      <c r="P1123" s="363" t="s">
        <v>14174</v>
      </c>
      <c r="Q1123" s="363" t="s">
        <v>14175</v>
      </c>
      <c r="R1123" s="363" t="s">
        <v>15747</v>
      </c>
      <c r="S1123" s="363" t="s">
        <v>8609</v>
      </c>
      <c r="T1123" s="419" t="str">
        <f t="shared" si="35"/>
        <v>217Xã Vĩnh Phú</v>
      </c>
      <c r="U1123" t="e">
        <f>VLOOKUP(S1123,'DM CQT mới'!$E$7:$E$132,1,)</f>
        <v>#N/A</v>
      </c>
      <c r="V1123" s="360" t="s">
        <v>14173</v>
      </c>
      <c r="W1123" s="363" t="s">
        <v>15746</v>
      </c>
      <c r="X1123" t="b">
        <f t="shared" si="34"/>
        <v>0</v>
      </c>
    </row>
    <row r="1124" spans="1:24" ht="60" hidden="1">
      <c r="A1124" s="360" t="s">
        <v>14171</v>
      </c>
      <c r="B1124" s="361" t="s">
        <v>11530</v>
      </c>
      <c r="C1124" s="361">
        <v>10</v>
      </c>
      <c r="D1124" s="361" t="s">
        <v>2861</v>
      </c>
      <c r="E1124" s="361" t="s">
        <v>14172</v>
      </c>
      <c r="F1124" s="361" t="s">
        <v>15746</v>
      </c>
      <c r="G1124" s="361" t="s">
        <v>14159</v>
      </c>
      <c r="H1124" s="361">
        <v>217</v>
      </c>
      <c r="I1124" s="363" t="s">
        <v>2645</v>
      </c>
      <c r="J1124" s="363" t="s">
        <v>11530</v>
      </c>
      <c r="K1124" s="360">
        <v>10</v>
      </c>
      <c r="L1124" s="360" t="s">
        <v>14173</v>
      </c>
      <c r="M1124" s="360"/>
      <c r="N1124" s="363" t="s">
        <v>15746</v>
      </c>
      <c r="O1124" s="363" t="s">
        <v>13844</v>
      </c>
      <c r="P1124" s="363" t="s">
        <v>14174</v>
      </c>
      <c r="Q1124" s="363" t="s">
        <v>14175</v>
      </c>
      <c r="R1124" s="363" t="s">
        <v>15747</v>
      </c>
      <c r="S1124" s="363" t="s">
        <v>8610</v>
      </c>
      <c r="T1124" s="419" t="str">
        <f t="shared" si="35"/>
        <v>217Xã Vĩnh Thành</v>
      </c>
      <c r="U1124" t="e">
        <f>VLOOKUP(S1124,'DM CQT mới'!$E$7:$E$132,1,)</f>
        <v>#N/A</v>
      </c>
      <c r="V1124" s="360" t="s">
        <v>14173</v>
      </c>
      <c r="W1124" s="363" t="s">
        <v>15746</v>
      </c>
      <c r="X1124" t="b">
        <f t="shared" si="34"/>
        <v>0</v>
      </c>
    </row>
    <row r="1125" spans="1:24" ht="45" hidden="1">
      <c r="A1125" s="360" t="s">
        <v>7935</v>
      </c>
      <c r="B1125" s="361" t="s">
        <v>11655</v>
      </c>
      <c r="C1125" s="361">
        <v>24</v>
      </c>
      <c r="D1125" s="361">
        <v>2673</v>
      </c>
      <c r="E1125" s="361" t="s">
        <v>14176</v>
      </c>
      <c r="F1125" s="361" t="s">
        <v>15748</v>
      </c>
      <c r="G1125" s="361" t="s">
        <v>14177</v>
      </c>
      <c r="H1125" s="361">
        <v>217</v>
      </c>
      <c r="I1125" s="363" t="s">
        <v>2645</v>
      </c>
      <c r="J1125" s="363" t="s">
        <v>11530</v>
      </c>
      <c r="K1125" s="360">
        <v>11</v>
      </c>
      <c r="L1125" s="360" t="s">
        <v>14178</v>
      </c>
      <c r="M1125" s="360"/>
      <c r="N1125" s="363" t="s">
        <v>15749</v>
      </c>
      <c r="O1125" s="363" t="s">
        <v>13844</v>
      </c>
      <c r="P1125" s="363" t="s">
        <v>517</v>
      </c>
      <c r="Q1125" s="363" t="s">
        <v>14179</v>
      </c>
      <c r="R1125" s="363" t="s">
        <v>15750</v>
      </c>
      <c r="S1125" s="363" t="s">
        <v>8662</v>
      </c>
      <c r="T1125" s="419" t="str">
        <f t="shared" si="35"/>
        <v>217Xã Thịnh Minh</v>
      </c>
      <c r="U1125" t="e">
        <f>VLOOKUP(S1125,'DM CQT mới'!$E$7:$E$132,1,)</f>
        <v>#N/A</v>
      </c>
      <c r="V1125" s="360" t="s">
        <v>14178</v>
      </c>
      <c r="W1125" s="363" t="s">
        <v>15749</v>
      </c>
      <c r="X1125" t="b">
        <f t="shared" si="34"/>
        <v>0</v>
      </c>
    </row>
    <row r="1126" spans="1:24" ht="45" hidden="1">
      <c r="A1126" s="360" t="s">
        <v>7935</v>
      </c>
      <c r="B1126" s="361" t="s">
        <v>11655</v>
      </c>
      <c r="C1126" s="361">
        <v>24</v>
      </c>
      <c r="D1126" s="361">
        <v>2673</v>
      </c>
      <c r="E1126" s="361" t="s">
        <v>14176</v>
      </c>
      <c r="F1126" s="361" t="s">
        <v>15748</v>
      </c>
      <c r="G1126" s="361" t="s">
        <v>14177</v>
      </c>
      <c r="H1126" s="361">
        <v>217</v>
      </c>
      <c r="I1126" s="363" t="s">
        <v>2645</v>
      </c>
      <c r="J1126" s="363" t="s">
        <v>11530</v>
      </c>
      <c r="K1126" s="360">
        <v>11</v>
      </c>
      <c r="L1126" s="360" t="s">
        <v>14178</v>
      </c>
      <c r="M1126" s="360"/>
      <c r="N1126" s="363" t="s">
        <v>15749</v>
      </c>
      <c r="O1126" s="363" t="s">
        <v>13844</v>
      </c>
      <c r="P1126" s="363" t="s">
        <v>517</v>
      </c>
      <c r="Q1126" s="363" t="s">
        <v>14179</v>
      </c>
      <c r="R1126" s="363" t="s">
        <v>15750</v>
      </c>
      <c r="S1126" s="363" t="s">
        <v>10937</v>
      </c>
      <c r="T1126" s="419" t="str">
        <f t="shared" si="35"/>
        <v>217Phường Hòa Bình</v>
      </c>
      <c r="U1126" t="e">
        <f>VLOOKUP(S1126,'DM CQT mới'!$E$7:$E$132,1,)</f>
        <v>#N/A</v>
      </c>
      <c r="V1126" s="360" t="s">
        <v>14178</v>
      </c>
      <c r="W1126" s="363" t="s">
        <v>15749</v>
      </c>
      <c r="X1126" t="b">
        <f t="shared" si="34"/>
        <v>0</v>
      </c>
    </row>
    <row r="1127" spans="1:24" ht="45" hidden="1">
      <c r="A1127" s="360" t="s">
        <v>7935</v>
      </c>
      <c r="B1127" s="361" t="s">
        <v>11655</v>
      </c>
      <c r="C1127" s="361">
        <v>24</v>
      </c>
      <c r="D1127" s="361">
        <v>2673</v>
      </c>
      <c r="E1127" s="361" t="s">
        <v>14176</v>
      </c>
      <c r="F1127" s="361" t="s">
        <v>15748</v>
      </c>
      <c r="G1127" s="361" t="s">
        <v>14177</v>
      </c>
      <c r="H1127" s="361">
        <v>217</v>
      </c>
      <c r="I1127" s="363" t="s">
        <v>2645</v>
      </c>
      <c r="J1127" s="363" t="s">
        <v>11530</v>
      </c>
      <c r="K1127" s="360">
        <v>11</v>
      </c>
      <c r="L1127" s="360" t="s">
        <v>14178</v>
      </c>
      <c r="M1127" s="360"/>
      <c r="N1127" s="363" t="s">
        <v>15749</v>
      </c>
      <c r="O1127" s="363" t="s">
        <v>13844</v>
      </c>
      <c r="P1127" s="363" t="s">
        <v>517</v>
      </c>
      <c r="Q1127" s="363" t="s">
        <v>14179</v>
      </c>
      <c r="R1127" s="363" t="s">
        <v>15750</v>
      </c>
      <c r="S1127" s="363" t="s">
        <v>8663</v>
      </c>
      <c r="T1127" s="419" t="str">
        <f t="shared" si="35"/>
        <v>217Phường Kỳ Sơn</v>
      </c>
      <c r="U1127" t="e">
        <f>VLOOKUP(S1127,'DM CQT mới'!$E$7:$E$132,1,)</f>
        <v>#N/A</v>
      </c>
      <c r="V1127" s="360" t="s">
        <v>14178</v>
      </c>
      <c r="W1127" s="363" t="s">
        <v>15749</v>
      </c>
      <c r="X1127" t="b">
        <f t="shared" si="34"/>
        <v>0</v>
      </c>
    </row>
    <row r="1128" spans="1:24" ht="45" hidden="1">
      <c r="A1128" s="360" t="s">
        <v>7935</v>
      </c>
      <c r="B1128" s="361" t="s">
        <v>11655</v>
      </c>
      <c r="C1128" s="361">
        <v>24</v>
      </c>
      <c r="D1128" s="361">
        <v>2673</v>
      </c>
      <c r="E1128" s="361" t="s">
        <v>14176</v>
      </c>
      <c r="F1128" s="361" t="s">
        <v>15748</v>
      </c>
      <c r="G1128" s="361" t="s">
        <v>14177</v>
      </c>
      <c r="H1128" s="361">
        <v>217</v>
      </c>
      <c r="I1128" s="363" t="s">
        <v>2645</v>
      </c>
      <c r="J1128" s="363" t="s">
        <v>11530</v>
      </c>
      <c r="K1128" s="360">
        <v>11</v>
      </c>
      <c r="L1128" s="360" t="s">
        <v>14178</v>
      </c>
      <c r="M1128" s="360"/>
      <c r="N1128" s="363" t="s">
        <v>15749</v>
      </c>
      <c r="O1128" s="363" t="s">
        <v>13844</v>
      </c>
      <c r="P1128" s="363" t="s">
        <v>517</v>
      </c>
      <c r="Q1128" s="363" t="s">
        <v>14179</v>
      </c>
      <c r="R1128" s="363" t="s">
        <v>15750</v>
      </c>
      <c r="S1128" s="363" t="s">
        <v>15323</v>
      </c>
      <c r="T1128" s="419" t="str">
        <f t="shared" si="35"/>
        <v>217Phường Tân Hòa</v>
      </c>
      <c r="U1128" t="e">
        <f>VLOOKUP(S1128,'DM CQT mới'!$E$7:$E$132,1,)</f>
        <v>#N/A</v>
      </c>
      <c r="V1128" s="360" t="s">
        <v>14178</v>
      </c>
      <c r="W1128" s="363" t="s">
        <v>15749</v>
      </c>
      <c r="X1128" t="b">
        <f t="shared" si="34"/>
        <v>0</v>
      </c>
    </row>
    <row r="1129" spans="1:24" ht="45" hidden="1">
      <c r="A1129" s="360" t="s">
        <v>7935</v>
      </c>
      <c r="B1129" s="361" t="s">
        <v>11655</v>
      </c>
      <c r="C1129" s="361">
        <v>24</v>
      </c>
      <c r="D1129" s="361">
        <v>2673</v>
      </c>
      <c r="E1129" s="361" t="s">
        <v>14176</v>
      </c>
      <c r="F1129" s="361" t="s">
        <v>15748</v>
      </c>
      <c r="G1129" s="361" t="s">
        <v>14177</v>
      </c>
      <c r="H1129" s="361">
        <v>217</v>
      </c>
      <c r="I1129" s="363" t="s">
        <v>2645</v>
      </c>
      <c r="J1129" s="363" t="s">
        <v>11530</v>
      </c>
      <c r="K1129" s="360">
        <v>11</v>
      </c>
      <c r="L1129" s="360" t="s">
        <v>14178</v>
      </c>
      <c r="M1129" s="360"/>
      <c r="N1129" s="363" t="s">
        <v>15749</v>
      </c>
      <c r="O1129" s="363" t="s">
        <v>13844</v>
      </c>
      <c r="P1129" s="363" t="s">
        <v>517</v>
      </c>
      <c r="Q1129" s="363" t="s">
        <v>14179</v>
      </c>
      <c r="R1129" s="363" t="s">
        <v>15750</v>
      </c>
      <c r="S1129" s="363" t="s">
        <v>8664</v>
      </c>
      <c r="T1129" s="419" t="str">
        <f t="shared" si="35"/>
        <v>217Phường Thống Nhất</v>
      </c>
      <c r="U1129" t="e">
        <f>VLOOKUP(S1129,'DM CQT mới'!$E$7:$E$132,1,)</f>
        <v>#N/A</v>
      </c>
      <c r="V1129" s="360" t="s">
        <v>14178</v>
      </c>
      <c r="W1129" s="363" t="s">
        <v>15749</v>
      </c>
      <c r="X1129" t="b">
        <f t="shared" si="34"/>
        <v>0</v>
      </c>
    </row>
    <row r="1130" spans="1:24" ht="45" hidden="1">
      <c r="A1130" s="360" t="s">
        <v>14180</v>
      </c>
      <c r="B1130" s="361" t="s">
        <v>11655</v>
      </c>
      <c r="C1130" s="361">
        <v>25</v>
      </c>
      <c r="D1130" s="361" t="s">
        <v>580</v>
      </c>
      <c r="E1130" s="361" t="s">
        <v>14181</v>
      </c>
      <c r="F1130" s="361" t="s">
        <v>15751</v>
      </c>
      <c r="G1130" s="361" t="s">
        <v>14177</v>
      </c>
      <c r="H1130" s="361">
        <v>217</v>
      </c>
      <c r="I1130" s="363" t="s">
        <v>2645</v>
      </c>
      <c r="J1130" s="363" t="s">
        <v>11530</v>
      </c>
      <c r="K1130" s="360">
        <v>12</v>
      </c>
      <c r="L1130" s="360" t="s">
        <v>14182</v>
      </c>
      <c r="M1130" s="360"/>
      <c r="N1130" s="363" t="s">
        <v>15752</v>
      </c>
      <c r="O1130" s="363" t="s">
        <v>13844</v>
      </c>
      <c r="P1130" s="363" t="s">
        <v>14183</v>
      </c>
      <c r="Q1130" s="363" t="s">
        <v>14184</v>
      </c>
      <c r="R1130" s="363" t="s">
        <v>15753</v>
      </c>
      <c r="S1130" s="363" t="s">
        <v>8644</v>
      </c>
      <c r="T1130" s="419" t="str">
        <f t="shared" si="35"/>
        <v>217Xã Lạc Thủy</v>
      </c>
      <c r="U1130" t="e">
        <f>VLOOKUP(S1130,'DM CQT mới'!$E$7:$E$132,1,)</f>
        <v>#N/A</v>
      </c>
      <c r="V1130" s="360" t="s">
        <v>14182</v>
      </c>
      <c r="W1130" s="363" t="s">
        <v>15752</v>
      </c>
      <c r="X1130" t="b">
        <f t="shared" si="34"/>
        <v>0</v>
      </c>
    </row>
    <row r="1131" spans="1:24" ht="45" hidden="1">
      <c r="A1131" s="360" t="s">
        <v>14180</v>
      </c>
      <c r="B1131" s="361" t="s">
        <v>11655</v>
      </c>
      <c r="C1131" s="361">
        <v>25</v>
      </c>
      <c r="D1131" s="361" t="s">
        <v>580</v>
      </c>
      <c r="E1131" s="361" t="s">
        <v>14181</v>
      </c>
      <c r="F1131" s="361" t="s">
        <v>15751</v>
      </c>
      <c r="G1131" s="361" t="s">
        <v>14177</v>
      </c>
      <c r="H1131" s="361">
        <v>217</v>
      </c>
      <c r="I1131" s="363" t="s">
        <v>2645</v>
      </c>
      <c r="J1131" s="363" t="s">
        <v>11530</v>
      </c>
      <c r="K1131" s="360">
        <v>12</v>
      </c>
      <c r="L1131" s="360" t="s">
        <v>14182</v>
      </c>
      <c r="M1131" s="360"/>
      <c r="N1131" s="363" t="s">
        <v>15752</v>
      </c>
      <c r="O1131" s="363" t="s">
        <v>13844</v>
      </c>
      <c r="P1131" s="363" t="s">
        <v>14183</v>
      </c>
      <c r="Q1131" s="363" t="s">
        <v>14184</v>
      </c>
      <c r="R1131" s="363" t="s">
        <v>15753</v>
      </c>
      <c r="S1131" s="363" t="s">
        <v>8645</v>
      </c>
      <c r="T1131" s="419" t="str">
        <f t="shared" si="35"/>
        <v>217Xã An Bình</v>
      </c>
      <c r="U1131" t="e">
        <f>VLOOKUP(S1131,'DM CQT mới'!$E$7:$E$132,1,)</f>
        <v>#N/A</v>
      </c>
      <c r="V1131" s="360" t="s">
        <v>14182</v>
      </c>
      <c r="W1131" s="363" t="s">
        <v>15752</v>
      </c>
      <c r="X1131" t="b">
        <f t="shared" si="34"/>
        <v>0</v>
      </c>
    </row>
    <row r="1132" spans="1:24" ht="45" hidden="1">
      <c r="A1132" s="360" t="s">
        <v>14180</v>
      </c>
      <c r="B1132" s="361" t="s">
        <v>11655</v>
      </c>
      <c r="C1132" s="361">
        <v>25</v>
      </c>
      <c r="D1132" s="361" t="s">
        <v>580</v>
      </c>
      <c r="E1132" s="361" t="s">
        <v>14181</v>
      </c>
      <c r="F1132" s="361" t="s">
        <v>15751</v>
      </c>
      <c r="G1132" s="361" t="s">
        <v>14177</v>
      </c>
      <c r="H1132" s="361">
        <v>217</v>
      </c>
      <c r="I1132" s="363" t="s">
        <v>2645</v>
      </c>
      <c r="J1132" s="363" t="s">
        <v>11530</v>
      </c>
      <c r="K1132" s="360">
        <v>12</v>
      </c>
      <c r="L1132" s="360" t="s">
        <v>14182</v>
      </c>
      <c r="M1132" s="360"/>
      <c r="N1132" s="363" t="s">
        <v>15752</v>
      </c>
      <c r="O1132" s="363" t="s">
        <v>13844</v>
      </c>
      <c r="P1132" s="363" t="s">
        <v>14183</v>
      </c>
      <c r="Q1132" s="363" t="s">
        <v>14184</v>
      </c>
      <c r="R1132" s="363" t="s">
        <v>15753</v>
      </c>
      <c r="S1132" s="363" t="s">
        <v>8646</v>
      </c>
      <c r="T1132" s="419" t="str">
        <f t="shared" si="35"/>
        <v>217Xã An Nghĩa</v>
      </c>
      <c r="U1132" t="e">
        <f>VLOOKUP(S1132,'DM CQT mới'!$E$7:$E$132,1,)</f>
        <v>#N/A</v>
      </c>
      <c r="V1132" s="360" t="s">
        <v>14182</v>
      </c>
      <c r="W1132" s="363" t="s">
        <v>15752</v>
      </c>
      <c r="X1132" t="b">
        <f t="shared" si="34"/>
        <v>0</v>
      </c>
    </row>
    <row r="1133" spans="1:24" ht="45" hidden="1">
      <c r="A1133" s="360" t="s">
        <v>14180</v>
      </c>
      <c r="B1133" s="361" t="s">
        <v>11655</v>
      </c>
      <c r="C1133" s="361">
        <v>25</v>
      </c>
      <c r="D1133" s="361" t="s">
        <v>580</v>
      </c>
      <c r="E1133" s="361" t="s">
        <v>14181</v>
      </c>
      <c r="F1133" s="361" t="s">
        <v>15751</v>
      </c>
      <c r="G1133" s="361" t="s">
        <v>14177</v>
      </c>
      <c r="H1133" s="361">
        <v>217</v>
      </c>
      <c r="I1133" s="363" t="s">
        <v>2645</v>
      </c>
      <c r="J1133" s="363" t="s">
        <v>11530</v>
      </c>
      <c r="K1133" s="360">
        <v>12</v>
      </c>
      <c r="L1133" s="360" t="s">
        <v>14182</v>
      </c>
      <c r="M1133" s="360"/>
      <c r="N1133" s="363" t="s">
        <v>15752</v>
      </c>
      <c r="O1133" s="363" t="s">
        <v>13844</v>
      </c>
      <c r="P1133" s="363" t="s">
        <v>14183</v>
      </c>
      <c r="Q1133" s="363" t="s">
        <v>14184</v>
      </c>
      <c r="R1133" s="363" t="s">
        <v>15753</v>
      </c>
      <c r="S1133" s="363" t="s">
        <v>8632</v>
      </c>
      <c r="T1133" s="419" t="str">
        <f t="shared" si="35"/>
        <v>217Xã Kim Bôi</v>
      </c>
      <c r="U1133" t="e">
        <f>VLOOKUP(S1133,'DM CQT mới'!$E$7:$E$132,1,)</f>
        <v>#N/A</v>
      </c>
      <c r="V1133" s="360" t="s">
        <v>14182</v>
      </c>
      <c r="W1133" s="363" t="s">
        <v>15752</v>
      </c>
      <c r="X1133" t="b">
        <f t="shared" si="34"/>
        <v>0</v>
      </c>
    </row>
    <row r="1134" spans="1:24" ht="45" hidden="1">
      <c r="A1134" s="360" t="s">
        <v>14180</v>
      </c>
      <c r="B1134" s="361" t="s">
        <v>11655</v>
      </c>
      <c r="C1134" s="361">
        <v>25</v>
      </c>
      <c r="D1134" s="361" t="s">
        <v>580</v>
      </c>
      <c r="E1134" s="361" t="s">
        <v>14181</v>
      </c>
      <c r="F1134" s="361" t="s">
        <v>15751</v>
      </c>
      <c r="G1134" s="361" t="s">
        <v>14177</v>
      </c>
      <c r="H1134" s="361">
        <v>217</v>
      </c>
      <c r="I1134" s="363" t="s">
        <v>2645</v>
      </c>
      <c r="J1134" s="363" t="s">
        <v>11530</v>
      </c>
      <c r="K1134" s="360">
        <v>12</v>
      </c>
      <c r="L1134" s="360" t="s">
        <v>14182</v>
      </c>
      <c r="M1134" s="360"/>
      <c r="N1134" s="363" t="s">
        <v>15752</v>
      </c>
      <c r="O1134" s="363" t="s">
        <v>13844</v>
      </c>
      <c r="P1134" s="363" t="s">
        <v>14183</v>
      </c>
      <c r="Q1134" s="363" t="s">
        <v>14184</v>
      </c>
      <c r="R1134" s="363" t="s">
        <v>15753</v>
      </c>
      <c r="S1134" s="363" t="s">
        <v>8633</v>
      </c>
      <c r="T1134" s="419" t="str">
        <f t="shared" si="35"/>
        <v>217Xã Mường Động</v>
      </c>
      <c r="U1134" t="e">
        <f>VLOOKUP(S1134,'DM CQT mới'!$E$7:$E$132,1,)</f>
        <v>#N/A</v>
      </c>
      <c r="V1134" s="360" t="s">
        <v>14182</v>
      </c>
      <c r="W1134" s="363" t="s">
        <v>15752</v>
      </c>
      <c r="X1134" t="b">
        <f t="shared" si="34"/>
        <v>0</v>
      </c>
    </row>
    <row r="1135" spans="1:24" ht="45" hidden="1">
      <c r="A1135" s="360" t="s">
        <v>14180</v>
      </c>
      <c r="B1135" s="361" t="s">
        <v>11655</v>
      </c>
      <c r="C1135" s="361">
        <v>25</v>
      </c>
      <c r="D1135" s="361" t="s">
        <v>580</v>
      </c>
      <c r="E1135" s="361" t="s">
        <v>14181</v>
      </c>
      <c r="F1135" s="361" t="s">
        <v>15751</v>
      </c>
      <c r="G1135" s="361" t="s">
        <v>14177</v>
      </c>
      <c r="H1135" s="361">
        <v>217</v>
      </c>
      <c r="I1135" s="363" t="s">
        <v>2645</v>
      </c>
      <c r="J1135" s="363" t="s">
        <v>11530</v>
      </c>
      <c r="K1135" s="360">
        <v>12</v>
      </c>
      <c r="L1135" s="360" t="s">
        <v>14182</v>
      </c>
      <c r="M1135" s="360"/>
      <c r="N1135" s="363" t="s">
        <v>15752</v>
      </c>
      <c r="O1135" s="363" t="s">
        <v>13844</v>
      </c>
      <c r="P1135" s="363" t="s">
        <v>14183</v>
      </c>
      <c r="Q1135" s="363" t="s">
        <v>14184</v>
      </c>
      <c r="R1135" s="363" t="s">
        <v>15753</v>
      </c>
      <c r="S1135" s="363" t="s">
        <v>8636</v>
      </c>
      <c r="T1135" s="419" t="str">
        <f t="shared" si="35"/>
        <v>217Xã Nật Sơn</v>
      </c>
      <c r="U1135" t="e">
        <f>VLOOKUP(S1135,'DM CQT mới'!$E$7:$E$132,1,)</f>
        <v>#N/A</v>
      </c>
      <c r="V1135" s="360" t="s">
        <v>14182</v>
      </c>
      <c r="W1135" s="363" t="s">
        <v>15752</v>
      </c>
      <c r="X1135" t="b">
        <f t="shared" si="34"/>
        <v>0</v>
      </c>
    </row>
    <row r="1136" spans="1:24" ht="45" hidden="1">
      <c r="A1136" s="360" t="s">
        <v>14180</v>
      </c>
      <c r="B1136" s="361" t="s">
        <v>11655</v>
      </c>
      <c r="C1136" s="361">
        <v>25</v>
      </c>
      <c r="D1136" s="361" t="s">
        <v>580</v>
      </c>
      <c r="E1136" s="361" t="s">
        <v>14181</v>
      </c>
      <c r="F1136" s="361" t="s">
        <v>15751</v>
      </c>
      <c r="G1136" s="361" t="s">
        <v>14177</v>
      </c>
      <c r="H1136" s="361">
        <v>217</v>
      </c>
      <c r="I1136" s="363" t="s">
        <v>2645</v>
      </c>
      <c r="J1136" s="363" t="s">
        <v>11530</v>
      </c>
      <c r="K1136" s="360">
        <v>12</v>
      </c>
      <c r="L1136" s="360" t="s">
        <v>14182</v>
      </c>
      <c r="M1136" s="360"/>
      <c r="N1136" s="363" t="s">
        <v>15752</v>
      </c>
      <c r="O1136" s="363" t="s">
        <v>13844</v>
      </c>
      <c r="P1136" s="363" t="s">
        <v>14183</v>
      </c>
      <c r="Q1136" s="363" t="s">
        <v>14184</v>
      </c>
      <c r="R1136" s="363" t="s">
        <v>15753</v>
      </c>
      <c r="S1136" s="363" t="s">
        <v>8635</v>
      </c>
      <c r="T1136" s="419" t="str">
        <f t="shared" si="35"/>
        <v>217Xã Hợp Kim</v>
      </c>
      <c r="U1136" t="e">
        <f>VLOOKUP(S1136,'DM CQT mới'!$E$7:$E$132,1,)</f>
        <v>#N/A</v>
      </c>
      <c r="V1136" s="360" t="s">
        <v>14182</v>
      </c>
      <c r="W1136" s="363" t="s">
        <v>15752</v>
      </c>
      <c r="X1136" t="b">
        <f t="shared" si="34"/>
        <v>0</v>
      </c>
    </row>
    <row r="1137" spans="1:24" ht="45" hidden="1">
      <c r="A1137" s="360" t="s">
        <v>14180</v>
      </c>
      <c r="B1137" s="361" t="s">
        <v>11655</v>
      </c>
      <c r="C1137" s="361">
        <v>25</v>
      </c>
      <c r="D1137" s="361" t="s">
        <v>580</v>
      </c>
      <c r="E1137" s="361" t="s">
        <v>14181</v>
      </c>
      <c r="F1137" s="361" t="s">
        <v>15751</v>
      </c>
      <c r="G1137" s="361" t="s">
        <v>14177</v>
      </c>
      <c r="H1137" s="361">
        <v>217</v>
      </c>
      <c r="I1137" s="363" t="s">
        <v>2645</v>
      </c>
      <c r="J1137" s="363" t="s">
        <v>11530</v>
      </c>
      <c r="K1137" s="360">
        <v>12</v>
      </c>
      <c r="L1137" s="360" t="s">
        <v>14182</v>
      </c>
      <c r="M1137" s="360"/>
      <c r="N1137" s="363" t="s">
        <v>15752</v>
      </c>
      <c r="O1137" s="363" t="s">
        <v>13844</v>
      </c>
      <c r="P1137" s="363" t="s">
        <v>14183</v>
      </c>
      <c r="Q1137" s="363" t="s">
        <v>14184</v>
      </c>
      <c r="R1137" s="363" t="s">
        <v>15753</v>
      </c>
      <c r="S1137" s="363" t="s">
        <v>8634</v>
      </c>
      <c r="T1137" s="419" t="str">
        <f t="shared" si="35"/>
        <v>217Xã Dũng Tiến</v>
      </c>
      <c r="U1137" t="e">
        <f>VLOOKUP(S1137,'DM CQT mới'!$E$7:$E$132,1,)</f>
        <v>#N/A</v>
      </c>
      <c r="V1137" s="360" t="s">
        <v>14182</v>
      </c>
      <c r="W1137" s="363" t="s">
        <v>15752</v>
      </c>
      <c r="X1137" t="b">
        <f t="shared" si="34"/>
        <v>0</v>
      </c>
    </row>
    <row r="1138" spans="1:24" ht="60" hidden="1">
      <c r="A1138" s="360" t="s">
        <v>7936</v>
      </c>
      <c r="B1138" s="361" t="s">
        <v>11655</v>
      </c>
      <c r="C1138" s="361">
        <v>26</v>
      </c>
      <c r="D1138" s="361" t="s">
        <v>598</v>
      </c>
      <c r="E1138" s="361" t="s">
        <v>14185</v>
      </c>
      <c r="F1138" s="361" t="s">
        <v>15754</v>
      </c>
      <c r="G1138" s="361" t="s">
        <v>14177</v>
      </c>
      <c r="H1138" s="361">
        <v>217</v>
      </c>
      <c r="I1138" s="363" t="s">
        <v>2645</v>
      </c>
      <c r="J1138" s="363" t="s">
        <v>11530</v>
      </c>
      <c r="K1138" s="360">
        <v>13</v>
      </c>
      <c r="L1138" s="360" t="s">
        <v>14186</v>
      </c>
      <c r="M1138" s="360"/>
      <c r="N1138" s="363" t="s">
        <v>15755</v>
      </c>
      <c r="O1138" s="363" t="s">
        <v>13844</v>
      </c>
      <c r="P1138" s="363" t="s">
        <v>14187</v>
      </c>
      <c r="Q1138" s="363" t="s">
        <v>14188</v>
      </c>
      <c r="R1138" s="363" t="s">
        <v>15756</v>
      </c>
      <c r="S1138" s="363" t="s">
        <v>8637</v>
      </c>
      <c r="T1138" s="419" t="str">
        <f t="shared" si="35"/>
        <v>217Xã Lạc Sơn</v>
      </c>
      <c r="U1138" t="e">
        <f>VLOOKUP(S1138,'DM CQT mới'!$E$7:$E$132,1,)</f>
        <v>#N/A</v>
      </c>
      <c r="V1138" s="360" t="s">
        <v>14186</v>
      </c>
      <c r="W1138" s="363" t="s">
        <v>15755</v>
      </c>
      <c r="X1138" t="b">
        <f t="shared" si="34"/>
        <v>0</v>
      </c>
    </row>
    <row r="1139" spans="1:24" ht="60" hidden="1">
      <c r="A1139" s="360" t="s">
        <v>7936</v>
      </c>
      <c r="B1139" s="361" t="s">
        <v>11655</v>
      </c>
      <c r="C1139" s="361">
        <v>26</v>
      </c>
      <c r="D1139" s="361" t="s">
        <v>598</v>
      </c>
      <c r="E1139" s="361" t="s">
        <v>14185</v>
      </c>
      <c r="F1139" s="361" t="s">
        <v>15754</v>
      </c>
      <c r="G1139" s="361" t="s">
        <v>14177</v>
      </c>
      <c r="H1139" s="361">
        <v>217</v>
      </c>
      <c r="I1139" s="363" t="s">
        <v>2645</v>
      </c>
      <c r="J1139" s="363" t="s">
        <v>11530</v>
      </c>
      <c r="K1139" s="360">
        <v>13</v>
      </c>
      <c r="L1139" s="360" t="s">
        <v>14186</v>
      </c>
      <c r="M1139" s="360"/>
      <c r="N1139" s="363" t="s">
        <v>15755</v>
      </c>
      <c r="O1139" s="363" t="s">
        <v>13844</v>
      </c>
      <c r="P1139" s="363" t="s">
        <v>14187</v>
      </c>
      <c r="Q1139" s="363" t="s">
        <v>14188</v>
      </c>
      <c r="R1139" s="363" t="s">
        <v>15756</v>
      </c>
      <c r="S1139" s="363" t="s">
        <v>8638</v>
      </c>
      <c r="T1139" s="419" t="str">
        <f t="shared" si="35"/>
        <v>217Xã Mường Vang</v>
      </c>
      <c r="U1139" t="e">
        <f>VLOOKUP(S1139,'DM CQT mới'!$E$7:$E$132,1,)</f>
        <v>#N/A</v>
      </c>
      <c r="V1139" s="360" t="s">
        <v>14186</v>
      </c>
      <c r="W1139" s="363" t="s">
        <v>15755</v>
      </c>
      <c r="X1139" t="b">
        <f t="shared" si="34"/>
        <v>0</v>
      </c>
    </row>
    <row r="1140" spans="1:24" ht="60" hidden="1">
      <c r="A1140" s="360" t="s">
        <v>7936</v>
      </c>
      <c r="B1140" s="361" t="s">
        <v>11655</v>
      </c>
      <c r="C1140" s="361">
        <v>26</v>
      </c>
      <c r="D1140" s="361" t="s">
        <v>598</v>
      </c>
      <c r="E1140" s="361" t="s">
        <v>14185</v>
      </c>
      <c r="F1140" s="361" t="s">
        <v>15754</v>
      </c>
      <c r="G1140" s="361" t="s">
        <v>14177</v>
      </c>
      <c r="H1140" s="361">
        <v>217</v>
      </c>
      <c r="I1140" s="363" t="s">
        <v>2645</v>
      </c>
      <c r="J1140" s="363" t="s">
        <v>11530</v>
      </c>
      <c r="K1140" s="360">
        <v>13</v>
      </c>
      <c r="L1140" s="360" t="s">
        <v>14186</v>
      </c>
      <c r="M1140" s="360"/>
      <c r="N1140" s="363" t="s">
        <v>15755</v>
      </c>
      <c r="O1140" s="363" t="s">
        <v>13844</v>
      </c>
      <c r="P1140" s="363" t="s">
        <v>14187</v>
      </c>
      <c r="Q1140" s="363" t="s">
        <v>14188</v>
      </c>
      <c r="R1140" s="363" t="s">
        <v>15756</v>
      </c>
      <c r="S1140" s="363" t="s">
        <v>8641</v>
      </c>
      <c r="T1140" s="419" t="str">
        <f t="shared" si="35"/>
        <v>217Xã Nhân Nghĩa</v>
      </c>
      <c r="U1140" t="e">
        <f>VLOOKUP(S1140,'DM CQT mới'!$E$7:$E$132,1,)</f>
        <v>#N/A</v>
      </c>
      <c r="V1140" s="360" t="s">
        <v>14186</v>
      </c>
      <c r="W1140" s="363" t="s">
        <v>15755</v>
      </c>
      <c r="X1140" t="b">
        <f t="shared" si="34"/>
        <v>0</v>
      </c>
    </row>
    <row r="1141" spans="1:24" ht="60" hidden="1">
      <c r="A1141" s="360" t="s">
        <v>7936</v>
      </c>
      <c r="B1141" s="361" t="s">
        <v>11655</v>
      </c>
      <c r="C1141" s="361">
        <v>26</v>
      </c>
      <c r="D1141" s="361" t="s">
        <v>598</v>
      </c>
      <c r="E1141" s="361" t="s">
        <v>14185</v>
      </c>
      <c r="F1141" s="361" t="s">
        <v>15754</v>
      </c>
      <c r="G1141" s="361" t="s">
        <v>14177</v>
      </c>
      <c r="H1141" s="361">
        <v>217</v>
      </c>
      <c r="I1141" s="363" t="s">
        <v>2645</v>
      </c>
      <c r="J1141" s="363" t="s">
        <v>11530</v>
      </c>
      <c r="K1141" s="360">
        <v>13</v>
      </c>
      <c r="L1141" s="360" t="s">
        <v>14186</v>
      </c>
      <c r="M1141" s="360"/>
      <c r="N1141" s="363" t="s">
        <v>15755</v>
      </c>
      <c r="O1141" s="363" t="s">
        <v>13844</v>
      </c>
      <c r="P1141" s="363" t="s">
        <v>14187</v>
      </c>
      <c r="Q1141" s="363" t="s">
        <v>14188</v>
      </c>
      <c r="R1141" s="363" t="s">
        <v>15756</v>
      </c>
      <c r="S1141" s="363" t="s">
        <v>8045</v>
      </c>
      <c r="T1141" s="419" t="str">
        <f t="shared" si="35"/>
        <v>217Xã Yên Phú</v>
      </c>
      <c r="U1141" t="e">
        <f>VLOOKUP(S1141,'DM CQT mới'!$E$7:$E$132,1,)</f>
        <v>#N/A</v>
      </c>
      <c r="V1141" s="360" t="s">
        <v>14186</v>
      </c>
      <c r="W1141" s="363" t="s">
        <v>15755</v>
      </c>
      <c r="X1141" t="b">
        <f t="shared" si="34"/>
        <v>0</v>
      </c>
    </row>
    <row r="1142" spans="1:24" ht="60" hidden="1">
      <c r="A1142" s="360" t="s">
        <v>7936</v>
      </c>
      <c r="B1142" s="361" t="s">
        <v>11655</v>
      </c>
      <c r="C1142" s="361">
        <v>26</v>
      </c>
      <c r="D1142" s="361" t="s">
        <v>598</v>
      </c>
      <c r="E1142" s="361" t="s">
        <v>14185</v>
      </c>
      <c r="F1142" s="361" t="s">
        <v>15754</v>
      </c>
      <c r="G1142" s="361" t="s">
        <v>14177</v>
      </c>
      <c r="H1142" s="361">
        <v>217</v>
      </c>
      <c r="I1142" s="363" t="s">
        <v>2645</v>
      </c>
      <c r="J1142" s="363" t="s">
        <v>11530</v>
      </c>
      <c r="K1142" s="360">
        <v>13</v>
      </c>
      <c r="L1142" s="360" t="s">
        <v>14186</v>
      </c>
      <c r="M1142" s="360"/>
      <c r="N1142" s="363" t="s">
        <v>15755</v>
      </c>
      <c r="O1142" s="363" t="s">
        <v>13844</v>
      </c>
      <c r="P1142" s="363" t="s">
        <v>14187</v>
      </c>
      <c r="Q1142" s="363" t="s">
        <v>14188</v>
      </c>
      <c r="R1142" s="363" t="s">
        <v>15756</v>
      </c>
      <c r="S1142" s="363" t="s">
        <v>8639</v>
      </c>
      <c r="T1142" s="419" t="str">
        <f t="shared" si="35"/>
        <v>217Xã Đại Đồng</v>
      </c>
      <c r="U1142" t="e">
        <f>VLOOKUP(S1142,'DM CQT mới'!$E$7:$E$132,1,)</f>
        <v>#N/A</v>
      </c>
      <c r="V1142" s="360" t="s">
        <v>14186</v>
      </c>
      <c r="W1142" s="363" t="s">
        <v>15755</v>
      </c>
      <c r="X1142" t="b">
        <f t="shared" si="34"/>
        <v>0</v>
      </c>
    </row>
    <row r="1143" spans="1:24" ht="60" hidden="1">
      <c r="A1143" s="360" t="s">
        <v>7936</v>
      </c>
      <c r="B1143" s="361" t="s">
        <v>11655</v>
      </c>
      <c r="C1143" s="361">
        <v>26</v>
      </c>
      <c r="D1143" s="361" t="s">
        <v>598</v>
      </c>
      <c r="E1143" s="361" t="s">
        <v>14185</v>
      </c>
      <c r="F1143" s="361" t="s">
        <v>15754</v>
      </c>
      <c r="G1143" s="361" t="s">
        <v>14177</v>
      </c>
      <c r="H1143" s="361">
        <v>217</v>
      </c>
      <c r="I1143" s="363" t="s">
        <v>2645</v>
      </c>
      <c r="J1143" s="363" t="s">
        <v>11530</v>
      </c>
      <c r="K1143" s="360">
        <v>13</v>
      </c>
      <c r="L1143" s="360" t="s">
        <v>14186</v>
      </c>
      <c r="M1143" s="360"/>
      <c r="N1143" s="363" t="s">
        <v>15755</v>
      </c>
      <c r="O1143" s="363" t="s">
        <v>13844</v>
      </c>
      <c r="P1143" s="363" t="s">
        <v>14187</v>
      </c>
      <c r="Q1143" s="363" t="s">
        <v>14188</v>
      </c>
      <c r="R1143" s="363" t="s">
        <v>15756</v>
      </c>
      <c r="S1143" s="363" t="s">
        <v>8643</v>
      </c>
      <c r="T1143" s="419" t="str">
        <f t="shared" si="35"/>
        <v>217Xã Thượng Cốc</v>
      </c>
      <c r="U1143" t="e">
        <f>VLOOKUP(S1143,'DM CQT mới'!$E$7:$E$132,1,)</f>
        <v>#N/A</v>
      </c>
      <c r="V1143" s="360" t="s">
        <v>14186</v>
      </c>
      <c r="W1143" s="363" t="s">
        <v>15755</v>
      </c>
      <c r="X1143" t="b">
        <f t="shared" si="34"/>
        <v>0</v>
      </c>
    </row>
    <row r="1144" spans="1:24" ht="60" hidden="1">
      <c r="A1144" s="360" t="s">
        <v>7936</v>
      </c>
      <c r="B1144" s="361" t="s">
        <v>11655</v>
      </c>
      <c r="C1144" s="361">
        <v>26</v>
      </c>
      <c r="D1144" s="361" t="s">
        <v>598</v>
      </c>
      <c r="E1144" s="361" t="s">
        <v>14185</v>
      </c>
      <c r="F1144" s="361" t="s">
        <v>15754</v>
      </c>
      <c r="G1144" s="361" t="s">
        <v>14177</v>
      </c>
      <c r="H1144" s="361">
        <v>217</v>
      </c>
      <c r="I1144" s="363" t="s">
        <v>2645</v>
      </c>
      <c r="J1144" s="363" t="s">
        <v>11530</v>
      </c>
      <c r="K1144" s="360">
        <v>13</v>
      </c>
      <c r="L1144" s="360" t="s">
        <v>14186</v>
      </c>
      <c r="M1144" s="360"/>
      <c r="N1144" s="363" t="s">
        <v>15755</v>
      </c>
      <c r="O1144" s="363" t="s">
        <v>13844</v>
      </c>
      <c r="P1144" s="363" t="s">
        <v>14187</v>
      </c>
      <c r="Q1144" s="363" t="s">
        <v>14188</v>
      </c>
      <c r="R1144" s="363" t="s">
        <v>15756</v>
      </c>
      <c r="S1144" s="363" t="s">
        <v>8642</v>
      </c>
      <c r="T1144" s="419" t="str">
        <f t="shared" si="35"/>
        <v>217Xã Quyết Thắng</v>
      </c>
      <c r="U1144" t="e">
        <f>VLOOKUP(S1144,'DM CQT mới'!$E$7:$E$132,1,)</f>
        <v>#N/A</v>
      </c>
      <c r="V1144" s="360" t="s">
        <v>14186</v>
      </c>
      <c r="W1144" s="363" t="s">
        <v>15755</v>
      </c>
      <c r="X1144" t="b">
        <f t="shared" si="34"/>
        <v>0</v>
      </c>
    </row>
    <row r="1145" spans="1:24" ht="60" hidden="1">
      <c r="A1145" s="360" t="s">
        <v>7936</v>
      </c>
      <c r="B1145" s="361" t="s">
        <v>11655</v>
      </c>
      <c r="C1145" s="361">
        <v>26</v>
      </c>
      <c r="D1145" s="361" t="s">
        <v>598</v>
      </c>
      <c r="E1145" s="361" t="s">
        <v>14185</v>
      </c>
      <c r="F1145" s="361" t="s">
        <v>15754</v>
      </c>
      <c r="G1145" s="361" t="s">
        <v>14177</v>
      </c>
      <c r="H1145" s="361">
        <v>217</v>
      </c>
      <c r="I1145" s="363" t="s">
        <v>2645</v>
      </c>
      <c r="J1145" s="363" t="s">
        <v>11530</v>
      </c>
      <c r="K1145" s="360">
        <v>13</v>
      </c>
      <c r="L1145" s="360" t="s">
        <v>14186</v>
      </c>
      <c r="M1145" s="360"/>
      <c r="N1145" s="363" t="s">
        <v>15755</v>
      </c>
      <c r="O1145" s="363" t="s">
        <v>13844</v>
      </c>
      <c r="P1145" s="363" t="s">
        <v>14187</v>
      </c>
      <c r="Q1145" s="363" t="s">
        <v>14188</v>
      </c>
      <c r="R1145" s="363" t="s">
        <v>15756</v>
      </c>
      <c r="S1145" s="363" t="s">
        <v>8640</v>
      </c>
      <c r="T1145" s="419" t="str">
        <f t="shared" si="35"/>
        <v>217Xã Ngọc Sơn</v>
      </c>
      <c r="U1145" t="e">
        <f>VLOOKUP(S1145,'DM CQT mới'!$E$7:$E$132,1,)</f>
        <v>#N/A</v>
      </c>
      <c r="V1145" s="360" t="s">
        <v>14186</v>
      </c>
      <c r="W1145" s="363" t="s">
        <v>15755</v>
      </c>
      <c r="X1145" t="b">
        <f t="shared" si="34"/>
        <v>0</v>
      </c>
    </row>
    <row r="1146" spans="1:24" ht="60" hidden="1">
      <c r="A1146" s="360" t="s">
        <v>7936</v>
      </c>
      <c r="B1146" s="361" t="s">
        <v>11655</v>
      </c>
      <c r="C1146" s="361">
        <v>26</v>
      </c>
      <c r="D1146" s="361" t="s">
        <v>598</v>
      </c>
      <c r="E1146" s="361" t="s">
        <v>14185</v>
      </c>
      <c r="F1146" s="361" t="s">
        <v>15754</v>
      </c>
      <c r="G1146" s="361" t="s">
        <v>14177</v>
      </c>
      <c r="H1146" s="361">
        <v>217</v>
      </c>
      <c r="I1146" s="363" t="s">
        <v>2645</v>
      </c>
      <c r="J1146" s="363" t="s">
        <v>11530</v>
      </c>
      <c r="K1146" s="360">
        <v>13</v>
      </c>
      <c r="L1146" s="360" t="s">
        <v>14186</v>
      </c>
      <c r="M1146" s="360"/>
      <c r="N1146" s="363" t="s">
        <v>15755</v>
      </c>
      <c r="O1146" s="363" t="s">
        <v>13844</v>
      </c>
      <c r="P1146" s="363" t="s">
        <v>14187</v>
      </c>
      <c r="Q1146" s="363" t="s">
        <v>14188</v>
      </c>
      <c r="R1146" s="363" t="s">
        <v>15756</v>
      </c>
      <c r="S1146" s="363" t="s">
        <v>8659</v>
      </c>
      <c r="T1146" s="419" t="str">
        <f t="shared" si="35"/>
        <v>217Xã Yên Thủy</v>
      </c>
      <c r="U1146" t="e">
        <f>VLOOKUP(S1146,'DM CQT mới'!$E$7:$E$132,1,)</f>
        <v>#N/A</v>
      </c>
      <c r="V1146" s="360" t="s">
        <v>14186</v>
      </c>
      <c r="W1146" s="363" t="s">
        <v>15755</v>
      </c>
      <c r="X1146" t="b">
        <f t="shared" si="34"/>
        <v>0</v>
      </c>
    </row>
    <row r="1147" spans="1:24" ht="60" hidden="1">
      <c r="A1147" s="360" t="s">
        <v>7936</v>
      </c>
      <c r="B1147" s="361" t="s">
        <v>11655</v>
      </c>
      <c r="C1147" s="361">
        <v>26</v>
      </c>
      <c r="D1147" s="361" t="s">
        <v>598</v>
      </c>
      <c r="E1147" s="361" t="s">
        <v>14185</v>
      </c>
      <c r="F1147" s="361" t="s">
        <v>15754</v>
      </c>
      <c r="G1147" s="361" t="s">
        <v>14177</v>
      </c>
      <c r="H1147" s="361">
        <v>217</v>
      </c>
      <c r="I1147" s="363" t="s">
        <v>2645</v>
      </c>
      <c r="J1147" s="363" t="s">
        <v>11530</v>
      </c>
      <c r="K1147" s="360">
        <v>13</v>
      </c>
      <c r="L1147" s="360" t="s">
        <v>14186</v>
      </c>
      <c r="M1147" s="360"/>
      <c r="N1147" s="363" t="s">
        <v>15755</v>
      </c>
      <c r="O1147" s="363" t="s">
        <v>13844</v>
      </c>
      <c r="P1147" s="363" t="s">
        <v>14187</v>
      </c>
      <c r="Q1147" s="363" t="s">
        <v>14188</v>
      </c>
      <c r="R1147" s="363" t="s">
        <v>15756</v>
      </c>
      <c r="S1147" s="363" t="s">
        <v>8661</v>
      </c>
      <c r="T1147" s="419" t="str">
        <f t="shared" si="35"/>
        <v>217Xã Yên Trị</v>
      </c>
      <c r="U1147" t="e">
        <f>VLOOKUP(S1147,'DM CQT mới'!$E$7:$E$132,1,)</f>
        <v>#N/A</v>
      </c>
      <c r="V1147" s="360" t="s">
        <v>14186</v>
      </c>
      <c r="W1147" s="363" t="s">
        <v>15755</v>
      </c>
      <c r="X1147" t="b">
        <f t="shared" si="34"/>
        <v>0</v>
      </c>
    </row>
    <row r="1148" spans="1:24" ht="60" hidden="1">
      <c r="A1148" s="360" t="s">
        <v>7936</v>
      </c>
      <c r="B1148" s="361" t="s">
        <v>11655</v>
      </c>
      <c r="C1148" s="361">
        <v>26</v>
      </c>
      <c r="D1148" s="361" t="s">
        <v>598</v>
      </c>
      <c r="E1148" s="361" t="s">
        <v>14185</v>
      </c>
      <c r="F1148" s="361" t="s">
        <v>15754</v>
      </c>
      <c r="G1148" s="361" t="s">
        <v>14177</v>
      </c>
      <c r="H1148" s="361">
        <v>217</v>
      </c>
      <c r="I1148" s="363" t="s">
        <v>2645</v>
      </c>
      <c r="J1148" s="363" t="s">
        <v>11530</v>
      </c>
      <c r="K1148" s="360">
        <v>13</v>
      </c>
      <c r="L1148" s="360" t="s">
        <v>14186</v>
      </c>
      <c r="M1148" s="360"/>
      <c r="N1148" s="363" t="s">
        <v>15755</v>
      </c>
      <c r="O1148" s="363" t="s">
        <v>13844</v>
      </c>
      <c r="P1148" s="363" t="s">
        <v>14187</v>
      </c>
      <c r="Q1148" s="363" t="s">
        <v>14188</v>
      </c>
      <c r="R1148" s="363" t="s">
        <v>15756</v>
      </c>
      <c r="S1148" s="363" t="s">
        <v>8660</v>
      </c>
      <c r="T1148" s="419" t="str">
        <f t="shared" si="35"/>
        <v>217Xã Lạc Lương</v>
      </c>
      <c r="U1148" t="e">
        <f>VLOOKUP(S1148,'DM CQT mới'!$E$7:$E$132,1,)</f>
        <v>#N/A</v>
      </c>
      <c r="V1148" s="360" t="s">
        <v>14186</v>
      </c>
      <c r="W1148" s="363" t="s">
        <v>15755</v>
      </c>
      <c r="X1148" t="b">
        <f t="shared" si="34"/>
        <v>0</v>
      </c>
    </row>
    <row r="1149" spans="1:24" ht="45" hidden="1">
      <c r="A1149" s="360" t="s">
        <v>14189</v>
      </c>
      <c r="B1149" s="361" t="s">
        <v>11655</v>
      </c>
      <c r="C1149" s="361">
        <v>27</v>
      </c>
      <c r="D1149" s="361" t="s">
        <v>540</v>
      </c>
      <c r="E1149" s="361" t="s">
        <v>14190</v>
      </c>
      <c r="F1149" s="361" t="s">
        <v>15757</v>
      </c>
      <c r="G1149" s="361" t="s">
        <v>14177</v>
      </c>
      <c r="H1149" s="361">
        <v>217</v>
      </c>
      <c r="I1149" s="363" t="s">
        <v>2645</v>
      </c>
      <c r="J1149" s="363" t="s">
        <v>11530</v>
      </c>
      <c r="K1149" s="360">
        <v>14</v>
      </c>
      <c r="L1149" s="360" t="s">
        <v>14191</v>
      </c>
      <c r="M1149" s="360"/>
      <c r="N1149" s="363" t="s">
        <v>15758</v>
      </c>
      <c r="O1149" s="363" t="s">
        <v>13844</v>
      </c>
      <c r="P1149" s="363" t="s">
        <v>14192</v>
      </c>
      <c r="Q1149" s="363" t="s">
        <v>14193</v>
      </c>
      <c r="R1149" s="363" t="s">
        <v>15759</v>
      </c>
      <c r="S1149" s="363" t="s">
        <v>8652</v>
      </c>
      <c r="T1149" s="419" t="str">
        <f t="shared" si="35"/>
        <v>217Xã Pà Cò</v>
      </c>
      <c r="U1149" t="e">
        <f>VLOOKUP(S1149,'DM CQT mới'!$E$7:$E$132,1,)</f>
        <v>#N/A</v>
      </c>
      <c r="V1149" s="360" t="s">
        <v>14191</v>
      </c>
      <c r="W1149" s="363" t="s">
        <v>15758</v>
      </c>
      <c r="X1149" t="b">
        <f t="shared" si="34"/>
        <v>0</v>
      </c>
    </row>
    <row r="1150" spans="1:24" ht="45" hidden="1">
      <c r="A1150" s="360" t="s">
        <v>14189</v>
      </c>
      <c r="B1150" s="361" t="s">
        <v>11655</v>
      </c>
      <c r="C1150" s="361">
        <v>27</v>
      </c>
      <c r="D1150" s="361" t="s">
        <v>540</v>
      </c>
      <c r="E1150" s="361" t="s">
        <v>14190</v>
      </c>
      <c r="F1150" s="361" t="s">
        <v>15757</v>
      </c>
      <c r="G1150" s="361" t="s">
        <v>14177</v>
      </c>
      <c r="H1150" s="361">
        <v>217</v>
      </c>
      <c r="I1150" s="363" t="s">
        <v>2645</v>
      </c>
      <c r="J1150" s="363" t="s">
        <v>11530</v>
      </c>
      <c r="K1150" s="360">
        <v>14</v>
      </c>
      <c r="L1150" s="360" t="s">
        <v>14191</v>
      </c>
      <c r="M1150" s="360"/>
      <c r="N1150" s="363" t="s">
        <v>15758</v>
      </c>
      <c r="O1150" s="363" t="s">
        <v>13844</v>
      </c>
      <c r="P1150" s="363" t="s">
        <v>14192</v>
      </c>
      <c r="Q1150" s="363" t="s">
        <v>14193</v>
      </c>
      <c r="R1150" s="363" t="s">
        <v>15759</v>
      </c>
      <c r="S1150" s="363" t="s">
        <v>8650</v>
      </c>
      <c r="T1150" s="419" t="str">
        <f t="shared" si="35"/>
        <v>217Xã Bao La</v>
      </c>
      <c r="U1150" t="e">
        <f>VLOOKUP(S1150,'DM CQT mới'!$E$7:$E$132,1,)</f>
        <v>#N/A</v>
      </c>
      <c r="V1150" s="360" t="s">
        <v>14191</v>
      </c>
      <c r="W1150" s="363" t="s">
        <v>15758</v>
      </c>
      <c r="X1150" t="b">
        <f t="shared" si="34"/>
        <v>0</v>
      </c>
    </row>
    <row r="1151" spans="1:24" ht="45" hidden="1">
      <c r="A1151" s="360" t="s">
        <v>14189</v>
      </c>
      <c r="B1151" s="361" t="s">
        <v>11655</v>
      </c>
      <c r="C1151" s="361">
        <v>27</v>
      </c>
      <c r="D1151" s="361" t="s">
        <v>540</v>
      </c>
      <c r="E1151" s="361" t="s">
        <v>14190</v>
      </c>
      <c r="F1151" s="361" t="s">
        <v>15757</v>
      </c>
      <c r="G1151" s="361" t="s">
        <v>14177</v>
      </c>
      <c r="H1151" s="361">
        <v>217</v>
      </c>
      <c r="I1151" s="363" t="s">
        <v>2645</v>
      </c>
      <c r="J1151" s="363" t="s">
        <v>11530</v>
      </c>
      <c r="K1151" s="360">
        <v>14</v>
      </c>
      <c r="L1151" s="360" t="s">
        <v>14191</v>
      </c>
      <c r="M1151" s="360"/>
      <c r="N1151" s="363" t="s">
        <v>15758</v>
      </c>
      <c r="O1151" s="363" t="s">
        <v>13844</v>
      </c>
      <c r="P1151" s="363" t="s">
        <v>14192</v>
      </c>
      <c r="Q1151" s="363" t="s">
        <v>14193</v>
      </c>
      <c r="R1151" s="363" t="s">
        <v>15759</v>
      </c>
      <c r="S1151" s="363" t="s">
        <v>8651</v>
      </c>
      <c r="T1151" s="419" t="str">
        <f t="shared" si="35"/>
        <v>217Xã Mai Hạ</v>
      </c>
      <c r="U1151" t="e">
        <f>VLOOKUP(S1151,'DM CQT mới'!$E$7:$E$132,1,)</f>
        <v>#N/A</v>
      </c>
      <c r="V1151" s="360" t="s">
        <v>14191</v>
      </c>
      <c r="W1151" s="363" t="s">
        <v>15758</v>
      </c>
      <c r="X1151" t="b">
        <f t="shared" si="34"/>
        <v>0</v>
      </c>
    </row>
    <row r="1152" spans="1:24" ht="45" hidden="1">
      <c r="A1152" s="360" t="s">
        <v>14189</v>
      </c>
      <c r="B1152" s="361" t="s">
        <v>11655</v>
      </c>
      <c r="C1152" s="361">
        <v>27</v>
      </c>
      <c r="D1152" s="361" t="s">
        <v>540</v>
      </c>
      <c r="E1152" s="361" t="s">
        <v>14190</v>
      </c>
      <c r="F1152" s="361" t="s">
        <v>15757</v>
      </c>
      <c r="G1152" s="361" t="s">
        <v>14177</v>
      </c>
      <c r="H1152" s="361">
        <v>217</v>
      </c>
      <c r="I1152" s="363" t="s">
        <v>2645</v>
      </c>
      <c r="J1152" s="363" t="s">
        <v>11530</v>
      </c>
      <c r="K1152" s="360">
        <v>14</v>
      </c>
      <c r="L1152" s="360" t="s">
        <v>14191</v>
      </c>
      <c r="M1152" s="360"/>
      <c r="N1152" s="363" t="s">
        <v>15758</v>
      </c>
      <c r="O1152" s="363" t="s">
        <v>13844</v>
      </c>
      <c r="P1152" s="363" t="s">
        <v>14192</v>
      </c>
      <c r="Q1152" s="363" t="s">
        <v>14193</v>
      </c>
      <c r="R1152" s="363" t="s">
        <v>15759</v>
      </c>
      <c r="S1152" s="363" t="s">
        <v>8649</v>
      </c>
      <c r="T1152" s="419" t="str">
        <f t="shared" si="35"/>
        <v>217Xã Mai Châu</v>
      </c>
      <c r="U1152" t="e">
        <f>VLOOKUP(S1152,'DM CQT mới'!$E$7:$E$132,1,)</f>
        <v>#N/A</v>
      </c>
      <c r="V1152" s="360" t="s">
        <v>14191</v>
      </c>
      <c r="W1152" s="363" t="s">
        <v>15758</v>
      </c>
      <c r="X1152" t="b">
        <f t="shared" si="34"/>
        <v>0</v>
      </c>
    </row>
    <row r="1153" spans="1:24" ht="45" hidden="1">
      <c r="A1153" s="360" t="s">
        <v>14189</v>
      </c>
      <c r="B1153" s="361" t="s">
        <v>11655</v>
      </c>
      <c r="C1153" s="361">
        <v>27</v>
      </c>
      <c r="D1153" s="361" t="s">
        <v>540</v>
      </c>
      <c r="E1153" s="361" t="s">
        <v>14190</v>
      </c>
      <c r="F1153" s="361" t="s">
        <v>15757</v>
      </c>
      <c r="G1153" s="361" t="s">
        <v>14177</v>
      </c>
      <c r="H1153" s="361">
        <v>217</v>
      </c>
      <c r="I1153" s="363" t="s">
        <v>2645</v>
      </c>
      <c r="J1153" s="363" t="s">
        <v>11530</v>
      </c>
      <c r="K1153" s="360">
        <v>14</v>
      </c>
      <c r="L1153" s="360" t="s">
        <v>14191</v>
      </c>
      <c r="M1153" s="360"/>
      <c r="N1153" s="363" t="s">
        <v>15758</v>
      </c>
      <c r="O1153" s="363" t="s">
        <v>13844</v>
      </c>
      <c r="P1153" s="363" t="s">
        <v>14192</v>
      </c>
      <c r="Q1153" s="363" t="s">
        <v>14193</v>
      </c>
      <c r="R1153" s="363" t="s">
        <v>15759</v>
      </c>
      <c r="S1153" s="363" t="s">
        <v>8653</v>
      </c>
      <c r="T1153" s="419" t="str">
        <f t="shared" si="35"/>
        <v>217Xã Tân Mai</v>
      </c>
      <c r="U1153" t="e">
        <f>VLOOKUP(S1153,'DM CQT mới'!$E$7:$E$132,1,)</f>
        <v>#N/A</v>
      </c>
      <c r="V1153" s="360" t="s">
        <v>14191</v>
      </c>
      <c r="W1153" s="363" t="s">
        <v>15758</v>
      </c>
      <c r="X1153" t="b">
        <f t="shared" si="34"/>
        <v>0</v>
      </c>
    </row>
    <row r="1154" spans="1:24" ht="45" hidden="1">
      <c r="A1154" s="360" t="s">
        <v>14189</v>
      </c>
      <c r="B1154" s="361" t="s">
        <v>11655</v>
      </c>
      <c r="C1154" s="361">
        <v>27</v>
      </c>
      <c r="D1154" s="361" t="s">
        <v>540</v>
      </c>
      <c r="E1154" s="361" t="s">
        <v>14190</v>
      </c>
      <c r="F1154" s="361" t="s">
        <v>15757</v>
      </c>
      <c r="G1154" s="361" t="s">
        <v>14177</v>
      </c>
      <c r="H1154" s="361">
        <v>217</v>
      </c>
      <c r="I1154" s="363" t="s">
        <v>2645</v>
      </c>
      <c r="J1154" s="363" t="s">
        <v>11530</v>
      </c>
      <c r="K1154" s="360">
        <v>14</v>
      </c>
      <c r="L1154" s="360" t="s">
        <v>14191</v>
      </c>
      <c r="M1154" s="360"/>
      <c r="N1154" s="363" t="s">
        <v>15758</v>
      </c>
      <c r="O1154" s="363" t="s">
        <v>13844</v>
      </c>
      <c r="P1154" s="363" t="s">
        <v>14192</v>
      </c>
      <c r="Q1154" s="363" t="s">
        <v>14193</v>
      </c>
      <c r="R1154" s="363" t="s">
        <v>15759</v>
      </c>
      <c r="S1154" s="363" t="s">
        <v>8654</v>
      </c>
      <c r="T1154" s="419" t="str">
        <f t="shared" si="35"/>
        <v>217Xã Tân Lạc</v>
      </c>
      <c r="U1154" t="e">
        <f>VLOOKUP(S1154,'DM CQT mới'!$E$7:$E$132,1,)</f>
        <v>#N/A</v>
      </c>
      <c r="V1154" s="360" t="s">
        <v>14191</v>
      </c>
      <c r="W1154" s="363" t="s">
        <v>15758</v>
      </c>
      <c r="X1154" t="b">
        <f t="shared" si="34"/>
        <v>0</v>
      </c>
    </row>
    <row r="1155" spans="1:24" ht="45" hidden="1">
      <c r="A1155" s="360" t="s">
        <v>14189</v>
      </c>
      <c r="B1155" s="361" t="s">
        <v>11655</v>
      </c>
      <c r="C1155" s="361">
        <v>27</v>
      </c>
      <c r="D1155" s="361" t="s">
        <v>540</v>
      </c>
      <c r="E1155" s="361" t="s">
        <v>14190</v>
      </c>
      <c r="F1155" s="361" t="s">
        <v>15757</v>
      </c>
      <c r="G1155" s="361" t="s">
        <v>14177</v>
      </c>
      <c r="H1155" s="361">
        <v>217</v>
      </c>
      <c r="I1155" s="363" t="s">
        <v>2645</v>
      </c>
      <c r="J1155" s="363" t="s">
        <v>11530</v>
      </c>
      <c r="K1155" s="360">
        <v>14</v>
      </c>
      <c r="L1155" s="360" t="s">
        <v>14191</v>
      </c>
      <c r="M1155" s="360"/>
      <c r="N1155" s="363" t="s">
        <v>15758</v>
      </c>
      <c r="O1155" s="363" t="s">
        <v>13844</v>
      </c>
      <c r="P1155" s="363" t="s">
        <v>14192</v>
      </c>
      <c r="Q1155" s="363" t="s">
        <v>14193</v>
      </c>
      <c r="R1155" s="363" t="s">
        <v>15759</v>
      </c>
      <c r="S1155" s="363" t="s">
        <v>8655</v>
      </c>
      <c r="T1155" s="419" t="str">
        <f t="shared" si="35"/>
        <v>217Xã Mường Bi</v>
      </c>
      <c r="U1155" t="e">
        <f>VLOOKUP(S1155,'DM CQT mới'!$E$7:$E$132,1,)</f>
        <v>#N/A</v>
      </c>
      <c r="V1155" s="360" t="s">
        <v>14191</v>
      </c>
      <c r="W1155" s="363" t="s">
        <v>15758</v>
      </c>
      <c r="X1155" t="b">
        <f t="shared" si="34"/>
        <v>0</v>
      </c>
    </row>
    <row r="1156" spans="1:24" ht="45" hidden="1">
      <c r="A1156" s="360" t="s">
        <v>14189</v>
      </c>
      <c r="B1156" s="361" t="s">
        <v>11655</v>
      </c>
      <c r="C1156" s="361">
        <v>27</v>
      </c>
      <c r="D1156" s="361" t="s">
        <v>540</v>
      </c>
      <c r="E1156" s="361" t="s">
        <v>14190</v>
      </c>
      <c r="F1156" s="361" t="s">
        <v>15757</v>
      </c>
      <c r="G1156" s="361" t="s">
        <v>14177</v>
      </c>
      <c r="H1156" s="361">
        <v>217</v>
      </c>
      <c r="I1156" s="363" t="s">
        <v>2645</v>
      </c>
      <c r="J1156" s="363" t="s">
        <v>11530</v>
      </c>
      <c r="K1156" s="360">
        <v>14</v>
      </c>
      <c r="L1156" s="360" t="s">
        <v>14191</v>
      </c>
      <c r="M1156" s="360"/>
      <c r="N1156" s="363" t="s">
        <v>15758</v>
      </c>
      <c r="O1156" s="363" t="s">
        <v>13844</v>
      </c>
      <c r="P1156" s="363" t="s">
        <v>14192</v>
      </c>
      <c r="Q1156" s="363" t="s">
        <v>14193</v>
      </c>
      <c r="R1156" s="363" t="s">
        <v>15759</v>
      </c>
      <c r="S1156" s="363" t="s">
        <v>8657</v>
      </c>
      <c r="T1156" s="419" t="str">
        <f t="shared" si="35"/>
        <v>217Xã Toàn Thắng</v>
      </c>
      <c r="U1156" t="e">
        <f>VLOOKUP(S1156,'DM CQT mới'!$E$7:$E$132,1,)</f>
        <v>#N/A</v>
      </c>
      <c r="V1156" s="360" t="s">
        <v>14191</v>
      </c>
      <c r="W1156" s="363" t="s">
        <v>15758</v>
      </c>
      <c r="X1156" t="b">
        <f t="shared" ref="X1156:X1219" si="36">V1156=D1156</f>
        <v>0</v>
      </c>
    </row>
    <row r="1157" spans="1:24" ht="45" hidden="1">
      <c r="A1157" s="360" t="s">
        <v>14189</v>
      </c>
      <c r="B1157" s="361" t="s">
        <v>11655</v>
      </c>
      <c r="C1157" s="361">
        <v>27</v>
      </c>
      <c r="D1157" s="361" t="s">
        <v>540</v>
      </c>
      <c r="E1157" s="361" t="s">
        <v>14190</v>
      </c>
      <c r="F1157" s="361" t="s">
        <v>15757</v>
      </c>
      <c r="G1157" s="361" t="s">
        <v>14177</v>
      </c>
      <c r="H1157" s="361">
        <v>217</v>
      </c>
      <c r="I1157" s="363" t="s">
        <v>2645</v>
      </c>
      <c r="J1157" s="363" t="s">
        <v>11530</v>
      </c>
      <c r="K1157" s="360">
        <v>14</v>
      </c>
      <c r="L1157" s="360" t="s">
        <v>14191</v>
      </c>
      <c r="M1157" s="360"/>
      <c r="N1157" s="363" t="s">
        <v>15758</v>
      </c>
      <c r="O1157" s="363" t="s">
        <v>13844</v>
      </c>
      <c r="P1157" s="363" t="s">
        <v>14192</v>
      </c>
      <c r="Q1157" s="363" t="s">
        <v>14193</v>
      </c>
      <c r="R1157" s="363" t="s">
        <v>15759</v>
      </c>
      <c r="S1157" s="363" t="s">
        <v>8656</v>
      </c>
      <c r="T1157" s="419" t="str">
        <f t="shared" ref="T1157:T1220" si="37">H1157&amp;S1157</f>
        <v>217Xã Mường Hoa</v>
      </c>
      <c r="U1157" t="e">
        <f>VLOOKUP(S1157,'DM CQT mới'!$E$7:$E$132,1,)</f>
        <v>#N/A</v>
      </c>
      <c r="V1157" s="360" t="s">
        <v>14191</v>
      </c>
      <c r="W1157" s="363" t="s">
        <v>15758</v>
      </c>
      <c r="X1157" t="b">
        <f t="shared" si="36"/>
        <v>0</v>
      </c>
    </row>
    <row r="1158" spans="1:24" ht="45" hidden="1">
      <c r="A1158" s="360" t="s">
        <v>14189</v>
      </c>
      <c r="B1158" s="361" t="s">
        <v>11655</v>
      </c>
      <c r="C1158" s="361">
        <v>27</v>
      </c>
      <c r="D1158" s="361" t="s">
        <v>540</v>
      </c>
      <c r="E1158" s="361" t="s">
        <v>14190</v>
      </c>
      <c r="F1158" s="361" t="s">
        <v>15757</v>
      </c>
      <c r="G1158" s="361" t="s">
        <v>14177</v>
      </c>
      <c r="H1158" s="361">
        <v>217</v>
      </c>
      <c r="I1158" s="363" t="s">
        <v>2645</v>
      </c>
      <c r="J1158" s="363" t="s">
        <v>11530</v>
      </c>
      <c r="K1158" s="360">
        <v>14</v>
      </c>
      <c r="L1158" s="360" t="s">
        <v>14191</v>
      </c>
      <c r="M1158" s="360"/>
      <c r="N1158" s="363" t="s">
        <v>15758</v>
      </c>
      <c r="O1158" s="363" t="s">
        <v>13844</v>
      </c>
      <c r="P1158" s="363" t="s">
        <v>14192</v>
      </c>
      <c r="Q1158" s="363" t="s">
        <v>14193</v>
      </c>
      <c r="R1158" s="363" t="s">
        <v>15759</v>
      </c>
      <c r="S1158" s="363" t="s">
        <v>8658</v>
      </c>
      <c r="T1158" s="419" t="str">
        <f t="shared" si="37"/>
        <v>217Xã Vân Sơn</v>
      </c>
      <c r="U1158" t="e">
        <f>VLOOKUP(S1158,'DM CQT mới'!$E$7:$E$132,1,)</f>
        <v>#N/A</v>
      </c>
      <c r="V1158" s="360" t="s">
        <v>14191</v>
      </c>
      <c r="W1158" s="363" t="s">
        <v>15758</v>
      </c>
      <c r="X1158" t="b">
        <f t="shared" si="36"/>
        <v>0</v>
      </c>
    </row>
    <row r="1159" spans="1:24" ht="45" hidden="1">
      <c r="A1159" s="360" t="s">
        <v>14194</v>
      </c>
      <c r="B1159" s="361" t="s">
        <v>11655</v>
      </c>
      <c r="C1159" s="361">
        <v>28</v>
      </c>
      <c r="D1159" s="361" t="s">
        <v>526</v>
      </c>
      <c r="E1159" s="361" t="s">
        <v>14195</v>
      </c>
      <c r="F1159" s="361" t="s">
        <v>15760</v>
      </c>
      <c r="G1159" s="361" t="s">
        <v>14177</v>
      </c>
      <c r="H1159" s="361">
        <v>217</v>
      </c>
      <c r="I1159" s="363" t="s">
        <v>2645</v>
      </c>
      <c r="J1159" s="363" t="s">
        <v>11530</v>
      </c>
      <c r="K1159" s="360">
        <v>15</v>
      </c>
      <c r="L1159" s="360" t="s">
        <v>14196</v>
      </c>
      <c r="M1159" s="360"/>
      <c r="N1159" s="363" t="s">
        <v>15761</v>
      </c>
      <c r="O1159" s="363" t="s">
        <v>13844</v>
      </c>
      <c r="P1159" s="363" t="s">
        <v>14197</v>
      </c>
      <c r="Q1159" s="363" t="s">
        <v>14198</v>
      </c>
      <c r="R1159" s="363" t="s">
        <v>15762</v>
      </c>
      <c r="S1159" s="363" t="s">
        <v>8624</v>
      </c>
      <c r="T1159" s="419" t="str">
        <f t="shared" si="37"/>
        <v>217Xã Cao Phong</v>
      </c>
      <c r="U1159" t="e">
        <f>VLOOKUP(S1159,'DM CQT mới'!$E$7:$E$132,1,)</f>
        <v>#N/A</v>
      </c>
      <c r="V1159" s="360" t="s">
        <v>14196</v>
      </c>
      <c r="W1159" s="363" t="s">
        <v>15761</v>
      </c>
      <c r="X1159" t="b">
        <f t="shared" si="36"/>
        <v>0</v>
      </c>
    </row>
    <row r="1160" spans="1:24" ht="45" hidden="1">
      <c r="A1160" s="360" t="s">
        <v>14194</v>
      </c>
      <c r="B1160" s="361" t="s">
        <v>11655</v>
      </c>
      <c r="C1160" s="361">
        <v>28</v>
      </c>
      <c r="D1160" s="361" t="s">
        <v>526</v>
      </c>
      <c r="E1160" s="361" t="s">
        <v>14195</v>
      </c>
      <c r="F1160" s="361" t="s">
        <v>15760</v>
      </c>
      <c r="G1160" s="361" t="s">
        <v>14177</v>
      </c>
      <c r="H1160" s="361">
        <v>217</v>
      </c>
      <c r="I1160" s="363" t="s">
        <v>2645</v>
      </c>
      <c r="J1160" s="363" t="s">
        <v>11530</v>
      </c>
      <c r="K1160" s="360">
        <v>15</v>
      </c>
      <c r="L1160" s="360" t="s">
        <v>14196</v>
      </c>
      <c r="M1160" s="360"/>
      <c r="N1160" s="363" t="s">
        <v>15761</v>
      </c>
      <c r="O1160" s="363" t="s">
        <v>13844</v>
      </c>
      <c r="P1160" s="363" t="s">
        <v>14197</v>
      </c>
      <c r="Q1160" s="363" t="s">
        <v>14198</v>
      </c>
      <c r="R1160" s="363" t="s">
        <v>15762</v>
      </c>
      <c r="S1160" s="363" t="s">
        <v>8625</v>
      </c>
      <c r="T1160" s="419" t="str">
        <f t="shared" si="37"/>
        <v>217Xã Mường Thàng</v>
      </c>
      <c r="U1160" t="e">
        <f>VLOOKUP(S1160,'DM CQT mới'!$E$7:$E$132,1,)</f>
        <v>#N/A</v>
      </c>
      <c r="V1160" s="360" t="s">
        <v>14196</v>
      </c>
      <c r="W1160" s="363" t="s">
        <v>15761</v>
      </c>
      <c r="X1160" t="b">
        <f t="shared" si="36"/>
        <v>0</v>
      </c>
    </row>
    <row r="1161" spans="1:24" ht="45" hidden="1">
      <c r="A1161" s="360" t="s">
        <v>14194</v>
      </c>
      <c r="B1161" s="361" t="s">
        <v>11655</v>
      </c>
      <c r="C1161" s="361">
        <v>28</v>
      </c>
      <c r="D1161" s="361" t="s">
        <v>526</v>
      </c>
      <c r="E1161" s="361" t="s">
        <v>14195</v>
      </c>
      <c r="F1161" s="361" t="s">
        <v>15760</v>
      </c>
      <c r="G1161" s="361" t="s">
        <v>14177</v>
      </c>
      <c r="H1161" s="361">
        <v>217</v>
      </c>
      <c r="I1161" s="363" t="s">
        <v>2645</v>
      </c>
      <c r="J1161" s="363" t="s">
        <v>11530</v>
      </c>
      <c r="K1161" s="360">
        <v>15</v>
      </c>
      <c r="L1161" s="360" t="s">
        <v>14196</v>
      </c>
      <c r="M1161" s="360"/>
      <c r="N1161" s="363" t="s">
        <v>15761</v>
      </c>
      <c r="O1161" s="363" t="s">
        <v>13844</v>
      </c>
      <c r="P1161" s="363" t="s">
        <v>14197</v>
      </c>
      <c r="Q1161" s="363" t="s">
        <v>14198</v>
      </c>
      <c r="R1161" s="363" t="s">
        <v>15762</v>
      </c>
      <c r="S1161" s="363" t="s">
        <v>8626</v>
      </c>
      <c r="T1161" s="419" t="str">
        <f t="shared" si="37"/>
        <v>217Xã Thung Nai</v>
      </c>
      <c r="U1161" t="e">
        <f>VLOOKUP(S1161,'DM CQT mới'!$E$7:$E$132,1,)</f>
        <v>#N/A</v>
      </c>
      <c r="V1161" s="360" t="s">
        <v>14196</v>
      </c>
      <c r="W1161" s="363" t="s">
        <v>15761</v>
      </c>
      <c r="X1161" t="b">
        <f t="shared" si="36"/>
        <v>0</v>
      </c>
    </row>
    <row r="1162" spans="1:24" ht="45" hidden="1">
      <c r="A1162" s="360" t="s">
        <v>14194</v>
      </c>
      <c r="B1162" s="361" t="s">
        <v>11655</v>
      </c>
      <c r="C1162" s="361">
        <v>28</v>
      </c>
      <c r="D1162" s="361" t="s">
        <v>526</v>
      </c>
      <c r="E1162" s="361" t="s">
        <v>14195</v>
      </c>
      <c r="F1162" s="361" t="s">
        <v>15760</v>
      </c>
      <c r="G1162" s="361" t="s">
        <v>14177</v>
      </c>
      <c r="H1162" s="361">
        <v>217</v>
      </c>
      <c r="I1162" s="363" t="s">
        <v>2645</v>
      </c>
      <c r="J1162" s="363" t="s">
        <v>11530</v>
      </c>
      <c r="K1162" s="360">
        <v>15</v>
      </c>
      <c r="L1162" s="360" t="s">
        <v>14196</v>
      </c>
      <c r="M1162" s="360"/>
      <c r="N1162" s="363" t="s">
        <v>15761</v>
      </c>
      <c r="O1162" s="363" t="s">
        <v>13844</v>
      </c>
      <c r="P1162" s="363" t="s">
        <v>14197</v>
      </c>
      <c r="Q1162" s="363" t="s">
        <v>14198</v>
      </c>
      <c r="R1162" s="363" t="s">
        <v>15762</v>
      </c>
      <c r="S1162" s="363" t="s">
        <v>8627</v>
      </c>
      <c r="T1162" s="419" t="str">
        <f t="shared" si="37"/>
        <v>217Xã Đà Bắc</v>
      </c>
      <c r="U1162" t="e">
        <f>VLOOKUP(S1162,'DM CQT mới'!$E$7:$E$132,1,)</f>
        <v>#N/A</v>
      </c>
      <c r="V1162" s="360" t="s">
        <v>14196</v>
      </c>
      <c r="W1162" s="363" t="s">
        <v>15761</v>
      </c>
      <c r="X1162" t="b">
        <f t="shared" si="36"/>
        <v>0</v>
      </c>
    </row>
    <row r="1163" spans="1:24" ht="45" hidden="1">
      <c r="A1163" s="360" t="s">
        <v>14194</v>
      </c>
      <c r="B1163" s="361" t="s">
        <v>11655</v>
      </c>
      <c r="C1163" s="361">
        <v>28</v>
      </c>
      <c r="D1163" s="361" t="s">
        <v>526</v>
      </c>
      <c r="E1163" s="361" t="s">
        <v>14195</v>
      </c>
      <c r="F1163" s="361" t="s">
        <v>15760</v>
      </c>
      <c r="G1163" s="361" t="s">
        <v>14177</v>
      </c>
      <c r="H1163" s="361">
        <v>217</v>
      </c>
      <c r="I1163" s="363" t="s">
        <v>2645</v>
      </c>
      <c r="J1163" s="363" t="s">
        <v>11530</v>
      </c>
      <c r="K1163" s="360">
        <v>15</v>
      </c>
      <c r="L1163" s="360" t="s">
        <v>14196</v>
      </c>
      <c r="M1163" s="360"/>
      <c r="N1163" s="363" t="s">
        <v>15761</v>
      </c>
      <c r="O1163" s="363" t="s">
        <v>13844</v>
      </c>
      <c r="P1163" s="363" t="s">
        <v>14197</v>
      </c>
      <c r="Q1163" s="363" t="s">
        <v>14198</v>
      </c>
      <c r="R1163" s="363" t="s">
        <v>15762</v>
      </c>
      <c r="S1163" s="363" t="s">
        <v>8371</v>
      </c>
      <c r="T1163" s="419" t="str">
        <f t="shared" si="37"/>
        <v>217Xã Cao Sơn</v>
      </c>
      <c r="U1163" t="e">
        <f>VLOOKUP(S1163,'DM CQT mới'!$E$7:$E$132,1,)</f>
        <v>#N/A</v>
      </c>
      <c r="V1163" s="360" t="s">
        <v>14196</v>
      </c>
      <c r="W1163" s="363" t="s">
        <v>15761</v>
      </c>
      <c r="X1163" t="b">
        <f t="shared" si="36"/>
        <v>0</v>
      </c>
    </row>
    <row r="1164" spans="1:24" ht="45" hidden="1">
      <c r="A1164" s="360" t="s">
        <v>14194</v>
      </c>
      <c r="B1164" s="361" t="s">
        <v>11655</v>
      </c>
      <c r="C1164" s="361">
        <v>28</v>
      </c>
      <c r="D1164" s="361" t="s">
        <v>526</v>
      </c>
      <c r="E1164" s="361" t="s">
        <v>14195</v>
      </c>
      <c r="F1164" s="361" t="s">
        <v>15760</v>
      </c>
      <c r="G1164" s="361" t="s">
        <v>14177</v>
      </c>
      <c r="H1164" s="361">
        <v>217</v>
      </c>
      <c r="I1164" s="363" t="s">
        <v>2645</v>
      </c>
      <c r="J1164" s="363" t="s">
        <v>11530</v>
      </c>
      <c r="K1164" s="360">
        <v>15</v>
      </c>
      <c r="L1164" s="360" t="s">
        <v>14196</v>
      </c>
      <c r="M1164" s="360"/>
      <c r="N1164" s="363" t="s">
        <v>15761</v>
      </c>
      <c r="O1164" s="363" t="s">
        <v>13844</v>
      </c>
      <c r="P1164" s="363" t="s">
        <v>14197</v>
      </c>
      <c r="Q1164" s="363" t="s">
        <v>14198</v>
      </c>
      <c r="R1164" s="363" t="s">
        <v>15762</v>
      </c>
      <c r="S1164" s="363" t="s">
        <v>8628</v>
      </c>
      <c r="T1164" s="419" t="str">
        <f t="shared" si="37"/>
        <v>217Xã Đức Nhàn</v>
      </c>
      <c r="U1164" t="e">
        <f>VLOOKUP(S1164,'DM CQT mới'!$E$7:$E$132,1,)</f>
        <v>#N/A</v>
      </c>
      <c r="V1164" s="360" t="s">
        <v>14196</v>
      </c>
      <c r="W1164" s="363" t="s">
        <v>15761</v>
      </c>
      <c r="X1164" t="b">
        <f t="shared" si="36"/>
        <v>0</v>
      </c>
    </row>
    <row r="1165" spans="1:24" ht="45" hidden="1">
      <c r="A1165" s="360" t="s">
        <v>14194</v>
      </c>
      <c r="B1165" s="361" t="s">
        <v>11655</v>
      </c>
      <c r="C1165" s="361">
        <v>28</v>
      </c>
      <c r="D1165" s="361" t="s">
        <v>526</v>
      </c>
      <c r="E1165" s="361" t="s">
        <v>14195</v>
      </c>
      <c r="F1165" s="361" t="s">
        <v>15760</v>
      </c>
      <c r="G1165" s="361" t="s">
        <v>14177</v>
      </c>
      <c r="H1165" s="361">
        <v>217</v>
      </c>
      <c r="I1165" s="363" t="s">
        <v>2645</v>
      </c>
      <c r="J1165" s="363" t="s">
        <v>11530</v>
      </c>
      <c r="K1165" s="360">
        <v>15</v>
      </c>
      <c r="L1165" s="360" t="s">
        <v>14196</v>
      </c>
      <c r="M1165" s="360"/>
      <c r="N1165" s="363" t="s">
        <v>15761</v>
      </c>
      <c r="O1165" s="363" t="s">
        <v>13844</v>
      </c>
      <c r="P1165" s="363" t="s">
        <v>14197</v>
      </c>
      <c r="Q1165" s="363" t="s">
        <v>14198</v>
      </c>
      <c r="R1165" s="363" t="s">
        <v>15762</v>
      </c>
      <c r="S1165" s="363" t="s">
        <v>8629</v>
      </c>
      <c r="T1165" s="419" t="str">
        <f t="shared" si="37"/>
        <v>217Xã Quy Đức</v>
      </c>
      <c r="U1165" t="e">
        <f>VLOOKUP(S1165,'DM CQT mới'!$E$7:$E$132,1,)</f>
        <v>#N/A</v>
      </c>
      <c r="V1165" s="360" t="s">
        <v>14196</v>
      </c>
      <c r="W1165" s="363" t="s">
        <v>15761</v>
      </c>
      <c r="X1165" t="b">
        <f t="shared" si="36"/>
        <v>0</v>
      </c>
    </row>
    <row r="1166" spans="1:24" ht="45" hidden="1">
      <c r="A1166" s="360" t="s">
        <v>14194</v>
      </c>
      <c r="B1166" s="361" t="s">
        <v>11655</v>
      </c>
      <c r="C1166" s="361">
        <v>28</v>
      </c>
      <c r="D1166" s="361" t="s">
        <v>526</v>
      </c>
      <c r="E1166" s="361" t="s">
        <v>14195</v>
      </c>
      <c r="F1166" s="361" t="s">
        <v>15760</v>
      </c>
      <c r="G1166" s="361" t="s">
        <v>14177</v>
      </c>
      <c r="H1166" s="361">
        <v>217</v>
      </c>
      <c r="I1166" s="363" t="s">
        <v>2645</v>
      </c>
      <c r="J1166" s="363" t="s">
        <v>11530</v>
      </c>
      <c r="K1166" s="360">
        <v>15</v>
      </c>
      <c r="L1166" s="360" t="s">
        <v>14196</v>
      </c>
      <c r="M1166" s="360"/>
      <c r="N1166" s="363" t="s">
        <v>15761</v>
      </c>
      <c r="O1166" s="363" t="s">
        <v>13844</v>
      </c>
      <c r="P1166" s="363" t="s">
        <v>14197</v>
      </c>
      <c r="Q1166" s="363" t="s">
        <v>14198</v>
      </c>
      <c r="R1166" s="363" t="s">
        <v>15762</v>
      </c>
      <c r="S1166" s="363" t="s">
        <v>8630</v>
      </c>
      <c r="T1166" s="419" t="str">
        <f t="shared" si="37"/>
        <v>217Xã Tân Pheo</v>
      </c>
      <c r="U1166" t="e">
        <f>VLOOKUP(S1166,'DM CQT mới'!$E$7:$E$132,1,)</f>
        <v>#N/A</v>
      </c>
      <c r="V1166" s="360" t="s">
        <v>14196</v>
      </c>
      <c r="W1166" s="363" t="s">
        <v>15761</v>
      </c>
      <c r="X1166" t="b">
        <f t="shared" si="36"/>
        <v>0</v>
      </c>
    </row>
    <row r="1167" spans="1:24" ht="45" hidden="1">
      <c r="A1167" s="360" t="s">
        <v>14194</v>
      </c>
      <c r="B1167" s="361" t="s">
        <v>11655</v>
      </c>
      <c r="C1167" s="361">
        <v>28</v>
      </c>
      <c r="D1167" s="361" t="s">
        <v>526</v>
      </c>
      <c r="E1167" s="361" t="s">
        <v>14195</v>
      </c>
      <c r="F1167" s="361" t="s">
        <v>15760</v>
      </c>
      <c r="G1167" s="361" t="s">
        <v>14177</v>
      </c>
      <c r="H1167" s="361">
        <v>217</v>
      </c>
      <c r="I1167" s="363" t="s">
        <v>2645</v>
      </c>
      <c r="J1167" s="363" t="s">
        <v>11530</v>
      </c>
      <c r="K1167" s="360">
        <v>15</v>
      </c>
      <c r="L1167" s="360" t="s">
        <v>14196</v>
      </c>
      <c r="M1167" s="360"/>
      <c r="N1167" s="363" t="s">
        <v>15761</v>
      </c>
      <c r="O1167" s="363" t="s">
        <v>13844</v>
      </c>
      <c r="P1167" s="363" t="s">
        <v>14197</v>
      </c>
      <c r="Q1167" s="363" t="s">
        <v>14198</v>
      </c>
      <c r="R1167" s="363" t="s">
        <v>15762</v>
      </c>
      <c r="S1167" s="363" t="s">
        <v>8631</v>
      </c>
      <c r="T1167" s="419" t="str">
        <f t="shared" si="37"/>
        <v>217Xã Tiền Phong</v>
      </c>
      <c r="U1167" t="e">
        <f>VLOOKUP(S1167,'DM CQT mới'!$E$7:$E$132,1,)</f>
        <v>#N/A</v>
      </c>
      <c r="V1167" s="360" t="s">
        <v>14196</v>
      </c>
      <c r="W1167" s="363" t="s">
        <v>15761</v>
      </c>
      <c r="X1167" t="b">
        <f t="shared" si="36"/>
        <v>0</v>
      </c>
    </row>
    <row r="1168" spans="1:24" ht="45" hidden="1">
      <c r="A1168" s="360" t="s">
        <v>14199</v>
      </c>
      <c r="B1168" s="361" t="s">
        <v>11655</v>
      </c>
      <c r="C1168" s="361">
        <v>29</v>
      </c>
      <c r="D1168" s="361" t="s">
        <v>554</v>
      </c>
      <c r="E1168" s="361" t="s">
        <v>14200</v>
      </c>
      <c r="F1168" s="361" t="s">
        <v>15763</v>
      </c>
      <c r="G1168" s="361" t="s">
        <v>14177</v>
      </c>
      <c r="H1168" s="361">
        <v>217</v>
      </c>
      <c r="I1168" s="363" t="s">
        <v>2645</v>
      </c>
      <c r="J1168" s="363" t="s">
        <v>11530</v>
      </c>
      <c r="K1168" s="360">
        <v>16</v>
      </c>
      <c r="L1168" s="360" t="s">
        <v>14201</v>
      </c>
      <c r="M1168" s="360"/>
      <c r="N1168" s="363" t="s">
        <v>15764</v>
      </c>
      <c r="O1168" s="363" t="s">
        <v>13844</v>
      </c>
      <c r="P1168" s="363" t="s">
        <v>552</v>
      </c>
      <c r="Q1168" s="363" t="s">
        <v>14202</v>
      </c>
      <c r="R1168" s="363" t="s">
        <v>15765</v>
      </c>
      <c r="S1168" s="363" t="s">
        <v>8647</v>
      </c>
      <c r="T1168" s="419" t="str">
        <f t="shared" si="37"/>
        <v>217Xã Lương Sơn</v>
      </c>
      <c r="U1168" t="e">
        <f>VLOOKUP(S1168,'DM CQT mới'!$E$7:$E$132,1,)</f>
        <v>#N/A</v>
      </c>
      <c r="V1168" s="360" t="s">
        <v>14201</v>
      </c>
      <c r="W1168" s="363" t="s">
        <v>15764</v>
      </c>
      <c r="X1168" t="b">
        <f t="shared" si="36"/>
        <v>0</v>
      </c>
    </row>
    <row r="1169" spans="1:24" ht="45" hidden="1">
      <c r="A1169" s="360" t="s">
        <v>14199</v>
      </c>
      <c r="B1169" s="361" t="s">
        <v>11655</v>
      </c>
      <c r="C1169" s="361">
        <v>29</v>
      </c>
      <c r="D1169" s="361" t="s">
        <v>554</v>
      </c>
      <c r="E1169" s="361" t="s">
        <v>14200</v>
      </c>
      <c r="F1169" s="361" t="s">
        <v>15763</v>
      </c>
      <c r="G1169" s="361" t="s">
        <v>14177</v>
      </c>
      <c r="H1169" s="361">
        <v>217</v>
      </c>
      <c r="I1169" s="363" t="s">
        <v>2645</v>
      </c>
      <c r="J1169" s="363" t="s">
        <v>11530</v>
      </c>
      <c r="K1169" s="360">
        <v>16</v>
      </c>
      <c r="L1169" s="360" t="s">
        <v>14201</v>
      </c>
      <c r="M1169" s="360"/>
      <c r="N1169" s="363" t="s">
        <v>15764</v>
      </c>
      <c r="O1169" s="363" t="s">
        <v>13844</v>
      </c>
      <c r="P1169" s="363" t="s">
        <v>552</v>
      </c>
      <c r="Q1169" s="363" t="s">
        <v>14202</v>
      </c>
      <c r="R1169" s="363" t="s">
        <v>15765</v>
      </c>
      <c r="S1169" s="363" t="s">
        <v>8295</v>
      </c>
      <c r="T1169" s="419" t="str">
        <f t="shared" si="37"/>
        <v>217Xã Liên Sơn</v>
      </c>
      <c r="U1169" t="e">
        <f>VLOOKUP(S1169,'DM CQT mới'!$E$7:$E$132,1,)</f>
        <v>#N/A</v>
      </c>
      <c r="V1169" s="360" t="s">
        <v>14201</v>
      </c>
      <c r="W1169" s="363" t="s">
        <v>15764</v>
      </c>
      <c r="X1169" t="b">
        <f t="shared" si="36"/>
        <v>0</v>
      </c>
    </row>
    <row r="1170" spans="1:24" ht="45" hidden="1">
      <c r="A1170" s="360" t="s">
        <v>14199</v>
      </c>
      <c r="B1170" s="361" t="s">
        <v>11655</v>
      </c>
      <c r="C1170" s="361">
        <v>29</v>
      </c>
      <c r="D1170" s="361" t="s">
        <v>554</v>
      </c>
      <c r="E1170" s="361" t="s">
        <v>14200</v>
      </c>
      <c r="F1170" s="361" t="s">
        <v>15763</v>
      </c>
      <c r="G1170" s="361" t="s">
        <v>14177</v>
      </c>
      <c r="H1170" s="361">
        <v>217</v>
      </c>
      <c r="I1170" s="363" t="s">
        <v>2645</v>
      </c>
      <c r="J1170" s="363" t="s">
        <v>11530</v>
      </c>
      <c r="K1170" s="360">
        <v>16</v>
      </c>
      <c r="L1170" s="360" t="s">
        <v>14201</v>
      </c>
      <c r="M1170" s="360"/>
      <c r="N1170" s="363" t="s">
        <v>15764</v>
      </c>
      <c r="O1170" s="363" t="s">
        <v>13844</v>
      </c>
      <c r="P1170" s="363" t="s">
        <v>552</v>
      </c>
      <c r="Q1170" s="363" t="s">
        <v>14202</v>
      </c>
      <c r="R1170" s="363" t="s">
        <v>15765</v>
      </c>
      <c r="S1170" s="363" t="s">
        <v>8648</v>
      </c>
      <c r="T1170" s="419" t="str">
        <f t="shared" si="37"/>
        <v>217Xã Cao Dương</v>
      </c>
      <c r="U1170" t="e">
        <f>VLOOKUP(S1170,'DM CQT mới'!$E$7:$E$132,1,)</f>
        <v>#N/A</v>
      </c>
      <c r="V1170" s="360" t="s">
        <v>14201</v>
      </c>
      <c r="W1170" s="363" t="s">
        <v>15764</v>
      </c>
      <c r="X1170" t="b">
        <f t="shared" si="36"/>
        <v>0</v>
      </c>
    </row>
    <row r="1171" spans="1:24" ht="45" hidden="1">
      <c r="A1171" s="360" t="s">
        <v>14203</v>
      </c>
      <c r="B1171" s="361" t="s">
        <v>11449</v>
      </c>
      <c r="C1171" s="361">
        <v>4</v>
      </c>
      <c r="D1171" s="361">
        <v>2469</v>
      </c>
      <c r="E1171" s="361" t="s">
        <v>14204</v>
      </c>
      <c r="F1171" s="361" t="s">
        <v>15694</v>
      </c>
      <c r="G1171" s="361" t="s">
        <v>14205</v>
      </c>
      <c r="H1171" s="361" t="s">
        <v>7915</v>
      </c>
      <c r="I1171" s="363" t="s">
        <v>14205</v>
      </c>
      <c r="J1171" s="363" t="s">
        <v>13924</v>
      </c>
      <c r="K1171" s="360" t="s">
        <v>13924</v>
      </c>
      <c r="L1171" s="360" t="s">
        <v>13924</v>
      </c>
      <c r="M1171" s="360" t="s">
        <v>13924</v>
      </c>
      <c r="N1171" s="363" t="s">
        <v>13924</v>
      </c>
      <c r="O1171" s="363" t="s">
        <v>13924</v>
      </c>
      <c r="P1171" s="363" t="s">
        <v>14135</v>
      </c>
      <c r="Q1171" s="363"/>
      <c r="R1171" s="363"/>
      <c r="S1171" s="363"/>
      <c r="T1171" s="419" t="str">
        <f t="shared" si="37"/>
        <v>211</v>
      </c>
      <c r="V1171" s="360" t="s">
        <v>13924</v>
      </c>
      <c r="W1171" s="363" t="s">
        <v>13924</v>
      </c>
      <c r="X1171" t="b">
        <f t="shared" si="36"/>
        <v>0</v>
      </c>
    </row>
    <row r="1172" spans="1:24" ht="45" hidden="1">
      <c r="A1172" s="360" t="s">
        <v>14206</v>
      </c>
      <c r="B1172" s="361" t="s">
        <v>11449</v>
      </c>
      <c r="C1172" s="361">
        <v>5</v>
      </c>
      <c r="D1172" s="361" t="s">
        <v>1901</v>
      </c>
      <c r="E1172" s="361" t="s">
        <v>14207</v>
      </c>
      <c r="F1172" s="361" t="s">
        <v>15696</v>
      </c>
      <c r="G1172" s="361" t="s">
        <v>14205</v>
      </c>
      <c r="H1172" s="361" t="s">
        <v>7915</v>
      </c>
      <c r="I1172" s="363" t="s">
        <v>14205</v>
      </c>
      <c r="J1172" s="363" t="s">
        <v>11530</v>
      </c>
      <c r="K1172" s="360" t="s">
        <v>7966</v>
      </c>
      <c r="L1172" s="360" t="s">
        <v>1901</v>
      </c>
      <c r="M1172" s="360" t="s">
        <v>14207</v>
      </c>
      <c r="N1172" s="363" t="s">
        <v>15766</v>
      </c>
      <c r="O1172" s="363" t="s">
        <v>13926</v>
      </c>
      <c r="P1172" s="363" t="s">
        <v>2499</v>
      </c>
      <c r="Q1172" s="363" t="s">
        <v>14208</v>
      </c>
      <c r="R1172" s="363" t="s">
        <v>15767</v>
      </c>
      <c r="S1172" s="363" t="s">
        <v>8061</v>
      </c>
      <c r="T1172" s="419" t="str">
        <f t="shared" si="37"/>
        <v>211Xã Tân Trào</v>
      </c>
      <c r="U1172" t="e">
        <f>VLOOKUP(S1172,'DM CQT mới'!$E$7:$E$132,1,)</f>
        <v>#N/A</v>
      </c>
      <c r="V1172" s="360" t="s">
        <v>1901</v>
      </c>
      <c r="W1172" s="363" t="s">
        <v>15766</v>
      </c>
      <c r="X1172" t="b">
        <f t="shared" si="36"/>
        <v>1</v>
      </c>
    </row>
    <row r="1173" spans="1:24" ht="45" hidden="1">
      <c r="A1173" s="360" t="s">
        <v>14206</v>
      </c>
      <c r="B1173" s="361" t="s">
        <v>11449</v>
      </c>
      <c r="C1173" s="361">
        <v>5</v>
      </c>
      <c r="D1173" s="361" t="s">
        <v>1901</v>
      </c>
      <c r="E1173" s="361" t="s">
        <v>14207</v>
      </c>
      <c r="F1173" s="361" t="s">
        <v>15696</v>
      </c>
      <c r="G1173" s="361" t="s">
        <v>14205</v>
      </c>
      <c r="H1173" s="361" t="s">
        <v>7915</v>
      </c>
      <c r="I1173" s="363" t="s">
        <v>14205</v>
      </c>
      <c r="J1173" s="363" t="s">
        <v>11530</v>
      </c>
      <c r="K1173" s="360" t="s">
        <v>7966</v>
      </c>
      <c r="L1173" s="360" t="s">
        <v>1901</v>
      </c>
      <c r="M1173" s="360" t="s">
        <v>14207</v>
      </c>
      <c r="N1173" s="363" t="s">
        <v>15766</v>
      </c>
      <c r="O1173" s="363" t="s">
        <v>13926</v>
      </c>
      <c r="P1173" s="363" t="s">
        <v>2499</v>
      </c>
      <c r="Q1173" s="363" t="s">
        <v>14208</v>
      </c>
      <c r="R1173" s="363" t="s">
        <v>15767</v>
      </c>
      <c r="S1173" s="363" t="s">
        <v>8062</v>
      </c>
      <c r="T1173" s="419" t="str">
        <f t="shared" si="37"/>
        <v>211Xã Minh Thanh</v>
      </c>
      <c r="U1173" t="e">
        <f>VLOOKUP(S1173,'DM CQT mới'!$E$7:$E$132,1,)</f>
        <v>#N/A</v>
      </c>
      <c r="V1173" s="360" t="s">
        <v>1901</v>
      </c>
      <c r="W1173" s="363" t="s">
        <v>15766</v>
      </c>
      <c r="X1173" t="b">
        <f t="shared" si="36"/>
        <v>1</v>
      </c>
    </row>
    <row r="1174" spans="1:24" ht="45" hidden="1">
      <c r="A1174" s="360" t="s">
        <v>14206</v>
      </c>
      <c r="B1174" s="361" t="s">
        <v>11449</v>
      </c>
      <c r="C1174" s="361">
        <v>5</v>
      </c>
      <c r="D1174" s="361" t="s">
        <v>1901</v>
      </c>
      <c r="E1174" s="361" t="s">
        <v>14207</v>
      </c>
      <c r="F1174" s="361" t="s">
        <v>15696</v>
      </c>
      <c r="G1174" s="361" t="s">
        <v>14205</v>
      </c>
      <c r="H1174" s="361" t="s">
        <v>7915</v>
      </c>
      <c r="I1174" s="363" t="s">
        <v>14205</v>
      </c>
      <c r="J1174" s="363" t="s">
        <v>11530</v>
      </c>
      <c r="K1174" s="360" t="s">
        <v>7966</v>
      </c>
      <c r="L1174" s="360" t="s">
        <v>1901</v>
      </c>
      <c r="M1174" s="360" t="s">
        <v>14207</v>
      </c>
      <c r="N1174" s="363" t="s">
        <v>15766</v>
      </c>
      <c r="O1174" s="363" t="s">
        <v>13926</v>
      </c>
      <c r="P1174" s="363" t="s">
        <v>2499</v>
      </c>
      <c r="Q1174" s="363" t="s">
        <v>14208</v>
      </c>
      <c r="R1174" s="363" t="s">
        <v>15767</v>
      </c>
      <c r="S1174" s="363" t="s">
        <v>8063</v>
      </c>
      <c r="T1174" s="419" t="str">
        <f t="shared" si="37"/>
        <v>211Xã Sơn Dương</v>
      </c>
      <c r="U1174" t="e">
        <f>VLOOKUP(S1174,'DM CQT mới'!$E$7:$E$132,1,)</f>
        <v>#N/A</v>
      </c>
      <c r="V1174" s="360" t="s">
        <v>1901</v>
      </c>
      <c r="W1174" s="363" t="s">
        <v>15766</v>
      </c>
      <c r="X1174" t="b">
        <f t="shared" si="36"/>
        <v>1</v>
      </c>
    </row>
    <row r="1175" spans="1:24" ht="45" hidden="1">
      <c r="A1175" s="360" t="s">
        <v>14206</v>
      </c>
      <c r="B1175" s="361" t="s">
        <v>11449</v>
      </c>
      <c r="C1175" s="361">
        <v>5</v>
      </c>
      <c r="D1175" s="361" t="s">
        <v>1901</v>
      </c>
      <c r="E1175" s="361" t="s">
        <v>14207</v>
      </c>
      <c r="F1175" s="361" t="s">
        <v>15696</v>
      </c>
      <c r="G1175" s="361" t="s">
        <v>14205</v>
      </c>
      <c r="H1175" s="361" t="s">
        <v>7915</v>
      </c>
      <c r="I1175" s="363" t="s">
        <v>14205</v>
      </c>
      <c r="J1175" s="363" t="s">
        <v>11530</v>
      </c>
      <c r="K1175" s="360" t="s">
        <v>7966</v>
      </c>
      <c r="L1175" s="360" t="s">
        <v>1901</v>
      </c>
      <c r="M1175" s="360" t="s">
        <v>14207</v>
      </c>
      <c r="N1175" s="363" t="s">
        <v>15766</v>
      </c>
      <c r="O1175" s="363" t="s">
        <v>13926</v>
      </c>
      <c r="P1175" s="363" t="s">
        <v>2499</v>
      </c>
      <c r="Q1175" s="363" t="s">
        <v>14208</v>
      </c>
      <c r="R1175" s="363" t="s">
        <v>15767</v>
      </c>
      <c r="S1175" s="363" t="s">
        <v>8064</v>
      </c>
      <c r="T1175" s="419" t="str">
        <f t="shared" si="37"/>
        <v>211Xã Bình Ca</v>
      </c>
      <c r="U1175" t="e">
        <f>VLOOKUP(S1175,'DM CQT mới'!$E$7:$E$132,1,)</f>
        <v>#N/A</v>
      </c>
      <c r="V1175" s="360" t="s">
        <v>1901</v>
      </c>
      <c r="W1175" s="363" t="s">
        <v>15766</v>
      </c>
      <c r="X1175" t="b">
        <f t="shared" si="36"/>
        <v>1</v>
      </c>
    </row>
    <row r="1176" spans="1:24" ht="45" hidden="1">
      <c r="A1176" s="360" t="s">
        <v>14206</v>
      </c>
      <c r="B1176" s="361" t="s">
        <v>11449</v>
      </c>
      <c r="C1176" s="361">
        <v>5</v>
      </c>
      <c r="D1176" s="361" t="s">
        <v>1901</v>
      </c>
      <c r="E1176" s="361" t="s">
        <v>14207</v>
      </c>
      <c r="F1176" s="361" t="s">
        <v>15696</v>
      </c>
      <c r="G1176" s="361" t="s">
        <v>14205</v>
      </c>
      <c r="H1176" s="361" t="s">
        <v>7915</v>
      </c>
      <c r="I1176" s="363" t="s">
        <v>14205</v>
      </c>
      <c r="J1176" s="363" t="s">
        <v>11530</v>
      </c>
      <c r="K1176" s="360" t="s">
        <v>7966</v>
      </c>
      <c r="L1176" s="360" t="s">
        <v>1901</v>
      </c>
      <c r="M1176" s="360" t="s">
        <v>14207</v>
      </c>
      <c r="N1176" s="363" t="s">
        <v>15766</v>
      </c>
      <c r="O1176" s="363" t="s">
        <v>13926</v>
      </c>
      <c r="P1176" s="363" t="s">
        <v>2499</v>
      </c>
      <c r="Q1176" s="363" t="s">
        <v>14208</v>
      </c>
      <c r="R1176" s="363" t="s">
        <v>15767</v>
      </c>
      <c r="S1176" s="363" t="s">
        <v>8065</v>
      </c>
      <c r="T1176" s="419" t="str">
        <f t="shared" si="37"/>
        <v>211Xã Tân Thanh</v>
      </c>
      <c r="U1176" t="e">
        <f>VLOOKUP(S1176,'DM CQT mới'!$E$7:$E$132,1,)</f>
        <v>#N/A</v>
      </c>
      <c r="V1176" s="360" t="s">
        <v>1901</v>
      </c>
      <c r="W1176" s="363" t="s">
        <v>15766</v>
      </c>
      <c r="X1176" t="b">
        <f t="shared" si="36"/>
        <v>1</v>
      </c>
    </row>
    <row r="1177" spans="1:24" ht="45" hidden="1">
      <c r="A1177" s="360" t="s">
        <v>14206</v>
      </c>
      <c r="B1177" s="361" t="s">
        <v>11449</v>
      </c>
      <c r="C1177" s="361">
        <v>5</v>
      </c>
      <c r="D1177" s="361" t="s">
        <v>1901</v>
      </c>
      <c r="E1177" s="361" t="s">
        <v>14207</v>
      </c>
      <c r="F1177" s="361" t="s">
        <v>15696</v>
      </c>
      <c r="G1177" s="361" t="s">
        <v>14205</v>
      </c>
      <c r="H1177" s="361" t="s">
        <v>7915</v>
      </c>
      <c r="I1177" s="363" t="s">
        <v>14205</v>
      </c>
      <c r="J1177" s="363" t="s">
        <v>11530</v>
      </c>
      <c r="K1177" s="360" t="s">
        <v>7966</v>
      </c>
      <c r="L1177" s="360" t="s">
        <v>1901</v>
      </c>
      <c r="M1177" s="360" t="s">
        <v>14207</v>
      </c>
      <c r="N1177" s="363" t="s">
        <v>15766</v>
      </c>
      <c r="O1177" s="363" t="s">
        <v>13926</v>
      </c>
      <c r="P1177" s="363" t="s">
        <v>2499</v>
      </c>
      <c r="Q1177" s="363" t="s">
        <v>14208</v>
      </c>
      <c r="R1177" s="363" t="s">
        <v>15767</v>
      </c>
      <c r="S1177" s="363" t="s">
        <v>9260</v>
      </c>
      <c r="T1177" s="419" t="str">
        <f t="shared" si="37"/>
        <v>211Xã Sơn Thủy</v>
      </c>
      <c r="U1177" t="e">
        <f>VLOOKUP(S1177,'DM CQT mới'!$E$7:$E$132,1,)</f>
        <v>#N/A</v>
      </c>
      <c r="V1177" s="360" t="s">
        <v>1901</v>
      </c>
      <c r="W1177" s="363" t="s">
        <v>15766</v>
      </c>
      <c r="X1177" t="b">
        <f t="shared" si="36"/>
        <v>1</v>
      </c>
    </row>
    <row r="1178" spans="1:24" ht="45" hidden="1">
      <c r="A1178" s="360" t="s">
        <v>14206</v>
      </c>
      <c r="B1178" s="361" t="s">
        <v>11449</v>
      </c>
      <c r="C1178" s="361">
        <v>5</v>
      </c>
      <c r="D1178" s="361" t="s">
        <v>1901</v>
      </c>
      <c r="E1178" s="361" t="s">
        <v>14207</v>
      </c>
      <c r="F1178" s="361" t="s">
        <v>15696</v>
      </c>
      <c r="G1178" s="361" t="s">
        <v>14205</v>
      </c>
      <c r="H1178" s="361" t="s">
        <v>7915</v>
      </c>
      <c r="I1178" s="363" t="s">
        <v>14205</v>
      </c>
      <c r="J1178" s="363" t="s">
        <v>11530</v>
      </c>
      <c r="K1178" s="360" t="s">
        <v>7966</v>
      </c>
      <c r="L1178" s="360" t="s">
        <v>1901</v>
      </c>
      <c r="M1178" s="360" t="s">
        <v>14207</v>
      </c>
      <c r="N1178" s="363" t="s">
        <v>15766</v>
      </c>
      <c r="O1178" s="363" t="s">
        <v>13926</v>
      </c>
      <c r="P1178" s="363" t="s">
        <v>2499</v>
      </c>
      <c r="Q1178" s="363" t="s">
        <v>14208</v>
      </c>
      <c r="R1178" s="363" t="s">
        <v>15767</v>
      </c>
      <c r="S1178" s="363" t="s">
        <v>8066</v>
      </c>
      <c r="T1178" s="419" t="str">
        <f t="shared" si="37"/>
        <v>211Xã Phú Lương</v>
      </c>
      <c r="U1178" t="e">
        <f>VLOOKUP(S1178,'DM CQT mới'!$E$7:$E$132,1,)</f>
        <v>#N/A</v>
      </c>
      <c r="V1178" s="360" t="s">
        <v>1901</v>
      </c>
      <c r="W1178" s="363" t="s">
        <v>15766</v>
      </c>
      <c r="X1178" t="b">
        <f t="shared" si="36"/>
        <v>1</v>
      </c>
    </row>
    <row r="1179" spans="1:24" ht="45" hidden="1">
      <c r="A1179" s="360" t="s">
        <v>14206</v>
      </c>
      <c r="B1179" s="361" t="s">
        <v>11449</v>
      </c>
      <c r="C1179" s="361">
        <v>5</v>
      </c>
      <c r="D1179" s="361" t="s">
        <v>1901</v>
      </c>
      <c r="E1179" s="361" t="s">
        <v>14207</v>
      </c>
      <c r="F1179" s="361" t="s">
        <v>15696</v>
      </c>
      <c r="G1179" s="361" t="s">
        <v>14205</v>
      </c>
      <c r="H1179" s="361" t="s">
        <v>7915</v>
      </c>
      <c r="I1179" s="363" t="s">
        <v>14205</v>
      </c>
      <c r="J1179" s="363" t="s">
        <v>11530</v>
      </c>
      <c r="K1179" s="360" t="s">
        <v>7966</v>
      </c>
      <c r="L1179" s="360" t="s">
        <v>1901</v>
      </c>
      <c r="M1179" s="360" t="s">
        <v>14207</v>
      </c>
      <c r="N1179" s="363" t="s">
        <v>15766</v>
      </c>
      <c r="O1179" s="363" t="s">
        <v>13926</v>
      </c>
      <c r="P1179" s="363" t="s">
        <v>2499</v>
      </c>
      <c r="Q1179" s="363" t="s">
        <v>14208</v>
      </c>
      <c r="R1179" s="363" t="s">
        <v>15767</v>
      </c>
      <c r="S1179" s="363" t="s">
        <v>8067</v>
      </c>
      <c r="T1179" s="419" t="str">
        <f t="shared" si="37"/>
        <v>211Xã Trường Sinh</v>
      </c>
      <c r="U1179" t="e">
        <f>VLOOKUP(S1179,'DM CQT mới'!$E$7:$E$132,1,)</f>
        <v>#N/A</v>
      </c>
      <c r="V1179" s="360" t="s">
        <v>1901</v>
      </c>
      <c r="W1179" s="363" t="s">
        <v>15766</v>
      </c>
      <c r="X1179" t="b">
        <f t="shared" si="36"/>
        <v>1</v>
      </c>
    </row>
    <row r="1180" spans="1:24" ht="45" hidden="1">
      <c r="A1180" s="360" t="s">
        <v>14206</v>
      </c>
      <c r="B1180" s="361" t="s">
        <v>11449</v>
      </c>
      <c r="C1180" s="361">
        <v>5</v>
      </c>
      <c r="D1180" s="361" t="s">
        <v>1901</v>
      </c>
      <c r="E1180" s="361" t="s">
        <v>14207</v>
      </c>
      <c r="F1180" s="361" t="s">
        <v>15696</v>
      </c>
      <c r="G1180" s="361" t="s">
        <v>14205</v>
      </c>
      <c r="H1180" s="361" t="s">
        <v>7915</v>
      </c>
      <c r="I1180" s="363" t="s">
        <v>14205</v>
      </c>
      <c r="J1180" s="363" t="s">
        <v>11530</v>
      </c>
      <c r="K1180" s="360" t="s">
        <v>7966</v>
      </c>
      <c r="L1180" s="360" t="s">
        <v>1901</v>
      </c>
      <c r="M1180" s="360" t="s">
        <v>14207</v>
      </c>
      <c r="N1180" s="363" t="s">
        <v>15766</v>
      </c>
      <c r="O1180" s="363" t="s">
        <v>13926</v>
      </c>
      <c r="P1180" s="363" t="s">
        <v>2499</v>
      </c>
      <c r="Q1180" s="363" t="s">
        <v>14208</v>
      </c>
      <c r="R1180" s="363" t="s">
        <v>15767</v>
      </c>
      <c r="S1180" s="363" t="s">
        <v>72</v>
      </c>
      <c r="T1180" s="419" t="str">
        <f t="shared" si="37"/>
        <v>211Xã Hồng Sơn</v>
      </c>
      <c r="U1180" t="str">
        <f>VLOOKUP(S1180,'DM CQT mới'!$E$7:$E$132,1,)</f>
        <v>Xã Hồng Sơn</v>
      </c>
      <c r="V1180" s="360" t="s">
        <v>1901</v>
      </c>
      <c r="W1180" s="363" t="s">
        <v>15766</v>
      </c>
      <c r="X1180" t="b">
        <f t="shared" si="36"/>
        <v>1</v>
      </c>
    </row>
    <row r="1181" spans="1:24" ht="45" hidden="1">
      <c r="A1181" s="360" t="s">
        <v>14206</v>
      </c>
      <c r="B1181" s="361" t="s">
        <v>11449</v>
      </c>
      <c r="C1181" s="361">
        <v>5</v>
      </c>
      <c r="D1181" s="361" t="s">
        <v>1901</v>
      </c>
      <c r="E1181" s="361" t="s">
        <v>14207</v>
      </c>
      <c r="F1181" s="361" t="s">
        <v>15696</v>
      </c>
      <c r="G1181" s="361" t="s">
        <v>14205</v>
      </c>
      <c r="H1181" s="361" t="s">
        <v>7915</v>
      </c>
      <c r="I1181" s="363" t="s">
        <v>14205</v>
      </c>
      <c r="J1181" s="363" t="s">
        <v>11530</v>
      </c>
      <c r="K1181" s="360" t="s">
        <v>7966</v>
      </c>
      <c r="L1181" s="360" t="s">
        <v>1901</v>
      </c>
      <c r="M1181" s="360" t="s">
        <v>14207</v>
      </c>
      <c r="N1181" s="363" t="s">
        <v>15766</v>
      </c>
      <c r="O1181" s="363" t="s">
        <v>13926</v>
      </c>
      <c r="P1181" s="363" t="s">
        <v>2499</v>
      </c>
      <c r="Q1181" s="363" t="s">
        <v>14208</v>
      </c>
      <c r="R1181" s="363" t="s">
        <v>15767</v>
      </c>
      <c r="S1181" s="363" t="s">
        <v>8068</v>
      </c>
      <c r="T1181" s="419" t="str">
        <f t="shared" si="37"/>
        <v>211Xã Đông Thọ</v>
      </c>
      <c r="U1181" t="e">
        <f>VLOOKUP(S1181,'DM CQT mới'!$E$7:$E$132,1,)</f>
        <v>#N/A</v>
      </c>
      <c r="V1181" s="360" t="s">
        <v>1901</v>
      </c>
      <c r="W1181" s="363" t="s">
        <v>15766</v>
      </c>
      <c r="X1181" t="b">
        <f t="shared" si="36"/>
        <v>1</v>
      </c>
    </row>
    <row r="1182" spans="1:24" ht="75" hidden="1">
      <c r="A1182" s="360" t="s">
        <v>14209</v>
      </c>
      <c r="B1182" s="361" t="s">
        <v>11449</v>
      </c>
      <c r="C1182" s="361">
        <v>6</v>
      </c>
      <c r="D1182" s="361" t="s">
        <v>2485</v>
      </c>
      <c r="E1182" s="361" t="s">
        <v>14210</v>
      </c>
      <c r="F1182" s="361" t="s">
        <v>15698</v>
      </c>
      <c r="G1182" s="361" t="s">
        <v>14205</v>
      </c>
      <c r="H1182" s="361" t="s">
        <v>7915</v>
      </c>
      <c r="I1182" s="363" t="s">
        <v>14205</v>
      </c>
      <c r="J1182" s="363" t="s">
        <v>11530</v>
      </c>
      <c r="K1182" s="360" t="s">
        <v>13796</v>
      </c>
      <c r="L1182" s="360" t="s">
        <v>2485</v>
      </c>
      <c r="M1182" s="360" t="s">
        <v>14210</v>
      </c>
      <c r="N1182" s="363" t="s">
        <v>15768</v>
      </c>
      <c r="O1182" s="363" t="s">
        <v>13926</v>
      </c>
      <c r="P1182" s="363" t="s">
        <v>14211</v>
      </c>
      <c r="Q1182" s="363" t="s">
        <v>14212</v>
      </c>
      <c r="R1182" s="363" t="s">
        <v>15769</v>
      </c>
      <c r="S1182" s="363" t="s">
        <v>8051</v>
      </c>
      <c r="T1182" s="419" t="str">
        <f t="shared" si="37"/>
        <v>211Xã Hùng Đức</v>
      </c>
      <c r="U1182" t="e">
        <f>VLOOKUP(S1182,'DM CQT mới'!$E$7:$E$132,1,)</f>
        <v>#N/A</v>
      </c>
      <c r="V1182" s="360" t="s">
        <v>2485</v>
      </c>
      <c r="W1182" s="363" t="s">
        <v>15768</v>
      </c>
      <c r="X1182" t="b">
        <f t="shared" si="36"/>
        <v>1</v>
      </c>
    </row>
    <row r="1183" spans="1:24" ht="75" hidden="1">
      <c r="A1183" s="360" t="s">
        <v>14209</v>
      </c>
      <c r="B1183" s="361" t="s">
        <v>11449</v>
      </c>
      <c r="C1183" s="361">
        <v>6</v>
      </c>
      <c r="D1183" s="361" t="s">
        <v>2485</v>
      </c>
      <c r="E1183" s="361" t="s">
        <v>14210</v>
      </c>
      <c r="F1183" s="361" t="s">
        <v>15698</v>
      </c>
      <c r="G1183" s="361" t="s">
        <v>14205</v>
      </c>
      <c r="H1183" s="361" t="s">
        <v>7915</v>
      </c>
      <c r="I1183" s="363" t="s">
        <v>14205</v>
      </c>
      <c r="J1183" s="363" t="s">
        <v>11530</v>
      </c>
      <c r="K1183" s="360" t="s">
        <v>13796</v>
      </c>
      <c r="L1183" s="360" t="s">
        <v>2485</v>
      </c>
      <c r="M1183" s="360" t="s">
        <v>14210</v>
      </c>
      <c r="N1183" s="363" t="s">
        <v>15768</v>
      </c>
      <c r="O1183" s="363" t="s">
        <v>13926</v>
      </c>
      <c r="P1183" s="363" t="s">
        <v>14211</v>
      </c>
      <c r="Q1183" s="363" t="s">
        <v>14212</v>
      </c>
      <c r="R1183" s="363" t="s">
        <v>15769</v>
      </c>
      <c r="S1183" s="363" t="s">
        <v>8045</v>
      </c>
      <c r="T1183" s="419" t="str">
        <f t="shared" si="37"/>
        <v>211Xã Yên Phú</v>
      </c>
      <c r="U1183" t="e">
        <f>VLOOKUP(S1183,'DM CQT mới'!$E$7:$E$132,1,)</f>
        <v>#N/A</v>
      </c>
      <c r="V1183" s="360" t="s">
        <v>2485</v>
      </c>
      <c r="W1183" s="363" t="s">
        <v>15768</v>
      </c>
      <c r="X1183" t="b">
        <f t="shared" si="36"/>
        <v>1</v>
      </c>
    </row>
    <row r="1184" spans="1:24" ht="75" hidden="1">
      <c r="A1184" s="360" t="s">
        <v>14209</v>
      </c>
      <c r="B1184" s="361" t="s">
        <v>11449</v>
      </c>
      <c r="C1184" s="361">
        <v>6</v>
      </c>
      <c r="D1184" s="361" t="s">
        <v>2485</v>
      </c>
      <c r="E1184" s="361" t="s">
        <v>14210</v>
      </c>
      <c r="F1184" s="361" t="s">
        <v>15698</v>
      </c>
      <c r="G1184" s="361" t="s">
        <v>14205</v>
      </c>
      <c r="H1184" s="361" t="s">
        <v>7915</v>
      </c>
      <c r="I1184" s="363" t="s">
        <v>14205</v>
      </c>
      <c r="J1184" s="363" t="s">
        <v>11530</v>
      </c>
      <c r="K1184" s="360" t="s">
        <v>13796</v>
      </c>
      <c r="L1184" s="360" t="s">
        <v>2485</v>
      </c>
      <c r="M1184" s="360" t="s">
        <v>14210</v>
      </c>
      <c r="N1184" s="363" t="s">
        <v>15768</v>
      </c>
      <c r="O1184" s="363" t="s">
        <v>13926</v>
      </c>
      <c r="P1184" s="363" t="s">
        <v>14211</v>
      </c>
      <c r="Q1184" s="363" t="s">
        <v>14212</v>
      </c>
      <c r="R1184" s="363" t="s">
        <v>15769</v>
      </c>
      <c r="S1184" s="363" t="s">
        <v>8046</v>
      </c>
      <c r="T1184" s="419" t="str">
        <f t="shared" si="37"/>
        <v>211Xã Bạch Xa</v>
      </c>
      <c r="U1184" t="e">
        <f>VLOOKUP(S1184,'DM CQT mới'!$E$7:$E$132,1,)</f>
        <v>#N/A</v>
      </c>
      <c r="V1184" s="360" t="s">
        <v>2485</v>
      </c>
      <c r="W1184" s="363" t="s">
        <v>15768</v>
      </c>
      <c r="X1184" t="b">
        <f t="shared" si="36"/>
        <v>1</v>
      </c>
    </row>
    <row r="1185" spans="1:24" ht="75" hidden="1">
      <c r="A1185" s="360" t="s">
        <v>14209</v>
      </c>
      <c r="B1185" s="361" t="s">
        <v>11449</v>
      </c>
      <c r="C1185" s="361">
        <v>6</v>
      </c>
      <c r="D1185" s="361" t="s">
        <v>2485</v>
      </c>
      <c r="E1185" s="361" t="s">
        <v>14210</v>
      </c>
      <c r="F1185" s="361" t="s">
        <v>15698</v>
      </c>
      <c r="G1185" s="361" t="s">
        <v>14205</v>
      </c>
      <c r="H1185" s="361" t="s">
        <v>7915</v>
      </c>
      <c r="I1185" s="363" t="s">
        <v>14205</v>
      </c>
      <c r="J1185" s="363" t="s">
        <v>11530</v>
      </c>
      <c r="K1185" s="360" t="s">
        <v>13796</v>
      </c>
      <c r="L1185" s="360" t="s">
        <v>2485</v>
      </c>
      <c r="M1185" s="360" t="s">
        <v>14210</v>
      </c>
      <c r="N1185" s="363" t="s">
        <v>15768</v>
      </c>
      <c r="O1185" s="363" t="s">
        <v>13926</v>
      </c>
      <c r="P1185" s="363" t="s">
        <v>14211</v>
      </c>
      <c r="Q1185" s="363" t="s">
        <v>14212</v>
      </c>
      <c r="R1185" s="363" t="s">
        <v>15769</v>
      </c>
      <c r="S1185" s="363" t="s">
        <v>8047</v>
      </c>
      <c r="T1185" s="419" t="str">
        <f t="shared" si="37"/>
        <v>211Xã Phù Lưu</v>
      </c>
      <c r="U1185" t="e">
        <f>VLOOKUP(S1185,'DM CQT mới'!$E$7:$E$132,1,)</f>
        <v>#N/A</v>
      </c>
      <c r="V1185" s="360" t="s">
        <v>2485</v>
      </c>
      <c r="W1185" s="363" t="s">
        <v>15768</v>
      </c>
      <c r="X1185" t="b">
        <f t="shared" si="36"/>
        <v>1</v>
      </c>
    </row>
    <row r="1186" spans="1:24" ht="75" hidden="1">
      <c r="A1186" s="360" t="s">
        <v>14209</v>
      </c>
      <c r="B1186" s="361" t="s">
        <v>11449</v>
      </c>
      <c r="C1186" s="361">
        <v>6</v>
      </c>
      <c r="D1186" s="361" t="s">
        <v>2485</v>
      </c>
      <c r="E1186" s="361" t="s">
        <v>14210</v>
      </c>
      <c r="F1186" s="361" t="s">
        <v>15698</v>
      </c>
      <c r="G1186" s="361" t="s">
        <v>14205</v>
      </c>
      <c r="H1186" s="361" t="s">
        <v>7915</v>
      </c>
      <c r="I1186" s="363" t="s">
        <v>14205</v>
      </c>
      <c r="J1186" s="363" t="s">
        <v>11530</v>
      </c>
      <c r="K1186" s="360" t="s">
        <v>13796</v>
      </c>
      <c r="L1186" s="360" t="s">
        <v>2485</v>
      </c>
      <c r="M1186" s="360" t="s">
        <v>14210</v>
      </c>
      <c r="N1186" s="363" t="s">
        <v>15768</v>
      </c>
      <c r="O1186" s="363" t="s">
        <v>13926</v>
      </c>
      <c r="P1186" s="363" t="s">
        <v>14211</v>
      </c>
      <c r="Q1186" s="363" t="s">
        <v>14212</v>
      </c>
      <c r="R1186" s="363" t="s">
        <v>15769</v>
      </c>
      <c r="S1186" s="363" t="s">
        <v>8048</v>
      </c>
      <c r="T1186" s="419" t="str">
        <f t="shared" si="37"/>
        <v>211Xã Hàm Yên</v>
      </c>
      <c r="U1186" t="e">
        <f>VLOOKUP(S1186,'DM CQT mới'!$E$7:$E$132,1,)</f>
        <v>#N/A</v>
      </c>
      <c r="V1186" s="360" t="s">
        <v>2485</v>
      </c>
      <c r="W1186" s="363" t="s">
        <v>15768</v>
      </c>
      <c r="X1186" t="b">
        <f t="shared" si="36"/>
        <v>1</v>
      </c>
    </row>
    <row r="1187" spans="1:24" ht="75" hidden="1">
      <c r="A1187" s="360" t="s">
        <v>14209</v>
      </c>
      <c r="B1187" s="361" t="s">
        <v>11449</v>
      </c>
      <c r="C1187" s="361">
        <v>6</v>
      </c>
      <c r="D1187" s="361" t="s">
        <v>2485</v>
      </c>
      <c r="E1187" s="361" t="s">
        <v>14210</v>
      </c>
      <c r="F1187" s="361" t="s">
        <v>15698</v>
      </c>
      <c r="G1187" s="361" t="s">
        <v>14205</v>
      </c>
      <c r="H1187" s="361" t="s">
        <v>7915</v>
      </c>
      <c r="I1187" s="363" t="s">
        <v>14205</v>
      </c>
      <c r="J1187" s="363" t="s">
        <v>11530</v>
      </c>
      <c r="K1187" s="360" t="s">
        <v>13796</v>
      </c>
      <c r="L1187" s="360" t="s">
        <v>2485</v>
      </c>
      <c r="M1187" s="360" t="s">
        <v>14210</v>
      </c>
      <c r="N1187" s="363" t="s">
        <v>15768</v>
      </c>
      <c r="O1187" s="363" t="s">
        <v>13926</v>
      </c>
      <c r="P1187" s="363" t="s">
        <v>14211</v>
      </c>
      <c r="Q1187" s="363" t="s">
        <v>14212</v>
      </c>
      <c r="R1187" s="363" t="s">
        <v>15769</v>
      </c>
      <c r="S1187" s="363" t="s">
        <v>8049</v>
      </c>
      <c r="T1187" s="419" t="str">
        <f t="shared" si="37"/>
        <v>211Xã Bình Xa</v>
      </c>
      <c r="U1187" t="e">
        <f>VLOOKUP(S1187,'DM CQT mới'!$E$7:$E$132,1,)</f>
        <v>#N/A</v>
      </c>
      <c r="V1187" s="360" t="s">
        <v>2485</v>
      </c>
      <c r="W1187" s="363" t="s">
        <v>15768</v>
      </c>
      <c r="X1187" t="b">
        <f t="shared" si="36"/>
        <v>1</v>
      </c>
    </row>
    <row r="1188" spans="1:24" ht="75" hidden="1">
      <c r="A1188" s="360" t="s">
        <v>14209</v>
      </c>
      <c r="B1188" s="361" t="s">
        <v>11449</v>
      </c>
      <c r="C1188" s="361">
        <v>6</v>
      </c>
      <c r="D1188" s="361" t="s">
        <v>2485</v>
      </c>
      <c r="E1188" s="361" t="s">
        <v>14210</v>
      </c>
      <c r="F1188" s="361" t="s">
        <v>15698</v>
      </c>
      <c r="G1188" s="361" t="s">
        <v>14205</v>
      </c>
      <c r="H1188" s="361" t="s">
        <v>7915</v>
      </c>
      <c r="I1188" s="363" t="s">
        <v>14205</v>
      </c>
      <c r="J1188" s="363" t="s">
        <v>11530</v>
      </c>
      <c r="K1188" s="360" t="s">
        <v>13796</v>
      </c>
      <c r="L1188" s="360" t="s">
        <v>2485</v>
      </c>
      <c r="M1188" s="360" t="s">
        <v>14210</v>
      </c>
      <c r="N1188" s="363" t="s">
        <v>15768</v>
      </c>
      <c r="O1188" s="363" t="s">
        <v>13926</v>
      </c>
      <c r="P1188" s="363" t="s">
        <v>14211</v>
      </c>
      <c r="Q1188" s="363" t="s">
        <v>14212</v>
      </c>
      <c r="R1188" s="363" t="s">
        <v>15769</v>
      </c>
      <c r="S1188" s="363" t="s">
        <v>8050</v>
      </c>
      <c r="T1188" s="419" t="str">
        <f t="shared" si="37"/>
        <v>211Xã Thái Sơn</v>
      </c>
      <c r="U1188" t="e">
        <f>VLOOKUP(S1188,'DM CQT mới'!$E$7:$E$132,1,)</f>
        <v>#N/A</v>
      </c>
      <c r="V1188" s="360" t="s">
        <v>2485</v>
      </c>
      <c r="W1188" s="363" t="s">
        <v>15768</v>
      </c>
      <c r="X1188" t="b">
        <f t="shared" si="36"/>
        <v>1</v>
      </c>
    </row>
    <row r="1189" spans="1:24" ht="75" hidden="1">
      <c r="A1189" s="360" t="s">
        <v>14209</v>
      </c>
      <c r="B1189" s="361" t="s">
        <v>11449</v>
      </c>
      <c r="C1189" s="361">
        <v>6</v>
      </c>
      <c r="D1189" s="361" t="s">
        <v>2485</v>
      </c>
      <c r="E1189" s="361" t="s">
        <v>14210</v>
      </c>
      <c r="F1189" s="361" t="s">
        <v>15698</v>
      </c>
      <c r="G1189" s="361" t="s">
        <v>14205</v>
      </c>
      <c r="H1189" s="361" t="s">
        <v>7915</v>
      </c>
      <c r="I1189" s="363" t="s">
        <v>14205</v>
      </c>
      <c r="J1189" s="363" t="s">
        <v>11530</v>
      </c>
      <c r="K1189" s="360" t="s">
        <v>13796</v>
      </c>
      <c r="L1189" s="360" t="s">
        <v>2485</v>
      </c>
      <c r="M1189" s="360" t="s">
        <v>14210</v>
      </c>
      <c r="N1189" s="363" t="s">
        <v>15768</v>
      </c>
      <c r="O1189" s="363" t="s">
        <v>13926</v>
      </c>
      <c r="P1189" s="363" t="s">
        <v>14211</v>
      </c>
      <c r="Q1189" s="363" t="s">
        <v>14212</v>
      </c>
      <c r="R1189" s="363" t="s">
        <v>15769</v>
      </c>
      <c r="S1189" s="363" t="s">
        <v>8594</v>
      </c>
      <c r="T1189" s="419" t="str">
        <f t="shared" si="37"/>
        <v>211Xã Thái Hòa</v>
      </c>
      <c r="U1189" t="e">
        <f>VLOOKUP(S1189,'DM CQT mới'!$E$7:$E$132,1,)</f>
        <v>#N/A</v>
      </c>
      <c r="V1189" s="360" t="s">
        <v>2485</v>
      </c>
      <c r="W1189" s="363" t="s">
        <v>15768</v>
      </c>
      <c r="X1189" t="b">
        <f t="shared" si="36"/>
        <v>1</v>
      </c>
    </row>
    <row r="1190" spans="1:24" ht="75" hidden="1">
      <c r="A1190" s="360" t="s">
        <v>14209</v>
      </c>
      <c r="B1190" s="361" t="s">
        <v>11449</v>
      </c>
      <c r="C1190" s="361">
        <v>6</v>
      </c>
      <c r="D1190" s="361" t="s">
        <v>2485</v>
      </c>
      <c r="E1190" s="361" t="s">
        <v>14210</v>
      </c>
      <c r="F1190" s="361" t="s">
        <v>15698</v>
      </c>
      <c r="G1190" s="361" t="s">
        <v>14205</v>
      </c>
      <c r="H1190" s="361" t="s">
        <v>7915</v>
      </c>
      <c r="I1190" s="363" t="s">
        <v>14205</v>
      </c>
      <c r="J1190" s="363" t="s">
        <v>11530</v>
      </c>
      <c r="K1190" s="360" t="s">
        <v>13796</v>
      </c>
      <c r="L1190" s="360" t="s">
        <v>2485</v>
      </c>
      <c r="M1190" s="360" t="s">
        <v>14210</v>
      </c>
      <c r="N1190" s="363" t="s">
        <v>15768</v>
      </c>
      <c r="O1190" s="363" t="s">
        <v>13926</v>
      </c>
      <c r="P1190" s="363" t="s">
        <v>14211</v>
      </c>
      <c r="Q1190" s="363" t="s">
        <v>14212</v>
      </c>
      <c r="R1190" s="363" t="s">
        <v>15769</v>
      </c>
      <c r="S1190" s="363" t="s">
        <v>8060</v>
      </c>
      <c r="T1190" s="419" t="str">
        <f t="shared" si="37"/>
        <v>211Xã Kiến Thiết</v>
      </c>
      <c r="U1190" t="e">
        <f>VLOOKUP(S1190,'DM CQT mới'!$E$7:$E$132,1,)</f>
        <v>#N/A</v>
      </c>
      <c r="V1190" s="360" t="s">
        <v>2485</v>
      </c>
      <c r="W1190" s="363" t="s">
        <v>15768</v>
      </c>
      <c r="X1190" t="b">
        <f t="shared" si="36"/>
        <v>1</v>
      </c>
    </row>
    <row r="1191" spans="1:24" ht="75" hidden="1">
      <c r="A1191" s="360" t="s">
        <v>14209</v>
      </c>
      <c r="B1191" s="361" t="s">
        <v>11449</v>
      </c>
      <c r="C1191" s="361">
        <v>6</v>
      </c>
      <c r="D1191" s="361" t="s">
        <v>2485</v>
      </c>
      <c r="E1191" s="361" t="s">
        <v>14210</v>
      </c>
      <c r="F1191" s="361" t="s">
        <v>15698</v>
      </c>
      <c r="G1191" s="361" t="s">
        <v>14205</v>
      </c>
      <c r="H1191" s="361" t="s">
        <v>7915</v>
      </c>
      <c r="I1191" s="363" t="s">
        <v>14205</v>
      </c>
      <c r="J1191" s="363" t="s">
        <v>11530</v>
      </c>
      <c r="K1191" s="360" t="s">
        <v>13796</v>
      </c>
      <c r="L1191" s="360" t="s">
        <v>2485</v>
      </c>
      <c r="M1191" s="360" t="s">
        <v>14210</v>
      </c>
      <c r="N1191" s="363" t="s">
        <v>15768</v>
      </c>
      <c r="O1191" s="363" t="s">
        <v>13926</v>
      </c>
      <c r="P1191" s="363" t="s">
        <v>14211</v>
      </c>
      <c r="Q1191" s="363" t="s">
        <v>14212</v>
      </c>
      <c r="R1191" s="363" t="s">
        <v>15769</v>
      </c>
      <c r="S1191" s="363" t="s">
        <v>8052</v>
      </c>
      <c r="T1191" s="419" t="str">
        <f t="shared" si="37"/>
        <v>211Xã Hùng Lợi</v>
      </c>
      <c r="U1191" t="e">
        <f>VLOOKUP(S1191,'DM CQT mới'!$E$7:$E$132,1,)</f>
        <v>#N/A</v>
      </c>
      <c r="V1191" s="360" t="s">
        <v>2485</v>
      </c>
      <c r="W1191" s="363" t="s">
        <v>15768</v>
      </c>
      <c r="X1191" t="b">
        <f t="shared" si="36"/>
        <v>1</v>
      </c>
    </row>
    <row r="1192" spans="1:24" ht="75" hidden="1">
      <c r="A1192" s="360" t="s">
        <v>14209</v>
      </c>
      <c r="B1192" s="361" t="s">
        <v>11449</v>
      </c>
      <c r="C1192" s="361">
        <v>6</v>
      </c>
      <c r="D1192" s="361" t="s">
        <v>2485</v>
      </c>
      <c r="E1192" s="361" t="s">
        <v>14210</v>
      </c>
      <c r="F1192" s="361" t="s">
        <v>15698</v>
      </c>
      <c r="G1192" s="361" t="s">
        <v>14205</v>
      </c>
      <c r="H1192" s="361" t="s">
        <v>7915</v>
      </c>
      <c r="I1192" s="363" t="s">
        <v>14205</v>
      </c>
      <c r="J1192" s="363" t="s">
        <v>11530</v>
      </c>
      <c r="K1192" s="360" t="s">
        <v>13796</v>
      </c>
      <c r="L1192" s="360" t="s">
        <v>2485</v>
      </c>
      <c r="M1192" s="360" t="s">
        <v>14210</v>
      </c>
      <c r="N1192" s="363" t="s">
        <v>15768</v>
      </c>
      <c r="O1192" s="363" t="s">
        <v>13926</v>
      </c>
      <c r="P1192" s="363" t="s">
        <v>14211</v>
      </c>
      <c r="Q1192" s="363" t="s">
        <v>14212</v>
      </c>
      <c r="R1192" s="363" t="s">
        <v>15769</v>
      </c>
      <c r="S1192" s="363" t="s">
        <v>8053</v>
      </c>
      <c r="T1192" s="419" t="str">
        <f t="shared" si="37"/>
        <v>211Xã Trung Sơn</v>
      </c>
      <c r="U1192" t="e">
        <f>VLOOKUP(S1192,'DM CQT mới'!$E$7:$E$132,1,)</f>
        <v>#N/A</v>
      </c>
      <c r="V1192" s="360" t="s">
        <v>2485</v>
      </c>
      <c r="W1192" s="363" t="s">
        <v>15768</v>
      </c>
      <c r="X1192" t="b">
        <f t="shared" si="36"/>
        <v>1</v>
      </c>
    </row>
    <row r="1193" spans="1:24" ht="75" hidden="1">
      <c r="A1193" s="360" t="s">
        <v>14209</v>
      </c>
      <c r="B1193" s="361" t="s">
        <v>11449</v>
      </c>
      <c r="C1193" s="361">
        <v>6</v>
      </c>
      <c r="D1193" s="361" t="s">
        <v>2485</v>
      </c>
      <c r="E1193" s="361" t="s">
        <v>14210</v>
      </c>
      <c r="F1193" s="361" t="s">
        <v>15698</v>
      </c>
      <c r="G1193" s="361" t="s">
        <v>14205</v>
      </c>
      <c r="H1193" s="361" t="s">
        <v>7915</v>
      </c>
      <c r="I1193" s="363" t="s">
        <v>14205</v>
      </c>
      <c r="J1193" s="363" t="s">
        <v>11530</v>
      </c>
      <c r="K1193" s="360" t="s">
        <v>13796</v>
      </c>
      <c r="L1193" s="360" t="s">
        <v>2485</v>
      </c>
      <c r="M1193" s="360" t="s">
        <v>14210</v>
      </c>
      <c r="N1193" s="363" t="s">
        <v>15768</v>
      </c>
      <c r="O1193" s="363" t="s">
        <v>13926</v>
      </c>
      <c r="P1193" s="363" t="s">
        <v>14211</v>
      </c>
      <c r="Q1193" s="363" t="s">
        <v>14212</v>
      </c>
      <c r="R1193" s="363" t="s">
        <v>15769</v>
      </c>
      <c r="S1193" s="363" t="s">
        <v>8054</v>
      </c>
      <c r="T1193" s="419" t="str">
        <f t="shared" si="37"/>
        <v>211Xã Thái Bình</v>
      </c>
      <c r="U1193" t="e">
        <f>VLOOKUP(S1193,'DM CQT mới'!$E$7:$E$132,1,)</f>
        <v>#N/A</v>
      </c>
      <c r="V1193" s="360" t="s">
        <v>2485</v>
      </c>
      <c r="W1193" s="363" t="s">
        <v>15768</v>
      </c>
      <c r="X1193" t="b">
        <f t="shared" si="36"/>
        <v>1</v>
      </c>
    </row>
    <row r="1194" spans="1:24" ht="75" hidden="1">
      <c r="A1194" s="360" t="s">
        <v>14209</v>
      </c>
      <c r="B1194" s="361" t="s">
        <v>11449</v>
      </c>
      <c r="C1194" s="361">
        <v>6</v>
      </c>
      <c r="D1194" s="361" t="s">
        <v>2485</v>
      </c>
      <c r="E1194" s="361" t="s">
        <v>14210</v>
      </c>
      <c r="F1194" s="361" t="s">
        <v>15698</v>
      </c>
      <c r="G1194" s="361" t="s">
        <v>14205</v>
      </c>
      <c r="H1194" s="361" t="s">
        <v>7915</v>
      </c>
      <c r="I1194" s="363" t="s">
        <v>14205</v>
      </c>
      <c r="J1194" s="363" t="s">
        <v>11530</v>
      </c>
      <c r="K1194" s="360" t="s">
        <v>13796</v>
      </c>
      <c r="L1194" s="360" t="s">
        <v>2485</v>
      </c>
      <c r="M1194" s="360" t="s">
        <v>14210</v>
      </c>
      <c r="N1194" s="363" t="s">
        <v>15768</v>
      </c>
      <c r="O1194" s="363" t="s">
        <v>13926</v>
      </c>
      <c r="P1194" s="363" t="s">
        <v>14211</v>
      </c>
      <c r="Q1194" s="363" t="s">
        <v>14212</v>
      </c>
      <c r="R1194" s="363" t="s">
        <v>15769</v>
      </c>
      <c r="S1194" s="363" t="s">
        <v>8055</v>
      </c>
      <c r="T1194" s="419" t="str">
        <f t="shared" si="37"/>
        <v>211Xã Tân Long</v>
      </c>
      <c r="U1194" t="e">
        <f>VLOOKUP(S1194,'DM CQT mới'!$E$7:$E$132,1,)</f>
        <v>#N/A</v>
      </c>
      <c r="V1194" s="360" t="s">
        <v>2485</v>
      </c>
      <c r="W1194" s="363" t="s">
        <v>15768</v>
      </c>
      <c r="X1194" t="b">
        <f t="shared" si="36"/>
        <v>1</v>
      </c>
    </row>
    <row r="1195" spans="1:24" ht="75" hidden="1">
      <c r="A1195" s="360" t="s">
        <v>14209</v>
      </c>
      <c r="B1195" s="361" t="s">
        <v>11449</v>
      </c>
      <c r="C1195" s="361">
        <v>6</v>
      </c>
      <c r="D1195" s="361" t="s">
        <v>2485</v>
      </c>
      <c r="E1195" s="361" t="s">
        <v>14210</v>
      </c>
      <c r="F1195" s="361" t="s">
        <v>15698</v>
      </c>
      <c r="G1195" s="361" t="s">
        <v>14205</v>
      </c>
      <c r="H1195" s="361" t="s">
        <v>7915</v>
      </c>
      <c r="I1195" s="363" t="s">
        <v>14205</v>
      </c>
      <c r="J1195" s="363" t="s">
        <v>11530</v>
      </c>
      <c r="K1195" s="360" t="s">
        <v>13796</v>
      </c>
      <c r="L1195" s="360" t="s">
        <v>2485</v>
      </c>
      <c r="M1195" s="360" t="s">
        <v>14210</v>
      </c>
      <c r="N1195" s="363" t="s">
        <v>15768</v>
      </c>
      <c r="O1195" s="363" t="s">
        <v>13926</v>
      </c>
      <c r="P1195" s="363" t="s">
        <v>14211</v>
      </c>
      <c r="Q1195" s="363" t="s">
        <v>14212</v>
      </c>
      <c r="R1195" s="363" t="s">
        <v>15769</v>
      </c>
      <c r="S1195" s="363" t="s">
        <v>8056</v>
      </c>
      <c r="T1195" s="419" t="str">
        <f t="shared" si="37"/>
        <v>211Xã Xuân Vân</v>
      </c>
      <c r="U1195" t="e">
        <f>VLOOKUP(S1195,'DM CQT mới'!$E$7:$E$132,1,)</f>
        <v>#N/A</v>
      </c>
      <c r="V1195" s="360" t="s">
        <v>2485</v>
      </c>
      <c r="W1195" s="363" t="s">
        <v>15768</v>
      </c>
      <c r="X1195" t="b">
        <f t="shared" si="36"/>
        <v>1</v>
      </c>
    </row>
    <row r="1196" spans="1:24" ht="75" hidden="1">
      <c r="A1196" s="360" t="s">
        <v>14209</v>
      </c>
      <c r="B1196" s="361" t="s">
        <v>11449</v>
      </c>
      <c r="C1196" s="361">
        <v>6</v>
      </c>
      <c r="D1196" s="361" t="s">
        <v>2485</v>
      </c>
      <c r="E1196" s="361" t="s">
        <v>14210</v>
      </c>
      <c r="F1196" s="361" t="s">
        <v>15698</v>
      </c>
      <c r="G1196" s="361" t="s">
        <v>14205</v>
      </c>
      <c r="H1196" s="361" t="s">
        <v>7915</v>
      </c>
      <c r="I1196" s="363" t="s">
        <v>14205</v>
      </c>
      <c r="J1196" s="363" t="s">
        <v>11530</v>
      </c>
      <c r="K1196" s="360" t="s">
        <v>13796</v>
      </c>
      <c r="L1196" s="360" t="s">
        <v>2485</v>
      </c>
      <c r="M1196" s="360" t="s">
        <v>14210</v>
      </c>
      <c r="N1196" s="363" t="s">
        <v>15768</v>
      </c>
      <c r="O1196" s="363" t="s">
        <v>13926</v>
      </c>
      <c r="P1196" s="363" t="s">
        <v>14211</v>
      </c>
      <c r="Q1196" s="363" t="s">
        <v>14212</v>
      </c>
      <c r="R1196" s="363" t="s">
        <v>15769</v>
      </c>
      <c r="S1196" s="363" t="s">
        <v>8057</v>
      </c>
      <c r="T1196" s="419" t="str">
        <f t="shared" si="37"/>
        <v>211Xã Lực Hành</v>
      </c>
      <c r="U1196" t="e">
        <f>VLOOKUP(S1196,'DM CQT mới'!$E$7:$E$132,1,)</f>
        <v>#N/A</v>
      </c>
      <c r="V1196" s="360" t="s">
        <v>2485</v>
      </c>
      <c r="W1196" s="363" t="s">
        <v>15768</v>
      </c>
      <c r="X1196" t="b">
        <f t="shared" si="36"/>
        <v>1</v>
      </c>
    </row>
    <row r="1197" spans="1:24" ht="75" hidden="1">
      <c r="A1197" s="360" t="s">
        <v>14209</v>
      </c>
      <c r="B1197" s="361" t="s">
        <v>11449</v>
      </c>
      <c r="C1197" s="361">
        <v>6</v>
      </c>
      <c r="D1197" s="361" t="s">
        <v>2485</v>
      </c>
      <c r="E1197" s="361" t="s">
        <v>14210</v>
      </c>
      <c r="F1197" s="361" t="s">
        <v>15698</v>
      </c>
      <c r="G1197" s="361" t="s">
        <v>14205</v>
      </c>
      <c r="H1197" s="361" t="s">
        <v>7915</v>
      </c>
      <c r="I1197" s="363" t="s">
        <v>14205</v>
      </c>
      <c r="J1197" s="363" t="s">
        <v>11530</v>
      </c>
      <c r="K1197" s="360" t="s">
        <v>13796</v>
      </c>
      <c r="L1197" s="360" t="s">
        <v>2485</v>
      </c>
      <c r="M1197" s="360" t="s">
        <v>14210</v>
      </c>
      <c r="N1197" s="363" t="s">
        <v>15768</v>
      </c>
      <c r="O1197" s="363" t="s">
        <v>13926</v>
      </c>
      <c r="P1197" s="363" t="s">
        <v>14211</v>
      </c>
      <c r="Q1197" s="363" t="s">
        <v>14212</v>
      </c>
      <c r="R1197" s="363" t="s">
        <v>15769</v>
      </c>
      <c r="S1197" s="363" t="s">
        <v>8058</v>
      </c>
      <c r="T1197" s="419" t="str">
        <f t="shared" si="37"/>
        <v>211Xã Yên Sơn</v>
      </c>
      <c r="U1197" t="e">
        <f>VLOOKUP(S1197,'DM CQT mới'!$E$7:$E$132,1,)</f>
        <v>#N/A</v>
      </c>
      <c r="V1197" s="360" t="s">
        <v>2485</v>
      </c>
      <c r="W1197" s="363" t="s">
        <v>15768</v>
      </c>
      <c r="X1197" t="b">
        <f t="shared" si="36"/>
        <v>1</v>
      </c>
    </row>
    <row r="1198" spans="1:24" ht="75" hidden="1">
      <c r="A1198" s="360" t="s">
        <v>14209</v>
      </c>
      <c r="B1198" s="361" t="s">
        <v>11449</v>
      </c>
      <c r="C1198" s="361">
        <v>6</v>
      </c>
      <c r="D1198" s="361" t="s">
        <v>2485</v>
      </c>
      <c r="E1198" s="361" t="s">
        <v>14210</v>
      </c>
      <c r="F1198" s="361" t="s">
        <v>15698</v>
      </c>
      <c r="G1198" s="361" t="s">
        <v>14205</v>
      </c>
      <c r="H1198" s="361" t="s">
        <v>7915</v>
      </c>
      <c r="I1198" s="363" t="s">
        <v>14205</v>
      </c>
      <c r="J1198" s="363" t="s">
        <v>11530</v>
      </c>
      <c r="K1198" s="360" t="s">
        <v>13796</v>
      </c>
      <c r="L1198" s="360" t="s">
        <v>2485</v>
      </c>
      <c r="M1198" s="360" t="s">
        <v>14210</v>
      </c>
      <c r="N1198" s="363" t="s">
        <v>15768</v>
      </c>
      <c r="O1198" s="363" t="s">
        <v>13926</v>
      </c>
      <c r="P1198" s="363" t="s">
        <v>14211</v>
      </c>
      <c r="Q1198" s="363" t="s">
        <v>14212</v>
      </c>
      <c r="R1198" s="363" t="s">
        <v>15769</v>
      </c>
      <c r="S1198" s="363" t="s">
        <v>8059</v>
      </c>
      <c r="T1198" s="419" t="str">
        <f t="shared" si="37"/>
        <v>211Xã Nhữ Khê</v>
      </c>
      <c r="U1198" t="e">
        <f>VLOOKUP(S1198,'DM CQT mới'!$E$7:$E$132,1,)</f>
        <v>#N/A</v>
      </c>
      <c r="V1198" s="360" t="s">
        <v>2485</v>
      </c>
      <c r="W1198" s="363" t="s">
        <v>15768</v>
      </c>
      <c r="X1198" t="b">
        <f t="shared" si="36"/>
        <v>1</v>
      </c>
    </row>
    <row r="1199" spans="1:24" ht="90" hidden="1">
      <c r="A1199" s="360" t="s">
        <v>14213</v>
      </c>
      <c r="B1199" s="361" t="s">
        <v>11449</v>
      </c>
      <c r="C1199" s="361">
        <v>7</v>
      </c>
      <c r="D1199" s="361" t="s">
        <v>1948</v>
      </c>
      <c r="E1199" s="361" t="s">
        <v>14214</v>
      </c>
      <c r="F1199" s="361" t="s">
        <v>15700</v>
      </c>
      <c r="G1199" s="361" t="s">
        <v>14205</v>
      </c>
      <c r="H1199" s="361" t="s">
        <v>7915</v>
      </c>
      <c r="I1199" s="363" t="s">
        <v>14205</v>
      </c>
      <c r="J1199" s="363" t="s">
        <v>11530</v>
      </c>
      <c r="K1199" s="360" t="s">
        <v>7967</v>
      </c>
      <c r="L1199" s="360" t="s">
        <v>1948</v>
      </c>
      <c r="M1199" s="360" t="s">
        <v>14214</v>
      </c>
      <c r="N1199" s="363" t="s">
        <v>15770</v>
      </c>
      <c r="O1199" s="363" t="s">
        <v>13926</v>
      </c>
      <c r="P1199" s="363" t="s">
        <v>14215</v>
      </c>
      <c r="Q1199" s="363" t="s">
        <v>14216</v>
      </c>
      <c r="R1199" s="363" t="s">
        <v>15771</v>
      </c>
      <c r="S1199" s="363" t="s">
        <v>8031</v>
      </c>
      <c r="T1199" s="419" t="str">
        <f t="shared" si="37"/>
        <v>211Xã Côn Lôn</v>
      </c>
      <c r="U1199" t="e">
        <f>VLOOKUP(S1199,'DM CQT mới'!$E$7:$E$132,1,)</f>
        <v>#N/A</v>
      </c>
      <c r="V1199" s="360" t="s">
        <v>1948</v>
      </c>
      <c r="W1199" s="363" t="s">
        <v>15770</v>
      </c>
      <c r="X1199" t="b">
        <f t="shared" si="36"/>
        <v>1</v>
      </c>
    </row>
    <row r="1200" spans="1:24" ht="90" hidden="1">
      <c r="A1200" s="360" t="s">
        <v>14213</v>
      </c>
      <c r="B1200" s="361" t="s">
        <v>11449</v>
      </c>
      <c r="C1200" s="361">
        <v>7</v>
      </c>
      <c r="D1200" s="361" t="s">
        <v>1948</v>
      </c>
      <c r="E1200" s="361" t="s">
        <v>14214</v>
      </c>
      <c r="F1200" s="361" t="s">
        <v>15700</v>
      </c>
      <c r="G1200" s="361" t="s">
        <v>14205</v>
      </c>
      <c r="H1200" s="361" t="s">
        <v>7915</v>
      </c>
      <c r="I1200" s="363" t="s">
        <v>14205</v>
      </c>
      <c r="J1200" s="363" t="s">
        <v>11530</v>
      </c>
      <c r="K1200" s="360" t="s">
        <v>7967</v>
      </c>
      <c r="L1200" s="360" t="s">
        <v>1948</v>
      </c>
      <c r="M1200" s="360" t="s">
        <v>14214</v>
      </c>
      <c r="N1200" s="363" t="s">
        <v>15770</v>
      </c>
      <c r="O1200" s="363" t="s">
        <v>13926</v>
      </c>
      <c r="P1200" s="363" t="s">
        <v>14215</v>
      </c>
      <c r="Q1200" s="363" t="s">
        <v>14216</v>
      </c>
      <c r="R1200" s="363" t="s">
        <v>15771</v>
      </c>
      <c r="S1200" s="363" t="s">
        <v>8032</v>
      </c>
      <c r="T1200" s="419" t="str">
        <f t="shared" si="37"/>
        <v>211Xã Yên Hoa</v>
      </c>
      <c r="U1200" t="e">
        <f>VLOOKUP(S1200,'DM CQT mới'!$E$7:$E$132,1,)</f>
        <v>#N/A</v>
      </c>
      <c r="V1200" s="360" t="s">
        <v>1948</v>
      </c>
      <c r="W1200" s="363" t="s">
        <v>15770</v>
      </c>
      <c r="X1200" t="b">
        <f t="shared" si="36"/>
        <v>1</v>
      </c>
    </row>
    <row r="1201" spans="1:24" ht="90" hidden="1">
      <c r="A1201" s="360" t="s">
        <v>14213</v>
      </c>
      <c r="B1201" s="361" t="s">
        <v>11449</v>
      </c>
      <c r="C1201" s="361">
        <v>7</v>
      </c>
      <c r="D1201" s="361" t="s">
        <v>1948</v>
      </c>
      <c r="E1201" s="361" t="s">
        <v>14214</v>
      </c>
      <c r="F1201" s="361" t="s">
        <v>15700</v>
      </c>
      <c r="G1201" s="361" t="s">
        <v>14205</v>
      </c>
      <c r="H1201" s="361" t="s">
        <v>7915</v>
      </c>
      <c r="I1201" s="363" t="s">
        <v>14205</v>
      </c>
      <c r="J1201" s="363" t="s">
        <v>11530</v>
      </c>
      <c r="K1201" s="360" t="s">
        <v>7967</v>
      </c>
      <c r="L1201" s="360" t="s">
        <v>1948</v>
      </c>
      <c r="M1201" s="360" t="s">
        <v>14214</v>
      </c>
      <c r="N1201" s="363" t="s">
        <v>15770</v>
      </c>
      <c r="O1201" s="363" t="s">
        <v>13926</v>
      </c>
      <c r="P1201" s="363" t="s">
        <v>14215</v>
      </c>
      <c r="Q1201" s="363" t="s">
        <v>14216</v>
      </c>
      <c r="R1201" s="363" t="s">
        <v>15771</v>
      </c>
      <c r="S1201" s="363" t="s">
        <v>8033</v>
      </c>
      <c r="T1201" s="419" t="str">
        <f t="shared" si="37"/>
        <v>211Xã Thượng Nông</v>
      </c>
      <c r="U1201" t="e">
        <f>VLOOKUP(S1201,'DM CQT mới'!$E$7:$E$132,1,)</f>
        <v>#N/A</v>
      </c>
      <c r="V1201" s="360" t="s">
        <v>1948</v>
      </c>
      <c r="W1201" s="363" t="s">
        <v>15770</v>
      </c>
      <c r="X1201" t="b">
        <f t="shared" si="36"/>
        <v>1</v>
      </c>
    </row>
    <row r="1202" spans="1:24" ht="90" hidden="1">
      <c r="A1202" s="360" t="s">
        <v>14213</v>
      </c>
      <c r="B1202" s="361" t="s">
        <v>11449</v>
      </c>
      <c r="C1202" s="361">
        <v>7</v>
      </c>
      <c r="D1202" s="361" t="s">
        <v>1948</v>
      </c>
      <c r="E1202" s="361" t="s">
        <v>14214</v>
      </c>
      <c r="F1202" s="361" t="s">
        <v>15700</v>
      </c>
      <c r="G1202" s="361" t="s">
        <v>14205</v>
      </c>
      <c r="H1202" s="361" t="s">
        <v>7915</v>
      </c>
      <c r="I1202" s="363" t="s">
        <v>14205</v>
      </c>
      <c r="J1202" s="363" t="s">
        <v>11530</v>
      </c>
      <c r="K1202" s="360" t="s">
        <v>7967</v>
      </c>
      <c r="L1202" s="360" t="s">
        <v>1948</v>
      </c>
      <c r="M1202" s="360" t="s">
        <v>14214</v>
      </c>
      <c r="N1202" s="363" t="s">
        <v>15770</v>
      </c>
      <c r="O1202" s="363" t="s">
        <v>13926</v>
      </c>
      <c r="P1202" s="363" t="s">
        <v>14215</v>
      </c>
      <c r="Q1202" s="363" t="s">
        <v>14216</v>
      </c>
      <c r="R1202" s="363" t="s">
        <v>15771</v>
      </c>
      <c r="S1202" s="363" t="s">
        <v>8034</v>
      </c>
      <c r="T1202" s="419" t="str">
        <f t="shared" si="37"/>
        <v>211Xã Hồng Thái</v>
      </c>
      <c r="U1202" t="e">
        <f>VLOOKUP(S1202,'DM CQT mới'!$E$7:$E$132,1,)</f>
        <v>#N/A</v>
      </c>
      <c r="V1202" s="360" t="s">
        <v>1948</v>
      </c>
      <c r="W1202" s="363" t="s">
        <v>15770</v>
      </c>
      <c r="X1202" t="b">
        <f t="shared" si="36"/>
        <v>1</v>
      </c>
    </row>
    <row r="1203" spans="1:24" ht="90" hidden="1">
      <c r="A1203" s="360" t="s">
        <v>14213</v>
      </c>
      <c r="B1203" s="361" t="s">
        <v>11449</v>
      </c>
      <c r="C1203" s="361">
        <v>7</v>
      </c>
      <c r="D1203" s="361" t="s">
        <v>1948</v>
      </c>
      <c r="E1203" s="361" t="s">
        <v>14214</v>
      </c>
      <c r="F1203" s="361" t="s">
        <v>15700</v>
      </c>
      <c r="G1203" s="361" t="s">
        <v>14205</v>
      </c>
      <c r="H1203" s="361" t="s">
        <v>7915</v>
      </c>
      <c r="I1203" s="363" t="s">
        <v>14205</v>
      </c>
      <c r="J1203" s="363" t="s">
        <v>11530</v>
      </c>
      <c r="K1203" s="360" t="s">
        <v>7967</v>
      </c>
      <c r="L1203" s="360" t="s">
        <v>1948</v>
      </c>
      <c r="M1203" s="360" t="s">
        <v>14214</v>
      </c>
      <c r="N1203" s="363" t="s">
        <v>15770</v>
      </c>
      <c r="O1203" s="363" t="s">
        <v>13926</v>
      </c>
      <c r="P1203" s="363" t="s">
        <v>14215</v>
      </c>
      <c r="Q1203" s="363" t="s">
        <v>14216</v>
      </c>
      <c r="R1203" s="363" t="s">
        <v>16333</v>
      </c>
      <c r="S1203" s="363" t="s">
        <v>8035</v>
      </c>
      <c r="T1203" s="419" t="str">
        <f t="shared" si="37"/>
        <v>211Xã Nà Hang</v>
      </c>
      <c r="U1203" t="e">
        <f>VLOOKUP(S1203,'DM CQT mới'!$E$7:$E$132,1,)</f>
        <v>#N/A</v>
      </c>
      <c r="V1203" s="360" t="s">
        <v>1948</v>
      </c>
      <c r="W1203" s="363" t="s">
        <v>15770</v>
      </c>
      <c r="X1203" t="b">
        <f t="shared" si="36"/>
        <v>1</v>
      </c>
    </row>
    <row r="1204" spans="1:24" ht="90" hidden="1">
      <c r="A1204" s="360" t="s">
        <v>14213</v>
      </c>
      <c r="B1204" s="361" t="s">
        <v>11449</v>
      </c>
      <c r="C1204" s="361">
        <v>7</v>
      </c>
      <c r="D1204" s="361" t="s">
        <v>1948</v>
      </c>
      <c r="E1204" s="361" t="s">
        <v>14214</v>
      </c>
      <c r="F1204" s="361" t="s">
        <v>15700</v>
      </c>
      <c r="G1204" s="361" t="s">
        <v>14205</v>
      </c>
      <c r="H1204" s="361" t="s">
        <v>7915</v>
      </c>
      <c r="I1204" s="363" t="s">
        <v>14205</v>
      </c>
      <c r="J1204" s="363" t="s">
        <v>11530</v>
      </c>
      <c r="K1204" s="360" t="s">
        <v>7967</v>
      </c>
      <c r="L1204" s="360" t="s">
        <v>1948</v>
      </c>
      <c r="M1204" s="360" t="s">
        <v>14214</v>
      </c>
      <c r="N1204" s="363" t="s">
        <v>15770</v>
      </c>
      <c r="O1204" s="363" t="s">
        <v>13926</v>
      </c>
      <c r="P1204" s="363" t="s">
        <v>14215</v>
      </c>
      <c r="Q1204" s="363" t="s">
        <v>14216</v>
      </c>
      <c r="R1204" s="363" t="s">
        <v>15771</v>
      </c>
      <c r="S1204" s="363" t="s">
        <v>8027</v>
      </c>
      <c r="T1204" s="419" t="str">
        <f t="shared" si="37"/>
        <v>211Xã Thượng Lâm</v>
      </c>
      <c r="U1204" t="e">
        <f>VLOOKUP(S1204,'DM CQT mới'!$E$7:$E$132,1,)</f>
        <v>#N/A</v>
      </c>
      <c r="V1204" s="360" t="s">
        <v>1948</v>
      </c>
      <c r="W1204" s="363" t="s">
        <v>15770</v>
      </c>
      <c r="X1204" t="b">
        <f t="shared" si="36"/>
        <v>1</v>
      </c>
    </row>
    <row r="1205" spans="1:24" ht="90" hidden="1">
      <c r="A1205" s="360" t="s">
        <v>14213</v>
      </c>
      <c r="B1205" s="361" t="s">
        <v>11449</v>
      </c>
      <c r="C1205" s="361">
        <v>7</v>
      </c>
      <c r="D1205" s="361" t="s">
        <v>1948</v>
      </c>
      <c r="E1205" s="361" t="s">
        <v>14214</v>
      </c>
      <c r="F1205" s="361" t="s">
        <v>15700</v>
      </c>
      <c r="G1205" s="361" t="s">
        <v>14205</v>
      </c>
      <c r="H1205" s="361" t="s">
        <v>7915</v>
      </c>
      <c r="I1205" s="363" t="s">
        <v>14205</v>
      </c>
      <c r="J1205" s="363" t="s">
        <v>11530</v>
      </c>
      <c r="K1205" s="360" t="s">
        <v>7967</v>
      </c>
      <c r="L1205" s="360" t="s">
        <v>1948</v>
      </c>
      <c r="M1205" s="360" t="s">
        <v>14214</v>
      </c>
      <c r="N1205" s="363" t="s">
        <v>15770</v>
      </c>
      <c r="O1205" s="363" t="s">
        <v>13926</v>
      </c>
      <c r="P1205" s="363" t="s">
        <v>14215</v>
      </c>
      <c r="Q1205" s="363" t="s">
        <v>14216</v>
      </c>
      <c r="R1205" s="363" t="s">
        <v>15771</v>
      </c>
      <c r="S1205" s="363" t="s">
        <v>8028</v>
      </c>
      <c r="T1205" s="419" t="str">
        <f t="shared" si="37"/>
        <v>211Xã Lâm Bình</v>
      </c>
      <c r="U1205" t="e">
        <f>VLOOKUP(S1205,'DM CQT mới'!$E$7:$E$132,1,)</f>
        <v>#N/A</v>
      </c>
      <c r="V1205" s="360" t="s">
        <v>1948</v>
      </c>
      <c r="W1205" s="363" t="s">
        <v>15770</v>
      </c>
      <c r="X1205" t="b">
        <f t="shared" si="36"/>
        <v>1</v>
      </c>
    </row>
    <row r="1206" spans="1:24" ht="90" hidden="1">
      <c r="A1206" s="360" t="s">
        <v>14213</v>
      </c>
      <c r="B1206" s="361" t="s">
        <v>11449</v>
      </c>
      <c r="C1206" s="361">
        <v>7</v>
      </c>
      <c r="D1206" s="361" t="s">
        <v>1948</v>
      </c>
      <c r="E1206" s="361" t="s">
        <v>14214</v>
      </c>
      <c r="F1206" s="361" t="s">
        <v>15700</v>
      </c>
      <c r="G1206" s="361" t="s">
        <v>14205</v>
      </c>
      <c r="H1206" s="361" t="s">
        <v>7915</v>
      </c>
      <c r="I1206" s="363" t="s">
        <v>14205</v>
      </c>
      <c r="J1206" s="363" t="s">
        <v>11530</v>
      </c>
      <c r="K1206" s="360" t="s">
        <v>7967</v>
      </c>
      <c r="L1206" s="360" t="s">
        <v>1948</v>
      </c>
      <c r="M1206" s="360" t="s">
        <v>14214</v>
      </c>
      <c r="N1206" s="363" t="s">
        <v>15770</v>
      </c>
      <c r="O1206" s="363" t="s">
        <v>13926</v>
      </c>
      <c r="P1206" s="363" t="s">
        <v>14215</v>
      </c>
      <c r="Q1206" s="363" t="s">
        <v>14216</v>
      </c>
      <c r="R1206" s="363" t="s">
        <v>15771</v>
      </c>
      <c r="S1206" s="363" t="s">
        <v>8029</v>
      </c>
      <c r="T1206" s="419" t="str">
        <f t="shared" si="37"/>
        <v>211Xã Minh Quang</v>
      </c>
      <c r="U1206" t="e">
        <f>VLOOKUP(S1206,'DM CQT mới'!$E$7:$E$132,1,)</f>
        <v>#N/A</v>
      </c>
      <c r="V1206" s="360" t="s">
        <v>1948</v>
      </c>
      <c r="W1206" s="363" t="s">
        <v>15770</v>
      </c>
      <c r="X1206" t="b">
        <f t="shared" si="36"/>
        <v>1</v>
      </c>
    </row>
    <row r="1207" spans="1:24" ht="90" hidden="1">
      <c r="A1207" s="360" t="s">
        <v>14213</v>
      </c>
      <c r="B1207" s="361" t="s">
        <v>11449</v>
      </c>
      <c r="C1207" s="361">
        <v>7</v>
      </c>
      <c r="D1207" s="361" t="s">
        <v>1948</v>
      </c>
      <c r="E1207" s="361" t="s">
        <v>14214</v>
      </c>
      <c r="F1207" s="361" t="s">
        <v>15700</v>
      </c>
      <c r="G1207" s="361" t="s">
        <v>14205</v>
      </c>
      <c r="H1207" s="361" t="s">
        <v>7915</v>
      </c>
      <c r="I1207" s="363" t="s">
        <v>14205</v>
      </c>
      <c r="J1207" s="363" t="s">
        <v>11530</v>
      </c>
      <c r="K1207" s="360" t="s">
        <v>7967</v>
      </c>
      <c r="L1207" s="360" t="s">
        <v>1948</v>
      </c>
      <c r="M1207" s="360" t="s">
        <v>14214</v>
      </c>
      <c r="N1207" s="363" t="s">
        <v>15770</v>
      </c>
      <c r="O1207" s="363" t="s">
        <v>13926</v>
      </c>
      <c r="P1207" s="363" t="s">
        <v>14215</v>
      </c>
      <c r="Q1207" s="363" t="s">
        <v>14216</v>
      </c>
      <c r="R1207" s="363" t="s">
        <v>15771</v>
      </c>
      <c r="S1207" s="363" t="s">
        <v>8030</v>
      </c>
      <c r="T1207" s="419" t="str">
        <f t="shared" si="37"/>
        <v>211Xã Bình An</v>
      </c>
      <c r="U1207" t="e">
        <f>VLOOKUP(S1207,'DM CQT mới'!$E$7:$E$132,1,)</f>
        <v>#N/A</v>
      </c>
      <c r="V1207" s="360" t="s">
        <v>1948</v>
      </c>
      <c r="W1207" s="363" t="s">
        <v>15770</v>
      </c>
      <c r="X1207" t="b">
        <f t="shared" si="36"/>
        <v>1</v>
      </c>
    </row>
    <row r="1208" spans="1:24" ht="90" hidden="1">
      <c r="A1208" s="360" t="s">
        <v>14213</v>
      </c>
      <c r="B1208" s="361" t="s">
        <v>11449</v>
      </c>
      <c r="C1208" s="361">
        <v>7</v>
      </c>
      <c r="D1208" s="361" t="s">
        <v>1948</v>
      </c>
      <c r="E1208" s="361" t="s">
        <v>14214</v>
      </c>
      <c r="F1208" s="361" t="s">
        <v>15700</v>
      </c>
      <c r="G1208" s="361" t="s">
        <v>14205</v>
      </c>
      <c r="H1208" s="361" t="s">
        <v>7915</v>
      </c>
      <c r="I1208" s="363" t="s">
        <v>14205</v>
      </c>
      <c r="J1208" s="363" t="s">
        <v>11530</v>
      </c>
      <c r="K1208" s="360" t="s">
        <v>7967</v>
      </c>
      <c r="L1208" s="360" t="s">
        <v>1948</v>
      </c>
      <c r="M1208" s="360" t="s">
        <v>14214</v>
      </c>
      <c r="N1208" s="363" t="s">
        <v>15770</v>
      </c>
      <c r="O1208" s="363" t="s">
        <v>13926</v>
      </c>
      <c r="P1208" s="363" t="s">
        <v>14215</v>
      </c>
      <c r="Q1208" s="363" t="s">
        <v>14216</v>
      </c>
      <c r="R1208" s="363" t="s">
        <v>15771</v>
      </c>
      <c r="S1208" s="363" t="s">
        <v>8044</v>
      </c>
      <c r="T1208" s="419" t="str">
        <f t="shared" si="37"/>
        <v>211Xã Trung Hà</v>
      </c>
      <c r="U1208" t="e">
        <f>VLOOKUP(S1208,'DM CQT mới'!$E$7:$E$132,1,)</f>
        <v>#N/A</v>
      </c>
      <c r="V1208" s="360" t="s">
        <v>1948</v>
      </c>
      <c r="W1208" s="363" t="s">
        <v>15770</v>
      </c>
      <c r="X1208" t="b">
        <f t="shared" si="36"/>
        <v>1</v>
      </c>
    </row>
    <row r="1209" spans="1:24" ht="90" hidden="1">
      <c r="A1209" s="360" t="s">
        <v>14213</v>
      </c>
      <c r="B1209" s="361" t="s">
        <v>11449</v>
      </c>
      <c r="C1209" s="361">
        <v>7</v>
      </c>
      <c r="D1209" s="361" t="s">
        <v>1948</v>
      </c>
      <c r="E1209" s="361" t="s">
        <v>14214</v>
      </c>
      <c r="F1209" s="361" t="s">
        <v>15700</v>
      </c>
      <c r="G1209" s="361" t="s">
        <v>14205</v>
      </c>
      <c r="H1209" s="361" t="s">
        <v>7915</v>
      </c>
      <c r="I1209" s="363" t="s">
        <v>14205</v>
      </c>
      <c r="J1209" s="363" t="s">
        <v>11530</v>
      </c>
      <c r="K1209" s="360" t="s">
        <v>7967</v>
      </c>
      <c r="L1209" s="360" t="s">
        <v>1948</v>
      </c>
      <c r="M1209" s="360" t="s">
        <v>14214</v>
      </c>
      <c r="N1209" s="363" t="s">
        <v>15770</v>
      </c>
      <c r="O1209" s="363" t="s">
        <v>13926</v>
      </c>
      <c r="P1209" s="363" t="s">
        <v>14215</v>
      </c>
      <c r="Q1209" s="363" t="s">
        <v>14216</v>
      </c>
      <c r="R1209" s="363" t="s">
        <v>15771</v>
      </c>
      <c r="S1209" s="363" t="s">
        <v>8036</v>
      </c>
      <c r="T1209" s="419" t="str">
        <f t="shared" si="37"/>
        <v>211Xã Tân Mỹ</v>
      </c>
      <c r="U1209" t="e">
        <f>VLOOKUP(S1209,'DM CQT mới'!$E$7:$E$132,1,)</f>
        <v>#N/A</v>
      </c>
      <c r="V1209" s="360" t="s">
        <v>1948</v>
      </c>
      <c r="W1209" s="363" t="s">
        <v>15770</v>
      </c>
      <c r="X1209" t="b">
        <f t="shared" si="36"/>
        <v>1</v>
      </c>
    </row>
    <row r="1210" spans="1:24" ht="90" hidden="1">
      <c r="A1210" s="360" t="s">
        <v>14213</v>
      </c>
      <c r="B1210" s="361" t="s">
        <v>11449</v>
      </c>
      <c r="C1210" s="361">
        <v>7</v>
      </c>
      <c r="D1210" s="361" t="s">
        <v>1948</v>
      </c>
      <c r="E1210" s="361" t="s">
        <v>14214</v>
      </c>
      <c r="F1210" s="361" t="s">
        <v>15700</v>
      </c>
      <c r="G1210" s="361" t="s">
        <v>14205</v>
      </c>
      <c r="H1210" s="361" t="s">
        <v>7915</v>
      </c>
      <c r="I1210" s="363" t="s">
        <v>14205</v>
      </c>
      <c r="J1210" s="363" t="s">
        <v>11530</v>
      </c>
      <c r="K1210" s="360" t="s">
        <v>7967</v>
      </c>
      <c r="L1210" s="360" t="s">
        <v>1948</v>
      </c>
      <c r="M1210" s="360" t="s">
        <v>14214</v>
      </c>
      <c r="N1210" s="363" t="s">
        <v>15770</v>
      </c>
      <c r="O1210" s="363" t="s">
        <v>13926</v>
      </c>
      <c r="P1210" s="363" t="s">
        <v>14215</v>
      </c>
      <c r="Q1210" s="363" t="s">
        <v>14216</v>
      </c>
      <c r="R1210" s="363" t="s">
        <v>15771</v>
      </c>
      <c r="S1210" s="363" t="s">
        <v>8037</v>
      </c>
      <c r="T1210" s="419" t="str">
        <f t="shared" si="37"/>
        <v>211Xã Yên Lập</v>
      </c>
      <c r="U1210" t="e">
        <f>VLOOKUP(S1210,'DM CQT mới'!$E$7:$E$132,1,)</f>
        <v>#N/A</v>
      </c>
      <c r="V1210" s="360" t="s">
        <v>1948</v>
      </c>
      <c r="W1210" s="363" t="s">
        <v>15770</v>
      </c>
      <c r="X1210" t="b">
        <f t="shared" si="36"/>
        <v>1</v>
      </c>
    </row>
    <row r="1211" spans="1:24" ht="90" hidden="1">
      <c r="A1211" s="360" t="s">
        <v>14213</v>
      </c>
      <c r="B1211" s="361" t="s">
        <v>11449</v>
      </c>
      <c r="C1211" s="361">
        <v>7</v>
      </c>
      <c r="D1211" s="361" t="s">
        <v>1948</v>
      </c>
      <c r="E1211" s="361" t="s">
        <v>14214</v>
      </c>
      <c r="F1211" s="361" t="s">
        <v>15700</v>
      </c>
      <c r="G1211" s="361" t="s">
        <v>14205</v>
      </c>
      <c r="H1211" s="361" t="s">
        <v>7915</v>
      </c>
      <c r="I1211" s="363" t="s">
        <v>14205</v>
      </c>
      <c r="J1211" s="363" t="s">
        <v>11530</v>
      </c>
      <c r="K1211" s="360" t="s">
        <v>7967</v>
      </c>
      <c r="L1211" s="360" t="s">
        <v>1948</v>
      </c>
      <c r="M1211" s="360" t="s">
        <v>14214</v>
      </c>
      <c r="N1211" s="363" t="s">
        <v>15770</v>
      </c>
      <c r="O1211" s="363" t="s">
        <v>13926</v>
      </c>
      <c r="P1211" s="363" t="s">
        <v>14215</v>
      </c>
      <c r="Q1211" s="363" t="s">
        <v>14216</v>
      </c>
      <c r="R1211" s="363" t="s">
        <v>15771</v>
      </c>
      <c r="S1211" s="363" t="s">
        <v>8038</v>
      </c>
      <c r="T1211" s="419" t="str">
        <f t="shared" si="37"/>
        <v>211Xã Tân An</v>
      </c>
      <c r="U1211" t="e">
        <f>VLOOKUP(S1211,'DM CQT mới'!$E$7:$E$132,1,)</f>
        <v>#N/A</v>
      </c>
      <c r="V1211" s="360" t="s">
        <v>1948</v>
      </c>
      <c r="W1211" s="363" t="s">
        <v>15770</v>
      </c>
      <c r="X1211" t="b">
        <f t="shared" si="36"/>
        <v>1</v>
      </c>
    </row>
    <row r="1212" spans="1:24" ht="90" hidden="1">
      <c r="A1212" s="360" t="s">
        <v>14213</v>
      </c>
      <c r="B1212" s="361" t="s">
        <v>11449</v>
      </c>
      <c r="C1212" s="361">
        <v>7</v>
      </c>
      <c r="D1212" s="361" t="s">
        <v>1948</v>
      </c>
      <c r="E1212" s="361" t="s">
        <v>14214</v>
      </c>
      <c r="F1212" s="361" t="s">
        <v>15700</v>
      </c>
      <c r="G1212" s="361" t="s">
        <v>14205</v>
      </c>
      <c r="H1212" s="361" t="s">
        <v>7915</v>
      </c>
      <c r="I1212" s="363" t="s">
        <v>14205</v>
      </c>
      <c r="J1212" s="363" t="s">
        <v>11530</v>
      </c>
      <c r="K1212" s="360" t="s">
        <v>7967</v>
      </c>
      <c r="L1212" s="360" t="s">
        <v>1948</v>
      </c>
      <c r="M1212" s="360" t="s">
        <v>14214</v>
      </c>
      <c r="N1212" s="363" t="s">
        <v>15770</v>
      </c>
      <c r="O1212" s="363" t="s">
        <v>13926</v>
      </c>
      <c r="P1212" s="363" t="s">
        <v>14215</v>
      </c>
      <c r="Q1212" s="363" t="s">
        <v>14216</v>
      </c>
      <c r="R1212" s="363" t="s">
        <v>15771</v>
      </c>
      <c r="S1212" s="363" t="s">
        <v>15349</v>
      </c>
      <c r="T1212" s="419" t="str">
        <f t="shared" si="37"/>
        <v>211Xã Chiêm Hóa</v>
      </c>
      <c r="U1212" t="e">
        <f>VLOOKUP(S1212,'DM CQT mới'!$E$7:$E$132,1,)</f>
        <v>#N/A</v>
      </c>
      <c r="V1212" s="360" t="s">
        <v>1948</v>
      </c>
      <c r="W1212" s="363" t="s">
        <v>15770</v>
      </c>
      <c r="X1212" t="b">
        <f t="shared" si="36"/>
        <v>1</v>
      </c>
    </row>
    <row r="1213" spans="1:24" ht="90" hidden="1">
      <c r="A1213" s="360" t="s">
        <v>14213</v>
      </c>
      <c r="B1213" s="361" t="s">
        <v>11449</v>
      </c>
      <c r="C1213" s="361">
        <v>7</v>
      </c>
      <c r="D1213" s="361" t="s">
        <v>1948</v>
      </c>
      <c r="E1213" s="361" t="s">
        <v>14214</v>
      </c>
      <c r="F1213" s="361" t="s">
        <v>15700</v>
      </c>
      <c r="G1213" s="361" t="s">
        <v>14205</v>
      </c>
      <c r="H1213" s="361" t="s">
        <v>7915</v>
      </c>
      <c r="I1213" s="363" t="s">
        <v>14205</v>
      </c>
      <c r="J1213" s="363" t="s">
        <v>11530</v>
      </c>
      <c r="K1213" s="360" t="s">
        <v>7967</v>
      </c>
      <c r="L1213" s="360" t="s">
        <v>1948</v>
      </c>
      <c r="M1213" s="360" t="s">
        <v>14214</v>
      </c>
      <c r="N1213" s="363" t="s">
        <v>15770</v>
      </c>
      <c r="O1213" s="363" t="s">
        <v>13926</v>
      </c>
      <c r="P1213" s="363" t="s">
        <v>14215</v>
      </c>
      <c r="Q1213" s="363" t="s">
        <v>14216</v>
      </c>
      <c r="R1213" s="363" t="s">
        <v>15771</v>
      </c>
      <c r="S1213" s="363" t="s">
        <v>15345</v>
      </c>
      <c r="T1213" s="419" t="str">
        <f t="shared" si="37"/>
        <v>211Xã Hòa An</v>
      </c>
      <c r="U1213" t="e">
        <f>VLOOKUP(S1213,'DM CQT mới'!$E$7:$E$132,1,)</f>
        <v>#N/A</v>
      </c>
      <c r="V1213" s="360" t="s">
        <v>1948</v>
      </c>
      <c r="W1213" s="363" t="s">
        <v>15770</v>
      </c>
      <c r="X1213" t="b">
        <f t="shared" si="36"/>
        <v>1</v>
      </c>
    </row>
    <row r="1214" spans="1:24" ht="90" hidden="1">
      <c r="A1214" s="360" t="s">
        <v>14213</v>
      </c>
      <c r="B1214" s="361" t="s">
        <v>11449</v>
      </c>
      <c r="C1214" s="361">
        <v>7</v>
      </c>
      <c r="D1214" s="361" t="s">
        <v>1948</v>
      </c>
      <c r="E1214" s="361" t="s">
        <v>14214</v>
      </c>
      <c r="F1214" s="361" t="s">
        <v>15700</v>
      </c>
      <c r="G1214" s="361" t="s">
        <v>14205</v>
      </c>
      <c r="H1214" s="361" t="s">
        <v>7915</v>
      </c>
      <c r="I1214" s="363" t="s">
        <v>14205</v>
      </c>
      <c r="J1214" s="363" t="s">
        <v>11530</v>
      </c>
      <c r="K1214" s="360" t="s">
        <v>7967</v>
      </c>
      <c r="L1214" s="360" t="s">
        <v>1948</v>
      </c>
      <c r="M1214" s="360" t="s">
        <v>14214</v>
      </c>
      <c r="N1214" s="363" t="s">
        <v>15770</v>
      </c>
      <c r="O1214" s="363" t="s">
        <v>13926</v>
      </c>
      <c r="P1214" s="363" t="s">
        <v>14215</v>
      </c>
      <c r="Q1214" s="363" t="s">
        <v>14216</v>
      </c>
      <c r="R1214" s="363" t="s">
        <v>15771</v>
      </c>
      <c r="S1214" s="363" t="s">
        <v>8040</v>
      </c>
      <c r="T1214" s="419" t="str">
        <f t="shared" si="37"/>
        <v>211Xã Kiên Đài</v>
      </c>
      <c r="U1214" t="e">
        <f>VLOOKUP(S1214,'DM CQT mới'!$E$7:$E$132,1,)</f>
        <v>#N/A</v>
      </c>
      <c r="V1214" s="360" t="s">
        <v>1948</v>
      </c>
      <c r="W1214" s="363" t="s">
        <v>15770</v>
      </c>
      <c r="X1214" t="b">
        <f t="shared" si="36"/>
        <v>1</v>
      </c>
    </row>
    <row r="1215" spans="1:24" ht="90" hidden="1">
      <c r="A1215" s="360" t="s">
        <v>14213</v>
      </c>
      <c r="B1215" s="361" t="s">
        <v>11449</v>
      </c>
      <c r="C1215" s="361">
        <v>7</v>
      </c>
      <c r="D1215" s="361" t="s">
        <v>1948</v>
      </c>
      <c r="E1215" s="361" t="s">
        <v>14214</v>
      </c>
      <c r="F1215" s="361" t="s">
        <v>15700</v>
      </c>
      <c r="G1215" s="361" t="s">
        <v>14205</v>
      </c>
      <c r="H1215" s="361" t="s">
        <v>7915</v>
      </c>
      <c r="I1215" s="363" t="s">
        <v>14205</v>
      </c>
      <c r="J1215" s="363" t="s">
        <v>11530</v>
      </c>
      <c r="K1215" s="360" t="s">
        <v>7967</v>
      </c>
      <c r="L1215" s="360" t="s">
        <v>1948</v>
      </c>
      <c r="M1215" s="360" t="s">
        <v>14214</v>
      </c>
      <c r="N1215" s="363" t="s">
        <v>15770</v>
      </c>
      <c r="O1215" s="363" t="s">
        <v>13926</v>
      </c>
      <c r="P1215" s="363" t="s">
        <v>14215</v>
      </c>
      <c r="Q1215" s="363" t="s">
        <v>14216</v>
      </c>
      <c r="R1215" s="363" t="s">
        <v>15771</v>
      </c>
      <c r="S1215" s="363" t="s">
        <v>8041</v>
      </c>
      <c r="T1215" s="419" t="str">
        <f t="shared" si="37"/>
        <v>211Xã Tri Phú</v>
      </c>
      <c r="U1215" t="e">
        <f>VLOOKUP(S1215,'DM CQT mới'!$E$7:$E$132,1,)</f>
        <v>#N/A</v>
      </c>
      <c r="V1215" s="360" t="s">
        <v>1948</v>
      </c>
      <c r="W1215" s="363" t="s">
        <v>15770</v>
      </c>
      <c r="X1215" t="b">
        <f t="shared" si="36"/>
        <v>1</v>
      </c>
    </row>
    <row r="1216" spans="1:24" ht="90" hidden="1">
      <c r="A1216" s="360" t="s">
        <v>14213</v>
      </c>
      <c r="B1216" s="361" t="s">
        <v>11449</v>
      </c>
      <c r="C1216" s="361">
        <v>7</v>
      </c>
      <c r="D1216" s="361" t="s">
        <v>1948</v>
      </c>
      <c r="E1216" s="361" t="s">
        <v>14214</v>
      </c>
      <c r="F1216" s="361" t="s">
        <v>15700</v>
      </c>
      <c r="G1216" s="361" t="s">
        <v>14205</v>
      </c>
      <c r="H1216" s="361" t="s">
        <v>7915</v>
      </c>
      <c r="I1216" s="363" t="s">
        <v>14205</v>
      </c>
      <c r="J1216" s="363" t="s">
        <v>11530</v>
      </c>
      <c r="K1216" s="360" t="s">
        <v>7967</v>
      </c>
      <c r="L1216" s="360" t="s">
        <v>1948</v>
      </c>
      <c r="M1216" s="360" t="s">
        <v>14214</v>
      </c>
      <c r="N1216" s="363" t="s">
        <v>15770</v>
      </c>
      <c r="O1216" s="363" t="s">
        <v>13926</v>
      </c>
      <c r="P1216" s="363" t="s">
        <v>14215</v>
      </c>
      <c r="Q1216" s="363" t="s">
        <v>14216</v>
      </c>
      <c r="R1216" s="363" t="s">
        <v>15771</v>
      </c>
      <c r="S1216" s="363" t="s">
        <v>8042</v>
      </c>
      <c r="T1216" s="419" t="str">
        <f t="shared" si="37"/>
        <v>211Xã Kim Bình</v>
      </c>
      <c r="U1216" t="e">
        <f>VLOOKUP(S1216,'DM CQT mới'!$E$7:$E$132,1,)</f>
        <v>#N/A</v>
      </c>
      <c r="V1216" s="360" t="s">
        <v>1948</v>
      </c>
      <c r="W1216" s="363" t="s">
        <v>15770</v>
      </c>
      <c r="X1216" t="b">
        <f t="shared" si="36"/>
        <v>1</v>
      </c>
    </row>
    <row r="1217" spans="1:24" ht="90" hidden="1">
      <c r="A1217" s="360" t="s">
        <v>14213</v>
      </c>
      <c r="B1217" s="361" t="s">
        <v>11449</v>
      </c>
      <c r="C1217" s="361">
        <v>7</v>
      </c>
      <c r="D1217" s="361" t="s">
        <v>1948</v>
      </c>
      <c r="E1217" s="361" t="s">
        <v>14214</v>
      </c>
      <c r="F1217" s="361" t="s">
        <v>15700</v>
      </c>
      <c r="G1217" s="361" t="s">
        <v>14205</v>
      </c>
      <c r="H1217" s="361" t="s">
        <v>7915</v>
      </c>
      <c r="I1217" s="363" t="s">
        <v>14205</v>
      </c>
      <c r="J1217" s="363" t="s">
        <v>11530</v>
      </c>
      <c r="K1217" s="360" t="s">
        <v>7967</v>
      </c>
      <c r="L1217" s="360" t="s">
        <v>1948</v>
      </c>
      <c r="M1217" s="360" t="s">
        <v>14214</v>
      </c>
      <c r="N1217" s="363" t="s">
        <v>15770</v>
      </c>
      <c r="O1217" s="363" t="s">
        <v>13926</v>
      </c>
      <c r="P1217" s="363" t="s">
        <v>14215</v>
      </c>
      <c r="Q1217" s="363" t="s">
        <v>14216</v>
      </c>
      <c r="R1217" s="363" t="s">
        <v>15771</v>
      </c>
      <c r="S1217" s="363" t="s">
        <v>8043</v>
      </c>
      <c r="T1217" s="419" t="str">
        <f t="shared" si="37"/>
        <v>211Xã Yên Nguyên</v>
      </c>
      <c r="U1217" t="e">
        <f>VLOOKUP(S1217,'DM CQT mới'!$E$7:$E$132,1,)</f>
        <v>#N/A</v>
      </c>
      <c r="V1217" s="360" t="s">
        <v>1948</v>
      </c>
      <c r="W1217" s="363" t="s">
        <v>15770</v>
      </c>
      <c r="X1217" t="b">
        <f t="shared" si="36"/>
        <v>1</v>
      </c>
    </row>
    <row r="1218" spans="1:24" ht="45" hidden="1">
      <c r="A1218" s="360" t="s">
        <v>14217</v>
      </c>
      <c r="B1218" s="361" t="s">
        <v>11449</v>
      </c>
      <c r="C1218" s="361">
        <v>8</v>
      </c>
      <c r="D1218" s="361">
        <v>2523</v>
      </c>
      <c r="E1218" s="361" t="s">
        <v>14218</v>
      </c>
      <c r="F1218" s="361" t="s">
        <v>15702</v>
      </c>
      <c r="G1218" s="361" t="s">
        <v>14219</v>
      </c>
      <c r="H1218" s="361">
        <v>211</v>
      </c>
      <c r="I1218" s="363" t="s">
        <v>14205</v>
      </c>
      <c r="J1218" s="363" t="s">
        <v>11530</v>
      </c>
      <c r="K1218" s="360" t="s">
        <v>7974</v>
      </c>
      <c r="L1218" s="360" t="s">
        <v>14220</v>
      </c>
      <c r="M1218" s="360"/>
      <c r="N1218" s="363" t="s">
        <v>15772</v>
      </c>
      <c r="O1218" s="363" t="s">
        <v>13844</v>
      </c>
      <c r="P1218" s="363" t="s">
        <v>2533</v>
      </c>
      <c r="Q1218" s="363" t="s">
        <v>14221</v>
      </c>
      <c r="R1218" s="363" t="s">
        <v>15773</v>
      </c>
      <c r="S1218" s="363" t="s">
        <v>8103</v>
      </c>
      <c r="T1218" s="419" t="str">
        <f t="shared" si="37"/>
        <v>211Xã Ngọc Đường</v>
      </c>
      <c r="U1218" t="e">
        <f>VLOOKUP(S1218,'DM CQT mới'!$E$7:$E$132,1,)</f>
        <v>#N/A</v>
      </c>
      <c r="V1218" s="360" t="s">
        <v>14220</v>
      </c>
      <c r="W1218" s="363" t="s">
        <v>15772</v>
      </c>
      <c r="X1218" t="b">
        <f t="shared" si="36"/>
        <v>0</v>
      </c>
    </row>
    <row r="1219" spans="1:24" ht="45" hidden="1">
      <c r="A1219" s="360" t="s">
        <v>14217</v>
      </c>
      <c r="B1219" s="361" t="s">
        <v>11449</v>
      </c>
      <c r="C1219" s="361">
        <v>8</v>
      </c>
      <c r="D1219" s="361">
        <v>2523</v>
      </c>
      <c r="E1219" s="361" t="s">
        <v>14218</v>
      </c>
      <c r="F1219" s="361" t="s">
        <v>15702</v>
      </c>
      <c r="G1219" s="361" t="s">
        <v>14219</v>
      </c>
      <c r="H1219" s="361">
        <v>211</v>
      </c>
      <c r="I1219" s="363" t="s">
        <v>14205</v>
      </c>
      <c r="J1219" s="363" t="s">
        <v>11530</v>
      </c>
      <c r="K1219" s="360" t="s">
        <v>7974</v>
      </c>
      <c r="L1219" s="360" t="s">
        <v>14220</v>
      </c>
      <c r="M1219" s="360"/>
      <c r="N1219" s="363" t="s">
        <v>15772</v>
      </c>
      <c r="O1219" s="363" t="s">
        <v>13844</v>
      </c>
      <c r="P1219" s="363" t="s">
        <v>2533</v>
      </c>
      <c r="Q1219" s="363" t="s">
        <v>14221</v>
      </c>
      <c r="R1219" s="363" t="s">
        <v>15773</v>
      </c>
      <c r="S1219" s="363" t="s">
        <v>8104</v>
      </c>
      <c r="T1219" s="419" t="str">
        <f t="shared" si="37"/>
        <v>211Phường Hà Giang 1</v>
      </c>
      <c r="U1219" t="e">
        <f>VLOOKUP(S1219,'DM CQT mới'!$E$7:$E$132,1,)</f>
        <v>#N/A</v>
      </c>
      <c r="V1219" s="360" t="s">
        <v>14220</v>
      </c>
      <c r="W1219" s="363" t="s">
        <v>15772</v>
      </c>
      <c r="X1219" t="b">
        <f t="shared" si="36"/>
        <v>0</v>
      </c>
    </row>
    <row r="1220" spans="1:24" ht="45" hidden="1">
      <c r="A1220" s="360" t="s">
        <v>14217</v>
      </c>
      <c r="B1220" s="361" t="s">
        <v>11449</v>
      </c>
      <c r="C1220" s="361">
        <v>8</v>
      </c>
      <c r="D1220" s="361">
        <v>2523</v>
      </c>
      <c r="E1220" s="361" t="s">
        <v>14218</v>
      </c>
      <c r="F1220" s="361" t="s">
        <v>15702</v>
      </c>
      <c r="G1220" s="361" t="s">
        <v>14219</v>
      </c>
      <c r="H1220" s="361">
        <v>211</v>
      </c>
      <c r="I1220" s="363" t="s">
        <v>14205</v>
      </c>
      <c r="J1220" s="363" t="s">
        <v>11530</v>
      </c>
      <c r="K1220" s="360" t="s">
        <v>7974</v>
      </c>
      <c r="L1220" s="360" t="s">
        <v>14220</v>
      </c>
      <c r="M1220" s="360"/>
      <c r="N1220" s="363" t="s">
        <v>15772</v>
      </c>
      <c r="O1220" s="363" t="s">
        <v>13844</v>
      </c>
      <c r="P1220" s="363" t="s">
        <v>2533</v>
      </c>
      <c r="Q1220" s="363" t="s">
        <v>14221</v>
      </c>
      <c r="R1220" s="363" t="s">
        <v>15773</v>
      </c>
      <c r="S1220" s="363" t="s">
        <v>8105</v>
      </c>
      <c r="T1220" s="419" t="str">
        <f t="shared" si="37"/>
        <v>211Phường Hà Giang 2</v>
      </c>
      <c r="U1220" t="e">
        <f>VLOOKUP(S1220,'DM CQT mới'!$E$7:$E$132,1,)</f>
        <v>#N/A</v>
      </c>
      <c r="V1220" s="360" t="s">
        <v>14220</v>
      </c>
      <c r="W1220" s="363" t="s">
        <v>15772</v>
      </c>
      <c r="X1220" t="b">
        <f t="shared" ref="X1220:X1283" si="38">V1220=D1220</f>
        <v>0</v>
      </c>
    </row>
    <row r="1221" spans="1:24" ht="75" hidden="1">
      <c r="A1221" s="360" t="s">
        <v>14222</v>
      </c>
      <c r="B1221" s="361" t="s">
        <v>11449</v>
      </c>
      <c r="C1221" s="361">
        <v>9</v>
      </c>
      <c r="D1221" s="361" t="s">
        <v>2631</v>
      </c>
      <c r="E1221" s="361" t="s">
        <v>14223</v>
      </c>
      <c r="F1221" s="361" t="s">
        <v>15704</v>
      </c>
      <c r="G1221" s="361" t="s">
        <v>14219</v>
      </c>
      <c r="H1221" s="361">
        <v>211</v>
      </c>
      <c r="I1221" s="363" t="s">
        <v>14205</v>
      </c>
      <c r="J1221" s="363" t="s">
        <v>11530</v>
      </c>
      <c r="K1221" s="360" t="s">
        <v>13806</v>
      </c>
      <c r="L1221" s="360" t="s">
        <v>14224</v>
      </c>
      <c r="M1221" s="360"/>
      <c r="N1221" s="363" t="s">
        <v>15774</v>
      </c>
      <c r="O1221" s="363" t="s">
        <v>13844</v>
      </c>
      <c r="P1221" s="363" t="s">
        <v>14225</v>
      </c>
      <c r="Q1221" s="363" t="s">
        <v>14226</v>
      </c>
      <c r="R1221" s="363" t="s">
        <v>15775</v>
      </c>
      <c r="S1221" s="363" t="s">
        <v>8116</v>
      </c>
      <c r="T1221" s="419" t="str">
        <f t="shared" ref="T1221:T1284" si="39">H1221&amp;S1221</f>
        <v>211Xã Tân Quang</v>
      </c>
      <c r="U1221" t="e">
        <f>VLOOKUP(S1221,'DM CQT mới'!$E$7:$E$132,1,)</f>
        <v>#N/A</v>
      </c>
      <c r="V1221" s="360" t="s">
        <v>14224</v>
      </c>
      <c r="W1221" s="363" t="s">
        <v>15774</v>
      </c>
      <c r="X1221" t="b">
        <f t="shared" si="38"/>
        <v>0</v>
      </c>
    </row>
    <row r="1222" spans="1:24" ht="75" hidden="1">
      <c r="A1222" s="360" t="s">
        <v>14222</v>
      </c>
      <c r="B1222" s="361" t="s">
        <v>11449</v>
      </c>
      <c r="C1222" s="361">
        <v>9</v>
      </c>
      <c r="D1222" s="361" t="s">
        <v>2631</v>
      </c>
      <c r="E1222" s="361" t="s">
        <v>14223</v>
      </c>
      <c r="F1222" s="361" t="s">
        <v>15704</v>
      </c>
      <c r="G1222" s="361" t="s">
        <v>14219</v>
      </c>
      <c r="H1222" s="361">
        <v>211</v>
      </c>
      <c r="I1222" s="363" t="s">
        <v>14205</v>
      </c>
      <c r="J1222" s="363" t="s">
        <v>11530</v>
      </c>
      <c r="K1222" s="360" t="s">
        <v>13806</v>
      </c>
      <c r="L1222" s="360" t="s">
        <v>14224</v>
      </c>
      <c r="M1222" s="360"/>
      <c r="N1222" s="363" t="s">
        <v>15774</v>
      </c>
      <c r="O1222" s="363" t="s">
        <v>13844</v>
      </c>
      <c r="P1222" s="363" t="s">
        <v>14225</v>
      </c>
      <c r="Q1222" s="363" t="s">
        <v>14226</v>
      </c>
      <c r="R1222" s="363" t="s">
        <v>15775</v>
      </c>
      <c r="S1222" s="363" t="s">
        <v>8117</v>
      </c>
      <c r="T1222" s="419" t="str">
        <f t="shared" si="39"/>
        <v>211Xã Đồng Tâm</v>
      </c>
      <c r="U1222" t="e">
        <f>VLOOKUP(S1222,'DM CQT mới'!$E$7:$E$132,1,)</f>
        <v>#N/A</v>
      </c>
      <c r="V1222" s="360" t="s">
        <v>14224</v>
      </c>
      <c r="W1222" s="363" t="s">
        <v>15774</v>
      </c>
      <c r="X1222" t="b">
        <f t="shared" si="38"/>
        <v>0</v>
      </c>
    </row>
    <row r="1223" spans="1:24" ht="75" hidden="1">
      <c r="A1223" s="360" t="s">
        <v>14222</v>
      </c>
      <c r="B1223" s="361" t="s">
        <v>11449</v>
      </c>
      <c r="C1223" s="361">
        <v>9</v>
      </c>
      <c r="D1223" s="361" t="s">
        <v>2631</v>
      </c>
      <c r="E1223" s="361" t="s">
        <v>14223</v>
      </c>
      <c r="F1223" s="361" t="s">
        <v>15704</v>
      </c>
      <c r="G1223" s="361" t="s">
        <v>14219</v>
      </c>
      <c r="H1223" s="361">
        <v>211</v>
      </c>
      <c r="I1223" s="363" t="s">
        <v>14205</v>
      </c>
      <c r="J1223" s="363" t="s">
        <v>11530</v>
      </c>
      <c r="K1223" s="360" t="s">
        <v>13806</v>
      </c>
      <c r="L1223" s="360" t="s">
        <v>14224</v>
      </c>
      <c r="M1223" s="360"/>
      <c r="N1223" s="363" t="s">
        <v>15774</v>
      </c>
      <c r="O1223" s="363" t="s">
        <v>13844</v>
      </c>
      <c r="P1223" s="363" t="s">
        <v>14225</v>
      </c>
      <c r="Q1223" s="363" t="s">
        <v>14226</v>
      </c>
      <c r="R1223" s="363" t="s">
        <v>15775</v>
      </c>
      <c r="S1223" s="363" t="s">
        <v>8118</v>
      </c>
      <c r="T1223" s="419" t="str">
        <f t="shared" si="39"/>
        <v>211Xã Liên Hiệp</v>
      </c>
      <c r="U1223" t="e">
        <f>VLOOKUP(S1223,'DM CQT mới'!$E$7:$E$132,1,)</f>
        <v>#N/A</v>
      </c>
      <c r="V1223" s="360" t="s">
        <v>14224</v>
      </c>
      <c r="W1223" s="363" t="s">
        <v>15774</v>
      </c>
      <c r="X1223" t="b">
        <f t="shared" si="38"/>
        <v>0</v>
      </c>
    </row>
    <row r="1224" spans="1:24" ht="75" hidden="1">
      <c r="A1224" s="360" t="s">
        <v>14222</v>
      </c>
      <c r="B1224" s="361" t="s">
        <v>11449</v>
      </c>
      <c r="C1224" s="361">
        <v>9</v>
      </c>
      <c r="D1224" s="361" t="s">
        <v>2631</v>
      </c>
      <c r="E1224" s="361" t="s">
        <v>14223</v>
      </c>
      <c r="F1224" s="361" t="s">
        <v>15704</v>
      </c>
      <c r="G1224" s="361" t="s">
        <v>14219</v>
      </c>
      <c r="H1224" s="361">
        <v>211</v>
      </c>
      <c r="I1224" s="363" t="s">
        <v>14205</v>
      </c>
      <c r="J1224" s="363" t="s">
        <v>11530</v>
      </c>
      <c r="K1224" s="360" t="s">
        <v>13806</v>
      </c>
      <c r="L1224" s="360" t="s">
        <v>14224</v>
      </c>
      <c r="M1224" s="360"/>
      <c r="N1224" s="363" t="s">
        <v>15774</v>
      </c>
      <c r="O1224" s="363" t="s">
        <v>13844</v>
      </c>
      <c r="P1224" s="363" t="s">
        <v>14225</v>
      </c>
      <c r="Q1224" s="363" t="s">
        <v>14226</v>
      </c>
      <c r="R1224" s="363" t="s">
        <v>15775</v>
      </c>
      <c r="S1224" s="363" t="s">
        <v>8119</v>
      </c>
      <c r="T1224" s="419" t="str">
        <f t="shared" si="39"/>
        <v>211Xã Bằng Hành</v>
      </c>
      <c r="U1224" t="e">
        <f>VLOOKUP(S1224,'DM CQT mới'!$E$7:$E$132,1,)</f>
        <v>#N/A</v>
      </c>
      <c r="V1224" s="360" t="s">
        <v>14224</v>
      </c>
      <c r="W1224" s="363" t="s">
        <v>15774</v>
      </c>
      <c r="X1224" t="b">
        <f t="shared" si="38"/>
        <v>0</v>
      </c>
    </row>
    <row r="1225" spans="1:24" ht="75" hidden="1">
      <c r="A1225" s="360" t="s">
        <v>14222</v>
      </c>
      <c r="B1225" s="361" t="s">
        <v>11449</v>
      </c>
      <c r="C1225" s="361">
        <v>9</v>
      </c>
      <c r="D1225" s="361" t="s">
        <v>2631</v>
      </c>
      <c r="E1225" s="361" t="s">
        <v>14223</v>
      </c>
      <c r="F1225" s="361" t="s">
        <v>15704</v>
      </c>
      <c r="G1225" s="361" t="s">
        <v>14219</v>
      </c>
      <c r="H1225" s="361">
        <v>211</v>
      </c>
      <c r="I1225" s="363" t="s">
        <v>14205</v>
      </c>
      <c r="J1225" s="363" t="s">
        <v>11530</v>
      </c>
      <c r="K1225" s="360" t="s">
        <v>13806</v>
      </c>
      <c r="L1225" s="360" t="s">
        <v>14224</v>
      </c>
      <c r="M1225" s="360"/>
      <c r="N1225" s="363" t="s">
        <v>15774</v>
      </c>
      <c r="O1225" s="363" t="s">
        <v>13844</v>
      </c>
      <c r="P1225" s="363" t="s">
        <v>14225</v>
      </c>
      <c r="Q1225" s="363" t="s">
        <v>14226</v>
      </c>
      <c r="R1225" s="363" t="s">
        <v>15775</v>
      </c>
      <c r="S1225" s="363" t="s">
        <v>8120</v>
      </c>
      <c r="T1225" s="419" t="str">
        <f t="shared" si="39"/>
        <v>211Xã Bắc Quang</v>
      </c>
      <c r="U1225" t="e">
        <f>VLOOKUP(S1225,'DM CQT mới'!$E$7:$E$132,1,)</f>
        <v>#N/A</v>
      </c>
      <c r="V1225" s="360" t="s">
        <v>14224</v>
      </c>
      <c r="W1225" s="363" t="s">
        <v>15774</v>
      </c>
      <c r="X1225" t="b">
        <f t="shared" si="38"/>
        <v>0</v>
      </c>
    </row>
    <row r="1226" spans="1:24" ht="75" hidden="1">
      <c r="A1226" s="360" t="s">
        <v>14222</v>
      </c>
      <c r="B1226" s="361" t="s">
        <v>11449</v>
      </c>
      <c r="C1226" s="361">
        <v>9</v>
      </c>
      <c r="D1226" s="361" t="s">
        <v>2631</v>
      </c>
      <c r="E1226" s="361" t="s">
        <v>14223</v>
      </c>
      <c r="F1226" s="361" t="s">
        <v>15704</v>
      </c>
      <c r="G1226" s="361" t="s">
        <v>14219</v>
      </c>
      <c r="H1226" s="361">
        <v>211</v>
      </c>
      <c r="I1226" s="363" t="s">
        <v>14205</v>
      </c>
      <c r="J1226" s="363" t="s">
        <v>11530</v>
      </c>
      <c r="K1226" s="360" t="s">
        <v>13806</v>
      </c>
      <c r="L1226" s="360" t="s">
        <v>14224</v>
      </c>
      <c r="M1226" s="360"/>
      <c r="N1226" s="363" t="s">
        <v>15774</v>
      </c>
      <c r="O1226" s="363" t="s">
        <v>13844</v>
      </c>
      <c r="P1226" s="363" t="s">
        <v>14225</v>
      </c>
      <c r="Q1226" s="363" t="s">
        <v>14226</v>
      </c>
      <c r="R1226" s="363" t="s">
        <v>15775</v>
      </c>
      <c r="S1226" s="363" t="s">
        <v>8121</v>
      </c>
      <c r="T1226" s="419" t="str">
        <f t="shared" si="39"/>
        <v>211Xã Hùng An</v>
      </c>
      <c r="U1226" t="e">
        <f>VLOOKUP(S1226,'DM CQT mới'!$E$7:$E$132,1,)</f>
        <v>#N/A</v>
      </c>
      <c r="V1226" s="360" t="s">
        <v>14224</v>
      </c>
      <c r="W1226" s="363" t="s">
        <v>15774</v>
      </c>
      <c r="X1226" t="b">
        <f t="shared" si="38"/>
        <v>0</v>
      </c>
    </row>
    <row r="1227" spans="1:24" ht="75" hidden="1">
      <c r="A1227" s="360" t="s">
        <v>14222</v>
      </c>
      <c r="B1227" s="361" t="s">
        <v>11449</v>
      </c>
      <c r="C1227" s="361">
        <v>9</v>
      </c>
      <c r="D1227" s="361" t="s">
        <v>2631</v>
      </c>
      <c r="E1227" s="361" t="s">
        <v>14223</v>
      </c>
      <c r="F1227" s="361" t="s">
        <v>15704</v>
      </c>
      <c r="G1227" s="361" t="s">
        <v>14219</v>
      </c>
      <c r="H1227" s="361">
        <v>211</v>
      </c>
      <c r="I1227" s="363" t="s">
        <v>14205</v>
      </c>
      <c r="J1227" s="363" t="s">
        <v>11530</v>
      </c>
      <c r="K1227" s="360" t="s">
        <v>13806</v>
      </c>
      <c r="L1227" s="360" t="s">
        <v>14224</v>
      </c>
      <c r="M1227" s="360"/>
      <c r="N1227" s="363" t="s">
        <v>15774</v>
      </c>
      <c r="O1227" s="363" t="s">
        <v>13844</v>
      </c>
      <c r="P1227" s="363" t="s">
        <v>14225</v>
      </c>
      <c r="Q1227" s="363" t="s">
        <v>14226</v>
      </c>
      <c r="R1227" s="363" t="s">
        <v>15775</v>
      </c>
      <c r="S1227" s="363" t="s">
        <v>8122</v>
      </c>
      <c r="T1227" s="419" t="str">
        <f t="shared" si="39"/>
        <v>211Xã Vĩnh Tuy</v>
      </c>
      <c r="U1227" t="e">
        <f>VLOOKUP(S1227,'DM CQT mới'!$E$7:$E$132,1,)</f>
        <v>#N/A</v>
      </c>
      <c r="V1227" s="360" t="s">
        <v>14224</v>
      </c>
      <c r="W1227" s="363" t="s">
        <v>15774</v>
      </c>
      <c r="X1227" t="b">
        <f t="shared" si="38"/>
        <v>0</v>
      </c>
    </row>
    <row r="1228" spans="1:24" ht="75" hidden="1">
      <c r="A1228" s="360" t="s">
        <v>14222</v>
      </c>
      <c r="B1228" s="361" t="s">
        <v>11449</v>
      </c>
      <c r="C1228" s="361">
        <v>9</v>
      </c>
      <c r="D1228" s="361" t="s">
        <v>2631</v>
      </c>
      <c r="E1228" s="361" t="s">
        <v>14223</v>
      </c>
      <c r="F1228" s="361" t="s">
        <v>15704</v>
      </c>
      <c r="G1228" s="361" t="s">
        <v>14219</v>
      </c>
      <c r="H1228" s="361">
        <v>211</v>
      </c>
      <c r="I1228" s="363" t="s">
        <v>14205</v>
      </c>
      <c r="J1228" s="363" t="s">
        <v>11530</v>
      </c>
      <c r="K1228" s="360" t="s">
        <v>13806</v>
      </c>
      <c r="L1228" s="360" t="s">
        <v>14224</v>
      </c>
      <c r="M1228" s="360"/>
      <c r="N1228" s="363" t="s">
        <v>15774</v>
      </c>
      <c r="O1228" s="363" t="s">
        <v>13844</v>
      </c>
      <c r="P1228" s="363" t="s">
        <v>14225</v>
      </c>
      <c r="Q1228" s="363" t="s">
        <v>14226</v>
      </c>
      <c r="R1228" s="363" t="s">
        <v>15775</v>
      </c>
      <c r="S1228" s="363" t="s">
        <v>8123</v>
      </c>
      <c r="T1228" s="419" t="str">
        <f t="shared" si="39"/>
        <v>211Xã Đồng Yên</v>
      </c>
      <c r="U1228" t="e">
        <f>VLOOKUP(S1228,'DM CQT mới'!$E$7:$E$132,1,)</f>
        <v>#N/A</v>
      </c>
      <c r="V1228" s="360" t="s">
        <v>14224</v>
      </c>
      <c r="W1228" s="363" t="s">
        <v>15774</v>
      </c>
      <c r="X1228" t="b">
        <f t="shared" si="38"/>
        <v>0</v>
      </c>
    </row>
    <row r="1229" spans="1:24" ht="75" hidden="1">
      <c r="A1229" s="360" t="s">
        <v>14222</v>
      </c>
      <c r="B1229" s="361" t="s">
        <v>11449</v>
      </c>
      <c r="C1229" s="361">
        <v>9</v>
      </c>
      <c r="D1229" s="361" t="s">
        <v>2631</v>
      </c>
      <c r="E1229" s="361" t="s">
        <v>14223</v>
      </c>
      <c r="F1229" s="361" t="s">
        <v>15704</v>
      </c>
      <c r="G1229" s="361" t="s">
        <v>14219</v>
      </c>
      <c r="H1229" s="361">
        <v>211</v>
      </c>
      <c r="I1229" s="363" t="s">
        <v>14205</v>
      </c>
      <c r="J1229" s="363" t="s">
        <v>11530</v>
      </c>
      <c r="K1229" s="360" t="s">
        <v>13806</v>
      </c>
      <c r="L1229" s="360" t="s">
        <v>14224</v>
      </c>
      <c r="M1229" s="360"/>
      <c r="N1229" s="363" t="s">
        <v>15774</v>
      </c>
      <c r="O1229" s="363" t="s">
        <v>13844</v>
      </c>
      <c r="P1229" s="363" t="s">
        <v>14225</v>
      </c>
      <c r="Q1229" s="363" t="s">
        <v>14226</v>
      </c>
      <c r="R1229" s="363" t="s">
        <v>15775</v>
      </c>
      <c r="S1229" s="363" t="s">
        <v>8124</v>
      </c>
      <c r="T1229" s="419" t="str">
        <f t="shared" si="39"/>
        <v>211Xã Tiên Yên</v>
      </c>
      <c r="U1229" t="e">
        <f>VLOOKUP(S1229,'DM CQT mới'!$E$7:$E$132,1,)</f>
        <v>#N/A</v>
      </c>
      <c r="V1229" s="360" t="s">
        <v>14224</v>
      </c>
      <c r="W1229" s="363" t="s">
        <v>15774</v>
      </c>
      <c r="X1229" t="b">
        <f t="shared" si="38"/>
        <v>0</v>
      </c>
    </row>
    <row r="1230" spans="1:24" ht="75" hidden="1">
      <c r="A1230" s="360" t="s">
        <v>14222</v>
      </c>
      <c r="B1230" s="361" t="s">
        <v>11449</v>
      </c>
      <c r="C1230" s="361">
        <v>9</v>
      </c>
      <c r="D1230" s="361" t="s">
        <v>2631</v>
      </c>
      <c r="E1230" s="361" t="s">
        <v>14223</v>
      </c>
      <c r="F1230" s="361" t="s">
        <v>15704</v>
      </c>
      <c r="G1230" s="361" t="s">
        <v>14219</v>
      </c>
      <c r="H1230" s="361">
        <v>211</v>
      </c>
      <c r="I1230" s="363" t="s">
        <v>14205</v>
      </c>
      <c r="J1230" s="363" t="s">
        <v>11530</v>
      </c>
      <c r="K1230" s="360" t="s">
        <v>13806</v>
      </c>
      <c r="L1230" s="360" t="s">
        <v>14224</v>
      </c>
      <c r="M1230" s="360"/>
      <c r="N1230" s="363" t="s">
        <v>15774</v>
      </c>
      <c r="O1230" s="363" t="s">
        <v>13844</v>
      </c>
      <c r="P1230" s="363" t="s">
        <v>14225</v>
      </c>
      <c r="Q1230" s="363" t="s">
        <v>14226</v>
      </c>
      <c r="R1230" s="363" t="s">
        <v>15775</v>
      </c>
      <c r="S1230" s="363" t="s">
        <v>8125</v>
      </c>
      <c r="T1230" s="419" t="str">
        <f t="shared" si="39"/>
        <v>211Xã Xuân Giang</v>
      </c>
      <c r="U1230" t="e">
        <f>VLOOKUP(S1230,'DM CQT mới'!$E$7:$E$132,1,)</f>
        <v>#N/A</v>
      </c>
      <c r="V1230" s="360" t="s">
        <v>14224</v>
      </c>
      <c r="W1230" s="363" t="s">
        <v>15774</v>
      </c>
      <c r="X1230" t="b">
        <f t="shared" si="38"/>
        <v>0</v>
      </c>
    </row>
    <row r="1231" spans="1:24" ht="75" hidden="1">
      <c r="A1231" s="360" t="s">
        <v>14222</v>
      </c>
      <c r="B1231" s="361" t="s">
        <v>11449</v>
      </c>
      <c r="C1231" s="361">
        <v>9</v>
      </c>
      <c r="D1231" s="361" t="s">
        <v>2631</v>
      </c>
      <c r="E1231" s="361" t="s">
        <v>14223</v>
      </c>
      <c r="F1231" s="361" t="s">
        <v>15704</v>
      </c>
      <c r="G1231" s="361" t="s">
        <v>14219</v>
      </c>
      <c r="H1231" s="361">
        <v>211</v>
      </c>
      <c r="I1231" s="363" t="s">
        <v>14205</v>
      </c>
      <c r="J1231" s="363" t="s">
        <v>11530</v>
      </c>
      <c r="K1231" s="360" t="s">
        <v>13806</v>
      </c>
      <c r="L1231" s="360" t="s">
        <v>14224</v>
      </c>
      <c r="M1231" s="360"/>
      <c r="N1231" s="363" t="s">
        <v>15774</v>
      </c>
      <c r="O1231" s="363" t="s">
        <v>13844</v>
      </c>
      <c r="P1231" s="363" t="s">
        <v>14225</v>
      </c>
      <c r="Q1231" s="363" t="s">
        <v>14226</v>
      </c>
      <c r="R1231" s="363" t="s">
        <v>15775</v>
      </c>
      <c r="S1231" s="363" t="s">
        <v>8126</v>
      </c>
      <c r="T1231" s="419" t="str">
        <f t="shared" si="39"/>
        <v>211Xã Bằng Lang</v>
      </c>
      <c r="U1231" t="e">
        <f>VLOOKUP(S1231,'DM CQT mới'!$E$7:$E$132,1,)</f>
        <v>#N/A</v>
      </c>
      <c r="V1231" s="360" t="s">
        <v>14224</v>
      </c>
      <c r="W1231" s="363" t="s">
        <v>15774</v>
      </c>
      <c r="X1231" t="b">
        <f t="shared" si="38"/>
        <v>0</v>
      </c>
    </row>
    <row r="1232" spans="1:24" ht="75" hidden="1">
      <c r="A1232" s="360" t="s">
        <v>14222</v>
      </c>
      <c r="B1232" s="361" t="s">
        <v>11449</v>
      </c>
      <c r="C1232" s="361">
        <v>9</v>
      </c>
      <c r="D1232" s="361" t="s">
        <v>2631</v>
      </c>
      <c r="E1232" s="361" t="s">
        <v>14223</v>
      </c>
      <c r="F1232" s="361" t="s">
        <v>15704</v>
      </c>
      <c r="G1232" s="361" t="s">
        <v>14219</v>
      </c>
      <c r="H1232" s="361">
        <v>211</v>
      </c>
      <c r="I1232" s="363" t="s">
        <v>14205</v>
      </c>
      <c r="J1232" s="363" t="s">
        <v>11530</v>
      </c>
      <c r="K1232" s="360" t="s">
        <v>13806</v>
      </c>
      <c r="L1232" s="360" t="s">
        <v>14224</v>
      </c>
      <c r="M1232" s="360"/>
      <c r="N1232" s="363" t="s">
        <v>15774</v>
      </c>
      <c r="O1232" s="363" t="s">
        <v>13844</v>
      </c>
      <c r="P1232" s="363" t="s">
        <v>14225</v>
      </c>
      <c r="Q1232" s="363" t="s">
        <v>14226</v>
      </c>
      <c r="R1232" s="363" t="s">
        <v>15775</v>
      </c>
      <c r="S1232" s="363" t="s">
        <v>8127</v>
      </c>
      <c r="T1232" s="419" t="str">
        <f t="shared" si="39"/>
        <v>211Xã Yên Thành</v>
      </c>
      <c r="U1232" t="e">
        <f>VLOOKUP(S1232,'DM CQT mới'!$E$7:$E$132,1,)</f>
        <v>#N/A</v>
      </c>
      <c r="V1232" s="360" t="s">
        <v>14224</v>
      </c>
      <c r="W1232" s="363" t="s">
        <v>15774</v>
      </c>
      <c r="X1232" t="b">
        <f t="shared" si="38"/>
        <v>0</v>
      </c>
    </row>
    <row r="1233" spans="1:24" ht="75" hidden="1">
      <c r="A1233" s="360" t="s">
        <v>14222</v>
      </c>
      <c r="B1233" s="361" t="s">
        <v>11449</v>
      </c>
      <c r="C1233" s="361">
        <v>9</v>
      </c>
      <c r="D1233" s="361" t="s">
        <v>2631</v>
      </c>
      <c r="E1233" s="361" t="s">
        <v>14223</v>
      </c>
      <c r="F1233" s="361" t="s">
        <v>15704</v>
      </c>
      <c r="G1233" s="361" t="s">
        <v>14219</v>
      </c>
      <c r="H1233" s="361">
        <v>211</v>
      </c>
      <c r="I1233" s="363" t="s">
        <v>14205</v>
      </c>
      <c r="J1233" s="363" t="s">
        <v>11530</v>
      </c>
      <c r="K1233" s="360" t="s">
        <v>13806</v>
      </c>
      <c r="L1233" s="360" t="s">
        <v>14224</v>
      </c>
      <c r="M1233" s="360"/>
      <c r="N1233" s="363" t="s">
        <v>15774</v>
      </c>
      <c r="O1233" s="363" t="s">
        <v>13844</v>
      </c>
      <c r="P1233" s="363" t="s">
        <v>14225</v>
      </c>
      <c r="Q1233" s="363" t="s">
        <v>14226</v>
      </c>
      <c r="R1233" s="363" t="s">
        <v>15775</v>
      </c>
      <c r="S1233" s="363" t="s">
        <v>8128</v>
      </c>
      <c r="T1233" s="419" t="str">
        <f t="shared" si="39"/>
        <v>211Xã Quang Bình</v>
      </c>
      <c r="U1233" t="e">
        <f>VLOOKUP(S1233,'DM CQT mới'!$E$7:$E$132,1,)</f>
        <v>#N/A</v>
      </c>
      <c r="V1233" s="360" t="s">
        <v>14224</v>
      </c>
      <c r="W1233" s="363" t="s">
        <v>15774</v>
      </c>
      <c r="X1233" t="b">
        <f t="shared" si="38"/>
        <v>0</v>
      </c>
    </row>
    <row r="1234" spans="1:24" ht="75" hidden="1">
      <c r="A1234" s="360" t="s">
        <v>14222</v>
      </c>
      <c r="B1234" s="361" t="s">
        <v>11449</v>
      </c>
      <c r="C1234" s="361">
        <v>9</v>
      </c>
      <c r="D1234" s="361" t="s">
        <v>2631</v>
      </c>
      <c r="E1234" s="361" t="s">
        <v>14223</v>
      </c>
      <c r="F1234" s="361" t="s">
        <v>15704</v>
      </c>
      <c r="G1234" s="361" t="s">
        <v>14219</v>
      </c>
      <c r="H1234" s="361">
        <v>211</v>
      </c>
      <c r="I1234" s="363" t="s">
        <v>14205</v>
      </c>
      <c r="J1234" s="363" t="s">
        <v>11530</v>
      </c>
      <c r="K1234" s="360" t="s">
        <v>13806</v>
      </c>
      <c r="L1234" s="360" t="s">
        <v>14224</v>
      </c>
      <c r="M1234" s="360"/>
      <c r="N1234" s="363" t="s">
        <v>15774</v>
      </c>
      <c r="O1234" s="363" t="s">
        <v>13844</v>
      </c>
      <c r="P1234" s="363" t="s">
        <v>14225</v>
      </c>
      <c r="Q1234" s="363" t="s">
        <v>14226</v>
      </c>
      <c r="R1234" s="363" t="s">
        <v>15775</v>
      </c>
      <c r="S1234" s="363" t="s">
        <v>8129</v>
      </c>
      <c r="T1234" s="419" t="str">
        <f t="shared" si="39"/>
        <v>211Xã Tân Trịnh</v>
      </c>
      <c r="U1234" t="e">
        <f>VLOOKUP(S1234,'DM CQT mới'!$E$7:$E$132,1,)</f>
        <v>#N/A</v>
      </c>
      <c r="V1234" s="360" t="s">
        <v>14224</v>
      </c>
      <c r="W1234" s="363" t="s">
        <v>15774</v>
      </c>
      <c r="X1234" t="b">
        <f t="shared" si="38"/>
        <v>0</v>
      </c>
    </row>
    <row r="1235" spans="1:24" ht="75" hidden="1">
      <c r="A1235" s="360" t="s">
        <v>14222</v>
      </c>
      <c r="B1235" s="361" t="s">
        <v>11449</v>
      </c>
      <c r="C1235" s="361">
        <v>9</v>
      </c>
      <c r="D1235" s="361" t="s">
        <v>2631</v>
      </c>
      <c r="E1235" s="361" t="s">
        <v>14223</v>
      </c>
      <c r="F1235" s="361" t="s">
        <v>15704</v>
      </c>
      <c r="G1235" s="361" t="s">
        <v>14219</v>
      </c>
      <c r="H1235" s="361">
        <v>211</v>
      </c>
      <c r="I1235" s="363" t="s">
        <v>14205</v>
      </c>
      <c r="J1235" s="363" t="s">
        <v>11530</v>
      </c>
      <c r="K1235" s="360" t="s">
        <v>13806</v>
      </c>
      <c r="L1235" s="360" t="s">
        <v>14224</v>
      </c>
      <c r="M1235" s="360"/>
      <c r="N1235" s="363" t="s">
        <v>15774</v>
      </c>
      <c r="O1235" s="363" t="s">
        <v>13844</v>
      </c>
      <c r="P1235" s="363" t="s">
        <v>14225</v>
      </c>
      <c r="Q1235" s="363" t="s">
        <v>14226</v>
      </c>
      <c r="R1235" s="363" t="s">
        <v>15775</v>
      </c>
      <c r="S1235" s="363" t="s">
        <v>8130</v>
      </c>
      <c r="T1235" s="419" t="str">
        <f t="shared" si="39"/>
        <v>211Xã Tiên Nguyên</v>
      </c>
      <c r="U1235" t="e">
        <f>VLOOKUP(S1235,'DM CQT mới'!$E$7:$E$132,1,)</f>
        <v>#N/A</v>
      </c>
      <c r="V1235" s="360" t="s">
        <v>14224</v>
      </c>
      <c r="W1235" s="363" t="s">
        <v>15774</v>
      </c>
      <c r="X1235" t="b">
        <f t="shared" si="38"/>
        <v>0</v>
      </c>
    </row>
    <row r="1236" spans="1:24" ht="45" hidden="1">
      <c r="A1236" s="360" t="s">
        <v>14227</v>
      </c>
      <c r="B1236" s="361" t="s">
        <v>11449</v>
      </c>
      <c r="C1236" s="361">
        <v>10</v>
      </c>
      <c r="D1236" s="361" t="s">
        <v>2619</v>
      </c>
      <c r="E1236" s="361" t="s">
        <v>14228</v>
      </c>
      <c r="F1236" s="361" t="s">
        <v>15706</v>
      </c>
      <c r="G1236" s="361" t="s">
        <v>14219</v>
      </c>
      <c r="H1236" s="361">
        <v>211</v>
      </c>
      <c r="I1236" s="363" t="s">
        <v>14205</v>
      </c>
      <c r="J1236" s="363" t="s">
        <v>11530</v>
      </c>
      <c r="K1236" s="360" t="s">
        <v>7975</v>
      </c>
      <c r="L1236" s="360" t="s">
        <v>14229</v>
      </c>
      <c r="M1236" s="360"/>
      <c r="N1236" s="363" t="s">
        <v>15776</v>
      </c>
      <c r="O1236" s="363" t="s">
        <v>13844</v>
      </c>
      <c r="P1236" s="363" t="s">
        <v>2617</v>
      </c>
      <c r="Q1236" s="363" t="s">
        <v>14230</v>
      </c>
      <c r="R1236" s="363" t="s">
        <v>15777</v>
      </c>
      <c r="S1236" s="363" t="s">
        <v>8139</v>
      </c>
      <c r="T1236" s="419" t="str">
        <f t="shared" si="39"/>
        <v>211Xã Xín Mần</v>
      </c>
      <c r="U1236" t="e">
        <f>VLOOKUP(S1236,'DM CQT mới'!$E$7:$E$132,1,)</f>
        <v>#N/A</v>
      </c>
      <c r="V1236" s="360" t="s">
        <v>14229</v>
      </c>
      <c r="W1236" s="363" t="s">
        <v>15776</v>
      </c>
      <c r="X1236" t="b">
        <f t="shared" si="38"/>
        <v>0</v>
      </c>
    </row>
    <row r="1237" spans="1:24" ht="45" hidden="1">
      <c r="A1237" s="360" t="s">
        <v>14227</v>
      </c>
      <c r="B1237" s="361" t="s">
        <v>11449</v>
      </c>
      <c r="C1237" s="361">
        <v>10</v>
      </c>
      <c r="D1237" s="361" t="s">
        <v>2619</v>
      </c>
      <c r="E1237" s="361" t="s">
        <v>14228</v>
      </c>
      <c r="F1237" s="361" t="s">
        <v>15706</v>
      </c>
      <c r="G1237" s="361" t="s">
        <v>14219</v>
      </c>
      <c r="H1237" s="361">
        <v>211</v>
      </c>
      <c r="I1237" s="363" t="s">
        <v>14205</v>
      </c>
      <c r="J1237" s="363" t="s">
        <v>11530</v>
      </c>
      <c r="K1237" s="360" t="s">
        <v>7975</v>
      </c>
      <c r="L1237" s="360" t="s">
        <v>14229</v>
      </c>
      <c r="M1237" s="360"/>
      <c r="N1237" s="363" t="s">
        <v>15776</v>
      </c>
      <c r="O1237" s="363" t="s">
        <v>13844</v>
      </c>
      <c r="P1237" s="363" t="s">
        <v>2617</v>
      </c>
      <c r="Q1237" s="363" t="s">
        <v>14230</v>
      </c>
      <c r="R1237" s="363" t="s">
        <v>15777</v>
      </c>
      <c r="S1237" s="363" t="s">
        <v>8140</v>
      </c>
      <c r="T1237" s="419" t="str">
        <f t="shared" si="39"/>
        <v>211Xã Pà Vầy Sủ</v>
      </c>
      <c r="U1237" t="e">
        <f>VLOOKUP(S1237,'DM CQT mới'!$E$7:$E$132,1,)</f>
        <v>#N/A</v>
      </c>
      <c r="V1237" s="360" t="s">
        <v>14229</v>
      </c>
      <c r="W1237" s="363" t="s">
        <v>15776</v>
      </c>
      <c r="X1237" t="b">
        <f t="shared" si="38"/>
        <v>0</v>
      </c>
    </row>
    <row r="1238" spans="1:24" ht="45" hidden="1">
      <c r="A1238" s="360" t="s">
        <v>14227</v>
      </c>
      <c r="B1238" s="361" t="s">
        <v>11449</v>
      </c>
      <c r="C1238" s="361">
        <v>10</v>
      </c>
      <c r="D1238" s="361" t="s">
        <v>2619</v>
      </c>
      <c r="E1238" s="361" t="s">
        <v>14228</v>
      </c>
      <c r="F1238" s="361" t="s">
        <v>15706</v>
      </c>
      <c r="G1238" s="361" t="s">
        <v>14219</v>
      </c>
      <c r="H1238" s="361">
        <v>211</v>
      </c>
      <c r="I1238" s="363" t="s">
        <v>14205</v>
      </c>
      <c r="J1238" s="363" t="s">
        <v>11530</v>
      </c>
      <c r="K1238" s="360" t="s">
        <v>7975</v>
      </c>
      <c r="L1238" s="360" t="s">
        <v>14229</v>
      </c>
      <c r="M1238" s="360"/>
      <c r="N1238" s="363" t="s">
        <v>15776</v>
      </c>
      <c r="O1238" s="363" t="s">
        <v>13844</v>
      </c>
      <c r="P1238" s="363" t="s">
        <v>2617</v>
      </c>
      <c r="Q1238" s="363" t="s">
        <v>14230</v>
      </c>
      <c r="R1238" s="363" t="s">
        <v>15777</v>
      </c>
      <c r="S1238" s="363" t="s">
        <v>8141</v>
      </c>
      <c r="T1238" s="419" t="str">
        <f t="shared" si="39"/>
        <v>211Xã Nấm Dẩn</v>
      </c>
      <c r="U1238" t="e">
        <f>VLOOKUP(S1238,'DM CQT mới'!$E$7:$E$132,1,)</f>
        <v>#N/A</v>
      </c>
      <c r="V1238" s="360" t="s">
        <v>14229</v>
      </c>
      <c r="W1238" s="363" t="s">
        <v>15776</v>
      </c>
      <c r="X1238" t="b">
        <f t="shared" si="38"/>
        <v>0</v>
      </c>
    </row>
    <row r="1239" spans="1:24" ht="45" hidden="1">
      <c r="A1239" s="360" t="s">
        <v>14227</v>
      </c>
      <c r="B1239" s="361" t="s">
        <v>11449</v>
      </c>
      <c r="C1239" s="361">
        <v>10</v>
      </c>
      <c r="D1239" s="361" t="s">
        <v>2619</v>
      </c>
      <c r="E1239" s="361" t="s">
        <v>14228</v>
      </c>
      <c r="F1239" s="361" t="s">
        <v>15706</v>
      </c>
      <c r="G1239" s="361" t="s">
        <v>14219</v>
      </c>
      <c r="H1239" s="361">
        <v>211</v>
      </c>
      <c r="I1239" s="363" t="s">
        <v>14205</v>
      </c>
      <c r="J1239" s="363" t="s">
        <v>11530</v>
      </c>
      <c r="K1239" s="360" t="s">
        <v>7975</v>
      </c>
      <c r="L1239" s="360" t="s">
        <v>14229</v>
      </c>
      <c r="M1239" s="360"/>
      <c r="N1239" s="363" t="s">
        <v>15776</v>
      </c>
      <c r="O1239" s="363" t="s">
        <v>13844</v>
      </c>
      <c r="P1239" s="363" t="s">
        <v>2617</v>
      </c>
      <c r="Q1239" s="363" t="s">
        <v>14230</v>
      </c>
      <c r="R1239" s="363" t="s">
        <v>15777</v>
      </c>
      <c r="S1239" s="363" t="s">
        <v>8142</v>
      </c>
      <c r="T1239" s="419" t="str">
        <f t="shared" si="39"/>
        <v>211Xã Trung Thịnh</v>
      </c>
      <c r="U1239" t="e">
        <f>VLOOKUP(S1239,'DM CQT mới'!$E$7:$E$132,1,)</f>
        <v>#N/A</v>
      </c>
      <c r="V1239" s="360" t="s">
        <v>14229</v>
      </c>
      <c r="W1239" s="363" t="s">
        <v>15776</v>
      </c>
      <c r="X1239" t="b">
        <f t="shared" si="38"/>
        <v>0</v>
      </c>
    </row>
    <row r="1240" spans="1:24" ht="45" hidden="1">
      <c r="A1240" s="360" t="s">
        <v>14227</v>
      </c>
      <c r="B1240" s="361" t="s">
        <v>11449</v>
      </c>
      <c r="C1240" s="361">
        <v>10</v>
      </c>
      <c r="D1240" s="361" t="s">
        <v>2619</v>
      </c>
      <c r="E1240" s="361" t="s">
        <v>14228</v>
      </c>
      <c r="F1240" s="361" t="s">
        <v>15706</v>
      </c>
      <c r="G1240" s="361" t="s">
        <v>14219</v>
      </c>
      <c r="H1240" s="361">
        <v>211</v>
      </c>
      <c r="I1240" s="363" t="s">
        <v>14205</v>
      </c>
      <c r="J1240" s="363" t="s">
        <v>11530</v>
      </c>
      <c r="K1240" s="360" t="s">
        <v>7975</v>
      </c>
      <c r="L1240" s="360" t="s">
        <v>14229</v>
      </c>
      <c r="M1240" s="360"/>
      <c r="N1240" s="363" t="s">
        <v>15776</v>
      </c>
      <c r="O1240" s="363" t="s">
        <v>13844</v>
      </c>
      <c r="P1240" s="363" t="s">
        <v>2617</v>
      </c>
      <c r="Q1240" s="363" t="s">
        <v>14230</v>
      </c>
      <c r="R1240" s="363" t="s">
        <v>15777</v>
      </c>
      <c r="S1240" s="363" t="s">
        <v>8143</v>
      </c>
      <c r="T1240" s="419" t="str">
        <f t="shared" si="39"/>
        <v>211Xã Quảng Nguyên</v>
      </c>
      <c r="U1240" t="e">
        <f>VLOOKUP(S1240,'DM CQT mới'!$E$7:$E$132,1,)</f>
        <v>#N/A</v>
      </c>
      <c r="V1240" s="360" t="s">
        <v>14229</v>
      </c>
      <c r="W1240" s="363" t="s">
        <v>15776</v>
      </c>
      <c r="X1240" t="b">
        <f t="shared" si="38"/>
        <v>0</v>
      </c>
    </row>
    <row r="1241" spans="1:24" ht="45" hidden="1">
      <c r="A1241" s="360" t="s">
        <v>14227</v>
      </c>
      <c r="B1241" s="361" t="s">
        <v>11449</v>
      </c>
      <c r="C1241" s="361">
        <v>10</v>
      </c>
      <c r="D1241" s="361" t="s">
        <v>2619</v>
      </c>
      <c r="E1241" s="361" t="s">
        <v>14228</v>
      </c>
      <c r="F1241" s="361" t="s">
        <v>15706</v>
      </c>
      <c r="G1241" s="361" t="s">
        <v>14219</v>
      </c>
      <c r="H1241" s="361">
        <v>211</v>
      </c>
      <c r="I1241" s="363" t="s">
        <v>14205</v>
      </c>
      <c r="J1241" s="363" t="s">
        <v>11530</v>
      </c>
      <c r="K1241" s="360" t="s">
        <v>7975</v>
      </c>
      <c r="L1241" s="360" t="s">
        <v>14229</v>
      </c>
      <c r="M1241" s="360"/>
      <c r="N1241" s="363" t="s">
        <v>15776</v>
      </c>
      <c r="O1241" s="363" t="s">
        <v>13844</v>
      </c>
      <c r="P1241" s="363" t="s">
        <v>2617</v>
      </c>
      <c r="Q1241" s="363" t="s">
        <v>14230</v>
      </c>
      <c r="R1241" s="363" t="s">
        <v>15777</v>
      </c>
      <c r="S1241" s="363" t="s">
        <v>8144</v>
      </c>
      <c r="T1241" s="419" t="str">
        <f t="shared" si="39"/>
        <v>211Xã Khuôn Lùng</v>
      </c>
      <c r="U1241" t="e">
        <f>VLOOKUP(S1241,'DM CQT mới'!$E$7:$E$132,1,)</f>
        <v>#N/A</v>
      </c>
      <c r="V1241" s="360" t="s">
        <v>14229</v>
      </c>
      <c r="W1241" s="363" t="s">
        <v>15776</v>
      </c>
      <c r="X1241" t="b">
        <f t="shared" si="38"/>
        <v>0</v>
      </c>
    </row>
    <row r="1242" spans="1:24" ht="45" hidden="1">
      <c r="A1242" s="360" t="s">
        <v>14231</v>
      </c>
      <c r="B1242" s="361" t="s">
        <v>11449</v>
      </c>
      <c r="C1242" s="361">
        <v>11</v>
      </c>
      <c r="D1242" s="361" t="s">
        <v>2597</v>
      </c>
      <c r="E1242" s="361" t="s">
        <v>14232</v>
      </c>
      <c r="F1242" s="361" t="s">
        <v>15709</v>
      </c>
      <c r="G1242" s="361" t="s">
        <v>14219</v>
      </c>
      <c r="H1242" s="361">
        <v>211</v>
      </c>
      <c r="I1242" s="363" t="s">
        <v>14205</v>
      </c>
      <c r="J1242" s="363" t="s">
        <v>11530</v>
      </c>
      <c r="K1242" s="360" t="s">
        <v>13811</v>
      </c>
      <c r="L1242" s="360" t="s">
        <v>14233</v>
      </c>
      <c r="M1242" s="360"/>
      <c r="N1242" s="363" t="s">
        <v>15778</v>
      </c>
      <c r="O1242" s="363" t="s">
        <v>13844</v>
      </c>
      <c r="P1242" s="363" t="s">
        <v>2595</v>
      </c>
      <c r="Q1242" s="363" t="s">
        <v>14234</v>
      </c>
      <c r="R1242" s="363" t="s">
        <v>15779</v>
      </c>
      <c r="S1242" s="363" t="s">
        <v>8131</v>
      </c>
      <c r="T1242" s="419" t="str">
        <f t="shared" si="39"/>
        <v>211Xã Thông Nguyên</v>
      </c>
      <c r="U1242" t="e">
        <f>VLOOKUP(S1242,'DM CQT mới'!$E$7:$E$132,1,)</f>
        <v>#N/A</v>
      </c>
      <c r="V1242" s="360" t="s">
        <v>14233</v>
      </c>
      <c r="W1242" s="363" t="s">
        <v>15778</v>
      </c>
      <c r="X1242" t="b">
        <f t="shared" si="38"/>
        <v>0</v>
      </c>
    </row>
    <row r="1243" spans="1:24" ht="45" hidden="1">
      <c r="A1243" s="360" t="s">
        <v>14231</v>
      </c>
      <c r="B1243" s="361" t="s">
        <v>11449</v>
      </c>
      <c r="C1243" s="361">
        <v>11</v>
      </c>
      <c r="D1243" s="361" t="s">
        <v>2597</v>
      </c>
      <c r="E1243" s="361" t="s">
        <v>14232</v>
      </c>
      <c r="F1243" s="361" t="s">
        <v>15709</v>
      </c>
      <c r="G1243" s="361" t="s">
        <v>14219</v>
      </c>
      <c r="H1243" s="361">
        <v>211</v>
      </c>
      <c r="I1243" s="363" t="s">
        <v>14205</v>
      </c>
      <c r="J1243" s="363" t="s">
        <v>11530</v>
      </c>
      <c r="K1243" s="360" t="s">
        <v>13811</v>
      </c>
      <c r="L1243" s="360" t="s">
        <v>14233</v>
      </c>
      <c r="M1243" s="360"/>
      <c r="N1243" s="363" t="s">
        <v>15778</v>
      </c>
      <c r="O1243" s="363" t="s">
        <v>13844</v>
      </c>
      <c r="P1243" s="363" t="s">
        <v>2595</v>
      </c>
      <c r="Q1243" s="363" t="s">
        <v>14234</v>
      </c>
      <c r="R1243" s="363" t="s">
        <v>15779</v>
      </c>
      <c r="S1243" s="363" t="s">
        <v>8132</v>
      </c>
      <c r="T1243" s="419" t="str">
        <f t="shared" si="39"/>
        <v>211Xã Hồ Thầu</v>
      </c>
      <c r="U1243" t="e">
        <f>VLOOKUP(S1243,'DM CQT mới'!$E$7:$E$132,1,)</f>
        <v>#N/A</v>
      </c>
      <c r="V1243" s="360" t="s">
        <v>14233</v>
      </c>
      <c r="W1243" s="363" t="s">
        <v>15778</v>
      </c>
      <c r="X1243" t="b">
        <f t="shared" si="38"/>
        <v>0</v>
      </c>
    </row>
    <row r="1244" spans="1:24" ht="45" hidden="1">
      <c r="A1244" s="360" t="s">
        <v>14231</v>
      </c>
      <c r="B1244" s="361" t="s">
        <v>11449</v>
      </c>
      <c r="C1244" s="361">
        <v>11</v>
      </c>
      <c r="D1244" s="361" t="s">
        <v>2597</v>
      </c>
      <c r="E1244" s="361" t="s">
        <v>14232</v>
      </c>
      <c r="F1244" s="361" t="s">
        <v>15709</v>
      </c>
      <c r="G1244" s="361" t="s">
        <v>14219</v>
      </c>
      <c r="H1244" s="361">
        <v>211</v>
      </c>
      <c r="I1244" s="363" t="s">
        <v>14205</v>
      </c>
      <c r="J1244" s="363" t="s">
        <v>11530</v>
      </c>
      <c r="K1244" s="360" t="s">
        <v>13811</v>
      </c>
      <c r="L1244" s="360" t="s">
        <v>14233</v>
      </c>
      <c r="M1244" s="360"/>
      <c r="N1244" s="363" t="s">
        <v>15778</v>
      </c>
      <c r="O1244" s="363" t="s">
        <v>13844</v>
      </c>
      <c r="P1244" s="363" t="s">
        <v>2595</v>
      </c>
      <c r="Q1244" s="363" t="s">
        <v>14234</v>
      </c>
      <c r="R1244" s="363" t="s">
        <v>15779</v>
      </c>
      <c r="S1244" s="363" t="s">
        <v>8133</v>
      </c>
      <c r="T1244" s="419" t="str">
        <f t="shared" si="39"/>
        <v>211Xã Nậm Dịch</v>
      </c>
      <c r="U1244" t="e">
        <f>VLOOKUP(S1244,'DM CQT mới'!$E$7:$E$132,1,)</f>
        <v>#N/A</v>
      </c>
      <c r="V1244" s="360" t="s">
        <v>14233</v>
      </c>
      <c r="W1244" s="363" t="s">
        <v>15778</v>
      </c>
      <c r="X1244" t="b">
        <f t="shared" si="38"/>
        <v>0</v>
      </c>
    </row>
    <row r="1245" spans="1:24" ht="45" hidden="1">
      <c r="A1245" s="360" t="s">
        <v>14231</v>
      </c>
      <c r="B1245" s="361" t="s">
        <v>11449</v>
      </c>
      <c r="C1245" s="361">
        <v>11</v>
      </c>
      <c r="D1245" s="361" t="s">
        <v>2597</v>
      </c>
      <c r="E1245" s="361" t="s">
        <v>14232</v>
      </c>
      <c r="F1245" s="361" t="s">
        <v>15709</v>
      </c>
      <c r="G1245" s="361" t="s">
        <v>14219</v>
      </c>
      <c r="H1245" s="361">
        <v>211</v>
      </c>
      <c r="I1245" s="363" t="s">
        <v>14205</v>
      </c>
      <c r="J1245" s="363" t="s">
        <v>11530</v>
      </c>
      <c r="K1245" s="360" t="s">
        <v>13811</v>
      </c>
      <c r="L1245" s="360" t="s">
        <v>14233</v>
      </c>
      <c r="M1245" s="360"/>
      <c r="N1245" s="363" t="s">
        <v>15778</v>
      </c>
      <c r="O1245" s="363" t="s">
        <v>13844</v>
      </c>
      <c r="P1245" s="363" t="s">
        <v>2595</v>
      </c>
      <c r="Q1245" s="363" t="s">
        <v>14234</v>
      </c>
      <c r="R1245" s="363" t="s">
        <v>15779</v>
      </c>
      <c r="S1245" s="363" t="s">
        <v>8134</v>
      </c>
      <c r="T1245" s="419" t="str">
        <f t="shared" si="39"/>
        <v>211Xã Tân Tiến</v>
      </c>
      <c r="U1245" t="e">
        <f>VLOOKUP(S1245,'DM CQT mới'!$E$7:$E$132,1,)</f>
        <v>#N/A</v>
      </c>
      <c r="V1245" s="360" t="s">
        <v>14233</v>
      </c>
      <c r="W1245" s="363" t="s">
        <v>15778</v>
      </c>
      <c r="X1245" t="b">
        <f t="shared" si="38"/>
        <v>0</v>
      </c>
    </row>
    <row r="1246" spans="1:24" ht="45" hidden="1">
      <c r="A1246" s="360" t="s">
        <v>14231</v>
      </c>
      <c r="B1246" s="361" t="s">
        <v>11449</v>
      </c>
      <c r="C1246" s="361">
        <v>11</v>
      </c>
      <c r="D1246" s="361" t="s">
        <v>2597</v>
      </c>
      <c r="E1246" s="361" t="s">
        <v>14232</v>
      </c>
      <c r="F1246" s="361" t="s">
        <v>15709</v>
      </c>
      <c r="G1246" s="361" t="s">
        <v>14219</v>
      </c>
      <c r="H1246" s="361">
        <v>211</v>
      </c>
      <c r="I1246" s="363" t="s">
        <v>14205</v>
      </c>
      <c r="J1246" s="363" t="s">
        <v>11530</v>
      </c>
      <c r="K1246" s="360" t="s">
        <v>13811</v>
      </c>
      <c r="L1246" s="360" t="s">
        <v>14233</v>
      </c>
      <c r="M1246" s="360"/>
      <c r="N1246" s="363" t="s">
        <v>15778</v>
      </c>
      <c r="O1246" s="363" t="s">
        <v>13844</v>
      </c>
      <c r="P1246" s="363" t="s">
        <v>2595</v>
      </c>
      <c r="Q1246" s="363" t="s">
        <v>14234</v>
      </c>
      <c r="R1246" s="363" t="s">
        <v>15779</v>
      </c>
      <c r="S1246" s="363" t="s">
        <v>8135</v>
      </c>
      <c r="T1246" s="419" t="str">
        <f t="shared" si="39"/>
        <v>211Xã Hoàng Su Phì</v>
      </c>
      <c r="U1246" t="e">
        <f>VLOOKUP(S1246,'DM CQT mới'!$E$7:$E$132,1,)</f>
        <v>#N/A</v>
      </c>
      <c r="V1246" s="360" t="s">
        <v>14233</v>
      </c>
      <c r="W1246" s="363" t="s">
        <v>15778</v>
      </c>
      <c r="X1246" t="b">
        <f t="shared" si="38"/>
        <v>0</v>
      </c>
    </row>
    <row r="1247" spans="1:24" ht="45" hidden="1">
      <c r="A1247" s="360" t="s">
        <v>14231</v>
      </c>
      <c r="B1247" s="361" t="s">
        <v>11449</v>
      </c>
      <c r="C1247" s="361">
        <v>11</v>
      </c>
      <c r="D1247" s="361" t="s">
        <v>2597</v>
      </c>
      <c r="E1247" s="361" t="s">
        <v>14232</v>
      </c>
      <c r="F1247" s="361" t="s">
        <v>15709</v>
      </c>
      <c r="G1247" s="361" t="s">
        <v>14219</v>
      </c>
      <c r="H1247" s="361">
        <v>211</v>
      </c>
      <c r="I1247" s="363" t="s">
        <v>14205</v>
      </c>
      <c r="J1247" s="363" t="s">
        <v>11530</v>
      </c>
      <c r="K1247" s="360" t="s">
        <v>13811</v>
      </c>
      <c r="L1247" s="360" t="s">
        <v>14233</v>
      </c>
      <c r="M1247" s="360"/>
      <c r="N1247" s="363" t="s">
        <v>15778</v>
      </c>
      <c r="O1247" s="363" t="s">
        <v>13844</v>
      </c>
      <c r="P1247" s="363" t="s">
        <v>2595</v>
      </c>
      <c r="Q1247" s="363" t="s">
        <v>14234</v>
      </c>
      <c r="R1247" s="363" t="s">
        <v>15779</v>
      </c>
      <c r="S1247" s="363" t="s">
        <v>8136</v>
      </c>
      <c r="T1247" s="419" t="str">
        <f t="shared" si="39"/>
        <v>211Xã Thàng Tín</v>
      </c>
      <c r="U1247" t="e">
        <f>VLOOKUP(S1247,'DM CQT mới'!$E$7:$E$132,1,)</f>
        <v>#N/A</v>
      </c>
      <c r="V1247" s="360" t="s">
        <v>14233</v>
      </c>
      <c r="W1247" s="363" t="s">
        <v>15778</v>
      </c>
      <c r="X1247" t="b">
        <f t="shared" si="38"/>
        <v>0</v>
      </c>
    </row>
    <row r="1248" spans="1:24" ht="45" hidden="1">
      <c r="A1248" s="360" t="s">
        <v>14231</v>
      </c>
      <c r="B1248" s="361" t="s">
        <v>11449</v>
      </c>
      <c r="C1248" s="361">
        <v>11</v>
      </c>
      <c r="D1248" s="361" t="s">
        <v>2597</v>
      </c>
      <c r="E1248" s="361" t="s">
        <v>14232</v>
      </c>
      <c r="F1248" s="361" t="s">
        <v>15709</v>
      </c>
      <c r="G1248" s="361" t="s">
        <v>14219</v>
      </c>
      <c r="H1248" s="361">
        <v>211</v>
      </c>
      <c r="I1248" s="363" t="s">
        <v>14205</v>
      </c>
      <c r="J1248" s="363" t="s">
        <v>11530</v>
      </c>
      <c r="K1248" s="360" t="s">
        <v>13811</v>
      </c>
      <c r="L1248" s="360" t="s">
        <v>14233</v>
      </c>
      <c r="M1248" s="360"/>
      <c r="N1248" s="363" t="s">
        <v>15778</v>
      </c>
      <c r="O1248" s="363" t="s">
        <v>13844</v>
      </c>
      <c r="P1248" s="363" t="s">
        <v>2595</v>
      </c>
      <c r="Q1248" s="363" t="s">
        <v>14234</v>
      </c>
      <c r="R1248" s="363" t="s">
        <v>15779</v>
      </c>
      <c r="S1248" s="363" t="s">
        <v>8137</v>
      </c>
      <c r="T1248" s="419" t="str">
        <f t="shared" si="39"/>
        <v>211Xã Bản Máy</v>
      </c>
      <c r="U1248" t="e">
        <f>VLOOKUP(S1248,'DM CQT mới'!$E$7:$E$132,1,)</f>
        <v>#N/A</v>
      </c>
      <c r="V1248" s="360" t="s">
        <v>14233</v>
      </c>
      <c r="W1248" s="363" t="s">
        <v>15778</v>
      </c>
      <c r="X1248" t="b">
        <f t="shared" si="38"/>
        <v>0</v>
      </c>
    </row>
    <row r="1249" spans="1:24" ht="45" hidden="1">
      <c r="A1249" s="360" t="s">
        <v>14231</v>
      </c>
      <c r="B1249" s="361" t="s">
        <v>11449</v>
      </c>
      <c r="C1249" s="361">
        <v>11</v>
      </c>
      <c r="D1249" s="361" t="s">
        <v>2597</v>
      </c>
      <c r="E1249" s="361" t="s">
        <v>14232</v>
      </c>
      <c r="F1249" s="361" t="s">
        <v>15709</v>
      </c>
      <c r="G1249" s="361" t="s">
        <v>14219</v>
      </c>
      <c r="H1249" s="361">
        <v>211</v>
      </c>
      <c r="I1249" s="363" t="s">
        <v>14205</v>
      </c>
      <c r="J1249" s="363" t="s">
        <v>11530</v>
      </c>
      <c r="K1249" s="360" t="s">
        <v>13811</v>
      </c>
      <c r="L1249" s="360" t="s">
        <v>14233</v>
      </c>
      <c r="M1249" s="360"/>
      <c r="N1249" s="363" t="s">
        <v>15778</v>
      </c>
      <c r="O1249" s="363" t="s">
        <v>13844</v>
      </c>
      <c r="P1249" s="363" t="s">
        <v>2595</v>
      </c>
      <c r="Q1249" s="363" t="s">
        <v>14234</v>
      </c>
      <c r="R1249" s="363" t="s">
        <v>15779</v>
      </c>
      <c r="S1249" s="363" t="s">
        <v>8138</v>
      </c>
      <c r="T1249" s="419" t="str">
        <f t="shared" si="39"/>
        <v>211Xã Pờ Ly Ngài</v>
      </c>
      <c r="U1249" t="e">
        <f>VLOOKUP(S1249,'DM CQT mới'!$E$7:$E$132,1,)</f>
        <v>#N/A</v>
      </c>
      <c r="V1249" s="360" t="s">
        <v>14233</v>
      </c>
      <c r="W1249" s="363" t="s">
        <v>15778</v>
      </c>
      <c r="X1249" t="b">
        <f t="shared" si="38"/>
        <v>0</v>
      </c>
    </row>
    <row r="1250" spans="1:24" ht="60" hidden="1">
      <c r="A1250" s="360" t="s">
        <v>14235</v>
      </c>
      <c r="B1250" s="361" t="s">
        <v>11449</v>
      </c>
      <c r="C1250" s="361">
        <v>12</v>
      </c>
      <c r="D1250" s="361" t="s">
        <v>2609</v>
      </c>
      <c r="E1250" s="361" t="s">
        <v>14236</v>
      </c>
      <c r="F1250" s="361" t="s">
        <v>15712</v>
      </c>
      <c r="G1250" s="361" t="s">
        <v>14219</v>
      </c>
      <c r="H1250" s="361">
        <v>211</v>
      </c>
      <c r="I1250" s="363" t="s">
        <v>14205</v>
      </c>
      <c r="J1250" s="363" t="s">
        <v>11530</v>
      </c>
      <c r="K1250" s="360" t="s">
        <v>7976</v>
      </c>
      <c r="L1250" s="360" t="s">
        <v>14237</v>
      </c>
      <c r="M1250" s="360"/>
      <c r="N1250" s="363" t="s">
        <v>15780</v>
      </c>
      <c r="O1250" s="363" t="s">
        <v>13844</v>
      </c>
      <c r="P1250" s="363" t="s">
        <v>2607</v>
      </c>
      <c r="Q1250" s="363" t="s">
        <v>14238</v>
      </c>
      <c r="R1250" s="363" t="s">
        <v>15781</v>
      </c>
      <c r="S1250" s="363" t="s">
        <v>8106</v>
      </c>
      <c r="T1250" s="419" t="str">
        <f t="shared" si="39"/>
        <v>211Xã Lao Chải</v>
      </c>
      <c r="U1250" t="e">
        <f>VLOOKUP(S1250,'DM CQT mới'!$E$7:$E$132,1,)</f>
        <v>#N/A</v>
      </c>
      <c r="V1250" s="360" t="s">
        <v>14237</v>
      </c>
      <c r="W1250" s="363" t="s">
        <v>15780</v>
      </c>
      <c r="X1250" t="b">
        <f t="shared" si="38"/>
        <v>0</v>
      </c>
    </row>
    <row r="1251" spans="1:24" ht="60" hidden="1">
      <c r="A1251" s="360" t="s">
        <v>14235</v>
      </c>
      <c r="B1251" s="361" t="s">
        <v>11449</v>
      </c>
      <c r="C1251" s="361">
        <v>12</v>
      </c>
      <c r="D1251" s="361" t="s">
        <v>2609</v>
      </c>
      <c r="E1251" s="361" t="s">
        <v>14236</v>
      </c>
      <c r="F1251" s="361" t="s">
        <v>15712</v>
      </c>
      <c r="G1251" s="361" t="s">
        <v>14219</v>
      </c>
      <c r="H1251" s="361">
        <v>211</v>
      </c>
      <c r="I1251" s="363" t="s">
        <v>14205</v>
      </c>
      <c r="J1251" s="363" t="s">
        <v>11530</v>
      </c>
      <c r="K1251" s="360" t="s">
        <v>7976</v>
      </c>
      <c r="L1251" s="360" t="s">
        <v>14237</v>
      </c>
      <c r="M1251" s="360"/>
      <c r="N1251" s="363" t="s">
        <v>15780</v>
      </c>
      <c r="O1251" s="363" t="s">
        <v>13844</v>
      </c>
      <c r="P1251" s="363" t="s">
        <v>2607</v>
      </c>
      <c r="Q1251" s="363" t="s">
        <v>14238</v>
      </c>
      <c r="R1251" s="363" t="s">
        <v>15781</v>
      </c>
      <c r="S1251" s="363" t="s">
        <v>15348</v>
      </c>
      <c r="T1251" s="419" t="str">
        <f t="shared" si="39"/>
        <v>211Xã Thanh Thủy</v>
      </c>
      <c r="U1251" t="e">
        <f>VLOOKUP(S1251,'DM CQT mới'!$E$7:$E$132,1,)</f>
        <v>#N/A</v>
      </c>
      <c r="V1251" s="360" t="s">
        <v>14237</v>
      </c>
      <c r="W1251" s="363" t="s">
        <v>15780</v>
      </c>
      <c r="X1251" t="b">
        <f t="shared" si="38"/>
        <v>0</v>
      </c>
    </row>
    <row r="1252" spans="1:24" ht="60" hidden="1">
      <c r="A1252" s="360" t="s">
        <v>14235</v>
      </c>
      <c r="B1252" s="361" t="s">
        <v>11449</v>
      </c>
      <c r="C1252" s="361">
        <v>12</v>
      </c>
      <c r="D1252" s="361" t="s">
        <v>2609</v>
      </c>
      <c r="E1252" s="361" t="s">
        <v>14236</v>
      </c>
      <c r="F1252" s="361" t="s">
        <v>15712</v>
      </c>
      <c r="G1252" s="361" t="s">
        <v>14219</v>
      </c>
      <c r="H1252" s="361">
        <v>211</v>
      </c>
      <c r="I1252" s="363" t="s">
        <v>14205</v>
      </c>
      <c r="J1252" s="363" t="s">
        <v>11530</v>
      </c>
      <c r="K1252" s="360" t="s">
        <v>7976</v>
      </c>
      <c r="L1252" s="360" t="s">
        <v>14237</v>
      </c>
      <c r="M1252" s="360"/>
      <c r="N1252" s="363" t="s">
        <v>15780</v>
      </c>
      <c r="O1252" s="363" t="s">
        <v>13844</v>
      </c>
      <c r="P1252" s="363" t="s">
        <v>2607</v>
      </c>
      <c r="Q1252" s="363" t="s">
        <v>14238</v>
      </c>
      <c r="R1252" s="363" t="s">
        <v>15781</v>
      </c>
      <c r="S1252" s="363" t="s">
        <v>8109</v>
      </c>
      <c r="T1252" s="419" t="str">
        <f t="shared" si="39"/>
        <v>211Xã Phú Linh</v>
      </c>
      <c r="U1252" t="e">
        <f>VLOOKUP(S1252,'DM CQT mới'!$E$7:$E$132,1,)</f>
        <v>#N/A</v>
      </c>
      <c r="V1252" s="360" t="s">
        <v>14237</v>
      </c>
      <c r="W1252" s="363" t="s">
        <v>15780</v>
      </c>
      <c r="X1252" t="b">
        <f t="shared" si="38"/>
        <v>0</v>
      </c>
    </row>
    <row r="1253" spans="1:24" ht="60" hidden="1">
      <c r="A1253" s="360" t="s">
        <v>14235</v>
      </c>
      <c r="B1253" s="361" t="s">
        <v>11449</v>
      </c>
      <c r="C1253" s="361">
        <v>12</v>
      </c>
      <c r="D1253" s="361" t="s">
        <v>2609</v>
      </c>
      <c r="E1253" s="361" t="s">
        <v>14236</v>
      </c>
      <c r="F1253" s="361" t="s">
        <v>15712</v>
      </c>
      <c r="G1253" s="361" t="s">
        <v>14219</v>
      </c>
      <c r="H1253" s="361">
        <v>211</v>
      </c>
      <c r="I1253" s="363" t="s">
        <v>14205</v>
      </c>
      <c r="J1253" s="363" t="s">
        <v>11530</v>
      </c>
      <c r="K1253" s="360" t="s">
        <v>7976</v>
      </c>
      <c r="L1253" s="360" t="s">
        <v>14237</v>
      </c>
      <c r="M1253" s="360"/>
      <c r="N1253" s="363" t="s">
        <v>15780</v>
      </c>
      <c r="O1253" s="363" t="s">
        <v>13844</v>
      </c>
      <c r="P1253" s="363" t="s">
        <v>2607</v>
      </c>
      <c r="Q1253" s="363" t="s">
        <v>14238</v>
      </c>
      <c r="R1253" s="363" t="s">
        <v>15781</v>
      </c>
      <c r="S1253" s="363" t="s">
        <v>8110</v>
      </c>
      <c r="T1253" s="419" t="str">
        <f t="shared" si="39"/>
        <v>211Xã Linh Hồ</v>
      </c>
      <c r="U1253" t="e">
        <f>VLOOKUP(S1253,'DM CQT mới'!$E$7:$E$132,1,)</f>
        <v>#N/A</v>
      </c>
      <c r="V1253" s="360" t="s">
        <v>14237</v>
      </c>
      <c r="W1253" s="363" t="s">
        <v>15780</v>
      </c>
      <c r="X1253" t="b">
        <f t="shared" si="38"/>
        <v>0</v>
      </c>
    </row>
    <row r="1254" spans="1:24" ht="60" hidden="1">
      <c r="A1254" s="360" t="s">
        <v>14235</v>
      </c>
      <c r="B1254" s="361" t="s">
        <v>11449</v>
      </c>
      <c r="C1254" s="361">
        <v>12</v>
      </c>
      <c r="D1254" s="361" t="s">
        <v>2609</v>
      </c>
      <c r="E1254" s="361" t="s">
        <v>14236</v>
      </c>
      <c r="F1254" s="361" t="s">
        <v>15712</v>
      </c>
      <c r="G1254" s="361" t="s">
        <v>14219</v>
      </c>
      <c r="H1254" s="361">
        <v>211</v>
      </c>
      <c r="I1254" s="363" t="s">
        <v>14205</v>
      </c>
      <c r="J1254" s="363" t="s">
        <v>11530</v>
      </c>
      <c r="K1254" s="360" t="s">
        <v>7976</v>
      </c>
      <c r="L1254" s="360" t="s">
        <v>14237</v>
      </c>
      <c r="M1254" s="360"/>
      <c r="N1254" s="363" t="s">
        <v>15780</v>
      </c>
      <c r="O1254" s="363" t="s">
        <v>13844</v>
      </c>
      <c r="P1254" s="363" t="s">
        <v>2607</v>
      </c>
      <c r="Q1254" s="363" t="s">
        <v>14238</v>
      </c>
      <c r="R1254" s="363" t="s">
        <v>15781</v>
      </c>
      <c r="S1254" s="363" t="s">
        <v>8111</v>
      </c>
      <c r="T1254" s="419" t="str">
        <f t="shared" si="39"/>
        <v>211Xã Bạch Ngọc</v>
      </c>
      <c r="U1254" t="e">
        <f>VLOOKUP(S1254,'DM CQT mới'!$E$7:$E$132,1,)</f>
        <v>#N/A</v>
      </c>
      <c r="V1254" s="360" t="s">
        <v>14237</v>
      </c>
      <c r="W1254" s="363" t="s">
        <v>15780</v>
      </c>
      <c r="X1254" t="b">
        <f t="shared" si="38"/>
        <v>0</v>
      </c>
    </row>
    <row r="1255" spans="1:24" ht="60" hidden="1">
      <c r="A1255" s="360" t="s">
        <v>14235</v>
      </c>
      <c r="B1255" s="361" t="s">
        <v>11449</v>
      </c>
      <c r="C1255" s="361">
        <v>12</v>
      </c>
      <c r="D1255" s="361" t="s">
        <v>2609</v>
      </c>
      <c r="E1255" s="361" t="s">
        <v>14236</v>
      </c>
      <c r="F1255" s="361" t="s">
        <v>15712</v>
      </c>
      <c r="G1255" s="361" t="s">
        <v>14219</v>
      </c>
      <c r="H1255" s="361">
        <v>211</v>
      </c>
      <c r="I1255" s="363" t="s">
        <v>14205</v>
      </c>
      <c r="J1255" s="363" t="s">
        <v>11530</v>
      </c>
      <c r="K1255" s="360" t="s">
        <v>7976</v>
      </c>
      <c r="L1255" s="360" t="s">
        <v>14237</v>
      </c>
      <c r="M1255" s="360"/>
      <c r="N1255" s="363" t="s">
        <v>15780</v>
      </c>
      <c r="O1255" s="363" t="s">
        <v>13844</v>
      </c>
      <c r="P1255" s="363" t="s">
        <v>2607</v>
      </c>
      <c r="Q1255" s="363" t="s">
        <v>14238</v>
      </c>
      <c r="R1255" s="363" t="s">
        <v>15781</v>
      </c>
      <c r="S1255" s="363" t="s">
        <v>8112</v>
      </c>
      <c r="T1255" s="419" t="str">
        <f t="shared" si="39"/>
        <v>211Xã Vị Xuyên</v>
      </c>
      <c r="U1255" t="e">
        <f>VLOOKUP(S1255,'DM CQT mới'!$E$7:$E$132,1,)</f>
        <v>#N/A</v>
      </c>
      <c r="V1255" s="360" t="s">
        <v>14237</v>
      </c>
      <c r="W1255" s="363" t="s">
        <v>15780</v>
      </c>
      <c r="X1255" t="b">
        <f t="shared" si="38"/>
        <v>0</v>
      </c>
    </row>
    <row r="1256" spans="1:24" ht="60" hidden="1">
      <c r="A1256" s="360" t="s">
        <v>14235</v>
      </c>
      <c r="B1256" s="361" t="s">
        <v>11449</v>
      </c>
      <c r="C1256" s="361">
        <v>12</v>
      </c>
      <c r="D1256" s="361" t="s">
        <v>2609</v>
      </c>
      <c r="E1256" s="361" t="s">
        <v>14236</v>
      </c>
      <c r="F1256" s="361" t="s">
        <v>15712</v>
      </c>
      <c r="G1256" s="361" t="s">
        <v>14219</v>
      </c>
      <c r="H1256" s="361">
        <v>211</v>
      </c>
      <c r="I1256" s="363" t="s">
        <v>14205</v>
      </c>
      <c r="J1256" s="363" t="s">
        <v>11530</v>
      </c>
      <c r="K1256" s="360" t="s">
        <v>7976</v>
      </c>
      <c r="L1256" s="360" t="s">
        <v>14237</v>
      </c>
      <c r="M1256" s="360"/>
      <c r="N1256" s="363" t="s">
        <v>15780</v>
      </c>
      <c r="O1256" s="363" t="s">
        <v>13844</v>
      </c>
      <c r="P1256" s="363" t="s">
        <v>2607</v>
      </c>
      <c r="Q1256" s="363" t="s">
        <v>14238</v>
      </c>
      <c r="R1256" s="363" t="s">
        <v>15781</v>
      </c>
      <c r="S1256" s="363" t="s">
        <v>8113</v>
      </c>
      <c r="T1256" s="419" t="str">
        <f t="shared" si="39"/>
        <v>211Xã Việt Lâm</v>
      </c>
      <c r="U1256" t="e">
        <f>VLOOKUP(S1256,'DM CQT mới'!$E$7:$E$132,1,)</f>
        <v>#N/A</v>
      </c>
      <c r="V1256" s="360" t="s">
        <v>14237</v>
      </c>
      <c r="W1256" s="363" t="s">
        <v>15780</v>
      </c>
      <c r="X1256" t="b">
        <f t="shared" si="38"/>
        <v>0</v>
      </c>
    </row>
    <row r="1257" spans="1:24" ht="60" hidden="1">
      <c r="A1257" s="360" t="s">
        <v>14235</v>
      </c>
      <c r="B1257" s="361" t="s">
        <v>11449</v>
      </c>
      <c r="C1257" s="361">
        <v>12</v>
      </c>
      <c r="D1257" s="361" t="s">
        <v>2609</v>
      </c>
      <c r="E1257" s="361" t="s">
        <v>14236</v>
      </c>
      <c r="F1257" s="361" t="s">
        <v>15712</v>
      </c>
      <c r="G1257" s="361" t="s">
        <v>14219</v>
      </c>
      <c r="H1257" s="361">
        <v>211</v>
      </c>
      <c r="I1257" s="363" t="s">
        <v>14205</v>
      </c>
      <c r="J1257" s="363" t="s">
        <v>11530</v>
      </c>
      <c r="K1257" s="360" t="s">
        <v>7976</v>
      </c>
      <c r="L1257" s="360" t="s">
        <v>14237</v>
      </c>
      <c r="M1257" s="360"/>
      <c r="N1257" s="363" t="s">
        <v>15780</v>
      </c>
      <c r="O1257" s="363" t="s">
        <v>13844</v>
      </c>
      <c r="P1257" s="363" t="s">
        <v>2607</v>
      </c>
      <c r="Q1257" s="363" t="s">
        <v>14238</v>
      </c>
      <c r="R1257" s="363" t="s">
        <v>15781</v>
      </c>
      <c r="S1257" s="363" t="s">
        <v>8107</v>
      </c>
      <c r="T1257" s="419" t="str">
        <f t="shared" si="39"/>
        <v>211Xã Minh Tân</v>
      </c>
      <c r="U1257" t="e">
        <f>VLOOKUP(S1257,'DM CQT mới'!$E$7:$E$132,1,)</f>
        <v>#N/A</v>
      </c>
      <c r="V1257" s="360" t="s">
        <v>14237</v>
      </c>
      <c r="W1257" s="363" t="s">
        <v>15780</v>
      </c>
      <c r="X1257" t="b">
        <f t="shared" si="38"/>
        <v>0</v>
      </c>
    </row>
    <row r="1258" spans="1:24" ht="60" hidden="1">
      <c r="A1258" s="360" t="s">
        <v>14235</v>
      </c>
      <c r="B1258" s="361" t="s">
        <v>11449</v>
      </c>
      <c r="C1258" s="361">
        <v>12</v>
      </c>
      <c r="D1258" s="361" t="s">
        <v>2609</v>
      </c>
      <c r="E1258" s="361" t="s">
        <v>14236</v>
      </c>
      <c r="F1258" s="361" t="s">
        <v>15712</v>
      </c>
      <c r="G1258" s="361" t="s">
        <v>14219</v>
      </c>
      <c r="H1258" s="361">
        <v>211</v>
      </c>
      <c r="I1258" s="363" t="s">
        <v>14205</v>
      </c>
      <c r="J1258" s="363" t="s">
        <v>11530</v>
      </c>
      <c r="K1258" s="360" t="s">
        <v>7976</v>
      </c>
      <c r="L1258" s="360" t="s">
        <v>14237</v>
      </c>
      <c r="M1258" s="360"/>
      <c r="N1258" s="363" t="s">
        <v>15780</v>
      </c>
      <c r="O1258" s="363" t="s">
        <v>13844</v>
      </c>
      <c r="P1258" s="363" t="s">
        <v>2607</v>
      </c>
      <c r="Q1258" s="363" t="s">
        <v>14238</v>
      </c>
      <c r="R1258" s="363" t="s">
        <v>15781</v>
      </c>
      <c r="S1258" s="363" t="s">
        <v>15350</v>
      </c>
      <c r="T1258" s="419" t="str">
        <f t="shared" si="39"/>
        <v>211Xã Thuận Hòa</v>
      </c>
      <c r="U1258" t="e">
        <f>VLOOKUP(S1258,'DM CQT mới'!$E$7:$E$132,1,)</f>
        <v>#N/A</v>
      </c>
      <c r="V1258" s="360" t="s">
        <v>14237</v>
      </c>
      <c r="W1258" s="363" t="s">
        <v>15780</v>
      </c>
      <c r="X1258" t="b">
        <f t="shared" si="38"/>
        <v>0</v>
      </c>
    </row>
    <row r="1259" spans="1:24" ht="60" hidden="1">
      <c r="A1259" s="360" t="s">
        <v>14235</v>
      </c>
      <c r="B1259" s="361" t="s">
        <v>11449</v>
      </c>
      <c r="C1259" s="361">
        <v>12</v>
      </c>
      <c r="D1259" s="361" t="s">
        <v>2609</v>
      </c>
      <c r="E1259" s="361" t="s">
        <v>14236</v>
      </c>
      <c r="F1259" s="361" t="s">
        <v>15712</v>
      </c>
      <c r="G1259" s="361" t="s">
        <v>14219</v>
      </c>
      <c r="H1259" s="361">
        <v>211</v>
      </c>
      <c r="I1259" s="363" t="s">
        <v>14205</v>
      </c>
      <c r="J1259" s="363" t="s">
        <v>11530</v>
      </c>
      <c r="K1259" s="360" t="s">
        <v>7976</v>
      </c>
      <c r="L1259" s="360" t="s">
        <v>14237</v>
      </c>
      <c r="M1259" s="360"/>
      <c r="N1259" s="363" t="s">
        <v>15780</v>
      </c>
      <c r="O1259" s="363" t="s">
        <v>13844</v>
      </c>
      <c r="P1259" s="363" t="s">
        <v>2607</v>
      </c>
      <c r="Q1259" s="363" t="s">
        <v>14238</v>
      </c>
      <c r="R1259" s="363" t="s">
        <v>15781</v>
      </c>
      <c r="S1259" s="363" t="s">
        <v>8108</v>
      </c>
      <c r="T1259" s="419" t="str">
        <f t="shared" si="39"/>
        <v>211Xã Tùng Bá</v>
      </c>
      <c r="U1259" t="e">
        <f>VLOOKUP(S1259,'DM CQT mới'!$E$7:$E$132,1,)</f>
        <v>#N/A</v>
      </c>
      <c r="V1259" s="360" t="s">
        <v>14237</v>
      </c>
      <c r="W1259" s="363" t="s">
        <v>15780</v>
      </c>
      <c r="X1259" t="b">
        <f t="shared" si="38"/>
        <v>0</v>
      </c>
    </row>
    <row r="1260" spans="1:24" ht="60" hidden="1">
      <c r="A1260" s="360" t="s">
        <v>14235</v>
      </c>
      <c r="B1260" s="361" t="s">
        <v>11449</v>
      </c>
      <c r="C1260" s="361">
        <v>12</v>
      </c>
      <c r="D1260" s="361" t="s">
        <v>2609</v>
      </c>
      <c r="E1260" s="361" t="s">
        <v>14236</v>
      </c>
      <c r="F1260" s="361" t="s">
        <v>15712</v>
      </c>
      <c r="G1260" s="361" t="s">
        <v>14219</v>
      </c>
      <c r="H1260" s="361">
        <v>211</v>
      </c>
      <c r="I1260" s="363" t="s">
        <v>14205</v>
      </c>
      <c r="J1260" s="363" t="s">
        <v>11530</v>
      </c>
      <c r="K1260" s="360" t="s">
        <v>7976</v>
      </c>
      <c r="L1260" s="360" t="s">
        <v>14237</v>
      </c>
      <c r="M1260" s="360"/>
      <c r="N1260" s="363" t="s">
        <v>15780</v>
      </c>
      <c r="O1260" s="363" t="s">
        <v>13844</v>
      </c>
      <c r="P1260" s="363" t="s">
        <v>2607</v>
      </c>
      <c r="Q1260" s="363" t="s">
        <v>14238</v>
      </c>
      <c r="R1260" s="363" t="s">
        <v>15781</v>
      </c>
      <c r="S1260" s="363" t="s">
        <v>8115</v>
      </c>
      <c r="T1260" s="419" t="str">
        <f t="shared" si="39"/>
        <v>211Xã Thượng Sơn</v>
      </c>
      <c r="U1260" t="e">
        <f>VLOOKUP(S1260,'DM CQT mới'!$E$7:$E$132,1,)</f>
        <v>#N/A</v>
      </c>
      <c r="V1260" s="360" t="s">
        <v>14237</v>
      </c>
      <c r="W1260" s="363" t="s">
        <v>15780</v>
      </c>
      <c r="X1260" t="b">
        <f t="shared" si="38"/>
        <v>0</v>
      </c>
    </row>
    <row r="1261" spans="1:24" ht="60" hidden="1">
      <c r="A1261" s="360" t="s">
        <v>14235</v>
      </c>
      <c r="B1261" s="361" t="s">
        <v>11449</v>
      </c>
      <c r="C1261" s="361">
        <v>12</v>
      </c>
      <c r="D1261" s="361" t="s">
        <v>2609</v>
      </c>
      <c r="E1261" s="361" t="s">
        <v>14236</v>
      </c>
      <c r="F1261" s="361" t="s">
        <v>15712</v>
      </c>
      <c r="G1261" s="361" t="s">
        <v>14219</v>
      </c>
      <c r="H1261" s="361">
        <v>211</v>
      </c>
      <c r="I1261" s="363" t="s">
        <v>14205</v>
      </c>
      <c r="J1261" s="363" t="s">
        <v>11530</v>
      </c>
      <c r="K1261" s="360" t="s">
        <v>7976</v>
      </c>
      <c r="L1261" s="360" t="s">
        <v>14237</v>
      </c>
      <c r="M1261" s="360"/>
      <c r="N1261" s="363" t="s">
        <v>15780</v>
      </c>
      <c r="O1261" s="363" t="s">
        <v>13844</v>
      </c>
      <c r="P1261" s="363" t="s">
        <v>2607</v>
      </c>
      <c r="Q1261" s="363" t="s">
        <v>14238</v>
      </c>
      <c r="R1261" s="363" t="s">
        <v>15781</v>
      </c>
      <c r="S1261" s="363" t="s">
        <v>8114</v>
      </c>
      <c r="T1261" s="419" t="str">
        <f t="shared" si="39"/>
        <v>211Xã Cao Bồ</v>
      </c>
      <c r="U1261" t="e">
        <f>VLOOKUP(S1261,'DM CQT mới'!$E$7:$E$132,1,)</f>
        <v>#N/A</v>
      </c>
      <c r="V1261" s="360" t="s">
        <v>14237</v>
      </c>
      <c r="W1261" s="363" t="s">
        <v>15780</v>
      </c>
      <c r="X1261" t="b">
        <f t="shared" si="38"/>
        <v>0</v>
      </c>
    </row>
    <row r="1262" spans="1:24" ht="60" hidden="1">
      <c r="A1262" s="360" t="s">
        <v>14239</v>
      </c>
      <c r="B1262" s="361" t="s">
        <v>11449</v>
      </c>
      <c r="C1262" s="361">
        <v>13</v>
      </c>
      <c r="D1262" s="361" t="s">
        <v>2569</v>
      </c>
      <c r="E1262" s="361" t="s">
        <v>14240</v>
      </c>
      <c r="F1262" s="361" t="s">
        <v>15715</v>
      </c>
      <c r="G1262" s="361" t="s">
        <v>14219</v>
      </c>
      <c r="H1262" s="361">
        <v>211</v>
      </c>
      <c r="I1262" s="363" t="s">
        <v>14205</v>
      </c>
      <c r="J1262" s="363" t="s">
        <v>11530</v>
      </c>
      <c r="K1262" s="360" t="s">
        <v>7971</v>
      </c>
      <c r="L1262" s="360" t="s">
        <v>14241</v>
      </c>
      <c r="M1262" s="360"/>
      <c r="N1262" s="363" t="s">
        <v>15782</v>
      </c>
      <c r="O1262" s="363" t="s">
        <v>13844</v>
      </c>
      <c r="P1262" s="363" t="s">
        <v>14242</v>
      </c>
      <c r="Q1262" s="363" t="s">
        <v>14243</v>
      </c>
      <c r="R1262" s="363" t="s">
        <v>15783</v>
      </c>
      <c r="S1262" s="363" t="s">
        <v>8089</v>
      </c>
      <c r="T1262" s="419" t="str">
        <f t="shared" si="39"/>
        <v>211Xã Ngọc Long</v>
      </c>
      <c r="U1262" t="e">
        <f>VLOOKUP(S1262,'DM CQT mới'!$E$7:$E$132,1,)</f>
        <v>#N/A</v>
      </c>
      <c r="V1262" s="360" t="s">
        <v>14241</v>
      </c>
      <c r="W1262" s="363" t="s">
        <v>15782</v>
      </c>
      <c r="X1262" t="b">
        <f t="shared" si="38"/>
        <v>0</v>
      </c>
    </row>
    <row r="1263" spans="1:24" ht="60" hidden="1">
      <c r="A1263" s="360" t="s">
        <v>14239</v>
      </c>
      <c r="B1263" s="361" t="s">
        <v>11449</v>
      </c>
      <c r="C1263" s="361">
        <v>13</v>
      </c>
      <c r="D1263" s="361" t="s">
        <v>2569</v>
      </c>
      <c r="E1263" s="361" t="s">
        <v>14240</v>
      </c>
      <c r="F1263" s="361" t="s">
        <v>15715</v>
      </c>
      <c r="G1263" s="361" t="s">
        <v>14219</v>
      </c>
      <c r="H1263" s="361">
        <v>211</v>
      </c>
      <c r="I1263" s="363" t="s">
        <v>14205</v>
      </c>
      <c r="J1263" s="363" t="s">
        <v>11530</v>
      </c>
      <c r="K1263" s="360" t="s">
        <v>7971</v>
      </c>
      <c r="L1263" s="360" t="s">
        <v>14241</v>
      </c>
      <c r="M1263" s="360"/>
      <c r="N1263" s="363" t="s">
        <v>15782</v>
      </c>
      <c r="O1263" s="363" t="s">
        <v>13844</v>
      </c>
      <c r="P1263" s="363" t="s">
        <v>14242</v>
      </c>
      <c r="Q1263" s="363" t="s">
        <v>14243</v>
      </c>
      <c r="R1263" s="363" t="s">
        <v>15783</v>
      </c>
      <c r="S1263" s="363" t="s">
        <v>8085</v>
      </c>
      <c r="T1263" s="419" t="str">
        <f t="shared" si="39"/>
        <v>211Xã Thắng Mố</v>
      </c>
      <c r="U1263" t="e">
        <f>VLOOKUP(S1263,'DM CQT mới'!$E$7:$E$132,1,)</f>
        <v>#N/A</v>
      </c>
      <c r="V1263" s="360" t="s">
        <v>14241</v>
      </c>
      <c r="W1263" s="363" t="s">
        <v>15782</v>
      </c>
      <c r="X1263" t="b">
        <f t="shared" si="38"/>
        <v>0</v>
      </c>
    </row>
    <row r="1264" spans="1:24" ht="60" hidden="1">
      <c r="A1264" s="360" t="s">
        <v>14239</v>
      </c>
      <c r="B1264" s="361" t="s">
        <v>11449</v>
      </c>
      <c r="C1264" s="361">
        <v>13</v>
      </c>
      <c r="D1264" s="361" t="s">
        <v>2569</v>
      </c>
      <c r="E1264" s="361" t="s">
        <v>14240</v>
      </c>
      <c r="F1264" s="361" t="s">
        <v>15715</v>
      </c>
      <c r="G1264" s="361" t="s">
        <v>14219</v>
      </c>
      <c r="H1264" s="361">
        <v>211</v>
      </c>
      <c r="I1264" s="363" t="s">
        <v>14205</v>
      </c>
      <c r="J1264" s="363" t="s">
        <v>11530</v>
      </c>
      <c r="K1264" s="360" t="s">
        <v>7971</v>
      </c>
      <c r="L1264" s="360" t="s">
        <v>14241</v>
      </c>
      <c r="M1264" s="360"/>
      <c r="N1264" s="363" t="s">
        <v>15782</v>
      </c>
      <c r="O1264" s="363" t="s">
        <v>13844</v>
      </c>
      <c r="P1264" s="363" t="s">
        <v>14242</v>
      </c>
      <c r="Q1264" s="363" t="s">
        <v>14243</v>
      </c>
      <c r="R1264" s="363" t="s">
        <v>15783</v>
      </c>
      <c r="S1264" s="363" t="s">
        <v>8086</v>
      </c>
      <c r="T1264" s="419" t="str">
        <f t="shared" si="39"/>
        <v>211Xã Bạch Đích</v>
      </c>
      <c r="U1264" t="e">
        <f>VLOOKUP(S1264,'DM CQT mới'!$E$7:$E$132,1,)</f>
        <v>#N/A</v>
      </c>
      <c r="V1264" s="360" t="s">
        <v>14241</v>
      </c>
      <c r="W1264" s="363" t="s">
        <v>15782</v>
      </c>
      <c r="X1264" t="b">
        <f t="shared" si="38"/>
        <v>0</v>
      </c>
    </row>
    <row r="1265" spans="1:24" ht="60" hidden="1">
      <c r="A1265" s="360" t="s">
        <v>14239</v>
      </c>
      <c r="B1265" s="361" t="s">
        <v>11449</v>
      </c>
      <c r="C1265" s="361">
        <v>13</v>
      </c>
      <c r="D1265" s="361" t="s">
        <v>2569</v>
      </c>
      <c r="E1265" s="361" t="s">
        <v>14240</v>
      </c>
      <c r="F1265" s="361" t="s">
        <v>15715</v>
      </c>
      <c r="G1265" s="361" t="s">
        <v>14219</v>
      </c>
      <c r="H1265" s="361">
        <v>211</v>
      </c>
      <c r="I1265" s="363" t="s">
        <v>14205</v>
      </c>
      <c r="J1265" s="363" t="s">
        <v>11530</v>
      </c>
      <c r="K1265" s="360" t="s">
        <v>7971</v>
      </c>
      <c r="L1265" s="360" t="s">
        <v>14241</v>
      </c>
      <c r="M1265" s="360"/>
      <c r="N1265" s="363" t="s">
        <v>15782</v>
      </c>
      <c r="O1265" s="363" t="s">
        <v>13844</v>
      </c>
      <c r="P1265" s="363" t="s">
        <v>14242</v>
      </c>
      <c r="Q1265" s="363" t="s">
        <v>14243</v>
      </c>
      <c r="R1265" s="363" t="s">
        <v>15783</v>
      </c>
      <c r="S1265" s="363" t="s">
        <v>8087</v>
      </c>
      <c r="T1265" s="419" t="str">
        <f t="shared" si="39"/>
        <v>211Xã Yên Minh</v>
      </c>
      <c r="U1265" t="e">
        <f>VLOOKUP(S1265,'DM CQT mới'!$E$7:$E$132,1,)</f>
        <v>#N/A</v>
      </c>
      <c r="V1265" s="360" t="s">
        <v>14241</v>
      </c>
      <c r="W1265" s="363" t="s">
        <v>15782</v>
      </c>
      <c r="X1265" t="b">
        <f t="shared" si="38"/>
        <v>0</v>
      </c>
    </row>
    <row r="1266" spans="1:24" ht="60" hidden="1">
      <c r="A1266" s="360" t="s">
        <v>14239</v>
      </c>
      <c r="B1266" s="361" t="s">
        <v>11449</v>
      </c>
      <c r="C1266" s="361">
        <v>13</v>
      </c>
      <c r="D1266" s="361" t="s">
        <v>2569</v>
      </c>
      <c r="E1266" s="361" t="s">
        <v>14240</v>
      </c>
      <c r="F1266" s="361" t="s">
        <v>15715</v>
      </c>
      <c r="G1266" s="361" t="s">
        <v>14219</v>
      </c>
      <c r="H1266" s="361">
        <v>211</v>
      </c>
      <c r="I1266" s="363" t="s">
        <v>14205</v>
      </c>
      <c r="J1266" s="363" t="s">
        <v>11530</v>
      </c>
      <c r="K1266" s="360" t="s">
        <v>7971</v>
      </c>
      <c r="L1266" s="360" t="s">
        <v>14241</v>
      </c>
      <c r="M1266" s="360"/>
      <c r="N1266" s="363" t="s">
        <v>15782</v>
      </c>
      <c r="O1266" s="363" t="s">
        <v>13844</v>
      </c>
      <c r="P1266" s="363" t="s">
        <v>14242</v>
      </c>
      <c r="Q1266" s="363" t="s">
        <v>14243</v>
      </c>
      <c r="R1266" s="363" t="s">
        <v>15783</v>
      </c>
      <c r="S1266" s="363" t="s">
        <v>8088</v>
      </c>
      <c r="T1266" s="419" t="str">
        <f t="shared" si="39"/>
        <v>211Xã Mậu Duệ</v>
      </c>
      <c r="U1266" t="e">
        <f>VLOOKUP(S1266,'DM CQT mới'!$E$7:$E$132,1,)</f>
        <v>#N/A</v>
      </c>
      <c r="V1266" s="360" t="s">
        <v>14241</v>
      </c>
      <c r="W1266" s="363" t="s">
        <v>15782</v>
      </c>
      <c r="X1266" t="b">
        <f t="shared" si="38"/>
        <v>0</v>
      </c>
    </row>
    <row r="1267" spans="1:24" ht="60" hidden="1">
      <c r="A1267" s="360" t="s">
        <v>14239</v>
      </c>
      <c r="B1267" s="361" t="s">
        <v>11449</v>
      </c>
      <c r="C1267" s="361">
        <v>13</v>
      </c>
      <c r="D1267" s="361" t="s">
        <v>2569</v>
      </c>
      <c r="E1267" s="361" t="s">
        <v>14240</v>
      </c>
      <c r="F1267" s="361" t="s">
        <v>15715</v>
      </c>
      <c r="G1267" s="361" t="s">
        <v>14219</v>
      </c>
      <c r="H1267" s="361">
        <v>211</v>
      </c>
      <c r="I1267" s="363" t="s">
        <v>14205</v>
      </c>
      <c r="J1267" s="363" t="s">
        <v>11530</v>
      </c>
      <c r="K1267" s="360" t="s">
        <v>7971</v>
      </c>
      <c r="L1267" s="360" t="s">
        <v>14241</v>
      </c>
      <c r="M1267" s="360"/>
      <c r="N1267" s="363" t="s">
        <v>15782</v>
      </c>
      <c r="O1267" s="363" t="s">
        <v>13844</v>
      </c>
      <c r="P1267" s="363" t="s">
        <v>14242</v>
      </c>
      <c r="Q1267" s="363" t="s">
        <v>14243</v>
      </c>
      <c r="R1267" s="363" t="s">
        <v>15783</v>
      </c>
      <c r="S1267" s="363" t="s">
        <v>8090</v>
      </c>
      <c r="T1267" s="419" t="str">
        <f t="shared" si="39"/>
        <v>211Xã Du Già</v>
      </c>
      <c r="U1267" t="e">
        <f>VLOOKUP(S1267,'DM CQT mới'!$E$7:$E$132,1,)</f>
        <v>#N/A</v>
      </c>
      <c r="V1267" s="360" t="s">
        <v>14241</v>
      </c>
      <c r="W1267" s="363" t="s">
        <v>15782</v>
      </c>
      <c r="X1267" t="b">
        <f t="shared" si="38"/>
        <v>0</v>
      </c>
    </row>
    <row r="1268" spans="1:24" ht="60" hidden="1">
      <c r="A1268" s="360" t="s">
        <v>14239</v>
      </c>
      <c r="B1268" s="361" t="s">
        <v>11449</v>
      </c>
      <c r="C1268" s="361">
        <v>13</v>
      </c>
      <c r="D1268" s="361" t="s">
        <v>2569</v>
      </c>
      <c r="E1268" s="361" t="s">
        <v>14240</v>
      </c>
      <c r="F1268" s="361" t="s">
        <v>15715</v>
      </c>
      <c r="G1268" s="361" t="s">
        <v>14219</v>
      </c>
      <c r="H1268" s="361">
        <v>211</v>
      </c>
      <c r="I1268" s="363" t="s">
        <v>14205</v>
      </c>
      <c r="J1268" s="363" t="s">
        <v>11530</v>
      </c>
      <c r="K1268" s="360" t="s">
        <v>7971</v>
      </c>
      <c r="L1268" s="360" t="s">
        <v>14241</v>
      </c>
      <c r="M1268" s="360"/>
      <c r="N1268" s="363" t="s">
        <v>15782</v>
      </c>
      <c r="O1268" s="363" t="s">
        <v>13844</v>
      </c>
      <c r="P1268" s="363" t="s">
        <v>14242</v>
      </c>
      <c r="Q1268" s="363" t="s">
        <v>14243</v>
      </c>
      <c r="R1268" s="363" t="s">
        <v>15783</v>
      </c>
      <c r="S1268" s="363" t="s">
        <v>8091</v>
      </c>
      <c r="T1268" s="419" t="str">
        <f t="shared" si="39"/>
        <v>211Xã Đường Thượng</v>
      </c>
      <c r="U1268" t="e">
        <f>VLOOKUP(S1268,'DM CQT mới'!$E$7:$E$132,1,)</f>
        <v>#N/A</v>
      </c>
      <c r="V1268" s="360" t="s">
        <v>14241</v>
      </c>
      <c r="W1268" s="363" t="s">
        <v>15782</v>
      </c>
      <c r="X1268" t="b">
        <f t="shared" si="38"/>
        <v>0</v>
      </c>
    </row>
    <row r="1269" spans="1:24" ht="60" hidden="1">
      <c r="A1269" s="360" t="s">
        <v>14239</v>
      </c>
      <c r="B1269" s="361" t="s">
        <v>11449</v>
      </c>
      <c r="C1269" s="361">
        <v>13</v>
      </c>
      <c r="D1269" s="361" t="s">
        <v>2569</v>
      </c>
      <c r="E1269" s="361" t="s">
        <v>14240</v>
      </c>
      <c r="F1269" s="361" t="s">
        <v>15715</v>
      </c>
      <c r="G1269" s="361" t="s">
        <v>14219</v>
      </c>
      <c r="H1269" s="361">
        <v>211</v>
      </c>
      <c r="I1269" s="363" t="s">
        <v>14205</v>
      </c>
      <c r="J1269" s="363" t="s">
        <v>11530</v>
      </c>
      <c r="K1269" s="360" t="s">
        <v>7971</v>
      </c>
      <c r="L1269" s="360" t="s">
        <v>14241</v>
      </c>
      <c r="M1269" s="360"/>
      <c r="N1269" s="363" t="s">
        <v>15782</v>
      </c>
      <c r="O1269" s="363" t="s">
        <v>13844</v>
      </c>
      <c r="P1269" s="363" t="s">
        <v>14242</v>
      </c>
      <c r="Q1269" s="363" t="s">
        <v>14243</v>
      </c>
      <c r="R1269" s="363" t="s">
        <v>15783</v>
      </c>
      <c r="S1269" s="363" t="s">
        <v>8092</v>
      </c>
      <c r="T1269" s="419" t="str">
        <f t="shared" si="39"/>
        <v>211Xã Lùng Tám</v>
      </c>
      <c r="U1269" t="e">
        <f>VLOOKUP(S1269,'DM CQT mới'!$E$7:$E$132,1,)</f>
        <v>#N/A</v>
      </c>
      <c r="V1269" s="360" t="s">
        <v>14241</v>
      </c>
      <c r="W1269" s="363" t="s">
        <v>15782</v>
      </c>
      <c r="X1269" t="b">
        <f t="shared" si="38"/>
        <v>0</v>
      </c>
    </row>
    <row r="1270" spans="1:24" ht="60" hidden="1">
      <c r="A1270" s="360" t="s">
        <v>14239</v>
      </c>
      <c r="B1270" s="361" t="s">
        <v>11449</v>
      </c>
      <c r="C1270" s="361">
        <v>13</v>
      </c>
      <c r="D1270" s="361" t="s">
        <v>2569</v>
      </c>
      <c r="E1270" s="361" t="s">
        <v>14240</v>
      </c>
      <c r="F1270" s="361" t="s">
        <v>15715</v>
      </c>
      <c r="G1270" s="361" t="s">
        <v>14219</v>
      </c>
      <c r="H1270" s="361">
        <v>211</v>
      </c>
      <c r="I1270" s="363" t="s">
        <v>14205</v>
      </c>
      <c r="J1270" s="363" t="s">
        <v>11530</v>
      </c>
      <c r="K1270" s="360" t="s">
        <v>7971</v>
      </c>
      <c r="L1270" s="360" t="s">
        <v>14241</v>
      </c>
      <c r="M1270" s="360"/>
      <c r="N1270" s="363" t="s">
        <v>15782</v>
      </c>
      <c r="O1270" s="363" t="s">
        <v>13844</v>
      </c>
      <c r="P1270" s="363" t="s">
        <v>14242</v>
      </c>
      <c r="Q1270" s="363" t="s">
        <v>14243</v>
      </c>
      <c r="R1270" s="363" t="s">
        <v>15783</v>
      </c>
      <c r="S1270" s="363" t="s">
        <v>8093</v>
      </c>
      <c r="T1270" s="419" t="str">
        <f t="shared" si="39"/>
        <v>211Xã Cán Tỷ</v>
      </c>
      <c r="U1270" t="e">
        <f>VLOOKUP(S1270,'DM CQT mới'!$E$7:$E$132,1,)</f>
        <v>#N/A</v>
      </c>
      <c r="V1270" s="360" t="s">
        <v>14241</v>
      </c>
      <c r="W1270" s="363" t="s">
        <v>15782</v>
      </c>
      <c r="X1270" t="b">
        <f t="shared" si="38"/>
        <v>0</v>
      </c>
    </row>
    <row r="1271" spans="1:24" ht="60" hidden="1">
      <c r="A1271" s="360" t="s">
        <v>14239</v>
      </c>
      <c r="B1271" s="361" t="s">
        <v>11449</v>
      </c>
      <c r="C1271" s="361">
        <v>13</v>
      </c>
      <c r="D1271" s="361" t="s">
        <v>2569</v>
      </c>
      <c r="E1271" s="361" t="s">
        <v>14240</v>
      </c>
      <c r="F1271" s="361" t="s">
        <v>15715</v>
      </c>
      <c r="G1271" s="361" t="s">
        <v>14219</v>
      </c>
      <c r="H1271" s="361">
        <v>211</v>
      </c>
      <c r="I1271" s="363" t="s">
        <v>14205</v>
      </c>
      <c r="J1271" s="363" t="s">
        <v>11530</v>
      </c>
      <c r="K1271" s="360" t="s">
        <v>7971</v>
      </c>
      <c r="L1271" s="360" t="s">
        <v>14241</v>
      </c>
      <c r="M1271" s="360"/>
      <c r="N1271" s="363" t="s">
        <v>15782</v>
      </c>
      <c r="O1271" s="363" t="s">
        <v>13844</v>
      </c>
      <c r="P1271" s="363" t="s">
        <v>14242</v>
      </c>
      <c r="Q1271" s="363" t="s">
        <v>14243</v>
      </c>
      <c r="R1271" s="363" t="s">
        <v>15783</v>
      </c>
      <c r="S1271" s="363" t="s">
        <v>8094</v>
      </c>
      <c r="T1271" s="419" t="str">
        <f t="shared" si="39"/>
        <v>211Xã Nghĩa Thuận</v>
      </c>
      <c r="U1271" t="e">
        <f>VLOOKUP(S1271,'DM CQT mới'!$E$7:$E$132,1,)</f>
        <v>#N/A</v>
      </c>
      <c r="V1271" s="360" t="s">
        <v>14241</v>
      </c>
      <c r="W1271" s="363" t="s">
        <v>15782</v>
      </c>
      <c r="X1271" t="b">
        <f t="shared" si="38"/>
        <v>0</v>
      </c>
    </row>
    <row r="1272" spans="1:24" ht="60" hidden="1">
      <c r="A1272" s="360" t="s">
        <v>14239</v>
      </c>
      <c r="B1272" s="361" t="s">
        <v>11449</v>
      </c>
      <c r="C1272" s="361">
        <v>13</v>
      </c>
      <c r="D1272" s="361" t="s">
        <v>2569</v>
      </c>
      <c r="E1272" s="361" t="s">
        <v>14240</v>
      </c>
      <c r="F1272" s="361" t="s">
        <v>15715</v>
      </c>
      <c r="G1272" s="361" t="s">
        <v>14219</v>
      </c>
      <c r="H1272" s="361">
        <v>211</v>
      </c>
      <c r="I1272" s="363" t="s">
        <v>14205</v>
      </c>
      <c r="J1272" s="363" t="s">
        <v>11530</v>
      </c>
      <c r="K1272" s="360" t="s">
        <v>7971</v>
      </c>
      <c r="L1272" s="360" t="s">
        <v>14241</v>
      </c>
      <c r="M1272" s="360"/>
      <c r="N1272" s="363" t="s">
        <v>15782</v>
      </c>
      <c r="O1272" s="363" t="s">
        <v>13844</v>
      </c>
      <c r="P1272" s="363" t="s">
        <v>14242</v>
      </c>
      <c r="Q1272" s="363" t="s">
        <v>14243</v>
      </c>
      <c r="R1272" s="363" t="s">
        <v>15783</v>
      </c>
      <c r="S1272" s="363" t="s">
        <v>8095</v>
      </c>
      <c r="T1272" s="419" t="str">
        <f t="shared" si="39"/>
        <v>211Xã Quản Bạ</v>
      </c>
      <c r="U1272" t="e">
        <f>VLOOKUP(S1272,'DM CQT mới'!$E$7:$E$132,1,)</f>
        <v>#N/A</v>
      </c>
      <c r="V1272" s="360" t="s">
        <v>14241</v>
      </c>
      <c r="W1272" s="363" t="s">
        <v>15782</v>
      </c>
      <c r="X1272" t="b">
        <f t="shared" si="38"/>
        <v>0</v>
      </c>
    </row>
    <row r="1273" spans="1:24" ht="60" hidden="1">
      <c r="A1273" s="360" t="s">
        <v>14239</v>
      </c>
      <c r="B1273" s="361" t="s">
        <v>11449</v>
      </c>
      <c r="C1273" s="361">
        <v>13</v>
      </c>
      <c r="D1273" s="361" t="s">
        <v>2569</v>
      </c>
      <c r="E1273" s="361" t="s">
        <v>14240</v>
      </c>
      <c r="F1273" s="361" t="s">
        <v>15715</v>
      </c>
      <c r="G1273" s="361" t="s">
        <v>14219</v>
      </c>
      <c r="H1273" s="361">
        <v>211</v>
      </c>
      <c r="I1273" s="363" t="s">
        <v>14205</v>
      </c>
      <c r="J1273" s="363" t="s">
        <v>11530</v>
      </c>
      <c r="K1273" s="360" t="s">
        <v>7971</v>
      </c>
      <c r="L1273" s="360" t="s">
        <v>14241</v>
      </c>
      <c r="M1273" s="360"/>
      <c r="N1273" s="363" t="s">
        <v>15782</v>
      </c>
      <c r="O1273" s="363" t="s">
        <v>13844</v>
      </c>
      <c r="P1273" s="363" t="s">
        <v>14242</v>
      </c>
      <c r="Q1273" s="363" t="s">
        <v>14243</v>
      </c>
      <c r="R1273" s="363" t="s">
        <v>15783</v>
      </c>
      <c r="S1273" s="363" t="s">
        <v>8096</v>
      </c>
      <c r="T1273" s="419" t="str">
        <f t="shared" si="39"/>
        <v>211Xã Tùng Vài</v>
      </c>
      <c r="U1273" t="e">
        <f>VLOOKUP(S1273,'DM CQT mới'!$E$7:$E$132,1,)</f>
        <v>#N/A</v>
      </c>
      <c r="V1273" s="360" t="s">
        <v>14241</v>
      </c>
      <c r="W1273" s="363" t="s">
        <v>15782</v>
      </c>
      <c r="X1273" t="b">
        <f t="shared" si="38"/>
        <v>0</v>
      </c>
    </row>
    <row r="1274" spans="1:24" ht="45" hidden="1">
      <c r="A1274" s="360" t="s">
        <v>14244</v>
      </c>
      <c r="B1274" s="361" t="s">
        <v>11449</v>
      </c>
      <c r="C1274" s="361">
        <v>14</v>
      </c>
      <c r="D1274" s="361" t="s">
        <v>2547</v>
      </c>
      <c r="E1274" s="361" t="s">
        <v>14245</v>
      </c>
      <c r="F1274" s="361" t="s">
        <v>15718</v>
      </c>
      <c r="G1274" s="361" t="s">
        <v>14219</v>
      </c>
      <c r="H1274" s="361">
        <v>211</v>
      </c>
      <c r="I1274" s="363" t="s">
        <v>14205</v>
      </c>
      <c r="J1274" s="363" t="s">
        <v>11530</v>
      </c>
      <c r="K1274" s="360" t="s">
        <v>7972</v>
      </c>
      <c r="L1274" s="360" t="s">
        <v>14246</v>
      </c>
      <c r="M1274" s="360"/>
      <c r="N1274" s="363" t="s">
        <v>15784</v>
      </c>
      <c r="O1274" s="363" t="s">
        <v>13844</v>
      </c>
      <c r="P1274" s="363" t="s">
        <v>14247</v>
      </c>
      <c r="Q1274" s="363" t="s">
        <v>14248</v>
      </c>
      <c r="R1274" s="363" t="s">
        <v>15785</v>
      </c>
      <c r="S1274" s="363" t="s">
        <v>8079</v>
      </c>
      <c r="T1274" s="419" t="str">
        <f t="shared" si="39"/>
        <v>211Xã Sủng Máng</v>
      </c>
      <c r="U1274" t="e">
        <f>VLOOKUP(S1274,'DM CQT mới'!$E$7:$E$132,1,)</f>
        <v>#N/A</v>
      </c>
      <c r="V1274" s="360" t="s">
        <v>14246</v>
      </c>
      <c r="W1274" s="363" t="s">
        <v>15784</v>
      </c>
      <c r="X1274" t="b">
        <f t="shared" si="38"/>
        <v>0</v>
      </c>
    </row>
    <row r="1275" spans="1:24" ht="45" hidden="1">
      <c r="A1275" s="360" t="s">
        <v>14244</v>
      </c>
      <c r="B1275" s="361" t="s">
        <v>11449</v>
      </c>
      <c r="C1275" s="361">
        <v>14</v>
      </c>
      <c r="D1275" s="361" t="s">
        <v>2547</v>
      </c>
      <c r="E1275" s="361" t="s">
        <v>14245</v>
      </c>
      <c r="F1275" s="361" t="s">
        <v>15718</v>
      </c>
      <c r="G1275" s="361" t="s">
        <v>14219</v>
      </c>
      <c r="H1275" s="361">
        <v>211</v>
      </c>
      <c r="I1275" s="363" t="s">
        <v>14205</v>
      </c>
      <c r="J1275" s="363" t="s">
        <v>11530</v>
      </c>
      <c r="K1275" s="360" t="s">
        <v>7972</v>
      </c>
      <c r="L1275" s="360" t="s">
        <v>14246</v>
      </c>
      <c r="M1275" s="360"/>
      <c r="N1275" s="363" t="s">
        <v>15784</v>
      </c>
      <c r="O1275" s="363" t="s">
        <v>13844</v>
      </c>
      <c r="P1275" s="363" t="s">
        <v>14247</v>
      </c>
      <c r="Q1275" s="363" t="s">
        <v>14248</v>
      </c>
      <c r="R1275" s="363" t="s">
        <v>15785</v>
      </c>
      <c r="S1275" s="363" t="s">
        <v>8080</v>
      </c>
      <c r="T1275" s="419" t="str">
        <f t="shared" si="39"/>
        <v>211Xã Sơn Vĩ</v>
      </c>
      <c r="U1275" t="e">
        <f>VLOOKUP(S1275,'DM CQT mới'!$E$7:$E$132,1,)</f>
        <v>#N/A</v>
      </c>
      <c r="V1275" s="360" t="s">
        <v>14246</v>
      </c>
      <c r="W1275" s="363" t="s">
        <v>15784</v>
      </c>
      <c r="X1275" t="b">
        <f t="shared" si="38"/>
        <v>0</v>
      </c>
    </row>
    <row r="1276" spans="1:24" ht="45" hidden="1">
      <c r="A1276" s="360" t="s">
        <v>14244</v>
      </c>
      <c r="B1276" s="361" t="s">
        <v>11449</v>
      </c>
      <c r="C1276" s="361">
        <v>14</v>
      </c>
      <c r="D1276" s="361" t="s">
        <v>2547</v>
      </c>
      <c r="E1276" s="361" t="s">
        <v>14245</v>
      </c>
      <c r="F1276" s="361" t="s">
        <v>15718</v>
      </c>
      <c r="G1276" s="361" t="s">
        <v>14219</v>
      </c>
      <c r="H1276" s="361">
        <v>211</v>
      </c>
      <c r="I1276" s="363" t="s">
        <v>14205</v>
      </c>
      <c r="J1276" s="363" t="s">
        <v>11530</v>
      </c>
      <c r="K1276" s="360" t="s">
        <v>7972</v>
      </c>
      <c r="L1276" s="360" t="s">
        <v>14246</v>
      </c>
      <c r="M1276" s="360"/>
      <c r="N1276" s="363" t="s">
        <v>15784</v>
      </c>
      <c r="O1276" s="363" t="s">
        <v>13844</v>
      </c>
      <c r="P1276" s="363" t="s">
        <v>14247</v>
      </c>
      <c r="Q1276" s="363" t="s">
        <v>14248</v>
      </c>
      <c r="R1276" s="363" t="s">
        <v>15785</v>
      </c>
      <c r="S1276" s="363" t="s">
        <v>8081</v>
      </c>
      <c r="T1276" s="419" t="str">
        <f t="shared" si="39"/>
        <v>211Xã Mèo Vạc</v>
      </c>
      <c r="U1276" t="e">
        <f>VLOOKUP(S1276,'DM CQT mới'!$E$7:$E$132,1,)</f>
        <v>#N/A</v>
      </c>
      <c r="V1276" s="360" t="s">
        <v>14246</v>
      </c>
      <c r="W1276" s="363" t="s">
        <v>15784</v>
      </c>
      <c r="X1276" t="b">
        <f t="shared" si="38"/>
        <v>0</v>
      </c>
    </row>
    <row r="1277" spans="1:24" ht="45" hidden="1">
      <c r="A1277" s="360" t="s">
        <v>14244</v>
      </c>
      <c r="B1277" s="361" t="s">
        <v>11449</v>
      </c>
      <c r="C1277" s="361">
        <v>14</v>
      </c>
      <c r="D1277" s="361" t="s">
        <v>2547</v>
      </c>
      <c r="E1277" s="361" t="s">
        <v>14245</v>
      </c>
      <c r="F1277" s="361" t="s">
        <v>15718</v>
      </c>
      <c r="G1277" s="361" t="s">
        <v>14219</v>
      </c>
      <c r="H1277" s="361">
        <v>211</v>
      </c>
      <c r="I1277" s="363" t="s">
        <v>14205</v>
      </c>
      <c r="J1277" s="363" t="s">
        <v>11530</v>
      </c>
      <c r="K1277" s="360" t="s">
        <v>7972</v>
      </c>
      <c r="L1277" s="360" t="s">
        <v>14246</v>
      </c>
      <c r="M1277" s="360"/>
      <c r="N1277" s="363" t="s">
        <v>15784</v>
      </c>
      <c r="O1277" s="363" t="s">
        <v>13844</v>
      </c>
      <c r="P1277" s="363" t="s">
        <v>14247</v>
      </c>
      <c r="Q1277" s="363" t="s">
        <v>14248</v>
      </c>
      <c r="R1277" s="363" t="s">
        <v>15785</v>
      </c>
      <c r="S1277" s="363" t="s">
        <v>8082</v>
      </c>
      <c r="T1277" s="419" t="str">
        <f t="shared" si="39"/>
        <v>211Xã Khâu Vai</v>
      </c>
      <c r="U1277" t="e">
        <f>VLOOKUP(S1277,'DM CQT mới'!$E$7:$E$132,1,)</f>
        <v>#N/A</v>
      </c>
      <c r="V1277" s="360" t="s">
        <v>14246</v>
      </c>
      <c r="W1277" s="363" t="s">
        <v>15784</v>
      </c>
      <c r="X1277" t="b">
        <f t="shared" si="38"/>
        <v>0</v>
      </c>
    </row>
    <row r="1278" spans="1:24" ht="45" hidden="1">
      <c r="A1278" s="360" t="s">
        <v>14244</v>
      </c>
      <c r="B1278" s="361" t="s">
        <v>11449</v>
      </c>
      <c r="C1278" s="361">
        <v>14</v>
      </c>
      <c r="D1278" s="361" t="s">
        <v>2547</v>
      </c>
      <c r="E1278" s="361" t="s">
        <v>14245</v>
      </c>
      <c r="F1278" s="361" t="s">
        <v>15718</v>
      </c>
      <c r="G1278" s="361" t="s">
        <v>14219</v>
      </c>
      <c r="H1278" s="361">
        <v>211</v>
      </c>
      <c r="I1278" s="363" t="s">
        <v>14205</v>
      </c>
      <c r="J1278" s="363" t="s">
        <v>11530</v>
      </c>
      <c r="K1278" s="360" t="s">
        <v>7972</v>
      </c>
      <c r="L1278" s="360" t="s">
        <v>14246</v>
      </c>
      <c r="M1278" s="360"/>
      <c r="N1278" s="363" t="s">
        <v>15784</v>
      </c>
      <c r="O1278" s="363" t="s">
        <v>13844</v>
      </c>
      <c r="P1278" s="363" t="s">
        <v>14247</v>
      </c>
      <c r="Q1278" s="363" t="s">
        <v>14248</v>
      </c>
      <c r="R1278" s="363" t="s">
        <v>15785</v>
      </c>
      <c r="S1278" s="363" t="s">
        <v>8083</v>
      </c>
      <c r="T1278" s="419" t="str">
        <f t="shared" si="39"/>
        <v>211Xã Niêm Sơn</v>
      </c>
      <c r="U1278" t="e">
        <f>VLOOKUP(S1278,'DM CQT mới'!$E$7:$E$132,1,)</f>
        <v>#N/A</v>
      </c>
      <c r="V1278" s="360" t="s">
        <v>14246</v>
      </c>
      <c r="W1278" s="363" t="s">
        <v>15784</v>
      </c>
      <c r="X1278" t="b">
        <f t="shared" si="38"/>
        <v>0</v>
      </c>
    </row>
    <row r="1279" spans="1:24" ht="45" hidden="1">
      <c r="A1279" s="360" t="s">
        <v>14244</v>
      </c>
      <c r="B1279" s="361" t="s">
        <v>11449</v>
      </c>
      <c r="C1279" s="361">
        <v>14</v>
      </c>
      <c r="D1279" s="361" t="s">
        <v>2547</v>
      </c>
      <c r="E1279" s="361" t="s">
        <v>14245</v>
      </c>
      <c r="F1279" s="361" t="s">
        <v>15718</v>
      </c>
      <c r="G1279" s="361" t="s">
        <v>14219</v>
      </c>
      <c r="H1279" s="361">
        <v>211</v>
      </c>
      <c r="I1279" s="363" t="s">
        <v>14205</v>
      </c>
      <c r="J1279" s="363" t="s">
        <v>11530</v>
      </c>
      <c r="K1279" s="360" t="s">
        <v>7972</v>
      </c>
      <c r="L1279" s="360" t="s">
        <v>14246</v>
      </c>
      <c r="M1279" s="360"/>
      <c r="N1279" s="363" t="s">
        <v>15784</v>
      </c>
      <c r="O1279" s="363" t="s">
        <v>13844</v>
      </c>
      <c r="P1279" s="363" t="s">
        <v>14247</v>
      </c>
      <c r="Q1279" s="363" t="s">
        <v>14248</v>
      </c>
      <c r="R1279" s="363" t="s">
        <v>15785</v>
      </c>
      <c r="S1279" s="363" t="s">
        <v>8084</v>
      </c>
      <c r="T1279" s="419" t="str">
        <f t="shared" si="39"/>
        <v>211Xã Tát Ngà</v>
      </c>
      <c r="U1279" t="e">
        <f>VLOOKUP(S1279,'DM CQT mới'!$E$7:$E$132,1,)</f>
        <v>#N/A</v>
      </c>
      <c r="V1279" s="360" t="s">
        <v>14246</v>
      </c>
      <c r="W1279" s="363" t="s">
        <v>15784</v>
      </c>
      <c r="X1279" t="b">
        <f t="shared" si="38"/>
        <v>0</v>
      </c>
    </row>
    <row r="1280" spans="1:24" ht="45" hidden="1">
      <c r="A1280" s="360" t="s">
        <v>14244</v>
      </c>
      <c r="B1280" s="361" t="s">
        <v>11449</v>
      </c>
      <c r="C1280" s="361">
        <v>14</v>
      </c>
      <c r="D1280" s="361" t="s">
        <v>2547</v>
      </c>
      <c r="E1280" s="361" t="s">
        <v>14245</v>
      </c>
      <c r="F1280" s="361" t="s">
        <v>15718</v>
      </c>
      <c r="G1280" s="361" t="s">
        <v>14219</v>
      </c>
      <c r="H1280" s="361">
        <v>211</v>
      </c>
      <c r="I1280" s="363" t="s">
        <v>14205</v>
      </c>
      <c r="J1280" s="363" t="s">
        <v>11530</v>
      </c>
      <c r="K1280" s="360" t="s">
        <v>7972</v>
      </c>
      <c r="L1280" s="360" t="s">
        <v>14246</v>
      </c>
      <c r="M1280" s="360"/>
      <c r="N1280" s="363" t="s">
        <v>15784</v>
      </c>
      <c r="O1280" s="363" t="s">
        <v>13844</v>
      </c>
      <c r="P1280" s="363" t="s">
        <v>14247</v>
      </c>
      <c r="Q1280" s="363" t="s">
        <v>14248</v>
      </c>
      <c r="R1280" s="363" t="s">
        <v>15785</v>
      </c>
      <c r="S1280" s="363" t="s">
        <v>8075</v>
      </c>
      <c r="T1280" s="419" t="str">
        <f t="shared" si="39"/>
        <v>211Xã Đồng Văn</v>
      </c>
      <c r="U1280" t="e">
        <f>VLOOKUP(S1280,'DM CQT mới'!$E$7:$E$132,1,)</f>
        <v>#N/A</v>
      </c>
      <c r="V1280" s="360" t="s">
        <v>14246</v>
      </c>
      <c r="W1280" s="363" t="s">
        <v>15784</v>
      </c>
      <c r="X1280" t="b">
        <f t="shared" si="38"/>
        <v>0</v>
      </c>
    </row>
    <row r="1281" spans="1:24" ht="45" hidden="1">
      <c r="A1281" s="360" t="s">
        <v>14244</v>
      </c>
      <c r="B1281" s="361" t="s">
        <v>11449</v>
      </c>
      <c r="C1281" s="361">
        <v>14</v>
      </c>
      <c r="D1281" s="361" t="s">
        <v>2547</v>
      </c>
      <c r="E1281" s="361" t="s">
        <v>14245</v>
      </c>
      <c r="F1281" s="361" t="s">
        <v>15718</v>
      </c>
      <c r="G1281" s="361" t="s">
        <v>14219</v>
      </c>
      <c r="H1281" s="361">
        <v>211</v>
      </c>
      <c r="I1281" s="363" t="s">
        <v>14205</v>
      </c>
      <c r="J1281" s="363" t="s">
        <v>11530</v>
      </c>
      <c r="K1281" s="360" t="s">
        <v>7972</v>
      </c>
      <c r="L1281" s="360" t="s">
        <v>14246</v>
      </c>
      <c r="M1281" s="360"/>
      <c r="N1281" s="363" t="s">
        <v>15784</v>
      </c>
      <c r="O1281" s="363" t="s">
        <v>13844</v>
      </c>
      <c r="P1281" s="363" t="s">
        <v>14247</v>
      </c>
      <c r="Q1281" s="363" t="s">
        <v>14248</v>
      </c>
      <c r="R1281" s="363" t="s">
        <v>15785</v>
      </c>
      <c r="S1281" s="363" t="s">
        <v>8074</v>
      </c>
      <c r="T1281" s="419" t="str">
        <f t="shared" si="39"/>
        <v>211Xã Lũng Cú</v>
      </c>
      <c r="U1281" t="e">
        <f>VLOOKUP(S1281,'DM CQT mới'!$E$7:$E$132,1,)</f>
        <v>#N/A</v>
      </c>
      <c r="V1281" s="360" t="s">
        <v>14246</v>
      </c>
      <c r="W1281" s="363" t="s">
        <v>15784</v>
      </c>
      <c r="X1281" t="b">
        <f t="shared" si="38"/>
        <v>0</v>
      </c>
    </row>
    <row r="1282" spans="1:24" ht="45" hidden="1">
      <c r="A1282" s="360" t="s">
        <v>14244</v>
      </c>
      <c r="B1282" s="361" t="s">
        <v>11449</v>
      </c>
      <c r="C1282" s="361">
        <v>14</v>
      </c>
      <c r="D1282" s="361" t="s">
        <v>2547</v>
      </c>
      <c r="E1282" s="361" t="s">
        <v>14245</v>
      </c>
      <c r="F1282" s="361" t="s">
        <v>15718</v>
      </c>
      <c r="G1282" s="361" t="s">
        <v>14219</v>
      </c>
      <c r="H1282" s="361">
        <v>211</v>
      </c>
      <c r="I1282" s="363" t="s">
        <v>14205</v>
      </c>
      <c r="J1282" s="363" t="s">
        <v>11530</v>
      </c>
      <c r="K1282" s="360" t="s">
        <v>7972</v>
      </c>
      <c r="L1282" s="360" t="s">
        <v>14246</v>
      </c>
      <c r="M1282" s="360"/>
      <c r="N1282" s="363" t="s">
        <v>15784</v>
      </c>
      <c r="O1282" s="363" t="s">
        <v>13844</v>
      </c>
      <c r="P1282" s="363" t="s">
        <v>14247</v>
      </c>
      <c r="Q1282" s="363" t="s">
        <v>14248</v>
      </c>
      <c r="R1282" s="363" t="s">
        <v>15785</v>
      </c>
      <c r="S1282" s="363" t="s">
        <v>8076</v>
      </c>
      <c r="T1282" s="419" t="str">
        <f t="shared" si="39"/>
        <v>211Xã Sà Phìn</v>
      </c>
      <c r="U1282" t="e">
        <f>VLOOKUP(S1282,'DM CQT mới'!$E$7:$E$132,1,)</f>
        <v>#N/A</v>
      </c>
      <c r="V1282" s="360" t="s">
        <v>14246</v>
      </c>
      <c r="W1282" s="363" t="s">
        <v>15784</v>
      </c>
      <c r="X1282" t="b">
        <f t="shared" si="38"/>
        <v>0</v>
      </c>
    </row>
    <row r="1283" spans="1:24" ht="45" hidden="1">
      <c r="A1283" s="360" t="s">
        <v>14244</v>
      </c>
      <c r="B1283" s="361" t="s">
        <v>11449</v>
      </c>
      <c r="C1283" s="361">
        <v>14</v>
      </c>
      <c r="D1283" s="361" t="s">
        <v>2547</v>
      </c>
      <c r="E1283" s="361" t="s">
        <v>14245</v>
      </c>
      <c r="F1283" s="361" t="s">
        <v>15718</v>
      </c>
      <c r="G1283" s="361" t="s">
        <v>14219</v>
      </c>
      <c r="H1283" s="361">
        <v>211</v>
      </c>
      <c r="I1283" s="363" t="s">
        <v>14205</v>
      </c>
      <c r="J1283" s="363" t="s">
        <v>11530</v>
      </c>
      <c r="K1283" s="360" t="s">
        <v>7972</v>
      </c>
      <c r="L1283" s="360" t="s">
        <v>14246</v>
      </c>
      <c r="M1283" s="360"/>
      <c r="N1283" s="363" t="s">
        <v>15784</v>
      </c>
      <c r="O1283" s="363" t="s">
        <v>13844</v>
      </c>
      <c r="P1283" s="363" t="s">
        <v>14247</v>
      </c>
      <c r="Q1283" s="363" t="s">
        <v>14248</v>
      </c>
      <c r="R1283" s="363" t="s">
        <v>15785</v>
      </c>
      <c r="S1283" s="363" t="s">
        <v>8077</v>
      </c>
      <c r="T1283" s="419" t="str">
        <f t="shared" si="39"/>
        <v>211Xã Phố Bảng</v>
      </c>
      <c r="U1283" t="e">
        <f>VLOOKUP(S1283,'DM CQT mới'!$E$7:$E$132,1,)</f>
        <v>#N/A</v>
      </c>
      <c r="V1283" s="360" t="s">
        <v>14246</v>
      </c>
      <c r="W1283" s="363" t="s">
        <v>15784</v>
      </c>
      <c r="X1283" t="b">
        <f t="shared" si="38"/>
        <v>0</v>
      </c>
    </row>
    <row r="1284" spans="1:24" ht="45" hidden="1">
      <c r="A1284" s="360" t="s">
        <v>14244</v>
      </c>
      <c r="B1284" s="361" t="s">
        <v>11449</v>
      </c>
      <c r="C1284" s="361">
        <v>14</v>
      </c>
      <c r="D1284" s="361" t="s">
        <v>2547</v>
      </c>
      <c r="E1284" s="361" t="s">
        <v>14245</v>
      </c>
      <c r="F1284" s="361" t="s">
        <v>15718</v>
      </c>
      <c r="G1284" s="361" t="s">
        <v>14219</v>
      </c>
      <c r="H1284" s="361">
        <v>211</v>
      </c>
      <c r="I1284" s="363" t="s">
        <v>14205</v>
      </c>
      <c r="J1284" s="363" t="s">
        <v>11530</v>
      </c>
      <c r="K1284" s="360" t="s">
        <v>7972</v>
      </c>
      <c r="L1284" s="360" t="s">
        <v>14246</v>
      </c>
      <c r="M1284" s="360"/>
      <c r="N1284" s="363" t="s">
        <v>15784</v>
      </c>
      <c r="O1284" s="363" t="s">
        <v>13844</v>
      </c>
      <c r="P1284" s="363" t="s">
        <v>14247</v>
      </c>
      <c r="Q1284" s="363" t="s">
        <v>14248</v>
      </c>
      <c r="R1284" s="363" t="s">
        <v>15785</v>
      </c>
      <c r="S1284" s="363" t="s">
        <v>8078</v>
      </c>
      <c r="T1284" s="419" t="str">
        <f t="shared" si="39"/>
        <v>211Xã Lũng Phìn</v>
      </c>
      <c r="U1284" t="e">
        <f>VLOOKUP(S1284,'DM CQT mới'!$E$7:$E$132,1,)</f>
        <v>#N/A</v>
      </c>
      <c r="V1284" s="360" t="s">
        <v>14246</v>
      </c>
      <c r="W1284" s="363" t="s">
        <v>15784</v>
      </c>
      <c r="X1284" t="b">
        <f t="shared" ref="X1284:X1347" si="40">V1284=D1284</f>
        <v>0</v>
      </c>
    </row>
    <row r="1285" spans="1:24" ht="45" hidden="1">
      <c r="A1285" s="360" t="s">
        <v>14249</v>
      </c>
      <c r="B1285" s="361" t="s">
        <v>11449</v>
      </c>
      <c r="C1285" s="361">
        <v>15</v>
      </c>
      <c r="D1285" s="361" t="s">
        <v>2585</v>
      </c>
      <c r="E1285" s="361" t="s">
        <v>14250</v>
      </c>
      <c r="F1285" s="361" t="s">
        <v>15721</v>
      </c>
      <c r="G1285" s="361" t="s">
        <v>14219</v>
      </c>
      <c r="H1285" s="361">
        <v>211</v>
      </c>
      <c r="I1285" s="363" t="s">
        <v>14205</v>
      </c>
      <c r="J1285" s="363" t="s">
        <v>11530</v>
      </c>
      <c r="K1285" s="360" t="s">
        <v>8001</v>
      </c>
      <c r="L1285" s="360" t="s">
        <v>14251</v>
      </c>
      <c r="M1285" s="360"/>
      <c r="N1285" s="363" t="s">
        <v>15786</v>
      </c>
      <c r="O1285" s="363" t="s">
        <v>13844</v>
      </c>
      <c r="P1285" s="363" t="s">
        <v>2583</v>
      </c>
      <c r="Q1285" s="363" t="s">
        <v>14252</v>
      </c>
      <c r="R1285" s="363" t="s">
        <v>15787</v>
      </c>
      <c r="S1285" s="363" t="s">
        <v>8097</v>
      </c>
      <c r="T1285" s="419" t="str">
        <f t="shared" ref="T1285:T1348" si="41">H1285&amp;S1285</f>
        <v>211Xã Yên Cường</v>
      </c>
      <c r="U1285" t="e">
        <f>VLOOKUP(S1285,'DM CQT mới'!$E$7:$E$132,1,)</f>
        <v>#N/A</v>
      </c>
      <c r="V1285" s="360" t="s">
        <v>14251</v>
      </c>
      <c r="W1285" s="363" t="s">
        <v>15786</v>
      </c>
      <c r="X1285" t="b">
        <f t="shared" si="40"/>
        <v>0</v>
      </c>
    </row>
    <row r="1286" spans="1:24" ht="45" hidden="1">
      <c r="A1286" s="360" t="s">
        <v>14249</v>
      </c>
      <c r="B1286" s="361" t="s">
        <v>11449</v>
      </c>
      <c r="C1286" s="361">
        <v>15</v>
      </c>
      <c r="D1286" s="361" t="s">
        <v>2585</v>
      </c>
      <c r="E1286" s="361" t="s">
        <v>14250</v>
      </c>
      <c r="F1286" s="361" t="s">
        <v>15721</v>
      </c>
      <c r="G1286" s="361" t="s">
        <v>14219</v>
      </c>
      <c r="H1286" s="361">
        <v>211</v>
      </c>
      <c r="I1286" s="363" t="s">
        <v>14205</v>
      </c>
      <c r="J1286" s="363" t="s">
        <v>11530</v>
      </c>
      <c r="K1286" s="360" t="s">
        <v>8001</v>
      </c>
      <c r="L1286" s="360" t="s">
        <v>14251</v>
      </c>
      <c r="M1286" s="360"/>
      <c r="N1286" s="363" t="s">
        <v>15786</v>
      </c>
      <c r="O1286" s="363" t="s">
        <v>13844</v>
      </c>
      <c r="P1286" s="363" t="s">
        <v>2583</v>
      </c>
      <c r="Q1286" s="363" t="s">
        <v>14252</v>
      </c>
      <c r="R1286" s="363" t="s">
        <v>15787</v>
      </c>
      <c r="S1286" s="363" t="s">
        <v>8098</v>
      </c>
      <c r="T1286" s="419" t="str">
        <f t="shared" si="41"/>
        <v>211Xã Đường Hồng</v>
      </c>
      <c r="U1286" t="e">
        <f>VLOOKUP(S1286,'DM CQT mới'!$E$7:$E$132,1,)</f>
        <v>#N/A</v>
      </c>
      <c r="V1286" s="360" t="s">
        <v>14251</v>
      </c>
      <c r="W1286" s="363" t="s">
        <v>15786</v>
      </c>
      <c r="X1286" t="b">
        <f t="shared" si="40"/>
        <v>0</v>
      </c>
    </row>
    <row r="1287" spans="1:24" ht="45" hidden="1">
      <c r="A1287" s="360" t="s">
        <v>14249</v>
      </c>
      <c r="B1287" s="361" t="s">
        <v>11449</v>
      </c>
      <c r="C1287" s="361">
        <v>15</v>
      </c>
      <c r="D1287" s="361" t="s">
        <v>2585</v>
      </c>
      <c r="E1287" s="361" t="s">
        <v>14250</v>
      </c>
      <c r="F1287" s="361" t="s">
        <v>15721</v>
      </c>
      <c r="G1287" s="361" t="s">
        <v>14219</v>
      </c>
      <c r="H1287" s="361">
        <v>211</v>
      </c>
      <c r="I1287" s="363" t="s">
        <v>14205</v>
      </c>
      <c r="J1287" s="363" t="s">
        <v>11530</v>
      </c>
      <c r="K1287" s="360" t="s">
        <v>8001</v>
      </c>
      <c r="L1287" s="360" t="s">
        <v>14251</v>
      </c>
      <c r="M1287" s="360"/>
      <c r="N1287" s="363" t="s">
        <v>15786</v>
      </c>
      <c r="O1287" s="363" t="s">
        <v>13844</v>
      </c>
      <c r="P1287" s="363" t="s">
        <v>2583</v>
      </c>
      <c r="Q1287" s="363" t="s">
        <v>14252</v>
      </c>
      <c r="R1287" s="363" t="s">
        <v>15787</v>
      </c>
      <c r="S1287" s="363" t="s">
        <v>8099</v>
      </c>
      <c r="T1287" s="419" t="str">
        <f t="shared" si="41"/>
        <v>211Xã Bắc Mê</v>
      </c>
      <c r="U1287" t="e">
        <f>VLOOKUP(S1287,'DM CQT mới'!$E$7:$E$132,1,)</f>
        <v>#N/A</v>
      </c>
      <c r="V1287" s="360" t="s">
        <v>14251</v>
      </c>
      <c r="W1287" s="363" t="s">
        <v>15786</v>
      </c>
      <c r="X1287" t="b">
        <f t="shared" si="40"/>
        <v>0</v>
      </c>
    </row>
    <row r="1288" spans="1:24" ht="45" hidden="1">
      <c r="A1288" s="360" t="s">
        <v>14249</v>
      </c>
      <c r="B1288" s="361" t="s">
        <v>11449</v>
      </c>
      <c r="C1288" s="361">
        <v>15</v>
      </c>
      <c r="D1288" s="361" t="s">
        <v>2585</v>
      </c>
      <c r="E1288" s="361" t="s">
        <v>14250</v>
      </c>
      <c r="F1288" s="361" t="s">
        <v>15721</v>
      </c>
      <c r="G1288" s="361" t="s">
        <v>14219</v>
      </c>
      <c r="H1288" s="361">
        <v>211</v>
      </c>
      <c r="I1288" s="363" t="s">
        <v>14205</v>
      </c>
      <c r="J1288" s="363" t="s">
        <v>11530</v>
      </c>
      <c r="K1288" s="360" t="s">
        <v>8001</v>
      </c>
      <c r="L1288" s="360" t="s">
        <v>14251</v>
      </c>
      <c r="M1288" s="360"/>
      <c r="N1288" s="363" t="s">
        <v>15786</v>
      </c>
      <c r="O1288" s="363" t="s">
        <v>13844</v>
      </c>
      <c r="P1288" s="363" t="s">
        <v>2583</v>
      </c>
      <c r="Q1288" s="363" t="s">
        <v>14252</v>
      </c>
      <c r="R1288" s="363" t="s">
        <v>15787</v>
      </c>
      <c r="S1288" s="363" t="s">
        <v>8102</v>
      </c>
      <c r="T1288" s="419" t="str">
        <f t="shared" si="41"/>
        <v>211Xã Minh Ngọc</v>
      </c>
      <c r="U1288" t="e">
        <f>VLOOKUP(S1288,'DM CQT mới'!$E$7:$E$132,1,)</f>
        <v>#N/A</v>
      </c>
      <c r="V1288" s="360" t="s">
        <v>14251</v>
      </c>
      <c r="W1288" s="363" t="s">
        <v>15786</v>
      </c>
      <c r="X1288" t="b">
        <f t="shared" si="40"/>
        <v>0</v>
      </c>
    </row>
    <row r="1289" spans="1:24" ht="45" hidden="1">
      <c r="A1289" s="360" t="s">
        <v>14249</v>
      </c>
      <c r="B1289" s="361" t="s">
        <v>11449</v>
      </c>
      <c r="C1289" s="361">
        <v>15</v>
      </c>
      <c r="D1289" s="361" t="s">
        <v>2585</v>
      </c>
      <c r="E1289" s="361" t="s">
        <v>14250</v>
      </c>
      <c r="F1289" s="361" t="s">
        <v>15721</v>
      </c>
      <c r="G1289" s="361" t="s">
        <v>14219</v>
      </c>
      <c r="H1289" s="361">
        <v>211</v>
      </c>
      <c r="I1289" s="363" t="s">
        <v>14205</v>
      </c>
      <c r="J1289" s="363" t="s">
        <v>11530</v>
      </c>
      <c r="K1289" s="360" t="s">
        <v>8001</v>
      </c>
      <c r="L1289" s="360" t="s">
        <v>14251</v>
      </c>
      <c r="M1289" s="360"/>
      <c r="N1289" s="363" t="s">
        <v>15786</v>
      </c>
      <c r="O1289" s="363" t="s">
        <v>13844</v>
      </c>
      <c r="P1289" s="363" t="s">
        <v>2583</v>
      </c>
      <c r="Q1289" s="363" t="s">
        <v>14252</v>
      </c>
      <c r="R1289" s="363" t="s">
        <v>15787</v>
      </c>
      <c r="S1289" s="363" t="s">
        <v>8100</v>
      </c>
      <c r="T1289" s="419" t="str">
        <f t="shared" si="41"/>
        <v>211Xã Giáp Trung</v>
      </c>
      <c r="U1289" t="e">
        <f>VLOOKUP(S1289,'DM CQT mới'!$E$7:$E$132,1,)</f>
        <v>#N/A</v>
      </c>
      <c r="V1289" s="360" t="s">
        <v>14251</v>
      </c>
      <c r="W1289" s="363" t="s">
        <v>15786</v>
      </c>
      <c r="X1289" t="b">
        <f t="shared" si="40"/>
        <v>0</v>
      </c>
    </row>
    <row r="1290" spans="1:24" ht="45" hidden="1">
      <c r="A1290" s="360" t="s">
        <v>14249</v>
      </c>
      <c r="B1290" s="361" t="s">
        <v>11449</v>
      </c>
      <c r="C1290" s="361">
        <v>15</v>
      </c>
      <c r="D1290" s="361" t="s">
        <v>2585</v>
      </c>
      <c r="E1290" s="361" t="s">
        <v>14250</v>
      </c>
      <c r="F1290" s="361" t="s">
        <v>15721</v>
      </c>
      <c r="G1290" s="361" t="s">
        <v>14219</v>
      </c>
      <c r="H1290" s="361">
        <v>211</v>
      </c>
      <c r="I1290" s="363" t="s">
        <v>14205</v>
      </c>
      <c r="J1290" s="363" t="s">
        <v>11530</v>
      </c>
      <c r="K1290" s="360" t="s">
        <v>8001</v>
      </c>
      <c r="L1290" s="360" t="s">
        <v>14251</v>
      </c>
      <c r="M1290" s="360"/>
      <c r="N1290" s="363" t="s">
        <v>15786</v>
      </c>
      <c r="O1290" s="363" t="s">
        <v>13844</v>
      </c>
      <c r="P1290" s="363" t="s">
        <v>2583</v>
      </c>
      <c r="Q1290" s="363" t="s">
        <v>14252</v>
      </c>
      <c r="R1290" s="363" t="s">
        <v>15787</v>
      </c>
      <c r="S1290" s="363" t="s">
        <v>8101</v>
      </c>
      <c r="T1290" s="419" t="str">
        <f t="shared" si="41"/>
        <v>211Xã Minh Sơn</v>
      </c>
      <c r="U1290" t="e">
        <f>VLOOKUP(S1290,'DM CQT mới'!$E$7:$E$132,1,)</f>
        <v>#N/A</v>
      </c>
      <c r="V1290" s="360" t="s">
        <v>14251</v>
      </c>
      <c r="W1290" s="363" t="s">
        <v>15786</v>
      </c>
      <c r="X1290" t="b">
        <f t="shared" si="40"/>
        <v>0</v>
      </c>
    </row>
    <row r="1291" spans="1:24" ht="60" hidden="1">
      <c r="A1291" s="360" t="s">
        <v>14253</v>
      </c>
      <c r="B1291" s="361" t="s">
        <v>13877</v>
      </c>
      <c r="C1291" s="361" t="s">
        <v>13877</v>
      </c>
      <c r="D1291" s="361" t="s">
        <v>13877</v>
      </c>
      <c r="E1291" s="361" t="s">
        <v>13877</v>
      </c>
      <c r="F1291" s="361" t="s">
        <v>13877</v>
      </c>
      <c r="G1291" s="361" t="s">
        <v>13877</v>
      </c>
      <c r="H1291" s="361" t="s">
        <v>7918</v>
      </c>
      <c r="I1291" s="363" t="s">
        <v>14254</v>
      </c>
      <c r="J1291" s="363" t="s">
        <v>11655</v>
      </c>
      <c r="K1291" s="360" t="s">
        <v>13875</v>
      </c>
      <c r="L1291" s="360" t="s">
        <v>2696</v>
      </c>
      <c r="M1291" s="360" t="s">
        <v>14255</v>
      </c>
      <c r="N1291" s="363" t="s">
        <v>15788</v>
      </c>
      <c r="O1291" s="363" t="s">
        <v>13877</v>
      </c>
      <c r="P1291" s="363" t="s">
        <v>14256</v>
      </c>
      <c r="Q1291" s="363" t="s">
        <v>14257</v>
      </c>
      <c r="R1291" s="363" t="s">
        <v>15789</v>
      </c>
      <c r="S1291" s="363" t="s">
        <v>8317</v>
      </c>
      <c r="T1291" s="419" t="str">
        <f t="shared" si="41"/>
        <v>213Phường Văn Phú</v>
      </c>
      <c r="U1291" t="e">
        <f>VLOOKUP(S1291,'DM CQT mới'!$E$7:$E$132,1,)</f>
        <v>#N/A</v>
      </c>
      <c r="V1291" s="360" t="s">
        <v>2696</v>
      </c>
      <c r="W1291" s="363" t="s">
        <v>15788</v>
      </c>
      <c r="X1291" t="b">
        <f t="shared" si="40"/>
        <v>0</v>
      </c>
    </row>
    <row r="1292" spans="1:24" ht="60" hidden="1">
      <c r="A1292" s="360" t="s">
        <v>14253</v>
      </c>
      <c r="B1292" s="361" t="s">
        <v>13877</v>
      </c>
      <c r="C1292" s="361" t="s">
        <v>13877</v>
      </c>
      <c r="D1292" s="361" t="s">
        <v>13877</v>
      </c>
      <c r="E1292" s="361" t="s">
        <v>13877</v>
      </c>
      <c r="F1292" s="361" t="s">
        <v>13877</v>
      </c>
      <c r="G1292" s="361" t="s">
        <v>13877</v>
      </c>
      <c r="H1292" s="361" t="s">
        <v>7918</v>
      </c>
      <c r="I1292" s="363" t="s">
        <v>14254</v>
      </c>
      <c r="J1292" s="363" t="s">
        <v>11655</v>
      </c>
      <c r="K1292" s="360" t="s">
        <v>13875</v>
      </c>
      <c r="L1292" s="360" t="s">
        <v>2696</v>
      </c>
      <c r="M1292" s="360" t="s">
        <v>14255</v>
      </c>
      <c r="N1292" s="363" t="s">
        <v>15788</v>
      </c>
      <c r="O1292" s="363" t="s">
        <v>13877</v>
      </c>
      <c r="P1292" s="363" t="s">
        <v>14256</v>
      </c>
      <c r="Q1292" s="363" t="s">
        <v>14257</v>
      </c>
      <c r="R1292" s="363" t="s">
        <v>15789</v>
      </c>
      <c r="S1292" s="363" t="s">
        <v>8318</v>
      </c>
      <c r="T1292" s="419" t="str">
        <f t="shared" si="41"/>
        <v>213Phường Yên Bái</v>
      </c>
      <c r="U1292" t="e">
        <f>VLOOKUP(S1292,'DM CQT mới'!$E$7:$E$132,1,)</f>
        <v>#N/A</v>
      </c>
      <c r="V1292" s="360" t="s">
        <v>2696</v>
      </c>
      <c r="W1292" s="363" t="s">
        <v>15788</v>
      </c>
      <c r="X1292" t="b">
        <f t="shared" si="40"/>
        <v>0</v>
      </c>
    </row>
    <row r="1293" spans="1:24" ht="60" hidden="1">
      <c r="A1293" s="360" t="s">
        <v>14253</v>
      </c>
      <c r="B1293" s="361" t="s">
        <v>13877</v>
      </c>
      <c r="C1293" s="361" t="s">
        <v>13877</v>
      </c>
      <c r="D1293" s="361" t="s">
        <v>13877</v>
      </c>
      <c r="E1293" s="361" t="s">
        <v>13877</v>
      </c>
      <c r="F1293" s="361" t="s">
        <v>13877</v>
      </c>
      <c r="G1293" s="361" t="s">
        <v>13877</v>
      </c>
      <c r="H1293" s="361" t="s">
        <v>7918</v>
      </c>
      <c r="I1293" s="363" t="s">
        <v>14254</v>
      </c>
      <c r="J1293" s="363" t="s">
        <v>11655</v>
      </c>
      <c r="K1293" s="360" t="s">
        <v>13875</v>
      </c>
      <c r="L1293" s="360" t="s">
        <v>2696</v>
      </c>
      <c r="M1293" s="360" t="s">
        <v>14255</v>
      </c>
      <c r="N1293" s="363" t="s">
        <v>15788</v>
      </c>
      <c r="O1293" s="363" t="s">
        <v>13877</v>
      </c>
      <c r="P1293" s="363" t="s">
        <v>14256</v>
      </c>
      <c r="Q1293" s="363" t="s">
        <v>14257</v>
      </c>
      <c r="R1293" s="363" t="s">
        <v>15789</v>
      </c>
      <c r="S1293" s="363" t="s">
        <v>8319</v>
      </c>
      <c r="T1293" s="419" t="str">
        <f t="shared" si="41"/>
        <v>213Phường Nam Cường</v>
      </c>
      <c r="U1293" t="e">
        <f>VLOOKUP(S1293,'DM CQT mới'!$E$7:$E$132,1,)</f>
        <v>#N/A</v>
      </c>
      <c r="V1293" s="360" t="s">
        <v>2696</v>
      </c>
      <c r="W1293" s="363" t="s">
        <v>15788</v>
      </c>
      <c r="X1293" t="b">
        <f t="shared" si="40"/>
        <v>0</v>
      </c>
    </row>
    <row r="1294" spans="1:24" ht="60" hidden="1">
      <c r="A1294" s="360" t="s">
        <v>14253</v>
      </c>
      <c r="B1294" s="361" t="s">
        <v>13877</v>
      </c>
      <c r="C1294" s="361" t="s">
        <v>13877</v>
      </c>
      <c r="D1294" s="361" t="s">
        <v>13877</v>
      </c>
      <c r="E1294" s="361" t="s">
        <v>13877</v>
      </c>
      <c r="F1294" s="361" t="s">
        <v>13877</v>
      </c>
      <c r="G1294" s="361" t="s">
        <v>13877</v>
      </c>
      <c r="H1294" s="361" t="s">
        <v>7918</v>
      </c>
      <c r="I1294" s="363" t="s">
        <v>14254</v>
      </c>
      <c r="J1294" s="363" t="s">
        <v>11655</v>
      </c>
      <c r="K1294" s="360" t="s">
        <v>13875</v>
      </c>
      <c r="L1294" s="360" t="s">
        <v>2696</v>
      </c>
      <c r="M1294" s="360" t="s">
        <v>14255</v>
      </c>
      <c r="N1294" s="363" t="s">
        <v>15788</v>
      </c>
      <c r="O1294" s="363" t="s">
        <v>13877</v>
      </c>
      <c r="P1294" s="363" t="s">
        <v>14256</v>
      </c>
      <c r="Q1294" s="363" t="s">
        <v>14257</v>
      </c>
      <c r="R1294" s="363" t="s">
        <v>15789</v>
      </c>
      <c r="S1294" s="363" t="s">
        <v>8320</v>
      </c>
      <c r="T1294" s="419" t="str">
        <f t="shared" si="41"/>
        <v>213Phường Âu Lâu</v>
      </c>
      <c r="U1294" t="e">
        <f>VLOOKUP(S1294,'DM CQT mới'!$E$7:$E$132,1,)</f>
        <v>#N/A</v>
      </c>
      <c r="V1294" s="360" t="s">
        <v>2696</v>
      </c>
      <c r="W1294" s="363" t="s">
        <v>15788</v>
      </c>
      <c r="X1294" t="b">
        <f t="shared" si="40"/>
        <v>0</v>
      </c>
    </row>
    <row r="1295" spans="1:24" ht="45" hidden="1">
      <c r="A1295" s="360"/>
      <c r="B1295" s="361" t="s">
        <v>11530</v>
      </c>
      <c r="C1295" s="361">
        <v>11</v>
      </c>
      <c r="D1295" s="361">
        <v>2571</v>
      </c>
      <c r="E1295" s="361" t="s">
        <v>14258</v>
      </c>
      <c r="F1295" s="361" t="s">
        <v>15749</v>
      </c>
      <c r="G1295" s="361" t="s">
        <v>14259</v>
      </c>
      <c r="H1295" s="361" t="s">
        <v>7918</v>
      </c>
      <c r="I1295" s="363" t="s">
        <v>13924</v>
      </c>
      <c r="J1295" s="363" t="s">
        <v>13924</v>
      </c>
      <c r="K1295" s="360" t="s">
        <v>13924</v>
      </c>
      <c r="L1295" s="360" t="s">
        <v>13924</v>
      </c>
      <c r="M1295" s="360" t="s">
        <v>13924</v>
      </c>
      <c r="N1295" s="363" t="s">
        <v>13924</v>
      </c>
      <c r="O1295" s="363" t="s">
        <v>13924</v>
      </c>
      <c r="P1295" s="363" t="s">
        <v>14260</v>
      </c>
      <c r="Q1295" s="363"/>
      <c r="R1295" s="363"/>
      <c r="S1295" s="363"/>
      <c r="T1295" s="419" t="str">
        <f t="shared" si="41"/>
        <v>213</v>
      </c>
      <c r="V1295" s="360" t="s">
        <v>13924</v>
      </c>
      <c r="W1295" s="363" t="s">
        <v>13924</v>
      </c>
      <c r="X1295" t="b">
        <f t="shared" si="40"/>
        <v>0</v>
      </c>
    </row>
    <row r="1296" spans="1:24" ht="60" hidden="1">
      <c r="A1296" s="360" t="s">
        <v>14261</v>
      </c>
      <c r="B1296" s="361" t="s">
        <v>13877</v>
      </c>
      <c r="C1296" s="361" t="s">
        <v>13877</v>
      </c>
      <c r="D1296" s="361" t="s">
        <v>13877</v>
      </c>
      <c r="E1296" s="361" t="s">
        <v>13877</v>
      </c>
      <c r="F1296" s="361" t="s">
        <v>13877</v>
      </c>
      <c r="G1296" s="361" t="s">
        <v>13877</v>
      </c>
      <c r="H1296" s="361" t="s">
        <v>7920</v>
      </c>
      <c r="I1296" s="363" t="s">
        <v>14307</v>
      </c>
      <c r="J1296" s="363" t="s">
        <v>11655</v>
      </c>
      <c r="K1296" s="360" t="s">
        <v>13878</v>
      </c>
      <c r="L1296" s="360" t="s">
        <v>923</v>
      </c>
      <c r="M1296" s="360" t="s">
        <v>14262</v>
      </c>
      <c r="N1296" s="363" t="s">
        <v>15790</v>
      </c>
      <c r="O1296" s="363" t="s">
        <v>13877</v>
      </c>
      <c r="P1296" s="363" t="s">
        <v>14263</v>
      </c>
      <c r="Q1296" s="363" t="s">
        <v>14264</v>
      </c>
      <c r="R1296" s="363" t="s">
        <v>15791</v>
      </c>
      <c r="S1296" s="363" t="s">
        <v>8432</v>
      </c>
      <c r="T1296" s="419" t="str">
        <f t="shared" si="41"/>
        <v>302Phường Đoàn Kết</v>
      </c>
      <c r="U1296" t="e">
        <f>VLOOKUP(S1296,'DM CQT mới'!$E$7:$E$132,1,)</f>
        <v>#N/A</v>
      </c>
      <c r="V1296" s="360" t="s">
        <v>923</v>
      </c>
      <c r="W1296" s="363" t="s">
        <v>15790</v>
      </c>
      <c r="X1296" t="b">
        <f t="shared" si="40"/>
        <v>0</v>
      </c>
    </row>
    <row r="1297" spans="1:24" ht="60" hidden="1">
      <c r="A1297" s="360" t="s">
        <v>14261</v>
      </c>
      <c r="B1297" s="361" t="s">
        <v>13877</v>
      </c>
      <c r="C1297" s="361" t="s">
        <v>13877</v>
      </c>
      <c r="D1297" s="361" t="s">
        <v>13877</v>
      </c>
      <c r="E1297" s="361" t="s">
        <v>13877</v>
      </c>
      <c r="F1297" s="361" t="s">
        <v>13877</v>
      </c>
      <c r="G1297" s="361" t="s">
        <v>13877</v>
      </c>
      <c r="H1297" s="361" t="s">
        <v>7920</v>
      </c>
      <c r="I1297" s="363" t="s">
        <v>14307</v>
      </c>
      <c r="J1297" s="363" t="s">
        <v>11655</v>
      </c>
      <c r="K1297" s="360" t="s">
        <v>13878</v>
      </c>
      <c r="L1297" s="360" t="s">
        <v>923</v>
      </c>
      <c r="M1297" s="360" t="s">
        <v>14262</v>
      </c>
      <c r="N1297" s="363" t="s">
        <v>15790</v>
      </c>
      <c r="O1297" s="363" t="s">
        <v>13877</v>
      </c>
      <c r="P1297" s="363" t="s">
        <v>14263</v>
      </c>
      <c r="Q1297" s="363" t="s">
        <v>14264</v>
      </c>
      <c r="R1297" s="363" t="s">
        <v>15791</v>
      </c>
      <c r="S1297" s="363" t="s">
        <v>8431</v>
      </c>
      <c r="T1297" s="419" t="str">
        <f t="shared" si="41"/>
        <v>302Phường Tân Phong</v>
      </c>
      <c r="U1297" t="e">
        <f>VLOOKUP(S1297,'DM CQT mới'!$E$7:$E$132,1,)</f>
        <v>#N/A</v>
      </c>
      <c r="V1297" s="360" t="s">
        <v>923</v>
      </c>
      <c r="W1297" s="363" t="s">
        <v>15790</v>
      </c>
      <c r="X1297" t="b">
        <f t="shared" si="40"/>
        <v>0</v>
      </c>
    </row>
    <row r="1298" spans="1:24" ht="60" hidden="1">
      <c r="A1298" s="360" t="s">
        <v>14265</v>
      </c>
      <c r="B1298" s="361" t="s">
        <v>11530</v>
      </c>
      <c r="C1298" s="361">
        <v>12</v>
      </c>
      <c r="D1298" s="361" t="s">
        <v>2920</v>
      </c>
      <c r="E1298" s="361" t="s">
        <v>14266</v>
      </c>
      <c r="F1298" s="361" t="s">
        <v>15752</v>
      </c>
      <c r="G1298" s="361" t="s">
        <v>14259</v>
      </c>
      <c r="H1298" s="361" t="s">
        <v>7918</v>
      </c>
      <c r="I1298" s="363" t="s">
        <v>14254</v>
      </c>
      <c r="J1298" s="363" t="s">
        <v>11655</v>
      </c>
      <c r="K1298" s="360" t="s">
        <v>13742</v>
      </c>
      <c r="L1298" s="360" t="s">
        <v>2920</v>
      </c>
      <c r="M1298" s="360" t="s">
        <v>14266</v>
      </c>
      <c r="N1298" s="363" t="s">
        <v>15792</v>
      </c>
      <c r="O1298" s="363" t="s">
        <v>13926</v>
      </c>
      <c r="P1298" s="363" t="s">
        <v>14267</v>
      </c>
      <c r="Q1298" s="363" t="s">
        <v>14268</v>
      </c>
      <c r="R1298" s="363" t="s">
        <v>15793</v>
      </c>
      <c r="S1298" s="363" t="s">
        <v>8326</v>
      </c>
      <c r="T1298" s="419" t="str">
        <f t="shared" si="41"/>
        <v>213Xã Chế Tạo</v>
      </c>
      <c r="U1298" t="e">
        <f>VLOOKUP(S1298,'DM CQT mới'!$E$7:$E$132,1,)</f>
        <v>#N/A</v>
      </c>
      <c r="V1298" s="360" t="s">
        <v>2920</v>
      </c>
      <c r="W1298" s="363" t="s">
        <v>15792</v>
      </c>
      <c r="X1298" t="b">
        <f t="shared" si="40"/>
        <v>1</v>
      </c>
    </row>
    <row r="1299" spans="1:24" ht="60" hidden="1">
      <c r="A1299" s="360" t="s">
        <v>14265</v>
      </c>
      <c r="B1299" s="361" t="s">
        <v>11530</v>
      </c>
      <c r="C1299" s="361">
        <v>12</v>
      </c>
      <c r="D1299" s="361" t="s">
        <v>2920</v>
      </c>
      <c r="E1299" s="361" t="s">
        <v>14266</v>
      </c>
      <c r="F1299" s="361" t="s">
        <v>15752</v>
      </c>
      <c r="G1299" s="361" t="s">
        <v>14259</v>
      </c>
      <c r="H1299" s="361" t="s">
        <v>7918</v>
      </c>
      <c r="I1299" s="363" t="s">
        <v>14254</v>
      </c>
      <c r="J1299" s="363" t="s">
        <v>11655</v>
      </c>
      <c r="K1299" s="360" t="s">
        <v>13742</v>
      </c>
      <c r="L1299" s="360" t="s">
        <v>2920</v>
      </c>
      <c r="M1299" s="360" t="s">
        <v>14266</v>
      </c>
      <c r="N1299" s="363" t="s">
        <v>15792</v>
      </c>
      <c r="O1299" s="363" t="s">
        <v>13926</v>
      </c>
      <c r="P1299" s="363" t="s">
        <v>14267</v>
      </c>
      <c r="Q1299" s="363" t="s">
        <v>14268</v>
      </c>
      <c r="R1299" s="363" t="s">
        <v>15793</v>
      </c>
      <c r="S1299" s="363" t="s">
        <v>8106</v>
      </c>
      <c r="T1299" s="419" t="str">
        <f t="shared" si="41"/>
        <v>213Xã Lao Chải</v>
      </c>
      <c r="U1299" t="e">
        <f>VLOOKUP(S1299,'DM CQT mới'!$E$7:$E$132,1,)</f>
        <v>#N/A</v>
      </c>
      <c r="V1299" s="360" t="s">
        <v>2920</v>
      </c>
      <c r="W1299" s="363" t="s">
        <v>15792</v>
      </c>
      <c r="X1299" t="b">
        <f t="shared" si="40"/>
        <v>1</v>
      </c>
    </row>
    <row r="1300" spans="1:24" ht="60" hidden="1">
      <c r="A1300" s="360" t="s">
        <v>14265</v>
      </c>
      <c r="B1300" s="361" t="s">
        <v>11530</v>
      </c>
      <c r="C1300" s="361">
        <v>12</v>
      </c>
      <c r="D1300" s="361" t="s">
        <v>2920</v>
      </c>
      <c r="E1300" s="361" t="s">
        <v>14266</v>
      </c>
      <c r="F1300" s="361" t="s">
        <v>15752</v>
      </c>
      <c r="G1300" s="361" t="s">
        <v>14259</v>
      </c>
      <c r="H1300" s="361" t="s">
        <v>7918</v>
      </c>
      <c r="I1300" s="363" t="s">
        <v>14254</v>
      </c>
      <c r="J1300" s="363" t="s">
        <v>11655</v>
      </c>
      <c r="K1300" s="360" t="s">
        <v>13742</v>
      </c>
      <c r="L1300" s="360" t="s">
        <v>2920</v>
      </c>
      <c r="M1300" s="360" t="s">
        <v>14266</v>
      </c>
      <c r="N1300" s="363" t="s">
        <v>15792</v>
      </c>
      <c r="O1300" s="363" t="s">
        <v>13926</v>
      </c>
      <c r="P1300" s="363" t="s">
        <v>14267</v>
      </c>
      <c r="Q1300" s="363" t="s">
        <v>14268</v>
      </c>
      <c r="R1300" s="363" t="s">
        <v>15793</v>
      </c>
      <c r="S1300" s="363" t="s">
        <v>8327</v>
      </c>
      <c r="T1300" s="419" t="str">
        <f t="shared" si="41"/>
        <v>213Xã Nậm Có</v>
      </c>
      <c r="U1300" t="e">
        <f>VLOOKUP(S1300,'DM CQT mới'!$E$7:$E$132,1,)</f>
        <v>#N/A</v>
      </c>
      <c r="V1300" s="360" t="s">
        <v>2920</v>
      </c>
      <c r="W1300" s="363" t="s">
        <v>15792</v>
      </c>
      <c r="X1300" t="b">
        <f t="shared" si="40"/>
        <v>1</v>
      </c>
    </row>
    <row r="1301" spans="1:24" ht="60" hidden="1">
      <c r="A1301" s="360" t="s">
        <v>14265</v>
      </c>
      <c r="B1301" s="361" t="s">
        <v>11530</v>
      </c>
      <c r="C1301" s="361">
        <v>12</v>
      </c>
      <c r="D1301" s="361" t="s">
        <v>2920</v>
      </c>
      <c r="E1301" s="361" t="s">
        <v>14266</v>
      </c>
      <c r="F1301" s="361" t="s">
        <v>15752</v>
      </c>
      <c r="G1301" s="361" t="s">
        <v>14259</v>
      </c>
      <c r="H1301" s="361" t="s">
        <v>7918</v>
      </c>
      <c r="I1301" s="363" t="s">
        <v>14254</v>
      </c>
      <c r="J1301" s="363" t="s">
        <v>11655</v>
      </c>
      <c r="K1301" s="360" t="s">
        <v>13742</v>
      </c>
      <c r="L1301" s="360" t="s">
        <v>2920</v>
      </c>
      <c r="M1301" s="360" t="s">
        <v>14266</v>
      </c>
      <c r="N1301" s="363" t="s">
        <v>15792</v>
      </c>
      <c r="O1301" s="363" t="s">
        <v>13926</v>
      </c>
      <c r="P1301" s="363" t="s">
        <v>14267</v>
      </c>
      <c r="Q1301" s="363" t="s">
        <v>14268</v>
      </c>
      <c r="R1301" s="363" t="s">
        <v>15793</v>
      </c>
      <c r="S1301" s="363" t="s">
        <v>8286</v>
      </c>
      <c r="T1301" s="419" t="str">
        <f t="shared" si="41"/>
        <v>213Xã Khao Mang</v>
      </c>
      <c r="U1301" t="e">
        <f>VLOOKUP(S1301,'DM CQT mới'!$E$7:$E$132,1,)</f>
        <v>#N/A</v>
      </c>
      <c r="V1301" s="360" t="s">
        <v>2920</v>
      </c>
      <c r="W1301" s="363" t="s">
        <v>15792</v>
      </c>
      <c r="X1301" t="b">
        <f t="shared" si="40"/>
        <v>1</v>
      </c>
    </row>
    <row r="1302" spans="1:24" ht="60" hidden="1">
      <c r="A1302" s="360" t="s">
        <v>14265</v>
      </c>
      <c r="B1302" s="361" t="s">
        <v>11530</v>
      </c>
      <c r="C1302" s="361">
        <v>12</v>
      </c>
      <c r="D1302" s="361" t="s">
        <v>2920</v>
      </c>
      <c r="E1302" s="361" t="s">
        <v>14266</v>
      </c>
      <c r="F1302" s="361" t="s">
        <v>15752</v>
      </c>
      <c r="G1302" s="361" t="s">
        <v>14259</v>
      </c>
      <c r="H1302" s="361" t="s">
        <v>7918</v>
      </c>
      <c r="I1302" s="363" t="s">
        <v>14254</v>
      </c>
      <c r="J1302" s="363" t="s">
        <v>11655</v>
      </c>
      <c r="K1302" s="360" t="s">
        <v>13742</v>
      </c>
      <c r="L1302" s="360" t="s">
        <v>2920</v>
      </c>
      <c r="M1302" s="360" t="s">
        <v>14266</v>
      </c>
      <c r="N1302" s="363" t="s">
        <v>15792</v>
      </c>
      <c r="O1302" s="363" t="s">
        <v>13926</v>
      </c>
      <c r="P1302" s="363" t="s">
        <v>14267</v>
      </c>
      <c r="Q1302" s="363" t="s">
        <v>14268</v>
      </c>
      <c r="R1302" s="363" t="s">
        <v>15793</v>
      </c>
      <c r="S1302" s="363" t="s">
        <v>8287</v>
      </c>
      <c r="T1302" s="419" t="str">
        <f t="shared" si="41"/>
        <v>213Xã Mù Cang Chải</v>
      </c>
      <c r="U1302" t="e">
        <f>VLOOKUP(S1302,'DM CQT mới'!$E$7:$E$132,1,)</f>
        <v>#N/A</v>
      </c>
      <c r="V1302" s="360" t="s">
        <v>2920</v>
      </c>
      <c r="W1302" s="363" t="s">
        <v>15792</v>
      </c>
      <c r="X1302" t="b">
        <f t="shared" si="40"/>
        <v>1</v>
      </c>
    </row>
    <row r="1303" spans="1:24" ht="60" hidden="1">
      <c r="A1303" s="360" t="s">
        <v>14265</v>
      </c>
      <c r="B1303" s="361" t="s">
        <v>11530</v>
      </c>
      <c r="C1303" s="361">
        <v>12</v>
      </c>
      <c r="D1303" s="361" t="s">
        <v>2920</v>
      </c>
      <c r="E1303" s="361" t="s">
        <v>14266</v>
      </c>
      <c r="F1303" s="361" t="s">
        <v>15752</v>
      </c>
      <c r="G1303" s="361" t="s">
        <v>14259</v>
      </c>
      <c r="H1303" s="361" t="s">
        <v>7918</v>
      </c>
      <c r="I1303" s="363" t="s">
        <v>14254</v>
      </c>
      <c r="J1303" s="363" t="s">
        <v>11655</v>
      </c>
      <c r="K1303" s="360" t="s">
        <v>13742</v>
      </c>
      <c r="L1303" s="360" t="s">
        <v>2920</v>
      </c>
      <c r="M1303" s="360" t="s">
        <v>14266</v>
      </c>
      <c r="N1303" s="363" t="s">
        <v>15792</v>
      </c>
      <c r="O1303" s="363" t="s">
        <v>13926</v>
      </c>
      <c r="P1303" s="363" t="s">
        <v>14267</v>
      </c>
      <c r="Q1303" s="363" t="s">
        <v>14268</v>
      </c>
      <c r="R1303" s="363" t="s">
        <v>15793</v>
      </c>
      <c r="S1303" s="363" t="s">
        <v>8288</v>
      </c>
      <c r="T1303" s="419" t="str">
        <f t="shared" si="41"/>
        <v>213Xã Púng Luông</v>
      </c>
      <c r="U1303" t="e">
        <f>VLOOKUP(S1303,'DM CQT mới'!$E$7:$E$132,1,)</f>
        <v>#N/A</v>
      </c>
      <c r="V1303" s="360" t="s">
        <v>2920</v>
      </c>
      <c r="W1303" s="363" t="s">
        <v>15792</v>
      </c>
      <c r="X1303" t="b">
        <f t="shared" si="40"/>
        <v>1</v>
      </c>
    </row>
    <row r="1304" spans="1:24" ht="60" hidden="1">
      <c r="A1304" s="360" t="s">
        <v>14265</v>
      </c>
      <c r="B1304" s="361" t="s">
        <v>11530</v>
      </c>
      <c r="C1304" s="361">
        <v>12</v>
      </c>
      <c r="D1304" s="361" t="s">
        <v>2920</v>
      </c>
      <c r="E1304" s="361" t="s">
        <v>14266</v>
      </c>
      <c r="F1304" s="361" t="s">
        <v>15752</v>
      </c>
      <c r="G1304" s="361" t="s">
        <v>14259</v>
      </c>
      <c r="H1304" s="361" t="s">
        <v>7918</v>
      </c>
      <c r="I1304" s="363" t="s">
        <v>14254</v>
      </c>
      <c r="J1304" s="363" t="s">
        <v>11655</v>
      </c>
      <c r="K1304" s="360" t="s">
        <v>13742</v>
      </c>
      <c r="L1304" s="360" t="s">
        <v>2920</v>
      </c>
      <c r="M1304" s="360" t="s">
        <v>14266</v>
      </c>
      <c r="N1304" s="363" t="s">
        <v>15792</v>
      </c>
      <c r="O1304" s="363" t="s">
        <v>13926</v>
      </c>
      <c r="P1304" s="363" t="s">
        <v>14267</v>
      </c>
      <c r="Q1304" s="363" t="s">
        <v>14268</v>
      </c>
      <c r="R1304" s="363" t="s">
        <v>15793</v>
      </c>
      <c r="S1304" s="363" t="s">
        <v>8295</v>
      </c>
      <c r="T1304" s="419" t="str">
        <f t="shared" si="41"/>
        <v>213Xã Liên Sơn</v>
      </c>
      <c r="U1304" t="e">
        <f>VLOOKUP(S1304,'DM CQT mới'!$E$7:$E$132,1,)</f>
        <v>#N/A</v>
      </c>
      <c r="V1304" s="360" t="s">
        <v>2920</v>
      </c>
      <c r="W1304" s="363" t="s">
        <v>15792</v>
      </c>
      <c r="X1304" t="b">
        <f t="shared" si="40"/>
        <v>1</v>
      </c>
    </row>
    <row r="1305" spans="1:24" ht="60" hidden="1">
      <c r="A1305" s="360" t="s">
        <v>14265</v>
      </c>
      <c r="B1305" s="361" t="s">
        <v>11530</v>
      </c>
      <c r="C1305" s="361">
        <v>12</v>
      </c>
      <c r="D1305" s="361" t="s">
        <v>2920</v>
      </c>
      <c r="E1305" s="361" t="s">
        <v>14266</v>
      </c>
      <c r="F1305" s="361" t="s">
        <v>15752</v>
      </c>
      <c r="G1305" s="361" t="s">
        <v>14259</v>
      </c>
      <c r="H1305" s="361" t="s">
        <v>7918</v>
      </c>
      <c r="I1305" s="363" t="s">
        <v>14254</v>
      </c>
      <c r="J1305" s="363" t="s">
        <v>11655</v>
      </c>
      <c r="K1305" s="360" t="s">
        <v>13742</v>
      </c>
      <c r="L1305" s="360" t="s">
        <v>2920</v>
      </c>
      <c r="M1305" s="360" t="s">
        <v>14266</v>
      </c>
      <c r="N1305" s="363" t="s">
        <v>15792</v>
      </c>
      <c r="O1305" s="363" t="s">
        <v>13926</v>
      </c>
      <c r="P1305" s="363" t="s">
        <v>14267</v>
      </c>
      <c r="Q1305" s="363" t="s">
        <v>14268</v>
      </c>
      <c r="R1305" s="363" t="s">
        <v>15793</v>
      </c>
      <c r="S1305" s="363" t="s">
        <v>8292</v>
      </c>
      <c r="T1305" s="419" t="str">
        <f t="shared" si="41"/>
        <v>213Phường Nghĩa Lộ</v>
      </c>
      <c r="U1305" t="e">
        <f>VLOOKUP(S1305,'DM CQT mới'!$E$7:$E$132,1,)</f>
        <v>#N/A</v>
      </c>
      <c r="V1305" s="360" t="s">
        <v>2920</v>
      </c>
      <c r="W1305" s="363" t="s">
        <v>15792</v>
      </c>
      <c r="X1305" t="b">
        <f t="shared" si="40"/>
        <v>1</v>
      </c>
    </row>
    <row r="1306" spans="1:24" ht="60" hidden="1">
      <c r="A1306" s="360" t="s">
        <v>14265</v>
      </c>
      <c r="B1306" s="361" t="s">
        <v>11530</v>
      </c>
      <c r="C1306" s="361">
        <v>12</v>
      </c>
      <c r="D1306" s="361" t="s">
        <v>2920</v>
      </c>
      <c r="E1306" s="361" t="s">
        <v>14266</v>
      </c>
      <c r="F1306" s="361" t="s">
        <v>15752</v>
      </c>
      <c r="G1306" s="361" t="s">
        <v>14259</v>
      </c>
      <c r="H1306" s="361" t="s">
        <v>7918</v>
      </c>
      <c r="I1306" s="363" t="s">
        <v>14254</v>
      </c>
      <c r="J1306" s="363" t="s">
        <v>11655</v>
      </c>
      <c r="K1306" s="360" t="s">
        <v>13742</v>
      </c>
      <c r="L1306" s="360" t="s">
        <v>2920</v>
      </c>
      <c r="M1306" s="360" t="s">
        <v>14266</v>
      </c>
      <c r="N1306" s="363" t="s">
        <v>15792</v>
      </c>
      <c r="O1306" s="363" t="s">
        <v>13926</v>
      </c>
      <c r="P1306" s="363" t="s">
        <v>14267</v>
      </c>
      <c r="Q1306" s="363" t="s">
        <v>14268</v>
      </c>
      <c r="R1306" s="363" t="s">
        <v>15793</v>
      </c>
      <c r="S1306" s="363" t="s">
        <v>8293</v>
      </c>
      <c r="T1306" s="419" t="str">
        <f t="shared" si="41"/>
        <v>213Phường Trung Tâm</v>
      </c>
      <c r="U1306" t="e">
        <f>VLOOKUP(S1306,'DM CQT mới'!$E$7:$E$132,1,)</f>
        <v>#N/A</v>
      </c>
      <c r="V1306" s="360" t="s">
        <v>2920</v>
      </c>
      <c r="W1306" s="363" t="s">
        <v>15792</v>
      </c>
      <c r="X1306" t="b">
        <f t="shared" si="40"/>
        <v>1</v>
      </c>
    </row>
    <row r="1307" spans="1:24" ht="60" hidden="1">
      <c r="A1307" s="360" t="s">
        <v>14265</v>
      </c>
      <c r="B1307" s="361" t="s">
        <v>11530</v>
      </c>
      <c r="C1307" s="361">
        <v>12</v>
      </c>
      <c r="D1307" s="361" t="s">
        <v>2920</v>
      </c>
      <c r="E1307" s="361" t="s">
        <v>14266</v>
      </c>
      <c r="F1307" s="361" t="s">
        <v>15752</v>
      </c>
      <c r="G1307" s="361" t="s">
        <v>14259</v>
      </c>
      <c r="H1307" s="361" t="s">
        <v>7918</v>
      </c>
      <c r="I1307" s="363" t="s">
        <v>14254</v>
      </c>
      <c r="J1307" s="363" t="s">
        <v>11655</v>
      </c>
      <c r="K1307" s="360" t="s">
        <v>13742</v>
      </c>
      <c r="L1307" s="360" t="s">
        <v>2920</v>
      </c>
      <c r="M1307" s="360" t="s">
        <v>14266</v>
      </c>
      <c r="N1307" s="363" t="s">
        <v>15792</v>
      </c>
      <c r="O1307" s="363" t="s">
        <v>13926</v>
      </c>
      <c r="P1307" s="363" t="s">
        <v>14267</v>
      </c>
      <c r="Q1307" s="363" t="s">
        <v>14268</v>
      </c>
      <c r="R1307" s="363" t="s">
        <v>15793</v>
      </c>
      <c r="S1307" s="363" t="s">
        <v>8294</v>
      </c>
      <c r="T1307" s="419" t="str">
        <f t="shared" si="41"/>
        <v>213Phường Cầu Thia</v>
      </c>
      <c r="U1307" t="e">
        <f>VLOOKUP(S1307,'DM CQT mới'!$E$7:$E$132,1,)</f>
        <v>#N/A</v>
      </c>
      <c r="V1307" s="360" t="s">
        <v>2920</v>
      </c>
      <c r="W1307" s="363" t="s">
        <v>15792</v>
      </c>
      <c r="X1307" t="b">
        <f t="shared" si="40"/>
        <v>1</v>
      </c>
    </row>
    <row r="1308" spans="1:24" ht="60" hidden="1">
      <c r="A1308" s="360" t="s">
        <v>14269</v>
      </c>
      <c r="B1308" s="361" t="s">
        <v>11530</v>
      </c>
      <c r="C1308" s="361">
        <v>13</v>
      </c>
      <c r="D1308" s="361" t="s">
        <v>2976</v>
      </c>
      <c r="E1308" s="361" t="s">
        <v>14270</v>
      </c>
      <c r="F1308" s="361" t="s">
        <v>15755</v>
      </c>
      <c r="G1308" s="361" t="s">
        <v>14259</v>
      </c>
      <c r="H1308" s="361" t="s">
        <v>7918</v>
      </c>
      <c r="I1308" s="363" t="s">
        <v>14254</v>
      </c>
      <c r="J1308" s="363" t="s">
        <v>11655</v>
      </c>
      <c r="K1308" s="360" t="s">
        <v>13746</v>
      </c>
      <c r="L1308" s="360" t="s">
        <v>2976</v>
      </c>
      <c r="M1308" s="360" t="s">
        <v>14270</v>
      </c>
      <c r="N1308" s="363" t="s">
        <v>15794</v>
      </c>
      <c r="O1308" s="363" t="s">
        <v>13926</v>
      </c>
      <c r="P1308" s="363" t="s">
        <v>14271</v>
      </c>
      <c r="Q1308" s="363" t="s">
        <v>14272</v>
      </c>
      <c r="R1308" s="363" t="s">
        <v>15795</v>
      </c>
      <c r="S1308" s="363" t="s">
        <v>8328</v>
      </c>
      <c r="T1308" s="419" t="str">
        <f t="shared" si="41"/>
        <v>213Xã Tà Xi Láng</v>
      </c>
      <c r="U1308" t="e">
        <f>VLOOKUP(S1308,'DM CQT mới'!$E$7:$E$132,1,)</f>
        <v>#N/A</v>
      </c>
      <c r="V1308" s="360" t="s">
        <v>2976</v>
      </c>
      <c r="W1308" s="363" t="s">
        <v>15794</v>
      </c>
      <c r="X1308" t="b">
        <f t="shared" si="40"/>
        <v>1</v>
      </c>
    </row>
    <row r="1309" spans="1:24" ht="60" hidden="1">
      <c r="A1309" s="360" t="s">
        <v>14269</v>
      </c>
      <c r="B1309" s="361" t="s">
        <v>11530</v>
      </c>
      <c r="C1309" s="361">
        <v>13</v>
      </c>
      <c r="D1309" s="361" t="s">
        <v>2976</v>
      </c>
      <c r="E1309" s="361" t="s">
        <v>14270</v>
      </c>
      <c r="F1309" s="361" t="s">
        <v>15755</v>
      </c>
      <c r="G1309" s="361" t="s">
        <v>14259</v>
      </c>
      <c r="H1309" s="361" t="s">
        <v>7918</v>
      </c>
      <c r="I1309" s="363" t="s">
        <v>14254</v>
      </c>
      <c r="J1309" s="363" t="s">
        <v>11655</v>
      </c>
      <c r="K1309" s="360" t="s">
        <v>13746</v>
      </c>
      <c r="L1309" s="360" t="s">
        <v>2976</v>
      </c>
      <c r="M1309" s="360" t="s">
        <v>14270</v>
      </c>
      <c r="N1309" s="363" t="s">
        <v>15794</v>
      </c>
      <c r="O1309" s="363" t="s">
        <v>13926</v>
      </c>
      <c r="P1309" s="363" t="s">
        <v>14271</v>
      </c>
      <c r="Q1309" s="363" t="s">
        <v>14272</v>
      </c>
      <c r="R1309" s="363" t="s">
        <v>15795</v>
      </c>
      <c r="S1309" s="363" t="s">
        <v>8290</v>
      </c>
      <c r="T1309" s="419" t="str">
        <f t="shared" si="41"/>
        <v>213Xã Trạm Tấu</v>
      </c>
      <c r="U1309" t="e">
        <f>VLOOKUP(S1309,'DM CQT mới'!$E$7:$E$132,1,)</f>
        <v>#N/A</v>
      </c>
      <c r="V1309" s="360" t="s">
        <v>2976</v>
      </c>
      <c r="W1309" s="363" t="s">
        <v>15794</v>
      </c>
      <c r="X1309" t="b">
        <f t="shared" si="40"/>
        <v>1</v>
      </c>
    </row>
    <row r="1310" spans="1:24" ht="60" hidden="1">
      <c r="A1310" s="360" t="s">
        <v>14269</v>
      </c>
      <c r="B1310" s="361" t="s">
        <v>11530</v>
      </c>
      <c r="C1310" s="361">
        <v>13</v>
      </c>
      <c r="D1310" s="361" t="s">
        <v>2976</v>
      </c>
      <c r="E1310" s="361" t="s">
        <v>14270</v>
      </c>
      <c r="F1310" s="361" t="s">
        <v>15755</v>
      </c>
      <c r="G1310" s="361" t="s">
        <v>14259</v>
      </c>
      <c r="H1310" s="361" t="s">
        <v>7918</v>
      </c>
      <c r="I1310" s="363" t="s">
        <v>14254</v>
      </c>
      <c r="J1310" s="363" t="s">
        <v>11655</v>
      </c>
      <c r="K1310" s="360" t="s">
        <v>13746</v>
      </c>
      <c r="L1310" s="360" t="s">
        <v>2976</v>
      </c>
      <c r="M1310" s="360" t="s">
        <v>14270</v>
      </c>
      <c r="N1310" s="363" t="s">
        <v>15794</v>
      </c>
      <c r="O1310" s="363" t="s">
        <v>13926</v>
      </c>
      <c r="P1310" s="363" t="s">
        <v>14271</v>
      </c>
      <c r="Q1310" s="363" t="s">
        <v>14272</v>
      </c>
      <c r="R1310" s="363" t="s">
        <v>15795</v>
      </c>
      <c r="S1310" s="363" t="s">
        <v>8187</v>
      </c>
      <c r="T1310" s="419" t="str">
        <f t="shared" si="41"/>
        <v>213Xã Hạnh Phúc</v>
      </c>
      <c r="U1310" t="e">
        <f>VLOOKUP(S1310,'DM CQT mới'!$E$7:$E$132,1,)</f>
        <v>#N/A</v>
      </c>
      <c r="V1310" s="360" t="s">
        <v>2976</v>
      </c>
      <c r="W1310" s="363" t="s">
        <v>15794</v>
      </c>
      <c r="X1310" t="b">
        <f t="shared" si="40"/>
        <v>1</v>
      </c>
    </row>
    <row r="1311" spans="1:24" ht="60" hidden="1">
      <c r="A1311" s="360" t="s">
        <v>14269</v>
      </c>
      <c r="B1311" s="361" t="s">
        <v>11530</v>
      </c>
      <c r="C1311" s="361">
        <v>13</v>
      </c>
      <c r="D1311" s="361" t="s">
        <v>2976</v>
      </c>
      <c r="E1311" s="361" t="s">
        <v>14270</v>
      </c>
      <c r="F1311" s="361" t="s">
        <v>15755</v>
      </c>
      <c r="G1311" s="361" t="s">
        <v>14259</v>
      </c>
      <c r="H1311" s="361" t="s">
        <v>7918</v>
      </c>
      <c r="I1311" s="363" t="s">
        <v>14254</v>
      </c>
      <c r="J1311" s="363" t="s">
        <v>11655</v>
      </c>
      <c r="K1311" s="360" t="s">
        <v>13746</v>
      </c>
      <c r="L1311" s="360" t="s">
        <v>2976</v>
      </c>
      <c r="M1311" s="360" t="s">
        <v>14270</v>
      </c>
      <c r="N1311" s="363" t="s">
        <v>15794</v>
      </c>
      <c r="O1311" s="363" t="s">
        <v>13926</v>
      </c>
      <c r="P1311" s="363" t="s">
        <v>14271</v>
      </c>
      <c r="Q1311" s="363" t="s">
        <v>14272</v>
      </c>
      <c r="R1311" s="363" t="s">
        <v>15795</v>
      </c>
      <c r="S1311" s="363" t="s">
        <v>8291</v>
      </c>
      <c r="T1311" s="419" t="str">
        <f t="shared" si="41"/>
        <v>213Xã Phình Hồ</v>
      </c>
      <c r="U1311" t="e">
        <f>VLOOKUP(S1311,'DM CQT mới'!$E$7:$E$132,1,)</f>
        <v>#N/A</v>
      </c>
      <c r="V1311" s="360" t="s">
        <v>2976</v>
      </c>
      <c r="W1311" s="363" t="s">
        <v>15794</v>
      </c>
      <c r="X1311" t="b">
        <f t="shared" si="40"/>
        <v>1</v>
      </c>
    </row>
    <row r="1312" spans="1:24" ht="60" hidden="1">
      <c r="A1312" s="360" t="s">
        <v>14269</v>
      </c>
      <c r="B1312" s="361" t="s">
        <v>11530</v>
      </c>
      <c r="C1312" s="361">
        <v>13</v>
      </c>
      <c r="D1312" s="361" t="s">
        <v>2976</v>
      </c>
      <c r="E1312" s="361" t="s">
        <v>14270</v>
      </c>
      <c r="F1312" s="361" t="s">
        <v>15755</v>
      </c>
      <c r="G1312" s="361" t="s">
        <v>14259</v>
      </c>
      <c r="H1312" s="361" t="s">
        <v>7918</v>
      </c>
      <c r="I1312" s="363" t="s">
        <v>14254</v>
      </c>
      <c r="J1312" s="363" t="s">
        <v>11655</v>
      </c>
      <c r="K1312" s="360" t="s">
        <v>13746</v>
      </c>
      <c r="L1312" s="360" t="s">
        <v>2976</v>
      </c>
      <c r="M1312" s="360" t="s">
        <v>14270</v>
      </c>
      <c r="N1312" s="363" t="s">
        <v>15794</v>
      </c>
      <c r="O1312" s="363" t="s">
        <v>13926</v>
      </c>
      <c r="P1312" s="363" t="s">
        <v>14271</v>
      </c>
      <c r="Q1312" s="363" t="s">
        <v>14272</v>
      </c>
      <c r="R1312" s="363" t="s">
        <v>15795</v>
      </c>
      <c r="S1312" s="363" t="s">
        <v>8330</v>
      </c>
      <c r="T1312" s="419" t="str">
        <f t="shared" si="41"/>
        <v>213Xã Cát Thịnh</v>
      </c>
      <c r="U1312" t="e">
        <f>VLOOKUP(S1312,'DM CQT mới'!$E$7:$E$132,1,)</f>
        <v>#N/A</v>
      </c>
      <c r="V1312" s="360" t="s">
        <v>2976</v>
      </c>
      <c r="W1312" s="363" t="s">
        <v>15794</v>
      </c>
      <c r="X1312" t="b">
        <f t="shared" si="40"/>
        <v>1</v>
      </c>
    </row>
    <row r="1313" spans="1:24" ht="60" hidden="1">
      <c r="A1313" s="360" t="s">
        <v>14269</v>
      </c>
      <c r="B1313" s="361" t="s">
        <v>11530</v>
      </c>
      <c r="C1313" s="361">
        <v>13</v>
      </c>
      <c r="D1313" s="361" t="s">
        <v>2976</v>
      </c>
      <c r="E1313" s="361" t="s">
        <v>14270</v>
      </c>
      <c r="F1313" s="361" t="s">
        <v>15755</v>
      </c>
      <c r="G1313" s="361" t="s">
        <v>14259</v>
      </c>
      <c r="H1313" s="361" t="s">
        <v>7918</v>
      </c>
      <c r="I1313" s="363" t="s">
        <v>14254</v>
      </c>
      <c r="J1313" s="363" t="s">
        <v>11655</v>
      </c>
      <c r="K1313" s="360" t="s">
        <v>13746</v>
      </c>
      <c r="L1313" s="360" t="s">
        <v>2976</v>
      </c>
      <c r="M1313" s="360" t="s">
        <v>14270</v>
      </c>
      <c r="N1313" s="363" t="s">
        <v>15794</v>
      </c>
      <c r="O1313" s="363" t="s">
        <v>13926</v>
      </c>
      <c r="P1313" s="363" t="s">
        <v>14271</v>
      </c>
      <c r="Q1313" s="363" t="s">
        <v>14272</v>
      </c>
      <c r="R1313" s="363" t="s">
        <v>15795</v>
      </c>
      <c r="S1313" s="363" t="s">
        <v>8289</v>
      </c>
      <c r="T1313" s="419" t="str">
        <f t="shared" si="41"/>
        <v>213Xã Tú Lệ</v>
      </c>
      <c r="U1313" t="e">
        <f>VLOOKUP(S1313,'DM CQT mới'!$E$7:$E$132,1,)</f>
        <v>#N/A</v>
      </c>
      <c r="V1313" s="360" t="s">
        <v>2976</v>
      </c>
      <c r="W1313" s="363" t="s">
        <v>15794</v>
      </c>
      <c r="X1313" t="b">
        <f t="shared" si="40"/>
        <v>1</v>
      </c>
    </row>
    <row r="1314" spans="1:24" ht="60" hidden="1">
      <c r="A1314" s="360" t="s">
        <v>14269</v>
      </c>
      <c r="B1314" s="361" t="s">
        <v>11530</v>
      </c>
      <c r="C1314" s="361">
        <v>13</v>
      </c>
      <c r="D1314" s="361" t="s">
        <v>2976</v>
      </c>
      <c r="E1314" s="361" t="s">
        <v>14270</v>
      </c>
      <c r="F1314" s="361" t="s">
        <v>15755</v>
      </c>
      <c r="G1314" s="361" t="s">
        <v>14259</v>
      </c>
      <c r="H1314" s="361" t="s">
        <v>7918</v>
      </c>
      <c r="I1314" s="363" t="s">
        <v>14254</v>
      </c>
      <c r="J1314" s="363" t="s">
        <v>11655</v>
      </c>
      <c r="K1314" s="360" t="s">
        <v>13746</v>
      </c>
      <c r="L1314" s="360" t="s">
        <v>2976</v>
      </c>
      <c r="M1314" s="360" t="s">
        <v>14270</v>
      </c>
      <c r="N1314" s="363" t="s">
        <v>15794</v>
      </c>
      <c r="O1314" s="363" t="s">
        <v>13926</v>
      </c>
      <c r="P1314" s="363" t="s">
        <v>14271</v>
      </c>
      <c r="Q1314" s="363" t="s">
        <v>14272</v>
      </c>
      <c r="R1314" s="363" t="s">
        <v>15795</v>
      </c>
      <c r="S1314" s="363" t="s">
        <v>8296</v>
      </c>
      <c r="T1314" s="419" t="str">
        <f t="shared" si="41"/>
        <v>213Xã Gia Hội</v>
      </c>
      <c r="U1314" t="e">
        <f>VLOOKUP(S1314,'DM CQT mới'!$E$7:$E$132,1,)</f>
        <v>#N/A</v>
      </c>
      <c r="V1314" s="360" t="s">
        <v>2976</v>
      </c>
      <c r="W1314" s="363" t="s">
        <v>15794</v>
      </c>
      <c r="X1314" t="b">
        <f t="shared" si="40"/>
        <v>1</v>
      </c>
    </row>
    <row r="1315" spans="1:24" ht="60" hidden="1">
      <c r="A1315" s="360" t="s">
        <v>14269</v>
      </c>
      <c r="B1315" s="361" t="s">
        <v>11530</v>
      </c>
      <c r="C1315" s="361">
        <v>13</v>
      </c>
      <c r="D1315" s="361" t="s">
        <v>2976</v>
      </c>
      <c r="E1315" s="361" t="s">
        <v>14270</v>
      </c>
      <c r="F1315" s="361" t="s">
        <v>15755</v>
      </c>
      <c r="G1315" s="361" t="s">
        <v>14259</v>
      </c>
      <c r="H1315" s="361" t="s">
        <v>7918</v>
      </c>
      <c r="I1315" s="363" t="s">
        <v>14254</v>
      </c>
      <c r="J1315" s="363" t="s">
        <v>11655</v>
      </c>
      <c r="K1315" s="360" t="s">
        <v>13746</v>
      </c>
      <c r="L1315" s="360" t="s">
        <v>2976</v>
      </c>
      <c r="M1315" s="360" t="s">
        <v>14270</v>
      </c>
      <c r="N1315" s="363" t="s">
        <v>15794</v>
      </c>
      <c r="O1315" s="363" t="s">
        <v>13926</v>
      </c>
      <c r="P1315" s="363" t="s">
        <v>14271</v>
      </c>
      <c r="Q1315" s="363" t="s">
        <v>14272</v>
      </c>
      <c r="R1315" s="363" t="s">
        <v>15795</v>
      </c>
      <c r="S1315" s="363" t="s">
        <v>8297</v>
      </c>
      <c r="T1315" s="419" t="str">
        <f t="shared" si="41"/>
        <v>213Xã Sơn Lương</v>
      </c>
      <c r="U1315" t="e">
        <f>VLOOKUP(S1315,'DM CQT mới'!$E$7:$E$132,1,)</f>
        <v>#N/A</v>
      </c>
      <c r="V1315" s="360" t="s">
        <v>2976</v>
      </c>
      <c r="W1315" s="363" t="s">
        <v>15794</v>
      </c>
      <c r="X1315" t="b">
        <f t="shared" si="40"/>
        <v>1</v>
      </c>
    </row>
    <row r="1316" spans="1:24" ht="60" hidden="1">
      <c r="A1316" s="360" t="s">
        <v>14269</v>
      </c>
      <c r="B1316" s="361" t="s">
        <v>11530</v>
      </c>
      <c r="C1316" s="361">
        <v>13</v>
      </c>
      <c r="D1316" s="361" t="s">
        <v>2976</v>
      </c>
      <c r="E1316" s="361" t="s">
        <v>14270</v>
      </c>
      <c r="F1316" s="361" t="s">
        <v>15755</v>
      </c>
      <c r="G1316" s="361" t="s">
        <v>14259</v>
      </c>
      <c r="H1316" s="361" t="s">
        <v>7918</v>
      </c>
      <c r="I1316" s="363" t="s">
        <v>14254</v>
      </c>
      <c r="J1316" s="363" t="s">
        <v>11655</v>
      </c>
      <c r="K1316" s="360" t="s">
        <v>13746</v>
      </c>
      <c r="L1316" s="360" t="s">
        <v>2976</v>
      </c>
      <c r="M1316" s="360" t="s">
        <v>14270</v>
      </c>
      <c r="N1316" s="363" t="s">
        <v>15794</v>
      </c>
      <c r="O1316" s="363" t="s">
        <v>13926</v>
      </c>
      <c r="P1316" s="363" t="s">
        <v>14271</v>
      </c>
      <c r="Q1316" s="363" t="s">
        <v>14272</v>
      </c>
      <c r="R1316" s="363" t="s">
        <v>15795</v>
      </c>
      <c r="S1316" s="363" t="s">
        <v>8301</v>
      </c>
      <c r="T1316" s="419" t="str">
        <f t="shared" si="41"/>
        <v>213Xã Văn Chấn</v>
      </c>
      <c r="U1316" t="e">
        <f>VLOOKUP(S1316,'DM CQT mới'!$E$7:$E$132,1,)</f>
        <v>#N/A</v>
      </c>
      <c r="V1316" s="360" t="s">
        <v>2976</v>
      </c>
      <c r="W1316" s="363" t="s">
        <v>15794</v>
      </c>
      <c r="X1316" t="b">
        <f t="shared" si="40"/>
        <v>1</v>
      </c>
    </row>
    <row r="1317" spans="1:24" ht="60" hidden="1">
      <c r="A1317" s="360" t="s">
        <v>14269</v>
      </c>
      <c r="B1317" s="361" t="s">
        <v>11530</v>
      </c>
      <c r="C1317" s="361">
        <v>13</v>
      </c>
      <c r="D1317" s="361" t="s">
        <v>2976</v>
      </c>
      <c r="E1317" s="361" t="s">
        <v>14270</v>
      </c>
      <c r="F1317" s="361" t="s">
        <v>15755</v>
      </c>
      <c r="G1317" s="361" t="s">
        <v>14259</v>
      </c>
      <c r="H1317" s="361" t="s">
        <v>7918</v>
      </c>
      <c r="I1317" s="363" t="s">
        <v>14254</v>
      </c>
      <c r="J1317" s="363" t="s">
        <v>11655</v>
      </c>
      <c r="K1317" s="360" t="s">
        <v>13746</v>
      </c>
      <c r="L1317" s="360" t="s">
        <v>2976</v>
      </c>
      <c r="M1317" s="360" t="s">
        <v>14270</v>
      </c>
      <c r="N1317" s="363" t="s">
        <v>15794</v>
      </c>
      <c r="O1317" s="363" t="s">
        <v>13926</v>
      </c>
      <c r="P1317" s="363" t="s">
        <v>14271</v>
      </c>
      <c r="Q1317" s="363" t="s">
        <v>14272</v>
      </c>
      <c r="R1317" s="363" t="s">
        <v>15795</v>
      </c>
      <c r="S1317" s="363" t="s">
        <v>8298</v>
      </c>
      <c r="T1317" s="419" t="str">
        <f t="shared" si="41"/>
        <v>213Xã Thượng Bằng La</v>
      </c>
      <c r="U1317" t="e">
        <f>VLOOKUP(S1317,'DM CQT mới'!$E$7:$E$132,1,)</f>
        <v>#N/A</v>
      </c>
      <c r="V1317" s="360" t="s">
        <v>2976</v>
      </c>
      <c r="W1317" s="363" t="s">
        <v>15794</v>
      </c>
      <c r="X1317" t="b">
        <f t="shared" si="40"/>
        <v>1</v>
      </c>
    </row>
    <row r="1318" spans="1:24" ht="60" hidden="1">
      <c r="A1318" s="360" t="s">
        <v>14269</v>
      </c>
      <c r="B1318" s="361" t="s">
        <v>11530</v>
      </c>
      <c r="C1318" s="361">
        <v>13</v>
      </c>
      <c r="D1318" s="361" t="s">
        <v>2976</v>
      </c>
      <c r="E1318" s="361" t="s">
        <v>14270</v>
      </c>
      <c r="F1318" s="361" t="s">
        <v>15755</v>
      </c>
      <c r="G1318" s="361" t="s">
        <v>14259</v>
      </c>
      <c r="H1318" s="361" t="s">
        <v>7918</v>
      </c>
      <c r="I1318" s="363" t="s">
        <v>14254</v>
      </c>
      <c r="J1318" s="363" t="s">
        <v>11655</v>
      </c>
      <c r="K1318" s="360" t="s">
        <v>13746</v>
      </c>
      <c r="L1318" s="360" t="s">
        <v>2976</v>
      </c>
      <c r="M1318" s="360" t="s">
        <v>14270</v>
      </c>
      <c r="N1318" s="363" t="s">
        <v>15794</v>
      </c>
      <c r="O1318" s="363" t="s">
        <v>13926</v>
      </c>
      <c r="P1318" s="363" t="s">
        <v>14271</v>
      </c>
      <c r="Q1318" s="363" t="s">
        <v>14272</v>
      </c>
      <c r="R1318" s="363" t="s">
        <v>15795</v>
      </c>
      <c r="S1318" s="363" t="s">
        <v>8299</v>
      </c>
      <c r="T1318" s="419" t="str">
        <f t="shared" si="41"/>
        <v>213Xã Chấn Thịnh</v>
      </c>
      <c r="U1318" t="e">
        <f>VLOOKUP(S1318,'DM CQT mới'!$E$7:$E$132,1,)</f>
        <v>#N/A</v>
      </c>
      <c r="V1318" s="360" t="s">
        <v>2976</v>
      </c>
      <c r="W1318" s="363" t="s">
        <v>15794</v>
      </c>
      <c r="X1318" t="b">
        <f t="shared" si="40"/>
        <v>1</v>
      </c>
    </row>
    <row r="1319" spans="1:24" ht="60" hidden="1">
      <c r="A1319" s="360" t="s">
        <v>14269</v>
      </c>
      <c r="B1319" s="361" t="s">
        <v>11530</v>
      </c>
      <c r="C1319" s="361">
        <v>13</v>
      </c>
      <c r="D1319" s="361" t="s">
        <v>2976</v>
      </c>
      <c r="E1319" s="361" t="s">
        <v>14270</v>
      </c>
      <c r="F1319" s="361" t="s">
        <v>15755</v>
      </c>
      <c r="G1319" s="361" t="s">
        <v>14259</v>
      </c>
      <c r="H1319" s="361" t="s">
        <v>7918</v>
      </c>
      <c r="I1319" s="363" t="s">
        <v>14254</v>
      </c>
      <c r="J1319" s="363" t="s">
        <v>11655</v>
      </c>
      <c r="K1319" s="360" t="s">
        <v>13746</v>
      </c>
      <c r="L1319" s="360" t="s">
        <v>2976</v>
      </c>
      <c r="M1319" s="360" t="s">
        <v>14270</v>
      </c>
      <c r="N1319" s="363" t="s">
        <v>15794</v>
      </c>
      <c r="O1319" s="363" t="s">
        <v>13926</v>
      </c>
      <c r="P1319" s="363" t="s">
        <v>14271</v>
      </c>
      <c r="Q1319" s="363" t="s">
        <v>14272</v>
      </c>
      <c r="R1319" s="363" t="s">
        <v>15795</v>
      </c>
      <c r="S1319" s="363" t="s">
        <v>8300</v>
      </c>
      <c r="T1319" s="419" t="str">
        <f t="shared" si="41"/>
        <v>213Xã Nghĩa Tâm</v>
      </c>
      <c r="U1319" t="e">
        <f>VLOOKUP(S1319,'DM CQT mới'!$E$7:$E$132,1,)</f>
        <v>#N/A</v>
      </c>
      <c r="V1319" s="360" t="s">
        <v>2976</v>
      </c>
      <c r="W1319" s="363" t="s">
        <v>15794</v>
      </c>
      <c r="X1319" t="b">
        <f t="shared" si="40"/>
        <v>1</v>
      </c>
    </row>
    <row r="1320" spans="1:24" ht="75" hidden="1">
      <c r="A1320" s="360" t="s">
        <v>14273</v>
      </c>
      <c r="B1320" s="361" t="s">
        <v>11530</v>
      </c>
      <c r="C1320" s="361">
        <v>14</v>
      </c>
      <c r="D1320" s="361" t="s">
        <v>2932</v>
      </c>
      <c r="E1320" s="361" t="s">
        <v>14274</v>
      </c>
      <c r="F1320" s="361" t="s">
        <v>15758</v>
      </c>
      <c r="G1320" s="361" t="s">
        <v>14259</v>
      </c>
      <c r="H1320" s="361" t="s">
        <v>7918</v>
      </c>
      <c r="I1320" s="363" t="s">
        <v>14254</v>
      </c>
      <c r="J1320" s="363" t="s">
        <v>11655</v>
      </c>
      <c r="K1320" s="360" t="s">
        <v>13750</v>
      </c>
      <c r="L1320" s="360" t="s">
        <v>2932</v>
      </c>
      <c r="M1320" s="360" t="s">
        <v>14274</v>
      </c>
      <c r="N1320" s="363" t="s">
        <v>15796</v>
      </c>
      <c r="O1320" s="363" t="s">
        <v>13926</v>
      </c>
      <c r="P1320" s="363" t="s">
        <v>14275</v>
      </c>
      <c r="Q1320" s="363" t="s">
        <v>14276</v>
      </c>
      <c r="R1320" s="363" t="s">
        <v>15797</v>
      </c>
      <c r="S1320" s="363" t="s">
        <v>8329</v>
      </c>
      <c r="T1320" s="419" t="str">
        <f t="shared" si="41"/>
        <v>213Xã Phong Dụ Thượng</v>
      </c>
      <c r="U1320" t="e">
        <f>VLOOKUP(S1320,'DM CQT mới'!$E$7:$E$132,1,)</f>
        <v>#N/A</v>
      </c>
      <c r="V1320" s="360" t="s">
        <v>2932</v>
      </c>
      <c r="W1320" s="363" t="s">
        <v>15796</v>
      </c>
      <c r="X1320" t="b">
        <f t="shared" si="40"/>
        <v>1</v>
      </c>
    </row>
    <row r="1321" spans="1:24" ht="75" hidden="1">
      <c r="A1321" s="360" t="s">
        <v>14273</v>
      </c>
      <c r="B1321" s="361" t="s">
        <v>11530</v>
      </c>
      <c r="C1321" s="361">
        <v>14</v>
      </c>
      <c r="D1321" s="361" t="s">
        <v>2932</v>
      </c>
      <c r="E1321" s="361" t="s">
        <v>14274</v>
      </c>
      <c r="F1321" s="361" t="s">
        <v>15758</v>
      </c>
      <c r="G1321" s="361" t="s">
        <v>14259</v>
      </c>
      <c r="H1321" s="361" t="s">
        <v>7918</v>
      </c>
      <c r="I1321" s="363" t="s">
        <v>14254</v>
      </c>
      <c r="J1321" s="363" t="s">
        <v>11655</v>
      </c>
      <c r="K1321" s="360" t="s">
        <v>13750</v>
      </c>
      <c r="L1321" s="360" t="s">
        <v>2932</v>
      </c>
      <c r="M1321" s="360" t="s">
        <v>14274</v>
      </c>
      <c r="N1321" s="363" t="s">
        <v>15796</v>
      </c>
      <c r="O1321" s="363" t="s">
        <v>13926</v>
      </c>
      <c r="P1321" s="363" t="s">
        <v>14275</v>
      </c>
      <c r="Q1321" s="363" t="s">
        <v>14276</v>
      </c>
      <c r="R1321" s="363" t="s">
        <v>15797</v>
      </c>
      <c r="S1321" s="363" t="s">
        <v>8302</v>
      </c>
      <c r="T1321" s="419" t="str">
        <f t="shared" si="41"/>
        <v>213Xã Phong Dụ Hạ</v>
      </c>
      <c r="U1321" t="e">
        <f>VLOOKUP(S1321,'DM CQT mới'!$E$7:$E$132,1,)</f>
        <v>#N/A</v>
      </c>
      <c r="V1321" s="360" t="s">
        <v>2932</v>
      </c>
      <c r="W1321" s="363" t="s">
        <v>15796</v>
      </c>
      <c r="X1321" t="b">
        <f t="shared" si="40"/>
        <v>1</v>
      </c>
    </row>
    <row r="1322" spans="1:24" ht="75" hidden="1">
      <c r="A1322" s="360" t="s">
        <v>14273</v>
      </c>
      <c r="B1322" s="361" t="s">
        <v>11530</v>
      </c>
      <c r="C1322" s="361">
        <v>14</v>
      </c>
      <c r="D1322" s="361" t="s">
        <v>2932</v>
      </c>
      <c r="E1322" s="361" t="s">
        <v>14274</v>
      </c>
      <c r="F1322" s="361" t="s">
        <v>15758</v>
      </c>
      <c r="G1322" s="361" t="s">
        <v>14259</v>
      </c>
      <c r="H1322" s="361" t="s">
        <v>7918</v>
      </c>
      <c r="I1322" s="363" t="s">
        <v>14254</v>
      </c>
      <c r="J1322" s="363" t="s">
        <v>11655</v>
      </c>
      <c r="K1322" s="360" t="s">
        <v>13750</v>
      </c>
      <c r="L1322" s="360" t="s">
        <v>2932</v>
      </c>
      <c r="M1322" s="360" t="s">
        <v>14274</v>
      </c>
      <c r="N1322" s="363" t="s">
        <v>15796</v>
      </c>
      <c r="O1322" s="363" t="s">
        <v>13926</v>
      </c>
      <c r="P1322" s="363" t="s">
        <v>14275</v>
      </c>
      <c r="Q1322" s="363" t="s">
        <v>14276</v>
      </c>
      <c r="R1322" s="363" t="s">
        <v>15797</v>
      </c>
      <c r="S1322" s="363" t="s">
        <v>8303</v>
      </c>
      <c r="T1322" s="419" t="str">
        <f t="shared" si="41"/>
        <v>213Xã Châu Quế</v>
      </c>
      <c r="U1322" t="e">
        <f>VLOOKUP(S1322,'DM CQT mới'!$E$7:$E$132,1,)</f>
        <v>#N/A</v>
      </c>
      <c r="V1322" s="360" t="s">
        <v>2932</v>
      </c>
      <c r="W1322" s="363" t="s">
        <v>15796</v>
      </c>
      <c r="X1322" t="b">
        <f t="shared" si="40"/>
        <v>1</v>
      </c>
    </row>
    <row r="1323" spans="1:24" ht="75" hidden="1">
      <c r="A1323" s="360" t="s">
        <v>14273</v>
      </c>
      <c r="B1323" s="361" t="s">
        <v>11530</v>
      </c>
      <c r="C1323" s="361">
        <v>14</v>
      </c>
      <c r="D1323" s="361" t="s">
        <v>2932</v>
      </c>
      <c r="E1323" s="361" t="s">
        <v>14274</v>
      </c>
      <c r="F1323" s="361" t="s">
        <v>15758</v>
      </c>
      <c r="G1323" s="361" t="s">
        <v>14259</v>
      </c>
      <c r="H1323" s="361" t="s">
        <v>7918</v>
      </c>
      <c r="I1323" s="363" t="s">
        <v>14254</v>
      </c>
      <c r="J1323" s="363" t="s">
        <v>11655</v>
      </c>
      <c r="K1323" s="360" t="s">
        <v>13750</v>
      </c>
      <c r="L1323" s="360" t="s">
        <v>2932</v>
      </c>
      <c r="M1323" s="360" t="s">
        <v>14274</v>
      </c>
      <c r="N1323" s="363" t="s">
        <v>15796</v>
      </c>
      <c r="O1323" s="363" t="s">
        <v>13926</v>
      </c>
      <c r="P1323" s="363" t="s">
        <v>14275</v>
      </c>
      <c r="Q1323" s="363" t="s">
        <v>14276</v>
      </c>
      <c r="R1323" s="363" t="s">
        <v>15797</v>
      </c>
      <c r="S1323" s="363" t="s">
        <v>8304</v>
      </c>
      <c r="T1323" s="419" t="str">
        <f t="shared" si="41"/>
        <v>213Xã Lâm Giang</v>
      </c>
      <c r="U1323" t="e">
        <f>VLOOKUP(S1323,'DM CQT mới'!$E$7:$E$132,1,)</f>
        <v>#N/A</v>
      </c>
      <c r="V1323" s="360" t="s">
        <v>2932</v>
      </c>
      <c r="W1323" s="363" t="s">
        <v>15796</v>
      </c>
      <c r="X1323" t="b">
        <f t="shared" si="40"/>
        <v>1</v>
      </c>
    </row>
    <row r="1324" spans="1:24" ht="75" hidden="1">
      <c r="A1324" s="360" t="s">
        <v>14273</v>
      </c>
      <c r="B1324" s="361" t="s">
        <v>11530</v>
      </c>
      <c r="C1324" s="361">
        <v>14</v>
      </c>
      <c r="D1324" s="361" t="s">
        <v>2932</v>
      </c>
      <c r="E1324" s="361" t="s">
        <v>14274</v>
      </c>
      <c r="F1324" s="361" t="s">
        <v>15758</v>
      </c>
      <c r="G1324" s="361" t="s">
        <v>14259</v>
      </c>
      <c r="H1324" s="361" t="s">
        <v>7918</v>
      </c>
      <c r="I1324" s="363" t="s">
        <v>14254</v>
      </c>
      <c r="J1324" s="363" t="s">
        <v>11655</v>
      </c>
      <c r="K1324" s="360" t="s">
        <v>13750</v>
      </c>
      <c r="L1324" s="360" t="s">
        <v>2932</v>
      </c>
      <c r="M1324" s="360" t="s">
        <v>14274</v>
      </c>
      <c r="N1324" s="363" t="s">
        <v>15796</v>
      </c>
      <c r="O1324" s="363" t="s">
        <v>13926</v>
      </c>
      <c r="P1324" s="363" t="s">
        <v>14275</v>
      </c>
      <c r="Q1324" s="363" t="s">
        <v>14276</v>
      </c>
      <c r="R1324" s="363" t="s">
        <v>15797</v>
      </c>
      <c r="S1324" s="363" t="s">
        <v>8305</v>
      </c>
      <c r="T1324" s="419" t="str">
        <f t="shared" si="41"/>
        <v>213Xã Đông Cuông</v>
      </c>
      <c r="U1324" t="e">
        <f>VLOOKUP(S1324,'DM CQT mới'!$E$7:$E$132,1,)</f>
        <v>#N/A</v>
      </c>
      <c r="V1324" s="360" t="s">
        <v>2932</v>
      </c>
      <c r="W1324" s="363" t="s">
        <v>15796</v>
      </c>
      <c r="X1324" t="b">
        <f t="shared" si="40"/>
        <v>1</v>
      </c>
    </row>
    <row r="1325" spans="1:24" ht="75" hidden="1">
      <c r="A1325" s="360" t="s">
        <v>14273</v>
      </c>
      <c r="B1325" s="361" t="s">
        <v>11530</v>
      </c>
      <c r="C1325" s="361">
        <v>14</v>
      </c>
      <c r="D1325" s="361" t="s">
        <v>2932</v>
      </c>
      <c r="E1325" s="361" t="s">
        <v>14274</v>
      </c>
      <c r="F1325" s="361" t="s">
        <v>15758</v>
      </c>
      <c r="G1325" s="361" t="s">
        <v>14259</v>
      </c>
      <c r="H1325" s="361" t="s">
        <v>7918</v>
      </c>
      <c r="I1325" s="363" t="s">
        <v>14254</v>
      </c>
      <c r="J1325" s="363" t="s">
        <v>11655</v>
      </c>
      <c r="K1325" s="360" t="s">
        <v>13750</v>
      </c>
      <c r="L1325" s="360" t="s">
        <v>2932</v>
      </c>
      <c r="M1325" s="360" t="s">
        <v>14274</v>
      </c>
      <c r="N1325" s="363" t="s">
        <v>15796</v>
      </c>
      <c r="O1325" s="363" t="s">
        <v>13926</v>
      </c>
      <c r="P1325" s="363" t="s">
        <v>14275</v>
      </c>
      <c r="Q1325" s="363" t="s">
        <v>14276</v>
      </c>
      <c r="R1325" s="363" t="s">
        <v>15797</v>
      </c>
      <c r="S1325" s="363" t="s">
        <v>8306</v>
      </c>
      <c r="T1325" s="419" t="str">
        <f t="shared" si="41"/>
        <v>213Xã Tân Hợp</v>
      </c>
      <c r="U1325" t="e">
        <f>VLOOKUP(S1325,'DM CQT mới'!$E$7:$E$132,1,)</f>
        <v>#N/A</v>
      </c>
      <c r="V1325" s="360" t="s">
        <v>2932</v>
      </c>
      <c r="W1325" s="363" t="s">
        <v>15796</v>
      </c>
      <c r="X1325" t="b">
        <f t="shared" si="40"/>
        <v>1</v>
      </c>
    </row>
    <row r="1326" spans="1:24" ht="75" hidden="1">
      <c r="A1326" s="360" t="s">
        <v>14273</v>
      </c>
      <c r="B1326" s="361" t="s">
        <v>11530</v>
      </c>
      <c r="C1326" s="361">
        <v>14</v>
      </c>
      <c r="D1326" s="361" t="s">
        <v>2932</v>
      </c>
      <c r="E1326" s="361" t="s">
        <v>14274</v>
      </c>
      <c r="F1326" s="361" t="s">
        <v>15758</v>
      </c>
      <c r="G1326" s="361" t="s">
        <v>14259</v>
      </c>
      <c r="H1326" s="361" t="s">
        <v>7918</v>
      </c>
      <c r="I1326" s="363" t="s">
        <v>14254</v>
      </c>
      <c r="J1326" s="363" t="s">
        <v>11655</v>
      </c>
      <c r="K1326" s="360" t="s">
        <v>13750</v>
      </c>
      <c r="L1326" s="360" t="s">
        <v>2932</v>
      </c>
      <c r="M1326" s="360" t="s">
        <v>14274</v>
      </c>
      <c r="N1326" s="363" t="s">
        <v>15796</v>
      </c>
      <c r="O1326" s="363" t="s">
        <v>13926</v>
      </c>
      <c r="P1326" s="363" t="s">
        <v>14275</v>
      </c>
      <c r="Q1326" s="363" t="s">
        <v>14276</v>
      </c>
      <c r="R1326" s="363" t="s">
        <v>15797</v>
      </c>
      <c r="S1326" s="363" t="s">
        <v>8307</v>
      </c>
      <c r="T1326" s="419" t="str">
        <f t="shared" si="41"/>
        <v>213Xã Mậu A</v>
      </c>
      <c r="U1326" t="e">
        <f>VLOOKUP(S1326,'DM CQT mới'!$E$7:$E$132,1,)</f>
        <v>#N/A</v>
      </c>
      <c r="V1326" s="360" t="s">
        <v>2932</v>
      </c>
      <c r="W1326" s="363" t="s">
        <v>15796</v>
      </c>
      <c r="X1326" t="b">
        <f t="shared" si="40"/>
        <v>1</v>
      </c>
    </row>
    <row r="1327" spans="1:24" ht="75" hidden="1">
      <c r="A1327" s="360" t="s">
        <v>14273</v>
      </c>
      <c r="B1327" s="361" t="s">
        <v>11530</v>
      </c>
      <c r="C1327" s="361">
        <v>14</v>
      </c>
      <c r="D1327" s="361" t="s">
        <v>2932</v>
      </c>
      <c r="E1327" s="361" t="s">
        <v>14274</v>
      </c>
      <c r="F1327" s="361" t="s">
        <v>15758</v>
      </c>
      <c r="G1327" s="361" t="s">
        <v>14259</v>
      </c>
      <c r="H1327" s="361" t="s">
        <v>7918</v>
      </c>
      <c r="I1327" s="363" t="s">
        <v>14254</v>
      </c>
      <c r="J1327" s="363" t="s">
        <v>11655</v>
      </c>
      <c r="K1327" s="360" t="s">
        <v>13750</v>
      </c>
      <c r="L1327" s="360" t="s">
        <v>2932</v>
      </c>
      <c r="M1327" s="360" t="s">
        <v>14274</v>
      </c>
      <c r="N1327" s="363" t="s">
        <v>15796</v>
      </c>
      <c r="O1327" s="363" t="s">
        <v>13926</v>
      </c>
      <c r="P1327" s="363" t="s">
        <v>14275</v>
      </c>
      <c r="Q1327" s="363" t="s">
        <v>14276</v>
      </c>
      <c r="R1327" s="363" t="s">
        <v>15797</v>
      </c>
      <c r="S1327" s="363" t="s">
        <v>8308</v>
      </c>
      <c r="T1327" s="419" t="str">
        <f t="shared" si="41"/>
        <v>213Xã Xuân Ái</v>
      </c>
      <c r="U1327" t="e">
        <f>VLOOKUP(S1327,'DM CQT mới'!$E$7:$E$132,1,)</f>
        <v>#N/A</v>
      </c>
      <c r="V1327" s="360" t="s">
        <v>2932</v>
      </c>
      <c r="W1327" s="363" t="s">
        <v>15796</v>
      </c>
      <c r="X1327" t="b">
        <f t="shared" si="40"/>
        <v>1</v>
      </c>
    </row>
    <row r="1328" spans="1:24" ht="75" hidden="1">
      <c r="A1328" s="360" t="s">
        <v>14273</v>
      </c>
      <c r="B1328" s="361" t="s">
        <v>11530</v>
      </c>
      <c r="C1328" s="361">
        <v>14</v>
      </c>
      <c r="D1328" s="361" t="s">
        <v>2932</v>
      </c>
      <c r="E1328" s="361" t="s">
        <v>14274</v>
      </c>
      <c r="F1328" s="361" t="s">
        <v>15758</v>
      </c>
      <c r="G1328" s="361" t="s">
        <v>14259</v>
      </c>
      <c r="H1328" s="361" t="s">
        <v>7918</v>
      </c>
      <c r="I1328" s="363" t="s">
        <v>14254</v>
      </c>
      <c r="J1328" s="363" t="s">
        <v>11655</v>
      </c>
      <c r="K1328" s="360" t="s">
        <v>13750</v>
      </c>
      <c r="L1328" s="360" t="s">
        <v>2932</v>
      </c>
      <c r="M1328" s="360" t="s">
        <v>14274</v>
      </c>
      <c r="N1328" s="363" t="s">
        <v>15796</v>
      </c>
      <c r="O1328" s="363" t="s">
        <v>13926</v>
      </c>
      <c r="P1328" s="363" t="s">
        <v>14275</v>
      </c>
      <c r="Q1328" s="363" t="s">
        <v>14276</v>
      </c>
      <c r="R1328" s="363" t="s">
        <v>15797</v>
      </c>
      <c r="S1328" s="363" t="s">
        <v>13648</v>
      </c>
      <c r="T1328" s="419" t="str">
        <f t="shared" si="41"/>
        <v>213Xã Mỏ Vàng</v>
      </c>
      <c r="U1328" t="e">
        <f>VLOOKUP(S1328,'DM CQT mới'!$E$7:$E$132,1,)</f>
        <v>#N/A</v>
      </c>
      <c r="V1328" s="360" t="s">
        <v>2932</v>
      </c>
      <c r="W1328" s="363" t="s">
        <v>15796</v>
      </c>
      <c r="X1328" t="b">
        <f t="shared" si="40"/>
        <v>1</v>
      </c>
    </row>
    <row r="1329" spans="1:24" ht="75" hidden="1">
      <c r="A1329" s="360" t="s">
        <v>14273</v>
      </c>
      <c r="B1329" s="361" t="s">
        <v>11530</v>
      </c>
      <c r="C1329" s="361">
        <v>14</v>
      </c>
      <c r="D1329" s="361" t="s">
        <v>2932</v>
      </c>
      <c r="E1329" s="361" t="s">
        <v>14274</v>
      </c>
      <c r="F1329" s="361" t="s">
        <v>15758</v>
      </c>
      <c r="G1329" s="361" t="s">
        <v>14259</v>
      </c>
      <c r="H1329" s="361" t="s">
        <v>7918</v>
      </c>
      <c r="I1329" s="363" t="s">
        <v>14254</v>
      </c>
      <c r="J1329" s="363" t="s">
        <v>11655</v>
      </c>
      <c r="K1329" s="360" t="s">
        <v>13750</v>
      </c>
      <c r="L1329" s="360" t="s">
        <v>2932</v>
      </c>
      <c r="M1329" s="360" t="s">
        <v>14274</v>
      </c>
      <c r="N1329" s="363" t="s">
        <v>15796</v>
      </c>
      <c r="O1329" s="363" t="s">
        <v>13926</v>
      </c>
      <c r="P1329" s="363" t="s">
        <v>14275</v>
      </c>
      <c r="Q1329" s="363" t="s">
        <v>14276</v>
      </c>
      <c r="R1329" s="363" t="s">
        <v>15797</v>
      </c>
      <c r="S1329" s="363" t="s">
        <v>8309</v>
      </c>
      <c r="T1329" s="419" t="str">
        <f t="shared" si="41"/>
        <v>213Xã Lâm Thượng</v>
      </c>
      <c r="U1329" t="e">
        <f>VLOOKUP(S1329,'DM CQT mới'!$E$7:$E$132,1,)</f>
        <v>#N/A</v>
      </c>
      <c r="V1329" s="360" t="s">
        <v>2932</v>
      </c>
      <c r="W1329" s="363" t="s">
        <v>15796</v>
      </c>
      <c r="X1329" t="b">
        <f t="shared" si="40"/>
        <v>1</v>
      </c>
    </row>
    <row r="1330" spans="1:24" ht="75" hidden="1">
      <c r="A1330" s="360" t="s">
        <v>14273</v>
      </c>
      <c r="B1330" s="361" t="s">
        <v>11530</v>
      </c>
      <c r="C1330" s="361">
        <v>14</v>
      </c>
      <c r="D1330" s="361" t="s">
        <v>2932</v>
      </c>
      <c r="E1330" s="361" t="s">
        <v>14274</v>
      </c>
      <c r="F1330" s="361" t="s">
        <v>15758</v>
      </c>
      <c r="G1330" s="361" t="s">
        <v>14259</v>
      </c>
      <c r="H1330" s="361" t="s">
        <v>7918</v>
      </c>
      <c r="I1330" s="363" t="s">
        <v>14254</v>
      </c>
      <c r="J1330" s="363" t="s">
        <v>11655</v>
      </c>
      <c r="K1330" s="360" t="s">
        <v>13750</v>
      </c>
      <c r="L1330" s="360" t="s">
        <v>2932</v>
      </c>
      <c r="M1330" s="360" t="s">
        <v>14274</v>
      </c>
      <c r="N1330" s="363" t="s">
        <v>15796</v>
      </c>
      <c r="O1330" s="363" t="s">
        <v>13926</v>
      </c>
      <c r="P1330" s="363" t="s">
        <v>14275</v>
      </c>
      <c r="Q1330" s="363" t="s">
        <v>14276</v>
      </c>
      <c r="R1330" s="363" t="s">
        <v>15797</v>
      </c>
      <c r="S1330" s="363" t="s">
        <v>8310</v>
      </c>
      <c r="T1330" s="419" t="str">
        <f t="shared" si="41"/>
        <v>213Xã Lục Yên</v>
      </c>
      <c r="U1330" t="e">
        <f>VLOOKUP(S1330,'DM CQT mới'!$E$7:$E$132,1,)</f>
        <v>#N/A</v>
      </c>
      <c r="V1330" s="360" t="s">
        <v>2932</v>
      </c>
      <c r="W1330" s="363" t="s">
        <v>15796</v>
      </c>
      <c r="X1330" t="b">
        <f t="shared" si="40"/>
        <v>1</v>
      </c>
    </row>
    <row r="1331" spans="1:24" ht="75" hidden="1">
      <c r="A1331" s="360" t="s">
        <v>14273</v>
      </c>
      <c r="B1331" s="361" t="s">
        <v>11530</v>
      </c>
      <c r="C1331" s="361">
        <v>14</v>
      </c>
      <c r="D1331" s="361" t="s">
        <v>2932</v>
      </c>
      <c r="E1331" s="361" t="s">
        <v>14274</v>
      </c>
      <c r="F1331" s="361" t="s">
        <v>15758</v>
      </c>
      <c r="G1331" s="361" t="s">
        <v>14259</v>
      </c>
      <c r="H1331" s="361" t="s">
        <v>7918</v>
      </c>
      <c r="I1331" s="363" t="s">
        <v>14254</v>
      </c>
      <c r="J1331" s="363" t="s">
        <v>11655</v>
      </c>
      <c r="K1331" s="360" t="s">
        <v>13750</v>
      </c>
      <c r="L1331" s="360" t="s">
        <v>2932</v>
      </c>
      <c r="M1331" s="360" t="s">
        <v>14274</v>
      </c>
      <c r="N1331" s="363" t="s">
        <v>15796</v>
      </c>
      <c r="O1331" s="363" t="s">
        <v>13926</v>
      </c>
      <c r="P1331" s="363" t="s">
        <v>14275</v>
      </c>
      <c r="Q1331" s="363" t="s">
        <v>14276</v>
      </c>
      <c r="R1331" s="363" t="s">
        <v>15797</v>
      </c>
      <c r="S1331" s="363" t="s">
        <v>8311</v>
      </c>
      <c r="T1331" s="419" t="str">
        <f t="shared" si="41"/>
        <v>213Xã Tân Lĩnh</v>
      </c>
      <c r="U1331" t="e">
        <f>VLOOKUP(S1331,'DM CQT mới'!$E$7:$E$132,1,)</f>
        <v>#N/A</v>
      </c>
      <c r="V1331" s="360" t="s">
        <v>2932</v>
      </c>
      <c r="W1331" s="363" t="s">
        <v>15796</v>
      </c>
      <c r="X1331" t="b">
        <f t="shared" si="40"/>
        <v>1</v>
      </c>
    </row>
    <row r="1332" spans="1:24" ht="75" hidden="1">
      <c r="A1332" s="360" t="s">
        <v>14273</v>
      </c>
      <c r="B1332" s="361" t="s">
        <v>11530</v>
      </c>
      <c r="C1332" s="361">
        <v>14</v>
      </c>
      <c r="D1332" s="361" t="s">
        <v>2932</v>
      </c>
      <c r="E1332" s="361" t="s">
        <v>14274</v>
      </c>
      <c r="F1332" s="361" t="s">
        <v>15758</v>
      </c>
      <c r="G1332" s="361" t="s">
        <v>14259</v>
      </c>
      <c r="H1332" s="361" t="s">
        <v>7918</v>
      </c>
      <c r="I1332" s="363" t="s">
        <v>14254</v>
      </c>
      <c r="J1332" s="363" t="s">
        <v>11655</v>
      </c>
      <c r="K1332" s="360" t="s">
        <v>13750</v>
      </c>
      <c r="L1332" s="360" t="s">
        <v>2932</v>
      </c>
      <c r="M1332" s="360" t="s">
        <v>14274</v>
      </c>
      <c r="N1332" s="363" t="s">
        <v>15796</v>
      </c>
      <c r="O1332" s="363" t="s">
        <v>13926</v>
      </c>
      <c r="P1332" s="363" t="s">
        <v>14275</v>
      </c>
      <c r="Q1332" s="363" t="s">
        <v>14276</v>
      </c>
      <c r="R1332" s="363" t="s">
        <v>15797</v>
      </c>
      <c r="S1332" s="363" t="s">
        <v>15351</v>
      </c>
      <c r="T1332" s="419" t="str">
        <f t="shared" si="41"/>
        <v>213Xã Khánh Hòa</v>
      </c>
      <c r="U1332" t="e">
        <f>VLOOKUP(S1332,'DM CQT mới'!$E$7:$E$132,1,)</f>
        <v>#N/A</v>
      </c>
      <c r="V1332" s="360" t="s">
        <v>2932</v>
      </c>
      <c r="W1332" s="363" t="s">
        <v>15796</v>
      </c>
      <c r="X1332" t="b">
        <f t="shared" si="40"/>
        <v>1</v>
      </c>
    </row>
    <row r="1333" spans="1:24" ht="75" hidden="1">
      <c r="A1333" s="360" t="s">
        <v>14273</v>
      </c>
      <c r="B1333" s="361" t="s">
        <v>11530</v>
      </c>
      <c r="C1333" s="361">
        <v>14</v>
      </c>
      <c r="D1333" s="361" t="s">
        <v>2932</v>
      </c>
      <c r="E1333" s="361" t="s">
        <v>14274</v>
      </c>
      <c r="F1333" s="361" t="s">
        <v>15758</v>
      </c>
      <c r="G1333" s="361" t="s">
        <v>14259</v>
      </c>
      <c r="H1333" s="361" t="s">
        <v>7918</v>
      </c>
      <c r="I1333" s="363" t="s">
        <v>14254</v>
      </c>
      <c r="J1333" s="363" t="s">
        <v>11655</v>
      </c>
      <c r="K1333" s="360" t="s">
        <v>13750</v>
      </c>
      <c r="L1333" s="360" t="s">
        <v>2932</v>
      </c>
      <c r="M1333" s="360" t="s">
        <v>14274</v>
      </c>
      <c r="N1333" s="363" t="s">
        <v>15796</v>
      </c>
      <c r="O1333" s="363" t="s">
        <v>13926</v>
      </c>
      <c r="P1333" s="363" t="s">
        <v>14275</v>
      </c>
      <c r="Q1333" s="363" t="s">
        <v>14276</v>
      </c>
      <c r="R1333" s="363" t="s">
        <v>15797</v>
      </c>
      <c r="S1333" s="363" t="s">
        <v>8312</v>
      </c>
      <c r="T1333" s="419" t="str">
        <f t="shared" si="41"/>
        <v>213Xã Phúc Lợi</v>
      </c>
      <c r="U1333" t="e">
        <f>VLOOKUP(S1333,'DM CQT mới'!$E$7:$E$132,1,)</f>
        <v>#N/A</v>
      </c>
      <c r="V1333" s="360" t="s">
        <v>2932</v>
      </c>
      <c r="W1333" s="363" t="s">
        <v>15796</v>
      </c>
      <c r="X1333" t="b">
        <f t="shared" si="40"/>
        <v>1</v>
      </c>
    </row>
    <row r="1334" spans="1:24" ht="75" hidden="1">
      <c r="A1334" s="360" t="s">
        <v>14273</v>
      </c>
      <c r="B1334" s="361" t="s">
        <v>11530</v>
      </c>
      <c r="C1334" s="361">
        <v>14</v>
      </c>
      <c r="D1334" s="361" t="s">
        <v>2932</v>
      </c>
      <c r="E1334" s="361" t="s">
        <v>14274</v>
      </c>
      <c r="F1334" s="361" t="s">
        <v>15758</v>
      </c>
      <c r="G1334" s="361" t="s">
        <v>14259</v>
      </c>
      <c r="H1334" s="361" t="s">
        <v>7918</v>
      </c>
      <c r="I1334" s="363" t="s">
        <v>14254</v>
      </c>
      <c r="J1334" s="363" t="s">
        <v>11655</v>
      </c>
      <c r="K1334" s="360" t="s">
        <v>13750</v>
      </c>
      <c r="L1334" s="360" t="s">
        <v>2932</v>
      </c>
      <c r="M1334" s="360" t="s">
        <v>14274</v>
      </c>
      <c r="N1334" s="363" t="s">
        <v>15796</v>
      </c>
      <c r="O1334" s="363" t="s">
        <v>13926</v>
      </c>
      <c r="P1334" s="363" t="s">
        <v>14275</v>
      </c>
      <c r="Q1334" s="363" t="s">
        <v>14276</v>
      </c>
      <c r="R1334" s="363" t="s">
        <v>15797</v>
      </c>
      <c r="S1334" s="363" t="s">
        <v>8313</v>
      </c>
      <c r="T1334" s="419" t="str">
        <f t="shared" si="41"/>
        <v>213Xã Mường Lai</v>
      </c>
      <c r="U1334" t="e">
        <f>VLOOKUP(S1334,'DM CQT mới'!$E$7:$E$132,1,)</f>
        <v>#N/A</v>
      </c>
      <c r="V1334" s="360" t="s">
        <v>2932</v>
      </c>
      <c r="W1334" s="363" t="s">
        <v>15796</v>
      </c>
      <c r="X1334" t="b">
        <f t="shared" si="40"/>
        <v>1</v>
      </c>
    </row>
    <row r="1335" spans="1:24" ht="45" hidden="1">
      <c r="A1335" s="360" t="s">
        <v>14277</v>
      </c>
      <c r="B1335" s="361" t="s">
        <v>11530</v>
      </c>
      <c r="C1335" s="361">
        <v>15</v>
      </c>
      <c r="D1335" s="361" t="s">
        <v>2739</v>
      </c>
      <c r="E1335" s="361" t="s">
        <v>14278</v>
      </c>
      <c r="F1335" s="361" t="s">
        <v>15761</v>
      </c>
      <c r="G1335" s="361" t="s">
        <v>14259</v>
      </c>
      <c r="H1335" s="361" t="s">
        <v>7918</v>
      </c>
      <c r="I1335" s="363" t="s">
        <v>14254</v>
      </c>
      <c r="J1335" s="363" t="s">
        <v>11655</v>
      </c>
      <c r="K1335" s="360" t="s">
        <v>13753</v>
      </c>
      <c r="L1335" s="360" t="s">
        <v>2739</v>
      </c>
      <c r="M1335" s="360" t="s">
        <v>14278</v>
      </c>
      <c r="N1335" s="363" t="s">
        <v>15798</v>
      </c>
      <c r="O1335" s="363" t="s">
        <v>13926</v>
      </c>
      <c r="P1335" s="363" t="s">
        <v>14279</v>
      </c>
      <c r="Q1335" s="363" t="s">
        <v>14280</v>
      </c>
      <c r="R1335" s="363" t="s">
        <v>15799</v>
      </c>
      <c r="S1335" s="363" t="s">
        <v>8321</v>
      </c>
      <c r="T1335" s="419" t="str">
        <f t="shared" si="41"/>
        <v>213Xã Trấn Yên</v>
      </c>
      <c r="U1335" t="e">
        <f>VLOOKUP(S1335,'DM CQT mới'!$E$7:$E$132,1,)</f>
        <v>#N/A</v>
      </c>
      <c r="V1335" s="360" t="s">
        <v>2739</v>
      </c>
      <c r="W1335" s="363" t="s">
        <v>15798</v>
      </c>
      <c r="X1335" t="b">
        <f t="shared" si="40"/>
        <v>1</v>
      </c>
    </row>
    <row r="1336" spans="1:24" ht="45" hidden="1">
      <c r="A1336" s="360" t="s">
        <v>14277</v>
      </c>
      <c r="B1336" s="361" t="s">
        <v>11530</v>
      </c>
      <c r="C1336" s="361">
        <v>15</v>
      </c>
      <c r="D1336" s="361" t="s">
        <v>2739</v>
      </c>
      <c r="E1336" s="361" t="s">
        <v>14278</v>
      </c>
      <c r="F1336" s="361" t="s">
        <v>15761</v>
      </c>
      <c r="G1336" s="361" t="s">
        <v>14259</v>
      </c>
      <c r="H1336" s="361" t="s">
        <v>7918</v>
      </c>
      <c r="I1336" s="363" t="s">
        <v>14254</v>
      </c>
      <c r="J1336" s="363" t="s">
        <v>11655</v>
      </c>
      <c r="K1336" s="360" t="s">
        <v>13753</v>
      </c>
      <c r="L1336" s="360" t="s">
        <v>2739</v>
      </c>
      <c r="M1336" s="360" t="s">
        <v>14278</v>
      </c>
      <c r="N1336" s="363" t="s">
        <v>15798</v>
      </c>
      <c r="O1336" s="363" t="s">
        <v>13926</v>
      </c>
      <c r="P1336" s="363" t="s">
        <v>14279</v>
      </c>
      <c r="Q1336" s="363" t="s">
        <v>14280</v>
      </c>
      <c r="R1336" s="363" t="s">
        <v>15799</v>
      </c>
      <c r="S1336" s="363" t="s">
        <v>8322</v>
      </c>
      <c r="T1336" s="419" t="str">
        <f t="shared" si="41"/>
        <v>213Xã Hưng Khánh</v>
      </c>
      <c r="U1336" t="e">
        <f>VLOOKUP(S1336,'DM CQT mới'!$E$7:$E$132,1,)</f>
        <v>#N/A</v>
      </c>
      <c r="V1336" s="360" t="s">
        <v>2739</v>
      </c>
      <c r="W1336" s="363" t="s">
        <v>15798</v>
      </c>
      <c r="X1336" t="b">
        <f t="shared" si="40"/>
        <v>1</v>
      </c>
    </row>
    <row r="1337" spans="1:24" ht="45" hidden="1">
      <c r="A1337" s="360" t="s">
        <v>14277</v>
      </c>
      <c r="B1337" s="361" t="s">
        <v>11530</v>
      </c>
      <c r="C1337" s="361">
        <v>15</v>
      </c>
      <c r="D1337" s="361" t="s">
        <v>2739</v>
      </c>
      <c r="E1337" s="361" t="s">
        <v>14278</v>
      </c>
      <c r="F1337" s="361" t="s">
        <v>15761</v>
      </c>
      <c r="G1337" s="361" t="s">
        <v>14259</v>
      </c>
      <c r="H1337" s="361" t="s">
        <v>7918</v>
      </c>
      <c r="I1337" s="363" t="s">
        <v>14254</v>
      </c>
      <c r="J1337" s="363" t="s">
        <v>11655</v>
      </c>
      <c r="K1337" s="360" t="s">
        <v>13753</v>
      </c>
      <c r="L1337" s="360" t="s">
        <v>2739</v>
      </c>
      <c r="M1337" s="360" t="s">
        <v>14278</v>
      </c>
      <c r="N1337" s="363" t="s">
        <v>15798</v>
      </c>
      <c r="O1337" s="363" t="s">
        <v>13926</v>
      </c>
      <c r="P1337" s="363" t="s">
        <v>14279</v>
      </c>
      <c r="Q1337" s="363" t="s">
        <v>14280</v>
      </c>
      <c r="R1337" s="363" t="s">
        <v>15799</v>
      </c>
      <c r="S1337" s="363" t="s">
        <v>8323</v>
      </c>
      <c r="T1337" s="419" t="str">
        <f t="shared" si="41"/>
        <v>213Xã Lương Thịnh</v>
      </c>
      <c r="U1337" t="e">
        <f>VLOOKUP(S1337,'DM CQT mới'!$E$7:$E$132,1,)</f>
        <v>#N/A</v>
      </c>
      <c r="V1337" s="360" t="s">
        <v>2739</v>
      </c>
      <c r="W1337" s="363" t="s">
        <v>15798</v>
      </c>
      <c r="X1337" t="b">
        <f t="shared" si="40"/>
        <v>1</v>
      </c>
    </row>
    <row r="1338" spans="1:24" ht="45" hidden="1">
      <c r="A1338" s="360" t="s">
        <v>14277</v>
      </c>
      <c r="B1338" s="361" t="s">
        <v>11530</v>
      </c>
      <c r="C1338" s="361">
        <v>15</v>
      </c>
      <c r="D1338" s="361" t="s">
        <v>2739</v>
      </c>
      <c r="E1338" s="361" t="s">
        <v>14278</v>
      </c>
      <c r="F1338" s="361" t="s">
        <v>15761</v>
      </c>
      <c r="G1338" s="361" t="s">
        <v>14259</v>
      </c>
      <c r="H1338" s="361" t="s">
        <v>7918</v>
      </c>
      <c r="I1338" s="363" t="s">
        <v>14254</v>
      </c>
      <c r="J1338" s="363" t="s">
        <v>11655</v>
      </c>
      <c r="K1338" s="360" t="s">
        <v>13753</v>
      </c>
      <c r="L1338" s="360" t="s">
        <v>2739</v>
      </c>
      <c r="M1338" s="360" t="s">
        <v>14278</v>
      </c>
      <c r="N1338" s="363" t="s">
        <v>15798</v>
      </c>
      <c r="O1338" s="363" t="s">
        <v>13926</v>
      </c>
      <c r="P1338" s="363" t="s">
        <v>14279</v>
      </c>
      <c r="Q1338" s="363" t="s">
        <v>14280</v>
      </c>
      <c r="R1338" s="363" t="s">
        <v>15799</v>
      </c>
      <c r="S1338" s="363" t="s">
        <v>8324</v>
      </c>
      <c r="T1338" s="419" t="str">
        <f t="shared" si="41"/>
        <v>213Xã Việt Hồng</v>
      </c>
      <c r="U1338" t="e">
        <f>VLOOKUP(S1338,'DM CQT mới'!$E$7:$E$132,1,)</f>
        <v>#N/A</v>
      </c>
      <c r="V1338" s="360" t="s">
        <v>2739</v>
      </c>
      <c r="W1338" s="363" t="s">
        <v>15798</v>
      </c>
      <c r="X1338" t="b">
        <f t="shared" si="40"/>
        <v>1</v>
      </c>
    </row>
    <row r="1339" spans="1:24" ht="45" hidden="1">
      <c r="A1339" s="360" t="s">
        <v>14277</v>
      </c>
      <c r="B1339" s="361" t="s">
        <v>11530</v>
      </c>
      <c r="C1339" s="361">
        <v>15</v>
      </c>
      <c r="D1339" s="361" t="s">
        <v>2739</v>
      </c>
      <c r="E1339" s="361" t="s">
        <v>14278</v>
      </c>
      <c r="F1339" s="361" t="s">
        <v>15761</v>
      </c>
      <c r="G1339" s="361" t="s">
        <v>14259</v>
      </c>
      <c r="H1339" s="361" t="s">
        <v>7918</v>
      </c>
      <c r="I1339" s="363" t="s">
        <v>14254</v>
      </c>
      <c r="J1339" s="363" t="s">
        <v>11655</v>
      </c>
      <c r="K1339" s="360" t="s">
        <v>13753</v>
      </c>
      <c r="L1339" s="360" t="s">
        <v>2739</v>
      </c>
      <c r="M1339" s="360" t="s">
        <v>14278</v>
      </c>
      <c r="N1339" s="363" t="s">
        <v>15798</v>
      </c>
      <c r="O1339" s="363" t="s">
        <v>13926</v>
      </c>
      <c r="P1339" s="363" t="s">
        <v>14279</v>
      </c>
      <c r="Q1339" s="363" t="s">
        <v>14280</v>
      </c>
      <c r="R1339" s="363" t="s">
        <v>15799</v>
      </c>
      <c r="S1339" s="363" t="s">
        <v>8325</v>
      </c>
      <c r="T1339" s="419" t="str">
        <f t="shared" si="41"/>
        <v>213Xã Quy Mông</v>
      </c>
      <c r="U1339" t="e">
        <f>VLOOKUP(S1339,'DM CQT mới'!$E$7:$E$132,1,)</f>
        <v>#N/A</v>
      </c>
      <c r="V1339" s="360" t="s">
        <v>2739</v>
      </c>
      <c r="W1339" s="363" t="s">
        <v>15798</v>
      </c>
      <c r="X1339" t="b">
        <f t="shared" si="40"/>
        <v>1</v>
      </c>
    </row>
    <row r="1340" spans="1:24" ht="45" hidden="1">
      <c r="A1340" s="360" t="s">
        <v>14277</v>
      </c>
      <c r="B1340" s="361" t="s">
        <v>11530</v>
      </c>
      <c r="C1340" s="361">
        <v>15</v>
      </c>
      <c r="D1340" s="361" t="s">
        <v>2739</v>
      </c>
      <c r="E1340" s="361" t="s">
        <v>14278</v>
      </c>
      <c r="F1340" s="361" t="s">
        <v>15761</v>
      </c>
      <c r="G1340" s="361" t="s">
        <v>14259</v>
      </c>
      <c r="H1340" s="361" t="s">
        <v>7918</v>
      </c>
      <c r="I1340" s="363" t="s">
        <v>14254</v>
      </c>
      <c r="J1340" s="363" t="s">
        <v>11655</v>
      </c>
      <c r="K1340" s="360" t="s">
        <v>13753</v>
      </c>
      <c r="L1340" s="360" t="s">
        <v>2739</v>
      </c>
      <c r="M1340" s="360" t="s">
        <v>14278</v>
      </c>
      <c r="N1340" s="363" t="s">
        <v>15798</v>
      </c>
      <c r="O1340" s="363" t="s">
        <v>13926</v>
      </c>
      <c r="P1340" s="363" t="s">
        <v>14279</v>
      </c>
      <c r="Q1340" s="363" t="s">
        <v>14280</v>
      </c>
      <c r="R1340" s="363" t="s">
        <v>15799</v>
      </c>
      <c r="S1340" s="363" t="s">
        <v>8314</v>
      </c>
      <c r="T1340" s="419" t="str">
        <f t="shared" si="41"/>
        <v>213Xã Cảm Nhân</v>
      </c>
      <c r="U1340" t="e">
        <f>VLOOKUP(S1340,'DM CQT mới'!$E$7:$E$132,1,)</f>
        <v>#N/A</v>
      </c>
      <c r="V1340" s="360" t="s">
        <v>2739</v>
      </c>
      <c r="W1340" s="363" t="s">
        <v>15798</v>
      </c>
      <c r="X1340" t="b">
        <f t="shared" si="40"/>
        <v>1</v>
      </c>
    </row>
    <row r="1341" spans="1:24" ht="45" hidden="1">
      <c r="A1341" s="360" t="s">
        <v>14277</v>
      </c>
      <c r="B1341" s="361" t="s">
        <v>11530</v>
      </c>
      <c r="C1341" s="361">
        <v>15</v>
      </c>
      <c r="D1341" s="361" t="s">
        <v>2739</v>
      </c>
      <c r="E1341" s="361" t="s">
        <v>14278</v>
      </c>
      <c r="F1341" s="361" t="s">
        <v>15761</v>
      </c>
      <c r="G1341" s="361" t="s">
        <v>14259</v>
      </c>
      <c r="H1341" s="361" t="s">
        <v>7918</v>
      </c>
      <c r="I1341" s="363" t="s">
        <v>14254</v>
      </c>
      <c r="J1341" s="363" t="s">
        <v>11655</v>
      </c>
      <c r="K1341" s="360" t="s">
        <v>13753</v>
      </c>
      <c r="L1341" s="360" t="s">
        <v>2739</v>
      </c>
      <c r="M1341" s="360" t="s">
        <v>14278</v>
      </c>
      <c r="N1341" s="363" t="s">
        <v>15798</v>
      </c>
      <c r="O1341" s="363" t="s">
        <v>13926</v>
      </c>
      <c r="P1341" s="363" t="s">
        <v>14279</v>
      </c>
      <c r="Q1341" s="363" t="s">
        <v>14280</v>
      </c>
      <c r="R1341" s="363" t="s">
        <v>15799</v>
      </c>
      <c r="S1341" s="363" t="s">
        <v>8127</v>
      </c>
      <c r="T1341" s="419" t="str">
        <f t="shared" si="41"/>
        <v>213Xã Yên Thành</v>
      </c>
      <c r="U1341" t="e">
        <f>VLOOKUP(S1341,'DM CQT mới'!$E$7:$E$132,1,)</f>
        <v>#N/A</v>
      </c>
      <c r="V1341" s="360" t="s">
        <v>2739</v>
      </c>
      <c r="W1341" s="363" t="s">
        <v>15798</v>
      </c>
      <c r="X1341" t="b">
        <f t="shared" si="40"/>
        <v>1</v>
      </c>
    </row>
    <row r="1342" spans="1:24" ht="45" hidden="1">
      <c r="A1342" s="360" t="s">
        <v>14277</v>
      </c>
      <c r="B1342" s="361" t="s">
        <v>11530</v>
      </c>
      <c r="C1342" s="361">
        <v>15</v>
      </c>
      <c r="D1342" s="361" t="s">
        <v>2739</v>
      </c>
      <c r="E1342" s="361" t="s">
        <v>14278</v>
      </c>
      <c r="F1342" s="361" t="s">
        <v>15761</v>
      </c>
      <c r="G1342" s="361" t="s">
        <v>14259</v>
      </c>
      <c r="H1342" s="361" t="s">
        <v>7918</v>
      </c>
      <c r="I1342" s="363" t="s">
        <v>14254</v>
      </c>
      <c r="J1342" s="363" t="s">
        <v>11655</v>
      </c>
      <c r="K1342" s="360" t="s">
        <v>13753</v>
      </c>
      <c r="L1342" s="360" t="s">
        <v>2739</v>
      </c>
      <c r="M1342" s="360" t="s">
        <v>14278</v>
      </c>
      <c r="N1342" s="363" t="s">
        <v>15798</v>
      </c>
      <c r="O1342" s="363" t="s">
        <v>13926</v>
      </c>
      <c r="P1342" s="363" t="s">
        <v>14279</v>
      </c>
      <c r="Q1342" s="363" t="s">
        <v>14280</v>
      </c>
      <c r="R1342" s="363" t="s">
        <v>15799</v>
      </c>
      <c r="S1342" s="363" t="s">
        <v>8315</v>
      </c>
      <c r="T1342" s="419" t="str">
        <f t="shared" si="41"/>
        <v>213Xã Thác Bà</v>
      </c>
      <c r="U1342" t="e">
        <f>VLOOKUP(S1342,'DM CQT mới'!$E$7:$E$132,1,)</f>
        <v>#N/A</v>
      </c>
      <c r="V1342" s="360" t="s">
        <v>2739</v>
      </c>
      <c r="W1342" s="363" t="s">
        <v>15798</v>
      </c>
      <c r="X1342" t="b">
        <f t="shared" si="40"/>
        <v>1</v>
      </c>
    </row>
    <row r="1343" spans="1:24" ht="45" hidden="1">
      <c r="A1343" s="360" t="s">
        <v>14277</v>
      </c>
      <c r="B1343" s="361" t="s">
        <v>11530</v>
      </c>
      <c r="C1343" s="361">
        <v>15</v>
      </c>
      <c r="D1343" s="361" t="s">
        <v>2739</v>
      </c>
      <c r="E1343" s="361" t="s">
        <v>14278</v>
      </c>
      <c r="F1343" s="361" t="s">
        <v>15761</v>
      </c>
      <c r="G1343" s="361" t="s">
        <v>14259</v>
      </c>
      <c r="H1343" s="361" t="s">
        <v>7918</v>
      </c>
      <c r="I1343" s="363" t="s">
        <v>14254</v>
      </c>
      <c r="J1343" s="363" t="s">
        <v>11655</v>
      </c>
      <c r="K1343" s="360" t="s">
        <v>13753</v>
      </c>
      <c r="L1343" s="360" t="s">
        <v>2739</v>
      </c>
      <c r="M1343" s="360" t="s">
        <v>14278</v>
      </c>
      <c r="N1343" s="363" t="s">
        <v>15798</v>
      </c>
      <c r="O1343" s="363" t="s">
        <v>13926</v>
      </c>
      <c r="P1343" s="363" t="s">
        <v>14279</v>
      </c>
      <c r="Q1343" s="363" t="s">
        <v>14280</v>
      </c>
      <c r="R1343" s="363" t="s">
        <v>15799</v>
      </c>
      <c r="S1343" s="363" t="s">
        <v>8257</v>
      </c>
      <c r="T1343" s="419" t="str">
        <f t="shared" si="41"/>
        <v>213Xã Yên Bình</v>
      </c>
      <c r="U1343" t="e">
        <f>VLOOKUP(S1343,'DM CQT mới'!$E$7:$E$132,1,)</f>
        <v>#N/A</v>
      </c>
      <c r="V1343" s="360" t="s">
        <v>2739</v>
      </c>
      <c r="W1343" s="363" t="s">
        <v>15798</v>
      </c>
      <c r="X1343" t="b">
        <f t="shared" si="40"/>
        <v>1</v>
      </c>
    </row>
    <row r="1344" spans="1:24" ht="45" hidden="1">
      <c r="A1344" s="360" t="s">
        <v>14277</v>
      </c>
      <c r="B1344" s="361" t="s">
        <v>11530</v>
      </c>
      <c r="C1344" s="361">
        <v>15</v>
      </c>
      <c r="D1344" s="361" t="s">
        <v>2739</v>
      </c>
      <c r="E1344" s="361" t="s">
        <v>14278</v>
      </c>
      <c r="F1344" s="361" t="s">
        <v>15761</v>
      </c>
      <c r="G1344" s="361" t="s">
        <v>14259</v>
      </c>
      <c r="H1344" s="361" t="s">
        <v>7918</v>
      </c>
      <c r="I1344" s="363" t="s">
        <v>14254</v>
      </c>
      <c r="J1344" s="363" t="s">
        <v>11655</v>
      </c>
      <c r="K1344" s="360" t="s">
        <v>13753</v>
      </c>
      <c r="L1344" s="360" t="s">
        <v>2739</v>
      </c>
      <c r="M1344" s="360" t="s">
        <v>14278</v>
      </c>
      <c r="N1344" s="363" t="s">
        <v>15798</v>
      </c>
      <c r="O1344" s="363" t="s">
        <v>13926</v>
      </c>
      <c r="P1344" s="363" t="s">
        <v>14279</v>
      </c>
      <c r="Q1344" s="363" t="s">
        <v>14280</v>
      </c>
      <c r="R1344" s="363" t="s">
        <v>15799</v>
      </c>
      <c r="S1344" s="363" t="s">
        <v>8316</v>
      </c>
      <c r="T1344" s="419" t="str">
        <f t="shared" si="41"/>
        <v>213Xã Bảo Ái</v>
      </c>
      <c r="U1344" t="e">
        <f>VLOOKUP(S1344,'DM CQT mới'!$E$7:$E$132,1,)</f>
        <v>#N/A</v>
      </c>
      <c r="V1344" s="360" t="s">
        <v>2739</v>
      </c>
      <c r="W1344" s="363" t="s">
        <v>15798</v>
      </c>
      <c r="X1344" t="b">
        <f t="shared" si="40"/>
        <v>1</v>
      </c>
    </row>
    <row r="1345" spans="1:24" ht="45" hidden="1">
      <c r="A1345" s="360" t="s">
        <v>14281</v>
      </c>
      <c r="B1345" s="361" t="s">
        <v>11530</v>
      </c>
      <c r="C1345" s="361">
        <v>16</v>
      </c>
      <c r="D1345" s="361">
        <v>2621</v>
      </c>
      <c r="E1345" s="361" t="s">
        <v>14282</v>
      </c>
      <c r="F1345" s="361" t="s">
        <v>15764</v>
      </c>
      <c r="G1345" s="361" t="s">
        <v>14254</v>
      </c>
      <c r="H1345" s="361">
        <v>213</v>
      </c>
      <c r="I1345" s="363" t="s">
        <v>14254</v>
      </c>
      <c r="J1345" s="363" t="s">
        <v>11655</v>
      </c>
      <c r="K1345" s="360" t="s">
        <v>13756</v>
      </c>
      <c r="L1345" s="360" t="s">
        <v>14283</v>
      </c>
      <c r="M1345" s="360"/>
      <c r="N1345" s="363" t="s">
        <v>15800</v>
      </c>
      <c r="O1345" s="363" t="s">
        <v>13844</v>
      </c>
      <c r="P1345" s="363" t="s">
        <v>3007</v>
      </c>
      <c r="Q1345" s="363" t="s">
        <v>14284</v>
      </c>
      <c r="R1345" s="363" t="s">
        <v>15801</v>
      </c>
      <c r="S1345" s="363" t="s">
        <v>8337</v>
      </c>
      <c r="T1345" s="419" t="str">
        <f t="shared" si="41"/>
        <v>213Phường Lào Cai</v>
      </c>
      <c r="U1345" t="e">
        <f>VLOOKUP(S1345,'DM CQT mới'!$E$7:$E$132,1,)</f>
        <v>#N/A</v>
      </c>
      <c r="V1345" s="360" t="s">
        <v>14283</v>
      </c>
      <c r="W1345" s="363" t="s">
        <v>15800</v>
      </c>
      <c r="X1345" t="b">
        <f t="shared" si="40"/>
        <v>0</v>
      </c>
    </row>
    <row r="1346" spans="1:24" ht="45" hidden="1">
      <c r="A1346" s="360" t="s">
        <v>14281</v>
      </c>
      <c r="B1346" s="361" t="s">
        <v>11530</v>
      </c>
      <c r="C1346" s="361">
        <v>16</v>
      </c>
      <c r="D1346" s="361">
        <v>2621</v>
      </c>
      <c r="E1346" s="361" t="s">
        <v>14282</v>
      </c>
      <c r="F1346" s="361" t="s">
        <v>15764</v>
      </c>
      <c r="G1346" s="361" t="s">
        <v>14254</v>
      </c>
      <c r="H1346" s="361">
        <v>213</v>
      </c>
      <c r="I1346" s="363" t="s">
        <v>14254</v>
      </c>
      <c r="J1346" s="363" t="s">
        <v>11655</v>
      </c>
      <c r="K1346" s="360" t="s">
        <v>13756</v>
      </c>
      <c r="L1346" s="360" t="s">
        <v>14283</v>
      </c>
      <c r="M1346" s="360"/>
      <c r="N1346" s="363" t="s">
        <v>15800</v>
      </c>
      <c r="O1346" s="363" t="s">
        <v>13844</v>
      </c>
      <c r="P1346" s="363" t="s">
        <v>3007</v>
      </c>
      <c r="Q1346" s="363" t="s">
        <v>14284</v>
      </c>
      <c r="R1346" s="363" t="s">
        <v>15801</v>
      </c>
      <c r="S1346" s="363" t="s">
        <v>8336</v>
      </c>
      <c r="T1346" s="419" t="str">
        <f t="shared" si="41"/>
        <v>213Phường Cam Đường</v>
      </c>
      <c r="U1346" t="e">
        <f>VLOOKUP(S1346,'DM CQT mới'!$E$7:$E$132,1,)</f>
        <v>#N/A</v>
      </c>
      <c r="V1346" s="360" t="s">
        <v>14283</v>
      </c>
      <c r="W1346" s="363" t="s">
        <v>15800</v>
      </c>
      <c r="X1346" t="b">
        <f t="shared" si="40"/>
        <v>0</v>
      </c>
    </row>
    <row r="1347" spans="1:24" ht="45" hidden="1">
      <c r="A1347" s="360" t="s">
        <v>14281</v>
      </c>
      <c r="B1347" s="361" t="s">
        <v>11530</v>
      </c>
      <c r="C1347" s="361">
        <v>16</v>
      </c>
      <c r="D1347" s="361">
        <v>2621</v>
      </c>
      <c r="E1347" s="361" t="s">
        <v>14282</v>
      </c>
      <c r="F1347" s="361" t="s">
        <v>15764</v>
      </c>
      <c r="G1347" s="361" t="s">
        <v>14254</v>
      </c>
      <c r="H1347" s="361">
        <v>213</v>
      </c>
      <c r="I1347" s="363" t="s">
        <v>14254</v>
      </c>
      <c r="J1347" s="363" t="s">
        <v>11655</v>
      </c>
      <c r="K1347" s="360" t="s">
        <v>13756</v>
      </c>
      <c r="L1347" s="360" t="s">
        <v>14283</v>
      </c>
      <c r="M1347" s="360"/>
      <c r="N1347" s="363" t="s">
        <v>15800</v>
      </c>
      <c r="O1347" s="363" t="s">
        <v>13844</v>
      </c>
      <c r="P1347" s="363" t="s">
        <v>3007</v>
      </c>
      <c r="Q1347" s="363" t="s">
        <v>14284</v>
      </c>
      <c r="R1347" s="363" t="s">
        <v>15801</v>
      </c>
      <c r="S1347" s="363" t="s">
        <v>8335</v>
      </c>
      <c r="T1347" s="419" t="str">
        <f t="shared" si="41"/>
        <v>213Xã Cốc San</v>
      </c>
      <c r="U1347" t="e">
        <f>VLOOKUP(S1347,'DM CQT mới'!$E$7:$E$132,1,)</f>
        <v>#N/A</v>
      </c>
      <c r="V1347" s="360" t="s">
        <v>14283</v>
      </c>
      <c r="W1347" s="363" t="s">
        <v>15800</v>
      </c>
      <c r="X1347" t="b">
        <f t="shared" si="40"/>
        <v>0</v>
      </c>
    </row>
    <row r="1348" spans="1:24" ht="45" hidden="1">
      <c r="A1348" s="360" t="s">
        <v>14281</v>
      </c>
      <c r="B1348" s="361" t="s">
        <v>11530</v>
      </c>
      <c r="C1348" s="361">
        <v>16</v>
      </c>
      <c r="D1348" s="361">
        <v>2621</v>
      </c>
      <c r="E1348" s="361" t="s">
        <v>14282</v>
      </c>
      <c r="F1348" s="361" t="s">
        <v>15764</v>
      </c>
      <c r="G1348" s="361" t="s">
        <v>14254</v>
      </c>
      <c r="H1348" s="361">
        <v>213</v>
      </c>
      <c r="I1348" s="363" t="s">
        <v>14254</v>
      </c>
      <c r="J1348" s="363" t="s">
        <v>11655</v>
      </c>
      <c r="K1348" s="360" t="s">
        <v>13756</v>
      </c>
      <c r="L1348" s="360" t="s">
        <v>14283</v>
      </c>
      <c r="M1348" s="360"/>
      <c r="N1348" s="363" t="s">
        <v>15800</v>
      </c>
      <c r="O1348" s="363" t="s">
        <v>13844</v>
      </c>
      <c r="P1348" s="363" t="s">
        <v>3007</v>
      </c>
      <c r="Q1348" s="363" t="s">
        <v>14284</v>
      </c>
      <c r="R1348" s="363" t="s">
        <v>15801</v>
      </c>
      <c r="S1348" s="363" t="s">
        <v>8232</v>
      </c>
      <c r="T1348" s="419" t="str">
        <f t="shared" si="41"/>
        <v>213Xã Hợp Thành</v>
      </c>
      <c r="U1348" t="e">
        <f>VLOOKUP(S1348,'DM CQT mới'!$E$7:$E$132,1,)</f>
        <v>#N/A</v>
      </c>
      <c r="V1348" s="360" t="s">
        <v>14283</v>
      </c>
      <c r="W1348" s="363" t="s">
        <v>15800</v>
      </c>
      <c r="X1348" t="b">
        <f t="shared" ref="X1348:X1411" si="42">V1348=D1348</f>
        <v>0</v>
      </c>
    </row>
    <row r="1349" spans="1:24" ht="60" hidden="1">
      <c r="A1349" s="360" t="s">
        <v>14285</v>
      </c>
      <c r="B1349" s="361" t="s">
        <v>11530</v>
      </c>
      <c r="C1349" s="361">
        <v>17</v>
      </c>
      <c r="D1349" s="361" t="s">
        <v>3041</v>
      </c>
      <c r="E1349" s="361" t="s">
        <v>14286</v>
      </c>
      <c r="F1349" s="361" t="s">
        <v>15766</v>
      </c>
      <c r="G1349" s="361" t="s">
        <v>14254</v>
      </c>
      <c r="H1349" s="361">
        <v>213</v>
      </c>
      <c r="I1349" s="363" t="s">
        <v>14254</v>
      </c>
      <c r="J1349" s="363" t="s">
        <v>11655</v>
      </c>
      <c r="K1349" s="360" t="s">
        <v>13759</v>
      </c>
      <c r="L1349" s="360" t="s">
        <v>14287</v>
      </c>
      <c r="M1349" s="360"/>
      <c r="N1349" s="363" t="s">
        <v>15802</v>
      </c>
      <c r="O1349" s="363" t="s">
        <v>13844</v>
      </c>
      <c r="P1349" s="363" t="s">
        <v>14288</v>
      </c>
      <c r="Q1349" s="363" t="s">
        <v>14289</v>
      </c>
      <c r="R1349" s="363" t="s">
        <v>15803</v>
      </c>
      <c r="S1349" s="363" t="s">
        <v>8333</v>
      </c>
      <c r="T1349" s="419" t="str">
        <f t="shared" ref="T1349:T1412" si="43">H1349&amp;S1349</f>
        <v>213Xã Bảo Thắng</v>
      </c>
      <c r="U1349" t="e">
        <f>VLOOKUP(S1349,'DM CQT mới'!$E$7:$E$132,1,)</f>
        <v>#N/A</v>
      </c>
      <c r="V1349" s="360" t="s">
        <v>14287</v>
      </c>
      <c r="W1349" s="363" t="s">
        <v>15802</v>
      </c>
      <c r="X1349" t="b">
        <f t="shared" si="42"/>
        <v>0</v>
      </c>
    </row>
    <row r="1350" spans="1:24" ht="60" hidden="1">
      <c r="A1350" s="360" t="s">
        <v>14285</v>
      </c>
      <c r="B1350" s="361" t="s">
        <v>11530</v>
      </c>
      <c r="C1350" s="361">
        <v>17</v>
      </c>
      <c r="D1350" s="361" t="s">
        <v>3041</v>
      </c>
      <c r="E1350" s="361" t="s">
        <v>14286</v>
      </c>
      <c r="F1350" s="361" t="s">
        <v>15766</v>
      </c>
      <c r="G1350" s="361" t="s">
        <v>14254</v>
      </c>
      <c r="H1350" s="361">
        <v>213</v>
      </c>
      <c r="I1350" s="363" t="s">
        <v>14254</v>
      </c>
      <c r="J1350" s="363" t="s">
        <v>11655</v>
      </c>
      <c r="K1350" s="360" t="s">
        <v>13759</v>
      </c>
      <c r="L1350" s="360" t="s">
        <v>14287</v>
      </c>
      <c r="M1350" s="360"/>
      <c r="N1350" s="363" t="s">
        <v>15802</v>
      </c>
      <c r="O1350" s="363" t="s">
        <v>13844</v>
      </c>
      <c r="P1350" s="363" t="s">
        <v>14288</v>
      </c>
      <c r="Q1350" s="363" t="s">
        <v>14289</v>
      </c>
      <c r="R1350" s="363" t="s">
        <v>15803</v>
      </c>
      <c r="S1350" s="363" t="s">
        <v>8331</v>
      </c>
      <c r="T1350" s="419" t="str">
        <f t="shared" si="43"/>
        <v>213Xã Phong Hải</v>
      </c>
      <c r="U1350" t="e">
        <f>VLOOKUP(S1350,'DM CQT mới'!$E$7:$E$132,1,)</f>
        <v>#N/A</v>
      </c>
      <c r="V1350" s="360" t="s">
        <v>14287</v>
      </c>
      <c r="W1350" s="363" t="s">
        <v>15802</v>
      </c>
      <c r="X1350" t="b">
        <f t="shared" si="42"/>
        <v>0</v>
      </c>
    </row>
    <row r="1351" spans="1:24" ht="60" hidden="1">
      <c r="A1351" s="360" t="s">
        <v>14285</v>
      </c>
      <c r="B1351" s="361" t="s">
        <v>11530</v>
      </c>
      <c r="C1351" s="361">
        <v>17</v>
      </c>
      <c r="D1351" s="361" t="s">
        <v>3041</v>
      </c>
      <c r="E1351" s="361" t="s">
        <v>14286</v>
      </c>
      <c r="F1351" s="361" t="s">
        <v>15766</v>
      </c>
      <c r="G1351" s="361" t="s">
        <v>14254</v>
      </c>
      <c r="H1351" s="361">
        <v>213</v>
      </c>
      <c r="I1351" s="363" t="s">
        <v>14254</v>
      </c>
      <c r="J1351" s="363" t="s">
        <v>11655</v>
      </c>
      <c r="K1351" s="360" t="s">
        <v>13759</v>
      </c>
      <c r="L1351" s="360" t="s">
        <v>14287</v>
      </c>
      <c r="M1351" s="360"/>
      <c r="N1351" s="363" t="s">
        <v>15802</v>
      </c>
      <c r="O1351" s="363" t="s">
        <v>13844</v>
      </c>
      <c r="P1351" s="363" t="s">
        <v>14288</v>
      </c>
      <c r="Q1351" s="363" t="s">
        <v>14289</v>
      </c>
      <c r="R1351" s="363" t="s">
        <v>15803</v>
      </c>
      <c r="S1351" s="363" t="s">
        <v>8332</v>
      </c>
      <c r="T1351" s="419" t="str">
        <f t="shared" si="43"/>
        <v>213Xã Xuân Quang</v>
      </c>
      <c r="U1351" t="e">
        <f>VLOOKUP(S1351,'DM CQT mới'!$E$7:$E$132,1,)</f>
        <v>#N/A</v>
      </c>
      <c r="V1351" s="360" t="s">
        <v>14287</v>
      </c>
      <c r="W1351" s="363" t="s">
        <v>15802</v>
      </c>
      <c r="X1351" t="b">
        <f t="shared" si="42"/>
        <v>0</v>
      </c>
    </row>
    <row r="1352" spans="1:24" ht="60" hidden="1">
      <c r="A1352" s="360" t="s">
        <v>14285</v>
      </c>
      <c r="B1352" s="361" t="s">
        <v>11530</v>
      </c>
      <c r="C1352" s="361">
        <v>17</v>
      </c>
      <c r="D1352" s="361" t="s">
        <v>3041</v>
      </c>
      <c r="E1352" s="361" t="s">
        <v>14286</v>
      </c>
      <c r="F1352" s="361" t="s">
        <v>15766</v>
      </c>
      <c r="G1352" s="361" t="s">
        <v>14254</v>
      </c>
      <c r="H1352" s="361">
        <v>213</v>
      </c>
      <c r="I1352" s="363" t="s">
        <v>14254</v>
      </c>
      <c r="J1352" s="363" t="s">
        <v>11655</v>
      </c>
      <c r="K1352" s="360" t="s">
        <v>13759</v>
      </c>
      <c r="L1352" s="360" t="s">
        <v>14287</v>
      </c>
      <c r="M1352" s="360"/>
      <c r="N1352" s="363" t="s">
        <v>15802</v>
      </c>
      <c r="O1352" s="363" t="s">
        <v>13844</v>
      </c>
      <c r="P1352" s="363" t="s">
        <v>14288</v>
      </c>
      <c r="Q1352" s="363" t="s">
        <v>14289</v>
      </c>
      <c r="R1352" s="363" t="s">
        <v>15803</v>
      </c>
      <c r="S1352" s="363" t="s">
        <v>8334</v>
      </c>
      <c r="T1352" s="419" t="str">
        <f t="shared" si="43"/>
        <v>213Xã Gia Phú</v>
      </c>
      <c r="U1352" t="e">
        <f>VLOOKUP(S1352,'DM CQT mới'!$E$7:$E$132,1,)</f>
        <v>#N/A</v>
      </c>
      <c r="V1352" s="360" t="s">
        <v>14287</v>
      </c>
      <c r="W1352" s="363" t="s">
        <v>15802</v>
      </c>
      <c r="X1352" t="b">
        <f t="shared" si="42"/>
        <v>0</v>
      </c>
    </row>
    <row r="1353" spans="1:24" ht="60" hidden="1">
      <c r="A1353" s="360" t="s">
        <v>14285</v>
      </c>
      <c r="B1353" s="361" t="s">
        <v>11530</v>
      </c>
      <c r="C1353" s="361">
        <v>17</v>
      </c>
      <c r="D1353" s="361" t="s">
        <v>3041</v>
      </c>
      <c r="E1353" s="361" t="s">
        <v>14286</v>
      </c>
      <c r="F1353" s="361" t="s">
        <v>15766</v>
      </c>
      <c r="G1353" s="361" t="s">
        <v>14254</v>
      </c>
      <c r="H1353" s="361">
        <v>213</v>
      </c>
      <c r="I1353" s="363" t="s">
        <v>14254</v>
      </c>
      <c r="J1353" s="363" t="s">
        <v>11655</v>
      </c>
      <c r="K1353" s="360" t="s">
        <v>13759</v>
      </c>
      <c r="L1353" s="360" t="s">
        <v>14287</v>
      </c>
      <c r="M1353" s="360"/>
      <c r="N1353" s="363" t="s">
        <v>15802</v>
      </c>
      <c r="O1353" s="363" t="s">
        <v>13844</v>
      </c>
      <c r="P1353" s="363" t="s">
        <v>14288</v>
      </c>
      <c r="Q1353" s="363" t="s">
        <v>14289</v>
      </c>
      <c r="R1353" s="363" t="s">
        <v>15803</v>
      </c>
      <c r="S1353" s="363" t="s">
        <v>15352</v>
      </c>
      <c r="T1353" s="419" t="str">
        <f t="shared" si="43"/>
        <v>213Xã Tằng Loỏng</v>
      </c>
      <c r="U1353" t="e">
        <f>VLOOKUP(S1353,'DM CQT mới'!$E$7:$E$132,1,)</f>
        <v>#N/A</v>
      </c>
      <c r="V1353" s="360" t="s">
        <v>14287</v>
      </c>
      <c r="W1353" s="363" t="s">
        <v>15802</v>
      </c>
      <c r="X1353" t="b">
        <f t="shared" si="42"/>
        <v>0</v>
      </c>
    </row>
    <row r="1354" spans="1:24" ht="60" hidden="1">
      <c r="A1354" s="360" t="s">
        <v>14285</v>
      </c>
      <c r="B1354" s="361" t="s">
        <v>11530</v>
      </c>
      <c r="C1354" s="361">
        <v>17</v>
      </c>
      <c r="D1354" s="361" t="s">
        <v>3041</v>
      </c>
      <c r="E1354" s="361" t="s">
        <v>14286</v>
      </c>
      <c r="F1354" s="361" t="s">
        <v>15766</v>
      </c>
      <c r="G1354" s="361" t="s">
        <v>14254</v>
      </c>
      <c r="H1354" s="361">
        <v>213</v>
      </c>
      <c r="I1354" s="363" t="s">
        <v>14254</v>
      </c>
      <c r="J1354" s="363" t="s">
        <v>11655</v>
      </c>
      <c r="K1354" s="360" t="s">
        <v>13759</v>
      </c>
      <c r="L1354" s="360" t="s">
        <v>14287</v>
      </c>
      <c r="M1354" s="360"/>
      <c r="N1354" s="363" t="s">
        <v>15802</v>
      </c>
      <c r="O1354" s="363" t="s">
        <v>13844</v>
      </c>
      <c r="P1354" s="363" t="s">
        <v>14288</v>
      </c>
      <c r="Q1354" s="363" t="s">
        <v>14289</v>
      </c>
      <c r="R1354" s="363" t="s">
        <v>15803</v>
      </c>
      <c r="S1354" s="363" t="s">
        <v>8365</v>
      </c>
      <c r="T1354" s="419" t="str">
        <f t="shared" si="43"/>
        <v>213Xã Bắc Hà</v>
      </c>
      <c r="U1354" t="e">
        <f>VLOOKUP(S1354,'DM CQT mới'!$E$7:$E$132,1,)</f>
        <v>#N/A</v>
      </c>
      <c r="V1354" s="360" t="s">
        <v>14287</v>
      </c>
      <c r="W1354" s="363" t="s">
        <v>15802</v>
      </c>
      <c r="X1354" t="b">
        <f t="shared" si="42"/>
        <v>0</v>
      </c>
    </row>
    <row r="1355" spans="1:24" ht="60" hidden="1">
      <c r="A1355" s="360" t="s">
        <v>14285</v>
      </c>
      <c r="B1355" s="361" t="s">
        <v>11530</v>
      </c>
      <c r="C1355" s="361">
        <v>17</v>
      </c>
      <c r="D1355" s="361" t="s">
        <v>3041</v>
      </c>
      <c r="E1355" s="361" t="s">
        <v>14286</v>
      </c>
      <c r="F1355" s="361" t="s">
        <v>15766</v>
      </c>
      <c r="G1355" s="361" t="s">
        <v>14254</v>
      </c>
      <c r="H1355" s="361">
        <v>213</v>
      </c>
      <c r="I1355" s="363" t="s">
        <v>14254</v>
      </c>
      <c r="J1355" s="363" t="s">
        <v>11655</v>
      </c>
      <c r="K1355" s="360" t="s">
        <v>13759</v>
      </c>
      <c r="L1355" s="360" t="s">
        <v>14287</v>
      </c>
      <c r="M1355" s="360"/>
      <c r="N1355" s="363" t="s">
        <v>15802</v>
      </c>
      <c r="O1355" s="363" t="s">
        <v>13844</v>
      </c>
      <c r="P1355" s="363" t="s">
        <v>14288</v>
      </c>
      <c r="Q1355" s="363" t="s">
        <v>14289</v>
      </c>
      <c r="R1355" s="363" t="s">
        <v>15803</v>
      </c>
      <c r="S1355" s="363" t="s">
        <v>8363</v>
      </c>
      <c r="T1355" s="419" t="str">
        <f t="shared" si="43"/>
        <v>213Xã Bảo Nhai</v>
      </c>
      <c r="U1355" t="e">
        <f>VLOOKUP(S1355,'DM CQT mới'!$E$7:$E$132,1,)</f>
        <v>#N/A</v>
      </c>
      <c r="V1355" s="360" t="s">
        <v>14287</v>
      </c>
      <c r="W1355" s="363" t="s">
        <v>15802</v>
      </c>
      <c r="X1355" t="b">
        <f t="shared" si="42"/>
        <v>0</v>
      </c>
    </row>
    <row r="1356" spans="1:24" ht="60" hidden="1">
      <c r="A1356" s="360" t="s">
        <v>14285</v>
      </c>
      <c r="B1356" s="361" t="s">
        <v>11530</v>
      </c>
      <c r="C1356" s="361">
        <v>17</v>
      </c>
      <c r="D1356" s="361" t="s">
        <v>3041</v>
      </c>
      <c r="E1356" s="361" t="s">
        <v>14286</v>
      </c>
      <c r="F1356" s="361" t="s">
        <v>15766</v>
      </c>
      <c r="G1356" s="361" t="s">
        <v>14254</v>
      </c>
      <c r="H1356" s="361">
        <v>213</v>
      </c>
      <c r="I1356" s="363" t="s">
        <v>14254</v>
      </c>
      <c r="J1356" s="363" t="s">
        <v>11655</v>
      </c>
      <c r="K1356" s="360" t="s">
        <v>13759</v>
      </c>
      <c r="L1356" s="360" t="s">
        <v>14287</v>
      </c>
      <c r="M1356" s="360"/>
      <c r="N1356" s="363" t="s">
        <v>15802</v>
      </c>
      <c r="O1356" s="363" t="s">
        <v>13844</v>
      </c>
      <c r="P1356" s="363" t="s">
        <v>14288</v>
      </c>
      <c r="Q1356" s="363" t="s">
        <v>14289</v>
      </c>
      <c r="R1356" s="363" t="s">
        <v>15803</v>
      </c>
      <c r="S1356" s="363" t="s">
        <v>8362</v>
      </c>
      <c r="T1356" s="419" t="str">
        <f t="shared" si="43"/>
        <v>213Xã Cốc Lầu</v>
      </c>
      <c r="U1356" t="e">
        <f>VLOOKUP(S1356,'DM CQT mới'!$E$7:$E$132,1,)</f>
        <v>#N/A</v>
      </c>
      <c r="V1356" s="360" t="s">
        <v>14287</v>
      </c>
      <c r="W1356" s="363" t="s">
        <v>15802</v>
      </c>
      <c r="X1356" t="b">
        <f t="shared" si="42"/>
        <v>0</v>
      </c>
    </row>
    <row r="1357" spans="1:24" ht="60" hidden="1">
      <c r="A1357" s="360" t="s">
        <v>14285</v>
      </c>
      <c r="B1357" s="361" t="s">
        <v>11530</v>
      </c>
      <c r="C1357" s="361">
        <v>17</v>
      </c>
      <c r="D1357" s="361" t="s">
        <v>3041</v>
      </c>
      <c r="E1357" s="361" t="s">
        <v>14286</v>
      </c>
      <c r="F1357" s="361" t="s">
        <v>15766</v>
      </c>
      <c r="G1357" s="361" t="s">
        <v>14254</v>
      </c>
      <c r="H1357" s="361">
        <v>213</v>
      </c>
      <c r="I1357" s="363" t="s">
        <v>14254</v>
      </c>
      <c r="J1357" s="363" t="s">
        <v>11655</v>
      </c>
      <c r="K1357" s="360" t="s">
        <v>13759</v>
      </c>
      <c r="L1357" s="360" t="s">
        <v>14287</v>
      </c>
      <c r="M1357" s="360"/>
      <c r="N1357" s="363" t="s">
        <v>15802</v>
      </c>
      <c r="O1357" s="363" t="s">
        <v>13844</v>
      </c>
      <c r="P1357" s="363" t="s">
        <v>14288</v>
      </c>
      <c r="Q1357" s="363" t="s">
        <v>14289</v>
      </c>
      <c r="R1357" s="363" t="s">
        <v>15803</v>
      </c>
      <c r="S1357" s="363" t="s">
        <v>8364</v>
      </c>
      <c r="T1357" s="419" t="str">
        <f t="shared" si="43"/>
        <v>213Xã Bản Liền</v>
      </c>
      <c r="U1357" t="e">
        <f>VLOOKUP(S1357,'DM CQT mới'!$E$7:$E$132,1,)</f>
        <v>#N/A</v>
      </c>
      <c r="V1357" s="360" t="s">
        <v>14287</v>
      </c>
      <c r="W1357" s="363" t="s">
        <v>15802</v>
      </c>
      <c r="X1357" t="b">
        <f t="shared" si="42"/>
        <v>0</v>
      </c>
    </row>
    <row r="1358" spans="1:24" ht="60" hidden="1">
      <c r="A1358" s="360" t="s">
        <v>14285</v>
      </c>
      <c r="B1358" s="361" t="s">
        <v>11530</v>
      </c>
      <c r="C1358" s="361">
        <v>17</v>
      </c>
      <c r="D1358" s="361" t="s">
        <v>3041</v>
      </c>
      <c r="E1358" s="361" t="s">
        <v>14286</v>
      </c>
      <c r="F1358" s="361" t="s">
        <v>15766</v>
      </c>
      <c r="G1358" s="361" t="s">
        <v>14254</v>
      </c>
      <c r="H1358" s="361">
        <v>213</v>
      </c>
      <c r="I1358" s="363" t="s">
        <v>14254</v>
      </c>
      <c r="J1358" s="363" t="s">
        <v>11655</v>
      </c>
      <c r="K1358" s="360" t="s">
        <v>13759</v>
      </c>
      <c r="L1358" s="360" t="s">
        <v>14287</v>
      </c>
      <c r="M1358" s="360"/>
      <c r="N1358" s="363" t="s">
        <v>15802</v>
      </c>
      <c r="O1358" s="363" t="s">
        <v>13844</v>
      </c>
      <c r="P1358" s="363" t="s">
        <v>14288</v>
      </c>
      <c r="Q1358" s="363" t="s">
        <v>14289</v>
      </c>
      <c r="R1358" s="363" t="s">
        <v>15803</v>
      </c>
      <c r="S1358" s="363" t="s">
        <v>8366</v>
      </c>
      <c r="T1358" s="419" t="str">
        <f t="shared" si="43"/>
        <v>213Xã Tả Củ Tỷ</v>
      </c>
      <c r="U1358" t="e">
        <f>VLOOKUP(S1358,'DM CQT mới'!$E$7:$E$132,1,)</f>
        <v>#N/A</v>
      </c>
      <c r="V1358" s="360" t="s">
        <v>14287</v>
      </c>
      <c r="W1358" s="363" t="s">
        <v>15802</v>
      </c>
      <c r="X1358" t="b">
        <f t="shared" si="42"/>
        <v>0</v>
      </c>
    </row>
    <row r="1359" spans="1:24" ht="60" hidden="1">
      <c r="A1359" s="360" t="s">
        <v>14285</v>
      </c>
      <c r="B1359" s="361" t="s">
        <v>11530</v>
      </c>
      <c r="C1359" s="361">
        <v>17</v>
      </c>
      <c r="D1359" s="361" t="s">
        <v>3041</v>
      </c>
      <c r="E1359" s="361" t="s">
        <v>14286</v>
      </c>
      <c r="F1359" s="361" t="s">
        <v>15766</v>
      </c>
      <c r="G1359" s="361" t="s">
        <v>14254</v>
      </c>
      <c r="H1359" s="361">
        <v>213</v>
      </c>
      <c r="I1359" s="363" t="s">
        <v>14254</v>
      </c>
      <c r="J1359" s="363" t="s">
        <v>11655</v>
      </c>
      <c r="K1359" s="360" t="s">
        <v>13759</v>
      </c>
      <c r="L1359" s="360" t="s">
        <v>14287</v>
      </c>
      <c r="M1359" s="360"/>
      <c r="N1359" s="363" t="s">
        <v>15802</v>
      </c>
      <c r="O1359" s="363" t="s">
        <v>13844</v>
      </c>
      <c r="P1359" s="363" t="s">
        <v>14288</v>
      </c>
      <c r="Q1359" s="363" t="s">
        <v>14289</v>
      </c>
      <c r="R1359" s="363" t="s">
        <v>15803</v>
      </c>
      <c r="S1359" s="363" t="s">
        <v>8367</v>
      </c>
      <c r="T1359" s="419" t="str">
        <f t="shared" si="43"/>
        <v>213Xã Lùng Phình</v>
      </c>
      <c r="U1359" t="e">
        <f>VLOOKUP(S1359,'DM CQT mới'!$E$7:$E$132,1,)</f>
        <v>#N/A</v>
      </c>
      <c r="V1359" s="360" t="s">
        <v>14287</v>
      </c>
      <c r="W1359" s="363" t="s">
        <v>15802</v>
      </c>
      <c r="X1359" t="b">
        <f t="shared" si="42"/>
        <v>0</v>
      </c>
    </row>
    <row r="1360" spans="1:24" ht="75" hidden="1">
      <c r="A1360" s="360" t="s">
        <v>14290</v>
      </c>
      <c r="B1360" s="361" t="s">
        <v>11530</v>
      </c>
      <c r="C1360" s="361">
        <v>18</v>
      </c>
      <c r="D1360" s="361" t="s">
        <v>3072</v>
      </c>
      <c r="E1360" s="361" t="s">
        <v>14291</v>
      </c>
      <c r="F1360" s="361" t="s">
        <v>15768</v>
      </c>
      <c r="G1360" s="361" t="s">
        <v>14254</v>
      </c>
      <c r="H1360" s="361">
        <v>213</v>
      </c>
      <c r="I1360" s="363" t="s">
        <v>14254</v>
      </c>
      <c r="J1360" s="363" t="s">
        <v>11655</v>
      </c>
      <c r="K1360" s="360" t="s">
        <v>13762</v>
      </c>
      <c r="L1360" s="360" t="s">
        <v>14292</v>
      </c>
      <c r="M1360" s="360"/>
      <c r="N1360" s="363" t="s">
        <v>15804</v>
      </c>
      <c r="O1360" s="363" t="s">
        <v>13844</v>
      </c>
      <c r="P1360" s="363" t="s">
        <v>14293</v>
      </c>
      <c r="Q1360" s="363" t="s">
        <v>14294</v>
      </c>
      <c r="R1360" s="363" t="s">
        <v>15805</v>
      </c>
      <c r="S1360" s="363" t="s">
        <v>8352</v>
      </c>
      <c r="T1360" s="419" t="str">
        <f t="shared" si="43"/>
        <v>213Xã Văn Bàn</v>
      </c>
      <c r="U1360" t="e">
        <f>VLOOKUP(S1360,'DM CQT mới'!$E$7:$E$132,1,)</f>
        <v>#N/A</v>
      </c>
      <c r="V1360" s="360" t="s">
        <v>14292</v>
      </c>
      <c r="W1360" s="363" t="s">
        <v>15804</v>
      </c>
      <c r="X1360" t="b">
        <f t="shared" si="42"/>
        <v>0</v>
      </c>
    </row>
    <row r="1361" spans="1:24" ht="75" hidden="1">
      <c r="A1361" s="360" t="s">
        <v>14290</v>
      </c>
      <c r="B1361" s="361" t="s">
        <v>11530</v>
      </c>
      <c r="C1361" s="361">
        <v>18</v>
      </c>
      <c r="D1361" s="361" t="s">
        <v>3072</v>
      </c>
      <c r="E1361" s="361" t="s">
        <v>14291</v>
      </c>
      <c r="F1361" s="361" t="s">
        <v>15768</v>
      </c>
      <c r="G1361" s="361" t="s">
        <v>14254</v>
      </c>
      <c r="H1361" s="361">
        <v>213</v>
      </c>
      <c r="I1361" s="363" t="s">
        <v>14254</v>
      </c>
      <c r="J1361" s="363" t="s">
        <v>11655</v>
      </c>
      <c r="K1361" s="360" t="s">
        <v>13762</v>
      </c>
      <c r="L1361" s="360" t="s">
        <v>14292</v>
      </c>
      <c r="M1361" s="360"/>
      <c r="N1361" s="363" t="s">
        <v>15804</v>
      </c>
      <c r="O1361" s="363" t="s">
        <v>13844</v>
      </c>
      <c r="P1361" s="363" t="s">
        <v>14293</v>
      </c>
      <c r="Q1361" s="363" t="s">
        <v>14294</v>
      </c>
      <c r="R1361" s="363" t="s">
        <v>15805</v>
      </c>
      <c r="S1361" s="363" t="s">
        <v>8350</v>
      </c>
      <c r="T1361" s="419" t="str">
        <f t="shared" si="43"/>
        <v>213Xã Võ Lao</v>
      </c>
      <c r="U1361" t="e">
        <f>VLOOKUP(S1361,'DM CQT mới'!$E$7:$E$132,1,)</f>
        <v>#N/A</v>
      </c>
      <c r="V1361" s="360" t="s">
        <v>14292</v>
      </c>
      <c r="W1361" s="363" t="s">
        <v>15804</v>
      </c>
      <c r="X1361" t="b">
        <f t="shared" si="42"/>
        <v>0</v>
      </c>
    </row>
    <row r="1362" spans="1:24" ht="75" hidden="1">
      <c r="A1362" s="360" t="s">
        <v>14290</v>
      </c>
      <c r="B1362" s="361" t="s">
        <v>11530</v>
      </c>
      <c r="C1362" s="361">
        <v>18</v>
      </c>
      <c r="D1362" s="361" t="s">
        <v>3072</v>
      </c>
      <c r="E1362" s="361" t="s">
        <v>14291</v>
      </c>
      <c r="F1362" s="361" t="s">
        <v>15768</v>
      </c>
      <c r="G1362" s="361" t="s">
        <v>14254</v>
      </c>
      <c r="H1362" s="361">
        <v>213</v>
      </c>
      <c r="I1362" s="363" t="s">
        <v>14254</v>
      </c>
      <c r="J1362" s="363" t="s">
        <v>11655</v>
      </c>
      <c r="K1362" s="360" t="s">
        <v>13762</v>
      </c>
      <c r="L1362" s="360" t="s">
        <v>14292</v>
      </c>
      <c r="M1362" s="360"/>
      <c r="N1362" s="363" t="s">
        <v>15804</v>
      </c>
      <c r="O1362" s="363" t="s">
        <v>13844</v>
      </c>
      <c r="P1362" s="363" t="s">
        <v>14293</v>
      </c>
      <c r="Q1362" s="363" t="s">
        <v>14294</v>
      </c>
      <c r="R1362" s="363" t="s">
        <v>15805</v>
      </c>
      <c r="S1362" s="363" t="s">
        <v>8351</v>
      </c>
      <c r="T1362" s="419" t="str">
        <f t="shared" si="43"/>
        <v>213Xã Khánh Yên</v>
      </c>
      <c r="U1362" t="e">
        <f>VLOOKUP(S1362,'DM CQT mới'!$E$7:$E$132,1,)</f>
        <v>#N/A</v>
      </c>
      <c r="V1362" s="360" t="s">
        <v>14292</v>
      </c>
      <c r="W1362" s="363" t="s">
        <v>15804</v>
      </c>
      <c r="X1362" t="b">
        <f t="shared" si="42"/>
        <v>0</v>
      </c>
    </row>
    <row r="1363" spans="1:24" ht="75" hidden="1">
      <c r="A1363" s="360" t="s">
        <v>14290</v>
      </c>
      <c r="B1363" s="361" t="s">
        <v>11530</v>
      </c>
      <c r="C1363" s="361">
        <v>18</v>
      </c>
      <c r="D1363" s="361" t="s">
        <v>3072</v>
      </c>
      <c r="E1363" s="361" t="s">
        <v>14291</v>
      </c>
      <c r="F1363" s="361" t="s">
        <v>15768</v>
      </c>
      <c r="G1363" s="361" t="s">
        <v>14254</v>
      </c>
      <c r="H1363" s="361">
        <v>213</v>
      </c>
      <c r="I1363" s="363" t="s">
        <v>14254</v>
      </c>
      <c r="J1363" s="363" t="s">
        <v>11655</v>
      </c>
      <c r="K1363" s="360" t="s">
        <v>13762</v>
      </c>
      <c r="L1363" s="360" t="s">
        <v>14292</v>
      </c>
      <c r="M1363" s="360"/>
      <c r="N1363" s="363" t="s">
        <v>15804</v>
      </c>
      <c r="O1363" s="363" t="s">
        <v>13844</v>
      </c>
      <c r="P1363" s="363" t="s">
        <v>14293</v>
      </c>
      <c r="Q1363" s="363" t="s">
        <v>14294</v>
      </c>
      <c r="R1363" s="363" t="s">
        <v>15805</v>
      </c>
      <c r="S1363" s="363" t="s">
        <v>8353</v>
      </c>
      <c r="T1363" s="419" t="str">
        <f t="shared" si="43"/>
        <v>213Xã Dương Quỳ</v>
      </c>
      <c r="U1363" t="e">
        <f>VLOOKUP(S1363,'DM CQT mới'!$E$7:$E$132,1,)</f>
        <v>#N/A</v>
      </c>
      <c r="V1363" s="360" t="s">
        <v>14292</v>
      </c>
      <c r="W1363" s="363" t="s">
        <v>15804</v>
      </c>
      <c r="X1363" t="b">
        <f t="shared" si="42"/>
        <v>0</v>
      </c>
    </row>
    <row r="1364" spans="1:24" ht="75" hidden="1">
      <c r="A1364" s="360" t="s">
        <v>14290</v>
      </c>
      <c r="B1364" s="361" t="s">
        <v>11530</v>
      </c>
      <c r="C1364" s="361">
        <v>18</v>
      </c>
      <c r="D1364" s="361" t="s">
        <v>3072</v>
      </c>
      <c r="E1364" s="361" t="s">
        <v>14291</v>
      </c>
      <c r="F1364" s="361" t="s">
        <v>15768</v>
      </c>
      <c r="G1364" s="361" t="s">
        <v>14254</v>
      </c>
      <c r="H1364" s="361">
        <v>213</v>
      </c>
      <c r="I1364" s="363" t="s">
        <v>14254</v>
      </c>
      <c r="J1364" s="363" t="s">
        <v>11655</v>
      </c>
      <c r="K1364" s="360" t="s">
        <v>13762</v>
      </c>
      <c r="L1364" s="360" t="s">
        <v>14292</v>
      </c>
      <c r="M1364" s="360"/>
      <c r="N1364" s="363" t="s">
        <v>15804</v>
      </c>
      <c r="O1364" s="363" t="s">
        <v>13844</v>
      </c>
      <c r="P1364" s="363" t="s">
        <v>14293</v>
      </c>
      <c r="Q1364" s="363" t="s">
        <v>14294</v>
      </c>
      <c r="R1364" s="363" t="s">
        <v>15805</v>
      </c>
      <c r="S1364" s="363" t="s">
        <v>8354</v>
      </c>
      <c r="T1364" s="419" t="str">
        <f t="shared" si="43"/>
        <v>213Xã Chiềng Ken</v>
      </c>
      <c r="U1364" t="e">
        <f>VLOOKUP(S1364,'DM CQT mới'!$E$7:$E$132,1,)</f>
        <v>#N/A</v>
      </c>
      <c r="V1364" s="360" t="s">
        <v>14292</v>
      </c>
      <c r="W1364" s="363" t="s">
        <v>15804</v>
      </c>
      <c r="X1364" t="b">
        <f t="shared" si="42"/>
        <v>0</v>
      </c>
    </row>
    <row r="1365" spans="1:24" ht="75" hidden="1">
      <c r="A1365" s="360" t="s">
        <v>14290</v>
      </c>
      <c r="B1365" s="361" t="s">
        <v>11530</v>
      </c>
      <c r="C1365" s="361">
        <v>18</v>
      </c>
      <c r="D1365" s="361" t="s">
        <v>3072</v>
      </c>
      <c r="E1365" s="361" t="s">
        <v>14291</v>
      </c>
      <c r="F1365" s="361" t="s">
        <v>15768</v>
      </c>
      <c r="G1365" s="361" t="s">
        <v>14254</v>
      </c>
      <c r="H1365" s="361">
        <v>213</v>
      </c>
      <c r="I1365" s="363" t="s">
        <v>14254</v>
      </c>
      <c r="J1365" s="363" t="s">
        <v>11655</v>
      </c>
      <c r="K1365" s="360" t="s">
        <v>13762</v>
      </c>
      <c r="L1365" s="360" t="s">
        <v>14292</v>
      </c>
      <c r="M1365" s="360"/>
      <c r="N1365" s="363" t="s">
        <v>15804</v>
      </c>
      <c r="O1365" s="363" t="s">
        <v>13844</v>
      </c>
      <c r="P1365" s="363" t="s">
        <v>14293</v>
      </c>
      <c r="Q1365" s="363" t="s">
        <v>14294</v>
      </c>
      <c r="R1365" s="363" t="s">
        <v>15805</v>
      </c>
      <c r="S1365" s="363" t="s">
        <v>8355</v>
      </c>
      <c r="T1365" s="419" t="str">
        <f t="shared" si="43"/>
        <v>213Xã Minh Lương</v>
      </c>
      <c r="U1365" t="e">
        <f>VLOOKUP(S1365,'DM CQT mới'!$E$7:$E$132,1,)</f>
        <v>#N/A</v>
      </c>
      <c r="V1365" s="360" t="s">
        <v>14292</v>
      </c>
      <c r="W1365" s="363" t="s">
        <v>15804</v>
      </c>
      <c r="X1365" t="b">
        <f t="shared" si="42"/>
        <v>0</v>
      </c>
    </row>
    <row r="1366" spans="1:24" ht="75" hidden="1">
      <c r="A1366" s="360" t="s">
        <v>14290</v>
      </c>
      <c r="B1366" s="361" t="s">
        <v>11530</v>
      </c>
      <c r="C1366" s="361">
        <v>18</v>
      </c>
      <c r="D1366" s="361" t="s">
        <v>3072</v>
      </c>
      <c r="E1366" s="361" t="s">
        <v>14291</v>
      </c>
      <c r="F1366" s="361" t="s">
        <v>15768</v>
      </c>
      <c r="G1366" s="361" t="s">
        <v>14254</v>
      </c>
      <c r="H1366" s="361">
        <v>213</v>
      </c>
      <c r="I1366" s="363" t="s">
        <v>14254</v>
      </c>
      <c r="J1366" s="363" t="s">
        <v>11655</v>
      </c>
      <c r="K1366" s="360" t="s">
        <v>13762</v>
      </c>
      <c r="L1366" s="360" t="s">
        <v>14292</v>
      </c>
      <c r="M1366" s="360"/>
      <c r="N1366" s="363" t="s">
        <v>15804</v>
      </c>
      <c r="O1366" s="363" t="s">
        <v>13844</v>
      </c>
      <c r="P1366" s="363" t="s">
        <v>14293</v>
      </c>
      <c r="Q1366" s="363" t="s">
        <v>14294</v>
      </c>
      <c r="R1366" s="363" t="s">
        <v>15805</v>
      </c>
      <c r="S1366" s="363" t="s">
        <v>8356</v>
      </c>
      <c r="T1366" s="419" t="str">
        <f t="shared" si="43"/>
        <v>213Xã Nậm Chày</v>
      </c>
      <c r="U1366" t="e">
        <f>VLOOKUP(S1366,'DM CQT mới'!$E$7:$E$132,1,)</f>
        <v>#N/A</v>
      </c>
      <c r="V1366" s="360" t="s">
        <v>14292</v>
      </c>
      <c r="W1366" s="363" t="s">
        <v>15804</v>
      </c>
      <c r="X1366" t="b">
        <f t="shared" si="42"/>
        <v>0</v>
      </c>
    </row>
    <row r="1367" spans="1:24" ht="75" hidden="1">
      <c r="A1367" s="360" t="s">
        <v>14290</v>
      </c>
      <c r="B1367" s="361" t="s">
        <v>11530</v>
      </c>
      <c r="C1367" s="361">
        <v>18</v>
      </c>
      <c r="D1367" s="361" t="s">
        <v>3072</v>
      </c>
      <c r="E1367" s="361" t="s">
        <v>14291</v>
      </c>
      <c r="F1367" s="361" t="s">
        <v>15768</v>
      </c>
      <c r="G1367" s="361" t="s">
        <v>14254</v>
      </c>
      <c r="H1367" s="361">
        <v>213</v>
      </c>
      <c r="I1367" s="363" t="s">
        <v>14254</v>
      </c>
      <c r="J1367" s="363" t="s">
        <v>11655</v>
      </c>
      <c r="K1367" s="360" t="s">
        <v>13762</v>
      </c>
      <c r="L1367" s="360" t="s">
        <v>14292</v>
      </c>
      <c r="M1367" s="360"/>
      <c r="N1367" s="363" t="s">
        <v>15804</v>
      </c>
      <c r="O1367" s="363" t="s">
        <v>13844</v>
      </c>
      <c r="P1367" s="363" t="s">
        <v>14293</v>
      </c>
      <c r="Q1367" s="363" t="s">
        <v>14294</v>
      </c>
      <c r="R1367" s="363" t="s">
        <v>15805</v>
      </c>
      <c r="S1367" s="363" t="s">
        <v>8374</v>
      </c>
      <c r="T1367" s="419" t="str">
        <f t="shared" si="43"/>
        <v>213Xã Nậm Xé</v>
      </c>
      <c r="U1367" t="e">
        <f>VLOOKUP(S1367,'DM CQT mới'!$E$7:$E$132,1,)</f>
        <v>#N/A</v>
      </c>
      <c r="V1367" s="360" t="s">
        <v>14292</v>
      </c>
      <c r="W1367" s="363" t="s">
        <v>15804</v>
      </c>
      <c r="X1367" t="b">
        <f t="shared" si="42"/>
        <v>0</v>
      </c>
    </row>
    <row r="1368" spans="1:24" ht="75" hidden="1">
      <c r="A1368" s="360" t="s">
        <v>14290</v>
      </c>
      <c r="B1368" s="361" t="s">
        <v>11530</v>
      </c>
      <c r="C1368" s="361">
        <v>18</v>
      </c>
      <c r="D1368" s="361" t="s">
        <v>3072</v>
      </c>
      <c r="E1368" s="361" t="s">
        <v>14291</v>
      </c>
      <c r="F1368" s="361" t="s">
        <v>15768</v>
      </c>
      <c r="G1368" s="361" t="s">
        <v>14254</v>
      </c>
      <c r="H1368" s="361">
        <v>213</v>
      </c>
      <c r="I1368" s="363" t="s">
        <v>14254</v>
      </c>
      <c r="J1368" s="363" t="s">
        <v>11655</v>
      </c>
      <c r="K1368" s="360" t="s">
        <v>13762</v>
      </c>
      <c r="L1368" s="360" t="s">
        <v>14292</v>
      </c>
      <c r="M1368" s="360"/>
      <c r="N1368" s="363" t="s">
        <v>15804</v>
      </c>
      <c r="O1368" s="363" t="s">
        <v>13844</v>
      </c>
      <c r="P1368" s="363" t="s">
        <v>14293</v>
      </c>
      <c r="Q1368" s="363" t="s">
        <v>14294</v>
      </c>
      <c r="R1368" s="363" t="s">
        <v>15805</v>
      </c>
      <c r="S1368" s="363" t="s">
        <v>8347</v>
      </c>
      <c r="T1368" s="419" t="str">
        <f t="shared" si="43"/>
        <v>213Xã Bảo Yên</v>
      </c>
      <c r="U1368" t="e">
        <f>VLOOKUP(S1368,'DM CQT mới'!$E$7:$E$132,1,)</f>
        <v>#N/A</v>
      </c>
      <c r="V1368" s="360" t="s">
        <v>14292</v>
      </c>
      <c r="W1368" s="363" t="s">
        <v>15804</v>
      </c>
      <c r="X1368" t="b">
        <f t="shared" si="42"/>
        <v>0</v>
      </c>
    </row>
    <row r="1369" spans="1:24" ht="75" hidden="1">
      <c r="A1369" s="360" t="s">
        <v>14290</v>
      </c>
      <c r="B1369" s="361" t="s">
        <v>11530</v>
      </c>
      <c r="C1369" s="361">
        <v>18</v>
      </c>
      <c r="D1369" s="361" t="s">
        <v>3072</v>
      </c>
      <c r="E1369" s="361" t="s">
        <v>14291</v>
      </c>
      <c r="F1369" s="361" t="s">
        <v>15768</v>
      </c>
      <c r="G1369" s="361" t="s">
        <v>14254</v>
      </c>
      <c r="H1369" s="361">
        <v>213</v>
      </c>
      <c r="I1369" s="363" t="s">
        <v>14254</v>
      </c>
      <c r="J1369" s="363" t="s">
        <v>11655</v>
      </c>
      <c r="K1369" s="360" t="s">
        <v>13762</v>
      </c>
      <c r="L1369" s="360" t="s">
        <v>14292</v>
      </c>
      <c r="M1369" s="360"/>
      <c r="N1369" s="363" t="s">
        <v>15804</v>
      </c>
      <c r="O1369" s="363" t="s">
        <v>13844</v>
      </c>
      <c r="P1369" s="363" t="s">
        <v>14293</v>
      </c>
      <c r="Q1369" s="363" t="s">
        <v>14294</v>
      </c>
      <c r="R1369" s="363" t="s">
        <v>15805</v>
      </c>
      <c r="S1369" s="363" t="s">
        <v>8345</v>
      </c>
      <c r="T1369" s="419" t="str">
        <f t="shared" si="43"/>
        <v>213Xã Nghĩa Đô</v>
      </c>
      <c r="U1369" t="e">
        <f>VLOOKUP(S1369,'DM CQT mới'!$E$7:$E$132,1,)</f>
        <v>#N/A</v>
      </c>
      <c r="V1369" s="360" t="s">
        <v>14292</v>
      </c>
      <c r="W1369" s="363" t="s">
        <v>15804</v>
      </c>
      <c r="X1369" t="b">
        <f t="shared" si="42"/>
        <v>0</v>
      </c>
    </row>
    <row r="1370" spans="1:24" ht="75" hidden="1">
      <c r="A1370" s="360" t="s">
        <v>14290</v>
      </c>
      <c r="B1370" s="361" t="s">
        <v>11530</v>
      </c>
      <c r="C1370" s="361">
        <v>18</v>
      </c>
      <c r="D1370" s="361" t="s">
        <v>3072</v>
      </c>
      <c r="E1370" s="361" t="s">
        <v>14291</v>
      </c>
      <c r="F1370" s="361" t="s">
        <v>15768</v>
      </c>
      <c r="G1370" s="361" t="s">
        <v>14254</v>
      </c>
      <c r="H1370" s="361">
        <v>213</v>
      </c>
      <c r="I1370" s="363" t="s">
        <v>14254</v>
      </c>
      <c r="J1370" s="363" t="s">
        <v>11655</v>
      </c>
      <c r="K1370" s="360" t="s">
        <v>13762</v>
      </c>
      <c r="L1370" s="360" t="s">
        <v>14292</v>
      </c>
      <c r="M1370" s="360"/>
      <c r="N1370" s="363" t="s">
        <v>15804</v>
      </c>
      <c r="O1370" s="363" t="s">
        <v>13844</v>
      </c>
      <c r="P1370" s="363" t="s">
        <v>14293</v>
      </c>
      <c r="Q1370" s="363" t="s">
        <v>14294</v>
      </c>
      <c r="R1370" s="363" t="s">
        <v>15805</v>
      </c>
      <c r="S1370" s="363" t="s">
        <v>8346</v>
      </c>
      <c r="T1370" s="419" t="str">
        <f t="shared" si="43"/>
        <v>213Xã Thượng Hà</v>
      </c>
      <c r="U1370" t="e">
        <f>VLOOKUP(S1370,'DM CQT mới'!$E$7:$E$132,1,)</f>
        <v>#N/A</v>
      </c>
      <c r="V1370" s="360" t="s">
        <v>14292</v>
      </c>
      <c r="W1370" s="363" t="s">
        <v>15804</v>
      </c>
      <c r="X1370" t="b">
        <f t="shared" si="42"/>
        <v>0</v>
      </c>
    </row>
    <row r="1371" spans="1:24" ht="75" hidden="1">
      <c r="A1371" s="360" t="s">
        <v>14290</v>
      </c>
      <c r="B1371" s="361" t="s">
        <v>11530</v>
      </c>
      <c r="C1371" s="361">
        <v>18</v>
      </c>
      <c r="D1371" s="361" t="s">
        <v>3072</v>
      </c>
      <c r="E1371" s="361" t="s">
        <v>14291</v>
      </c>
      <c r="F1371" s="361" t="s">
        <v>15768</v>
      </c>
      <c r="G1371" s="361" t="s">
        <v>14254</v>
      </c>
      <c r="H1371" s="361">
        <v>213</v>
      </c>
      <c r="I1371" s="363" t="s">
        <v>14254</v>
      </c>
      <c r="J1371" s="363" t="s">
        <v>11655</v>
      </c>
      <c r="K1371" s="360" t="s">
        <v>13762</v>
      </c>
      <c r="L1371" s="360" t="s">
        <v>14292</v>
      </c>
      <c r="M1371" s="360"/>
      <c r="N1371" s="363" t="s">
        <v>15804</v>
      </c>
      <c r="O1371" s="363" t="s">
        <v>13844</v>
      </c>
      <c r="P1371" s="363" t="s">
        <v>14293</v>
      </c>
      <c r="Q1371" s="363" t="s">
        <v>14294</v>
      </c>
      <c r="R1371" s="363" t="s">
        <v>15805</v>
      </c>
      <c r="S1371" s="363" t="s">
        <v>15353</v>
      </c>
      <c r="T1371" s="419" t="str">
        <f t="shared" si="43"/>
        <v>213Xã Xuân Hòa</v>
      </c>
      <c r="U1371" t="e">
        <f>VLOOKUP(S1371,'DM CQT mới'!$E$7:$E$132,1,)</f>
        <v>#N/A</v>
      </c>
      <c r="V1371" s="360" t="s">
        <v>14292</v>
      </c>
      <c r="W1371" s="363" t="s">
        <v>15804</v>
      </c>
      <c r="X1371" t="b">
        <f t="shared" si="42"/>
        <v>0</v>
      </c>
    </row>
    <row r="1372" spans="1:24" ht="75" hidden="1">
      <c r="A1372" s="360" t="s">
        <v>14290</v>
      </c>
      <c r="B1372" s="361" t="s">
        <v>11530</v>
      </c>
      <c r="C1372" s="361">
        <v>18</v>
      </c>
      <c r="D1372" s="361" t="s">
        <v>3072</v>
      </c>
      <c r="E1372" s="361" t="s">
        <v>14291</v>
      </c>
      <c r="F1372" s="361" t="s">
        <v>15768</v>
      </c>
      <c r="G1372" s="361" t="s">
        <v>14254</v>
      </c>
      <c r="H1372" s="361">
        <v>213</v>
      </c>
      <c r="I1372" s="363" t="s">
        <v>14254</v>
      </c>
      <c r="J1372" s="363" t="s">
        <v>11655</v>
      </c>
      <c r="K1372" s="360" t="s">
        <v>13762</v>
      </c>
      <c r="L1372" s="360" t="s">
        <v>14292</v>
      </c>
      <c r="M1372" s="360"/>
      <c r="N1372" s="363" t="s">
        <v>15804</v>
      </c>
      <c r="O1372" s="363" t="s">
        <v>13844</v>
      </c>
      <c r="P1372" s="363" t="s">
        <v>14293</v>
      </c>
      <c r="Q1372" s="363" t="s">
        <v>14294</v>
      </c>
      <c r="R1372" s="363" t="s">
        <v>15805</v>
      </c>
      <c r="S1372" s="363" t="s">
        <v>8348</v>
      </c>
      <c r="T1372" s="419" t="str">
        <f t="shared" si="43"/>
        <v>213Xã Phúc Khánh</v>
      </c>
      <c r="U1372" t="e">
        <f>VLOOKUP(S1372,'DM CQT mới'!$E$7:$E$132,1,)</f>
        <v>#N/A</v>
      </c>
      <c r="V1372" s="360" t="s">
        <v>14292</v>
      </c>
      <c r="W1372" s="363" t="s">
        <v>15804</v>
      </c>
      <c r="X1372" t="b">
        <f t="shared" si="42"/>
        <v>0</v>
      </c>
    </row>
    <row r="1373" spans="1:24" ht="75" hidden="1">
      <c r="A1373" s="360" t="s">
        <v>14290</v>
      </c>
      <c r="B1373" s="361" t="s">
        <v>11530</v>
      </c>
      <c r="C1373" s="361">
        <v>18</v>
      </c>
      <c r="D1373" s="361" t="s">
        <v>3072</v>
      </c>
      <c r="E1373" s="361" t="s">
        <v>14291</v>
      </c>
      <c r="F1373" s="361" t="s">
        <v>15768</v>
      </c>
      <c r="G1373" s="361" t="s">
        <v>14254</v>
      </c>
      <c r="H1373" s="361">
        <v>213</v>
      </c>
      <c r="I1373" s="363" t="s">
        <v>14254</v>
      </c>
      <c r="J1373" s="363" t="s">
        <v>11655</v>
      </c>
      <c r="K1373" s="360" t="s">
        <v>13762</v>
      </c>
      <c r="L1373" s="360" t="s">
        <v>14292</v>
      </c>
      <c r="M1373" s="360"/>
      <c r="N1373" s="363" t="s">
        <v>15804</v>
      </c>
      <c r="O1373" s="363" t="s">
        <v>13844</v>
      </c>
      <c r="P1373" s="363" t="s">
        <v>14293</v>
      </c>
      <c r="Q1373" s="363" t="s">
        <v>14294</v>
      </c>
      <c r="R1373" s="363" t="s">
        <v>15805</v>
      </c>
      <c r="S1373" s="363" t="s">
        <v>8349</v>
      </c>
      <c r="T1373" s="419" t="str">
        <f t="shared" si="43"/>
        <v>213Xã Bảo Hà</v>
      </c>
      <c r="U1373" t="e">
        <f>VLOOKUP(S1373,'DM CQT mới'!$E$7:$E$132,1,)</f>
        <v>#N/A</v>
      </c>
      <c r="V1373" s="360" t="s">
        <v>14292</v>
      </c>
      <c r="W1373" s="363" t="s">
        <v>15804</v>
      </c>
      <c r="X1373" t="b">
        <f t="shared" si="42"/>
        <v>0</v>
      </c>
    </row>
    <row r="1374" spans="1:24" ht="60" hidden="1">
      <c r="A1374" s="360" t="s">
        <v>14295</v>
      </c>
      <c r="B1374" s="361" t="s">
        <v>11530</v>
      </c>
      <c r="C1374" s="361">
        <v>19</v>
      </c>
      <c r="D1374" s="361" t="s">
        <v>3026</v>
      </c>
      <c r="E1374" s="361" t="s">
        <v>14296</v>
      </c>
      <c r="F1374" s="361" t="s">
        <v>15770</v>
      </c>
      <c r="G1374" s="361" t="s">
        <v>14254</v>
      </c>
      <c r="H1374" s="361">
        <v>213</v>
      </c>
      <c r="I1374" s="363" t="s">
        <v>14254</v>
      </c>
      <c r="J1374" s="363" t="s">
        <v>11655</v>
      </c>
      <c r="K1374" s="360" t="s">
        <v>13765</v>
      </c>
      <c r="L1374" s="360" t="s">
        <v>14297</v>
      </c>
      <c r="M1374" s="360"/>
      <c r="N1374" s="363" t="s">
        <v>15806</v>
      </c>
      <c r="O1374" s="363" t="s">
        <v>13844</v>
      </c>
      <c r="P1374" s="363" t="s">
        <v>14298</v>
      </c>
      <c r="Q1374" s="363" t="s">
        <v>14299</v>
      </c>
      <c r="R1374" s="363" t="s">
        <v>15807</v>
      </c>
      <c r="S1374" s="363" t="s">
        <v>8361</v>
      </c>
      <c r="T1374" s="419" t="str">
        <f t="shared" si="43"/>
        <v>213Phường Sa Pa</v>
      </c>
      <c r="U1374" t="e">
        <f>VLOOKUP(S1374,'DM CQT mới'!$E$7:$E$132,1,)</f>
        <v>#N/A</v>
      </c>
      <c r="V1374" s="360" t="s">
        <v>14297</v>
      </c>
      <c r="W1374" s="363" t="s">
        <v>15806</v>
      </c>
      <c r="X1374" t="b">
        <f t="shared" si="42"/>
        <v>0</v>
      </c>
    </row>
    <row r="1375" spans="1:24" ht="60" hidden="1">
      <c r="A1375" s="360" t="s">
        <v>14295</v>
      </c>
      <c r="B1375" s="361" t="s">
        <v>11530</v>
      </c>
      <c r="C1375" s="361">
        <v>19</v>
      </c>
      <c r="D1375" s="361" t="s">
        <v>3026</v>
      </c>
      <c r="E1375" s="361" t="s">
        <v>14296</v>
      </c>
      <c r="F1375" s="361" t="s">
        <v>15770</v>
      </c>
      <c r="G1375" s="361" t="s">
        <v>14254</v>
      </c>
      <c r="H1375" s="361">
        <v>213</v>
      </c>
      <c r="I1375" s="363" t="s">
        <v>14254</v>
      </c>
      <c r="J1375" s="363" t="s">
        <v>11655</v>
      </c>
      <c r="K1375" s="360" t="s">
        <v>13765</v>
      </c>
      <c r="L1375" s="360" t="s">
        <v>14297</v>
      </c>
      <c r="M1375" s="360"/>
      <c r="N1375" s="363" t="s">
        <v>15806</v>
      </c>
      <c r="O1375" s="363" t="s">
        <v>13844</v>
      </c>
      <c r="P1375" s="363" t="s">
        <v>14298</v>
      </c>
      <c r="Q1375" s="363" t="s">
        <v>14299</v>
      </c>
      <c r="R1375" s="363" t="s">
        <v>15807</v>
      </c>
      <c r="S1375" s="363" t="s">
        <v>8357</v>
      </c>
      <c r="T1375" s="419" t="str">
        <f t="shared" si="43"/>
        <v>213Xã Mường Bo</v>
      </c>
      <c r="U1375" t="e">
        <f>VLOOKUP(S1375,'DM CQT mới'!$E$7:$E$132,1,)</f>
        <v>#N/A</v>
      </c>
      <c r="V1375" s="360" t="s">
        <v>14297</v>
      </c>
      <c r="W1375" s="363" t="s">
        <v>15806</v>
      </c>
      <c r="X1375" t="b">
        <f t="shared" si="42"/>
        <v>0</v>
      </c>
    </row>
    <row r="1376" spans="1:24" ht="60" hidden="1">
      <c r="A1376" s="360" t="s">
        <v>14295</v>
      </c>
      <c r="B1376" s="361" t="s">
        <v>11530</v>
      </c>
      <c r="C1376" s="361">
        <v>19</v>
      </c>
      <c r="D1376" s="361" t="s">
        <v>3026</v>
      </c>
      <c r="E1376" s="361" t="s">
        <v>14296</v>
      </c>
      <c r="F1376" s="361" t="s">
        <v>15770</v>
      </c>
      <c r="G1376" s="361" t="s">
        <v>14254</v>
      </c>
      <c r="H1376" s="361">
        <v>213</v>
      </c>
      <c r="I1376" s="363" t="s">
        <v>14254</v>
      </c>
      <c r="J1376" s="363" t="s">
        <v>11655</v>
      </c>
      <c r="K1376" s="360" t="s">
        <v>13765</v>
      </c>
      <c r="L1376" s="360" t="s">
        <v>14297</v>
      </c>
      <c r="M1376" s="360"/>
      <c r="N1376" s="363" t="s">
        <v>15806</v>
      </c>
      <c r="O1376" s="363" t="s">
        <v>13844</v>
      </c>
      <c r="P1376" s="363" t="s">
        <v>14298</v>
      </c>
      <c r="Q1376" s="363" t="s">
        <v>14299</v>
      </c>
      <c r="R1376" s="363" t="s">
        <v>15807</v>
      </c>
      <c r="S1376" s="363" t="s">
        <v>8358</v>
      </c>
      <c r="T1376" s="419" t="str">
        <f t="shared" si="43"/>
        <v>213Xã Bản Hồ</v>
      </c>
      <c r="U1376" t="e">
        <f>VLOOKUP(S1376,'DM CQT mới'!$E$7:$E$132,1,)</f>
        <v>#N/A</v>
      </c>
      <c r="V1376" s="360" t="s">
        <v>14297</v>
      </c>
      <c r="W1376" s="363" t="s">
        <v>15806</v>
      </c>
      <c r="X1376" t="b">
        <f t="shared" si="42"/>
        <v>0</v>
      </c>
    </row>
    <row r="1377" spans="1:24" ht="60" hidden="1">
      <c r="A1377" s="360" t="s">
        <v>14295</v>
      </c>
      <c r="B1377" s="361" t="s">
        <v>11530</v>
      </c>
      <c r="C1377" s="361">
        <v>19</v>
      </c>
      <c r="D1377" s="361" t="s">
        <v>3026</v>
      </c>
      <c r="E1377" s="361" t="s">
        <v>14296</v>
      </c>
      <c r="F1377" s="361" t="s">
        <v>15770</v>
      </c>
      <c r="G1377" s="361" t="s">
        <v>14254</v>
      </c>
      <c r="H1377" s="361">
        <v>213</v>
      </c>
      <c r="I1377" s="363" t="s">
        <v>14254</v>
      </c>
      <c r="J1377" s="363" t="s">
        <v>11655</v>
      </c>
      <c r="K1377" s="360" t="s">
        <v>13765</v>
      </c>
      <c r="L1377" s="360" t="s">
        <v>14297</v>
      </c>
      <c r="M1377" s="360"/>
      <c r="N1377" s="363" t="s">
        <v>15806</v>
      </c>
      <c r="O1377" s="363" t="s">
        <v>13844</v>
      </c>
      <c r="P1377" s="363" t="s">
        <v>14298</v>
      </c>
      <c r="Q1377" s="363" t="s">
        <v>14299</v>
      </c>
      <c r="R1377" s="363" t="s">
        <v>15807</v>
      </c>
      <c r="S1377" s="363" t="s">
        <v>8359</v>
      </c>
      <c r="T1377" s="419" t="str">
        <f t="shared" si="43"/>
        <v>213Xã Tả Phìn</v>
      </c>
      <c r="U1377" t="e">
        <f>VLOOKUP(S1377,'DM CQT mới'!$E$7:$E$132,1,)</f>
        <v>#N/A</v>
      </c>
      <c r="V1377" s="360" t="s">
        <v>14297</v>
      </c>
      <c r="W1377" s="363" t="s">
        <v>15806</v>
      </c>
      <c r="X1377" t="b">
        <f t="shared" si="42"/>
        <v>0</v>
      </c>
    </row>
    <row r="1378" spans="1:24" ht="60" hidden="1">
      <c r="A1378" s="360" t="s">
        <v>14295</v>
      </c>
      <c r="B1378" s="361" t="s">
        <v>11530</v>
      </c>
      <c r="C1378" s="361">
        <v>19</v>
      </c>
      <c r="D1378" s="361" t="s">
        <v>3026</v>
      </c>
      <c r="E1378" s="361" t="s">
        <v>14296</v>
      </c>
      <c r="F1378" s="361" t="s">
        <v>15770</v>
      </c>
      <c r="G1378" s="361" t="s">
        <v>14254</v>
      </c>
      <c r="H1378" s="361">
        <v>213</v>
      </c>
      <c r="I1378" s="363" t="s">
        <v>14254</v>
      </c>
      <c r="J1378" s="363" t="s">
        <v>11655</v>
      </c>
      <c r="K1378" s="360" t="s">
        <v>13765</v>
      </c>
      <c r="L1378" s="360" t="s">
        <v>14297</v>
      </c>
      <c r="M1378" s="360"/>
      <c r="N1378" s="363" t="s">
        <v>15806</v>
      </c>
      <c r="O1378" s="363" t="s">
        <v>13844</v>
      </c>
      <c r="P1378" s="363" t="s">
        <v>14298</v>
      </c>
      <c r="Q1378" s="363" t="s">
        <v>14299</v>
      </c>
      <c r="R1378" s="363" t="s">
        <v>15807</v>
      </c>
      <c r="S1378" s="363" t="s">
        <v>8360</v>
      </c>
      <c r="T1378" s="419" t="str">
        <f t="shared" si="43"/>
        <v>213Xã Tả Van</v>
      </c>
      <c r="U1378" t="e">
        <f>VLOOKUP(S1378,'DM CQT mới'!$E$7:$E$132,1,)</f>
        <v>#N/A</v>
      </c>
      <c r="V1378" s="360" t="s">
        <v>14297</v>
      </c>
      <c r="W1378" s="363" t="s">
        <v>15806</v>
      </c>
      <c r="X1378" t="b">
        <f t="shared" si="42"/>
        <v>0</v>
      </c>
    </row>
    <row r="1379" spans="1:24" ht="60" hidden="1">
      <c r="A1379" s="360" t="s">
        <v>14295</v>
      </c>
      <c r="B1379" s="361" t="s">
        <v>11530</v>
      </c>
      <c r="C1379" s="361">
        <v>19</v>
      </c>
      <c r="D1379" s="361" t="s">
        <v>3026</v>
      </c>
      <c r="E1379" s="361" t="s">
        <v>14296</v>
      </c>
      <c r="F1379" s="361" t="s">
        <v>15770</v>
      </c>
      <c r="G1379" s="361" t="s">
        <v>14254</v>
      </c>
      <c r="H1379" s="361">
        <v>213</v>
      </c>
      <c r="I1379" s="363" t="s">
        <v>14254</v>
      </c>
      <c r="J1379" s="363" t="s">
        <v>11655</v>
      </c>
      <c r="K1379" s="360" t="s">
        <v>13765</v>
      </c>
      <c r="L1379" s="360" t="s">
        <v>14297</v>
      </c>
      <c r="M1379" s="360"/>
      <c r="N1379" s="363" t="s">
        <v>15806</v>
      </c>
      <c r="O1379" s="363" t="s">
        <v>13844</v>
      </c>
      <c r="P1379" s="363" t="s">
        <v>14298</v>
      </c>
      <c r="Q1379" s="363" t="s">
        <v>14299</v>
      </c>
      <c r="R1379" s="363" t="s">
        <v>15807</v>
      </c>
      <c r="S1379" s="363" t="s">
        <v>8375</v>
      </c>
      <c r="T1379" s="419" t="str">
        <f t="shared" si="43"/>
        <v>213Xã Ngũ Chỉ Sơn</v>
      </c>
      <c r="U1379" t="e">
        <f>VLOOKUP(S1379,'DM CQT mới'!$E$7:$E$132,1,)</f>
        <v>#N/A</v>
      </c>
      <c r="V1379" s="360" t="s">
        <v>14297</v>
      </c>
      <c r="W1379" s="363" t="s">
        <v>15806</v>
      </c>
      <c r="X1379" t="b">
        <f t="shared" si="42"/>
        <v>0</v>
      </c>
    </row>
    <row r="1380" spans="1:24" ht="60" hidden="1">
      <c r="A1380" s="360" t="s">
        <v>14295</v>
      </c>
      <c r="B1380" s="361" t="s">
        <v>11530</v>
      </c>
      <c r="C1380" s="361">
        <v>19</v>
      </c>
      <c r="D1380" s="361" t="s">
        <v>3026</v>
      </c>
      <c r="E1380" s="361" t="s">
        <v>14296</v>
      </c>
      <c r="F1380" s="361" t="s">
        <v>15770</v>
      </c>
      <c r="G1380" s="361" t="s">
        <v>14254</v>
      </c>
      <c r="H1380" s="361">
        <v>213</v>
      </c>
      <c r="I1380" s="363" t="s">
        <v>14254</v>
      </c>
      <c r="J1380" s="363" t="s">
        <v>11655</v>
      </c>
      <c r="K1380" s="360" t="s">
        <v>13765</v>
      </c>
      <c r="L1380" s="360" t="s">
        <v>14297</v>
      </c>
      <c r="M1380" s="360"/>
      <c r="N1380" s="363" t="s">
        <v>15806</v>
      </c>
      <c r="O1380" s="363" t="s">
        <v>13844</v>
      </c>
      <c r="P1380" s="363" t="s">
        <v>14298</v>
      </c>
      <c r="Q1380" s="363" t="s">
        <v>14299</v>
      </c>
      <c r="R1380" s="363" t="s">
        <v>15807</v>
      </c>
      <c r="S1380" s="363" t="s">
        <v>8344</v>
      </c>
      <c r="T1380" s="419" t="str">
        <f t="shared" si="43"/>
        <v>213Xã Bát Xát</v>
      </c>
      <c r="U1380" t="e">
        <f>VLOOKUP(S1380,'DM CQT mới'!$E$7:$E$132,1,)</f>
        <v>#N/A</v>
      </c>
      <c r="V1380" s="360" t="s">
        <v>14297</v>
      </c>
      <c r="W1380" s="363" t="s">
        <v>15806</v>
      </c>
      <c r="X1380" t="b">
        <f t="shared" si="42"/>
        <v>0</v>
      </c>
    </row>
    <row r="1381" spans="1:24" ht="60" hidden="1">
      <c r="A1381" s="360" t="s">
        <v>14295</v>
      </c>
      <c r="B1381" s="361" t="s">
        <v>11530</v>
      </c>
      <c r="C1381" s="361">
        <v>19</v>
      </c>
      <c r="D1381" s="361" t="s">
        <v>3026</v>
      </c>
      <c r="E1381" s="361" t="s">
        <v>14296</v>
      </c>
      <c r="F1381" s="361" t="s">
        <v>15770</v>
      </c>
      <c r="G1381" s="361" t="s">
        <v>14254</v>
      </c>
      <c r="H1381" s="361">
        <v>213</v>
      </c>
      <c r="I1381" s="363" t="s">
        <v>14254</v>
      </c>
      <c r="J1381" s="363" t="s">
        <v>11655</v>
      </c>
      <c r="K1381" s="360" t="s">
        <v>13765</v>
      </c>
      <c r="L1381" s="360" t="s">
        <v>14297</v>
      </c>
      <c r="M1381" s="360"/>
      <c r="N1381" s="363" t="s">
        <v>15806</v>
      </c>
      <c r="O1381" s="363" t="s">
        <v>13844</v>
      </c>
      <c r="P1381" s="363" t="s">
        <v>14298</v>
      </c>
      <c r="Q1381" s="363" t="s">
        <v>14299</v>
      </c>
      <c r="R1381" s="363" t="s">
        <v>15807</v>
      </c>
      <c r="S1381" s="363" t="s">
        <v>8343</v>
      </c>
      <c r="T1381" s="419" t="str">
        <f t="shared" si="43"/>
        <v>213Xã Bản Xèo</v>
      </c>
      <c r="U1381" t="e">
        <f>VLOOKUP(S1381,'DM CQT mới'!$E$7:$E$132,1,)</f>
        <v>#N/A</v>
      </c>
      <c r="V1381" s="360" t="s">
        <v>14297</v>
      </c>
      <c r="W1381" s="363" t="s">
        <v>15806</v>
      </c>
      <c r="X1381" t="b">
        <f t="shared" si="42"/>
        <v>0</v>
      </c>
    </row>
    <row r="1382" spans="1:24" ht="60" hidden="1">
      <c r="A1382" s="360" t="s">
        <v>14295</v>
      </c>
      <c r="B1382" s="361" t="s">
        <v>11530</v>
      </c>
      <c r="C1382" s="361">
        <v>19</v>
      </c>
      <c r="D1382" s="361" t="s">
        <v>3026</v>
      </c>
      <c r="E1382" s="361" t="s">
        <v>14296</v>
      </c>
      <c r="F1382" s="361" t="s">
        <v>15770</v>
      </c>
      <c r="G1382" s="361" t="s">
        <v>14254</v>
      </c>
      <c r="H1382" s="361">
        <v>213</v>
      </c>
      <c r="I1382" s="363" t="s">
        <v>14254</v>
      </c>
      <c r="J1382" s="363" t="s">
        <v>11655</v>
      </c>
      <c r="K1382" s="360" t="s">
        <v>13765</v>
      </c>
      <c r="L1382" s="360" t="s">
        <v>14297</v>
      </c>
      <c r="M1382" s="360"/>
      <c r="N1382" s="363" t="s">
        <v>15806</v>
      </c>
      <c r="O1382" s="363" t="s">
        <v>13844</v>
      </c>
      <c r="P1382" s="363" t="s">
        <v>14298</v>
      </c>
      <c r="Q1382" s="363" t="s">
        <v>14299</v>
      </c>
      <c r="R1382" s="363" t="s">
        <v>15807</v>
      </c>
      <c r="S1382" s="363" t="s">
        <v>8342</v>
      </c>
      <c r="T1382" s="419" t="str">
        <f t="shared" si="43"/>
        <v>213Xã Trịnh Tường</v>
      </c>
      <c r="U1382" t="e">
        <f>VLOOKUP(S1382,'DM CQT mới'!$E$7:$E$132,1,)</f>
        <v>#N/A</v>
      </c>
      <c r="V1382" s="360" t="s">
        <v>14297</v>
      </c>
      <c r="W1382" s="363" t="s">
        <v>15806</v>
      </c>
      <c r="X1382" t="b">
        <f t="shared" si="42"/>
        <v>0</v>
      </c>
    </row>
    <row r="1383" spans="1:24" ht="60" hidden="1">
      <c r="A1383" s="360" t="s">
        <v>14295</v>
      </c>
      <c r="B1383" s="361" t="s">
        <v>11530</v>
      </c>
      <c r="C1383" s="361">
        <v>19</v>
      </c>
      <c r="D1383" s="361" t="s">
        <v>3026</v>
      </c>
      <c r="E1383" s="361" t="s">
        <v>14296</v>
      </c>
      <c r="F1383" s="361" t="s">
        <v>15770</v>
      </c>
      <c r="G1383" s="361" t="s">
        <v>14254</v>
      </c>
      <c r="H1383" s="361">
        <v>213</v>
      </c>
      <c r="I1383" s="363" t="s">
        <v>14254</v>
      </c>
      <c r="J1383" s="363" t="s">
        <v>11655</v>
      </c>
      <c r="K1383" s="360" t="s">
        <v>13765</v>
      </c>
      <c r="L1383" s="360" t="s">
        <v>14297</v>
      </c>
      <c r="M1383" s="360"/>
      <c r="N1383" s="363" t="s">
        <v>15806</v>
      </c>
      <c r="O1383" s="363" t="s">
        <v>13844</v>
      </c>
      <c r="P1383" s="363" t="s">
        <v>14298</v>
      </c>
      <c r="Q1383" s="363" t="s">
        <v>14299</v>
      </c>
      <c r="R1383" s="363" t="s">
        <v>15807</v>
      </c>
      <c r="S1383" s="363" t="s">
        <v>8341</v>
      </c>
      <c r="T1383" s="419" t="str">
        <f t="shared" si="43"/>
        <v>213Xã A Mú Sung</v>
      </c>
      <c r="U1383" t="e">
        <f>VLOOKUP(S1383,'DM CQT mới'!$E$7:$E$132,1,)</f>
        <v>#N/A</v>
      </c>
      <c r="V1383" s="360" t="s">
        <v>14297</v>
      </c>
      <c r="W1383" s="363" t="s">
        <v>15806</v>
      </c>
      <c r="X1383" t="b">
        <f t="shared" si="42"/>
        <v>0</v>
      </c>
    </row>
    <row r="1384" spans="1:24" ht="60" hidden="1">
      <c r="A1384" s="360" t="s">
        <v>14295</v>
      </c>
      <c r="B1384" s="361" t="s">
        <v>11530</v>
      </c>
      <c r="C1384" s="361">
        <v>19</v>
      </c>
      <c r="D1384" s="361" t="s">
        <v>3026</v>
      </c>
      <c r="E1384" s="361" t="s">
        <v>14296</v>
      </c>
      <c r="F1384" s="361" t="s">
        <v>15770</v>
      </c>
      <c r="G1384" s="361" t="s">
        <v>14254</v>
      </c>
      <c r="H1384" s="361">
        <v>213</v>
      </c>
      <c r="I1384" s="363" t="s">
        <v>14254</v>
      </c>
      <c r="J1384" s="363" t="s">
        <v>11655</v>
      </c>
      <c r="K1384" s="360" t="s">
        <v>13765</v>
      </c>
      <c r="L1384" s="360" t="s">
        <v>14297</v>
      </c>
      <c r="M1384" s="360"/>
      <c r="N1384" s="363" t="s">
        <v>15806</v>
      </c>
      <c r="O1384" s="363" t="s">
        <v>13844</v>
      </c>
      <c r="P1384" s="363" t="s">
        <v>14298</v>
      </c>
      <c r="Q1384" s="363" t="s">
        <v>14299</v>
      </c>
      <c r="R1384" s="363" t="s">
        <v>15807</v>
      </c>
      <c r="S1384" s="363" t="s">
        <v>8340</v>
      </c>
      <c r="T1384" s="419" t="str">
        <f t="shared" si="43"/>
        <v>213Xã Y Tý</v>
      </c>
      <c r="U1384" t="e">
        <f>VLOOKUP(S1384,'DM CQT mới'!$E$7:$E$132,1,)</f>
        <v>#N/A</v>
      </c>
      <c r="V1384" s="360" t="s">
        <v>14297</v>
      </c>
      <c r="W1384" s="363" t="s">
        <v>15806</v>
      </c>
      <c r="X1384" t="b">
        <f t="shared" si="42"/>
        <v>0</v>
      </c>
    </row>
    <row r="1385" spans="1:24" ht="60" hidden="1">
      <c r="A1385" s="360" t="s">
        <v>14295</v>
      </c>
      <c r="B1385" s="361" t="s">
        <v>11530</v>
      </c>
      <c r="C1385" s="361">
        <v>19</v>
      </c>
      <c r="D1385" s="361" t="s">
        <v>3026</v>
      </c>
      <c r="E1385" s="361" t="s">
        <v>14296</v>
      </c>
      <c r="F1385" s="361" t="s">
        <v>15770</v>
      </c>
      <c r="G1385" s="361" t="s">
        <v>14254</v>
      </c>
      <c r="H1385" s="361">
        <v>213</v>
      </c>
      <c r="I1385" s="363" t="s">
        <v>14254</v>
      </c>
      <c r="J1385" s="363" t="s">
        <v>11655</v>
      </c>
      <c r="K1385" s="360" t="s">
        <v>13765</v>
      </c>
      <c r="L1385" s="360" t="s">
        <v>14297</v>
      </c>
      <c r="M1385" s="360"/>
      <c r="N1385" s="363" t="s">
        <v>15806</v>
      </c>
      <c r="O1385" s="363" t="s">
        <v>13844</v>
      </c>
      <c r="P1385" s="363" t="s">
        <v>14298</v>
      </c>
      <c r="Q1385" s="363" t="s">
        <v>14299</v>
      </c>
      <c r="R1385" s="363" t="s">
        <v>15807</v>
      </c>
      <c r="S1385" s="363" t="s">
        <v>8339</v>
      </c>
      <c r="T1385" s="419" t="str">
        <f t="shared" si="43"/>
        <v>213Xã Dền Sáng</v>
      </c>
      <c r="U1385" t="e">
        <f>VLOOKUP(S1385,'DM CQT mới'!$E$7:$E$132,1,)</f>
        <v>#N/A</v>
      </c>
      <c r="V1385" s="360" t="s">
        <v>14297</v>
      </c>
      <c r="W1385" s="363" t="s">
        <v>15806</v>
      </c>
      <c r="X1385" t="b">
        <f t="shared" si="42"/>
        <v>0</v>
      </c>
    </row>
    <row r="1386" spans="1:24" ht="60" hidden="1">
      <c r="A1386" s="360" t="s">
        <v>14295</v>
      </c>
      <c r="B1386" s="361" t="s">
        <v>11530</v>
      </c>
      <c r="C1386" s="361">
        <v>19</v>
      </c>
      <c r="D1386" s="361" t="s">
        <v>3026</v>
      </c>
      <c r="E1386" s="361" t="s">
        <v>14296</v>
      </c>
      <c r="F1386" s="361" t="s">
        <v>15770</v>
      </c>
      <c r="G1386" s="361" t="s">
        <v>14254</v>
      </c>
      <c r="H1386" s="361">
        <v>213</v>
      </c>
      <c r="I1386" s="363" t="s">
        <v>14254</v>
      </c>
      <c r="J1386" s="363" t="s">
        <v>11655</v>
      </c>
      <c r="K1386" s="360" t="s">
        <v>13765</v>
      </c>
      <c r="L1386" s="360" t="s">
        <v>14297</v>
      </c>
      <c r="M1386" s="360"/>
      <c r="N1386" s="363" t="s">
        <v>15806</v>
      </c>
      <c r="O1386" s="363" t="s">
        <v>13844</v>
      </c>
      <c r="P1386" s="363" t="s">
        <v>14298</v>
      </c>
      <c r="Q1386" s="363" t="s">
        <v>14299</v>
      </c>
      <c r="R1386" s="363" t="s">
        <v>15807</v>
      </c>
      <c r="S1386" s="363" t="s">
        <v>8338</v>
      </c>
      <c r="T1386" s="419" t="str">
        <f t="shared" si="43"/>
        <v>213Xã Mường Hum</v>
      </c>
      <c r="U1386" t="e">
        <f>VLOOKUP(S1386,'DM CQT mới'!$E$7:$E$132,1,)</f>
        <v>#N/A</v>
      </c>
      <c r="V1386" s="360" t="s">
        <v>14297</v>
      </c>
      <c r="W1386" s="363" t="s">
        <v>15806</v>
      </c>
      <c r="X1386" t="b">
        <f t="shared" si="42"/>
        <v>0</v>
      </c>
    </row>
    <row r="1387" spans="1:24" ht="45" hidden="1">
      <c r="A1387" s="360" t="s">
        <v>14300</v>
      </c>
      <c r="B1387" s="361" t="s">
        <v>11530</v>
      </c>
      <c r="C1387" s="361">
        <v>20</v>
      </c>
      <c r="D1387" s="361" t="s">
        <v>3016</v>
      </c>
      <c r="E1387" s="361" t="s">
        <v>14301</v>
      </c>
      <c r="F1387" s="361" t="s">
        <v>15772</v>
      </c>
      <c r="G1387" s="361" t="s">
        <v>14254</v>
      </c>
      <c r="H1387" s="361">
        <v>213</v>
      </c>
      <c r="I1387" s="363" t="s">
        <v>14254</v>
      </c>
      <c r="J1387" s="363" t="s">
        <v>11655</v>
      </c>
      <c r="K1387" s="360" t="s">
        <v>13768</v>
      </c>
      <c r="L1387" s="360" t="s">
        <v>14302</v>
      </c>
      <c r="M1387" s="360"/>
      <c r="N1387" s="363" t="s">
        <v>15808</v>
      </c>
      <c r="O1387" s="363" t="s">
        <v>13844</v>
      </c>
      <c r="P1387" s="363" t="s">
        <v>14303</v>
      </c>
      <c r="Q1387" s="363" t="s">
        <v>14304</v>
      </c>
      <c r="R1387" s="363" t="s">
        <v>15809</v>
      </c>
      <c r="S1387" s="363" t="s">
        <v>8369</v>
      </c>
      <c r="T1387" s="419" t="str">
        <f t="shared" si="43"/>
        <v>213Xã Mường Khương</v>
      </c>
      <c r="U1387" t="e">
        <f>VLOOKUP(S1387,'DM CQT mới'!$E$7:$E$132,1,)</f>
        <v>#N/A</v>
      </c>
      <c r="V1387" s="360" t="s">
        <v>14302</v>
      </c>
      <c r="W1387" s="363" t="s">
        <v>15808</v>
      </c>
      <c r="X1387" t="b">
        <f t="shared" si="42"/>
        <v>0</v>
      </c>
    </row>
    <row r="1388" spans="1:24" ht="45" hidden="1">
      <c r="A1388" s="360" t="s">
        <v>14300</v>
      </c>
      <c r="B1388" s="361" t="s">
        <v>11530</v>
      </c>
      <c r="C1388" s="361">
        <v>20</v>
      </c>
      <c r="D1388" s="361" t="s">
        <v>3016</v>
      </c>
      <c r="E1388" s="361" t="s">
        <v>14301</v>
      </c>
      <c r="F1388" s="361" t="s">
        <v>15772</v>
      </c>
      <c r="G1388" s="361" t="s">
        <v>14254</v>
      </c>
      <c r="H1388" s="361">
        <v>213</v>
      </c>
      <c r="I1388" s="363" t="s">
        <v>14254</v>
      </c>
      <c r="J1388" s="363" t="s">
        <v>11655</v>
      </c>
      <c r="K1388" s="360" t="s">
        <v>13768</v>
      </c>
      <c r="L1388" s="360" t="s">
        <v>14302</v>
      </c>
      <c r="M1388" s="360"/>
      <c r="N1388" s="363" t="s">
        <v>15808</v>
      </c>
      <c r="O1388" s="363" t="s">
        <v>13844</v>
      </c>
      <c r="P1388" s="363" t="s">
        <v>14303</v>
      </c>
      <c r="Q1388" s="363" t="s">
        <v>14304</v>
      </c>
      <c r="R1388" s="363" t="s">
        <v>15809</v>
      </c>
      <c r="S1388" s="363" t="s">
        <v>8368</v>
      </c>
      <c r="T1388" s="419" t="str">
        <f t="shared" si="43"/>
        <v>213Xã Pha Long</v>
      </c>
      <c r="U1388" t="e">
        <f>VLOOKUP(S1388,'DM CQT mới'!$E$7:$E$132,1,)</f>
        <v>#N/A</v>
      </c>
      <c r="V1388" s="360" t="s">
        <v>14302</v>
      </c>
      <c r="W1388" s="363" t="s">
        <v>15808</v>
      </c>
      <c r="X1388" t="b">
        <f t="shared" si="42"/>
        <v>0</v>
      </c>
    </row>
    <row r="1389" spans="1:24" ht="45" hidden="1">
      <c r="A1389" s="360" t="s">
        <v>14300</v>
      </c>
      <c r="B1389" s="361" t="s">
        <v>11530</v>
      </c>
      <c r="C1389" s="361">
        <v>20</v>
      </c>
      <c r="D1389" s="361" t="s">
        <v>3016</v>
      </c>
      <c r="E1389" s="361" t="s">
        <v>14301</v>
      </c>
      <c r="F1389" s="361" t="s">
        <v>15772</v>
      </c>
      <c r="G1389" s="361" t="s">
        <v>14254</v>
      </c>
      <c r="H1389" s="361">
        <v>213</v>
      </c>
      <c r="I1389" s="363" t="s">
        <v>14254</v>
      </c>
      <c r="J1389" s="363" t="s">
        <v>11655</v>
      </c>
      <c r="K1389" s="360" t="s">
        <v>13768</v>
      </c>
      <c r="L1389" s="360" t="s">
        <v>14302</v>
      </c>
      <c r="M1389" s="360"/>
      <c r="N1389" s="363" t="s">
        <v>15808</v>
      </c>
      <c r="O1389" s="363" t="s">
        <v>13844</v>
      </c>
      <c r="P1389" s="363" t="s">
        <v>14303</v>
      </c>
      <c r="Q1389" s="363" t="s">
        <v>14304</v>
      </c>
      <c r="R1389" s="363" t="s">
        <v>15809</v>
      </c>
      <c r="S1389" s="363" t="s">
        <v>8370</v>
      </c>
      <c r="T1389" s="419" t="str">
        <f t="shared" si="43"/>
        <v>213Xã Bản Lầu</v>
      </c>
      <c r="U1389" t="e">
        <f>VLOOKUP(S1389,'DM CQT mới'!$E$7:$E$132,1,)</f>
        <v>#N/A</v>
      </c>
      <c r="V1389" s="360" t="s">
        <v>14302</v>
      </c>
      <c r="W1389" s="363" t="s">
        <v>15808</v>
      </c>
      <c r="X1389" t="b">
        <f t="shared" si="42"/>
        <v>0</v>
      </c>
    </row>
    <row r="1390" spans="1:24" ht="45" hidden="1">
      <c r="A1390" s="360" t="s">
        <v>14300</v>
      </c>
      <c r="B1390" s="361" t="s">
        <v>11530</v>
      </c>
      <c r="C1390" s="361">
        <v>20</v>
      </c>
      <c r="D1390" s="361" t="s">
        <v>3016</v>
      </c>
      <c r="E1390" s="361" t="s">
        <v>14301</v>
      </c>
      <c r="F1390" s="361" t="s">
        <v>15772</v>
      </c>
      <c r="G1390" s="361" t="s">
        <v>14254</v>
      </c>
      <c r="H1390" s="361">
        <v>213</v>
      </c>
      <c r="I1390" s="363" t="s">
        <v>14254</v>
      </c>
      <c r="J1390" s="363" t="s">
        <v>11655</v>
      </c>
      <c r="K1390" s="360" t="s">
        <v>13768</v>
      </c>
      <c r="L1390" s="360" t="s">
        <v>14302</v>
      </c>
      <c r="M1390" s="360"/>
      <c r="N1390" s="363" t="s">
        <v>15808</v>
      </c>
      <c r="O1390" s="363" t="s">
        <v>13844</v>
      </c>
      <c r="P1390" s="363" t="s">
        <v>14303</v>
      </c>
      <c r="Q1390" s="363" t="s">
        <v>14304</v>
      </c>
      <c r="R1390" s="363" t="s">
        <v>15809</v>
      </c>
      <c r="S1390" s="363" t="s">
        <v>8371</v>
      </c>
      <c r="T1390" s="419" t="str">
        <f t="shared" si="43"/>
        <v>213Xã Cao Sơn</v>
      </c>
      <c r="U1390" t="e">
        <f>VLOOKUP(S1390,'DM CQT mới'!$E$7:$E$132,1,)</f>
        <v>#N/A</v>
      </c>
      <c r="V1390" s="360" t="s">
        <v>14302</v>
      </c>
      <c r="W1390" s="363" t="s">
        <v>15808</v>
      </c>
      <c r="X1390" t="b">
        <f t="shared" si="42"/>
        <v>0</v>
      </c>
    </row>
    <row r="1391" spans="1:24" ht="45" hidden="1">
      <c r="A1391" s="360" t="s">
        <v>14300</v>
      </c>
      <c r="B1391" s="361" t="s">
        <v>11530</v>
      </c>
      <c r="C1391" s="361">
        <v>20</v>
      </c>
      <c r="D1391" s="361" t="s">
        <v>3016</v>
      </c>
      <c r="E1391" s="361" t="s">
        <v>14301</v>
      </c>
      <c r="F1391" s="361" t="s">
        <v>15772</v>
      </c>
      <c r="G1391" s="361" t="s">
        <v>14254</v>
      </c>
      <c r="H1391" s="361">
        <v>213</v>
      </c>
      <c r="I1391" s="363" t="s">
        <v>14254</v>
      </c>
      <c r="J1391" s="363" t="s">
        <v>11655</v>
      </c>
      <c r="K1391" s="360" t="s">
        <v>13768</v>
      </c>
      <c r="L1391" s="360" t="s">
        <v>14302</v>
      </c>
      <c r="M1391" s="360"/>
      <c r="N1391" s="363" t="s">
        <v>15808</v>
      </c>
      <c r="O1391" s="363" t="s">
        <v>13844</v>
      </c>
      <c r="P1391" s="363" t="s">
        <v>14303</v>
      </c>
      <c r="Q1391" s="363" t="s">
        <v>14304</v>
      </c>
      <c r="R1391" s="363" t="s">
        <v>15809</v>
      </c>
      <c r="S1391" s="363" t="s">
        <v>8372</v>
      </c>
      <c r="T1391" s="419" t="str">
        <f t="shared" si="43"/>
        <v>213Xã Si Ma Cai</v>
      </c>
      <c r="U1391" t="e">
        <f>VLOOKUP(S1391,'DM CQT mới'!$E$7:$E$132,1,)</f>
        <v>#N/A</v>
      </c>
      <c r="V1391" s="360" t="s">
        <v>14302</v>
      </c>
      <c r="W1391" s="363" t="s">
        <v>15808</v>
      </c>
      <c r="X1391" t="b">
        <f t="shared" si="42"/>
        <v>0</v>
      </c>
    </row>
    <row r="1392" spans="1:24" ht="45" hidden="1">
      <c r="A1392" s="360" t="s">
        <v>14300</v>
      </c>
      <c r="B1392" s="361" t="s">
        <v>11530</v>
      </c>
      <c r="C1392" s="361">
        <v>20</v>
      </c>
      <c r="D1392" s="361" t="s">
        <v>3016</v>
      </c>
      <c r="E1392" s="361" t="s">
        <v>14301</v>
      </c>
      <c r="F1392" s="361" t="s">
        <v>15772</v>
      </c>
      <c r="G1392" s="361" t="s">
        <v>14254</v>
      </c>
      <c r="H1392" s="361">
        <v>213</v>
      </c>
      <c r="I1392" s="363" t="s">
        <v>14254</v>
      </c>
      <c r="J1392" s="363" t="s">
        <v>11655</v>
      </c>
      <c r="K1392" s="360" t="s">
        <v>13768</v>
      </c>
      <c r="L1392" s="360" t="s">
        <v>14302</v>
      </c>
      <c r="M1392" s="360"/>
      <c r="N1392" s="363" t="s">
        <v>15808</v>
      </c>
      <c r="O1392" s="363" t="s">
        <v>13844</v>
      </c>
      <c r="P1392" s="363" t="s">
        <v>14303</v>
      </c>
      <c r="Q1392" s="363" t="s">
        <v>14304</v>
      </c>
      <c r="R1392" s="363" t="s">
        <v>15809</v>
      </c>
      <c r="S1392" s="363" t="s">
        <v>8373</v>
      </c>
      <c r="T1392" s="419" t="str">
        <f t="shared" si="43"/>
        <v>213Xã Sín Chéng</v>
      </c>
      <c r="U1392" t="e">
        <f>VLOOKUP(S1392,'DM CQT mới'!$E$7:$E$132,1,)</f>
        <v>#N/A</v>
      </c>
      <c r="V1392" s="360" t="s">
        <v>14302</v>
      </c>
      <c r="W1392" s="363" t="s">
        <v>15808</v>
      </c>
      <c r="X1392" t="b">
        <f t="shared" si="42"/>
        <v>0</v>
      </c>
    </row>
    <row r="1393" spans="1:24" ht="45" hidden="1">
      <c r="A1393" s="360" t="s">
        <v>14305</v>
      </c>
      <c r="B1393" s="361" t="s">
        <v>11655</v>
      </c>
      <c r="C1393" s="361">
        <v>8</v>
      </c>
      <c r="D1393" s="361">
        <v>3170</v>
      </c>
      <c r="E1393" s="361" t="s">
        <v>14306</v>
      </c>
      <c r="F1393" s="361" t="s">
        <v>15806</v>
      </c>
      <c r="G1393" s="361" t="s">
        <v>14307</v>
      </c>
      <c r="H1393" s="361" t="s">
        <v>7920</v>
      </c>
      <c r="I1393" s="363" t="s">
        <v>13924</v>
      </c>
      <c r="J1393" s="363" t="s">
        <v>13924</v>
      </c>
      <c r="K1393" s="360" t="s">
        <v>13924</v>
      </c>
      <c r="L1393" s="360" t="s">
        <v>13924</v>
      </c>
      <c r="M1393" s="360" t="s">
        <v>13924</v>
      </c>
      <c r="N1393" s="363" t="s">
        <v>13924</v>
      </c>
      <c r="O1393" s="363" t="s">
        <v>13924</v>
      </c>
      <c r="P1393" s="363" t="s">
        <v>14263</v>
      </c>
      <c r="Q1393" s="363"/>
      <c r="R1393" s="363"/>
      <c r="S1393" s="363"/>
      <c r="T1393" s="419" t="str">
        <f t="shared" si="43"/>
        <v>302</v>
      </c>
      <c r="V1393" s="360" t="s">
        <v>13924</v>
      </c>
      <c r="W1393" s="363" t="s">
        <v>13924</v>
      </c>
      <c r="X1393" t="b">
        <f t="shared" si="42"/>
        <v>0</v>
      </c>
    </row>
    <row r="1394" spans="1:24" ht="45" hidden="1">
      <c r="A1394" s="360" t="s">
        <v>14308</v>
      </c>
      <c r="B1394" s="361" t="s">
        <v>11655</v>
      </c>
      <c r="C1394" s="361">
        <v>9</v>
      </c>
      <c r="D1394" s="361" t="s">
        <v>3396</v>
      </c>
      <c r="E1394" s="361" t="s">
        <v>14309</v>
      </c>
      <c r="F1394" s="361" t="s">
        <v>15808</v>
      </c>
      <c r="G1394" s="361" t="s">
        <v>14307</v>
      </c>
      <c r="H1394" s="361" t="s">
        <v>7920</v>
      </c>
      <c r="I1394" s="363" t="s">
        <v>14307</v>
      </c>
      <c r="J1394" s="363" t="s">
        <v>11655</v>
      </c>
      <c r="K1394" s="360" t="s">
        <v>7968</v>
      </c>
      <c r="L1394" s="360" t="s">
        <v>3396</v>
      </c>
      <c r="M1394" s="360" t="s">
        <v>14309</v>
      </c>
      <c r="N1394" s="363" t="s">
        <v>15810</v>
      </c>
      <c r="O1394" s="363" t="s">
        <v>13926</v>
      </c>
      <c r="P1394" s="363" t="s">
        <v>14310</v>
      </c>
      <c r="Q1394" s="363" t="s">
        <v>14311</v>
      </c>
      <c r="R1394" s="363" t="s">
        <v>15811</v>
      </c>
      <c r="S1394" s="363" t="s">
        <v>8427</v>
      </c>
      <c r="T1394" s="419" t="str">
        <f t="shared" si="43"/>
        <v>302Xã Bản Bo</v>
      </c>
      <c r="U1394" t="e">
        <f>VLOOKUP(S1394,'DM CQT mới'!$E$7:$E$132,1,)</f>
        <v>#N/A</v>
      </c>
      <c r="V1394" s="360" t="s">
        <v>3396</v>
      </c>
      <c r="W1394" s="363" t="s">
        <v>15810</v>
      </c>
      <c r="X1394" t="b">
        <f t="shared" si="42"/>
        <v>1</v>
      </c>
    </row>
    <row r="1395" spans="1:24" ht="45" hidden="1">
      <c r="A1395" s="360" t="s">
        <v>14308</v>
      </c>
      <c r="B1395" s="361" t="s">
        <v>11655</v>
      </c>
      <c r="C1395" s="361">
        <v>9</v>
      </c>
      <c r="D1395" s="361" t="s">
        <v>3396</v>
      </c>
      <c r="E1395" s="361" t="s">
        <v>14309</v>
      </c>
      <c r="F1395" s="361" t="s">
        <v>15808</v>
      </c>
      <c r="G1395" s="361" t="s">
        <v>14307</v>
      </c>
      <c r="H1395" s="361" t="s">
        <v>7920</v>
      </c>
      <c r="I1395" s="363" t="s">
        <v>14307</v>
      </c>
      <c r="J1395" s="363" t="s">
        <v>11655</v>
      </c>
      <c r="K1395" s="360" t="s">
        <v>7968</v>
      </c>
      <c r="L1395" s="360" t="s">
        <v>3396</v>
      </c>
      <c r="M1395" s="360" t="s">
        <v>14309</v>
      </c>
      <c r="N1395" s="363" t="s">
        <v>15810</v>
      </c>
      <c r="O1395" s="363" t="s">
        <v>13926</v>
      </c>
      <c r="P1395" s="363" t="s">
        <v>14310</v>
      </c>
      <c r="Q1395" s="363" t="s">
        <v>14311</v>
      </c>
      <c r="R1395" s="363" t="s">
        <v>15811</v>
      </c>
      <c r="S1395" s="363" t="s">
        <v>8428</v>
      </c>
      <c r="T1395" s="419" t="str">
        <f t="shared" si="43"/>
        <v>302Xã Bình Lư</v>
      </c>
      <c r="U1395" t="e">
        <f>VLOOKUP(S1395,'DM CQT mới'!$E$7:$E$132,1,)</f>
        <v>#N/A</v>
      </c>
      <c r="V1395" s="360" t="s">
        <v>3396</v>
      </c>
      <c r="W1395" s="363" t="s">
        <v>15810</v>
      </c>
      <c r="X1395" t="b">
        <f t="shared" si="42"/>
        <v>1</v>
      </c>
    </row>
    <row r="1396" spans="1:24" ht="45" hidden="1">
      <c r="A1396" s="360" t="s">
        <v>14308</v>
      </c>
      <c r="B1396" s="361" t="s">
        <v>11655</v>
      </c>
      <c r="C1396" s="361">
        <v>9</v>
      </c>
      <c r="D1396" s="361" t="s">
        <v>3396</v>
      </c>
      <c r="E1396" s="361" t="s">
        <v>14309</v>
      </c>
      <c r="F1396" s="361" t="s">
        <v>15808</v>
      </c>
      <c r="G1396" s="361" t="s">
        <v>14307</v>
      </c>
      <c r="H1396" s="361" t="s">
        <v>7920</v>
      </c>
      <c r="I1396" s="363" t="s">
        <v>14307</v>
      </c>
      <c r="J1396" s="363" t="s">
        <v>11655</v>
      </c>
      <c r="K1396" s="360" t="s">
        <v>7968</v>
      </c>
      <c r="L1396" s="360" t="s">
        <v>3396</v>
      </c>
      <c r="M1396" s="360" t="s">
        <v>14309</v>
      </c>
      <c r="N1396" s="363" t="s">
        <v>15810</v>
      </c>
      <c r="O1396" s="363" t="s">
        <v>13926</v>
      </c>
      <c r="P1396" s="363" t="s">
        <v>14310</v>
      </c>
      <c r="Q1396" s="363" t="s">
        <v>14311</v>
      </c>
      <c r="R1396" s="363" t="s">
        <v>15811</v>
      </c>
      <c r="S1396" s="363" t="s">
        <v>8429</v>
      </c>
      <c r="T1396" s="419" t="str">
        <f t="shared" si="43"/>
        <v>302Xã Tả Lèng</v>
      </c>
      <c r="U1396" t="e">
        <f>VLOOKUP(S1396,'DM CQT mới'!$E$7:$E$132,1,)</f>
        <v>#N/A</v>
      </c>
      <c r="V1396" s="360" t="s">
        <v>3396</v>
      </c>
      <c r="W1396" s="363" t="s">
        <v>15810</v>
      </c>
      <c r="X1396" t="b">
        <f t="shared" si="42"/>
        <v>1</v>
      </c>
    </row>
    <row r="1397" spans="1:24" ht="45" hidden="1">
      <c r="A1397" s="360" t="s">
        <v>14308</v>
      </c>
      <c r="B1397" s="361" t="s">
        <v>11655</v>
      </c>
      <c r="C1397" s="361">
        <v>9</v>
      </c>
      <c r="D1397" s="361" t="s">
        <v>3396</v>
      </c>
      <c r="E1397" s="361" t="s">
        <v>14309</v>
      </c>
      <c r="F1397" s="361" t="s">
        <v>15808</v>
      </c>
      <c r="G1397" s="361" t="s">
        <v>14307</v>
      </c>
      <c r="H1397" s="361" t="s">
        <v>7920</v>
      </c>
      <c r="I1397" s="363" t="s">
        <v>14307</v>
      </c>
      <c r="J1397" s="363" t="s">
        <v>11655</v>
      </c>
      <c r="K1397" s="360" t="s">
        <v>7968</v>
      </c>
      <c r="L1397" s="360" t="s">
        <v>3396</v>
      </c>
      <c r="M1397" s="360" t="s">
        <v>14309</v>
      </c>
      <c r="N1397" s="363" t="s">
        <v>15810</v>
      </c>
      <c r="O1397" s="363" t="s">
        <v>13926</v>
      </c>
      <c r="P1397" s="363" t="s">
        <v>14310</v>
      </c>
      <c r="Q1397" s="363" t="s">
        <v>14311</v>
      </c>
      <c r="R1397" s="363" t="s">
        <v>15811</v>
      </c>
      <c r="S1397" s="363" t="s">
        <v>8430</v>
      </c>
      <c r="T1397" s="419" t="str">
        <f t="shared" si="43"/>
        <v>302Xã Khun Há</v>
      </c>
      <c r="U1397" t="e">
        <f>VLOOKUP(S1397,'DM CQT mới'!$E$7:$E$132,1,)</f>
        <v>#N/A</v>
      </c>
      <c r="V1397" s="360" t="s">
        <v>3396</v>
      </c>
      <c r="W1397" s="363" t="s">
        <v>15810</v>
      </c>
      <c r="X1397" t="b">
        <f t="shared" si="42"/>
        <v>1</v>
      </c>
    </row>
    <row r="1398" spans="1:24" ht="45" hidden="1">
      <c r="A1398" s="360" t="s">
        <v>14308</v>
      </c>
      <c r="B1398" s="361" t="s">
        <v>11655</v>
      </c>
      <c r="C1398" s="361">
        <v>9</v>
      </c>
      <c r="D1398" s="361" t="s">
        <v>3396</v>
      </c>
      <c r="E1398" s="361" t="s">
        <v>14309</v>
      </c>
      <c r="F1398" s="361" t="s">
        <v>15808</v>
      </c>
      <c r="G1398" s="361" t="s">
        <v>14307</v>
      </c>
      <c r="H1398" s="361" t="s">
        <v>7920</v>
      </c>
      <c r="I1398" s="363" t="s">
        <v>14307</v>
      </c>
      <c r="J1398" s="363" t="s">
        <v>11655</v>
      </c>
      <c r="K1398" s="360" t="s">
        <v>7968</v>
      </c>
      <c r="L1398" s="360" t="s">
        <v>3396</v>
      </c>
      <c r="M1398" s="360" t="s">
        <v>14309</v>
      </c>
      <c r="N1398" s="363" t="s">
        <v>15810</v>
      </c>
      <c r="O1398" s="363" t="s">
        <v>13926</v>
      </c>
      <c r="P1398" s="363" t="s">
        <v>14310</v>
      </c>
      <c r="Q1398" s="363" t="s">
        <v>14311</v>
      </c>
      <c r="R1398" s="363" t="s">
        <v>15811</v>
      </c>
      <c r="S1398" s="363" t="s">
        <v>8424</v>
      </c>
      <c r="T1398" s="419" t="str">
        <f t="shared" si="43"/>
        <v>302Xã Pắc Ta</v>
      </c>
      <c r="U1398" t="e">
        <f>VLOOKUP(S1398,'DM CQT mới'!$E$7:$E$132,1,)</f>
        <v>#N/A</v>
      </c>
      <c r="V1398" s="360" t="s">
        <v>3396</v>
      </c>
      <c r="W1398" s="363" t="s">
        <v>15810</v>
      </c>
      <c r="X1398" t="b">
        <f t="shared" si="42"/>
        <v>1</v>
      </c>
    </row>
    <row r="1399" spans="1:24" ht="45" hidden="1">
      <c r="A1399" s="360" t="s">
        <v>14308</v>
      </c>
      <c r="B1399" s="361" t="s">
        <v>11655</v>
      </c>
      <c r="C1399" s="361">
        <v>9</v>
      </c>
      <c r="D1399" s="361" t="s">
        <v>3396</v>
      </c>
      <c r="E1399" s="361" t="s">
        <v>14309</v>
      </c>
      <c r="F1399" s="361" t="s">
        <v>15808</v>
      </c>
      <c r="G1399" s="361" t="s">
        <v>14307</v>
      </c>
      <c r="H1399" s="361" t="s">
        <v>7920</v>
      </c>
      <c r="I1399" s="363" t="s">
        <v>14307</v>
      </c>
      <c r="J1399" s="363" t="s">
        <v>11655</v>
      </c>
      <c r="K1399" s="360" t="s">
        <v>7968</v>
      </c>
      <c r="L1399" s="360" t="s">
        <v>3396</v>
      </c>
      <c r="M1399" s="360" t="s">
        <v>14309</v>
      </c>
      <c r="N1399" s="363" t="s">
        <v>15810</v>
      </c>
      <c r="O1399" s="363" t="s">
        <v>13926</v>
      </c>
      <c r="P1399" s="363" t="s">
        <v>14310</v>
      </c>
      <c r="Q1399" s="363" t="s">
        <v>14311</v>
      </c>
      <c r="R1399" s="363" t="s">
        <v>15811</v>
      </c>
      <c r="S1399" s="363" t="s">
        <v>15354</v>
      </c>
      <c r="T1399" s="419" t="str">
        <f t="shared" si="43"/>
        <v>302Xã Nậm Sỏ</v>
      </c>
      <c r="U1399" t="e">
        <f>VLOOKUP(S1399,'DM CQT mới'!$E$7:$E$132,1,)</f>
        <v>#N/A</v>
      </c>
      <c r="V1399" s="360" t="s">
        <v>3396</v>
      </c>
      <c r="W1399" s="363" t="s">
        <v>15810</v>
      </c>
      <c r="X1399" t="b">
        <f t="shared" si="42"/>
        <v>1</v>
      </c>
    </row>
    <row r="1400" spans="1:24" ht="45" hidden="1">
      <c r="A1400" s="360" t="s">
        <v>14308</v>
      </c>
      <c r="B1400" s="361" t="s">
        <v>11655</v>
      </c>
      <c r="C1400" s="361">
        <v>9</v>
      </c>
      <c r="D1400" s="361" t="s">
        <v>3396</v>
      </c>
      <c r="E1400" s="361" t="s">
        <v>14309</v>
      </c>
      <c r="F1400" s="361" t="s">
        <v>15808</v>
      </c>
      <c r="G1400" s="361" t="s">
        <v>14307</v>
      </c>
      <c r="H1400" s="361" t="s">
        <v>7920</v>
      </c>
      <c r="I1400" s="363" t="s">
        <v>14307</v>
      </c>
      <c r="J1400" s="363" t="s">
        <v>11655</v>
      </c>
      <c r="K1400" s="360" t="s">
        <v>7968</v>
      </c>
      <c r="L1400" s="360" t="s">
        <v>3396</v>
      </c>
      <c r="M1400" s="360" t="s">
        <v>14309</v>
      </c>
      <c r="N1400" s="363" t="s">
        <v>15810</v>
      </c>
      <c r="O1400" s="363" t="s">
        <v>13926</v>
      </c>
      <c r="P1400" s="363" t="s">
        <v>14310</v>
      </c>
      <c r="Q1400" s="363" t="s">
        <v>14311</v>
      </c>
      <c r="R1400" s="363" t="s">
        <v>15811</v>
      </c>
      <c r="S1400" s="363" t="s">
        <v>8425</v>
      </c>
      <c r="T1400" s="419" t="str">
        <f t="shared" si="43"/>
        <v>302Xã Tân Uyên</v>
      </c>
      <c r="U1400" t="e">
        <f>VLOOKUP(S1400,'DM CQT mới'!$E$7:$E$132,1,)</f>
        <v>#N/A</v>
      </c>
      <c r="V1400" s="360" t="s">
        <v>3396</v>
      </c>
      <c r="W1400" s="363" t="s">
        <v>15810</v>
      </c>
      <c r="X1400" t="b">
        <f t="shared" si="42"/>
        <v>1</v>
      </c>
    </row>
    <row r="1401" spans="1:24" ht="45" hidden="1">
      <c r="A1401" s="360" t="s">
        <v>14308</v>
      </c>
      <c r="B1401" s="361" t="s">
        <v>11655</v>
      </c>
      <c r="C1401" s="361">
        <v>9</v>
      </c>
      <c r="D1401" s="361" t="s">
        <v>3396</v>
      </c>
      <c r="E1401" s="361" t="s">
        <v>14309</v>
      </c>
      <c r="F1401" s="361" t="s">
        <v>15808</v>
      </c>
      <c r="G1401" s="361" t="s">
        <v>14307</v>
      </c>
      <c r="H1401" s="361" t="s">
        <v>7920</v>
      </c>
      <c r="I1401" s="363" t="s">
        <v>14307</v>
      </c>
      <c r="J1401" s="363" t="s">
        <v>11655</v>
      </c>
      <c r="K1401" s="360" t="s">
        <v>7968</v>
      </c>
      <c r="L1401" s="360" t="s">
        <v>3396</v>
      </c>
      <c r="M1401" s="360" t="s">
        <v>14309</v>
      </c>
      <c r="N1401" s="363" t="s">
        <v>15810</v>
      </c>
      <c r="O1401" s="363" t="s">
        <v>13926</v>
      </c>
      <c r="P1401" s="363" t="s">
        <v>14310</v>
      </c>
      <c r="Q1401" s="363" t="s">
        <v>14311</v>
      </c>
      <c r="R1401" s="363" t="s">
        <v>15811</v>
      </c>
      <c r="S1401" s="363" t="s">
        <v>8426</v>
      </c>
      <c r="T1401" s="419" t="str">
        <f t="shared" si="43"/>
        <v>302Xã Mường Khoa</v>
      </c>
      <c r="U1401" t="e">
        <f>VLOOKUP(S1401,'DM CQT mới'!$E$7:$E$132,1,)</f>
        <v>#N/A</v>
      </c>
      <c r="V1401" s="360" t="s">
        <v>3396</v>
      </c>
      <c r="W1401" s="363" t="s">
        <v>15810</v>
      </c>
      <c r="X1401" t="b">
        <f t="shared" si="42"/>
        <v>1</v>
      </c>
    </row>
    <row r="1402" spans="1:24" ht="45" hidden="1">
      <c r="A1402" s="360" t="s">
        <v>14312</v>
      </c>
      <c r="B1402" s="361" t="s">
        <v>11655</v>
      </c>
      <c r="C1402" s="361">
        <v>10</v>
      </c>
      <c r="D1402" s="361" t="s">
        <v>898</v>
      </c>
      <c r="E1402" s="361" t="s">
        <v>14313</v>
      </c>
      <c r="F1402" s="361" t="s">
        <v>15810</v>
      </c>
      <c r="G1402" s="361" t="s">
        <v>14307</v>
      </c>
      <c r="H1402" s="361" t="s">
        <v>7920</v>
      </c>
      <c r="I1402" s="363" t="s">
        <v>14307</v>
      </c>
      <c r="J1402" s="363" t="s">
        <v>11655</v>
      </c>
      <c r="K1402" s="360" t="s">
        <v>7964</v>
      </c>
      <c r="L1402" s="360" t="s">
        <v>898</v>
      </c>
      <c r="M1402" s="360" t="s">
        <v>14313</v>
      </c>
      <c r="N1402" s="363" t="s">
        <v>15812</v>
      </c>
      <c r="O1402" s="363" t="s">
        <v>13926</v>
      </c>
      <c r="P1402" s="363" t="s">
        <v>3413</v>
      </c>
      <c r="Q1402" s="363" t="s">
        <v>14314</v>
      </c>
      <c r="R1402" s="363" t="s">
        <v>15813</v>
      </c>
      <c r="S1402" s="363" t="s">
        <v>8420</v>
      </c>
      <c r="T1402" s="419" t="str">
        <f t="shared" si="43"/>
        <v>302Xã Mường Kim</v>
      </c>
      <c r="U1402" t="e">
        <f>VLOOKUP(S1402,'DM CQT mới'!$E$7:$E$132,1,)</f>
        <v>#N/A</v>
      </c>
      <c r="V1402" s="360" t="s">
        <v>898</v>
      </c>
      <c r="W1402" s="363" t="s">
        <v>15812</v>
      </c>
      <c r="X1402" t="b">
        <f t="shared" si="42"/>
        <v>1</v>
      </c>
    </row>
    <row r="1403" spans="1:24" ht="45" hidden="1">
      <c r="A1403" s="360" t="s">
        <v>14312</v>
      </c>
      <c r="B1403" s="361" t="s">
        <v>11655</v>
      </c>
      <c r="C1403" s="361">
        <v>10</v>
      </c>
      <c r="D1403" s="361" t="s">
        <v>898</v>
      </c>
      <c r="E1403" s="361" t="s">
        <v>14313</v>
      </c>
      <c r="F1403" s="361" t="s">
        <v>15810</v>
      </c>
      <c r="G1403" s="361" t="s">
        <v>14307</v>
      </c>
      <c r="H1403" s="361" t="s">
        <v>7920</v>
      </c>
      <c r="I1403" s="363" t="s">
        <v>14307</v>
      </c>
      <c r="J1403" s="363" t="s">
        <v>11655</v>
      </c>
      <c r="K1403" s="360" t="s">
        <v>7964</v>
      </c>
      <c r="L1403" s="360" t="s">
        <v>898</v>
      </c>
      <c r="M1403" s="360" t="s">
        <v>14313</v>
      </c>
      <c r="N1403" s="363" t="s">
        <v>15812</v>
      </c>
      <c r="O1403" s="363" t="s">
        <v>13926</v>
      </c>
      <c r="P1403" s="363" t="s">
        <v>3413</v>
      </c>
      <c r="Q1403" s="363" t="s">
        <v>14314</v>
      </c>
      <c r="R1403" s="363" t="s">
        <v>15813</v>
      </c>
      <c r="S1403" s="363" t="s">
        <v>8421</v>
      </c>
      <c r="T1403" s="419" t="str">
        <f t="shared" si="43"/>
        <v>302Xã Khoen On</v>
      </c>
      <c r="U1403" t="e">
        <f>VLOOKUP(S1403,'DM CQT mới'!$E$7:$E$132,1,)</f>
        <v>#N/A</v>
      </c>
      <c r="V1403" s="360" t="s">
        <v>898</v>
      </c>
      <c r="W1403" s="363" t="s">
        <v>15812</v>
      </c>
      <c r="X1403" t="b">
        <f t="shared" si="42"/>
        <v>1</v>
      </c>
    </row>
    <row r="1404" spans="1:24" ht="45" hidden="1">
      <c r="A1404" s="360" t="s">
        <v>14312</v>
      </c>
      <c r="B1404" s="361" t="s">
        <v>11655</v>
      </c>
      <c r="C1404" s="361">
        <v>10</v>
      </c>
      <c r="D1404" s="361" t="s">
        <v>898</v>
      </c>
      <c r="E1404" s="361" t="s">
        <v>14313</v>
      </c>
      <c r="F1404" s="361" t="s">
        <v>15810</v>
      </c>
      <c r="G1404" s="361" t="s">
        <v>14307</v>
      </c>
      <c r="H1404" s="361" t="s">
        <v>7920</v>
      </c>
      <c r="I1404" s="363" t="s">
        <v>14307</v>
      </c>
      <c r="J1404" s="363" t="s">
        <v>11655</v>
      </c>
      <c r="K1404" s="360" t="s">
        <v>7964</v>
      </c>
      <c r="L1404" s="360" t="s">
        <v>898</v>
      </c>
      <c r="M1404" s="360" t="s">
        <v>14313</v>
      </c>
      <c r="N1404" s="363" t="s">
        <v>15812</v>
      </c>
      <c r="O1404" s="363" t="s">
        <v>13926</v>
      </c>
      <c r="P1404" s="363" t="s">
        <v>3413</v>
      </c>
      <c r="Q1404" s="363" t="s">
        <v>14314</v>
      </c>
      <c r="R1404" s="363" t="s">
        <v>15813</v>
      </c>
      <c r="S1404" s="363" t="s">
        <v>8422</v>
      </c>
      <c r="T1404" s="419" t="str">
        <f t="shared" si="43"/>
        <v>302Xã Than Uyên</v>
      </c>
      <c r="U1404" t="e">
        <f>VLOOKUP(S1404,'DM CQT mới'!$E$7:$E$132,1,)</f>
        <v>#N/A</v>
      </c>
      <c r="V1404" s="360" t="s">
        <v>898</v>
      </c>
      <c r="W1404" s="363" t="s">
        <v>15812</v>
      </c>
      <c r="X1404" t="b">
        <f t="shared" si="42"/>
        <v>1</v>
      </c>
    </row>
    <row r="1405" spans="1:24" ht="45" hidden="1">
      <c r="A1405" s="360" t="s">
        <v>14312</v>
      </c>
      <c r="B1405" s="361" t="s">
        <v>11655</v>
      </c>
      <c r="C1405" s="361">
        <v>10</v>
      </c>
      <c r="D1405" s="361" t="s">
        <v>898</v>
      </c>
      <c r="E1405" s="361" t="s">
        <v>14313</v>
      </c>
      <c r="F1405" s="361" t="s">
        <v>15810</v>
      </c>
      <c r="G1405" s="361" t="s">
        <v>14307</v>
      </c>
      <c r="H1405" s="361" t="s">
        <v>7920</v>
      </c>
      <c r="I1405" s="363" t="s">
        <v>14307</v>
      </c>
      <c r="J1405" s="363" t="s">
        <v>11655</v>
      </c>
      <c r="K1405" s="360" t="s">
        <v>7964</v>
      </c>
      <c r="L1405" s="360" t="s">
        <v>898</v>
      </c>
      <c r="M1405" s="360" t="s">
        <v>14313</v>
      </c>
      <c r="N1405" s="363" t="s">
        <v>15812</v>
      </c>
      <c r="O1405" s="363" t="s">
        <v>13926</v>
      </c>
      <c r="P1405" s="363" t="s">
        <v>3413</v>
      </c>
      <c r="Q1405" s="363" t="s">
        <v>14314</v>
      </c>
      <c r="R1405" s="363" t="s">
        <v>15813</v>
      </c>
      <c r="S1405" s="363" t="s">
        <v>8423</v>
      </c>
      <c r="T1405" s="419" t="str">
        <f t="shared" si="43"/>
        <v>302Xã Mường Than</v>
      </c>
      <c r="U1405" t="e">
        <f>VLOOKUP(S1405,'DM CQT mới'!$E$7:$E$132,1,)</f>
        <v>#N/A</v>
      </c>
      <c r="V1405" s="360" t="s">
        <v>898</v>
      </c>
      <c r="W1405" s="363" t="s">
        <v>15812</v>
      </c>
      <c r="X1405" t="b">
        <f t="shared" si="42"/>
        <v>1</v>
      </c>
    </row>
    <row r="1406" spans="1:24" ht="45" hidden="1">
      <c r="A1406" s="360" t="s">
        <v>14315</v>
      </c>
      <c r="B1406" s="361" t="s">
        <v>11655</v>
      </c>
      <c r="C1406" s="361">
        <v>11</v>
      </c>
      <c r="D1406" s="361" t="s">
        <v>911</v>
      </c>
      <c r="E1406" s="361" t="s">
        <v>14316</v>
      </c>
      <c r="F1406" s="361" t="s">
        <v>15812</v>
      </c>
      <c r="G1406" s="361" t="s">
        <v>14307</v>
      </c>
      <c r="H1406" s="361" t="s">
        <v>7920</v>
      </c>
      <c r="I1406" s="363" t="s">
        <v>14307</v>
      </c>
      <c r="J1406" s="363" t="s">
        <v>11655</v>
      </c>
      <c r="K1406" s="360" t="s">
        <v>7969</v>
      </c>
      <c r="L1406" s="360" t="s">
        <v>911</v>
      </c>
      <c r="M1406" s="360" t="s">
        <v>14316</v>
      </c>
      <c r="N1406" s="363" t="s">
        <v>15814</v>
      </c>
      <c r="O1406" s="363" t="s">
        <v>13926</v>
      </c>
      <c r="P1406" s="363" t="s">
        <v>3379</v>
      </c>
      <c r="Q1406" s="363" t="s">
        <v>14317</v>
      </c>
      <c r="R1406" s="363" t="s">
        <v>15815</v>
      </c>
      <c r="S1406" s="363" t="s">
        <v>8433</v>
      </c>
      <c r="T1406" s="419" t="str">
        <f t="shared" si="43"/>
        <v>302Xã Sin Suối Hồ</v>
      </c>
      <c r="U1406" t="e">
        <f>VLOOKUP(S1406,'DM CQT mới'!$E$7:$E$132,1,)</f>
        <v>#N/A</v>
      </c>
      <c r="V1406" s="360" t="s">
        <v>911</v>
      </c>
      <c r="W1406" s="363" t="s">
        <v>15814</v>
      </c>
      <c r="X1406" t="b">
        <f t="shared" si="42"/>
        <v>1</v>
      </c>
    </row>
    <row r="1407" spans="1:24" ht="45" hidden="1">
      <c r="A1407" s="360" t="s">
        <v>14315</v>
      </c>
      <c r="B1407" s="361" t="s">
        <v>11655</v>
      </c>
      <c r="C1407" s="361">
        <v>11</v>
      </c>
      <c r="D1407" s="361" t="s">
        <v>911</v>
      </c>
      <c r="E1407" s="361" t="s">
        <v>14316</v>
      </c>
      <c r="F1407" s="361" t="s">
        <v>15812</v>
      </c>
      <c r="G1407" s="361" t="s">
        <v>14307</v>
      </c>
      <c r="H1407" s="361" t="s">
        <v>7920</v>
      </c>
      <c r="I1407" s="363" t="s">
        <v>14307</v>
      </c>
      <c r="J1407" s="363" t="s">
        <v>11655</v>
      </c>
      <c r="K1407" s="360" t="s">
        <v>7969</v>
      </c>
      <c r="L1407" s="360" t="s">
        <v>911</v>
      </c>
      <c r="M1407" s="360" t="s">
        <v>14316</v>
      </c>
      <c r="N1407" s="363" t="s">
        <v>15814</v>
      </c>
      <c r="O1407" s="363" t="s">
        <v>13926</v>
      </c>
      <c r="P1407" s="363" t="s">
        <v>3379</v>
      </c>
      <c r="Q1407" s="363" t="s">
        <v>14317</v>
      </c>
      <c r="R1407" s="363" t="s">
        <v>15815</v>
      </c>
      <c r="S1407" s="363" t="s">
        <v>8434</v>
      </c>
      <c r="T1407" s="419" t="str">
        <f t="shared" si="43"/>
        <v>302Xã Phong Thổ</v>
      </c>
      <c r="U1407" t="e">
        <f>VLOOKUP(S1407,'DM CQT mới'!$E$7:$E$132,1,)</f>
        <v>#N/A</v>
      </c>
      <c r="V1407" s="360" t="s">
        <v>911</v>
      </c>
      <c r="W1407" s="363" t="s">
        <v>15814</v>
      </c>
      <c r="X1407" t="b">
        <f t="shared" si="42"/>
        <v>1</v>
      </c>
    </row>
    <row r="1408" spans="1:24" ht="45" hidden="1">
      <c r="A1408" s="360" t="s">
        <v>14315</v>
      </c>
      <c r="B1408" s="361" t="s">
        <v>11655</v>
      </c>
      <c r="C1408" s="361">
        <v>11</v>
      </c>
      <c r="D1408" s="361" t="s">
        <v>911</v>
      </c>
      <c r="E1408" s="361" t="s">
        <v>14316</v>
      </c>
      <c r="F1408" s="361" t="s">
        <v>15812</v>
      </c>
      <c r="G1408" s="361" t="s">
        <v>14307</v>
      </c>
      <c r="H1408" s="361" t="s">
        <v>7920</v>
      </c>
      <c r="I1408" s="363" t="s">
        <v>14307</v>
      </c>
      <c r="J1408" s="363" t="s">
        <v>11655</v>
      </c>
      <c r="K1408" s="360" t="s">
        <v>7969</v>
      </c>
      <c r="L1408" s="360" t="s">
        <v>911</v>
      </c>
      <c r="M1408" s="360" t="s">
        <v>14316</v>
      </c>
      <c r="N1408" s="363" t="s">
        <v>15814</v>
      </c>
      <c r="O1408" s="363" t="s">
        <v>13926</v>
      </c>
      <c r="P1408" s="363" t="s">
        <v>3379</v>
      </c>
      <c r="Q1408" s="363" t="s">
        <v>14317</v>
      </c>
      <c r="R1408" s="363" t="s">
        <v>15815</v>
      </c>
      <c r="S1408" s="363" t="s">
        <v>8436</v>
      </c>
      <c r="T1408" s="419" t="str">
        <f t="shared" si="43"/>
        <v>302Xã Dào San</v>
      </c>
      <c r="U1408" t="e">
        <f>VLOOKUP(S1408,'DM CQT mới'!$E$7:$E$132,1,)</f>
        <v>#N/A</v>
      </c>
      <c r="V1408" s="360" t="s">
        <v>911</v>
      </c>
      <c r="W1408" s="363" t="s">
        <v>15814</v>
      </c>
      <c r="X1408" t="b">
        <f t="shared" si="42"/>
        <v>1</v>
      </c>
    </row>
    <row r="1409" spans="1:24" ht="45" hidden="1">
      <c r="A1409" s="360" t="s">
        <v>14315</v>
      </c>
      <c r="B1409" s="361" t="s">
        <v>11655</v>
      </c>
      <c r="C1409" s="361">
        <v>11</v>
      </c>
      <c r="D1409" s="361" t="s">
        <v>911</v>
      </c>
      <c r="E1409" s="361" t="s">
        <v>14316</v>
      </c>
      <c r="F1409" s="361" t="s">
        <v>15812</v>
      </c>
      <c r="G1409" s="361" t="s">
        <v>14307</v>
      </c>
      <c r="H1409" s="361" t="s">
        <v>7920</v>
      </c>
      <c r="I1409" s="363" t="s">
        <v>14307</v>
      </c>
      <c r="J1409" s="363" t="s">
        <v>11655</v>
      </c>
      <c r="K1409" s="360" t="s">
        <v>7969</v>
      </c>
      <c r="L1409" s="360" t="s">
        <v>911</v>
      </c>
      <c r="M1409" s="360" t="s">
        <v>14316</v>
      </c>
      <c r="N1409" s="363" t="s">
        <v>15814</v>
      </c>
      <c r="O1409" s="363" t="s">
        <v>13926</v>
      </c>
      <c r="P1409" s="363" t="s">
        <v>3379</v>
      </c>
      <c r="Q1409" s="363" t="s">
        <v>14317</v>
      </c>
      <c r="R1409" s="363" t="s">
        <v>15815</v>
      </c>
      <c r="S1409" s="363" t="s">
        <v>8435</v>
      </c>
      <c r="T1409" s="419" t="str">
        <f t="shared" si="43"/>
        <v>302Xã Sì Lở Lầu</v>
      </c>
      <c r="U1409" t="e">
        <f>VLOOKUP(S1409,'DM CQT mới'!$E$7:$E$132,1,)</f>
        <v>#N/A</v>
      </c>
      <c r="V1409" s="360" t="s">
        <v>911</v>
      </c>
      <c r="W1409" s="363" t="s">
        <v>15814</v>
      </c>
      <c r="X1409" t="b">
        <f t="shared" si="42"/>
        <v>1</v>
      </c>
    </row>
    <row r="1410" spans="1:24" ht="45" hidden="1">
      <c r="A1410" s="360" t="s">
        <v>14315</v>
      </c>
      <c r="B1410" s="361" t="s">
        <v>11655</v>
      </c>
      <c r="C1410" s="361">
        <v>11</v>
      </c>
      <c r="D1410" s="361" t="s">
        <v>911</v>
      </c>
      <c r="E1410" s="361" t="s">
        <v>14316</v>
      </c>
      <c r="F1410" s="361" t="s">
        <v>15812</v>
      </c>
      <c r="G1410" s="361" t="s">
        <v>14307</v>
      </c>
      <c r="H1410" s="361" t="s">
        <v>7920</v>
      </c>
      <c r="I1410" s="363" t="s">
        <v>14307</v>
      </c>
      <c r="J1410" s="363" t="s">
        <v>11655</v>
      </c>
      <c r="K1410" s="360" t="s">
        <v>7969</v>
      </c>
      <c r="L1410" s="360" t="s">
        <v>911</v>
      </c>
      <c r="M1410" s="360" t="s">
        <v>14316</v>
      </c>
      <c r="N1410" s="363" t="s">
        <v>15814</v>
      </c>
      <c r="O1410" s="363" t="s">
        <v>13926</v>
      </c>
      <c r="P1410" s="363" t="s">
        <v>3379</v>
      </c>
      <c r="Q1410" s="363" t="s">
        <v>14317</v>
      </c>
      <c r="R1410" s="363" t="s">
        <v>15815</v>
      </c>
      <c r="S1410" s="363" t="s">
        <v>8437</v>
      </c>
      <c r="T1410" s="419" t="str">
        <f t="shared" si="43"/>
        <v>302Xã Khổng Lào</v>
      </c>
      <c r="U1410" t="e">
        <f>VLOOKUP(S1410,'DM CQT mới'!$E$7:$E$132,1,)</f>
        <v>#N/A</v>
      </c>
      <c r="V1410" s="360" t="s">
        <v>911</v>
      </c>
      <c r="W1410" s="363" t="s">
        <v>15814</v>
      </c>
      <c r="X1410" t="b">
        <f t="shared" si="42"/>
        <v>1</v>
      </c>
    </row>
    <row r="1411" spans="1:24" ht="45" hidden="1">
      <c r="A1411" s="360" t="s">
        <v>14318</v>
      </c>
      <c r="B1411" s="361" t="s">
        <v>11655</v>
      </c>
      <c r="C1411" s="361">
        <v>12</v>
      </c>
      <c r="D1411" s="361" t="s">
        <v>3437</v>
      </c>
      <c r="E1411" s="361" t="s">
        <v>14319</v>
      </c>
      <c r="F1411" s="361" t="s">
        <v>15814</v>
      </c>
      <c r="G1411" s="361" t="s">
        <v>14307</v>
      </c>
      <c r="H1411" s="361" t="s">
        <v>7920</v>
      </c>
      <c r="I1411" s="363" t="s">
        <v>14307</v>
      </c>
      <c r="J1411" s="363" t="s">
        <v>11655</v>
      </c>
      <c r="K1411" s="360" t="s">
        <v>13780</v>
      </c>
      <c r="L1411" s="360" t="s">
        <v>3437</v>
      </c>
      <c r="M1411" s="360" t="s">
        <v>14319</v>
      </c>
      <c r="N1411" s="363" t="s">
        <v>15816</v>
      </c>
      <c r="O1411" s="363" t="s">
        <v>13926</v>
      </c>
      <c r="P1411" s="363" t="s">
        <v>3435</v>
      </c>
      <c r="Q1411" s="363" t="s">
        <v>14320</v>
      </c>
      <c r="R1411" s="363" t="s">
        <v>15817</v>
      </c>
      <c r="S1411" s="363" t="s">
        <v>8445</v>
      </c>
      <c r="T1411" s="419" t="str">
        <f t="shared" si="43"/>
        <v>302Xã Lê Lợi</v>
      </c>
      <c r="U1411" t="e">
        <f>VLOOKUP(S1411,'DM CQT mới'!$E$7:$E$132,1,)</f>
        <v>#N/A</v>
      </c>
      <c r="V1411" s="360" t="s">
        <v>3437</v>
      </c>
      <c r="W1411" s="363" t="s">
        <v>15816</v>
      </c>
      <c r="X1411" t="b">
        <f t="shared" si="42"/>
        <v>1</v>
      </c>
    </row>
    <row r="1412" spans="1:24" ht="45" hidden="1">
      <c r="A1412" s="360" t="s">
        <v>14318</v>
      </c>
      <c r="B1412" s="361" t="s">
        <v>11655</v>
      </c>
      <c r="C1412" s="361">
        <v>12</v>
      </c>
      <c r="D1412" s="361" t="s">
        <v>3437</v>
      </c>
      <c r="E1412" s="361" t="s">
        <v>14319</v>
      </c>
      <c r="F1412" s="361" t="s">
        <v>15814</v>
      </c>
      <c r="G1412" s="361" t="s">
        <v>14307</v>
      </c>
      <c r="H1412" s="361" t="s">
        <v>7920</v>
      </c>
      <c r="I1412" s="363" t="s">
        <v>14307</v>
      </c>
      <c r="J1412" s="363" t="s">
        <v>11655</v>
      </c>
      <c r="K1412" s="360" t="s">
        <v>13780</v>
      </c>
      <c r="L1412" s="360" t="s">
        <v>3437</v>
      </c>
      <c r="M1412" s="360" t="s">
        <v>14319</v>
      </c>
      <c r="N1412" s="363" t="s">
        <v>15816</v>
      </c>
      <c r="O1412" s="363" t="s">
        <v>13926</v>
      </c>
      <c r="P1412" s="363" t="s">
        <v>3435</v>
      </c>
      <c r="Q1412" s="363" t="s">
        <v>14320</v>
      </c>
      <c r="R1412" s="363" t="s">
        <v>15817</v>
      </c>
      <c r="S1412" s="363" t="s">
        <v>8446</v>
      </c>
      <c r="T1412" s="419" t="str">
        <f t="shared" si="43"/>
        <v>302Xã Nậm Hàng</v>
      </c>
      <c r="U1412" t="e">
        <f>VLOOKUP(S1412,'DM CQT mới'!$E$7:$E$132,1,)</f>
        <v>#N/A</v>
      </c>
      <c r="V1412" s="360" t="s">
        <v>3437</v>
      </c>
      <c r="W1412" s="363" t="s">
        <v>15816</v>
      </c>
      <c r="X1412" t="b">
        <f t="shared" ref="X1412:X1475" si="44">V1412=D1412</f>
        <v>1</v>
      </c>
    </row>
    <row r="1413" spans="1:24" ht="45" hidden="1">
      <c r="A1413" s="360" t="s">
        <v>14318</v>
      </c>
      <c r="B1413" s="361" t="s">
        <v>11655</v>
      </c>
      <c r="C1413" s="361">
        <v>12</v>
      </c>
      <c r="D1413" s="361" t="s">
        <v>3437</v>
      </c>
      <c r="E1413" s="361" t="s">
        <v>14319</v>
      </c>
      <c r="F1413" s="361" t="s">
        <v>15814</v>
      </c>
      <c r="G1413" s="361" t="s">
        <v>14307</v>
      </c>
      <c r="H1413" s="361" t="s">
        <v>7920</v>
      </c>
      <c r="I1413" s="363" t="s">
        <v>14307</v>
      </c>
      <c r="J1413" s="363" t="s">
        <v>11655</v>
      </c>
      <c r="K1413" s="360" t="s">
        <v>13780</v>
      </c>
      <c r="L1413" s="360" t="s">
        <v>3437</v>
      </c>
      <c r="M1413" s="360" t="s">
        <v>14319</v>
      </c>
      <c r="N1413" s="363" t="s">
        <v>15816</v>
      </c>
      <c r="O1413" s="363" t="s">
        <v>13926</v>
      </c>
      <c r="P1413" s="363" t="s">
        <v>3435</v>
      </c>
      <c r="Q1413" s="363" t="s">
        <v>14320</v>
      </c>
      <c r="R1413" s="363" t="s">
        <v>15817</v>
      </c>
      <c r="S1413" s="363" t="s">
        <v>8447</v>
      </c>
      <c r="T1413" s="419" t="str">
        <f t="shared" ref="T1413:T1476" si="45">H1413&amp;S1413</f>
        <v>302Xã Mường Mô</v>
      </c>
      <c r="U1413" t="e">
        <f>VLOOKUP(S1413,'DM CQT mới'!$E$7:$E$132,1,)</f>
        <v>#N/A</v>
      </c>
      <c r="V1413" s="360" t="s">
        <v>3437</v>
      </c>
      <c r="W1413" s="363" t="s">
        <v>15816</v>
      </c>
      <c r="X1413" t="b">
        <f t="shared" si="44"/>
        <v>1</v>
      </c>
    </row>
    <row r="1414" spans="1:24" ht="45" hidden="1">
      <c r="A1414" s="360" t="s">
        <v>14318</v>
      </c>
      <c r="B1414" s="361" t="s">
        <v>11655</v>
      </c>
      <c r="C1414" s="361">
        <v>12</v>
      </c>
      <c r="D1414" s="361" t="s">
        <v>3437</v>
      </c>
      <c r="E1414" s="361" t="s">
        <v>14319</v>
      </c>
      <c r="F1414" s="361" t="s">
        <v>15814</v>
      </c>
      <c r="G1414" s="361" t="s">
        <v>14307</v>
      </c>
      <c r="H1414" s="361" t="s">
        <v>7920</v>
      </c>
      <c r="I1414" s="363" t="s">
        <v>14307</v>
      </c>
      <c r="J1414" s="363" t="s">
        <v>11655</v>
      </c>
      <c r="K1414" s="360" t="s">
        <v>13780</v>
      </c>
      <c r="L1414" s="360" t="s">
        <v>3437</v>
      </c>
      <c r="M1414" s="360" t="s">
        <v>14319</v>
      </c>
      <c r="N1414" s="363" t="s">
        <v>15816</v>
      </c>
      <c r="O1414" s="363" t="s">
        <v>13926</v>
      </c>
      <c r="P1414" s="363" t="s">
        <v>3435</v>
      </c>
      <c r="Q1414" s="363" t="s">
        <v>14320</v>
      </c>
      <c r="R1414" s="363" t="s">
        <v>15817</v>
      </c>
      <c r="S1414" s="363" t="s">
        <v>8448</v>
      </c>
      <c r="T1414" s="419" t="str">
        <f t="shared" si="45"/>
        <v>302Xã Hua Bum</v>
      </c>
      <c r="U1414" t="e">
        <f>VLOOKUP(S1414,'DM CQT mới'!$E$7:$E$132,1,)</f>
        <v>#N/A</v>
      </c>
      <c r="V1414" s="360" t="s">
        <v>3437</v>
      </c>
      <c r="W1414" s="363" t="s">
        <v>15816</v>
      </c>
      <c r="X1414" t="b">
        <f t="shared" si="44"/>
        <v>1</v>
      </c>
    </row>
    <row r="1415" spans="1:24" ht="45" hidden="1">
      <c r="A1415" s="360" t="s">
        <v>14321</v>
      </c>
      <c r="B1415" s="361" t="s">
        <v>11655</v>
      </c>
      <c r="C1415" s="361">
        <v>13</v>
      </c>
      <c r="D1415" s="361" t="s">
        <v>868</v>
      </c>
      <c r="E1415" s="361" t="s">
        <v>14322</v>
      </c>
      <c r="F1415" s="361" t="s">
        <v>15816</v>
      </c>
      <c r="G1415" s="361" t="s">
        <v>14307</v>
      </c>
      <c r="H1415" s="361" t="s">
        <v>7920</v>
      </c>
      <c r="I1415" s="363" t="s">
        <v>14307</v>
      </c>
      <c r="J1415" s="363" t="s">
        <v>11655</v>
      </c>
      <c r="K1415" s="360" t="s">
        <v>7970</v>
      </c>
      <c r="L1415" s="360" t="s">
        <v>868</v>
      </c>
      <c r="M1415" s="360" t="s">
        <v>14322</v>
      </c>
      <c r="N1415" s="363" t="s">
        <v>15818</v>
      </c>
      <c r="O1415" s="363" t="s">
        <v>13926</v>
      </c>
      <c r="P1415" s="363" t="s">
        <v>3402</v>
      </c>
      <c r="Q1415" s="363" t="s">
        <v>14323</v>
      </c>
      <c r="R1415" s="363" t="s">
        <v>15819</v>
      </c>
      <c r="S1415" s="363" t="s">
        <v>8438</v>
      </c>
      <c r="T1415" s="419" t="str">
        <f t="shared" si="45"/>
        <v>302Xã Tủa Sín Chải</v>
      </c>
      <c r="U1415" t="e">
        <f>VLOOKUP(S1415,'DM CQT mới'!$E$7:$E$132,1,)</f>
        <v>#N/A</v>
      </c>
      <c r="V1415" s="360" t="s">
        <v>868</v>
      </c>
      <c r="W1415" s="363" t="s">
        <v>15818</v>
      </c>
      <c r="X1415" t="b">
        <f t="shared" si="44"/>
        <v>1</v>
      </c>
    </row>
    <row r="1416" spans="1:24" ht="45" hidden="1">
      <c r="A1416" s="360" t="s">
        <v>14321</v>
      </c>
      <c r="B1416" s="361" t="s">
        <v>11655</v>
      </c>
      <c r="C1416" s="361">
        <v>13</v>
      </c>
      <c r="D1416" s="361" t="s">
        <v>868</v>
      </c>
      <c r="E1416" s="361" t="s">
        <v>14322</v>
      </c>
      <c r="F1416" s="361" t="s">
        <v>15816</v>
      </c>
      <c r="G1416" s="361" t="s">
        <v>14307</v>
      </c>
      <c r="H1416" s="361" t="s">
        <v>7920</v>
      </c>
      <c r="I1416" s="363" t="s">
        <v>14307</v>
      </c>
      <c r="J1416" s="363" t="s">
        <v>11655</v>
      </c>
      <c r="K1416" s="360" t="s">
        <v>7970</v>
      </c>
      <c r="L1416" s="360" t="s">
        <v>868</v>
      </c>
      <c r="M1416" s="360" t="s">
        <v>14322</v>
      </c>
      <c r="N1416" s="363" t="s">
        <v>15818</v>
      </c>
      <c r="O1416" s="363" t="s">
        <v>13926</v>
      </c>
      <c r="P1416" s="363" t="s">
        <v>3402</v>
      </c>
      <c r="Q1416" s="363" t="s">
        <v>14323</v>
      </c>
      <c r="R1416" s="363" t="s">
        <v>15819</v>
      </c>
      <c r="S1416" s="363" t="s">
        <v>8439</v>
      </c>
      <c r="T1416" s="419" t="str">
        <f t="shared" si="45"/>
        <v>302Xã Sìn Hồ</v>
      </c>
      <c r="U1416" t="e">
        <f>VLOOKUP(S1416,'DM CQT mới'!$E$7:$E$132,1,)</f>
        <v>#N/A</v>
      </c>
      <c r="V1416" s="360" t="s">
        <v>868</v>
      </c>
      <c r="W1416" s="363" t="s">
        <v>15818</v>
      </c>
      <c r="X1416" t="b">
        <f t="shared" si="44"/>
        <v>1</v>
      </c>
    </row>
    <row r="1417" spans="1:24" ht="45" hidden="1">
      <c r="A1417" s="360" t="s">
        <v>14321</v>
      </c>
      <c r="B1417" s="361" t="s">
        <v>11655</v>
      </c>
      <c r="C1417" s="361">
        <v>13</v>
      </c>
      <c r="D1417" s="361" t="s">
        <v>868</v>
      </c>
      <c r="E1417" s="361" t="s">
        <v>14322</v>
      </c>
      <c r="F1417" s="361" t="s">
        <v>15816</v>
      </c>
      <c r="G1417" s="361" t="s">
        <v>14307</v>
      </c>
      <c r="H1417" s="361" t="s">
        <v>7920</v>
      </c>
      <c r="I1417" s="363" t="s">
        <v>14307</v>
      </c>
      <c r="J1417" s="363" t="s">
        <v>11655</v>
      </c>
      <c r="K1417" s="360" t="s">
        <v>7970</v>
      </c>
      <c r="L1417" s="360" t="s">
        <v>868</v>
      </c>
      <c r="M1417" s="360" t="s">
        <v>14322</v>
      </c>
      <c r="N1417" s="363" t="s">
        <v>15818</v>
      </c>
      <c r="O1417" s="363" t="s">
        <v>13926</v>
      </c>
      <c r="P1417" s="363" t="s">
        <v>3402</v>
      </c>
      <c r="Q1417" s="363" t="s">
        <v>14323</v>
      </c>
      <c r="R1417" s="363" t="s">
        <v>15819</v>
      </c>
      <c r="S1417" s="363" t="s">
        <v>8440</v>
      </c>
      <c r="T1417" s="419" t="str">
        <f t="shared" si="45"/>
        <v>302Xã Hồng Thu</v>
      </c>
      <c r="U1417" t="e">
        <f>VLOOKUP(S1417,'DM CQT mới'!$E$7:$E$132,1,)</f>
        <v>#N/A</v>
      </c>
      <c r="V1417" s="360" t="s">
        <v>868</v>
      </c>
      <c r="W1417" s="363" t="s">
        <v>15818</v>
      </c>
      <c r="X1417" t="b">
        <f t="shared" si="44"/>
        <v>1</v>
      </c>
    </row>
    <row r="1418" spans="1:24" ht="45" hidden="1">
      <c r="A1418" s="360" t="s">
        <v>14321</v>
      </c>
      <c r="B1418" s="361" t="s">
        <v>11655</v>
      </c>
      <c r="C1418" s="361">
        <v>13</v>
      </c>
      <c r="D1418" s="361" t="s">
        <v>868</v>
      </c>
      <c r="E1418" s="361" t="s">
        <v>14322</v>
      </c>
      <c r="F1418" s="361" t="s">
        <v>15816</v>
      </c>
      <c r="G1418" s="361" t="s">
        <v>14307</v>
      </c>
      <c r="H1418" s="361" t="s">
        <v>7920</v>
      </c>
      <c r="I1418" s="363" t="s">
        <v>14307</v>
      </c>
      <c r="J1418" s="363" t="s">
        <v>11655</v>
      </c>
      <c r="K1418" s="360" t="s">
        <v>7970</v>
      </c>
      <c r="L1418" s="360" t="s">
        <v>868</v>
      </c>
      <c r="M1418" s="360" t="s">
        <v>14322</v>
      </c>
      <c r="N1418" s="363" t="s">
        <v>15818</v>
      </c>
      <c r="O1418" s="363" t="s">
        <v>13926</v>
      </c>
      <c r="P1418" s="363" t="s">
        <v>3402</v>
      </c>
      <c r="Q1418" s="363" t="s">
        <v>14323</v>
      </c>
      <c r="R1418" s="363" t="s">
        <v>15819</v>
      </c>
      <c r="S1418" s="363" t="s">
        <v>8441</v>
      </c>
      <c r="T1418" s="419" t="str">
        <f t="shared" si="45"/>
        <v>302Xã Nậm Tăm</v>
      </c>
      <c r="U1418" t="e">
        <f>VLOOKUP(S1418,'DM CQT mới'!$E$7:$E$132,1,)</f>
        <v>#N/A</v>
      </c>
      <c r="V1418" s="360" t="s">
        <v>868</v>
      </c>
      <c r="W1418" s="363" t="s">
        <v>15818</v>
      </c>
      <c r="X1418" t="b">
        <f t="shared" si="44"/>
        <v>1</v>
      </c>
    </row>
    <row r="1419" spans="1:24" ht="45" hidden="1">
      <c r="A1419" s="360" t="s">
        <v>14321</v>
      </c>
      <c r="B1419" s="361" t="s">
        <v>11655</v>
      </c>
      <c r="C1419" s="361">
        <v>13</v>
      </c>
      <c r="D1419" s="361" t="s">
        <v>868</v>
      </c>
      <c r="E1419" s="361" t="s">
        <v>14322</v>
      </c>
      <c r="F1419" s="361" t="s">
        <v>15816</v>
      </c>
      <c r="G1419" s="361" t="s">
        <v>14307</v>
      </c>
      <c r="H1419" s="361" t="s">
        <v>7920</v>
      </c>
      <c r="I1419" s="363" t="s">
        <v>14307</v>
      </c>
      <c r="J1419" s="363" t="s">
        <v>11655</v>
      </c>
      <c r="K1419" s="360" t="s">
        <v>7970</v>
      </c>
      <c r="L1419" s="360" t="s">
        <v>868</v>
      </c>
      <c r="M1419" s="360" t="s">
        <v>14322</v>
      </c>
      <c r="N1419" s="363" t="s">
        <v>15818</v>
      </c>
      <c r="O1419" s="363" t="s">
        <v>13926</v>
      </c>
      <c r="P1419" s="363" t="s">
        <v>3402</v>
      </c>
      <c r="Q1419" s="363" t="s">
        <v>14323</v>
      </c>
      <c r="R1419" s="363" t="s">
        <v>15819</v>
      </c>
      <c r="S1419" s="363" t="s">
        <v>8442</v>
      </c>
      <c r="T1419" s="419" t="str">
        <f t="shared" si="45"/>
        <v>302Xã Pu Sam Cáp</v>
      </c>
      <c r="U1419" t="e">
        <f>VLOOKUP(S1419,'DM CQT mới'!$E$7:$E$132,1,)</f>
        <v>#N/A</v>
      </c>
      <c r="V1419" s="360" t="s">
        <v>868</v>
      </c>
      <c r="W1419" s="363" t="s">
        <v>15818</v>
      </c>
      <c r="X1419" t="b">
        <f t="shared" si="44"/>
        <v>1</v>
      </c>
    </row>
    <row r="1420" spans="1:24" ht="45" hidden="1">
      <c r="A1420" s="360" t="s">
        <v>14321</v>
      </c>
      <c r="B1420" s="361" t="s">
        <v>11655</v>
      </c>
      <c r="C1420" s="361">
        <v>13</v>
      </c>
      <c r="D1420" s="361" t="s">
        <v>868</v>
      </c>
      <c r="E1420" s="361" t="s">
        <v>14322</v>
      </c>
      <c r="F1420" s="361" t="s">
        <v>15816</v>
      </c>
      <c r="G1420" s="361" t="s">
        <v>14307</v>
      </c>
      <c r="H1420" s="361" t="s">
        <v>7920</v>
      </c>
      <c r="I1420" s="363" t="s">
        <v>14307</v>
      </c>
      <c r="J1420" s="363" t="s">
        <v>11655</v>
      </c>
      <c r="K1420" s="360" t="s">
        <v>7970</v>
      </c>
      <c r="L1420" s="360" t="s">
        <v>868</v>
      </c>
      <c r="M1420" s="360" t="s">
        <v>14322</v>
      </c>
      <c r="N1420" s="363" t="s">
        <v>15818</v>
      </c>
      <c r="O1420" s="363" t="s">
        <v>13926</v>
      </c>
      <c r="P1420" s="363" t="s">
        <v>3402</v>
      </c>
      <c r="Q1420" s="363" t="s">
        <v>14323</v>
      </c>
      <c r="R1420" s="363" t="s">
        <v>15819</v>
      </c>
      <c r="S1420" s="363" t="s">
        <v>8443</v>
      </c>
      <c r="T1420" s="419" t="str">
        <f t="shared" si="45"/>
        <v>302Xã Nậm Cuổi</v>
      </c>
      <c r="U1420" t="e">
        <f>VLOOKUP(S1420,'DM CQT mới'!$E$7:$E$132,1,)</f>
        <v>#N/A</v>
      </c>
      <c r="V1420" s="360" t="s">
        <v>868</v>
      </c>
      <c r="W1420" s="363" t="s">
        <v>15818</v>
      </c>
      <c r="X1420" t="b">
        <f t="shared" si="44"/>
        <v>1</v>
      </c>
    </row>
    <row r="1421" spans="1:24" ht="45" hidden="1">
      <c r="A1421" s="360" t="s">
        <v>14321</v>
      </c>
      <c r="B1421" s="361" t="s">
        <v>11655</v>
      </c>
      <c r="C1421" s="361">
        <v>13</v>
      </c>
      <c r="D1421" s="361" t="s">
        <v>868</v>
      </c>
      <c r="E1421" s="361" t="s">
        <v>14322</v>
      </c>
      <c r="F1421" s="361" t="s">
        <v>15816</v>
      </c>
      <c r="G1421" s="361" t="s">
        <v>14307</v>
      </c>
      <c r="H1421" s="361" t="s">
        <v>7920</v>
      </c>
      <c r="I1421" s="363" t="s">
        <v>14307</v>
      </c>
      <c r="J1421" s="363" t="s">
        <v>11655</v>
      </c>
      <c r="K1421" s="360" t="s">
        <v>7970</v>
      </c>
      <c r="L1421" s="360" t="s">
        <v>868</v>
      </c>
      <c r="M1421" s="360" t="s">
        <v>14322</v>
      </c>
      <c r="N1421" s="363" t="s">
        <v>15818</v>
      </c>
      <c r="O1421" s="363" t="s">
        <v>13926</v>
      </c>
      <c r="P1421" s="363" t="s">
        <v>3402</v>
      </c>
      <c r="Q1421" s="363" t="s">
        <v>14323</v>
      </c>
      <c r="R1421" s="363" t="s">
        <v>15819</v>
      </c>
      <c r="S1421" s="363" t="s">
        <v>8444</v>
      </c>
      <c r="T1421" s="419" t="str">
        <f t="shared" si="45"/>
        <v>302Xã Nậm Mạ</v>
      </c>
      <c r="U1421" t="e">
        <f>VLOOKUP(S1421,'DM CQT mới'!$E$7:$E$132,1,)</f>
        <v>#N/A</v>
      </c>
      <c r="V1421" s="360" t="s">
        <v>868</v>
      </c>
      <c r="W1421" s="363" t="s">
        <v>15818</v>
      </c>
      <c r="X1421" t="b">
        <f t="shared" si="44"/>
        <v>1</v>
      </c>
    </row>
    <row r="1422" spans="1:24" ht="45" hidden="1">
      <c r="A1422" s="360" t="s">
        <v>14321</v>
      </c>
      <c r="B1422" s="361" t="s">
        <v>11655</v>
      </c>
      <c r="C1422" s="361">
        <v>13</v>
      </c>
      <c r="D1422" s="361" t="s">
        <v>868</v>
      </c>
      <c r="E1422" s="361" t="s">
        <v>14322</v>
      </c>
      <c r="F1422" s="361" t="s">
        <v>15816</v>
      </c>
      <c r="G1422" s="361" t="s">
        <v>14307</v>
      </c>
      <c r="H1422" s="361" t="s">
        <v>7920</v>
      </c>
      <c r="I1422" s="363" t="s">
        <v>14307</v>
      </c>
      <c r="J1422" s="363" t="s">
        <v>11655</v>
      </c>
      <c r="K1422" s="360" t="s">
        <v>7970</v>
      </c>
      <c r="L1422" s="360" t="s">
        <v>868</v>
      </c>
      <c r="M1422" s="360" t="s">
        <v>14322</v>
      </c>
      <c r="N1422" s="363" t="s">
        <v>15818</v>
      </c>
      <c r="O1422" s="363" t="s">
        <v>13926</v>
      </c>
      <c r="P1422" s="363" t="s">
        <v>3402</v>
      </c>
      <c r="Q1422" s="363" t="s">
        <v>14323</v>
      </c>
      <c r="R1422" s="363" t="s">
        <v>15819</v>
      </c>
      <c r="S1422" s="363" t="s">
        <v>8449</v>
      </c>
      <c r="T1422" s="419" t="str">
        <f t="shared" si="45"/>
        <v>302Xã Pa Tần</v>
      </c>
      <c r="U1422" t="e">
        <f>VLOOKUP(S1422,'DM CQT mới'!$E$7:$E$132,1,)</f>
        <v>#N/A</v>
      </c>
      <c r="V1422" s="360" t="s">
        <v>868</v>
      </c>
      <c r="W1422" s="363" t="s">
        <v>15818</v>
      </c>
      <c r="X1422" t="b">
        <f t="shared" si="44"/>
        <v>1</v>
      </c>
    </row>
    <row r="1423" spans="1:24" ht="45" hidden="1">
      <c r="A1423" s="360" t="s">
        <v>14324</v>
      </c>
      <c r="B1423" s="361" t="s">
        <v>11655</v>
      </c>
      <c r="C1423" s="361">
        <v>14</v>
      </c>
      <c r="D1423" s="361" t="s">
        <v>971</v>
      </c>
      <c r="E1423" s="361" t="s">
        <v>14325</v>
      </c>
      <c r="F1423" s="361" t="s">
        <v>15818</v>
      </c>
      <c r="G1423" s="361" t="s">
        <v>14307</v>
      </c>
      <c r="H1423" s="361" t="s">
        <v>7920</v>
      </c>
      <c r="I1423" s="363" t="s">
        <v>14307</v>
      </c>
      <c r="J1423" s="363" t="s">
        <v>11655</v>
      </c>
      <c r="K1423" s="360" t="s">
        <v>7965</v>
      </c>
      <c r="L1423" s="360" t="s">
        <v>971</v>
      </c>
      <c r="M1423" s="360" t="s">
        <v>14325</v>
      </c>
      <c r="N1423" s="363" t="s">
        <v>15820</v>
      </c>
      <c r="O1423" s="363" t="s">
        <v>13926</v>
      </c>
      <c r="P1423" s="363" t="s">
        <v>3367</v>
      </c>
      <c r="Q1423" s="363" t="s">
        <v>14326</v>
      </c>
      <c r="R1423" s="363" t="s">
        <v>15821</v>
      </c>
      <c r="S1423" s="363" t="s">
        <v>8450</v>
      </c>
      <c r="T1423" s="419" t="str">
        <f t="shared" si="45"/>
        <v>302Xã Bum Nưa</v>
      </c>
      <c r="U1423" t="e">
        <f>VLOOKUP(S1423,'DM CQT mới'!$E$7:$E$132,1,)</f>
        <v>#N/A</v>
      </c>
      <c r="V1423" s="360" t="s">
        <v>971</v>
      </c>
      <c r="W1423" s="363" t="s">
        <v>15820</v>
      </c>
      <c r="X1423" t="b">
        <f t="shared" si="44"/>
        <v>1</v>
      </c>
    </row>
    <row r="1424" spans="1:24" ht="45" hidden="1">
      <c r="A1424" s="360" t="s">
        <v>14324</v>
      </c>
      <c r="B1424" s="361" t="s">
        <v>11655</v>
      </c>
      <c r="C1424" s="361">
        <v>14</v>
      </c>
      <c r="D1424" s="361" t="s">
        <v>971</v>
      </c>
      <c r="E1424" s="361" t="s">
        <v>14325</v>
      </c>
      <c r="F1424" s="361" t="s">
        <v>15818</v>
      </c>
      <c r="G1424" s="361" t="s">
        <v>14307</v>
      </c>
      <c r="H1424" s="361" t="s">
        <v>7920</v>
      </c>
      <c r="I1424" s="363" t="s">
        <v>14307</v>
      </c>
      <c r="J1424" s="363" t="s">
        <v>11655</v>
      </c>
      <c r="K1424" s="360" t="s">
        <v>7965</v>
      </c>
      <c r="L1424" s="360" t="s">
        <v>971</v>
      </c>
      <c r="M1424" s="360" t="s">
        <v>14325</v>
      </c>
      <c r="N1424" s="363" t="s">
        <v>15820</v>
      </c>
      <c r="O1424" s="363" t="s">
        <v>13926</v>
      </c>
      <c r="P1424" s="363" t="s">
        <v>3367</v>
      </c>
      <c r="Q1424" s="363" t="s">
        <v>14326</v>
      </c>
      <c r="R1424" s="363" t="s">
        <v>15821</v>
      </c>
      <c r="S1424" s="363" t="s">
        <v>8451</v>
      </c>
      <c r="T1424" s="419" t="str">
        <f t="shared" si="45"/>
        <v>302Xã Bum Tở</v>
      </c>
      <c r="U1424" t="e">
        <f>VLOOKUP(S1424,'DM CQT mới'!$E$7:$E$132,1,)</f>
        <v>#N/A</v>
      </c>
      <c r="V1424" s="360" t="s">
        <v>971</v>
      </c>
      <c r="W1424" s="363" t="s">
        <v>15820</v>
      </c>
      <c r="X1424" t="b">
        <f t="shared" si="44"/>
        <v>1</v>
      </c>
    </row>
    <row r="1425" spans="1:24" ht="45" hidden="1">
      <c r="A1425" s="360" t="s">
        <v>14324</v>
      </c>
      <c r="B1425" s="361" t="s">
        <v>11655</v>
      </c>
      <c r="C1425" s="361">
        <v>14</v>
      </c>
      <c r="D1425" s="361" t="s">
        <v>971</v>
      </c>
      <c r="E1425" s="361" t="s">
        <v>14325</v>
      </c>
      <c r="F1425" s="361" t="s">
        <v>15818</v>
      </c>
      <c r="G1425" s="361" t="s">
        <v>14307</v>
      </c>
      <c r="H1425" s="361" t="s">
        <v>7920</v>
      </c>
      <c r="I1425" s="363" t="s">
        <v>14307</v>
      </c>
      <c r="J1425" s="363" t="s">
        <v>11655</v>
      </c>
      <c r="K1425" s="360" t="s">
        <v>7965</v>
      </c>
      <c r="L1425" s="360" t="s">
        <v>971</v>
      </c>
      <c r="M1425" s="360" t="s">
        <v>14325</v>
      </c>
      <c r="N1425" s="363" t="s">
        <v>15820</v>
      </c>
      <c r="O1425" s="363" t="s">
        <v>13926</v>
      </c>
      <c r="P1425" s="363" t="s">
        <v>3367</v>
      </c>
      <c r="Q1425" s="363" t="s">
        <v>14326</v>
      </c>
      <c r="R1425" s="363" t="s">
        <v>15821</v>
      </c>
      <c r="S1425" s="363" t="s">
        <v>8452</v>
      </c>
      <c r="T1425" s="419" t="str">
        <f t="shared" si="45"/>
        <v>302Xã Mường Tè</v>
      </c>
      <c r="U1425" t="e">
        <f>VLOOKUP(S1425,'DM CQT mới'!$E$7:$E$132,1,)</f>
        <v>#N/A</v>
      </c>
      <c r="V1425" s="360" t="s">
        <v>971</v>
      </c>
      <c r="W1425" s="363" t="s">
        <v>15820</v>
      </c>
      <c r="X1425" t="b">
        <f t="shared" si="44"/>
        <v>1</v>
      </c>
    </row>
    <row r="1426" spans="1:24" ht="45" hidden="1">
      <c r="A1426" s="360" t="s">
        <v>14324</v>
      </c>
      <c r="B1426" s="361" t="s">
        <v>11655</v>
      </c>
      <c r="C1426" s="361">
        <v>14</v>
      </c>
      <c r="D1426" s="361" t="s">
        <v>971</v>
      </c>
      <c r="E1426" s="361" t="s">
        <v>14325</v>
      </c>
      <c r="F1426" s="361" t="s">
        <v>15818</v>
      </c>
      <c r="G1426" s="361" t="s">
        <v>14307</v>
      </c>
      <c r="H1426" s="361" t="s">
        <v>7920</v>
      </c>
      <c r="I1426" s="363" t="s">
        <v>14307</v>
      </c>
      <c r="J1426" s="363" t="s">
        <v>11655</v>
      </c>
      <c r="K1426" s="360" t="s">
        <v>7965</v>
      </c>
      <c r="L1426" s="360" t="s">
        <v>971</v>
      </c>
      <c r="M1426" s="360" t="s">
        <v>14325</v>
      </c>
      <c r="N1426" s="363" t="s">
        <v>15820</v>
      </c>
      <c r="O1426" s="363" t="s">
        <v>13926</v>
      </c>
      <c r="P1426" s="363" t="s">
        <v>3367</v>
      </c>
      <c r="Q1426" s="363" t="s">
        <v>14326</v>
      </c>
      <c r="R1426" s="363" t="s">
        <v>15821</v>
      </c>
      <c r="S1426" s="363" t="s">
        <v>8453</v>
      </c>
      <c r="T1426" s="419" t="str">
        <f t="shared" si="45"/>
        <v>302Xã Thu Lũm</v>
      </c>
      <c r="U1426" t="e">
        <f>VLOOKUP(S1426,'DM CQT mới'!$E$7:$E$132,1,)</f>
        <v>#N/A</v>
      </c>
      <c r="V1426" s="360" t="s">
        <v>971</v>
      </c>
      <c r="W1426" s="363" t="s">
        <v>15820</v>
      </c>
      <c r="X1426" t="b">
        <f t="shared" si="44"/>
        <v>1</v>
      </c>
    </row>
    <row r="1427" spans="1:24" ht="45" hidden="1">
      <c r="A1427" s="360" t="s">
        <v>14324</v>
      </c>
      <c r="B1427" s="361" t="s">
        <v>11655</v>
      </c>
      <c r="C1427" s="361">
        <v>14</v>
      </c>
      <c r="D1427" s="361" t="s">
        <v>971</v>
      </c>
      <c r="E1427" s="361" t="s">
        <v>14325</v>
      </c>
      <c r="F1427" s="361" t="s">
        <v>15818</v>
      </c>
      <c r="G1427" s="361" t="s">
        <v>14307</v>
      </c>
      <c r="H1427" s="361" t="s">
        <v>7920</v>
      </c>
      <c r="I1427" s="363" t="s">
        <v>14307</v>
      </c>
      <c r="J1427" s="363" t="s">
        <v>11655</v>
      </c>
      <c r="K1427" s="360" t="s">
        <v>7965</v>
      </c>
      <c r="L1427" s="360" t="s">
        <v>971</v>
      </c>
      <c r="M1427" s="360" t="s">
        <v>14325</v>
      </c>
      <c r="N1427" s="363" t="s">
        <v>15820</v>
      </c>
      <c r="O1427" s="363" t="s">
        <v>13926</v>
      </c>
      <c r="P1427" s="363" t="s">
        <v>3367</v>
      </c>
      <c r="Q1427" s="363" t="s">
        <v>14326</v>
      </c>
      <c r="R1427" s="363" t="s">
        <v>15821</v>
      </c>
      <c r="S1427" s="363" t="s">
        <v>8454</v>
      </c>
      <c r="T1427" s="419" t="str">
        <f t="shared" si="45"/>
        <v>302Xã Pa Ủ</v>
      </c>
      <c r="U1427" t="e">
        <f>VLOOKUP(S1427,'DM CQT mới'!$E$7:$E$132,1,)</f>
        <v>#N/A</v>
      </c>
      <c r="V1427" s="360" t="s">
        <v>971</v>
      </c>
      <c r="W1427" s="363" t="s">
        <v>15820</v>
      </c>
      <c r="X1427" t="b">
        <f t="shared" si="44"/>
        <v>1</v>
      </c>
    </row>
    <row r="1428" spans="1:24" ht="45" hidden="1">
      <c r="A1428" s="360" t="s">
        <v>14324</v>
      </c>
      <c r="B1428" s="361" t="s">
        <v>11655</v>
      </c>
      <c r="C1428" s="361">
        <v>14</v>
      </c>
      <c r="D1428" s="361" t="s">
        <v>971</v>
      </c>
      <c r="E1428" s="361" t="s">
        <v>14325</v>
      </c>
      <c r="F1428" s="361" t="s">
        <v>15818</v>
      </c>
      <c r="G1428" s="361" t="s">
        <v>14307</v>
      </c>
      <c r="H1428" s="361" t="s">
        <v>7920</v>
      </c>
      <c r="I1428" s="363" t="s">
        <v>14307</v>
      </c>
      <c r="J1428" s="363" t="s">
        <v>11655</v>
      </c>
      <c r="K1428" s="360" t="s">
        <v>7965</v>
      </c>
      <c r="L1428" s="360" t="s">
        <v>971</v>
      </c>
      <c r="M1428" s="360" t="s">
        <v>14325</v>
      </c>
      <c r="N1428" s="363" t="s">
        <v>15820</v>
      </c>
      <c r="O1428" s="363" t="s">
        <v>13926</v>
      </c>
      <c r="P1428" s="363" t="s">
        <v>3367</v>
      </c>
      <c r="Q1428" s="363" t="s">
        <v>14326</v>
      </c>
      <c r="R1428" s="363" t="s">
        <v>15821</v>
      </c>
      <c r="S1428" s="363" t="s">
        <v>8456</v>
      </c>
      <c r="T1428" s="419" t="str">
        <f t="shared" si="45"/>
        <v>302Xã Mù Cả</v>
      </c>
      <c r="U1428" t="e">
        <f>VLOOKUP(S1428,'DM CQT mới'!$E$7:$E$132,1,)</f>
        <v>#N/A</v>
      </c>
      <c r="V1428" s="360" t="s">
        <v>971</v>
      </c>
      <c r="W1428" s="363" t="s">
        <v>15820</v>
      </c>
      <c r="X1428" t="b">
        <f t="shared" si="44"/>
        <v>1</v>
      </c>
    </row>
    <row r="1429" spans="1:24" ht="45" hidden="1">
      <c r="A1429" s="360" t="s">
        <v>14324</v>
      </c>
      <c r="B1429" s="361" t="s">
        <v>11655</v>
      </c>
      <c r="C1429" s="361">
        <v>14</v>
      </c>
      <c r="D1429" s="361" t="s">
        <v>971</v>
      </c>
      <c r="E1429" s="361" t="s">
        <v>14325</v>
      </c>
      <c r="F1429" s="361" t="s">
        <v>15818</v>
      </c>
      <c r="G1429" s="361" t="s">
        <v>14307</v>
      </c>
      <c r="H1429" s="361" t="s">
        <v>7920</v>
      </c>
      <c r="I1429" s="363" t="s">
        <v>14307</v>
      </c>
      <c r="J1429" s="363" t="s">
        <v>11655</v>
      </c>
      <c r="K1429" s="360" t="s">
        <v>7965</v>
      </c>
      <c r="L1429" s="360" t="s">
        <v>971</v>
      </c>
      <c r="M1429" s="360" t="s">
        <v>14325</v>
      </c>
      <c r="N1429" s="363" t="s">
        <v>15820</v>
      </c>
      <c r="O1429" s="363" t="s">
        <v>13926</v>
      </c>
      <c r="P1429" s="363" t="s">
        <v>3367</v>
      </c>
      <c r="Q1429" s="363" t="s">
        <v>14326</v>
      </c>
      <c r="R1429" s="363" t="s">
        <v>15821</v>
      </c>
      <c r="S1429" s="363" t="s">
        <v>8455</v>
      </c>
      <c r="T1429" s="419" t="str">
        <f t="shared" si="45"/>
        <v>302Xã Tà Tổng</v>
      </c>
      <c r="U1429" t="e">
        <f>VLOOKUP(S1429,'DM CQT mới'!$E$7:$E$132,1,)</f>
        <v>#N/A</v>
      </c>
      <c r="V1429" s="360" t="s">
        <v>971</v>
      </c>
      <c r="W1429" s="363" t="s">
        <v>15820</v>
      </c>
      <c r="X1429" t="b">
        <f t="shared" si="44"/>
        <v>1</v>
      </c>
    </row>
    <row r="1430" spans="1:24" ht="60" hidden="1">
      <c r="A1430" s="360" t="s">
        <v>14327</v>
      </c>
      <c r="B1430" s="361" t="s">
        <v>11655</v>
      </c>
      <c r="C1430" s="361">
        <v>0</v>
      </c>
      <c r="D1430" s="361" t="s">
        <v>1743</v>
      </c>
      <c r="E1430" s="361" t="s">
        <v>14328</v>
      </c>
      <c r="F1430" s="361" t="s">
        <v>15822</v>
      </c>
      <c r="G1430" s="361" t="s">
        <v>14329</v>
      </c>
      <c r="H1430" s="361" t="s">
        <v>7919</v>
      </c>
      <c r="I1430" s="363" t="s">
        <v>14329</v>
      </c>
      <c r="J1430" s="363" t="s">
        <v>11745</v>
      </c>
      <c r="K1430" s="360" t="s">
        <v>13875</v>
      </c>
      <c r="L1430" s="360" t="s">
        <v>1743</v>
      </c>
      <c r="M1430" s="360" t="s">
        <v>14328</v>
      </c>
      <c r="N1430" s="363" t="s">
        <v>15823</v>
      </c>
      <c r="O1430" s="363" t="s">
        <v>13926</v>
      </c>
      <c r="P1430" s="363" t="s">
        <v>14330</v>
      </c>
      <c r="Q1430" s="363" t="s">
        <v>14331</v>
      </c>
      <c r="R1430" s="363" t="s">
        <v>15824</v>
      </c>
      <c r="S1430" s="363" t="s">
        <v>8376</v>
      </c>
      <c r="T1430" s="419" t="str">
        <f t="shared" si="45"/>
        <v>301Xã Mường Phăng</v>
      </c>
      <c r="U1430" t="e">
        <f>VLOOKUP(S1430,'DM CQT mới'!$E$7:$E$132,1,)</f>
        <v>#N/A</v>
      </c>
      <c r="V1430" s="360" t="s">
        <v>1743</v>
      </c>
      <c r="W1430" s="363" t="s">
        <v>15823</v>
      </c>
      <c r="X1430" t="b">
        <f t="shared" si="44"/>
        <v>1</v>
      </c>
    </row>
    <row r="1431" spans="1:24" ht="60" hidden="1">
      <c r="A1431" s="360" t="s">
        <v>14327</v>
      </c>
      <c r="B1431" s="361" t="s">
        <v>11655</v>
      </c>
      <c r="C1431" s="361">
        <v>0</v>
      </c>
      <c r="D1431" s="361" t="s">
        <v>1743</v>
      </c>
      <c r="E1431" s="361" t="s">
        <v>14328</v>
      </c>
      <c r="F1431" s="361" t="s">
        <v>15822</v>
      </c>
      <c r="G1431" s="361" t="s">
        <v>14329</v>
      </c>
      <c r="H1431" s="361" t="s">
        <v>7919</v>
      </c>
      <c r="I1431" s="363" t="s">
        <v>14329</v>
      </c>
      <c r="J1431" s="363" t="s">
        <v>11745</v>
      </c>
      <c r="K1431" s="360" t="s">
        <v>13875</v>
      </c>
      <c r="L1431" s="360" t="s">
        <v>1743</v>
      </c>
      <c r="M1431" s="360" t="s">
        <v>14328</v>
      </c>
      <c r="N1431" s="363" t="s">
        <v>15823</v>
      </c>
      <c r="O1431" s="363" t="s">
        <v>13926</v>
      </c>
      <c r="P1431" s="363" t="s">
        <v>14330</v>
      </c>
      <c r="Q1431" s="363" t="s">
        <v>14331</v>
      </c>
      <c r="R1431" s="363" t="s">
        <v>15824</v>
      </c>
      <c r="S1431" s="363" t="s">
        <v>8377</v>
      </c>
      <c r="T1431" s="419" t="str">
        <f t="shared" si="45"/>
        <v>301Phường Điện Biên Phủ</v>
      </c>
      <c r="U1431" t="e">
        <f>VLOOKUP(S1431,'DM CQT mới'!$E$7:$E$132,1,)</f>
        <v>#N/A</v>
      </c>
      <c r="V1431" s="360" t="s">
        <v>1743</v>
      </c>
      <c r="W1431" s="363" t="s">
        <v>15823</v>
      </c>
      <c r="X1431" t="b">
        <f t="shared" si="44"/>
        <v>1</v>
      </c>
    </row>
    <row r="1432" spans="1:24" ht="60" hidden="1">
      <c r="A1432" s="360" t="s">
        <v>14327</v>
      </c>
      <c r="B1432" s="361" t="s">
        <v>11655</v>
      </c>
      <c r="C1432" s="361">
        <v>0</v>
      </c>
      <c r="D1432" s="361" t="s">
        <v>1743</v>
      </c>
      <c r="E1432" s="361" t="s">
        <v>14328</v>
      </c>
      <c r="F1432" s="361" t="s">
        <v>15822</v>
      </c>
      <c r="G1432" s="361" t="s">
        <v>14329</v>
      </c>
      <c r="H1432" s="361" t="s">
        <v>7919</v>
      </c>
      <c r="I1432" s="363" t="s">
        <v>14329</v>
      </c>
      <c r="J1432" s="363" t="s">
        <v>11745</v>
      </c>
      <c r="K1432" s="360" t="s">
        <v>13875</v>
      </c>
      <c r="L1432" s="360" t="s">
        <v>1743</v>
      </c>
      <c r="M1432" s="360" t="s">
        <v>14328</v>
      </c>
      <c r="N1432" s="363" t="s">
        <v>15823</v>
      </c>
      <c r="O1432" s="363" t="s">
        <v>13926</v>
      </c>
      <c r="P1432" s="363" t="s">
        <v>14330</v>
      </c>
      <c r="Q1432" s="363" t="s">
        <v>14331</v>
      </c>
      <c r="R1432" s="363" t="s">
        <v>15824</v>
      </c>
      <c r="S1432" s="363" t="s">
        <v>8378</v>
      </c>
      <c r="T1432" s="419" t="str">
        <f t="shared" si="45"/>
        <v>301Phường Mường Thanh</v>
      </c>
      <c r="U1432" t="e">
        <f>VLOOKUP(S1432,'DM CQT mới'!$E$7:$E$132,1,)</f>
        <v>#N/A</v>
      </c>
      <c r="V1432" s="360" t="s">
        <v>1743</v>
      </c>
      <c r="W1432" s="363" t="s">
        <v>15823</v>
      </c>
      <c r="X1432" t="b">
        <f t="shared" si="44"/>
        <v>1</v>
      </c>
    </row>
    <row r="1433" spans="1:24" ht="60" hidden="1">
      <c r="A1433" s="360" t="s">
        <v>14327</v>
      </c>
      <c r="B1433" s="361" t="s">
        <v>11655</v>
      </c>
      <c r="C1433" s="361">
        <v>0</v>
      </c>
      <c r="D1433" s="361" t="s">
        <v>1743</v>
      </c>
      <c r="E1433" s="361" t="s">
        <v>14328</v>
      </c>
      <c r="F1433" s="361" t="s">
        <v>15822</v>
      </c>
      <c r="G1433" s="361" t="s">
        <v>14329</v>
      </c>
      <c r="H1433" s="361" t="s">
        <v>7919</v>
      </c>
      <c r="I1433" s="363" t="s">
        <v>14329</v>
      </c>
      <c r="J1433" s="363" t="s">
        <v>11745</v>
      </c>
      <c r="K1433" s="360" t="s">
        <v>13875</v>
      </c>
      <c r="L1433" s="360" t="s">
        <v>1743</v>
      </c>
      <c r="M1433" s="360" t="s">
        <v>14328</v>
      </c>
      <c r="N1433" s="363" t="s">
        <v>15823</v>
      </c>
      <c r="O1433" s="363" t="s">
        <v>13926</v>
      </c>
      <c r="P1433" s="363" t="s">
        <v>14330</v>
      </c>
      <c r="Q1433" s="363" t="s">
        <v>14331</v>
      </c>
      <c r="R1433" s="363" t="s">
        <v>15824</v>
      </c>
      <c r="S1433" s="363" t="s">
        <v>8380</v>
      </c>
      <c r="T1433" s="419" t="str">
        <f t="shared" si="45"/>
        <v>301Xã Thanh Nưa</v>
      </c>
      <c r="U1433" t="e">
        <f>VLOOKUP(S1433,'DM CQT mới'!$E$7:$E$132,1,)</f>
        <v>#N/A</v>
      </c>
      <c r="V1433" s="360" t="s">
        <v>1743</v>
      </c>
      <c r="W1433" s="363" t="s">
        <v>15823</v>
      </c>
      <c r="X1433" t="b">
        <f t="shared" si="44"/>
        <v>1</v>
      </c>
    </row>
    <row r="1434" spans="1:24" ht="60" hidden="1">
      <c r="A1434" s="360" t="s">
        <v>14327</v>
      </c>
      <c r="B1434" s="361" t="s">
        <v>11655</v>
      </c>
      <c r="C1434" s="361">
        <v>0</v>
      </c>
      <c r="D1434" s="361" t="s">
        <v>1743</v>
      </c>
      <c r="E1434" s="361" t="s">
        <v>14328</v>
      </c>
      <c r="F1434" s="361" t="s">
        <v>15822</v>
      </c>
      <c r="G1434" s="361" t="s">
        <v>14329</v>
      </c>
      <c r="H1434" s="361" t="s">
        <v>7919</v>
      </c>
      <c r="I1434" s="363" t="s">
        <v>14329</v>
      </c>
      <c r="J1434" s="363" t="s">
        <v>11745</v>
      </c>
      <c r="K1434" s="360" t="s">
        <v>13875</v>
      </c>
      <c r="L1434" s="360" t="s">
        <v>1743</v>
      </c>
      <c r="M1434" s="360" t="s">
        <v>14328</v>
      </c>
      <c r="N1434" s="363" t="s">
        <v>15823</v>
      </c>
      <c r="O1434" s="363" t="s">
        <v>13926</v>
      </c>
      <c r="P1434" s="363" t="s">
        <v>14330</v>
      </c>
      <c r="Q1434" s="363" t="s">
        <v>14331</v>
      </c>
      <c r="R1434" s="363" t="s">
        <v>15824</v>
      </c>
      <c r="S1434" s="363" t="s">
        <v>8381</v>
      </c>
      <c r="T1434" s="419" t="str">
        <f t="shared" si="45"/>
        <v>301Xã Thanh An</v>
      </c>
      <c r="U1434" t="e">
        <f>VLOOKUP(S1434,'DM CQT mới'!$E$7:$E$132,1,)</f>
        <v>#N/A</v>
      </c>
      <c r="V1434" s="360" t="s">
        <v>1743</v>
      </c>
      <c r="W1434" s="363" t="s">
        <v>15823</v>
      </c>
      <c r="X1434" t="b">
        <f t="shared" si="44"/>
        <v>1</v>
      </c>
    </row>
    <row r="1435" spans="1:24" ht="60" hidden="1">
      <c r="A1435" s="360" t="s">
        <v>14327</v>
      </c>
      <c r="B1435" s="361" t="s">
        <v>11655</v>
      </c>
      <c r="C1435" s="361">
        <v>0</v>
      </c>
      <c r="D1435" s="361" t="s">
        <v>1743</v>
      </c>
      <c r="E1435" s="361" t="s">
        <v>14328</v>
      </c>
      <c r="F1435" s="361" t="s">
        <v>15822</v>
      </c>
      <c r="G1435" s="361" t="s">
        <v>14329</v>
      </c>
      <c r="H1435" s="361" t="s">
        <v>7919</v>
      </c>
      <c r="I1435" s="363" t="s">
        <v>14329</v>
      </c>
      <c r="J1435" s="363" t="s">
        <v>11745</v>
      </c>
      <c r="K1435" s="360" t="s">
        <v>13875</v>
      </c>
      <c r="L1435" s="360" t="s">
        <v>1743</v>
      </c>
      <c r="M1435" s="360" t="s">
        <v>14328</v>
      </c>
      <c r="N1435" s="363" t="s">
        <v>15823</v>
      </c>
      <c r="O1435" s="363" t="s">
        <v>13926</v>
      </c>
      <c r="P1435" s="363" t="s">
        <v>14330</v>
      </c>
      <c r="Q1435" s="363" t="s">
        <v>14331</v>
      </c>
      <c r="R1435" s="363" t="s">
        <v>15824</v>
      </c>
      <c r="S1435" s="363" t="s">
        <v>8382</v>
      </c>
      <c r="T1435" s="419" t="str">
        <f t="shared" si="45"/>
        <v>301Xã Thanh Yên</v>
      </c>
      <c r="U1435" t="e">
        <f>VLOOKUP(S1435,'DM CQT mới'!$E$7:$E$132,1,)</f>
        <v>#N/A</v>
      </c>
      <c r="V1435" s="360" t="s">
        <v>1743</v>
      </c>
      <c r="W1435" s="363" t="s">
        <v>15823</v>
      </c>
      <c r="X1435" t="b">
        <f t="shared" si="44"/>
        <v>1</v>
      </c>
    </row>
    <row r="1436" spans="1:24" ht="60" hidden="1">
      <c r="A1436" s="360" t="s">
        <v>14327</v>
      </c>
      <c r="B1436" s="361" t="s">
        <v>11655</v>
      </c>
      <c r="C1436" s="361">
        <v>0</v>
      </c>
      <c r="D1436" s="361" t="s">
        <v>1743</v>
      </c>
      <c r="E1436" s="361" t="s">
        <v>14328</v>
      </c>
      <c r="F1436" s="361" t="s">
        <v>15822</v>
      </c>
      <c r="G1436" s="361" t="s">
        <v>14329</v>
      </c>
      <c r="H1436" s="361" t="s">
        <v>7919</v>
      </c>
      <c r="I1436" s="363" t="s">
        <v>14329</v>
      </c>
      <c r="J1436" s="363" t="s">
        <v>11745</v>
      </c>
      <c r="K1436" s="360" t="s">
        <v>13875</v>
      </c>
      <c r="L1436" s="360" t="s">
        <v>1743</v>
      </c>
      <c r="M1436" s="360" t="s">
        <v>14328</v>
      </c>
      <c r="N1436" s="363" t="s">
        <v>15823</v>
      </c>
      <c r="O1436" s="363" t="s">
        <v>13926</v>
      </c>
      <c r="P1436" s="363" t="s">
        <v>14330</v>
      </c>
      <c r="Q1436" s="363" t="s">
        <v>14331</v>
      </c>
      <c r="R1436" s="363" t="s">
        <v>15824</v>
      </c>
      <c r="S1436" s="363" t="s">
        <v>8383</v>
      </c>
      <c r="T1436" s="419" t="str">
        <f t="shared" si="45"/>
        <v>301Xã Sam Mứn</v>
      </c>
      <c r="U1436" t="e">
        <f>VLOOKUP(S1436,'DM CQT mới'!$E$7:$E$132,1,)</f>
        <v>#N/A</v>
      </c>
      <c r="V1436" s="360" t="s">
        <v>1743</v>
      </c>
      <c r="W1436" s="363" t="s">
        <v>15823</v>
      </c>
      <c r="X1436" t="b">
        <f t="shared" si="44"/>
        <v>1</v>
      </c>
    </row>
    <row r="1437" spans="1:24" ht="60" hidden="1">
      <c r="A1437" s="360" t="s">
        <v>14327</v>
      </c>
      <c r="B1437" s="361" t="s">
        <v>11655</v>
      </c>
      <c r="C1437" s="361">
        <v>0</v>
      </c>
      <c r="D1437" s="361" t="s">
        <v>1743</v>
      </c>
      <c r="E1437" s="361" t="s">
        <v>14328</v>
      </c>
      <c r="F1437" s="361" t="s">
        <v>15822</v>
      </c>
      <c r="G1437" s="361" t="s">
        <v>14329</v>
      </c>
      <c r="H1437" s="361" t="s">
        <v>7919</v>
      </c>
      <c r="I1437" s="363" t="s">
        <v>14329</v>
      </c>
      <c r="J1437" s="363" t="s">
        <v>11745</v>
      </c>
      <c r="K1437" s="360" t="s">
        <v>13875</v>
      </c>
      <c r="L1437" s="360" t="s">
        <v>1743</v>
      </c>
      <c r="M1437" s="360" t="s">
        <v>14328</v>
      </c>
      <c r="N1437" s="363" t="s">
        <v>15823</v>
      </c>
      <c r="O1437" s="363" t="s">
        <v>13926</v>
      </c>
      <c r="P1437" s="363" t="s">
        <v>14330</v>
      </c>
      <c r="Q1437" s="363" t="s">
        <v>14331</v>
      </c>
      <c r="R1437" s="363" t="s">
        <v>15824</v>
      </c>
      <c r="S1437" s="363" t="s">
        <v>8384</v>
      </c>
      <c r="T1437" s="419" t="str">
        <f t="shared" si="45"/>
        <v>301Xã Núa Ngam</v>
      </c>
      <c r="U1437" t="e">
        <f>VLOOKUP(S1437,'DM CQT mới'!$E$7:$E$132,1,)</f>
        <v>#N/A</v>
      </c>
      <c r="V1437" s="360" t="s">
        <v>1743</v>
      </c>
      <c r="W1437" s="363" t="s">
        <v>15823</v>
      </c>
      <c r="X1437" t="b">
        <f t="shared" si="44"/>
        <v>1</v>
      </c>
    </row>
    <row r="1438" spans="1:24" ht="60" hidden="1">
      <c r="A1438" s="360" t="s">
        <v>14327</v>
      </c>
      <c r="B1438" s="361" t="s">
        <v>11655</v>
      </c>
      <c r="C1438" s="361">
        <v>0</v>
      </c>
      <c r="D1438" s="361" t="s">
        <v>1743</v>
      </c>
      <c r="E1438" s="361" t="s">
        <v>14328</v>
      </c>
      <c r="F1438" s="361" t="s">
        <v>15822</v>
      </c>
      <c r="G1438" s="361" t="s">
        <v>14329</v>
      </c>
      <c r="H1438" s="361" t="s">
        <v>7919</v>
      </c>
      <c r="I1438" s="363" t="s">
        <v>14329</v>
      </c>
      <c r="J1438" s="363" t="s">
        <v>11745</v>
      </c>
      <c r="K1438" s="360" t="s">
        <v>13875</v>
      </c>
      <c r="L1438" s="360" t="s">
        <v>1743</v>
      </c>
      <c r="M1438" s="360" t="s">
        <v>14328</v>
      </c>
      <c r="N1438" s="363" t="s">
        <v>15823</v>
      </c>
      <c r="O1438" s="363" t="s">
        <v>13926</v>
      </c>
      <c r="P1438" s="363" t="s">
        <v>14330</v>
      </c>
      <c r="Q1438" s="363" t="s">
        <v>14331</v>
      </c>
      <c r="R1438" s="363" t="s">
        <v>15824</v>
      </c>
      <c r="S1438" s="363" t="s">
        <v>8385</v>
      </c>
      <c r="T1438" s="419" t="str">
        <f t="shared" si="45"/>
        <v>301Xã Mường Nhà</v>
      </c>
      <c r="U1438" t="e">
        <f>VLOOKUP(S1438,'DM CQT mới'!$E$7:$E$132,1,)</f>
        <v>#N/A</v>
      </c>
      <c r="V1438" s="360" t="s">
        <v>1743</v>
      </c>
      <c r="W1438" s="363" t="s">
        <v>15823</v>
      </c>
      <c r="X1438" t="b">
        <f t="shared" si="44"/>
        <v>1</v>
      </c>
    </row>
    <row r="1439" spans="1:24" ht="60" hidden="1">
      <c r="A1439" s="360"/>
      <c r="B1439" s="361" t="s">
        <v>13877</v>
      </c>
      <c r="C1439" s="361" t="s">
        <v>13877</v>
      </c>
      <c r="D1439" s="361" t="s">
        <v>13877</v>
      </c>
      <c r="E1439" s="361" t="s">
        <v>13877</v>
      </c>
      <c r="F1439" s="361" t="s">
        <v>13877</v>
      </c>
      <c r="G1439" s="361" t="s">
        <v>3094</v>
      </c>
      <c r="H1439" s="361" t="s">
        <v>7921</v>
      </c>
      <c r="I1439" s="363" t="s">
        <v>3094</v>
      </c>
      <c r="J1439" s="363" t="s">
        <v>11745</v>
      </c>
      <c r="K1439" s="360" t="s">
        <v>13878</v>
      </c>
      <c r="L1439" s="360" t="s">
        <v>3104</v>
      </c>
      <c r="M1439" s="360" t="s">
        <v>14332</v>
      </c>
      <c r="N1439" s="363" t="s">
        <v>15825</v>
      </c>
      <c r="O1439" s="363" t="s">
        <v>13877</v>
      </c>
      <c r="P1439" s="363" t="s">
        <v>14333</v>
      </c>
      <c r="Q1439" s="363" t="s">
        <v>14334</v>
      </c>
      <c r="R1439" s="363" t="s">
        <v>15826</v>
      </c>
      <c r="S1439" s="363" t="s">
        <v>8457</v>
      </c>
      <c r="T1439" s="419" t="str">
        <f t="shared" si="45"/>
        <v>303Phường Tô Hiệu</v>
      </c>
      <c r="U1439" t="e">
        <f>VLOOKUP(S1439,'DM CQT mới'!$E$7:$E$132,1,)</f>
        <v>#N/A</v>
      </c>
      <c r="V1439" s="360" t="s">
        <v>3104</v>
      </c>
      <c r="W1439" s="363" t="s">
        <v>15825</v>
      </c>
      <c r="X1439" t="b">
        <f t="shared" si="44"/>
        <v>0</v>
      </c>
    </row>
    <row r="1440" spans="1:24" ht="60" hidden="1">
      <c r="A1440" s="360"/>
      <c r="B1440" s="361" t="s">
        <v>13877</v>
      </c>
      <c r="C1440" s="361" t="s">
        <v>13877</v>
      </c>
      <c r="D1440" s="361" t="s">
        <v>13877</v>
      </c>
      <c r="E1440" s="361" t="s">
        <v>13877</v>
      </c>
      <c r="F1440" s="361" t="s">
        <v>13877</v>
      </c>
      <c r="G1440" s="361" t="s">
        <v>3094</v>
      </c>
      <c r="H1440" s="361" t="s">
        <v>7921</v>
      </c>
      <c r="I1440" s="363" t="s">
        <v>3094</v>
      </c>
      <c r="J1440" s="363" t="s">
        <v>11745</v>
      </c>
      <c r="K1440" s="360" t="s">
        <v>13878</v>
      </c>
      <c r="L1440" s="360" t="s">
        <v>3104</v>
      </c>
      <c r="M1440" s="360" t="s">
        <v>14332</v>
      </c>
      <c r="N1440" s="363" t="s">
        <v>15825</v>
      </c>
      <c r="O1440" s="363" t="s">
        <v>13877</v>
      </c>
      <c r="P1440" s="363" t="s">
        <v>14333</v>
      </c>
      <c r="Q1440" s="363" t="s">
        <v>14334</v>
      </c>
      <c r="R1440" s="363" t="s">
        <v>15826</v>
      </c>
      <c r="S1440" s="363" t="s">
        <v>8458</v>
      </c>
      <c r="T1440" s="419" t="str">
        <f t="shared" si="45"/>
        <v>303Phường Chiềng An</v>
      </c>
      <c r="U1440" t="e">
        <f>VLOOKUP(S1440,'DM CQT mới'!$E$7:$E$132,1,)</f>
        <v>#N/A</v>
      </c>
      <c r="V1440" s="360" t="s">
        <v>3104</v>
      </c>
      <c r="W1440" s="363" t="s">
        <v>15825</v>
      </c>
      <c r="X1440" t="b">
        <f t="shared" si="44"/>
        <v>0</v>
      </c>
    </row>
    <row r="1441" spans="1:24" ht="60" hidden="1">
      <c r="A1441" s="360"/>
      <c r="B1441" s="361" t="s">
        <v>13877</v>
      </c>
      <c r="C1441" s="361" t="s">
        <v>13877</v>
      </c>
      <c r="D1441" s="361" t="s">
        <v>13877</v>
      </c>
      <c r="E1441" s="361" t="s">
        <v>13877</v>
      </c>
      <c r="F1441" s="361" t="s">
        <v>13877</v>
      </c>
      <c r="G1441" s="361" t="s">
        <v>3094</v>
      </c>
      <c r="H1441" s="361" t="s">
        <v>7921</v>
      </c>
      <c r="I1441" s="363" t="s">
        <v>3094</v>
      </c>
      <c r="J1441" s="363" t="s">
        <v>11745</v>
      </c>
      <c r="K1441" s="360" t="s">
        <v>13878</v>
      </c>
      <c r="L1441" s="360" t="s">
        <v>3104</v>
      </c>
      <c r="M1441" s="360" t="s">
        <v>14332</v>
      </c>
      <c r="N1441" s="363" t="s">
        <v>15825</v>
      </c>
      <c r="O1441" s="363" t="s">
        <v>13877</v>
      </c>
      <c r="P1441" s="363" t="s">
        <v>14333</v>
      </c>
      <c r="Q1441" s="363" t="s">
        <v>14334</v>
      </c>
      <c r="R1441" s="363" t="s">
        <v>15826</v>
      </c>
      <c r="S1441" s="363" t="s">
        <v>8459</v>
      </c>
      <c r="T1441" s="419" t="str">
        <f t="shared" si="45"/>
        <v>303Phường Chiềng Cơi</v>
      </c>
      <c r="U1441" t="e">
        <f>VLOOKUP(S1441,'DM CQT mới'!$E$7:$E$132,1,)</f>
        <v>#N/A</v>
      </c>
      <c r="V1441" s="360" t="s">
        <v>3104</v>
      </c>
      <c r="W1441" s="363" t="s">
        <v>15825</v>
      </c>
      <c r="X1441" t="b">
        <f t="shared" si="44"/>
        <v>0</v>
      </c>
    </row>
    <row r="1442" spans="1:24" ht="60" hidden="1">
      <c r="A1442" s="360"/>
      <c r="B1442" s="361" t="s">
        <v>13877</v>
      </c>
      <c r="C1442" s="361" t="s">
        <v>13877</v>
      </c>
      <c r="D1442" s="361" t="s">
        <v>13877</v>
      </c>
      <c r="E1442" s="361" t="s">
        <v>13877</v>
      </c>
      <c r="F1442" s="361" t="s">
        <v>13877</v>
      </c>
      <c r="G1442" s="361" t="s">
        <v>3094</v>
      </c>
      <c r="H1442" s="361" t="s">
        <v>7921</v>
      </c>
      <c r="I1442" s="363" t="s">
        <v>3094</v>
      </c>
      <c r="J1442" s="363" t="s">
        <v>11745</v>
      </c>
      <c r="K1442" s="360" t="s">
        <v>13878</v>
      </c>
      <c r="L1442" s="360" t="s">
        <v>3104</v>
      </c>
      <c r="M1442" s="360" t="s">
        <v>14332</v>
      </c>
      <c r="N1442" s="363" t="s">
        <v>15825</v>
      </c>
      <c r="O1442" s="363" t="s">
        <v>13877</v>
      </c>
      <c r="P1442" s="363" t="s">
        <v>14333</v>
      </c>
      <c r="Q1442" s="363" t="s">
        <v>14334</v>
      </c>
      <c r="R1442" s="363" t="s">
        <v>15826</v>
      </c>
      <c r="S1442" s="363" t="s">
        <v>8460</v>
      </c>
      <c r="T1442" s="419" t="str">
        <f t="shared" si="45"/>
        <v>303Phường Chiềng Sinh</v>
      </c>
      <c r="U1442" t="e">
        <f>VLOOKUP(S1442,'DM CQT mới'!$E$7:$E$132,1,)</f>
        <v>#N/A</v>
      </c>
      <c r="V1442" s="360" t="s">
        <v>3104</v>
      </c>
      <c r="W1442" s="363" t="s">
        <v>15825</v>
      </c>
      <c r="X1442" t="b">
        <f t="shared" si="44"/>
        <v>0</v>
      </c>
    </row>
    <row r="1443" spans="1:24" ht="45" hidden="1">
      <c r="A1443" s="360" t="s">
        <v>14335</v>
      </c>
      <c r="B1443" s="361" t="s">
        <v>11655</v>
      </c>
      <c r="C1443" s="361">
        <v>1</v>
      </c>
      <c r="D1443" s="361" t="s">
        <v>1708</v>
      </c>
      <c r="E1443" s="361" t="s">
        <v>14336</v>
      </c>
      <c r="F1443" s="361" t="s">
        <v>15792</v>
      </c>
      <c r="G1443" s="361" t="s">
        <v>14329</v>
      </c>
      <c r="H1443" s="361" t="s">
        <v>7919</v>
      </c>
      <c r="I1443" s="363" t="s">
        <v>14329</v>
      </c>
      <c r="J1443" s="363" t="s">
        <v>11745</v>
      </c>
      <c r="K1443" s="360">
        <v>1</v>
      </c>
      <c r="L1443" s="360" t="s">
        <v>1708</v>
      </c>
      <c r="M1443" s="360" t="s">
        <v>14336</v>
      </c>
      <c r="N1443" s="363" t="s">
        <v>15827</v>
      </c>
      <c r="O1443" s="363" t="s">
        <v>13926</v>
      </c>
      <c r="P1443" s="363" t="s">
        <v>14337</v>
      </c>
      <c r="Q1443" s="363" t="s">
        <v>14338</v>
      </c>
      <c r="R1443" s="363" t="s">
        <v>15828</v>
      </c>
      <c r="S1443" s="363" t="s">
        <v>8379</v>
      </c>
      <c r="T1443" s="419" t="str">
        <f t="shared" si="45"/>
        <v>301Phường Mường Lay</v>
      </c>
      <c r="U1443" t="e">
        <f>VLOOKUP(S1443,'DM CQT mới'!$E$7:$E$132,1,)</f>
        <v>#N/A</v>
      </c>
      <c r="V1443" s="360" t="s">
        <v>1708</v>
      </c>
      <c r="W1443" s="363" t="s">
        <v>15827</v>
      </c>
      <c r="X1443" t="b">
        <f t="shared" si="44"/>
        <v>1</v>
      </c>
    </row>
    <row r="1444" spans="1:24" ht="45" hidden="1">
      <c r="A1444" s="360" t="s">
        <v>14335</v>
      </c>
      <c r="B1444" s="361" t="s">
        <v>11655</v>
      </c>
      <c r="C1444" s="361">
        <v>1</v>
      </c>
      <c r="D1444" s="361" t="s">
        <v>1708</v>
      </c>
      <c r="E1444" s="361" t="s">
        <v>14336</v>
      </c>
      <c r="F1444" s="361" t="s">
        <v>15792</v>
      </c>
      <c r="G1444" s="361" t="s">
        <v>14329</v>
      </c>
      <c r="H1444" s="361" t="s">
        <v>7919</v>
      </c>
      <c r="I1444" s="363" t="s">
        <v>14329</v>
      </c>
      <c r="J1444" s="363" t="s">
        <v>11745</v>
      </c>
      <c r="K1444" s="360">
        <v>1</v>
      </c>
      <c r="L1444" s="360" t="s">
        <v>1708</v>
      </c>
      <c r="M1444" s="360" t="s">
        <v>14336</v>
      </c>
      <c r="N1444" s="363" t="s">
        <v>15827</v>
      </c>
      <c r="O1444" s="363" t="s">
        <v>13926</v>
      </c>
      <c r="P1444" s="363" t="s">
        <v>14337</v>
      </c>
      <c r="Q1444" s="363" t="s">
        <v>14338</v>
      </c>
      <c r="R1444" s="363" t="s">
        <v>15828</v>
      </c>
      <c r="S1444" s="363" t="s">
        <v>8396</v>
      </c>
      <c r="T1444" s="419" t="str">
        <f t="shared" si="45"/>
        <v>301Xã Na Sang</v>
      </c>
      <c r="U1444" t="e">
        <f>VLOOKUP(S1444,'DM CQT mới'!$E$7:$E$132,1,)</f>
        <v>#N/A</v>
      </c>
      <c r="V1444" s="360" t="s">
        <v>1708</v>
      </c>
      <c r="W1444" s="363" t="s">
        <v>15827</v>
      </c>
      <c r="X1444" t="b">
        <f t="shared" si="44"/>
        <v>1</v>
      </c>
    </row>
    <row r="1445" spans="1:24" ht="45" hidden="1">
      <c r="A1445" s="360" t="s">
        <v>14335</v>
      </c>
      <c r="B1445" s="361" t="s">
        <v>11655</v>
      </c>
      <c r="C1445" s="361">
        <v>1</v>
      </c>
      <c r="D1445" s="361" t="s">
        <v>1708</v>
      </c>
      <c r="E1445" s="361" t="s">
        <v>14336</v>
      </c>
      <c r="F1445" s="361" t="s">
        <v>15792</v>
      </c>
      <c r="G1445" s="361" t="s">
        <v>14329</v>
      </c>
      <c r="H1445" s="361" t="s">
        <v>7919</v>
      </c>
      <c r="I1445" s="363" t="s">
        <v>14329</v>
      </c>
      <c r="J1445" s="363" t="s">
        <v>11745</v>
      </c>
      <c r="K1445" s="360">
        <v>1</v>
      </c>
      <c r="L1445" s="360" t="s">
        <v>1708</v>
      </c>
      <c r="M1445" s="360" t="s">
        <v>14336</v>
      </c>
      <c r="N1445" s="363" t="s">
        <v>15827</v>
      </c>
      <c r="O1445" s="363" t="s">
        <v>13926</v>
      </c>
      <c r="P1445" s="363" t="s">
        <v>14337</v>
      </c>
      <c r="Q1445" s="363" t="s">
        <v>14338</v>
      </c>
      <c r="R1445" s="363" t="s">
        <v>15828</v>
      </c>
      <c r="S1445" s="363" t="s">
        <v>8397</v>
      </c>
      <c r="T1445" s="419" t="str">
        <f t="shared" si="45"/>
        <v>301Xã Mường Tùng</v>
      </c>
      <c r="U1445" t="e">
        <f>VLOOKUP(S1445,'DM CQT mới'!$E$7:$E$132,1,)</f>
        <v>#N/A</v>
      </c>
      <c r="V1445" s="360" t="s">
        <v>1708</v>
      </c>
      <c r="W1445" s="363" t="s">
        <v>15827</v>
      </c>
      <c r="X1445" t="b">
        <f t="shared" si="44"/>
        <v>1</v>
      </c>
    </row>
    <row r="1446" spans="1:24" ht="45" hidden="1">
      <c r="A1446" s="360" t="s">
        <v>14335</v>
      </c>
      <c r="B1446" s="361" t="s">
        <v>11655</v>
      </c>
      <c r="C1446" s="361">
        <v>1</v>
      </c>
      <c r="D1446" s="361" t="s">
        <v>1708</v>
      </c>
      <c r="E1446" s="361" t="s">
        <v>14336</v>
      </c>
      <c r="F1446" s="361" t="s">
        <v>15792</v>
      </c>
      <c r="G1446" s="361" t="s">
        <v>14329</v>
      </c>
      <c r="H1446" s="361" t="s">
        <v>7919</v>
      </c>
      <c r="I1446" s="363" t="s">
        <v>14329</v>
      </c>
      <c r="J1446" s="363" t="s">
        <v>11745</v>
      </c>
      <c r="K1446" s="360">
        <v>1</v>
      </c>
      <c r="L1446" s="360" t="s">
        <v>1708</v>
      </c>
      <c r="M1446" s="360" t="s">
        <v>14336</v>
      </c>
      <c r="N1446" s="363" t="s">
        <v>15827</v>
      </c>
      <c r="O1446" s="363" t="s">
        <v>13926</v>
      </c>
      <c r="P1446" s="363" t="s">
        <v>14337</v>
      </c>
      <c r="Q1446" s="363" t="s">
        <v>14338</v>
      </c>
      <c r="R1446" s="363" t="s">
        <v>15828</v>
      </c>
      <c r="S1446" s="363" t="s">
        <v>8398</v>
      </c>
      <c r="T1446" s="419" t="str">
        <f t="shared" si="45"/>
        <v>301Xã Pa Ham</v>
      </c>
      <c r="U1446" t="e">
        <f>VLOOKUP(S1446,'DM CQT mới'!$E$7:$E$132,1,)</f>
        <v>#N/A</v>
      </c>
      <c r="V1446" s="360" t="s">
        <v>1708</v>
      </c>
      <c r="W1446" s="363" t="s">
        <v>15827</v>
      </c>
      <c r="X1446" t="b">
        <f t="shared" si="44"/>
        <v>1</v>
      </c>
    </row>
    <row r="1447" spans="1:24" ht="45" hidden="1">
      <c r="A1447" s="360" t="s">
        <v>14335</v>
      </c>
      <c r="B1447" s="361" t="s">
        <v>11655</v>
      </c>
      <c r="C1447" s="361">
        <v>1</v>
      </c>
      <c r="D1447" s="361" t="s">
        <v>1708</v>
      </c>
      <c r="E1447" s="361" t="s">
        <v>14336</v>
      </c>
      <c r="F1447" s="361" t="s">
        <v>15792</v>
      </c>
      <c r="G1447" s="361" t="s">
        <v>14329</v>
      </c>
      <c r="H1447" s="361" t="s">
        <v>7919</v>
      </c>
      <c r="I1447" s="363" t="s">
        <v>14329</v>
      </c>
      <c r="J1447" s="363" t="s">
        <v>11745</v>
      </c>
      <c r="K1447" s="360">
        <v>1</v>
      </c>
      <c r="L1447" s="360" t="s">
        <v>1708</v>
      </c>
      <c r="M1447" s="360" t="s">
        <v>14336</v>
      </c>
      <c r="N1447" s="363" t="s">
        <v>15827</v>
      </c>
      <c r="O1447" s="363" t="s">
        <v>13926</v>
      </c>
      <c r="P1447" s="363" t="s">
        <v>14337</v>
      </c>
      <c r="Q1447" s="363" t="s">
        <v>14338</v>
      </c>
      <c r="R1447" s="363" t="s">
        <v>15828</v>
      </c>
      <c r="S1447" s="363" t="s">
        <v>8399</v>
      </c>
      <c r="T1447" s="419" t="str">
        <f t="shared" si="45"/>
        <v>301Xã Nậm Nèn</v>
      </c>
      <c r="U1447" t="e">
        <f>VLOOKUP(S1447,'DM CQT mới'!$E$7:$E$132,1,)</f>
        <v>#N/A</v>
      </c>
      <c r="V1447" s="360" t="s">
        <v>1708</v>
      </c>
      <c r="W1447" s="363" t="s">
        <v>15827</v>
      </c>
      <c r="X1447" t="b">
        <f t="shared" si="44"/>
        <v>1</v>
      </c>
    </row>
    <row r="1448" spans="1:24" ht="45" hidden="1">
      <c r="A1448" s="360" t="s">
        <v>14335</v>
      </c>
      <c r="B1448" s="361" t="s">
        <v>11655</v>
      </c>
      <c r="C1448" s="361">
        <v>1</v>
      </c>
      <c r="D1448" s="361" t="s">
        <v>1708</v>
      </c>
      <c r="E1448" s="361" t="s">
        <v>14336</v>
      </c>
      <c r="F1448" s="361" t="s">
        <v>15792</v>
      </c>
      <c r="G1448" s="361" t="s">
        <v>14329</v>
      </c>
      <c r="H1448" s="361" t="s">
        <v>7919</v>
      </c>
      <c r="I1448" s="363" t="s">
        <v>14329</v>
      </c>
      <c r="J1448" s="363" t="s">
        <v>11745</v>
      </c>
      <c r="K1448" s="360">
        <v>1</v>
      </c>
      <c r="L1448" s="360" t="s">
        <v>1708</v>
      </c>
      <c r="M1448" s="360" t="s">
        <v>14336</v>
      </c>
      <c r="N1448" s="363" t="s">
        <v>15827</v>
      </c>
      <c r="O1448" s="363" t="s">
        <v>13926</v>
      </c>
      <c r="P1448" s="363" t="s">
        <v>14337</v>
      </c>
      <c r="Q1448" s="363" t="s">
        <v>14338</v>
      </c>
      <c r="R1448" s="363" t="s">
        <v>15828</v>
      </c>
      <c r="S1448" s="363" t="s">
        <v>8400</v>
      </c>
      <c r="T1448" s="419" t="str">
        <f t="shared" si="45"/>
        <v>301Xã Mường Pồn</v>
      </c>
      <c r="U1448" t="e">
        <f>VLOOKUP(S1448,'DM CQT mới'!$E$7:$E$132,1,)</f>
        <v>#N/A</v>
      </c>
      <c r="V1448" s="360" t="s">
        <v>1708</v>
      </c>
      <c r="W1448" s="363" t="s">
        <v>15827</v>
      </c>
      <c r="X1448" t="b">
        <f t="shared" si="44"/>
        <v>1</v>
      </c>
    </row>
    <row r="1449" spans="1:24" ht="45" hidden="1">
      <c r="A1449" s="360" t="s">
        <v>14339</v>
      </c>
      <c r="B1449" s="361" t="s">
        <v>11655</v>
      </c>
      <c r="C1449" s="361">
        <v>2</v>
      </c>
      <c r="D1449" s="361" t="s">
        <v>3315</v>
      </c>
      <c r="E1449" s="361" t="s">
        <v>14340</v>
      </c>
      <c r="F1449" s="361" t="s">
        <v>15794</v>
      </c>
      <c r="G1449" s="361" t="s">
        <v>14329</v>
      </c>
      <c r="H1449" s="361" t="s">
        <v>7919</v>
      </c>
      <c r="I1449" s="363" t="s">
        <v>14329</v>
      </c>
      <c r="J1449" s="363" t="s">
        <v>11745</v>
      </c>
      <c r="K1449" s="360">
        <v>2</v>
      </c>
      <c r="L1449" s="360" t="s">
        <v>3315</v>
      </c>
      <c r="M1449" s="360" t="s">
        <v>14340</v>
      </c>
      <c r="N1449" s="363" t="s">
        <v>15829</v>
      </c>
      <c r="O1449" s="363" t="s">
        <v>13926</v>
      </c>
      <c r="P1449" s="363" t="s">
        <v>3313</v>
      </c>
      <c r="Q1449" s="363" t="s">
        <v>14341</v>
      </c>
      <c r="R1449" s="363" t="s">
        <v>15830</v>
      </c>
      <c r="S1449" s="363" t="s">
        <v>8401</v>
      </c>
      <c r="T1449" s="419" t="str">
        <f t="shared" si="45"/>
        <v>301Xã Na Son</v>
      </c>
      <c r="U1449" t="e">
        <f>VLOOKUP(S1449,'DM CQT mới'!$E$7:$E$132,1,)</f>
        <v>#N/A</v>
      </c>
      <c r="V1449" s="360" t="s">
        <v>3315</v>
      </c>
      <c r="W1449" s="363" t="s">
        <v>15829</v>
      </c>
      <c r="X1449" t="b">
        <f t="shared" si="44"/>
        <v>1</v>
      </c>
    </row>
    <row r="1450" spans="1:24" ht="45" hidden="1">
      <c r="A1450" s="360" t="s">
        <v>14339</v>
      </c>
      <c r="B1450" s="361" t="s">
        <v>11655</v>
      </c>
      <c r="C1450" s="361">
        <v>2</v>
      </c>
      <c r="D1450" s="361" t="s">
        <v>3315</v>
      </c>
      <c r="E1450" s="361" t="s">
        <v>14340</v>
      </c>
      <c r="F1450" s="361" t="s">
        <v>15794</v>
      </c>
      <c r="G1450" s="361" t="s">
        <v>14329</v>
      </c>
      <c r="H1450" s="361" t="s">
        <v>7919</v>
      </c>
      <c r="I1450" s="363" t="s">
        <v>14329</v>
      </c>
      <c r="J1450" s="363" t="s">
        <v>11745</v>
      </c>
      <c r="K1450" s="360">
        <v>2</v>
      </c>
      <c r="L1450" s="360" t="s">
        <v>3315</v>
      </c>
      <c r="M1450" s="360" t="s">
        <v>14340</v>
      </c>
      <c r="N1450" s="363" t="s">
        <v>15829</v>
      </c>
      <c r="O1450" s="363" t="s">
        <v>13926</v>
      </c>
      <c r="P1450" s="363" t="s">
        <v>3313</v>
      </c>
      <c r="Q1450" s="363" t="s">
        <v>14341</v>
      </c>
      <c r="R1450" s="363" t="s">
        <v>15830</v>
      </c>
      <c r="S1450" s="363" t="s">
        <v>8402</v>
      </c>
      <c r="T1450" s="419" t="str">
        <f t="shared" si="45"/>
        <v>301Xã Xa Dung</v>
      </c>
      <c r="U1450" t="e">
        <f>VLOOKUP(S1450,'DM CQT mới'!$E$7:$E$132,1,)</f>
        <v>#N/A</v>
      </c>
      <c r="V1450" s="360" t="s">
        <v>3315</v>
      </c>
      <c r="W1450" s="363" t="s">
        <v>15829</v>
      </c>
      <c r="X1450" t="b">
        <f t="shared" si="44"/>
        <v>1</v>
      </c>
    </row>
    <row r="1451" spans="1:24" ht="45" hidden="1">
      <c r="A1451" s="360" t="s">
        <v>14339</v>
      </c>
      <c r="B1451" s="361" t="s">
        <v>11655</v>
      </c>
      <c r="C1451" s="361">
        <v>2</v>
      </c>
      <c r="D1451" s="361" t="s">
        <v>3315</v>
      </c>
      <c r="E1451" s="361" t="s">
        <v>14340</v>
      </c>
      <c r="F1451" s="361" t="s">
        <v>15794</v>
      </c>
      <c r="G1451" s="361" t="s">
        <v>14329</v>
      </c>
      <c r="H1451" s="361" t="s">
        <v>7919</v>
      </c>
      <c r="I1451" s="363" t="s">
        <v>14329</v>
      </c>
      <c r="J1451" s="363" t="s">
        <v>11745</v>
      </c>
      <c r="K1451" s="360">
        <v>2</v>
      </c>
      <c r="L1451" s="360" t="s">
        <v>3315</v>
      </c>
      <c r="M1451" s="360" t="s">
        <v>14340</v>
      </c>
      <c r="N1451" s="363" t="s">
        <v>15829</v>
      </c>
      <c r="O1451" s="363" t="s">
        <v>13926</v>
      </c>
      <c r="P1451" s="363" t="s">
        <v>3313</v>
      </c>
      <c r="Q1451" s="363" t="s">
        <v>14341</v>
      </c>
      <c r="R1451" s="363" t="s">
        <v>15830</v>
      </c>
      <c r="S1451" s="363" t="s">
        <v>8403</v>
      </c>
      <c r="T1451" s="419" t="str">
        <f t="shared" si="45"/>
        <v>301Xã Pu Nhi</v>
      </c>
      <c r="U1451" t="e">
        <f>VLOOKUP(S1451,'DM CQT mới'!$E$7:$E$132,1,)</f>
        <v>#N/A</v>
      </c>
      <c r="V1451" s="360" t="s">
        <v>3315</v>
      </c>
      <c r="W1451" s="363" t="s">
        <v>15829</v>
      </c>
      <c r="X1451" t="b">
        <f t="shared" si="44"/>
        <v>1</v>
      </c>
    </row>
    <row r="1452" spans="1:24" ht="45" hidden="1">
      <c r="A1452" s="360" t="s">
        <v>14339</v>
      </c>
      <c r="B1452" s="361" t="s">
        <v>11655</v>
      </c>
      <c r="C1452" s="361">
        <v>2</v>
      </c>
      <c r="D1452" s="361" t="s">
        <v>3315</v>
      </c>
      <c r="E1452" s="361" t="s">
        <v>14340</v>
      </c>
      <c r="F1452" s="361" t="s">
        <v>15794</v>
      </c>
      <c r="G1452" s="361" t="s">
        <v>14329</v>
      </c>
      <c r="H1452" s="361" t="s">
        <v>7919</v>
      </c>
      <c r="I1452" s="363" t="s">
        <v>14329</v>
      </c>
      <c r="J1452" s="363" t="s">
        <v>11745</v>
      </c>
      <c r="K1452" s="360">
        <v>2</v>
      </c>
      <c r="L1452" s="360" t="s">
        <v>3315</v>
      </c>
      <c r="M1452" s="360" t="s">
        <v>14340</v>
      </c>
      <c r="N1452" s="363" t="s">
        <v>15829</v>
      </c>
      <c r="O1452" s="363" t="s">
        <v>13926</v>
      </c>
      <c r="P1452" s="363" t="s">
        <v>3313</v>
      </c>
      <c r="Q1452" s="363" t="s">
        <v>14341</v>
      </c>
      <c r="R1452" s="363" t="s">
        <v>15830</v>
      </c>
      <c r="S1452" s="363" t="s">
        <v>8404</v>
      </c>
      <c r="T1452" s="419" t="str">
        <f t="shared" si="45"/>
        <v>301Xã Mường Luân</v>
      </c>
      <c r="U1452" t="e">
        <f>VLOOKUP(S1452,'DM CQT mới'!$E$7:$E$132,1,)</f>
        <v>#N/A</v>
      </c>
      <c r="V1452" s="360" t="s">
        <v>3315</v>
      </c>
      <c r="W1452" s="363" t="s">
        <v>15829</v>
      </c>
      <c r="X1452" t="b">
        <f t="shared" si="44"/>
        <v>1</v>
      </c>
    </row>
    <row r="1453" spans="1:24" ht="45" hidden="1">
      <c r="A1453" s="360" t="s">
        <v>14339</v>
      </c>
      <c r="B1453" s="361" t="s">
        <v>11655</v>
      </c>
      <c r="C1453" s="361">
        <v>2</v>
      </c>
      <c r="D1453" s="361" t="s">
        <v>3315</v>
      </c>
      <c r="E1453" s="361" t="s">
        <v>14340</v>
      </c>
      <c r="F1453" s="361" t="s">
        <v>15794</v>
      </c>
      <c r="G1453" s="361" t="s">
        <v>14329</v>
      </c>
      <c r="H1453" s="361" t="s">
        <v>7919</v>
      </c>
      <c r="I1453" s="363" t="s">
        <v>14329</v>
      </c>
      <c r="J1453" s="363" t="s">
        <v>11745</v>
      </c>
      <c r="K1453" s="360">
        <v>2</v>
      </c>
      <c r="L1453" s="360" t="s">
        <v>3315</v>
      </c>
      <c r="M1453" s="360" t="s">
        <v>14340</v>
      </c>
      <c r="N1453" s="363" t="s">
        <v>15829</v>
      </c>
      <c r="O1453" s="363" t="s">
        <v>13926</v>
      </c>
      <c r="P1453" s="363" t="s">
        <v>3313</v>
      </c>
      <c r="Q1453" s="363" t="s">
        <v>14341</v>
      </c>
      <c r="R1453" s="363" t="s">
        <v>15830</v>
      </c>
      <c r="S1453" s="363" t="s">
        <v>8405</v>
      </c>
      <c r="T1453" s="419" t="str">
        <f t="shared" si="45"/>
        <v>301Xã Tìa Dình</v>
      </c>
      <c r="U1453" t="e">
        <f>VLOOKUP(S1453,'DM CQT mới'!$E$7:$E$132,1,)</f>
        <v>#N/A</v>
      </c>
      <c r="V1453" s="360" t="s">
        <v>3315</v>
      </c>
      <c r="W1453" s="363" t="s">
        <v>15829</v>
      </c>
      <c r="X1453" t="b">
        <f t="shared" si="44"/>
        <v>1</v>
      </c>
    </row>
    <row r="1454" spans="1:24" ht="45" hidden="1">
      <c r="A1454" s="360" t="s">
        <v>14339</v>
      </c>
      <c r="B1454" s="361" t="s">
        <v>11655</v>
      </c>
      <c r="C1454" s="361">
        <v>2</v>
      </c>
      <c r="D1454" s="361" t="s">
        <v>3315</v>
      </c>
      <c r="E1454" s="361" t="s">
        <v>14340</v>
      </c>
      <c r="F1454" s="361" t="s">
        <v>15794</v>
      </c>
      <c r="G1454" s="361" t="s">
        <v>14329</v>
      </c>
      <c r="H1454" s="361" t="s">
        <v>7919</v>
      </c>
      <c r="I1454" s="363" t="s">
        <v>14329</v>
      </c>
      <c r="J1454" s="363" t="s">
        <v>11745</v>
      </c>
      <c r="K1454" s="360">
        <v>2</v>
      </c>
      <c r="L1454" s="360" t="s">
        <v>3315</v>
      </c>
      <c r="M1454" s="360" t="s">
        <v>14340</v>
      </c>
      <c r="N1454" s="363" t="s">
        <v>15829</v>
      </c>
      <c r="O1454" s="363" t="s">
        <v>13926</v>
      </c>
      <c r="P1454" s="363" t="s">
        <v>3313</v>
      </c>
      <c r="Q1454" s="363" t="s">
        <v>14341</v>
      </c>
      <c r="R1454" s="363" t="s">
        <v>15830</v>
      </c>
      <c r="S1454" s="363" t="s">
        <v>8406</v>
      </c>
      <c r="T1454" s="419" t="str">
        <f t="shared" si="45"/>
        <v>301Xã Phình Giàng</v>
      </c>
      <c r="U1454" t="e">
        <f>VLOOKUP(S1454,'DM CQT mới'!$E$7:$E$132,1,)</f>
        <v>#N/A</v>
      </c>
      <c r="V1454" s="360" t="s">
        <v>3315</v>
      </c>
      <c r="W1454" s="363" t="s">
        <v>15829</v>
      </c>
      <c r="X1454" t="b">
        <f t="shared" si="44"/>
        <v>1</v>
      </c>
    </row>
    <row r="1455" spans="1:24" ht="45" hidden="1">
      <c r="A1455" s="360" t="s">
        <v>14342</v>
      </c>
      <c r="B1455" s="361" t="s">
        <v>11655</v>
      </c>
      <c r="C1455" s="361">
        <v>3</v>
      </c>
      <c r="D1455" s="361" t="s">
        <v>3341</v>
      </c>
      <c r="E1455" s="361" t="s">
        <v>14343</v>
      </c>
      <c r="F1455" s="361" t="s">
        <v>15796</v>
      </c>
      <c r="G1455" s="361" t="s">
        <v>14329</v>
      </c>
      <c r="H1455" s="361" t="s">
        <v>7919</v>
      </c>
      <c r="I1455" s="363" t="s">
        <v>14329</v>
      </c>
      <c r="J1455" s="363" t="s">
        <v>11745</v>
      </c>
      <c r="K1455" s="360">
        <v>3</v>
      </c>
      <c r="L1455" s="360" t="s">
        <v>3341</v>
      </c>
      <c r="M1455" s="360" t="s">
        <v>14343</v>
      </c>
      <c r="N1455" s="363" t="s">
        <v>15831</v>
      </c>
      <c r="O1455" s="363" t="s">
        <v>13926</v>
      </c>
      <c r="P1455" s="363" t="s">
        <v>3338</v>
      </c>
      <c r="Q1455" s="363" t="s">
        <v>14344</v>
      </c>
      <c r="R1455" s="363" t="s">
        <v>15832</v>
      </c>
      <c r="S1455" s="363" t="s">
        <v>8407</v>
      </c>
      <c r="T1455" s="419" t="str">
        <f t="shared" si="45"/>
        <v>301Xã Mường Chà</v>
      </c>
      <c r="U1455" t="e">
        <f>VLOOKUP(S1455,'DM CQT mới'!$E$7:$E$132,1,)</f>
        <v>#N/A</v>
      </c>
      <c r="V1455" s="360" t="s">
        <v>3341</v>
      </c>
      <c r="W1455" s="363" t="s">
        <v>15831</v>
      </c>
      <c r="X1455" t="b">
        <f t="shared" si="44"/>
        <v>1</v>
      </c>
    </row>
    <row r="1456" spans="1:24" ht="45" hidden="1">
      <c r="A1456" s="360" t="s">
        <v>14342</v>
      </c>
      <c r="B1456" s="361" t="s">
        <v>11655</v>
      </c>
      <c r="C1456" s="361">
        <v>3</v>
      </c>
      <c r="D1456" s="361" t="s">
        <v>3341</v>
      </c>
      <c r="E1456" s="361" t="s">
        <v>14343</v>
      </c>
      <c r="F1456" s="361" t="s">
        <v>15796</v>
      </c>
      <c r="G1456" s="361" t="s">
        <v>14329</v>
      </c>
      <c r="H1456" s="361" t="s">
        <v>7919</v>
      </c>
      <c r="I1456" s="363" t="s">
        <v>14329</v>
      </c>
      <c r="J1456" s="363" t="s">
        <v>11745</v>
      </c>
      <c r="K1456" s="360">
        <v>3</v>
      </c>
      <c r="L1456" s="360" t="s">
        <v>3341</v>
      </c>
      <c r="M1456" s="360" t="s">
        <v>14343</v>
      </c>
      <c r="N1456" s="363" t="s">
        <v>15831</v>
      </c>
      <c r="O1456" s="363" t="s">
        <v>13926</v>
      </c>
      <c r="P1456" s="363" t="s">
        <v>3338</v>
      </c>
      <c r="Q1456" s="363" t="s">
        <v>14344</v>
      </c>
      <c r="R1456" s="363" t="s">
        <v>15832</v>
      </c>
      <c r="S1456" s="363" t="s">
        <v>8408</v>
      </c>
      <c r="T1456" s="419" t="str">
        <f t="shared" si="45"/>
        <v>301Xã Nà Hỳ</v>
      </c>
      <c r="U1456" t="e">
        <f>VLOOKUP(S1456,'DM CQT mới'!$E$7:$E$132,1,)</f>
        <v>#N/A</v>
      </c>
      <c r="V1456" s="360" t="s">
        <v>3341</v>
      </c>
      <c r="W1456" s="363" t="s">
        <v>15831</v>
      </c>
      <c r="X1456" t="b">
        <f t="shared" si="44"/>
        <v>1</v>
      </c>
    </row>
    <row r="1457" spans="1:24" ht="45" hidden="1">
      <c r="A1457" s="360" t="s">
        <v>14342</v>
      </c>
      <c r="B1457" s="361" t="s">
        <v>11655</v>
      </c>
      <c r="C1457" s="361">
        <v>3</v>
      </c>
      <c r="D1457" s="361" t="s">
        <v>3341</v>
      </c>
      <c r="E1457" s="361" t="s">
        <v>14343</v>
      </c>
      <c r="F1457" s="361" t="s">
        <v>15796</v>
      </c>
      <c r="G1457" s="361" t="s">
        <v>14329</v>
      </c>
      <c r="H1457" s="361" t="s">
        <v>7919</v>
      </c>
      <c r="I1457" s="363" t="s">
        <v>14329</v>
      </c>
      <c r="J1457" s="363" t="s">
        <v>11745</v>
      </c>
      <c r="K1457" s="360">
        <v>3</v>
      </c>
      <c r="L1457" s="360" t="s">
        <v>3341</v>
      </c>
      <c r="M1457" s="360" t="s">
        <v>14343</v>
      </c>
      <c r="N1457" s="363" t="s">
        <v>15831</v>
      </c>
      <c r="O1457" s="363" t="s">
        <v>13926</v>
      </c>
      <c r="P1457" s="363" t="s">
        <v>3338</v>
      </c>
      <c r="Q1457" s="363" t="s">
        <v>14344</v>
      </c>
      <c r="R1457" s="363" t="s">
        <v>15832</v>
      </c>
      <c r="S1457" s="363" t="s">
        <v>8409</v>
      </c>
      <c r="T1457" s="419" t="str">
        <f t="shared" si="45"/>
        <v>301Xã Nà Bủng</v>
      </c>
      <c r="U1457" t="e">
        <f>VLOOKUP(S1457,'DM CQT mới'!$E$7:$E$132,1,)</f>
        <v>#N/A</v>
      </c>
      <c r="V1457" s="360" t="s">
        <v>3341</v>
      </c>
      <c r="W1457" s="363" t="s">
        <v>15831</v>
      </c>
      <c r="X1457" t="b">
        <f t="shared" si="44"/>
        <v>1</v>
      </c>
    </row>
    <row r="1458" spans="1:24" ht="45" hidden="1">
      <c r="A1458" s="360" t="s">
        <v>14342</v>
      </c>
      <c r="B1458" s="361" t="s">
        <v>11655</v>
      </c>
      <c r="C1458" s="361">
        <v>3</v>
      </c>
      <c r="D1458" s="361" t="s">
        <v>3341</v>
      </c>
      <c r="E1458" s="361" t="s">
        <v>14343</v>
      </c>
      <c r="F1458" s="361" t="s">
        <v>15796</v>
      </c>
      <c r="G1458" s="361" t="s">
        <v>14329</v>
      </c>
      <c r="H1458" s="361" t="s">
        <v>7919</v>
      </c>
      <c r="I1458" s="363" t="s">
        <v>14329</v>
      </c>
      <c r="J1458" s="363" t="s">
        <v>11745</v>
      </c>
      <c r="K1458" s="360">
        <v>3</v>
      </c>
      <c r="L1458" s="360" t="s">
        <v>3341</v>
      </c>
      <c r="M1458" s="360" t="s">
        <v>14343</v>
      </c>
      <c r="N1458" s="363" t="s">
        <v>15831</v>
      </c>
      <c r="O1458" s="363" t="s">
        <v>13926</v>
      </c>
      <c r="P1458" s="363" t="s">
        <v>3338</v>
      </c>
      <c r="Q1458" s="363" t="s">
        <v>14344</v>
      </c>
      <c r="R1458" s="363" t="s">
        <v>15832</v>
      </c>
      <c r="S1458" s="363" t="s">
        <v>8410</v>
      </c>
      <c r="T1458" s="419" t="str">
        <f t="shared" si="45"/>
        <v>301Xã Chà Tở</v>
      </c>
      <c r="U1458" t="e">
        <f>VLOOKUP(S1458,'DM CQT mới'!$E$7:$E$132,1,)</f>
        <v>#N/A</v>
      </c>
      <c r="V1458" s="360" t="s">
        <v>3341</v>
      </c>
      <c r="W1458" s="363" t="s">
        <v>15831</v>
      </c>
      <c r="X1458" t="b">
        <f t="shared" si="44"/>
        <v>1</v>
      </c>
    </row>
    <row r="1459" spans="1:24" ht="45" hidden="1">
      <c r="A1459" s="360" t="s">
        <v>14342</v>
      </c>
      <c r="B1459" s="361" t="s">
        <v>11655</v>
      </c>
      <c r="C1459" s="361">
        <v>3</v>
      </c>
      <c r="D1459" s="361" t="s">
        <v>3341</v>
      </c>
      <c r="E1459" s="361" t="s">
        <v>14343</v>
      </c>
      <c r="F1459" s="361" t="s">
        <v>15796</v>
      </c>
      <c r="G1459" s="361" t="s">
        <v>14329</v>
      </c>
      <c r="H1459" s="361" t="s">
        <v>7919</v>
      </c>
      <c r="I1459" s="363" t="s">
        <v>14329</v>
      </c>
      <c r="J1459" s="363" t="s">
        <v>11745</v>
      </c>
      <c r="K1459" s="360">
        <v>3</v>
      </c>
      <c r="L1459" s="360" t="s">
        <v>3341</v>
      </c>
      <c r="M1459" s="360" t="s">
        <v>14343</v>
      </c>
      <c r="N1459" s="363" t="s">
        <v>15831</v>
      </c>
      <c r="O1459" s="363" t="s">
        <v>13926</v>
      </c>
      <c r="P1459" s="363" t="s">
        <v>3338</v>
      </c>
      <c r="Q1459" s="363" t="s">
        <v>14344</v>
      </c>
      <c r="R1459" s="363" t="s">
        <v>15832</v>
      </c>
      <c r="S1459" s="363" t="s">
        <v>8411</v>
      </c>
      <c r="T1459" s="419" t="str">
        <f t="shared" si="45"/>
        <v>301Xã Si Pa Phìn</v>
      </c>
      <c r="U1459" t="e">
        <f>VLOOKUP(S1459,'DM CQT mới'!$E$7:$E$132,1,)</f>
        <v>#N/A</v>
      </c>
      <c r="V1459" s="360" t="s">
        <v>3341</v>
      </c>
      <c r="W1459" s="363" t="s">
        <v>15831</v>
      </c>
      <c r="X1459" t="b">
        <f t="shared" si="44"/>
        <v>1</v>
      </c>
    </row>
    <row r="1460" spans="1:24" ht="45" hidden="1">
      <c r="A1460" s="360" t="s">
        <v>14345</v>
      </c>
      <c r="B1460" s="361" t="s">
        <v>11655</v>
      </c>
      <c r="C1460" s="361">
        <v>4</v>
      </c>
      <c r="D1460" s="361" t="s">
        <v>3263</v>
      </c>
      <c r="E1460" s="361" t="s">
        <v>14346</v>
      </c>
      <c r="F1460" s="361" t="s">
        <v>15798</v>
      </c>
      <c r="G1460" s="361" t="s">
        <v>14329</v>
      </c>
      <c r="H1460" s="361" t="s">
        <v>7919</v>
      </c>
      <c r="I1460" s="363" t="s">
        <v>14329</v>
      </c>
      <c r="J1460" s="363" t="s">
        <v>11745</v>
      </c>
      <c r="K1460" s="360">
        <v>4</v>
      </c>
      <c r="L1460" s="360" t="s">
        <v>3263</v>
      </c>
      <c r="M1460" s="360" t="s">
        <v>14346</v>
      </c>
      <c r="N1460" s="363" t="s">
        <v>15833</v>
      </c>
      <c r="O1460" s="363" t="s">
        <v>13926</v>
      </c>
      <c r="P1460" s="363" t="s">
        <v>3261</v>
      </c>
      <c r="Q1460" s="363" t="s">
        <v>14347</v>
      </c>
      <c r="R1460" s="363" t="s">
        <v>15834</v>
      </c>
      <c r="S1460" s="363" t="s">
        <v>8412</v>
      </c>
      <c r="T1460" s="419" t="str">
        <f t="shared" si="45"/>
        <v>301Xã Mường Nhé</v>
      </c>
      <c r="U1460" t="e">
        <f>VLOOKUP(S1460,'DM CQT mới'!$E$7:$E$132,1,)</f>
        <v>#N/A</v>
      </c>
      <c r="V1460" s="360" t="s">
        <v>3263</v>
      </c>
      <c r="W1460" s="363" t="s">
        <v>15833</v>
      </c>
      <c r="X1460" t="b">
        <f t="shared" si="44"/>
        <v>1</v>
      </c>
    </row>
    <row r="1461" spans="1:24" ht="45" hidden="1">
      <c r="A1461" s="360" t="s">
        <v>14345</v>
      </c>
      <c r="B1461" s="361" t="s">
        <v>11655</v>
      </c>
      <c r="C1461" s="361">
        <v>4</v>
      </c>
      <c r="D1461" s="361" t="s">
        <v>3263</v>
      </c>
      <c r="E1461" s="361" t="s">
        <v>14346</v>
      </c>
      <c r="F1461" s="361" t="s">
        <v>15798</v>
      </c>
      <c r="G1461" s="361" t="s">
        <v>14329</v>
      </c>
      <c r="H1461" s="361" t="s">
        <v>7919</v>
      </c>
      <c r="I1461" s="363" t="s">
        <v>14329</v>
      </c>
      <c r="J1461" s="363" t="s">
        <v>11745</v>
      </c>
      <c r="K1461" s="360">
        <v>4</v>
      </c>
      <c r="L1461" s="360" t="s">
        <v>3263</v>
      </c>
      <c r="M1461" s="360" t="s">
        <v>14346</v>
      </c>
      <c r="N1461" s="363" t="s">
        <v>15833</v>
      </c>
      <c r="O1461" s="363" t="s">
        <v>13926</v>
      </c>
      <c r="P1461" s="363" t="s">
        <v>3261</v>
      </c>
      <c r="Q1461" s="363" t="s">
        <v>14347</v>
      </c>
      <c r="R1461" s="363" t="s">
        <v>15834</v>
      </c>
      <c r="S1461" s="363" t="s">
        <v>8413</v>
      </c>
      <c r="T1461" s="419" t="str">
        <f t="shared" si="45"/>
        <v>301Xã Sín Thầu</v>
      </c>
      <c r="U1461" t="e">
        <f>VLOOKUP(S1461,'DM CQT mới'!$E$7:$E$132,1,)</f>
        <v>#N/A</v>
      </c>
      <c r="V1461" s="360" t="s">
        <v>3263</v>
      </c>
      <c r="W1461" s="363" t="s">
        <v>15833</v>
      </c>
      <c r="X1461" t="b">
        <f t="shared" si="44"/>
        <v>1</v>
      </c>
    </row>
    <row r="1462" spans="1:24" ht="45" hidden="1">
      <c r="A1462" s="360" t="s">
        <v>14345</v>
      </c>
      <c r="B1462" s="361" t="s">
        <v>11655</v>
      </c>
      <c r="C1462" s="361">
        <v>4</v>
      </c>
      <c r="D1462" s="361" t="s">
        <v>3263</v>
      </c>
      <c r="E1462" s="361" t="s">
        <v>14346</v>
      </c>
      <c r="F1462" s="361" t="s">
        <v>15798</v>
      </c>
      <c r="G1462" s="361" t="s">
        <v>14329</v>
      </c>
      <c r="H1462" s="361" t="s">
        <v>7919</v>
      </c>
      <c r="I1462" s="363" t="s">
        <v>14329</v>
      </c>
      <c r="J1462" s="363" t="s">
        <v>11745</v>
      </c>
      <c r="K1462" s="360">
        <v>4</v>
      </c>
      <c r="L1462" s="360" t="s">
        <v>3263</v>
      </c>
      <c r="M1462" s="360" t="s">
        <v>14346</v>
      </c>
      <c r="N1462" s="363" t="s">
        <v>15833</v>
      </c>
      <c r="O1462" s="363" t="s">
        <v>13926</v>
      </c>
      <c r="P1462" s="363" t="s">
        <v>3261</v>
      </c>
      <c r="Q1462" s="363" t="s">
        <v>14347</v>
      </c>
      <c r="R1462" s="363" t="s">
        <v>15834</v>
      </c>
      <c r="S1462" s="363" t="s">
        <v>8414</v>
      </c>
      <c r="T1462" s="419" t="str">
        <f t="shared" si="45"/>
        <v>301Xã Mường Toong</v>
      </c>
      <c r="U1462" t="e">
        <f>VLOOKUP(S1462,'DM CQT mới'!$E$7:$E$132,1,)</f>
        <v>#N/A</v>
      </c>
      <c r="V1462" s="360" t="s">
        <v>3263</v>
      </c>
      <c r="W1462" s="363" t="s">
        <v>15833</v>
      </c>
      <c r="X1462" t="b">
        <f t="shared" si="44"/>
        <v>1</v>
      </c>
    </row>
    <row r="1463" spans="1:24" ht="45" hidden="1">
      <c r="A1463" s="360" t="s">
        <v>14345</v>
      </c>
      <c r="B1463" s="361" t="s">
        <v>11655</v>
      </c>
      <c r="C1463" s="361">
        <v>4</v>
      </c>
      <c r="D1463" s="361" t="s">
        <v>3263</v>
      </c>
      <c r="E1463" s="361" t="s">
        <v>14346</v>
      </c>
      <c r="F1463" s="361" t="s">
        <v>15798</v>
      </c>
      <c r="G1463" s="361" t="s">
        <v>14329</v>
      </c>
      <c r="H1463" s="361" t="s">
        <v>7919</v>
      </c>
      <c r="I1463" s="363" t="s">
        <v>14329</v>
      </c>
      <c r="J1463" s="363" t="s">
        <v>11745</v>
      </c>
      <c r="K1463" s="360">
        <v>4</v>
      </c>
      <c r="L1463" s="360" t="s">
        <v>3263</v>
      </c>
      <c r="M1463" s="360" t="s">
        <v>14346</v>
      </c>
      <c r="N1463" s="363" t="s">
        <v>15833</v>
      </c>
      <c r="O1463" s="363" t="s">
        <v>13926</v>
      </c>
      <c r="P1463" s="363" t="s">
        <v>3261</v>
      </c>
      <c r="Q1463" s="363" t="s">
        <v>14347</v>
      </c>
      <c r="R1463" s="363" t="s">
        <v>15834</v>
      </c>
      <c r="S1463" s="363" t="s">
        <v>8415</v>
      </c>
      <c r="T1463" s="419" t="str">
        <f t="shared" si="45"/>
        <v>301Xã Nậm Kè</v>
      </c>
      <c r="U1463" t="e">
        <f>VLOOKUP(S1463,'DM CQT mới'!$E$7:$E$132,1,)</f>
        <v>#N/A</v>
      </c>
      <c r="V1463" s="360" t="s">
        <v>3263</v>
      </c>
      <c r="W1463" s="363" t="s">
        <v>15833</v>
      </c>
      <c r="X1463" t="b">
        <f t="shared" si="44"/>
        <v>1</v>
      </c>
    </row>
    <row r="1464" spans="1:24" ht="45" hidden="1">
      <c r="A1464" s="360" t="s">
        <v>14345</v>
      </c>
      <c r="B1464" s="361" t="s">
        <v>11655</v>
      </c>
      <c r="C1464" s="361">
        <v>4</v>
      </c>
      <c r="D1464" s="361" t="s">
        <v>3263</v>
      </c>
      <c r="E1464" s="361" t="s">
        <v>14346</v>
      </c>
      <c r="F1464" s="361" t="s">
        <v>15798</v>
      </c>
      <c r="G1464" s="361" t="s">
        <v>14329</v>
      </c>
      <c r="H1464" s="361" t="s">
        <v>7919</v>
      </c>
      <c r="I1464" s="363" t="s">
        <v>14329</v>
      </c>
      <c r="J1464" s="363" t="s">
        <v>11745</v>
      </c>
      <c r="K1464" s="360">
        <v>4</v>
      </c>
      <c r="L1464" s="360" t="s">
        <v>3263</v>
      </c>
      <c r="M1464" s="360" t="s">
        <v>14346</v>
      </c>
      <c r="N1464" s="363" t="s">
        <v>15833</v>
      </c>
      <c r="O1464" s="363" t="s">
        <v>13926</v>
      </c>
      <c r="P1464" s="363" t="s">
        <v>3261</v>
      </c>
      <c r="Q1464" s="363" t="s">
        <v>14347</v>
      </c>
      <c r="R1464" s="363" t="s">
        <v>15834</v>
      </c>
      <c r="S1464" s="363" t="s">
        <v>8149</v>
      </c>
      <c r="T1464" s="419" t="str">
        <f t="shared" si="45"/>
        <v>301Xã Quảng Lâm</v>
      </c>
      <c r="U1464" t="e">
        <f>VLOOKUP(S1464,'DM CQT mới'!$E$7:$E$132,1,)</f>
        <v>#N/A</v>
      </c>
      <c r="V1464" s="360" t="s">
        <v>3263</v>
      </c>
      <c r="W1464" s="363" t="s">
        <v>15833</v>
      </c>
      <c r="X1464" t="b">
        <f t="shared" si="44"/>
        <v>1</v>
      </c>
    </row>
    <row r="1465" spans="1:24" ht="45" hidden="1">
      <c r="A1465" s="360" t="s">
        <v>14348</v>
      </c>
      <c r="B1465" s="361" t="s">
        <v>11655</v>
      </c>
      <c r="C1465" s="361">
        <v>5</v>
      </c>
      <c r="D1465" s="361" t="s">
        <v>3294</v>
      </c>
      <c r="E1465" s="361" t="s">
        <v>14349</v>
      </c>
      <c r="F1465" s="361" t="s">
        <v>15800</v>
      </c>
      <c r="G1465" s="361" t="s">
        <v>14329</v>
      </c>
      <c r="H1465" s="361" t="s">
        <v>7919</v>
      </c>
      <c r="I1465" s="363" t="s">
        <v>14329</v>
      </c>
      <c r="J1465" s="363" t="s">
        <v>11745</v>
      </c>
      <c r="K1465" s="360">
        <v>5</v>
      </c>
      <c r="L1465" s="360" t="s">
        <v>3294</v>
      </c>
      <c r="M1465" s="360" t="s">
        <v>14349</v>
      </c>
      <c r="N1465" s="363" t="s">
        <v>15835</v>
      </c>
      <c r="O1465" s="363" t="s">
        <v>13926</v>
      </c>
      <c r="P1465" s="363" t="s">
        <v>3284</v>
      </c>
      <c r="Q1465" s="363" t="s">
        <v>14350</v>
      </c>
      <c r="R1465" s="363" t="s">
        <v>15836</v>
      </c>
      <c r="S1465" s="363" t="s">
        <v>8386</v>
      </c>
      <c r="T1465" s="419" t="str">
        <f t="shared" si="45"/>
        <v>301Xã Tuần Giáo</v>
      </c>
      <c r="U1465" t="e">
        <f>VLOOKUP(S1465,'DM CQT mới'!$E$7:$E$132,1,)</f>
        <v>#N/A</v>
      </c>
      <c r="V1465" s="360" t="s">
        <v>3294</v>
      </c>
      <c r="W1465" s="363" t="s">
        <v>15835</v>
      </c>
      <c r="X1465" t="b">
        <f t="shared" si="44"/>
        <v>1</v>
      </c>
    </row>
    <row r="1466" spans="1:24" ht="45" hidden="1">
      <c r="A1466" s="360" t="s">
        <v>14348</v>
      </c>
      <c r="B1466" s="361" t="s">
        <v>11655</v>
      </c>
      <c r="C1466" s="361">
        <v>5</v>
      </c>
      <c r="D1466" s="361" t="s">
        <v>3294</v>
      </c>
      <c r="E1466" s="361" t="s">
        <v>14349</v>
      </c>
      <c r="F1466" s="361" t="s">
        <v>15800</v>
      </c>
      <c r="G1466" s="361" t="s">
        <v>14329</v>
      </c>
      <c r="H1466" s="361" t="s">
        <v>7919</v>
      </c>
      <c r="I1466" s="363" t="s">
        <v>14329</v>
      </c>
      <c r="J1466" s="363" t="s">
        <v>11745</v>
      </c>
      <c r="K1466" s="360">
        <v>5</v>
      </c>
      <c r="L1466" s="360" t="s">
        <v>3294</v>
      </c>
      <c r="M1466" s="360" t="s">
        <v>14349</v>
      </c>
      <c r="N1466" s="363" t="s">
        <v>15835</v>
      </c>
      <c r="O1466" s="363" t="s">
        <v>13926</v>
      </c>
      <c r="P1466" s="363" t="s">
        <v>3284</v>
      </c>
      <c r="Q1466" s="363" t="s">
        <v>14350</v>
      </c>
      <c r="R1466" s="363" t="s">
        <v>15836</v>
      </c>
      <c r="S1466" s="363" t="s">
        <v>8387</v>
      </c>
      <c r="T1466" s="419" t="str">
        <f t="shared" si="45"/>
        <v>301Xã Quài Tở</v>
      </c>
      <c r="U1466" t="e">
        <f>VLOOKUP(S1466,'DM CQT mới'!$E$7:$E$132,1,)</f>
        <v>#N/A</v>
      </c>
      <c r="V1466" s="360" t="s">
        <v>3294</v>
      </c>
      <c r="W1466" s="363" t="s">
        <v>15835</v>
      </c>
      <c r="X1466" t="b">
        <f t="shared" si="44"/>
        <v>1</v>
      </c>
    </row>
    <row r="1467" spans="1:24" ht="45" hidden="1">
      <c r="A1467" s="360" t="s">
        <v>14348</v>
      </c>
      <c r="B1467" s="361" t="s">
        <v>11655</v>
      </c>
      <c r="C1467" s="361">
        <v>5</v>
      </c>
      <c r="D1467" s="361" t="s">
        <v>3294</v>
      </c>
      <c r="E1467" s="361" t="s">
        <v>14349</v>
      </c>
      <c r="F1467" s="361" t="s">
        <v>15800</v>
      </c>
      <c r="G1467" s="361" t="s">
        <v>14329</v>
      </c>
      <c r="H1467" s="361" t="s">
        <v>7919</v>
      </c>
      <c r="I1467" s="363" t="s">
        <v>14329</v>
      </c>
      <c r="J1467" s="363" t="s">
        <v>11745</v>
      </c>
      <c r="K1467" s="360">
        <v>5</v>
      </c>
      <c r="L1467" s="360" t="s">
        <v>3294</v>
      </c>
      <c r="M1467" s="360" t="s">
        <v>14349</v>
      </c>
      <c r="N1467" s="363" t="s">
        <v>15835</v>
      </c>
      <c r="O1467" s="363" t="s">
        <v>13926</v>
      </c>
      <c r="P1467" s="363" t="s">
        <v>3284</v>
      </c>
      <c r="Q1467" s="363" t="s">
        <v>14350</v>
      </c>
      <c r="R1467" s="363" t="s">
        <v>15836</v>
      </c>
      <c r="S1467" s="363" t="s">
        <v>8388</v>
      </c>
      <c r="T1467" s="419" t="str">
        <f t="shared" si="45"/>
        <v>301Xã Mường Mùn</v>
      </c>
      <c r="U1467" t="e">
        <f>VLOOKUP(S1467,'DM CQT mới'!$E$7:$E$132,1,)</f>
        <v>#N/A</v>
      </c>
      <c r="V1467" s="360" t="s">
        <v>3294</v>
      </c>
      <c r="W1467" s="363" t="s">
        <v>15835</v>
      </c>
      <c r="X1467" t="b">
        <f t="shared" si="44"/>
        <v>1</v>
      </c>
    </row>
    <row r="1468" spans="1:24" ht="45" hidden="1">
      <c r="A1468" s="360" t="s">
        <v>14348</v>
      </c>
      <c r="B1468" s="361" t="s">
        <v>11655</v>
      </c>
      <c r="C1468" s="361">
        <v>5</v>
      </c>
      <c r="D1468" s="361" t="s">
        <v>3294</v>
      </c>
      <c r="E1468" s="361" t="s">
        <v>14349</v>
      </c>
      <c r="F1468" s="361" t="s">
        <v>15800</v>
      </c>
      <c r="G1468" s="361" t="s">
        <v>14329</v>
      </c>
      <c r="H1468" s="361" t="s">
        <v>7919</v>
      </c>
      <c r="I1468" s="363" t="s">
        <v>14329</v>
      </c>
      <c r="J1468" s="363" t="s">
        <v>11745</v>
      </c>
      <c r="K1468" s="360">
        <v>5</v>
      </c>
      <c r="L1468" s="360" t="s">
        <v>3294</v>
      </c>
      <c r="M1468" s="360" t="s">
        <v>14349</v>
      </c>
      <c r="N1468" s="363" t="s">
        <v>15835</v>
      </c>
      <c r="O1468" s="363" t="s">
        <v>13926</v>
      </c>
      <c r="P1468" s="363" t="s">
        <v>3284</v>
      </c>
      <c r="Q1468" s="363" t="s">
        <v>14350</v>
      </c>
      <c r="R1468" s="363" t="s">
        <v>15836</v>
      </c>
      <c r="S1468" s="363" t="s">
        <v>8389</v>
      </c>
      <c r="T1468" s="419" t="str">
        <f t="shared" si="45"/>
        <v>301Xã Pú Nhung</v>
      </c>
      <c r="U1468" t="e">
        <f>VLOOKUP(S1468,'DM CQT mới'!$E$7:$E$132,1,)</f>
        <v>#N/A</v>
      </c>
      <c r="V1468" s="360" t="s">
        <v>3294</v>
      </c>
      <c r="W1468" s="363" t="s">
        <v>15835</v>
      </c>
      <c r="X1468" t="b">
        <f t="shared" si="44"/>
        <v>1</v>
      </c>
    </row>
    <row r="1469" spans="1:24" ht="45" hidden="1">
      <c r="A1469" s="360" t="s">
        <v>14348</v>
      </c>
      <c r="B1469" s="361" t="s">
        <v>11655</v>
      </c>
      <c r="C1469" s="361">
        <v>5</v>
      </c>
      <c r="D1469" s="361" t="s">
        <v>3294</v>
      </c>
      <c r="E1469" s="361" t="s">
        <v>14349</v>
      </c>
      <c r="F1469" s="361" t="s">
        <v>15800</v>
      </c>
      <c r="G1469" s="361" t="s">
        <v>14329</v>
      </c>
      <c r="H1469" s="361" t="s">
        <v>7919</v>
      </c>
      <c r="I1469" s="363" t="s">
        <v>14329</v>
      </c>
      <c r="J1469" s="363" t="s">
        <v>11745</v>
      </c>
      <c r="K1469" s="360">
        <v>5</v>
      </c>
      <c r="L1469" s="360" t="s">
        <v>3294</v>
      </c>
      <c r="M1469" s="360" t="s">
        <v>14349</v>
      </c>
      <c r="N1469" s="363" t="s">
        <v>15835</v>
      </c>
      <c r="O1469" s="363" t="s">
        <v>13926</v>
      </c>
      <c r="P1469" s="363" t="s">
        <v>3284</v>
      </c>
      <c r="Q1469" s="363" t="s">
        <v>14350</v>
      </c>
      <c r="R1469" s="363" t="s">
        <v>15836</v>
      </c>
      <c r="S1469" s="363" t="s">
        <v>8390</v>
      </c>
      <c r="T1469" s="419" t="str">
        <f t="shared" si="45"/>
        <v>301Xã Chiềng Sinh</v>
      </c>
      <c r="U1469" t="e">
        <f>VLOOKUP(S1469,'DM CQT mới'!$E$7:$E$132,1,)</f>
        <v>#N/A</v>
      </c>
      <c r="V1469" s="360" t="s">
        <v>3294</v>
      </c>
      <c r="W1469" s="363" t="s">
        <v>15835</v>
      </c>
      <c r="X1469" t="b">
        <f t="shared" si="44"/>
        <v>1</v>
      </c>
    </row>
    <row r="1470" spans="1:24" ht="45" hidden="1">
      <c r="A1470" s="360" t="s">
        <v>14351</v>
      </c>
      <c r="B1470" s="361" t="s">
        <v>11655</v>
      </c>
      <c r="C1470" s="361">
        <v>6</v>
      </c>
      <c r="D1470" s="361" t="s">
        <v>1723</v>
      </c>
      <c r="E1470" s="361" t="s">
        <v>14352</v>
      </c>
      <c r="F1470" s="361" t="s">
        <v>15802</v>
      </c>
      <c r="G1470" s="361" t="s">
        <v>14329</v>
      </c>
      <c r="H1470" s="361" t="s">
        <v>7919</v>
      </c>
      <c r="I1470" s="363" t="s">
        <v>14329</v>
      </c>
      <c r="J1470" s="363" t="s">
        <v>11745</v>
      </c>
      <c r="K1470" s="360">
        <v>6</v>
      </c>
      <c r="L1470" s="360" t="s">
        <v>1723</v>
      </c>
      <c r="M1470" s="360" t="s">
        <v>14352</v>
      </c>
      <c r="N1470" s="363" t="s">
        <v>15837</v>
      </c>
      <c r="O1470" s="363" t="s">
        <v>13926</v>
      </c>
      <c r="P1470" s="363" t="s">
        <v>14353</v>
      </c>
      <c r="Q1470" s="363" t="s">
        <v>14354</v>
      </c>
      <c r="R1470" s="363" t="s">
        <v>15838</v>
      </c>
      <c r="S1470" s="363" t="s">
        <v>8391</v>
      </c>
      <c r="T1470" s="419" t="str">
        <f t="shared" si="45"/>
        <v>301Xã Tủa Chùa</v>
      </c>
      <c r="U1470" t="e">
        <f>VLOOKUP(S1470,'DM CQT mới'!$E$7:$E$132,1,)</f>
        <v>#N/A</v>
      </c>
      <c r="V1470" s="360" t="s">
        <v>1723</v>
      </c>
      <c r="W1470" s="363" t="s">
        <v>15837</v>
      </c>
      <c r="X1470" t="b">
        <f t="shared" si="44"/>
        <v>1</v>
      </c>
    </row>
    <row r="1471" spans="1:24" ht="45" hidden="1">
      <c r="A1471" s="360" t="s">
        <v>14351</v>
      </c>
      <c r="B1471" s="361" t="s">
        <v>11655</v>
      </c>
      <c r="C1471" s="361">
        <v>6</v>
      </c>
      <c r="D1471" s="361" t="s">
        <v>1723</v>
      </c>
      <c r="E1471" s="361" t="s">
        <v>14352</v>
      </c>
      <c r="F1471" s="361" t="s">
        <v>15802</v>
      </c>
      <c r="G1471" s="361" t="s">
        <v>14329</v>
      </c>
      <c r="H1471" s="361" t="s">
        <v>7919</v>
      </c>
      <c r="I1471" s="363" t="s">
        <v>14329</v>
      </c>
      <c r="J1471" s="363" t="s">
        <v>11745</v>
      </c>
      <c r="K1471" s="360">
        <v>6</v>
      </c>
      <c r="L1471" s="360" t="s">
        <v>1723</v>
      </c>
      <c r="M1471" s="360" t="s">
        <v>14352</v>
      </c>
      <c r="N1471" s="363" t="s">
        <v>15837</v>
      </c>
      <c r="O1471" s="363" t="s">
        <v>13926</v>
      </c>
      <c r="P1471" s="363" t="s">
        <v>14353</v>
      </c>
      <c r="Q1471" s="363" t="s">
        <v>14354</v>
      </c>
      <c r="R1471" s="363" t="s">
        <v>15838</v>
      </c>
      <c r="S1471" s="363" t="s">
        <v>8392</v>
      </c>
      <c r="T1471" s="419" t="str">
        <f t="shared" si="45"/>
        <v>301Xã Sín Chải</v>
      </c>
      <c r="U1471" t="e">
        <f>VLOOKUP(S1471,'DM CQT mới'!$E$7:$E$132,1,)</f>
        <v>#N/A</v>
      </c>
      <c r="V1471" s="360" t="s">
        <v>1723</v>
      </c>
      <c r="W1471" s="363" t="s">
        <v>15837</v>
      </c>
      <c r="X1471" t="b">
        <f t="shared" si="44"/>
        <v>1</v>
      </c>
    </row>
    <row r="1472" spans="1:24" ht="45" hidden="1">
      <c r="A1472" s="360" t="s">
        <v>14351</v>
      </c>
      <c r="B1472" s="361" t="s">
        <v>11655</v>
      </c>
      <c r="C1472" s="361">
        <v>6</v>
      </c>
      <c r="D1472" s="361" t="s">
        <v>1723</v>
      </c>
      <c r="E1472" s="361" t="s">
        <v>14352</v>
      </c>
      <c r="F1472" s="361" t="s">
        <v>15802</v>
      </c>
      <c r="G1472" s="361" t="s">
        <v>14329</v>
      </c>
      <c r="H1472" s="361" t="s">
        <v>7919</v>
      </c>
      <c r="I1472" s="363" t="s">
        <v>14329</v>
      </c>
      <c r="J1472" s="363" t="s">
        <v>11745</v>
      </c>
      <c r="K1472" s="360">
        <v>6</v>
      </c>
      <c r="L1472" s="360" t="s">
        <v>1723</v>
      </c>
      <c r="M1472" s="360" t="s">
        <v>14352</v>
      </c>
      <c r="N1472" s="363" t="s">
        <v>15837</v>
      </c>
      <c r="O1472" s="363" t="s">
        <v>13926</v>
      </c>
      <c r="P1472" s="363" t="s">
        <v>14353</v>
      </c>
      <c r="Q1472" s="363" t="s">
        <v>14354</v>
      </c>
      <c r="R1472" s="363" t="s">
        <v>15838</v>
      </c>
      <c r="S1472" s="363" t="s">
        <v>8393</v>
      </c>
      <c r="T1472" s="419" t="str">
        <f t="shared" si="45"/>
        <v>301Xã Sính Phình</v>
      </c>
      <c r="U1472" t="e">
        <f>VLOOKUP(S1472,'DM CQT mới'!$E$7:$E$132,1,)</f>
        <v>#N/A</v>
      </c>
      <c r="V1472" s="360" t="s">
        <v>1723</v>
      </c>
      <c r="W1472" s="363" t="s">
        <v>15837</v>
      </c>
      <c r="X1472" t="b">
        <f t="shared" si="44"/>
        <v>1</v>
      </c>
    </row>
    <row r="1473" spans="1:24" ht="45" hidden="1">
      <c r="A1473" s="360" t="s">
        <v>14351</v>
      </c>
      <c r="B1473" s="361" t="s">
        <v>11655</v>
      </c>
      <c r="C1473" s="361">
        <v>6</v>
      </c>
      <c r="D1473" s="361" t="s">
        <v>1723</v>
      </c>
      <c r="E1473" s="361" t="s">
        <v>14352</v>
      </c>
      <c r="F1473" s="361" t="s">
        <v>15802</v>
      </c>
      <c r="G1473" s="361" t="s">
        <v>14329</v>
      </c>
      <c r="H1473" s="361" t="s">
        <v>7919</v>
      </c>
      <c r="I1473" s="363" t="s">
        <v>14329</v>
      </c>
      <c r="J1473" s="363" t="s">
        <v>11745</v>
      </c>
      <c r="K1473" s="360">
        <v>6</v>
      </c>
      <c r="L1473" s="360" t="s">
        <v>1723</v>
      </c>
      <c r="M1473" s="360" t="s">
        <v>14352</v>
      </c>
      <c r="N1473" s="363" t="s">
        <v>15837</v>
      </c>
      <c r="O1473" s="363" t="s">
        <v>13926</v>
      </c>
      <c r="P1473" s="363" t="s">
        <v>14353</v>
      </c>
      <c r="Q1473" s="363" t="s">
        <v>14354</v>
      </c>
      <c r="R1473" s="363" t="s">
        <v>15838</v>
      </c>
      <c r="S1473" s="363" t="s">
        <v>8394</v>
      </c>
      <c r="T1473" s="419" t="str">
        <f t="shared" si="45"/>
        <v>301Xã Tủa Thàng</v>
      </c>
      <c r="U1473" t="e">
        <f>VLOOKUP(S1473,'DM CQT mới'!$E$7:$E$132,1,)</f>
        <v>#N/A</v>
      </c>
      <c r="V1473" s="360" t="s">
        <v>1723</v>
      </c>
      <c r="W1473" s="363" t="s">
        <v>15837</v>
      </c>
      <c r="X1473" t="b">
        <f t="shared" si="44"/>
        <v>1</v>
      </c>
    </row>
    <row r="1474" spans="1:24" ht="45" hidden="1">
      <c r="A1474" s="360" t="s">
        <v>14351</v>
      </c>
      <c r="B1474" s="361" t="s">
        <v>11655</v>
      </c>
      <c r="C1474" s="361">
        <v>6</v>
      </c>
      <c r="D1474" s="361" t="s">
        <v>1723</v>
      </c>
      <c r="E1474" s="361" t="s">
        <v>14352</v>
      </c>
      <c r="F1474" s="361" t="s">
        <v>15802</v>
      </c>
      <c r="G1474" s="361" t="s">
        <v>14329</v>
      </c>
      <c r="H1474" s="361" t="s">
        <v>7919</v>
      </c>
      <c r="I1474" s="363" t="s">
        <v>14329</v>
      </c>
      <c r="J1474" s="363" t="s">
        <v>11745</v>
      </c>
      <c r="K1474" s="360">
        <v>6</v>
      </c>
      <c r="L1474" s="360" t="s">
        <v>1723</v>
      </c>
      <c r="M1474" s="360" t="s">
        <v>14352</v>
      </c>
      <c r="N1474" s="363" t="s">
        <v>15837</v>
      </c>
      <c r="O1474" s="363" t="s">
        <v>13926</v>
      </c>
      <c r="P1474" s="363" t="s">
        <v>14353</v>
      </c>
      <c r="Q1474" s="363" t="s">
        <v>14354</v>
      </c>
      <c r="R1474" s="363" t="s">
        <v>15838</v>
      </c>
      <c r="S1474" s="363" t="s">
        <v>8395</v>
      </c>
      <c r="T1474" s="419" t="str">
        <f t="shared" si="45"/>
        <v>301Xã Sáng Nhè</v>
      </c>
      <c r="U1474" t="e">
        <f>VLOOKUP(S1474,'DM CQT mới'!$E$7:$E$132,1,)</f>
        <v>#N/A</v>
      </c>
      <c r="V1474" s="360" t="s">
        <v>1723</v>
      </c>
      <c r="W1474" s="363" t="s">
        <v>15837</v>
      </c>
      <c r="X1474" t="b">
        <f t="shared" si="44"/>
        <v>1</v>
      </c>
    </row>
    <row r="1475" spans="1:24" ht="45" hidden="1">
      <c r="A1475" s="360" t="s">
        <v>14355</v>
      </c>
      <c r="B1475" s="361" t="s">
        <v>11655</v>
      </c>
      <c r="C1475" s="361">
        <v>7</v>
      </c>
      <c r="D1475" s="361" t="s">
        <v>3325</v>
      </c>
      <c r="E1475" s="361" t="s">
        <v>14356</v>
      </c>
      <c r="F1475" s="361" t="s">
        <v>15804</v>
      </c>
      <c r="G1475" s="361" t="s">
        <v>14329</v>
      </c>
      <c r="H1475" s="361" t="s">
        <v>7919</v>
      </c>
      <c r="I1475" s="363" t="s">
        <v>14329</v>
      </c>
      <c r="J1475" s="363" t="s">
        <v>11745</v>
      </c>
      <c r="K1475" s="360">
        <v>7</v>
      </c>
      <c r="L1475" s="360" t="s">
        <v>3325</v>
      </c>
      <c r="M1475" s="360" t="s">
        <v>14356</v>
      </c>
      <c r="N1475" s="363" t="s">
        <v>15839</v>
      </c>
      <c r="O1475" s="363" t="s">
        <v>13926</v>
      </c>
      <c r="P1475" s="363" t="s">
        <v>3322</v>
      </c>
      <c r="Q1475" s="363" t="s">
        <v>14357</v>
      </c>
      <c r="R1475" s="363" t="s">
        <v>15840</v>
      </c>
      <c r="S1475" s="363" t="s">
        <v>8416</v>
      </c>
      <c r="T1475" s="419" t="str">
        <f t="shared" si="45"/>
        <v>301Xã Mường Ảng</v>
      </c>
      <c r="U1475" t="e">
        <f>VLOOKUP(S1475,'DM CQT mới'!$E$7:$E$132,1,)</f>
        <v>#N/A</v>
      </c>
      <c r="V1475" s="360" t="s">
        <v>3325</v>
      </c>
      <c r="W1475" s="363" t="s">
        <v>15839</v>
      </c>
      <c r="X1475" t="b">
        <f t="shared" si="44"/>
        <v>1</v>
      </c>
    </row>
    <row r="1476" spans="1:24" ht="45" hidden="1">
      <c r="A1476" s="360" t="s">
        <v>14355</v>
      </c>
      <c r="B1476" s="361" t="s">
        <v>11655</v>
      </c>
      <c r="C1476" s="361">
        <v>7</v>
      </c>
      <c r="D1476" s="361" t="s">
        <v>3325</v>
      </c>
      <c r="E1476" s="361" t="s">
        <v>14356</v>
      </c>
      <c r="F1476" s="361" t="s">
        <v>15804</v>
      </c>
      <c r="G1476" s="361" t="s">
        <v>14329</v>
      </c>
      <c r="H1476" s="361" t="s">
        <v>7919</v>
      </c>
      <c r="I1476" s="363" t="s">
        <v>14329</v>
      </c>
      <c r="J1476" s="363" t="s">
        <v>11745</v>
      </c>
      <c r="K1476" s="360">
        <v>7</v>
      </c>
      <c r="L1476" s="360" t="s">
        <v>3325</v>
      </c>
      <c r="M1476" s="360" t="s">
        <v>14356</v>
      </c>
      <c r="N1476" s="363" t="s">
        <v>15839</v>
      </c>
      <c r="O1476" s="363" t="s">
        <v>13926</v>
      </c>
      <c r="P1476" s="363" t="s">
        <v>3322</v>
      </c>
      <c r="Q1476" s="363" t="s">
        <v>14357</v>
      </c>
      <c r="R1476" s="363" t="s">
        <v>15840</v>
      </c>
      <c r="S1476" s="363" t="s">
        <v>8417</v>
      </c>
      <c r="T1476" s="419" t="str">
        <f t="shared" si="45"/>
        <v>301Xã Nà Tấu</v>
      </c>
      <c r="U1476" t="e">
        <f>VLOOKUP(S1476,'DM CQT mới'!$E$7:$E$132,1,)</f>
        <v>#N/A</v>
      </c>
      <c r="V1476" s="360" t="s">
        <v>3325</v>
      </c>
      <c r="W1476" s="363" t="s">
        <v>15839</v>
      </c>
      <c r="X1476" t="b">
        <f t="shared" ref="X1476:X1539" si="46">V1476=D1476</f>
        <v>1</v>
      </c>
    </row>
    <row r="1477" spans="1:24" ht="45" hidden="1">
      <c r="A1477" s="360" t="s">
        <v>14355</v>
      </c>
      <c r="B1477" s="361" t="s">
        <v>11655</v>
      </c>
      <c r="C1477" s="361">
        <v>7</v>
      </c>
      <c r="D1477" s="361" t="s">
        <v>3325</v>
      </c>
      <c r="E1477" s="361" t="s">
        <v>14356</v>
      </c>
      <c r="F1477" s="361" t="s">
        <v>15804</v>
      </c>
      <c r="G1477" s="361" t="s">
        <v>14329</v>
      </c>
      <c r="H1477" s="361" t="s">
        <v>7919</v>
      </c>
      <c r="I1477" s="363" t="s">
        <v>14329</v>
      </c>
      <c r="J1477" s="363" t="s">
        <v>11745</v>
      </c>
      <c r="K1477" s="360">
        <v>7</v>
      </c>
      <c r="L1477" s="360" t="s">
        <v>3325</v>
      </c>
      <c r="M1477" s="360" t="s">
        <v>14356</v>
      </c>
      <c r="N1477" s="363" t="s">
        <v>15839</v>
      </c>
      <c r="O1477" s="363" t="s">
        <v>13926</v>
      </c>
      <c r="P1477" s="363" t="s">
        <v>3322</v>
      </c>
      <c r="Q1477" s="363" t="s">
        <v>14357</v>
      </c>
      <c r="R1477" s="363" t="s">
        <v>15840</v>
      </c>
      <c r="S1477" s="363" t="s">
        <v>8418</v>
      </c>
      <c r="T1477" s="419" t="str">
        <f t="shared" ref="T1477:T1540" si="47">H1477&amp;S1477</f>
        <v>301Xã Búng Lao</v>
      </c>
      <c r="U1477" t="e">
        <f>VLOOKUP(S1477,'DM CQT mới'!$E$7:$E$132,1,)</f>
        <v>#N/A</v>
      </c>
      <c r="V1477" s="360" t="s">
        <v>3325</v>
      </c>
      <c r="W1477" s="363" t="s">
        <v>15839</v>
      </c>
      <c r="X1477" t="b">
        <f t="shared" si="46"/>
        <v>1</v>
      </c>
    </row>
    <row r="1478" spans="1:24" ht="45" hidden="1">
      <c r="A1478" s="360" t="s">
        <v>14355</v>
      </c>
      <c r="B1478" s="361" t="s">
        <v>11655</v>
      </c>
      <c r="C1478" s="361">
        <v>7</v>
      </c>
      <c r="D1478" s="361" t="s">
        <v>3325</v>
      </c>
      <c r="E1478" s="361" t="s">
        <v>14356</v>
      </c>
      <c r="F1478" s="361" t="s">
        <v>15804</v>
      </c>
      <c r="G1478" s="361" t="s">
        <v>14329</v>
      </c>
      <c r="H1478" s="361" t="s">
        <v>7919</v>
      </c>
      <c r="I1478" s="363" t="s">
        <v>14329</v>
      </c>
      <c r="J1478" s="363" t="s">
        <v>11745</v>
      </c>
      <c r="K1478" s="360">
        <v>7</v>
      </c>
      <c r="L1478" s="360" t="s">
        <v>3325</v>
      </c>
      <c r="M1478" s="360" t="s">
        <v>14356</v>
      </c>
      <c r="N1478" s="363" t="s">
        <v>15839</v>
      </c>
      <c r="O1478" s="363" t="s">
        <v>13926</v>
      </c>
      <c r="P1478" s="363" t="s">
        <v>3322</v>
      </c>
      <c r="Q1478" s="363" t="s">
        <v>14357</v>
      </c>
      <c r="R1478" s="363" t="s">
        <v>15840</v>
      </c>
      <c r="S1478" s="363" t="s">
        <v>8419</v>
      </c>
      <c r="T1478" s="419" t="str">
        <f t="shared" si="47"/>
        <v>301Xã Mường Lạn</v>
      </c>
      <c r="U1478" t="e">
        <f>VLOOKUP(S1478,'DM CQT mới'!$E$7:$E$132,1,)</f>
        <v>#N/A</v>
      </c>
      <c r="V1478" s="360" t="s">
        <v>3325</v>
      </c>
      <c r="W1478" s="363" t="s">
        <v>15839</v>
      </c>
      <c r="X1478" t="b">
        <f t="shared" si="46"/>
        <v>1</v>
      </c>
    </row>
    <row r="1479" spans="1:24" ht="45" hidden="1">
      <c r="A1479" s="360" t="s">
        <v>14358</v>
      </c>
      <c r="B1479" s="361" t="s">
        <v>11655</v>
      </c>
      <c r="C1479" s="361">
        <v>15</v>
      </c>
      <c r="D1479" s="361">
        <v>2724</v>
      </c>
      <c r="E1479" s="361" t="s">
        <v>14359</v>
      </c>
      <c r="F1479" s="361" t="s">
        <v>15820</v>
      </c>
      <c r="G1479" s="361" t="s">
        <v>3094</v>
      </c>
      <c r="H1479" s="361" t="s">
        <v>7921</v>
      </c>
      <c r="I1479" s="363" t="s">
        <v>14360</v>
      </c>
      <c r="J1479" s="363" t="s">
        <v>13924</v>
      </c>
      <c r="K1479" s="360" t="s">
        <v>13924</v>
      </c>
      <c r="L1479" s="360" t="s">
        <v>13924</v>
      </c>
      <c r="M1479" s="360" t="s">
        <v>13924</v>
      </c>
      <c r="N1479" s="363" t="s">
        <v>13924</v>
      </c>
      <c r="O1479" s="363" t="s">
        <v>13924</v>
      </c>
      <c r="P1479" s="363" t="s">
        <v>14333</v>
      </c>
      <c r="Q1479" s="363"/>
      <c r="R1479" s="363"/>
      <c r="S1479" s="363"/>
      <c r="T1479" s="419" t="str">
        <f t="shared" si="47"/>
        <v>303</v>
      </c>
      <c r="V1479" s="360" t="s">
        <v>13924</v>
      </c>
      <c r="W1479" s="363" t="s">
        <v>13924</v>
      </c>
      <c r="X1479" t="b">
        <f t="shared" si="46"/>
        <v>0</v>
      </c>
    </row>
    <row r="1480" spans="1:24" ht="75" hidden="1">
      <c r="A1480" s="360" t="s">
        <v>14361</v>
      </c>
      <c r="B1480" s="361" t="s">
        <v>11655</v>
      </c>
      <c r="C1480" s="361">
        <v>16</v>
      </c>
      <c r="D1480" s="361" t="s">
        <v>3179</v>
      </c>
      <c r="E1480" s="361" t="s">
        <v>14362</v>
      </c>
      <c r="F1480" s="361" t="s">
        <v>15841</v>
      </c>
      <c r="G1480" s="361" t="s">
        <v>3094</v>
      </c>
      <c r="H1480" s="361" t="s">
        <v>7921</v>
      </c>
      <c r="I1480" s="363" t="s">
        <v>14360</v>
      </c>
      <c r="J1480" s="363" t="s">
        <v>11745</v>
      </c>
      <c r="K1480" s="360" t="s">
        <v>13765</v>
      </c>
      <c r="L1480" s="360" t="s">
        <v>3179</v>
      </c>
      <c r="M1480" s="360" t="s">
        <v>14362</v>
      </c>
      <c r="N1480" s="363" t="s">
        <v>15842</v>
      </c>
      <c r="O1480" s="363" t="s">
        <v>13926</v>
      </c>
      <c r="P1480" s="363" t="s">
        <v>14363</v>
      </c>
      <c r="Q1480" s="363" t="s">
        <v>14364</v>
      </c>
      <c r="R1480" s="363" t="s">
        <v>15843</v>
      </c>
      <c r="S1480" s="363" t="s">
        <v>8505</v>
      </c>
      <c r="T1480" s="419" t="str">
        <f t="shared" si="47"/>
        <v>303Xã Chiềng Mai</v>
      </c>
      <c r="U1480" t="e">
        <f>VLOOKUP(S1480,'DM CQT mới'!$E$7:$E$132,1,)</f>
        <v>#N/A</v>
      </c>
      <c r="V1480" s="360" t="s">
        <v>3179</v>
      </c>
      <c r="W1480" s="363" t="s">
        <v>15842</v>
      </c>
      <c r="X1480" t="b">
        <f t="shared" si="46"/>
        <v>1</v>
      </c>
    </row>
    <row r="1481" spans="1:24" ht="75" hidden="1">
      <c r="A1481" s="360" t="s">
        <v>14361</v>
      </c>
      <c r="B1481" s="361" t="s">
        <v>11655</v>
      </c>
      <c r="C1481" s="361">
        <v>16</v>
      </c>
      <c r="D1481" s="361" t="s">
        <v>3179</v>
      </c>
      <c r="E1481" s="361" t="s">
        <v>14362</v>
      </c>
      <c r="F1481" s="361" t="s">
        <v>15841</v>
      </c>
      <c r="G1481" s="361" t="s">
        <v>3094</v>
      </c>
      <c r="H1481" s="361" t="s">
        <v>7921</v>
      </c>
      <c r="I1481" s="363" t="s">
        <v>14360</v>
      </c>
      <c r="J1481" s="363" t="s">
        <v>11745</v>
      </c>
      <c r="K1481" s="360" t="s">
        <v>13765</v>
      </c>
      <c r="L1481" s="360" t="s">
        <v>3179</v>
      </c>
      <c r="M1481" s="360" t="s">
        <v>14362</v>
      </c>
      <c r="N1481" s="363" t="s">
        <v>15842</v>
      </c>
      <c r="O1481" s="363" t="s">
        <v>13926</v>
      </c>
      <c r="P1481" s="363" t="s">
        <v>14363</v>
      </c>
      <c r="Q1481" s="363" t="s">
        <v>14364</v>
      </c>
      <c r="R1481" s="363" t="s">
        <v>15843</v>
      </c>
      <c r="S1481" s="363" t="s">
        <v>8506</v>
      </c>
      <c r="T1481" s="419" t="str">
        <f t="shared" si="47"/>
        <v>303Xã Mai Sơn</v>
      </c>
      <c r="U1481" t="e">
        <f>VLOOKUP(S1481,'DM CQT mới'!$E$7:$E$132,1,)</f>
        <v>#N/A</v>
      </c>
      <c r="V1481" s="360" t="s">
        <v>3179</v>
      </c>
      <c r="W1481" s="363" t="s">
        <v>15842</v>
      </c>
      <c r="X1481" t="b">
        <f t="shared" si="46"/>
        <v>1</v>
      </c>
    </row>
    <row r="1482" spans="1:24" ht="75" hidden="1">
      <c r="A1482" s="360" t="s">
        <v>14361</v>
      </c>
      <c r="B1482" s="361" t="s">
        <v>11655</v>
      </c>
      <c r="C1482" s="361">
        <v>16</v>
      </c>
      <c r="D1482" s="361" t="s">
        <v>3179</v>
      </c>
      <c r="E1482" s="361" t="s">
        <v>14362</v>
      </c>
      <c r="F1482" s="361" t="s">
        <v>15841</v>
      </c>
      <c r="G1482" s="361" t="s">
        <v>3094</v>
      </c>
      <c r="H1482" s="361" t="s">
        <v>7921</v>
      </c>
      <c r="I1482" s="363" t="s">
        <v>14360</v>
      </c>
      <c r="J1482" s="363" t="s">
        <v>11745</v>
      </c>
      <c r="K1482" s="360" t="s">
        <v>13765</v>
      </c>
      <c r="L1482" s="360" t="s">
        <v>3179</v>
      </c>
      <c r="M1482" s="360" t="s">
        <v>14362</v>
      </c>
      <c r="N1482" s="363" t="s">
        <v>15842</v>
      </c>
      <c r="O1482" s="363" t="s">
        <v>13926</v>
      </c>
      <c r="P1482" s="363" t="s">
        <v>14363</v>
      </c>
      <c r="Q1482" s="363" t="s">
        <v>14364</v>
      </c>
      <c r="R1482" s="363" t="s">
        <v>15843</v>
      </c>
      <c r="S1482" s="363" t="s">
        <v>8507</v>
      </c>
      <c r="T1482" s="419" t="str">
        <f t="shared" si="47"/>
        <v>303Xã Phiêng Pằn</v>
      </c>
      <c r="U1482" t="e">
        <f>VLOOKUP(S1482,'DM CQT mới'!$E$7:$E$132,1,)</f>
        <v>#N/A</v>
      </c>
      <c r="V1482" s="360" t="s">
        <v>3179</v>
      </c>
      <c r="W1482" s="363" t="s">
        <v>15842</v>
      </c>
      <c r="X1482" t="b">
        <f t="shared" si="46"/>
        <v>1</v>
      </c>
    </row>
    <row r="1483" spans="1:24" ht="75" hidden="1">
      <c r="A1483" s="360" t="s">
        <v>14361</v>
      </c>
      <c r="B1483" s="361" t="s">
        <v>11655</v>
      </c>
      <c r="C1483" s="361">
        <v>16</v>
      </c>
      <c r="D1483" s="361" t="s">
        <v>3179</v>
      </c>
      <c r="E1483" s="361" t="s">
        <v>14362</v>
      </c>
      <c r="F1483" s="361" t="s">
        <v>15841</v>
      </c>
      <c r="G1483" s="361" t="s">
        <v>3094</v>
      </c>
      <c r="H1483" s="361" t="s">
        <v>7921</v>
      </c>
      <c r="I1483" s="363" t="s">
        <v>14360</v>
      </c>
      <c r="J1483" s="363" t="s">
        <v>11745</v>
      </c>
      <c r="K1483" s="360" t="s">
        <v>13765</v>
      </c>
      <c r="L1483" s="360" t="s">
        <v>3179</v>
      </c>
      <c r="M1483" s="360" t="s">
        <v>14362</v>
      </c>
      <c r="N1483" s="363" t="s">
        <v>15842</v>
      </c>
      <c r="O1483" s="363" t="s">
        <v>13926</v>
      </c>
      <c r="P1483" s="363" t="s">
        <v>14363</v>
      </c>
      <c r="Q1483" s="363" t="s">
        <v>14364</v>
      </c>
      <c r="R1483" s="363" t="s">
        <v>15843</v>
      </c>
      <c r="S1483" s="363" t="s">
        <v>8508</v>
      </c>
      <c r="T1483" s="419" t="str">
        <f t="shared" si="47"/>
        <v>303Xã Chiềng Mung</v>
      </c>
      <c r="U1483" t="e">
        <f>VLOOKUP(S1483,'DM CQT mới'!$E$7:$E$132,1,)</f>
        <v>#N/A</v>
      </c>
      <c r="V1483" s="360" t="s">
        <v>3179</v>
      </c>
      <c r="W1483" s="363" t="s">
        <v>15842</v>
      </c>
      <c r="X1483" t="b">
        <f t="shared" si="46"/>
        <v>1</v>
      </c>
    </row>
    <row r="1484" spans="1:24" ht="75" hidden="1">
      <c r="A1484" s="360" t="s">
        <v>14361</v>
      </c>
      <c r="B1484" s="361" t="s">
        <v>11655</v>
      </c>
      <c r="C1484" s="361">
        <v>16</v>
      </c>
      <c r="D1484" s="361" t="s">
        <v>3179</v>
      </c>
      <c r="E1484" s="361" t="s">
        <v>14362</v>
      </c>
      <c r="F1484" s="361" t="s">
        <v>15841</v>
      </c>
      <c r="G1484" s="361" t="s">
        <v>3094</v>
      </c>
      <c r="H1484" s="361" t="s">
        <v>7921</v>
      </c>
      <c r="I1484" s="363" t="s">
        <v>14360</v>
      </c>
      <c r="J1484" s="363" t="s">
        <v>11745</v>
      </c>
      <c r="K1484" s="360" t="s">
        <v>13765</v>
      </c>
      <c r="L1484" s="360" t="s">
        <v>3179</v>
      </c>
      <c r="M1484" s="360" t="s">
        <v>14362</v>
      </c>
      <c r="N1484" s="363" t="s">
        <v>15842</v>
      </c>
      <c r="O1484" s="363" t="s">
        <v>13926</v>
      </c>
      <c r="P1484" s="363" t="s">
        <v>14363</v>
      </c>
      <c r="Q1484" s="363" t="s">
        <v>14364</v>
      </c>
      <c r="R1484" s="363" t="s">
        <v>15843</v>
      </c>
      <c r="S1484" s="363" t="s">
        <v>8509</v>
      </c>
      <c r="T1484" s="419" t="str">
        <f t="shared" si="47"/>
        <v>303Xã Phiêng Cằm</v>
      </c>
      <c r="U1484" t="e">
        <f>VLOOKUP(S1484,'DM CQT mới'!$E$7:$E$132,1,)</f>
        <v>#N/A</v>
      </c>
      <c r="V1484" s="360" t="s">
        <v>3179</v>
      </c>
      <c r="W1484" s="363" t="s">
        <v>15842</v>
      </c>
      <c r="X1484" t="b">
        <f t="shared" si="46"/>
        <v>1</v>
      </c>
    </row>
    <row r="1485" spans="1:24" ht="75" hidden="1">
      <c r="A1485" s="360" t="s">
        <v>14361</v>
      </c>
      <c r="B1485" s="361" t="s">
        <v>11655</v>
      </c>
      <c r="C1485" s="361">
        <v>16</v>
      </c>
      <c r="D1485" s="361" t="s">
        <v>3179</v>
      </c>
      <c r="E1485" s="361" t="s">
        <v>14362</v>
      </c>
      <c r="F1485" s="361" t="s">
        <v>15841</v>
      </c>
      <c r="G1485" s="361" t="s">
        <v>3094</v>
      </c>
      <c r="H1485" s="361" t="s">
        <v>7921</v>
      </c>
      <c r="I1485" s="363" t="s">
        <v>14360</v>
      </c>
      <c r="J1485" s="363" t="s">
        <v>11745</v>
      </c>
      <c r="K1485" s="360" t="s">
        <v>13765</v>
      </c>
      <c r="L1485" s="360" t="s">
        <v>3179</v>
      </c>
      <c r="M1485" s="360" t="s">
        <v>14362</v>
      </c>
      <c r="N1485" s="363" t="s">
        <v>15842</v>
      </c>
      <c r="O1485" s="363" t="s">
        <v>13926</v>
      </c>
      <c r="P1485" s="363" t="s">
        <v>14363</v>
      </c>
      <c r="Q1485" s="363" t="s">
        <v>14364</v>
      </c>
      <c r="R1485" s="363" t="s">
        <v>15843</v>
      </c>
      <c r="S1485" s="363" t="s">
        <v>8510</v>
      </c>
      <c r="T1485" s="419" t="str">
        <f t="shared" si="47"/>
        <v>303Xã Mường Chanh</v>
      </c>
      <c r="U1485" t="e">
        <f>VLOOKUP(S1485,'DM CQT mới'!$E$7:$E$132,1,)</f>
        <v>#N/A</v>
      </c>
      <c r="V1485" s="360" t="s">
        <v>3179</v>
      </c>
      <c r="W1485" s="363" t="s">
        <v>15842</v>
      </c>
      <c r="X1485" t="b">
        <f t="shared" si="46"/>
        <v>1</v>
      </c>
    </row>
    <row r="1486" spans="1:24" ht="75" hidden="1">
      <c r="A1486" s="360" t="s">
        <v>14361</v>
      </c>
      <c r="B1486" s="361" t="s">
        <v>11655</v>
      </c>
      <c r="C1486" s="361">
        <v>16</v>
      </c>
      <c r="D1486" s="361" t="s">
        <v>3179</v>
      </c>
      <c r="E1486" s="361" t="s">
        <v>14362</v>
      </c>
      <c r="F1486" s="361" t="s">
        <v>15841</v>
      </c>
      <c r="G1486" s="361" t="s">
        <v>3094</v>
      </c>
      <c r="H1486" s="361" t="s">
        <v>7921</v>
      </c>
      <c r="I1486" s="363" t="s">
        <v>14360</v>
      </c>
      <c r="J1486" s="363" t="s">
        <v>11745</v>
      </c>
      <c r="K1486" s="360" t="s">
        <v>13765</v>
      </c>
      <c r="L1486" s="360" t="s">
        <v>3179</v>
      </c>
      <c r="M1486" s="360" t="s">
        <v>14362</v>
      </c>
      <c r="N1486" s="363" t="s">
        <v>15842</v>
      </c>
      <c r="O1486" s="363" t="s">
        <v>13926</v>
      </c>
      <c r="P1486" s="363" t="s">
        <v>14363</v>
      </c>
      <c r="Q1486" s="363" t="s">
        <v>14364</v>
      </c>
      <c r="R1486" s="363" t="s">
        <v>15843</v>
      </c>
      <c r="S1486" s="363" t="s">
        <v>8511</v>
      </c>
      <c r="T1486" s="419" t="str">
        <f t="shared" si="47"/>
        <v>303Xã Tà Hộc</v>
      </c>
      <c r="U1486" t="e">
        <f>VLOOKUP(S1486,'DM CQT mới'!$E$7:$E$132,1,)</f>
        <v>#N/A</v>
      </c>
      <c r="V1486" s="360" t="s">
        <v>3179</v>
      </c>
      <c r="W1486" s="363" t="s">
        <v>15842</v>
      </c>
      <c r="X1486" t="b">
        <f t="shared" si="46"/>
        <v>1</v>
      </c>
    </row>
    <row r="1487" spans="1:24" ht="75" hidden="1">
      <c r="A1487" s="360" t="s">
        <v>14361</v>
      </c>
      <c r="B1487" s="361" t="s">
        <v>11655</v>
      </c>
      <c r="C1487" s="361">
        <v>16</v>
      </c>
      <c r="D1487" s="361" t="s">
        <v>3179</v>
      </c>
      <c r="E1487" s="361" t="s">
        <v>14362</v>
      </c>
      <c r="F1487" s="361" t="s">
        <v>15841</v>
      </c>
      <c r="G1487" s="361" t="s">
        <v>3094</v>
      </c>
      <c r="H1487" s="361" t="s">
        <v>7921</v>
      </c>
      <c r="I1487" s="363" t="s">
        <v>14360</v>
      </c>
      <c r="J1487" s="363" t="s">
        <v>11745</v>
      </c>
      <c r="K1487" s="360" t="s">
        <v>13765</v>
      </c>
      <c r="L1487" s="360" t="s">
        <v>3179</v>
      </c>
      <c r="M1487" s="360" t="s">
        <v>14362</v>
      </c>
      <c r="N1487" s="363" t="s">
        <v>15842</v>
      </c>
      <c r="O1487" s="363" t="s">
        <v>13926</v>
      </c>
      <c r="P1487" s="363" t="s">
        <v>14363</v>
      </c>
      <c r="Q1487" s="363" t="s">
        <v>14364</v>
      </c>
      <c r="R1487" s="363" t="s">
        <v>15843</v>
      </c>
      <c r="S1487" s="363" t="s">
        <v>8512</v>
      </c>
      <c r="T1487" s="419" t="str">
        <f t="shared" si="47"/>
        <v>303Xã Chiềng Sung</v>
      </c>
      <c r="U1487" t="e">
        <f>VLOOKUP(S1487,'DM CQT mới'!$E$7:$E$132,1,)</f>
        <v>#N/A</v>
      </c>
      <c r="V1487" s="360" t="s">
        <v>3179</v>
      </c>
      <c r="W1487" s="363" t="s">
        <v>15842</v>
      </c>
      <c r="X1487" t="b">
        <f t="shared" si="46"/>
        <v>1</v>
      </c>
    </row>
    <row r="1488" spans="1:24" ht="75" hidden="1">
      <c r="A1488" s="360" t="s">
        <v>14361</v>
      </c>
      <c r="B1488" s="361" t="s">
        <v>11655</v>
      </c>
      <c r="C1488" s="361">
        <v>16</v>
      </c>
      <c r="D1488" s="361" t="s">
        <v>3179</v>
      </c>
      <c r="E1488" s="361" t="s">
        <v>14362</v>
      </c>
      <c r="F1488" s="361" t="s">
        <v>15841</v>
      </c>
      <c r="G1488" s="361" t="s">
        <v>3094</v>
      </c>
      <c r="H1488" s="361" t="s">
        <v>7921</v>
      </c>
      <c r="I1488" s="363" t="s">
        <v>14360</v>
      </c>
      <c r="J1488" s="363" t="s">
        <v>11745</v>
      </c>
      <c r="K1488" s="360" t="s">
        <v>13765</v>
      </c>
      <c r="L1488" s="360" t="s">
        <v>3179</v>
      </c>
      <c r="M1488" s="360" t="s">
        <v>14362</v>
      </c>
      <c r="N1488" s="363" t="s">
        <v>15842</v>
      </c>
      <c r="O1488" s="363" t="s">
        <v>13926</v>
      </c>
      <c r="P1488" s="363" t="s">
        <v>14363</v>
      </c>
      <c r="Q1488" s="363" t="s">
        <v>14364</v>
      </c>
      <c r="R1488" s="363" t="s">
        <v>15843</v>
      </c>
      <c r="S1488" s="363" t="s">
        <v>8502</v>
      </c>
      <c r="T1488" s="419" t="str">
        <f t="shared" si="47"/>
        <v>303Xã Yên Châu</v>
      </c>
      <c r="U1488" t="e">
        <f>VLOOKUP(S1488,'DM CQT mới'!$E$7:$E$132,1,)</f>
        <v>#N/A</v>
      </c>
      <c r="V1488" s="360" t="s">
        <v>3179</v>
      </c>
      <c r="W1488" s="363" t="s">
        <v>15842</v>
      </c>
      <c r="X1488" t="b">
        <f t="shared" si="46"/>
        <v>1</v>
      </c>
    </row>
    <row r="1489" spans="1:24" ht="75" hidden="1">
      <c r="A1489" s="360" t="s">
        <v>14361</v>
      </c>
      <c r="B1489" s="361" t="s">
        <v>11655</v>
      </c>
      <c r="C1489" s="361">
        <v>16</v>
      </c>
      <c r="D1489" s="361" t="s">
        <v>3179</v>
      </c>
      <c r="E1489" s="361" t="s">
        <v>14362</v>
      </c>
      <c r="F1489" s="361" t="s">
        <v>15841</v>
      </c>
      <c r="G1489" s="361" t="s">
        <v>3094</v>
      </c>
      <c r="H1489" s="361" t="s">
        <v>7921</v>
      </c>
      <c r="I1489" s="363" t="s">
        <v>14360</v>
      </c>
      <c r="J1489" s="363" t="s">
        <v>11745</v>
      </c>
      <c r="K1489" s="360" t="s">
        <v>13765</v>
      </c>
      <c r="L1489" s="360" t="s">
        <v>3179</v>
      </c>
      <c r="M1489" s="360" t="s">
        <v>14362</v>
      </c>
      <c r="N1489" s="363" t="s">
        <v>15842</v>
      </c>
      <c r="O1489" s="363" t="s">
        <v>13926</v>
      </c>
      <c r="P1489" s="363" t="s">
        <v>14363</v>
      </c>
      <c r="Q1489" s="363" t="s">
        <v>14364</v>
      </c>
      <c r="R1489" s="363" t="s">
        <v>15843</v>
      </c>
      <c r="S1489" s="363" t="s">
        <v>8503</v>
      </c>
      <c r="T1489" s="419" t="str">
        <f t="shared" si="47"/>
        <v>303Xã Chiềng Hặc</v>
      </c>
      <c r="U1489" t="e">
        <f>VLOOKUP(S1489,'DM CQT mới'!$E$7:$E$132,1,)</f>
        <v>#N/A</v>
      </c>
      <c r="V1489" s="360" t="s">
        <v>3179</v>
      </c>
      <c r="W1489" s="363" t="s">
        <v>15842</v>
      </c>
      <c r="X1489" t="b">
        <f t="shared" si="46"/>
        <v>1</v>
      </c>
    </row>
    <row r="1490" spans="1:24" ht="75" hidden="1">
      <c r="A1490" s="360" t="s">
        <v>14361</v>
      </c>
      <c r="B1490" s="361" t="s">
        <v>11655</v>
      </c>
      <c r="C1490" s="361">
        <v>16</v>
      </c>
      <c r="D1490" s="361" t="s">
        <v>3179</v>
      </c>
      <c r="E1490" s="361" t="s">
        <v>14362</v>
      </c>
      <c r="F1490" s="361" t="s">
        <v>15841</v>
      </c>
      <c r="G1490" s="361" t="s">
        <v>3094</v>
      </c>
      <c r="H1490" s="361" t="s">
        <v>7921</v>
      </c>
      <c r="I1490" s="363" t="s">
        <v>14360</v>
      </c>
      <c r="J1490" s="363" t="s">
        <v>11745</v>
      </c>
      <c r="K1490" s="360" t="s">
        <v>13765</v>
      </c>
      <c r="L1490" s="360" t="s">
        <v>3179</v>
      </c>
      <c r="M1490" s="360" t="s">
        <v>14362</v>
      </c>
      <c r="N1490" s="363" t="s">
        <v>15842</v>
      </c>
      <c r="O1490" s="363" t="s">
        <v>13926</v>
      </c>
      <c r="P1490" s="363" t="s">
        <v>14363</v>
      </c>
      <c r="Q1490" s="363" t="s">
        <v>14364</v>
      </c>
      <c r="R1490" s="363" t="s">
        <v>15843</v>
      </c>
      <c r="S1490" s="363" t="s">
        <v>8504</v>
      </c>
      <c r="T1490" s="419" t="str">
        <f t="shared" si="47"/>
        <v>303Xã Lóng Phiêng</v>
      </c>
      <c r="U1490" t="e">
        <f>VLOOKUP(S1490,'DM CQT mới'!$E$7:$E$132,1,)</f>
        <v>#N/A</v>
      </c>
      <c r="V1490" s="360" t="s">
        <v>3179</v>
      </c>
      <c r="W1490" s="363" t="s">
        <v>15842</v>
      </c>
      <c r="X1490" t="b">
        <f t="shared" si="46"/>
        <v>1</v>
      </c>
    </row>
    <row r="1491" spans="1:24" ht="75" hidden="1">
      <c r="A1491" s="360" t="s">
        <v>14361</v>
      </c>
      <c r="B1491" s="361" t="s">
        <v>11655</v>
      </c>
      <c r="C1491" s="361">
        <v>16</v>
      </c>
      <c r="D1491" s="361" t="s">
        <v>3179</v>
      </c>
      <c r="E1491" s="361" t="s">
        <v>14362</v>
      </c>
      <c r="F1491" s="361" t="s">
        <v>15841</v>
      </c>
      <c r="G1491" s="361" t="s">
        <v>3094</v>
      </c>
      <c r="H1491" s="361" t="s">
        <v>7921</v>
      </c>
      <c r="I1491" s="363" t="s">
        <v>14360</v>
      </c>
      <c r="J1491" s="363" t="s">
        <v>11745</v>
      </c>
      <c r="K1491" s="360" t="s">
        <v>13765</v>
      </c>
      <c r="L1491" s="360" t="s">
        <v>3179</v>
      </c>
      <c r="M1491" s="360" t="s">
        <v>14362</v>
      </c>
      <c r="N1491" s="363" t="s">
        <v>15842</v>
      </c>
      <c r="O1491" s="363" t="s">
        <v>13926</v>
      </c>
      <c r="P1491" s="363" t="s">
        <v>14363</v>
      </c>
      <c r="Q1491" s="363" t="s">
        <v>14364</v>
      </c>
      <c r="R1491" s="363" t="s">
        <v>15843</v>
      </c>
      <c r="S1491" s="363" t="s">
        <v>8058</v>
      </c>
      <c r="T1491" s="419" t="str">
        <f t="shared" si="47"/>
        <v>303Xã Yên Sơn</v>
      </c>
      <c r="U1491" t="e">
        <f>VLOOKUP(S1491,'DM CQT mới'!$E$7:$E$132,1,)</f>
        <v>#N/A</v>
      </c>
      <c r="V1491" s="360" t="s">
        <v>3179</v>
      </c>
      <c r="W1491" s="363" t="s">
        <v>15842</v>
      </c>
      <c r="X1491" t="b">
        <f t="shared" si="46"/>
        <v>1</v>
      </c>
    </row>
    <row r="1492" spans="1:24" ht="75" hidden="1">
      <c r="A1492" s="360" t="s">
        <v>14361</v>
      </c>
      <c r="B1492" s="361" t="s">
        <v>11655</v>
      </c>
      <c r="C1492" s="361">
        <v>16</v>
      </c>
      <c r="D1492" s="361" t="s">
        <v>3179</v>
      </c>
      <c r="E1492" s="361" t="s">
        <v>14362</v>
      </c>
      <c r="F1492" s="361" t="s">
        <v>15841</v>
      </c>
      <c r="G1492" s="361" t="s">
        <v>3094</v>
      </c>
      <c r="H1492" s="361" t="s">
        <v>7921</v>
      </c>
      <c r="I1492" s="363" t="s">
        <v>14360</v>
      </c>
      <c r="J1492" s="363" t="s">
        <v>11745</v>
      </c>
      <c r="K1492" s="360" t="s">
        <v>13765</v>
      </c>
      <c r="L1492" s="360" t="s">
        <v>3179</v>
      </c>
      <c r="M1492" s="360" t="s">
        <v>14362</v>
      </c>
      <c r="N1492" s="363" t="s">
        <v>15842</v>
      </c>
      <c r="O1492" s="363" t="s">
        <v>13926</v>
      </c>
      <c r="P1492" s="363" t="s">
        <v>14363</v>
      </c>
      <c r="Q1492" s="363" t="s">
        <v>14364</v>
      </c>
      <c r="R1492" s="363" t="s">
        <v>15843</v>
      </c>
      <c r="S1492" s="363" t="s">
        <v>8528</v>
      </c>
      <c r="T1492" s="419" t="str">
        <f t="shared" si="47"/>
        <v>303Xã Phiêng Khoài</v>
      </c>
      <c r="U1492" t="e">
        <f>VLOOKUP(S1492,'DM CQT mới'!$E$7:$E$132,1,)</f>
        <v>#N/A</v>
      </c>
      <c r="V1492" s="360" t="s">
        <v>3179</v>
      </c>
      <c r="W1492" s="363" t="s">
        <v>15842</v>
      </c>
      <c r="X1492" t="b">
        <f t="shared" si="46"/>
        <v>1</v>
      </c>
    </row>
    <row r="1493" spans="1:24" ht="60" hidden="1">
      <c r="A1493" s="360" t="s">
        <v>14365</v>
      </c>
      <c r="B1493" s="361" t="s">
        <v>11655</v>
      </c>
      <c r="C1493" s="361">
        <v>17</v>
      </c>
      <c r="D1493" s="361" t="s">
        <v>3212</v>
      </c>
      <c r="E1493" s="361" t="s">
        <v>14366</v>
      </c>
      <c r="F1493" s="361" t="s">
        <v>15844</v>
      </c>
      <c r="G1493" s="361" t="s">
        <v>3094</v>
      </c>
      <c r="H1493" s="361" t="s">
        <v>7921</v>
      </c>
      <c r="I1493" s="363" t="s">
        <v>14360</v>
      </c>
      <c r="J1493" s="363" t="s">
        <v>11745</v>
      </c>
      <c r="K1493" s="360" t="s">
        <v>13768</v>
      </c>
      <c r="L1493" s="360" t="s">
        <v>3212</v>
      </c>
      <c r="M1493" s="360" t="s">
        <v>14366</v>
      </c>
      <c r="N1493" s="363" t="s">
        <v>15845</v>
      </c>
      <c r="O1493" s="363" t="s">
        <v>13926</v>
      </c>
      <c r="P1493" s="363" t="s">
        <v>14367</v>
      </c>
      <c r="Q1493" s="363" t="s">
        <v>14368</v>
      </c>
      <c r="R1493" s="363" t="s">
        <v>15846</v>
      </c>
      <c r="S1493" s="363" t="s">
        <v>8461</v>
      </c>
      <c r="T1493" s="419" t="str">
        <f t="shared" si="47"/>
        <v>303Phường Mộc Châu</v>
      </c>
      <c r="U1493" t="e">
        <f>VLOOKUP(S1493,'DM CQT mới'!$E$7:$E$132,1,)</f>
        <v>#N/A</v>
      </c>
      <c r="V1493" s="360" t="s">
        <v>3212</v>
      </c>
      <c r="W1493" s="363" t="s">
        <v>15845</v>
      </c>
      <c r="X1493" t="b">
        <f t="shared" si="46"/>
        <v>1</v>
      </c>
    </row>
    <row r="1494" spans="1:24" ht="60" hidden="1">
      <c r="A1494" s="360" t="s">
        <v>14365</v>
      </c>
      <c r="B1494" s="361" t="s">
        <v>11655</v>
      </c>
      <c r="C1494" s="361">
        <v>17</v>
      </c>
      <c r="D1494" s="361" t="s">
        <v>3212</v>
      </c>
      <c r="E1494" s="361" t="s">
        <v>14366</v>
      </c>
      <c r="F1494" s="361" t="s">
        <v>15844</v>
      </c>
      <c r="G1494" s="361" t="s">
        <v>3094</v>
      </c>
      <c r="H1494" s="361" t="s">
        <v>7921</v>
      </c>
      <c r="I1494" s="363" t="s">
        <v>14360</v>
      </c>
      <c r="J1494" s="363" t="s">
        <v>11745</v>
      </c>
      <c r="K1494" s="360" t="s">
        <v>13768</v>
      </c>
      <c r="L1494" s="360" t="s">
        <v>3212</v>
      </c>
      <c r="M1494" s="360" t="s">
        <v>14366</v>
      </c>
      <c r="N1494" s="363" t="s">
        <v>15845</v>
      </c>
      <c r="O1494" s="363" t="s">
        <v>13926</v>
      </c>
      <c r="P1494" s="363" t="s">
        <v>14367</v>
      </c>
      <c r="Q1494" s="363" t="s">
        <v>14368</v>
      </c>
      <c r="R1494" s="363" t="s">
        <v>15846</v>
      </c>
      <c r="S1494" s="363" t="s">
        <v>8462</v>
      </c>
      <c r="T1494" s="419" t="str">
        <f t="shared" si="47"/>
        <v>303Phường Mộc Sơn</v>
      </c>
      <c r="U1494" t="e">
        <f>VLOOKUP(S1494,'DM CQT mới'!$E$7:$E$132,1,)</f>
        <v>#N/A</v>
      </c>
      <c r="V1494" s="360" t="s">
        <v>3212</v>
      </c>
      <c r="W1494" s="363" t="s">
        <v>15845</v>
      </c>
      <c r="X1494" t="b">
        <f t="shared" si="46"/>
        <v>1</v>
      </c>
    </row>
    <row r="1495" spans="1:24" ht="60" hidden="1">
      <c r="A1495" s="360" t="s">
        <v>14365</v>
      </c>
      <c r="B1495" s="361" t="s">
        <v>11655</v>
      </c>
      <c r="C1495" s="361">
        <v>17</v>
      </c>
      <c r="D1495" s="361" t="s">
        <v>3212</v>
      </c>
      <c r="E1495" s="361" t="s">
        <v>14366</v>
      </c>
      <c r="F1495" s="361" t="s">
        <v>15844</v>
      </c>
      <c r="G1495" s="361" t="s">
        <v>3094</v>
      </c>
      <c r="H1495" s="361" t="s">
        <v>7921</v>
      </c>
      <c r="I1495" s="363" t="s">
        <v>14360</v>
      </c>
      <c r="J1495" s="363" t="s">
        <v>11745</v>
      </c>
      <c r="K1495" s="360" t="s">
        <v>13768</v>
      </c>
      <c r="L1495" s="360" t="s">
        <v>3212</v>
      </c>
      <c r="M1495" s="360" t="s">
        <v>14366</v>
      </c>
      <c r="N1495" s="363" t="s">
        <v>15845</v>
      </c>
      <c r="O1495" s="363" t="s">
        <v>13926</v>
      </c>
      <c r="P1495" s="363" t="s">
        <v>14367</v>
      </c>
      <c r="Q1495" s="363" t="s">
        <v>14368</v>
      </c>
      <c r="R1495" s="363" t="s">
        <v>15846</v>
      </c>
      <c r="S1495" s="363" t="s">
        <v>8463</v>
      </c>
      <c r="T1495" s="419" t="str">
        <f t="shared" si="47"/>
        <v>303Phường Vân Sơn</v>
      </c>
      <c r="U1495" t="e">
        <f>VLOOKUP(S1495,'DM CQT mới'!$E$7:$E$132,1,)</f>
        <v>#N/A</v>
      </c>
      <c r="V1495" s="360" t="s">
        <v>3212</v>
      </c>
      <c r="W1495" s="363" t="s">
        <v>15845</v>
      </c>
      <c r="X1495" t="b">
        <f t="shared" si="46"/>
        <v>1</v>
      </c>
    </row>
    <row r="1496" spans="1:24" ht="60" hidden="1">
      <c r="A1496" s="360" t="s">
        <v>14365</v>
      </c>
      <c r="B1496" s="361" t="s">
        <v>11655</v>
      </c>
      <c r="C1496" s="361">
        <v>17</v>
      </c>
      <c r="D1496" s="361" t="s">
        <v>3212</v>
      </c>
      <c r="E1496" s="361" t="s">
        <v>14366</v>
      </c>
      <c r="F1496" s="361" t="s">
        <v>15844</v>
      </c>
      <c r="G1496" s="361" t="s">
        <v>3094</v>
      </c>
      <c r="H1496" s="361" t="s">
        <v>7921</v>
      </c>
      <c r="I1496" s="363" t="s">
        <v>14360</v>
      </c>
      <c r="J1496" s="363" t="s">
        <v>11745</v>
      </c>
      <c r="K1496" s="360" t="s">
        <v>13768</v>
      </c>
      <c r="L1496" s="360" t="s">
        <v>3212</v>
      </c>
      <c r="M1496" s="360" t="s">
        <v>14366</v>
      </c>
      <c r="N1496" s="363" t="s">
        <v>15845</v>
      </c>
      <c r="O1496" s="363" t="s">
        <v>13926</v>
      </c>
      <c r="P1496" s="363" t="s">
        <v>14367</v>
      </c>
      <c r="Q1496" s="363" t="s">
        <v>14368</v>
      </c>
      <c r="R1496" s="363" t="s">
        <v>15846</v>
      </c>
      <c r="S1496" s="363" t="s">
        <v>8464</v>
      </c>
      <c r="T1496" s="419" t="str">
        <f t="shared" si="47"/>
        <v>303Phường Thảo Nguyên</v>
      </c>
      <c r="U1496" t="e">
        <f>VLOOKUP(S1496,'DM CQT mới'!$E$7:$E$132,1,)</f>
        <v>#N/A</v>
      </c>
      <c r="V1496" s="360" t="s">
        <v>3212</v>
      </c>
      <c r="W1496" s="363" t="s">
        <v>15845</v>
      </c>
      <c r="X1496" t="b">
        <f t="shared" si="46"/>
        <v>1</v>
      </c>
    </row>
    <row r="1497" spans="1:24" ht="60" hidden="1">
      <c r="A1497" s="360" t="s">
        <v>14365</v>
      </c>
      <c r="B1497" s="361" t="s">
        <v>11655</v>
      </c>
      <c r="C1497" s="361">
        <v>17</v>
      </c>
      <c r="D1497" s="361" t="s">
        <v>3212</v>
      </c>
      <c r="E1497" s="361" t="s">
        <v>14366</v>
      </c>
      <c r="F1497" s="361" t="s">
        <v>15844</v>
      </c>
      <c r="G1497" s="361" t="s">
        <v>3094</v>
      </c>
      <c r="H1497" s="361" t="s">
        <v>7921</v>
      </c>
      <c r="I1497" s="363" t="s">
        <v>14360</v>
      </c>
      <c r="J1497" s="363" t="s">
        <v>11745</v>
      </c>
      <c r="K1497" s="360" t="s">
        <v>13768</v>
      </c>
      <c r="L1497" s="360" t="s">
        <v>3212</v>
      </c>
      <c r="M1497" s="360" t="s">
        <v>14366</v>
      </c>
      <c r="N1497" s="363" t="s">
        <v>15845</v>
      </c>
      <c r="O1497" s="363" t="s">
        <v>13926</v>
      </c>
      <c r="P1497" s="363" t="s">
        <v>14367</v>
      </c>
      <c r="Q1497" s="363" t="s">
        <v>14368</v>
      </c>
      <c r="R1497" s="363" t="s">
        <v>15846</v>
      </c>
      <c r="S1497" s="363" t="s">
        <v>8465</v>
      </c>
      <c r="T1497" s="419" t="str">
        <f t="shared" si="47"/>
        <v>303Xã Đoàn Kết</v>
      </c>
      <c r="U1497" t="e">
        <f>VLOOKUP(S1497,'DM CQT mới'!$E$7:$E$132,1,)</f>
        <v>#N/A</v>
      </c>
      <c r="V1497" s="360" t="s">
        <v>3212</v>
      </c>
      <c r="W1497" s="363" t="s">
        <v>15845</v>
      </c>
      <c r="X1497" t="b">
        <f t="shared" si="46"/>
        <v>1</v>
      </c>
    </row>
    <row r="1498" spans="1:24" ht="60" hidden="1">
      <c r="A1498" s="360" t="s">
        <v>14365</v>
      </c>
      <c r="B1498" s="361" t="s">
        <v>11655</v>
      </c>
      <c r="C1498" s="361">
        <v>17</v>
      </c>
      <c r="D1498" s="361" t="s">
        <v>3212</v>
      </c>
      <c r="E1498" s="361" t="s">
        <v>14366</v>
      </c>
      <c r="F1498" s="361" t="s">
        <v>15844</v>
      </c>
      <c r="G1498" s="361" t="s">
        <v>3094</v>
      </c>
      <c r="H1498" s="361" t="s">
        <v>7921</v>
      </c>
      <c r="I1498" s="363" t="s">
        <v>14360</v>
      </c>
      <c r="J1498" s="363" t="s">
        <v>11745</v>
      </c>
      <c r="K1498" s="360" t="s">
        <v>13768</v>
      </c>
      <c r="L1498" s="360" t="s">
        <v>3212</v>
      </c>
      <c r="M1498" s="360" t="s">
        <v>14366</v>
      </c>
      <c r="N1498" s="363" t="s">
        <v>15845</v>
      </c>
      <c r="O1498" s="363" t="s">
        <v>13926</v>
      </c>
      <c r="P1498" s="363" t="s">
        <v>14367</v>
      </c>
      <c r="Q1498" s="363" t="s">
        <v>14368</v>
      </c>
      <c r="R1498" s="363" t="s">
        <v>15846</v>
      </c>
      <c r="S1498" s="363" t="s">
        <v>8466</v>
      </c>
      <c r="T1498" s="419" t="str">
        <f t="shared" si="47"/>
        <v>303Xã Lóng Sập</v>
      </c>
      <c r="U1498" t="e">
        <f>VLOOKUP(S1498,'DM CQT mới'!$E$7:$E$132,1,)</f>
        <v>#N/A</v>
      </c>
      <c r="V1498" s="360" t="s">
        <v>3212</v>
      </c>
      <c r="W1498" s="363" t="s">
        <v>15845</v>
      </c>
      <c r="X1498" t="b">
        <f t="shared" si="46"/>
        <v>1</v>
      </c>
    </row>
    <row r="1499" spans="1:24" ht="60" hidden="1">
      <c r="A1499" s="360" t="s">
        <v>14365</v>
      </c>
      <c r="B1499" s="361" t="s">
        <v>11655</v>
      </c>
      <c r="C1499" s="361">
        <v>17</v>
      </c>
      <c r="D1499" s="361" t="s">
        <v>3212</v>
      </c>
      <c r="E1499" s="361" t="s">
        <v>14366</v>
      </c>
      <c r="F1499" s="361" t="s">
        <v>15844</v>
      </c>
      <c r="G1499" s="361" t="s">
        <v>3094</v>
      </c>
      <c r="H1499" s="361" t="s">
        <v>7921</v>
      </c>
      <c r="I1499" s="363" t="s">
        <v>14360</v>
      </c>
      <c r="J1499" s="363" t="s">
        <v>11745</v>
      </c>
      <c r="K1499" s="360" t="s">
        <v>13768</v>
      </c>
      <c r="L1499" s="360" t="s">
        <v>3212</v>
      </c>
      <c r="M1499" s="360" t="s">
        <v>14366</v>
      </c>
      <c r="N1499" s="363" t="s">
        <v>15845</v>
      </c>
      <c r="O1499" s="363" t="s">
        <v>13926</v>
      </c>
      <c r="P1499" s="363" t="s">
        <v>14367</v>
      </c>
      <c r="Q1499" s="363" t="s">
        <v>14368</v>
      </c>
      <c r="R1499" s="363" t="s">
        <v>15846</v>
      </c>
      <c r="S1499" s="363" t="s">
        <v>8467</v>
      </c>
      <c r="T1499" s="419" t="str">
        <f t="shared" si="47"/>
        <v>303Xã Chiềng Sơn</v>
      </c>
      <c r="U1499" t="e">
        <f>VLOOKUP(S1499,'DM CQT mới'!$E$7:$E$132,1,)</f>
        <v>#N/A</v>
      </c>
      <c r="V1499" s="360" t="s">
        <v>3212</v>
      </c>
      <c r="W1499" s="363" t="s">
        <v>15845</v>
      </c>
      <c r="X1499" t="b">
        <f t="shared" si="46"/>
        <v>1</v>
      </c>
    </row>
    <row r="1500" spans="1:24" ht="60" hidden="1">
      <c r="A1500" s="360" t="s">
        <v>14365</v>
      </c>
      <c r="B1500" s="361" t="s">
        <v>11655</v>
      </c>
      <c r="C1500" s="361">
        <v>17</v>
      </c>
      <c r="D1500" s="361" t="s">
        <v>3212</v>
      </c>
      <c r="E1500" s="361" t="s">
        <v>14366</v>
      </c>
      <c r="F1500" s="361" t="s">
        <v>15844</v>
      </c>
      <c r="G1500" s="361" t="s">
        <v>3094</v>
      </c>
      <c r="H1500" s="361" t="s">
        <v>7921</v>
      </c>
      <c r="I1500" s="363" t="s">
        <v>14360</v>
      </c>
      <c r="J1500" s="363" t="s">
        <v>11745</v>
      </c>
      <c r="K1500" s="360" t="s">
        <v>13768</v>
      </c>
      <c r="L1500" s="360" t="s">
        <v>3212</v>
      </c>
      <c r="M1500" s="360" t="s">
        <v>14366</v>
      </c>
      <c r="N1500" s="363" t="s">
        <v>15845</v>
      </c>
      <c r="O1500" s="363" t="s">
        <v>13926</v>
      </c>
      <c r="P1500" s="363" t="s">
        <v>14367</v>
      </c>
      <c r="Q1500" s="363" t="s">
        <v>14368</v>
      </c>
      <c r="R1500" s="363" t="s">
        <v>15846</v>
      </c>
      <c r="S1500" s="363" t="s">
        <v>8524</v>
      </c>
      <c r="T1500" s="419" t="str">
        <f t="shared" si="47"/>
        <v>303Xã Tân Yên</v>
      </c>
      <c r="U1500" t="e">
        <f>VLOOKUP(S1500,'DM CQT mới'!$E$7:$E$132,1,)</f>
        <v>#N/A</v>
      </c>
      <c r="V1500" s="360" t="s">
        <v>3212</v>
      </c>
      <c r="W1500" s="363" t="s">
        <v>15845</v>
      </c>
      <c r="X1500" t="b">
        <f t="shared" si="46"/>
        <v>1</v>
      </c>
    </row>
    <row r="1501" spans="1:24" ht="60" hidden="1">
      <c r="A1501" s="360" t="s">
        <v>14365</v>
      </c>
      <c r="B1501" s="361" t="s">
        <v>11655</v>
      </c>
      <c r="C1501" s="361">
        <v>17</v>
      </c>
      <c r="D1501" s="361" t="s">
        <v>3212</v>
      </c>
      <c r="E1501" s="361" t="s">
        <v>14366</v>
      </c>
      <c r="F1501" s="361" t="s">
        <v>15844</v>
      </c>
      <c r="G1501" s="361" t="s">
        <v>3094</v>
      </c>
      <c r="H1501" s="361" t="s">
        <v>7921</v>
      </c>
      <c r="I1501" s="363" t="s">
        <v>14360</v>
      </c>
      <c r="J1501" s="363" t="s">
        <v>11745</v>
      </c>
      <c r="K1501" s="360" t="s">
        <v>13768</v>
      </c>
      <c r="L1501" s="360" t="s">
        <v>3212</v>
      </c>
      <c r="M1501" s="360" t="s">
        <v>14366</v>
      </c>
      <c r="N1501" s="363" t="s">
        <v>15845</v>
      </c>
      <c r="O1501" s="363" t="s">
        <v>13926</v>
      </c>
      <c r="P1501" s="363" t="s">
        <v>14367</v>
      </c>
      <c r="Q1501" s="363" t="s">
        <v>14368</v>
      </c>
      <c r="R1501" s="363" t="s">
        <v>15846</v>
      </c>
      <c r="S1501" s="363" t="s">
        <v>8468</v>
      </c>
      <c r="T1501" s="419" t="str">
        <f t="shared" si="47"/>
        <v>303Xã Vân Hồ</v>
      </c>
      <c r="U1501" t="e">
        <f>VLOOKUP(S1501,'DM CQT mới'!$E$7:$E$132,1,)</f>
        <v>#N/A</v>
      </c>
      <c r="V1501" s="360" t="s">
        <v>3212</v>
      </c>
      <c r="W1501" s="363" t="s">
        <v>15845</v>
      </c>
      <c r="X1501" t="b">
        <f t="shared" si="46"/>
        <v>1</v>
      </c>
    </row>
    <row r="1502" spans="1:24" ht="60" hidden="1">
      <c r="A1502" s="360" t="s">
        <v>14365</v>
      </c>
      <c r="B1502" s="361" t="s">
        <v>11655</v>
      </c>
      <c r="C1502" s="361">
        <v>17</v>
      </c>
      <c r="D1502" s="361" t="s">
        <v>3212</v>
      </c>
      <c r="E1502" s="361" t="s">
        <v>14366</v>
      </c>
      <c r="F1502" s="361" t="s">
        <v>15844</v>
      </c>
      <c r="G1502" s="361" t="s">
        <v>3094</v>
      </c>
      <c r="H1502" s="361" t="s">
        <v>7921</v>
      </c>
      <c r="I1502" s="363" t="s">
        <v>14360</v>
      </c>
      <c r="J1502" s="363" t="s">
        <v>11745</v>
      </c>
      <c r="K1502" s="360" t="s">
        <v>13768</v>
      </c>
      <c r="L1502" s="360" t="s">
        <v>3212</v>
      </c>
      <c r="M1502" s="360" t="s">
        <v>14366</v>
      </c>
      <c r="N1502" s="363" t="s">
        <v>15845</v>
      </c>
      <c r="O1502" s="363" t="s">
        <v>13926</v>
      </c>
      <c r="P1502" s="363" t="s">
        <v>14367</v>
      </c>
      <c r="Q1502" s="363" t="s">
        <v>14368</v>
      </c>
      <c r="R1502" s="363" t="s">
        <v>15846</v>
      </c>
      <c r="S1502" s="363" t="s">
        <v>8469</v>
      </c>
      <c r="T1502" s="419" t="str">
        <f t="shared" si="47"/>
        <v>303Xã Song Khủa</v>
      </c>
      <c r="U1502" t="e">
        <f>VLOOKUP(S1502,'DM CQT mới'!$E$7:$E$132,1,)</f>
        <v>#N/A</v>
      </c>
      <c r="V1502" s="360" t="s">
        <v>3212</v>
      </c>
      <c r="W1502" s="363" t="s">
        <v>15845</v>
      </c>
      <c r="X1502" t="b">
        <f t="shared" si="46"/>
        <v>1</v>
      </c>
    </row>
    <row r="1503" spans="1:24" ht="60" hidden="1">
      <c r="A1503" s="360" t="s">
        <v>14365</v>
      </c>
      <c r="B1503" s="361" t="s">
        <v>11655</v>
      </c>
      <c r="C1503" s="361">
        <v>17</v>
      </c>
      <c r="D1503" s="361" t="s">
        <v>3212</v>
      </c>
      <c r="E1503" s="361" t="s">
        <v>14366</v>
      </c>
      <c r="F1503" s="361" t="s">
        <v>15844</v>
      </c>
      <c r="G1503" s="361" t="s">
        <v>3094</v>
      </c>
      <c r="H1503" s="361" t="s">
        <v>7921</v>
      </c>
      <c r="I1503" s="363" t="s">
        <v>14360</v>
      </c>
      <c r="J1503" s="363" t="s">
        <v>11745</v>
      </c>
      <c r="K1503" s="360" t="s">
        <v>13768</v>
      </c>
      <c r="L1503" s="360" t="s">
        <v>3212</v>
      </c>
      <c r="M1503" s="360" t="s">
        <v>14366</v>
      </c>
      <c r="N1503" s="363" t="s">
        <v>15845</v>
      </c>
      <c r="O1503" s="363" t="s">
        <v>13926</v>
      </c>
      <c r="P1503" s="363" t="s">
        <v>14367</v>
      </c>
      <c r="Q1503" s="363" t="s">
        <v>14368</v>
      </c>
      <c r="R1503" s="363" t="s">
        <v>15846</v>
      </c>
      <c r="S1503" s="363" t="s">
        <v>8470</v>
      </c>
      <c r="T1503" s="419" t="str">
        <f t="shared" si="47"/>
        <v>303Xã Tô Múa</v>
      </c>
      <c r="U1503" t="e">
        <f>VLOOKUP(S1503,'DM CQT mới'!$E$7:$E$132,1,)</f>
        <v>#N/A</v>
      </c>
      <c r="V1503" s="360" t="s">
        <v>3212</v>
      </c>
      <c r="W1503" s="363" t="s">
        <v>15845</v>
      </c>
      <c r="X1503" t="b">
        <f t="shared" si="46"/>
        <v>1</v>
      </c>
    </row>
    <row r="1504" spans="1:24" ht="60" hidden="1">
      <c r="A1504" s="360" t="s">
        <v>14365</v>
      </c>
      <c r="B1504" s="361" t="s">
        <v>11655</v>
      </c>
      <c r="C1504" s="361">
        <v>17</v>
      </c>
      <c r="D1504" s="361" t="s">
        <v>3212</v>
      </c>
      <c r="E1504" s="361" t="s">
        <v>14366</v>
      </c>
      <c r="F1504" s="361" t="s">
        <v>15844</v>
      </c>
      <c r="G1504" s="361" t="s">
        <v>3094</v>
      </c>
      <c r="H1504" s="361" t="s">
        <v>7921</v>
      </c>
      <c r="I1504" s="363" t="s">
        <v>14360</v>
      </c>
      <c r="J1504" s="363" t="s">
        <v>11745</v>
      </c>
      <c r="K1504" s="360" t="s">
        <v>13768</v>
      </c>
      <c r="L1504" s="360" t="s">
        <v>3212</v>
      </c>
      <c r="M1504" s="360" t="s">
        <v>14366</v>
      </c>
      <c r="N1504" s="363" t="s">
        <v>15845</v>
      </c>
      <c r="O1504" s="363" t="s">
        <v>13926</v>
      </c>
      <c r="P1504" s="363" t="s">
        <v>14367</v>
      </c>
      <c r="Q1504" s="363" t="s">
        <v>14368</v>
      </c>
      <c r="R1504" s="363" t="s">
        <v>15846</v>
      </c>
      <c r="S1504" s="363" t="s">
        <v>8471</v>
      </c>
      <c r="T1504" s="419" t="str">
        <f t="shared" si="47"/>
        <v>303Xã Xuân Nha</v>
      </c>
      <c r="U1504" t="e">
        <f>VLOOKUP(S1504,'DM CQT mới'!$E$7:$E$132,1,)</f>
        <v>#N/A</v>
      </c>
      <c r="V1504" s="360" t="s">
        <v>3212</v>
      </c>
      <c r="W1504" s="363" t="s">
        <v>15845</v>
      </c>
      <c r="X1504" t="b">
        <f t="shared" si="46"/>
        <v>1</v>
      </c>
    </row>
    <row r="1505" spans="1:24" ht="45" hidden="1">
      <c r="A1505" s="360" t="s">
        <v>14369</v>
      </c>
      <c r="B1505" s="361" t="s">
        <v>11655</v>
      </c>
      <c r="C1505" s="361">
        <v>18</v>
      </c>
      <c r="D1505" s="361" t="s">
        <v>3192</v>
      </c>
      <c r="E1505" s="361" t="s">
        <v>14370</v>
      </c>
      <c r="F1505" s="361" t="s">
        <v>15847</v>
      </c>
      <c r="G1505" s="361" t="s">
        <v>3094</v>
      </c>
      <c r="H1505" s="361" t="s">
        <v>7921</v>
      </c>
      <c r="I1505" s="363" t="s">
        <v>14360</v>
      </c>
      <c r="J1505" s="363" t="s">
        <v>11745</v>
      </c>
      <c r="K1505" s="360" t="s">
        <v>7968</v>
      </c>
      <c r="L1505" s="360" t="s">
        <v>3192</v>
      </c>
      <c r="M1505" s="360" t="s">
        <v>14370</v>
      </c>
      <c r="N1505" s="363" t="s">
        <v>15848</v>
      </c>
      <c r="O1505" s="363" t="s">
        <v>13926</v>
      </c>
      <c r="P1505" s="363" t="s">
        <v>3190</v>
      </c>
      <c r="Q1505" s="363" t="s">
        <v>14371</v>
      </c>
      <c r="R1505" s="363" t="s">
        <v>15849</v>
      </c>
      <c r="S1505" s="363" t="s">
        <v>8513</v>
      </c>
      <c r="T1505" s="419" t="str">
        <f t="shared" si="47"/>
        <v>303Xã Bó Sinh</v>
      </c>
      <c r="U1505" t="e">
        <f>VLOOKUP(S1505,'DM CQT mới'!$E$7:$E$132,1,)</f>
        <v>#N/A</v>
      </c>
      <c r="V1505" s="360" t="s">
        <v>3192</v>
      </c>
      <c r="W1505" s="363" t="s">
        <v>15848</v>
      </c>
      <c r="X1505" t="b">
        <f t="shared" si="46"/>
        <v>1</v>
      </c>
    </row>
    <row r="1506" spans="1:24" ht="45" hidden="1">
      <c r="A1506" s="360" t="s">
        <v>14369</v>
      </c>
      <c r="B1506" s="361" t="s">
        <v>11655</v>
      </c>
      <c r="C1506" s="361">
        <v>18</v>
      </c>
      <c r="D1506" s="361" t="s">
        <v>3192</v>
      </c>
      <c r="E1506" s="361" t="s">
        <v>14370</v>
      </c>
      <c r="F1506" s="361" t="s">
        <v>15847</v>
      </c>
      <c r="G1506" s="361" t="s">
        <v>3094</v>
      </c>
      <c r="H1506" s="361" t="s">
        <v>7921</v>
      </c>
      <c r="I1506" s="363" t="s">
        <v>14360</v>
      </c>
      <c r="J1506" s="363" t="s">
        <v>11745</v>
      </c>
      <c r="K1506" s="360" t="s">
        <v>7968</v>
      </c>
      <c r="L1506" s="360" t="s">
        <v>3192</v>
      </c>
      <c r="M1506" s="360" t="s">
        <v>14370</v>
      </c>
      <c r="N1506" s="363" t="s">
        <v>15848</v>
      </c>
      <c r="O1506" s="363" t="s">
        <v>13926</v>
      </c>
      <c r="P1506" s="363" t="s">
        <v>3190</v>
      </c>
      <c r="Q1506" s="363" t="s">
        <v>14371</v>
      </c>
      <c r="R1506" s="363" t="s">
        <v>15849</v>
      </c>
      <c r="S1506" s="363" t="s">
        <v>8514</v>
      </c>
      <c r="T1506" s="419" t="str">
        <f t="shared" si="47"/>
        <v>303Xã Chiềng Khương</v>
      </c>
      <c r="U1506" t="e">
        <f>VLOOKUP(S1506,'DM CQT mới'!$E$7:$E$132,1,)</f>
        <v>#N/A</v>
      </c>
      <c r="V1506" s="360" t="s">
        <v>3192</v>
      </c>
      <c r="W1506" s="363" t="s">
        <v>15848</v>
      </c>
      <c r="X1506" t="b">
        <f t="shared" si="46"/>
        <v>1</v>
      </c>
    </row>
    <row r="1507" spans="1:24" ht="45" hidden="1">
      <c r="A1507" s="360" t="s">
        <v>14369</v>
      </c>
      <c r="B1507" s="361" t="s">
        <v>11655</v>
      </c>
      <c r="C1507" s="361">
        <v>18</v>
      </c>
      <c r="D1507" s="361" t="s">
        <v>3192</v>
      </c>
      <c r="E1507" s="361" t="s">
        <v>14370</v>
      </c>
      <c r="F1507" s="361" t="s">
        <v>15847</v>
      </c>
      <c r="G1507" s="361" t="s">
        <v>3094</v>
      </c>
      <c r="H1507" s="361" t="s">
        <v>7921</v>
      </c>
      <c r="I1507" s="363" t="s">
        <v>14360</v>
      </c>
      <c r="J1507" s="363" t="s">
        <v>11745</v>
      </c>
      <c r="K1507" s="360" t="s">
        <v>7968</v>
      </c>
      <c r="L1507" s="360" t="s">
        <v>3192</v>
      </c>
      <c r="M1507" s="360" t="s">
        <v>14370</v>
      </c>
      <c r="N1507" s="363" t="s">
        <v>15848</v>
      </c>
      <c r="O1507" s="363" t="s">
        <v>13926</v>
      </c>
      <c r="P1507" s="363" t="s">
        <v>3190</v>
      </c>
      <c r="Q1507" s="363" t="s">
        <v>14371</v>
      </c>
      <c r="R1507" s="363" t="s">
        <v>15849</v>
      </c>
      <c r="S1507" s="363" t="s">
        <v>8515</v>
      </c>
      <c r="T1507" s="419" t="str">
        <f t="shared" si="47"/>
        <v>303Xã Mường Hung</v>
      </c>
      <c r="U1507" t="e">
        <f>VLOOKUP(S1507,'DM CQT mới'!$E$7:$E$132,1,)</f>
        <v>#N/A</v>
      </c>
      <c r="V1507" s="360" t="s">
        <v>3192</v>
      </c>
      <c r="W1507" s="363" t="s">
        <v>15848</v>
      </c>
      <c r="X1507" t="b">
        <f t="shared" si="46"/>
        <v>1</v>
      </c>
    </row>
    <row r="1508" spans="1:24" ht="45" hidden="1">
      <c r="A1508" s="360" t="s">
        <v>14369</v>
      </c>
      <c r="B1508" s="361" t="s">
        <v>11655</v>
      </c>
      <c r="C1508" s="361">
        <v>18</v>
      </c>
      <c r="D1508" s="361" t="s">
        <v>3192</v>
      </c>
      <c r="E1508" s="361" t="s">
        <v>14370</v>
      </c>
      <c r="F1508" s="361" t="s">
        <v>15847</v>
      </c>
      <c r="G1508" s="361" t="s">
        <v>3094</v>
      </c>
      <c r="H1508" s="361" t="s">
        <v>7921</v>
      </c>
      <c r="I1508" s="363" t="s">
        <v>14360</v>
      </c>
      <c r="J1508" s="363" t="s">
        <v>11745</v>
      </c>
      <c r="K1508" s="360" t="s">
        <v>7968</v>
      </c>
      <c r="L1508" s="360" t="s">
        <v>3192</v>
      </c>
      <c r="M1508" s="360" t="s">
        <v>14370</v>
      </c>
      <c r="N1508" s="363" t="s">
        <v>15848</v>
      </c>
      <c r="O1508" s="363" t="s">
        <v>13926</v>
      </c>
      <c r="P1508" s="363" t="s">
        <v>3190</v>
      </c>
      <c r="Q1508" s="363" t="s">
        <v>14371</v>
      </c>
      <c r="R1508" s="363" t="s">
        <v>15849</v>
      </c>
      <c r="S1508" s="363" t="s">
        <v>8516</v>
      </c>
      <c r="T1508" s="419" t="str">
        <f t="shared" si="47"/>
        <v>303Xã Chiềng Khoong</v>
      </c>
      <c r="U1508" t="e">
        <f>VLOOKUP(S1508,'DM CQT mới'!$E$7:$E$132,1,)</f>
        <v>#N/A</v>
      </c>
      <c r="V1508" s="360" t="s">
        <v>3192</v>
      </c>
      <c r="W1508" s="363" t="s">
        <v>15848</v>
      </c>
      <c r="X1508" t="b">
        <f t="shared" si="46"/>
        <v>1</v>
      </c>
    </row>
    <row r="1509" spans="1:24" ht="45" hidden="1">
      <c r="A1509" s="360" t="s">
        <v>14369</v>
      </c>
      <c r="B1509" s="361" t="s">
        <v>11655</v>
      </c>
      <c r="C1509" s="361">
        <v>18</v>
      </c>
      <c r="D1509" s="361" t="s">
        <v>3192</v>
      </c>
      <c r="E1509" s="361" t="s">
        <v>14370</v>
      </c>
      <c r="F1509" s="361" t="s">
        <v>15847</v>
      </c>
      <c r="G1509" s="361" t="s">
        <v>3094</v>
      </c>
      <c r="H1509" s="361" t="s">
        <v>7921</v>
      </c>
      <c r="I1509" s="363" t="s">
        <v>14360</v>
      </c>
      <c r="J1509" s="363" t="s">
        <v>11745</v>
      </c>
      <c r="K1509" s="360" t="s">
        <v>7968</v>
      </c>
      <c r="L1509" s="360" t="s">
        <v>3192</v>
      </c>
      <c r="M1509" s="360" t="s">
        <v>14370</v>
      </c>
      <c r="N1509" s="363" t="s">
        <v>15848</v>
      </c>
      <c r="O1509" s="363" t="s">
        <v>13926</v>
      </c>
      <c r="P1509" s="363" t="s">
        <v>3190</v>
      </c>
      <c r="Q1509" s="363" t="s">
        <v>14371</v>
      </c>
      <c r="R1509" s="363" t="s">
        <v>15849</v>
      </c>
      <c r="S1509" s="363" t="s">
        <v>8517</v>
      </c>
      <c r="T1509" s="419" t="str">
        <f t="shared" si="47"/>
        <v>303Xã Mường Lầm</v>
      </c>
      <c r="U1509" t="e">
        <f>VLOOKUP(S1509,'DM CQT mới'!$E$7:$E$132,1,)</f>
        <v>#N/A</v>
      </c>
      <c r="V1509" s="360" t="s">
        <v>3192</v>
      </c>
      <c r="W1509" s="363" t="s">
        <v>15848</v>
      </c>
      <c r="X1509" t="b">
        <f t="shared" si="46"/>
        <v>1</v>
      </c>
    </row>
    <row r="1510" spans="1:24" ht="45" hidden="1">
      <c r="A1510" s="360" t="s">
        <v>14369</v>
      </c>
      <c r="B1510" s="361" t="s">
        <v>11655</v>
      </c>
      <c r="C1510" s="361">
        <v>18</v>
      </c>
      <c r="D1510" s="361" t="s">
        <v>3192</v>
      </c>
      <c r="E1510" s="361" t="s">
        <v>14370</v>
      </c>
      <c r="F1510" s="361" t="s">
        <v>15847</v>
      </c>
      <c r="G1510" s="361" t="s">
        <v>3094</v>
      </c>
      <c r="H1510" s="361" t="s">
        <v>7921</v>
      </c>
      <c r="I1510" s="363" t="s">
        <v>14360</v>
      </c>
      <c r="J1510" s="363" t="s">
        <v>11745</v>
      </c>
      <c r="K1510" s="360" t="s">
        <v>7968</v>
      </c>
      <c r="L1510" s="360" t="s">
        <v>3192</v>
      </c>
      <c r="M1510" s="360" t="s">
        <v>14370</v>
      </c>
      <c r="N1510" s="363" t="s">
        <v>15848</v>
      </c>
      <c r="O1510" s="363" t="s">
        <v>13926</v>
      </c>
      <c r="P1510" s="363" t="s">
        <v>3190</v>
      </c>
      <c r="Q1510" s="363" t="s">
        <v>14371</v>
      </c>
      <c r="R1510" s="363" t="s">
        <v>15849</v>
      </c>
      <c r="S1510" s="363" t="s">
        <v>8518</v>
      </c>
      <c r="T1510" s="419" t="str">
        <f t="shared" si="47"/>
        <v>303Xã Nậm Ty</v>
      </c>
      <c r="U1510" t="e">
        <f>VLOOKUP(S1510,'DM CQT mới'!$E$7:$E$132,1,)</f>
        <v>#N/A</v>
      </c>
      <c r="V1510" s="360" t="s">
        <v>3192</v>
      </c>
      <c r="W1510" s="363" t="s">
        <v>15848</v>
      </c>
      <c r="X1510" t="b">
        <f t="shared" si="46"/>
        <v>1</v>
      </c>
    </row>
    <row r="1511" spans="1:24" ht="45" hidden="1">
      <c r="A1511" s="360" t="s">
        <v>14369</v>
      </c>
      <c r="B1511" s="361" t="s">
        <v>11655</v>
      </c>
      <c r="C1511" s="361">
        <v>18</v>
      </c>
      <c r="D1511" s="361" t="s">
        <v>3192</v>
      </c>
      <c r="E1511" s="361" t="s">
        <v>14370</v>
      </c>
      <c r="F1511" s="361" t="s">
        <v>15847</v>
      </c>
      <c r="G1511" s="361" t="s">
        <v>3094</v>
      </c>
      <c r="H1511" s="361" t="s">
        <v>7921</v>
      </c>
      <c r="I1511" s="363" t="s">
        <v>14360</v>
      </c>
      <c r="J1511" s="363" t="s">
        <v>11745</v>
      </c>
      <c r="K1511" s="360" t="s">
        <v>7968</v>
      </c>
      <c r="L1511" s="360" t="s">
        <v>3192</v>
      </c>
      <c r="M1511" s="360" t="s">
        <v>14370</v>
      </c>
      <c r="N1511" s="363" t="s">
        <v>15848</v>
      </c>
      <c r="O1511" s="363" t="s">
        <v>13926</v>
      </c>
      <c r="P1511" s="363" t="s">
        <v>3190</v>
      </c>
      <c r="Q1511" s="363" t="s">
        <v>14371</v>
      </c>
      <c r="R1511" s="363" t="s">
        <v>15849</v>
      </c>
      <c r="S1511" s="363" t="s">
        <v>8519</v>
      </c>
      <c r="T1511" s="419" t="str">
        <f t="shared" si="47"/>
        <v>303Xã Sông Mã</v>
      </c>
      <c r="U1511" t="e">
        <f>VLOOKUP(S1511,'DM CQT mới'!$E$7:$E$132,1,)</f>
        <v>#N/A</v>
      </c>
      <c r="V1511" s="360" t="s">
        <v>3192</v>
      </c>
      <c r="W1511" s="363" t="s">
        <v>15848</v>
      </c>
      <c r="X1511" t="b">
        <f t="shared" si="46"/>
        <v>1</v>
      </c>
    </row>
    <row r="1512" spans="1:24" ht="45" hidden="1">
      <c r="A1512" s="360" t="s">
        <v>14369</v>
      </c>
      <c r="B1512" s="361" t="s">
        <v>11655</v>
      </c>
      <c r="C1512" s="361">
        <v>18</v>
      </c>
      <c r="D1512" s="361" t="s">
        <v>3192</v>
      </c>
      <c r="E1512" s="361" t="s">
        <v>14370</v>
      </c>
      <c r="F1512" s="361" t="s">
        <v>15847</v>
      </c>
      <c r="G1512" s="361" t="s">
        <v>3094</v>
      </c>
      <c r="H1512" s="361" t="s">
        <v>7921</v>
      </c>
      <c r="I1512" s="363" t="s">
        <v>14360</v>
      </c>
      <c r="J1512" s="363" t="s">
        <v>11745</v>
      </c>
      <c r="K1512" s="360" t="s">
        <v>7968</v>
      </c>
      <c r="L1512" s="360" t="s">
        <v>3192</v>
      </c>
      <c r="M1512" s="360" t="s">
        <v>14370</v>
      </c>
      <c r="N1512" s="363" t="s">
        <v>15848</v>
      </c>
      <c r="O1512" s="363" t="s">
        <v>13926</v>
      </c>
      <c r="P1512" s="363" t="s">
        <v>3190</v>
      </c>
      <c r="Q1512" s="363" t="s">
        <v>14371</v>
      </c>
      <c r="R1512" s="363" t="s">
        <v>15849</v>
      </c>
      <c r="S1512" s="363" t="s">
        <v>8520</v>
      </c>
      <c r="T1512" s="419" t="str">
        <f t="shared" si="47"/>
        <v>303Xã Huổi Một</v>
      </c>
      <c r="U1512" t="e">
        <f>VLOOKUP(S1512,'DM CQT mới'!$E$7:$E$132,1,)</f>
        <v>#N/A</v>
      </c>
      <c r="V1512" s="360" t="s">
        <v>3192</v>
      </c>
      <c r="W1512" s="363" t="s">
        <v>15848</v>
      </c>
      <c r="X1512" t="b">
        <f t="shared" si="46"/>
        <v>1</v>
      </c>
    </row>
    <row r="1513" spans="1:24" ht="45" hidden="1">
      <c r="A1513" s="360" t="s">
        <v>14369</v>
      </c>
      <c r="B1513" s="361" t="s">
        <v>11655</v>
      </c>
      <c r="C1513" s="361">
        <v>18</v>
      </c>
      <c r="D1513" s="361" t="s">
        <v>3192</v>
      </c>
      <c r="E1513" s="361" t="s">
        <v>14370</v>
      </c>
      <c r="F1513" s="361" t="s">
        <v>15847</v>
      </c>
      <c r="G1513" s="361" t="s">
        <v>3094</v>
      </c>
      <c r="H1513" s="361" t="s">
        <v>7921</v>
      </c>
      <c r="I1513" s="363" t="s">
        <v>14360</v>
      </c>
      <c r="J1513" s="363" t="s">
        <v>11745</v>
      </c>
      <c r="K1513" s="360" t="s">
        <v>7968</v>
      </c>
      <c r="L1513" s="360" t="s">
        <v>3192</v>
      </c>
      <c r="M1513" s="360" t="s">
        <v>14370</v>
      </c>
      <c r="N1513" s="363" t="s">
        <v>15848</v>
      </c>
      <c r="O1513" s="363" t="s">
        <v>13926</v>
      </c>
      <c r="P1513" s="363" t="s">
        <v>3190</v>
      </c>
      <c r="Q1513" s="363" t="s">
        <v>14371</v>
      </c>
      <c r="R1513" s="363" t="s">
        <v>15849</v>
      </c>
      <c r="S1513" s="363" t="s">
        <v>8521</v>
      </c>
      <c r="T1513" s="419" t="str">
        <f t="shared" si="47"/>
        <v>303Xã Chiềng Sơ</v>
      </c>
      <c r="U1513" t="e">
        <f>VLOOKUP(S1513,'DM CQT mới'!$E$7:$E$132,1,)</f>
        <v>#N/A</v>
      </c>
      <c r="V1513" s="360" t="s">
        <v>3192</v>
      </c>
      <c r="W1513" s="363" t="s">
        <v>15848</v>
      </c>
      <c r="X1513" t="b">
        <f t="shared" si="46"/>
        <v>1</v>
      </c>
    </row>
    <row r="1514" spans="1:24" ht="45" hidden="1">
      <c r="A1514" s="360" t="s">
        <v>14372</v>
      </c>
      <c r="B1514" s="361" t="s">
        <v>11655</v>
      </c>
      <c r="C1514" s="361">
        <v>19</v>
      </c>
      <c r="D1514" s="361" t="s">
        <v>3221</v>
      </c>
      <c r="E1514" s="361" t="s">
        <v>14373</v>
      </c>
      <c r="F1514" s="361" t="s">
        <v>15850</v>
      </c>
      <c r="G1514" s="361" t="s">
        <v>3094</v>
      </c>
      <c r="H1514" s="361" t="s">
        <v>7921</v>
      </c>
      <c r="I1514" s="363" t="s">
        <v>14360</v>
      </c>
      <c r="J1514" s="363" t="s">
        <v>11745</v>
      </c>
      <c r="K1514" s="360" t="s">
        <v>7964</v>
      </c>
      <c r="L1514" s="360" t="s">
        <v>3221</v>
      </c>
      <c r="M1514" s="360" t="s">
        <v>14373</v>
      </c>
      <c r="N1514" s="363" t="s">
        <v>15851</v>
      </c>
      <c r="O1514" s="363" t="s">
        <v>13926</v>
      </c>
      <c r="P1514" s="363" t="s">
        <v>3219</v>
      </c>
      <c r="Q1514" s="363" t="s">
        <v>14374</v>
      </c>
      <c r="R1514" s="363" t="s">
        <v>15852</v>
      </c>
      <c r="S1514" s="363" t="s">
        <v>8522</v>
      </c>
      <c r="T1514" s="419" t="str">
        <f t="shared" si="47"/>
        <v>303Xã Sốp Cộp</v>
      </c>
      <c r="U1514" t="e">
        <f>VLOOKUP(S1514,'DM CQT mới'!$E$7:$E$132,1,)</f>
        <v>#N/A</v>
      </c>
      <c r="V1514" s="360" t="s">
        <v>3221</v>
      </c>
      <c r="W1514" s="363" t="s">
        <v>15851</v>
      </c>
      <c r="X1514" t="b">
        <f t="shared" si="46"/>
        <v>1</v>
      </c>
    </row>
    <row r="1515" spans="1:24" ht="45" hidden="1">
      <c r="A1515" s="360" t="s">
        <v>14372</v>
      </c>
      <c r="B1515" s="361" t="s">
        <v>11655</v>
      </c>
      <c r="C1515" s="361">
        <v>19</v>
      </c>
      <c r="D1515" s="361" t="s">
        <v>3221</v>
      </c>
      <c r="E1515" s="361" t="s">
        <v>14373</v>
      </c>
      <c r="F1515" s="361" t="s">
        <v>15850</v>
      </c>
      <c r="G1515" s="361" t="s">
        <v>3094</v>
      </c>
      <c r="H1515" s="361" t="s">
        <v>7921</v>
      </c>
      <c r="I1515" s="363" t="s">
        <v>14360</v>
      </c>
      <c r="J1515" s="363" t="s">
        <v>11745</v>
      </c>
      <c r="K1515" s="360" t="s">
        <v>7964</v>
      </c>
      <c r="L1515" s="360" t="s">
        <v>3221</v>
      </c>
      <c r="M1515" s="360" t="s">
        <v>14373</v>
      </c>
      <c r="N1515" s="363" t="s">
        <v>15851</v>
      </c>
      <c r="O1515" s="363" t="s">
        <v>13926</v>
      </c>
      <c r="P1515" s="363" t="s">
        <v>3219</v>
      </c>
      <c r="Q1515" s="363" t="s">
        <v>14374</v>
      </c>
      <c r="R1515" s="363" t="s">
        <v>15852</v>
      </c>
      <c r="S1515" s="363" t="s">
        <v>8523</v>
      </c>
      <c r="T1515" s="419" t="str">
        <f t="shared" si="47"/>
        <v>303Xã Púng Bánh</v>
      </c>
      <c r="U1515" t="e">
        <f>VLOOKUP(S1515,'DM CQT mới'!$E$7:$E$132,1,)</f>
        <v>#N/A</v>
      </c>
      <c r="V1515" s="360" t="s">
        <v>3221</v>
      </c>
      <c r="W1515" s="363" t="s">
        <v>15851</v>
      </c>
      <c r="X1515" t="b">
        <f t="shared" si="46"/>
        <v>1</v>
      </c>
    </row>
    <row r="1516" spans="1:24" ht="45" hidden="1">
      <c r="A1516" s="360" t="s">
        <v>14372</v>
      </c>
      <c r="B1516" s="361" t="s">
        <v>11655</v>
      </c>
      <c r="C1516" s="361">
        <v>19</v>
      </c>
      <c r="D1516" s="361" t="s">
        <v>3221</v>
      </c>
      <c r="E1516" s="361" t="s">
        <v>14373</v>
      </c>
      <c r="F1516" s="361" t="s">
        <v>15850</v>
      </c>
      <c r="G1516" s="361" t="s">
        <v>3094</v>
      </c>
      <c r="H1516" s="361" t="s">
        <v>7921</v>
      </c>
      <c r="I1516" s="363" t="s">
        <v>14360</v>
      </c>
      <c r="J1516" s="363" t="s">
        <v>11745</v>
      </c>
      <c r="K1516" s="360" t="s">
        <v>7964</v>
      </c>
      <c r="L1516" s="360" t="s">
        <v>3221</v>
      </c>
      <c r="M1516" s="360" t="s">
        <v>14373</v>
      </c>
      <c r="N1516" s="363" t="s">
        <v>15851</v>
      </c>
      <c r="O1516" s="363" t="s">
        <v>13926</v>
      </c>
      <c r="P1516" s="363" t="s">
        <v>3219</v>
      </c>
      <c r="Q1516" s="363" t="s">
        <v>14374</v>
      </c>
      <c r="R1516" s="363" t="s">
        <v>15852</v>
      </c>
      <c r="S1516" s="363" t="s">
        <v>8419</v>
      </c>
      <c r="T1516" s="419" t="str">
        <f t="shared" si="47"/>
        <v>303Xã Mường Lạn</v>
      </c>
      <c r="U1516" t="e">
        <f>VLOOKUP(S1516,'DM CQT mới'!$E$7:$E$132,1,)</f>
        <v>#N/A</v>
      </c>
      <c r="V1516" s="360" t="s">
        <v>3221</v>
      </c>
      <c r="W1516" s="363" t="s">
        <v>15851</v>
      </c>
      <c r="X1516" t="b">
        <f t="shared" si="46"/>
        <v>1</v>
      </c>
    </row>
    <row r="1517" spans="1:24" ht="45" hidden="1">
      <c r="A1517" s="360" t="s">
        <v>14372</v>
      </c>
      <c r="B1517" s="361" t="s">
        <v>11655</v>
      </c>
      <c r="C1517" s="361">
        <v>19</v>
      </c>
      <c r="D1517" s="361" t="s">
        <v>3221</v>
      </c>
      <c r="E1517" s="361" t="s">
        <v>14373</v>
      </c>
      <c r="F1517" s="361" t="s">
        <v>15850</v>
      </c>
      <c r="G1517" s="361" t="s">
        <v>3094</v>
      </c>
      <c r="H1517" s="361" t="s">
        <v>7921</v>
      </c>
      <c r="I1517" s="363" t="s">
        <v>14360</v>
      </c>
      <c r="J1517" s="363" t="s">
        <v>11745</v>
      </c>
      <c r="K1517" s="360" t="s">
        <v>7964</v>
      </c>
      <c r="L1517" s="360" t="s">
        <v>3221</v>
      </c>
      <c r="M1517" s="360" t="s">
        <v>14373</v>
      </c>
      <c r="N1517" s="363" t="s">
        <v>15851</v>
      </c>
      <c r="O1517" s="363" t="s">
        <v>13926</v>
      </c>
      <c r="P1517" s="363" t="s">
        <v>3219</v>
      </c>
      <c r="Q1517" s="363" t="s">
        <v>14374</v>
      </c>
      <c r="R1517" s="363" t="s">
        <v>15852</v>
      </c>
      <c r="S1517" s="363" t="s">
        <v>8529</v>
      </c>
      <c r="T1517" s="419" t="str">
        <f t="shared" si="47"/>
        <v>303Xã Mường Lèo</v>
      </c>
      <c r="U1517" t="e">
        <f>VLOOKUP(S1517,'DM CQT mới'!$E$7:$E$132,1,)</f>
        <v>#N/A</v>
      </c>
      <c r="V1517" s="360" t="s">
        <v>3221</v>
      </c>
      <c r="W1517" s="363" t="s">
        <v>15851</v>
      </c>
      <c r="X1517" t="b">
        <f t="shared" si="46"/>
        <v>1</v>
      </c>
    </row>
    <row r="1518" spans="1:24" ht="75" hidden="1">
      <c r="A1518" s="360" t="s">
        <v>14375</v>
      </c>
      <c r="B1518" s="361" t="s">
        <v>11655</v>
      </c>
      <c r="C1518" s="361">
        <v>20</v>
      </c>
      <c r="D1518" s="361" t="s">
        <v>3130</v>
      </c>
      <c r="E1518" s="361" t="s">
        <v>14376</v>
      </c>
      <c r="F1518" s="361" t="s">
        <v>15853</v>
      </c>
      <c r="G1518" s="361" t="s">
        <v>3094</v>
      </c>
      <c r="H1518" s="361" t="s">
        <v>7921</v>
      </c>
      <c r="I1518" s="363" t="s">
        <v>14360</v>
      </c>
      <c r="J1518" s="363" t="s">
        <v>11745</v>
      </c>
      <c r="K1518" s="360" t="s">
        <v>7969</v>
      </c>
      <c r="L1518" s="360" t="s">
        <v>3130</v>
      </c>
      <c r="M1518" s="360" t="s">
        <v>14376</v>
      </c>
      <c r="N1518" s="363" t="s">
        <v>15854</v>
      </c>
      <c r="O1518" s="363" t="s">
        <v>13926</v>
      </c>
      <c r="P1518" s="363" t="s">
        <v>14377</v>
      </c>
      <c r="Q1518" s="363" t="s">
        <v>14378</v>
      </c>
      <c r="R1518" s="363" t="s">
        <v>15855</v>
      </c>
      <c r="S1518" s="363" t="s">
        <v>8476</v>
      </c>
      <c r="T1518" s="419" t="str">
        <f t="shared" si="47"/>
        <v>303Xã Thuận Châu</v>
      </c>
      <c r="U1518" t="e">
        <f>VLOOKUP(S1518,'DM CQT mới'!$E$7:$E$132,1,)</f>
        <v>#N/A</v>
      </c>
      <c r="V1518" s="360" t="s">
        <v>3130</v>
      </c>
      <c r="W1518" s="363" t="s">
        <v>15854</v>
      </c>
      <c r="X1518" t="b">
        <f t="shared" si="46"/>
        <v>1</v>
      </c>
    </row>
    <row r="1519" spans="1:24" ht="75" hidden="1">
      <c r="A1519" s="360" t="s">
        <v>14375</v>
      </c>
      <c r="B1519" s="361" t="s">
        <v>11655</v>
      </c>
      <c r="C1519" s="361">
        <v>20</v>
      </c>
      <c r="D1519" s="361" t="s">
        <v>3130</v>
      </c>
      <c r="E1519" s="361" t="s">
        <v>14376</v>
      </c>
      <c r="F1519" s="361" t="s">
        <v>15853</v>
      </c>
      <c r="G1519" s="361" t="s">
        <v>3094</v>
      </c>
      <c r="H1519" s="361" t="s">
        <v>7921</v>
      </c>
      <c r="I1519" s="363" t="s">
        <v>14360</v>
      </c>
      <c r="J1519" s="363" t="s">
        <v>11745</v>
      </c>
      <c r="K1519" s="360" t="s">
        <v>7969</v>
      </c>
      <c r="L1519" s="360" t="s">
        <v>3130</v>
      </c>
      <c r="M1519" s="360" t="s">
        <v>14376</v>
      </c>
      <c r="N1519" s="363" t="s">
        <v>15854</v>
      </c>
      <c r="O1519" s="363" t="s">
        <v>13926</v>
      </c>
      <c r="P1519" s="363" t="s">
        <v>14377</v>
      </c>
      <c r="Q1519" s="363" t="s">
        <v>14378</v>
      </c>
      <c r="R1519" s="363" t="s">
        <v>15855</v>
      </c>
      <c r="S1519" s="363" t="s">
        <v>8477</v>
      </c>
      <c r="T1519" s="419" t="str">
        <f t="shared" si="47"/>
        <v>303Xã Chiềng La</v>
      </c>
      <c r="U1519" t="e">
        <f>VLOOKUP(S1519,'DM CQT mới'!$E$7:$E$132,1,)</f>
        <v>#N/A</v>
      </c>
      <c r="V1519" s="360" t="s">
        <v>3130</v>
      </c>
      <c r="W1519" s="363" t="s">
        <v>15854</v>
      </c>
      <c r="X1519" t="b">
        <f t="shared" si="46"/>
        <v>1</v>
      </c>
    </row>
    <row r="1520" spans="1:24" ht="75" hidden="1">
      <c r="A1520" s="360" t="s">
        <v>14375</v>
      </c>
      <c r="B1520" s="361" t="s">
        <v>11655</v>
      </c>
      <c r="C1520" s="361">
        <v>20</v>
      </c>
      <c r="D1520" s="361" t="s">
        <v>3130</v>
      </c>
      <c r="E1520" s="361" t="s">
        <v>14376</v>
      </c>
      <c r="F1520" s="361" t="s">
        <v>15853</v>
      </c>
      <c r="G1520" s="361" t="s">
        <v>3094</v>
      </c>
      <c r="H1520" s="361" t="s">
        <v>7921</v>
      </c>
      <c r="I1520" s="363" t="s">
        <v>14360</v>
      </c>
      <c r="J1520" s="363" t="s">
        <v>11745</v>
      </c>
      <c r="K1520" s="360" t="s">
        <v>7969</v>
      </c>
      <c r="L1520" s="360" t="s">
        <v>3130</v>
      </c>
      <c r="M1520" s="360" t="s">
        <v>14376</v>
      </c>
      <c r="N1520" s="363" t="s">
        <v>15854</v>
      </c>
      <c r="O1520" s="363" t="s">
        <v>13926</v>
      </c>
      <c r="P1520" s="363" t="s">
        <v>14377</v>
      </c>
      <c r="Q1520" s="363" t="s">
        <v>14378</v>
      </c>
      <c r="R1520" s="363" t="s">
        <v>15855</v>
      </c>
      <c r="S1520" s="363" t="s">
        <v>8478</v>
      </c>
      <c r="T1520" s="419" t="str">
        <f t="shared" si="47"/>
        <v>303Xã Nậm Lầu</v>
      </c>
      <c r="U1520" t="e">
        <f>VLOOKUP(S1520,'DM CQT mới'!$E$7:$E$132,1,)</f>
        <v>#N/A</v>
      </c>
      <c r="V1520" s="360" t="s">
        <v>3130</v>
      </c>
      <c r="W1520" s="363" t="s">
        <v>15854</v>
      </c>
      <c r="X1520" t="b">
        <f t="shared" si="46"/>
        <v>1</v>
      </c>
    </row>
    <row r="1521" spans="1:24" ht="75" hidden="1">
      <c r="A1521" s="360" t="s">
        <v>14375</v>
      </c>
      <c r="B1521" s="361" t="s">
        <v>11655</v>
      </c>
      <c r="C1521" s="361">
        <v>20</v>
      </c>
      <c r="D1521" s="361" t="s">
        <v>3130</v>
      </c>
      <c r="E1521" s="361" t="s">
        <v>14376</v>
      </c>
      <c r="F1521" s="361" t="s">
        <v>15853</v>
      </c>
      <c r="G1521" s="361" t="s">
        <v>3094</v>
      </c>
      <c r="H1521" s="361" t="s">
        <v>7921</v>
      </c>
      <c r="I1521" s="363" t="s">
        <v>14360</v>
      </c>
      <c r="J1521" s="363" t="s">
        <v>11745</v>
      </c>
      <c r="K1521" s="360" t="s">
        <v>7969</v>
      </c>
      <c r="L1521" s="360" t="s">
        <v>3130</v>
      </c>
      <c r="M1521" s="360" t="s">
        <v>14376</v>
      </c>
      <c r="N1521" s="363" t="s">
        <v>15854</v>
      </c>
      <c r="O1521" s="363" t="s">
        <v>13926</v>
      </c>
      <c r="P1521" s="363" t="s">
        <v>14377</v>
      </c>
      <c r="Q1521" s="363" t="s">
        <v>14378</v>
      </c>
      <c r="R1521" s="363" t="s">
        <v>15855</v>
      </c>
      <c r="S1521" s="363" t="s">
        <v>8479</v>
      </c>
      <c r="T1521" s="419" t="str">
        <f t="shared" si="47"/>
        <v>303Xã Muổi Nọi</v>
      </c>
      <c r="U1521" t="e">
        <f>VLOOKUP(S1521,'DM CQT mới'!$E$7:$E$132,1,)</f>
        <v>#N/A</v>
      </c>
      <c r="V1521" s="360" t="s">
        <v>3130</v>
      </c>
      <c r="W1521" s="363" t="s">
        <v>15854</v>
      </c>
      <c r="X1521" t="b">
        <f t="shared" si="46"/>
        <v>1</v>
      </c>
    </row>
    <row r="1522" spans="1:24" ht="75" hidden="1">
      <c r="A1522" s="360" t="s">
        <v>14375</v>
      </c>
      <c r="B1522" s="361" t="s">
        <v>11655</v>
      </c>
      <c r="C1522" s="361">
        <v>20</v>
      </c>
      <c r="D1522" s="361" t="s">
        <v>3130</v>
      </c>
      <c r="E1522" s="361" t="s">
        <v>14376</v>
      </c>
      <c r="F1522" s="361" t="s">
        <v>15853</v>
      </c>
      <c r="G1522" s="361" t="s">
        <v>3094</v>
      </c>
      <c r="H1522" s="361" t="s">
        <v>7921</v>
      </c>
      <c r="I1522" s="363" t="s">
        <v>14360</v>
      </c>
      <c r="J1522" s="363" t="s">
        <v>11745</v>
      </c>
      <c r="K1522" s="360" t="s">
        <v>7969</v>
      </c>
      <c r="L1522" s="360" t="s">
        <v>3130</v>
      </c>
      <c r="M1522" s="360" t="s">
        <v>14376</v>
      </c>
      <c r="N1522" s="363" t="s">
        <v>15854</v>
      </c>
      <c r="O1522" s="363" t="s">
        <v>13926</v>
      </c>
      <c r="P1522" s="363" t="s">
        <v>14377</v>
      </c>
      <c r="Q1522" s="363" t="s">
        <v>14378</v>
      </c>
      <c r="R1522" s="363" t="s">
        <v>15855</v>
      </c>
      <c r="S1522" s="363" t="s">
        <v>8480</v>
      </c>
      <c r="T1522" s="419" t="str">
        <f t="shared" si="47"/>
        <v>303Xã Mường Khiêng</v>
      </c>
      <c r="U1522" t="e">
        <f>VLOOKUP(S1522,'DM CQT mới'!$E$7:$E$132,1,)</f>
        <v>#N/A</v>
      </c>
      <c r="V1522" s="360" t="s">
        <v>3130</v>
      </c>
      <c r="W1522" s="363" t="s">
        <v>15854</v>
      </c>
      <c r="X1522" t="b">
        <f t="shared" si="46"/>
        <v>1</v>
      </c>
    </row>
    <row r="1523" spans="1:24" ht="75" hidden="1">
      <c r="A1523" s="360" t="s">
        <v>14375</v>
      </c>
      <c r="B1523" s="361" t="s">
        <v>11655</v>
      </c>
      <c r="C1523" s="361">
        <v>20</v>
      </c>
      <c r="D1523" s="361" t="s">
        <v>3130</v>
      </c>
      <c r="E1523" s="361" t="s">
        <v>14376</v>
      </c>
      <c r="F1523" s="361" t="s">
        <v>15853</v>
      </c>
      <c r="G1523" s="361" t="s">
        <v>3094</v>
      </c>
      <c r="H1523" s="361" t="s">
        <v>7921</v>
      </c>
      <c r="I1523" s="363" t="s">
        <v>14360</v>
      </c>
      <c r="J1523" s="363" t="s">
        <v>11745</v>
      </c>
      <c r="K1523" s="360" t="s">
        <v>7969</v>
      </c>
      <c r="L1523" s="360" t="s">
        <v>3130</v>
      </c>
      <c r="M1523" s="360" t="s">
        <v>14376</v>
      </c>
      <c r="N1523" s="363" t="s">
        <v>15854</v>
      </c>
      <c r="O1523" s="363" t="s">
        <v>13926</v>
      </c>
      <c r="P1523" s="363" t="s">
        <v>14377</v>
      </c>
      <c r="Q1523" s="363" t="s">
        <v>14378</v>
      </c>
      <c r="R1523" s="363" t="s">
        <v>15855</v>
      </c>
      <c r="S1523" s="363" t="s">
        <v>8481</v>
      </c>
      <c r="T1523" s="419" t="str">
        <f t="shared" si="47"/>
        <v>303Xã Co Mạ</v>
      </c>
      <c r="U1523" t="e">
        <f>VLOOKUP(S1523,'DM CQT mới'!$E$7:$E$132,1,)</f>
        <v>#N/A</v>
      </c>
      <c r="V1523" s="360" t="s">
        <v>3130</v>
      </c>
      <c r="W1523" s="363" t="s">
        <v>15854</v>
      </c>
      <c r="X1523" t="b">
        <f t="shared" si="46"/>
        <v>1</v>
      </c>
    </row>
    <row r="1524" spans="1:24" ht="75" hidden="1">
      <c r="A1524" s="360" t="s">
        <v>14375</v>
      </c>
      <c r="B1524" s="361" t="s">
        <v>11655</v>
      </c>
      <c r="C1524" s="361">
        <v>20</v>
      </c>
      <c r="D1524" s="361" t="s">
        <v>3130</v>
      </c>
      <c r="E1524" s="361" t="s">
        <v>14376</v>
      </c>
      <c r="F1524" s="361" t="s">
        <v>15853</v>
      </c>
      <c r="G1524" s="361" t="s">
        <v>3094</v>
      </c>
      <c r="H1524" s="361" t="s">
        <v>7921</v>
      </c>
      <c r="I1524" s="363" t="s">
        <v>14360</v>
      </c>
      <c r="J1524" s="363" t="s">
        <v>11745</v>
      </c>
      <c r="K1524" s="360" t="s">
        <v>7969</v>
      </c>
      <c r="L1524" s="360" t="s">
        <v>3130</v>
      </c>
      <c r="M1524" s="360" t="s">
        <v>14376</v>
      </c>
      <c r="N1524" s="363" t="s">
        <v>15854</v>
      </c>
      <c r="O1524" s="363" t="s">
        <v>13926</v>
      </c>
      <c r="P1524" s="363" t="s">
        <v>14377</v>
      </c>
      <c r="Q1524" s="363" t="s">
        <v>14378</v>
      </c>
      <c r="R1524" s="363" t="s">
        <v>15855</v>
      </c>
      <c r="S1524" s="363" t="s">
        <v>8482</v>
      </c>
      <c r="T1524" s="419" t="str">
        <f t="shared" si="47"/>
        <v>303Xã Bình Thuận</v>
      </c>
      <c r="U1524" t="e">
        <f>VLOOKUP(S1524,'DM CQT mới'!$E$7:$E$132,1,)</f>
        <v>#N/A</v>
      </c>
      <c r="V1524" s="360" t="s">
        <v>3130</v>
      </c>
      <c r="W1524" s="363" t="s">
        <v>15854</v>
      </c>
      <c r="X1524" t="b">
        <f t="shared" si="46"/>
        <v>1</v>
      </c>
    </row>
    <row r="1525" spans="1:24" ht="75" hidden="1">
      <c r="A1525" s="360" t="s">
        <v>14375</v>
      </c>
      <c r="B1525" s="361" t="s">
        <v>11655</v>
      </c>
      <c r="C1525" s="361">
        <v>20</v>
      </c>
      <c r="D1525" s="361" t="s">
        <v>3130</v>
      </c>
      <c r="E1525" s="361" t="s">
        <v>14376</v>
      </c>
      <c r="F1525" s="361" t="s">
        <v>15853</v>
      </c>
      <c r="G1525" s="361" t="s">
        <v>3094</v>
      </c>
      <c r="H1525" s="361" t="s">
        <v>7921</v>
      </c>
      <c r="I1525" s="363" t="s">
        <v>14360</v>
      </c>
      <c r="J1525" s="363" t="s">
        <v>11745</v>
      </c>
      <c r="K1525" s="360" t="s">
        <v>7969</v>
      </c>
      <c r="L1525" s="360" t="s">
        <v>3130</v>
      </c>
      <c r="M1525" s="360" t="s">
        <v>14376</v>
      </c>
      <c r="N1525" s="363" t="s">
        <v>15854</v>
      </c>
      <c r="O1525" s="363" t="s">
        <v>13926</v>
      </c>
      <c r="P1525" s="363" t="s">
        <v>14377</v>
      </c>
      <c r="Q1525" s="363" t="s">
        <v>14378</v>
      </c>
      <c r="R1525" s="363" t="s">
        <v>15855</v>
      </c>
      <c r="S1525" s="363" t="s">
        <v>8483</v>
      </c>
      <c r="T1525" s="419" t="str">
        <f t="shared" si="47"/>
        <v>303Xã Mường É</v>
      </c>
      <c r="U1525" t="e">
        <f>VLOOKUP(S1525,'DM CQT mới'!$E$7:$E$132,1,)</f>
        <v>#N/A</v>
      </c>
      <c r="V1525" s="360" t="s">
        <v>3130</v>
      </c>
      <c r="W1525" s="363" t="s">
        <v>15854</v>
      </c>
      <c r="X1525" t="b">
        <f t="shared" si="46"/>
        <v>1</v>
      </c>
    </row>
    <row r="1526" spans="1:24" ht="75" hidden="1">
      <c r="A1526" s="360" t="s">
        <v>14375</v>
      </c>
      <c r="B1526" s="361" t="s">
        <v>11655</v>
      </c>
      <c r="C1526" s="361">
        <v>20</v>
      </c>
      <c r="D1526" s="361" t="s">
        <v>3130</v>
      </c>
      <c r="E1526" s="361" t="s">
        <v>14376</v>
      </c>
      <c r="F1526" s="361" t="s">
        <v>15853</v>
      </c>
      <c r="G1526" s="361" t="s">
        <v>3094</v>
      </c>
      <c r="H1526" s="361" t="s">
        <v>7921</v>
      </c>
      <c r="I1526" s="363" t="s">
        <v>14360</v>
      </c>
      <c r="J1526" s="363" t="s">
        <v>11745</v>
      </c>
      <c r="K1526" s="360" t="s">
        <v>7969</v>
      </c>
      <c r="L1526" s="360" t="s">
        <v>3130</v>
      </c>
      <c r="M1526" s="360" t="s">
        <v>14376</v>
      </c>
      <c r="N1526" s="363" t="s">
        <v>15854</v>
      </c>
      <c r="O1526" s="363" t="s">
        <v>13926</v>
      </c>
      <c r="P1526" s="363" t="s">
        <v>14377</v>
      </c>
      <c r="Q1526" s="363" t="s">
        <v>14378</v>
      </c>
      <c r="R1526" s="363" t="s">
        <v>15855</v>
      </c>
      <c r="S1526" s="363" t="s">
        <v>8484</v>
      </c>
      <c r="T1526" s="419" t="str">
        <f t="shared" si="47"/>
        <v>303Xã Long Hẹ</v>
      </c>
      <c r="U1526" t="e">
        <f>VLOOKUP(S1526,'DM CQT mới'!$E$7:$E$132,1,)</f>
        <v>#N/A</v>
      </c>
      <c r="V1526" s="360" t="s">
        <v>3130</v>
      </c>
      <c r="W1526" s="363" t="s">
        <v>15854</v>
      </c>
      <c r="X1526" t="b">
        <f t="shared" si="46"/>
        <v>1</v>
      </c>
    </row>
    <row r="1527" spans="1:24" ht="75" hidden="1">
      <c r="A1527" s="360" t="s">
        <v>14375</v>
      </c>
      <c r="B1527" s="361" t="s">
        <v>11655</v>
      </c>
      <c r="C1527" s="361">
        <v>20</v>
      </c>
      <c r="D1527" s="361" t="s">
        <v>3130</v>
      </c>
      <c r="E1527" s="361" t="s">
        <v>14376</v>
      </c>
      <c r="F1527" s="361" t="s">
        <v>15853</v>
      </c>
      <c r="G1527" s="361" t="s">
        <v>3094</v>
      </c>
      <c r="H1527" s="361" t="s">
        <v>7921</v>
      </c>
      <c r="I1527" s="363" t="s">
        <v>14360</v>
      </c>
      <c r="J1527" s="363" t="s">
        <v>11745</v>
      </c>
      <c r="K1527" s="360" t="s">
        <v>7969</v>
      </c>
      <c r="L1527" s="360" t="s">
        <v>3130</v>
      </c>
      <c r="M1527" s="360" t="s">
        <v>14376</v>
      </c>
      <c r="N1527" s="363" t="s">
        <v>15854</v>
      </c>
      <c r="O1527" s="363" t="s">
        <v>13926</v>
      </c>
      <c r="P1527" s="363" t="s">
        <v>14377</v>
      </c>
      <c r="Q1527" s="363" t="s">
        <v>14378</v>
      </c>
      <c r="R1527" s="363" t="s">
        <v>15855</v>
      </c>
      <c r="S1527" s="363" t="s">
        <v>8525</v>
      </c>
      <c r="T1527" s="419" t="str">
        <f t="shared" si="47"/>
        <v>303Xã Mường Bám</v>
      </c>
      <c r="U1527" t="e">
        <f>VLOOKUP(S1527,'DM CQT mới'!$E$7:$E$132,1,)</f>
        <v>#N/A</v>
      </c>
      <c r="V1527" s="360" t="s">
        <v>3130</v>
      </c>
      <c r="W1527" s="363" t="s">
        <v>15854</v>
      </c>
      <c r="X1527" t="b">
        <f t="shared" si="46"/>
        <v>1</v>
      </c>
    </row>
    <row r="1528" spans="1:24" ht="75" hidden="1">
      <c r="A1528" s="360" t="s">
        <v>14375</v>
      </c>
      <c r="B1528" s="361" t="s">
        <v>11655</v>
      </c>
      <c r="C1528" s="361">
        <v>20</v>
      </c>
      <c r="D1528" s="361" t="s">
        <v>3130</v>
      </c>
      <c r="E1528" s="361" t="s">
        <v>14376</v>
      </c>
      <c r="F1528" s="361" t="s">
        <v>15853</v>
      </c>
      <c r="G1528" s="361" t="s">
        <v>3094</v>
      </c>
      <c r="H1528" s="361" t="s">
        <v>7921</v>
      </c>
      <c r="I1528" s="363" t="s">
        <v>14360</v>
      </c>
      <c r="J1528" s="363" t="s">
        <v>11745</v>
      </c>
      <c r="K1528" s="360" t="s">
        <v>7969</v>
      </c>
      <c r="L1528" s="360" t="s">
        <v>3130</v>
      </c>
      <c r="M1528" s="360" t="s">
        <v>14376</v>
      </c>
      <c r="N1528" s="363" t="s">
        <v>15854</v>
      </c>
      <c r="O1528" s="363" t="s">
        <v>13926</v>
      </c>
      <c r="P1528" s="363" t="s">
        <v>14377</v>
      </c>
      <c r="Q1528" s="363" t="s">
        <v>14378</v>
      </c>
      <c r="R1528" s="363" t="s">
        <v>15855</v>
      </c>
      <c r="S1528" s="363" t="s">
        <v>15355</v>
      </c>
      <c r="T1528" s="419" t="str">
        <f t="shared" si="47"/>
        <v>303Xã Quỳnh nhai</v>
      </c>
      <c r="U1528" t="e">
        <f>VLOOKUP(S1528,'DM CQT mới'!$E$7:$E$132,1,)</f>
        <v>#N/A</v>
      </c>
      <c r="V1528" s="360" t="s">
        <v>3130</v>
      </c>
      <c r="W1528" s="363" t="s">
        <v>15854</v>
      </c>
      <c r="X1528" t="b">
        <f t="shared" si="46"/>
        <v>1</v>
      </c>
    </row>
    <row r="1529" spans="1:24" ht="75" hidden="1">
      <c r="A1529" s="360" t="s">
        <v>14375</v>
      </c>
      <c r="B1529" s="361" t="s">
        <v>11655</v>
      </c>
      <c r="C1529" s="361">
        <v>20</v>
      </c>
      <c r="D1529" s="361" t="s">
        <v>3130</v>
      </c>
      <c r="E1529" s="361" t="s">
        <v>14376</v>
      </c>
      <c r="F1529" s="361" t="s">
        <v>15853</v>
      </c>
      <c r="G1529" s="361" t="s">
        <v>3094</v>
      </c>
      <c r="H1529" s="361" t="s">
        <v>7921</v>
      </c>
      <c r="I1529" s="363" t="s">
        <v>14360</v>
      </c>
      <c r="J1529" s="363" t="s">
        <v>11745</v>
      </c>
      <c r="K1529" s="360" t="s">
        <v>7969</v>
      </c>
      <c r="L1529" s="360" t="s">
        <v>3130</v>
      </c>
      <c r="M1529" s="360" t="s">
        <v>14376</v>
      </c>
      <c r="N1529" s="363" t="s">
        <v>15854</v>
      </c>
      <c r="O1529" s="363" t="s">
        <v>13926</v>
      </c>
      <c r="P1529" s="363" t="s">
        <v>14377</v>
      </c>
      <c r="Q1529" s="363" t="s">
        <v>14378</v>
      </c>
      <c r="R1529" s="363" t="s">
        <v>15855</v>
      </c>
      <c r="S1529" s="363" t="s">
        <v>8473</v>
      </c>
      <c r="T1529" s="419" t="str">
        <f t="shared" si="47"/>
        <v>303Xã Mường Chiên</v>
      </c>
      <c r="U1529" t="e">
        <f>VLOOKUP(S1529,'DM CQT mới'!$E$7:$E$132,1,)</f>
        <v>#N/A</v>
      </c>
      <c r="V1529" s="360" t="s">
        <v>3130</v>
      </c>
      <c r="W1529" s="363" t="s">
        <v>15854</v>
      </c>
      <c r="X1529" t="b">
        <f t="shared" si="46"/>
        <v>1</v>
      </c>
    </row>
    <row r="1530" spans="1:24" ht="75" hidden="1">
      <c r="A1530" s="360" t="s">
        <v>14375</v>
      </c>
      <c r="B1530" s="361" t="s">
        <v>11655</v>
      </c>
      <c r="C1530" s="361">
        <v>20</v>
      </c>
      <c r="D1530" s="361" t="s">
        <v>3130</v>
      </c>
      <c r="E1530" s="361" t="s">
        <v>14376</v>
      </c>
      <c r="F1530" s="361" t="s">
        <v>15853</v>
      </c>
      <c r="G1530" s="361" t="s">
        <v>3094</v>
      </c>
      <c r="H1530" s="361" t="s">
        <v>7921</v>
      </c>
      <c r="I1530" s="363" t="s">
        <v>14360</v>
      </c>
      <c r="J1530" s="363" t="s">
        <v>11745</v>
      </c>
      <c r="K1530" s="360" t="s">
        <v>7969</v>
      </c>
      <c r="L1530" s="360" t="s">
        <v>3130</v>
      </c>
      <c r="M1530" s="360" t="s">
        <v>14376</v>
      </c>
      <c r="N1530" s="363" t="s">
        <v>15854</v>
      </c>
      <c r="O1530" s="363" t="s">
        <v>13926</v>
      </c>
      <c r="P1530" s="363" t="s">
        <v>14377</v>
      </c>
      <c r="Q1530" s="363" t="s">
        <v>14378</v>
      </c>
      <c r="R1530" s="363" t="s">
        <v>15855</v>
      </c>
      <c r="S1530" s="363" t="s">
        <v>8474</v>
      </c>
      <c r="T1530" s="419" t="str">
        <f t="shared" si="47"/>
        <v>303Xã Mường Giôn</v>
      </c>
      <c r="U1530" t="e">
        <f>VLOOKUP(S1530,'DM CQT mới'!$E$7:$E$132,1,)</f>
        <v>#N/A</v>
      </c>
      <c r="V1530" s="360" t="s">
        <v>3130</v>
      </c>
      <c r="W1530" s="363" t="s">
        <v>15854</v>
      </c>
      <c r="X1530" t="b">
        <f t="shared" si="46"/>
        <v>1</v>
      </c>
    </row>
    <row r="1531" spans="1:24" ht="75" hidden="1">
      <c r="A1531" s="360" t="s">
        <v>14375</v>
      </c>
      <c r="B1531" s="361" t="s">
        <v>11655</v>
      </c>
      <c r="C1531" s="361">
        <v>20</v>
      </c>
      <c r="D1531" s="361" t="s">
        <v>3130</v>
      </c>
      <c r="E1531" s="361" t="s">
        <v>14376</v>
      </c>
      <c r="F1531" s="361" t="s">
        <v>15853</v>
      </c>
      <c r="G1531" s="361" t="s">
        <v>3094</v>
      </c>
      <c r="H1531" s="361" t="s">
        <v>7921</v>
      </c>
      <c r="I1531" s="363" t="s">
        <v>14360</v>
      </c>
      <c r="J1531" s="363" t="s">
        <v>11745</v>
      </c>
      <c r="K1531" s="360" t="s">
        <v>7969</v>
      </c>
      <c r="L1531" s="360" t="s">
        <v>3130</v>
      </c>
      <c r="M1531" s="360" t="s">
        <v>14376</v>
      </c>
      <c r="N1531" s="363" t="s">
        <v>15854</v>
      </c>
      <c r="O1531" s="363" t="s">
        <v>13926</v>
      </c>
      <c r="P1531" s="363" t="s">
        <v>14377</v>
      </c>
      <c r="Q1531" s="363" t="s">
        <v>14378</v>
      </c>
      <c r="R1531" s="363" t="s">
        <v>15855</v>
      </c>
      <c r="S1531" s="363" t="s">
        <v>8475</v>
      </c>
      <c r="T1531" s="419" t="str">
        <f t="shared" si="47"/>
        <v>303Xã Mường Sại</v>
      </c>
      <c r="U1531" t="e">
        <f>VLOOKUP(S1531,'DM CQT mới'!$E$7:$E$132,1,)</f>
        <v>#N/A</v>
      </c>
      <c r="V1531" s="360" t="s">
        <v>3130</v>
      </c>
      <c r="W1531" s="363" t="s">
        <v>15854</v>
      </c>
      <c r="X1531" t="b">
        <f t="shared" si="46"/>
        <v>1</v>
      </c>
    </row>
    <row r="1532" spans="1:24" ht="45" hidden="1">
      <c r="A1532" s="360" t="s">
        <v>14379</v>
      </c>
      <c r="B1532" s="361" t="s">
        <v>11655</v>
      </c>
      <c r="C1532" s="361">
        <v>21</v>
      </c>
      <c r="D1532" s="361" t="s">
        <v>3167</v>
      </c>
      <c r="E1532" s="361" t="s">
        <v>14380</v>
      </c>
      <c r="F1532" s="361" t="s">
        <v>15856</v>
      </c>
      <c r="G1532" s="361" t="s">
        <v>3094</v>
      </c>
      <c r="H1532" s="361" t="s">
        <v>7921</v>
      </c>
      <c r="I1532" s="363" t="s">
        <v>14360</v>
      </c>
      <c r="J1532" s="363" t="s">
        <v>11745</v>
      </c>
      <c r="K1532" s="360" t="s">
        <v>13780</v>
      </c>
      <c r="L1532" s="360" t="s">
        <v>3167</v>
      </c>
      <c r="M1532" s="360" t="s">
        <v>14380</v>
      </c>
      <c r="N1532" s="363" t="s">
        <v>15857</v>
      </c>
      <c r="O1532" s="363" t="s">
        <v>13926</v>
      </c>
      <c r="P1532" s="363" t="s">
        <v>3156</v>
      </c>
      <c r="Q1532" s="363" t="s">
        <v>14381</v>
      </c>
      <c r="R1532" s="363" t="s">
        <v>15858</v>
      </c>
      <c r="S1532" s="363" t="s">
        <v>8495</v>
      </c>
      <c r="T1532" s="419" t="str">
        <f t="shared" si="47"/>
        <v>303Xã Phù Yên</v>
      </c>
      <c r="U1532" t="e">
        <f>VLOOKUP(S1532,'DM CQT mới'!$E$7:$E$132,1,)</f>
        <v>#N/A</v>
      </c>
      <c r="V1532" s="360" t="s">
        <v>3167</v>
      </c>
      <c r="W1532" s="363" t="s">
        <v>15857</v>
      </c>
      <c r="X1532" t="b">
        <f t="shared" si="46"/>
        <v>1</v>
      </c>
    </row>
    <row r="1533" spans="1:24" ht="45" hidden="1">
      <c r="A1533" s="360" t="s">
        <v>14379</v>
      </c>
      <c r="B1533" s="361" t="s">
        <v>11655</v>
      </c>
      <c r="C1533" s="361">
        <v>21</v>
      </c>
      <c r="D1533" s="361" t="s">
        <v>3167</v>
      </c>
      <c r="E1533" s="361" t="s">
        <v>14380</v>
      </c>
      <c r="F1533" s="361" t="s">
        <v>15856</v>
      </c>
      <c r="G1533" s="361" t="s">
        <v>3094</v>
      </c>
      <c r="H1533" s="361" t="s">
        <v>7921</v>
      </c>
      <c r="I1533" s="363" t="s">
        <v>14360</v>
      </c>
      <c r="J1533" s="363" t="s">
        <v>11745</v>
      </c>
      <c r="K1533" s="360" t="s">
        <v>13780</v>
      </c>
      <c r="L1533" s="360" t="s">
        <v>3167</v>
      </c>
      <c r="M1533" s="360" t="s">
        <v>14380</v>
      </c>
      <c r="N1533" s="363" t="s">
        <v>15857</v>
      </c>
      <c r="O1533" s="363" t="s">
        <v>13926</v>
      </c>
      <c r="P1533" s="363" t="s">
        <v>3156</v>
      </c>
      <c r="Q1533" s="363" t="s">
        <v>14381</v>
      </c>
      <c r="R1533" s="363" t="s">
        <v>15858</v>
      </c>
      <c r="S1533" s="363" t="s">
        <v>8496</v>
      </c>
      <c r="T1533" s="419" t="str">
        <f t="shared" si="47"/>
        <v>303Xã Gia Phù</v>
      </c>
      <c r="U1533" t="e">
        <f>VLOOKUP(S1533,'DM CQT mới'!$E$7:$E$132,1,)</f>
        <v>#N/A</v>
      </c>
      <c r="V1533" s="360" t="s">
        <v>3167</v>
      </c>
      <c r="W1533" s="363" t="s">
        <v>15857</v>
      </c>
      <c r="X1533" t="b">
        <f t="shared" si="46"/>
        <v>1</v>
      </c>
    </row>
    <row r="1534" spans="1:24" ht="45" hidden="1">
      <c r="A1534" s="360" t="s">
        <v>14379</v>
      </c>
      <c r="B1534" s="361" t="s">
        <v>11655</v>
      </c>
      <c r="C1534" s="361">
        <v>21</v>
      </c>
      <c r="D1534" s="361" t="s">
        <v>3167</v>
      </c>
      <c r="E1534" s="361" t="s">
        <v>14380</v>
      </c>
      <c r="F1534" s="361" t="s">
        <v>15856</v>
      </c>
      <c r="G1534" s="361" t="s">
        <v>3094</v>
      </c>
      <c r="H1534" s="361" t="s">
        <v>7921</v>
      </c>
      <c r="I1534" s="363" t="s">
        <v>14360</v>
      </c>
      <c r="J1534" s="363" t="s">
        <v>11745</v>
      </c>
      <c r="K1534" s="360" t="s">
        <v>13780</v>
      </c>
      <c r="L1534" s="360" t="s">
        <v>3167</v>
      </c>
      <c r="M1534" s="360" t="s">
        <v>14380</v>
      </c>
      <c r="N1534" s="363" t="s">
        <v>15857</v>
      </c>
      <c r="O1534" s="363" t="s">
        <v>13926</v>
      </c>
      <c r="P1534" s="363" t="s">
        <v>3156</v>
      </c>
      <c r="Q1534" s="363" t="s">
        <v>14381</v>
      </c>
      <c r="R1534" s="363" t="s">
        <v>15858</v>
      </c>
      <c r="S1534" s="363" t="s">
        <v>8497</v>
      </c>
      <c r="T1534" s="419" t="str">
        <f t="shared" si="47"/>
        <v>303Xã Tường Hạ</v>
      </c>
      <c r="U1534" t="e">
        <f>VLOOKUP(S1534,'DM CQT mới'!$E$7:$E$132,1,)</f>
        <v>#N/A</v>
      </c>
      <c r="V1534" s="360" t="s">
        <v>3167</v>
      </c>
      <c r="W1534" s="363" t="s">
        <v>15857</v>
      </c>
      <c r="X1534" t="b">
        <f t="shared" si="46"/>
        <v>1</v>
      </c>
    </row>
    <row r="1535" spans="1:24" ht="45" hidden="1">
      <c r="A1535" s="360" t="s">
        <v>14379</v>
      </c>
      <c r="B1535" s="361" t="s">
        <v>11655</v>
      </c>
      <c r="C1535" s="361">
        <v>21</v>
      </c>
      <c r="D1535" s="361" t="s">
        <v>3167</v>
      </c>
      <c r="E1535" s="361" t="s">
        <v>14380</v>
      </c>
      <c r="F1535" s="361" t="s">
        <v>15856</v>
      </c>
      <c r="G1535" s="361" t="s">
        <v>3094</v>
      </c>
      <c r="H1535" s="361" t="s">
        <v>7921</v>
      </c>
      <c r="I1535" s="363" t="s">
        <v>14360</v>
      </c>
      <c r="J1535" s="363" t="s">
        <v>11745</v>
      </c>
      <c r="K1535" s="360" t="s">
        <v>13780</v>
      </c>
      <c r="L1535" s="360" t="s">
        <v>3167</v>
      </c>
      <c r="M1535" s="360" t="s">
        <v>14380</v>
      </c>
      <c r="N1535" s="363" t="s">
        <v>15857</v>
      </c>
      <c r="O1535" s="363" t="s">
        <v>13926</v>
      </c>
      <c r="P1535" s="363" t="s">
        <v>3156</v>
      </c>
      <c r="Q1535" s="363" t="s">
        <v>14381</v>
      </c>
      <c r="R1535" s="363" t="s">
        <v>15858</v>
      </c>
      <c r="S1535" s="363" t="s">
        <v>8498</v>
      </c>
      <c r="T1535" s="419" t="str">
        <f t="shared" si="47"/>
        <v>303Xã Mường Cơi</v>
      </c>
      <c r="U1535" t="e">
        <f>VLOOKUP(S1535,'DM CQT mới'!$E$7:$E$132,1,)</f>
        <v>#N/A</v>
      </c>
      <c r="V1535" s="360" t="s">
        <v>3167</v>
      </c>
      <c r="W1535" s="363" t="s">
        <v>15857</v>
      </c>
      <c r="X1535" t="b">
        <f t="shared" si="46"/>
        <v>1</v>
      </c>
    </row>
    <row r="1536" spans="1:24" ht="45" hidden="1">
      <c r="A1536" s="360" t="s">
        <v>14379</v>
      </c>
      <c r="B1536" s="361" t="s">
        <v>11655</v>
      </c>
      <c r="C1536" s="361">
        <v>21</v>
      </c>
      <c r="D1536" s="361" t="s">
        <v>3167</v>
      </c>
      <c r="E1536" s="361" t="s">
        <v>14380</v>
      </c>
      <c r="F1536" s="361" t="s">
        <v>15856</v>
      </c>
      <c r="G1536" s="361" t="s">
        <v>3094</v>
      </c>
      <c r="H1536" s="361" t="s">
        <v>7921</v>
      </c>
      <c r="I1536" s="363" t="s">
        <v>14360</v>
      </c>
      <c r="J1536" s="363" t="s">
        <v>11745</v>
      </c>
      <c r="K1536" s="360" t="s">
        <v>13780</v>
      </c>
      <c r="L1536" s="360" t="s">
        <v>3167</v>
      </c>
      <c r="M1536" s="360" t="s">
        <v>14380</v>
      </c>
      <c r="N1536" s="363" t="s">
        <v>15857</v>
      </c>
      <c r="O1536" s="363" t="s">
        <v>13926</v>
      </c>
      <c r="P1536" s="363" t="s">
        <v>3156</v>
      </c>
      <c r="Q1536" s="363" t="s">
        <v>14381</v>
      </c>
      <c r="R1536" s="363" t="s">
        <v>15858</v>
      </c>
      <c r="S1536" s="363" t="s">
        <v>8499</v>
      </c>
      <c r="T1536" s="419" t="str">
        <f t="shared" si="47"/>
        <v>303Xã Mường Bang</v>
      </c>
      <c r="U1536" t="e">
        <f>VLOOKUP(S1536,'DM CQT mới'!$E$7:$E$132,1,)</f>
        <v>#N/A</v>
      </c>
      <c r="V1536" s="360" t="s">
        <v>3167</v>
      </c>
      <c r="W1536" s="363" t="s">
        <v>15857</v>
      </c>
      <c r="X1536" t="b">
        <f t="shared" si="46"/>
        <v>1</v>
      </c>
    </row>
    <row r="1537" spans="1:24" ht="45" hidden="1">
      <c r="A1537" s="360" t="s">
        <v>14379</v>
      </c>
      <c r="B1537" s="361" t="s">
        <v>11655</v>
      </c>
      <c r="C1537" s="361">
        <v>21</v>
      </c>
      <c r="D1537" s="361" t="s">
        <v>3167</v>
      </c>
      <c r="E1537" s="361" t="s">
        <v>14380</v>
      </c>
      <c r="F1537" s="361" t="s">
        <v>15856</v>
      </c>
      <c r="G1537" s="361" t="s">
        <v>3094</v>
      </c>
      <c r="H1537" s="361" t="s">
        <v>7921</v>
      </c>
      <c r="I1537" s="363" t="s">
        <v>14360</v>
      </c>
      <c r="J1537" s="363" t="s">
        <v>11745</v>
      </c>
      <c r="K1537" s="360" t="s">
        <v>13780</v>
      </c>
      <c r="L1537" s="360" t="s">
        <v>3167</v>
      </c>
      <c r="M1537" s="360" t="s">
        <v>14380</v>
      </c>
      <c r="N1537" s="363" t="s">
        <v>15857</v>
      </c>
      <c r="O1537" s="363" t="s">
        <v>13926</v>
      </c>
      <c r="P1537" s="363" t="s">
        <v>3156</v>
      </c>
      <c r="Q1537" s="363" t="s">
        <v>14381</v>
      </c>
      <c r="R1537" s="363" t="s">
        <v>15858</v>
      </c>
      <c r="S1537" s="363" t="s">
        <v>8500</v>
      </c>
      <c r="T1537" s="419" t="str">
        <f t="shared" si="47"/>
        <v>303Xã Tân Phong</v>
      </c>
      <c r="U1537" t="e">
        <f>VLOOKUP(S1537,'DM CQT mới'!$E$7:$E$132,1,)</f>
        <v>#N/A</v>
      </c>
      <c r="V1537" s="360" t="s">
        <v>3167</v>
      </c>
      <c r="W1537" s="363" t="s">
        <v>15857</v>
      </c>
      <c r="X1537" t="b">
        <f t="shared" si="46"/>
        <v>1</v>
      </c>
    </row>
    <row r="1538" spans="1:24" ht="45" hidden="1">
      <c r="A1538" s="360" t="s">
        <v>14379</v>
      </c>
      <c r="B1538" s="361" t="s">
        <v>11655</v>
      </c>
      <c r="C1538" s="361">
        <v>21</v>
      </c>
      <c r="D1538" s="361" t="s">
        <v>3167</v>
      </c>
      <c r="E1538" s="361" t="s">
        <v>14380</v>
      </c>
      <c r="F1538" s="361" t="s">
        <v>15856</v>
      </c>
      <c r="G1538" s="361" t="s">
        <v>3094</v>
      </c>
      <c r="H1538" s="361" t="s">
        <v>7921</v>
      </c>
      <c r="I1538" s="363" t="s">
        <v>14360</v>
      </c>
      <c r="J1538" s="363" t="s">
        <v>11745</v>
      </c>
      <c r="K1538" s="360" t="s">
        <v>13780</v>
      </c>
      <c r="L1538" s="360" t="s">
        <v>3167</v>
      </c>
      <c r="M1538" s="360" t="s">
        <v>14380</v>
      </c>
      <c r="N1538" s="363" t="s">
        <v>15857</v>
      </c>
      <c r="O1538" s="363" t="s">
        <v>13926</v>
      </c>
      <c r="P1538" s="363" t="s">
        <v>3156</v>
      </c>
      <c r="Q1538" s="363" t="s">
        <v>14381</v>
      </c>
      <c r="R1538" s="363" t="s">
        <v>15858</v>
      </c>
      <c r="S1538" s="363" t="s">
        <v>8501</v>
      </c>
      <c r="T1538" s="419" t="str">
        <f t="shared" si="47"/>
        <v>303Xã Kim Bon</v>
      </c>
      <c r="U1538" t="e">
        <f>VLOOKUP(S1538,'DM CQT mới'!$E$7:$E$132,1,)</f>
        <v>#N/A</v>
      </c>
      <c r="V1538" s="360" t="s">
        <v>3167</v>
      </c>
      <c r="W1538" s="363" t="s">
        <v>15857</v>
      </c>
      <c r="X1538" t="b">
        <f t="shared" si="46"/>
        <v>1</v>
      </c>
    </row>
    <row r="1539" spans="1:24" ht="45" hidden="1">
      <c r="A1539" s="360" t="s">
        <v>14379</v>
      </c>
      <c r="B1539" s="361" t="s">
        <v>11655</v>
      </c>
      <c r="C1539" s="361">
        <v>21</v>
      </c>
      <c r="D1539" s="361" t="s">
        <v>3167</v>
      </c>
      <c r="E1539" s="361" t="s">
        <v>14380</v>
      </c>
      <c r="F1539" s="361" t="s">
        <v>15856</v>
      </c>
      <c r="G1539" s="361" t="s">
        <v>3094</v>
      </c>
      <c r="H1539" s="361" t="s">
        <v>7921</v>
      </c>
      <c r="I1539" s="363" t="s">
        <v>14360</v>
      </c>
      <c r="J1539" s="363" t="s">
        <v>11745</v>
      </c>
      <c r="K1539" s="360" t="s">
        <v>13780</v>
      </c>
      <c r="L1539" s="360" t="s">
        <v>3167</v>
      </c>
      <c r="M1539" s="360" t="s">
        <v>14380</v>
      </c>
      <c r="N1539" s="363" t="s">
        <v>15857</v>
      </c>
      <c r="O1539" s="363" t="s">
        <v>13926</v>
      </c>
      <c r="P1539" s="363" t="s">
        <v>3156</v>
      </c>
      <c r="Q1539" s="363" t="s">
        <v>14381</v>
      </c>
      <c r="R1539" s="363" t="s">
        <v>15858</v>
      </c>
      <c r="S1539" s="363" t="s">
        <v>8527</v>
      </c>
      <c r="T1539" s="419" t="str">
        <f t="shared" si="47"/>
        <v>303Xã Suối Tọ</v>
      </c>
      <c r="U1539" t="e">
        <f>VLOOKUP(S1539,'DM CQT mới'!$E$7:$E$132,1,)</f>
        <v>#N/A</v>
      </c>
      <c r="V1539" s="360" t="s">
        <v>3167</v>
      </c>
      <c r="W1539" s="363" t="s">
        <v>15857</v>
      </c>
      <c r="X1539" t="b">
        <f t="shared" si="46"/>
        <v>1</v>
      </c>
    </row>
    <row r="1540" spans="1:24" ht="45" hidden="1">
      <c r="A1540" s="360" t="s">
        <v>14382</v>
      </c>
      <c r="B1540" s="361" t="s">
        <v>11655</v>
      </c>
      <c r="C1540" s="361">
        <v>22</v>
      </c>
      <c r="D1540" s="361" t="s">
        <v>3159</v>
      </c>
      <c r="E1540" s="361" t="s">
        <v>14383</v>
      </c>
      <c r="F1540" s="361" t="s">
        <v>15859</v>
      </c>
      <c r="G1540" s="361" t="s">
        <v>3094</v>
      </c>
      <c r="H1540" s="361" t="s">
        <v>7921</v>
      </c>
      <c r="I1540" s="363" t="s">
        <v>14360</v>
      </c>
      <c r="J1540" s="363" t="s">
        <v>11745</v>
      </c>
      <c r="K1540" s="360" t="s">
        <v>7970</v>
      </c>
      <c r="L1540" s="360" t="s">
        <v>3159</v>
      </c>
      <c r="M1540" s="360" t="s">
        <v>14383</v>
      </c>
      <c r="N1540" s="363" t="s">
        <v>15860</v>
      </c>
      <c r="O1540" s="363" t="s">
        <v>13926</v>
      </c>
      <c r="P1540" s="363" t="s">
        <v>3157</v>
      </c>
      <c r="Q1540" s="363" t="s">
        <v>14384</v>
      </c>
      <c r="R1540" s="363" t="s">
        <v>15861</v>
      </c>
      <c r="S1540" s="363" t="s">
        <v>8489</v>
      </c>
      <c r="T1540" s="419" t="str">
        <f t="shared" si="47"/>
        <v>303Xã Bắc Yên</v>
      </c>
      <c r="U1540" t="e">
        <f>VLOOKUP(S1540,'DM CQT mới'!$E$7:$E$132,1,)</f>
        <v>#N/A</v>
      </c>
      <c r="V1540" s="360" t="s">
        <v>3159</v>
      </c>
      <c r="W1540" s="363" t="s">
        <v>15860</v>
      </c>
      <c r="X1540" t="b">
        <f t="shared" ref="X1540:X1603" si="48">V1540=D1540</f>
        <v>1</v>
      </c>
    </row>
    <row r="1541" spans="1:24" ht="45" hidden="1">
      <c r="A1541" s="360" t="s">
        <v>14382</v>
      </c>
      <c r="B1541" s="361" t="s">
        <v>11655</v>
      </c>
      <c r="C1541" s="361">
        <v>22</v>
      </c>
      <c r="D1541" s="361" t="s">
        <v>3159</v>
      </c>
      <c r="E1541" s="361" t="s">
        <v>14383</v>
      </c>
      <c r="F1541" s="361" t="s">
        <v>15859</v>
      </c>
      <c r="G1541" s="361" t="s">
        <v>3094</v>
      </c>
      <c r="H1541" s="361" t="s">
        <v>7921</v>
      </c>
      <c r="I1541" s="363" t="s">
        <v>14360</v>
      </c>
      <c r="J1541" s="363" t="s">
        <v>11745</v>
      </c>
      <c r="K1541" s="360" t="s">
        <v>7970</v>
      </c>
      <c r="L1541" s="360" t="s">
        <v>3159</v>
      </c>
      <c r="M1541" s="360" t="s">
        <v>14383</v>
      </c>
      <c r="N1541" s="363" t="s">
        <v>15860</v>
      </c>
      <c r="O1541" s="363" t="s">
        <v>13926</v>
      </c>
      <c r="P1541" s="363" t="s">
        <v>3157</v>
      </c>
      <c r="Q1541" s="363" t="s">
        <v>14384</v>
      </c>
      <c r="R1541" s="363" t="s">
        <v>15861</v>
      </c>
      <c r="S1541" s="363" t="s">
        <v>8490</v>
      </c>
      <c r="T1541" s="419" t="str">
        <f t="shared" ref="T1541:T1604" si="49">H1541&amp;S1541</f>
        <v>303Xã Tà Xùa</v>
      </c>
      <c r="U1541" t="e">
        <f>VLOOKUP(S1541,'DM CQT mới'!$E$7:$E$132,1,)</f>
        <v>#N/A</v>
      </c>
      <c r="V1541" s="360" t="s">
        <v>3159</v>
      </c>
      <c r="W1541" s="363" t="s">
        <v>15860</v>
      </c>
      <c r="X1541" t="b">
        <f t="shared" si="48"/>
        <v>1</v>
      </c>
    </row>
    <row r="1542" spans="1:24" ht="45" hidden="1">
      <c r="A1542" s="360" t="s">
        <v>14382</v>
      </c>
      <c r="B1542" s="361" t="s">
        <v>11655</v>
      </c>
      <c r="C1542" s="361">
        <v>22</v>
      </c>
      <c r="D1542" s="361" t="s">
        <v>3159</v>
      </c>
      <c r="E1542" s="361" t="s">
        <v>14383</v>
      </c>
      <c r="F1542" s="361" t="s">
        <v>15859</v>
      </c>
      <c r="G1542" s="361" t="s">
        <v>3094</v>
      </c>
      <c r="H1542" s="361" t="s">
        <v>7921</v>
      </c>
      <c r="I1542" s="363" t="s">
        <v>14360</v>
      </c>
      <c r="J1542" s="363" t="s">
        <v>11745</v>
      </c>
      <c r="K1542" s="360" t="s">
        <v>7970</v>
      </c>
      <c r="L1542" s="360" t="s">
        <v>3159</v>
      </c>
      <c r="M1542" s="360" t="s">
        <v>14383</v>
      </c>
      <c r="N1542" s="363" t="s">
        <v>15860</v>
      </c>
      <c r="O1542" s="363" t="s">
        <v>13926</v>
      </c>
      <c r="P1542" s="363" t="s">
        <v>3157</v>
      </c>
      <c r="Q1542" s="363" t="s">
        <v>14384</v>
      </c>
      <c r="R1542" s="363" t="s">
        <v>15861</v>
      </c>
      <c r="S1542" s="363" t="s">
        <v>8491</v>
      </c>
      <c r="T1542" s="419" t="str">
        <f t="shared" si="49"/>
        <v>303Xã Tạ Khoa</v>
      </c>
      <c r="U1542" t="e">
        <f>VLOOKUP(S1542,'DM CQT mới'!$E$7:$E$132,1,)</f>
        <v>#N/A</v>
      </c>
      <c r="V1542" s="360" t="s">
        <v>3159</v>
      </c>
      <c r="W1542" s="363" t="s">
        <v>15860</v>
      </c>
      <c r="X1542" t="b">
        <f t="shared" si="48"/>
        <v>1</v>
      </c>
    </row>
    <row r="1543" spans="1:24" ht="45" hidden="1">
      <c r="A1543" s="360" t="s">
        <v>14382</v>
      </c>
      <c r="B1543" s="361" t="s">
        <v>11655</v>
      </c>
      <c r="C1543" s="361">
        <v>22</v>
      </c>
      <c r="D1543" s="361" t="s">
        <v>3159</v>
      </c>
      <c r="E1543" s="361" t="s">
        <v>14383</v>
      </c>
      <c r="F1543" s="361" t="s">
        <v>15859</v>
      </c>
      <c r="G1543" s="361" t="s">
        <v>3094</v>
      </c>
      <c r="H1543" s="361" t="s">
        <v>7921</v>
      </c>
      <c r="I1543" s="363" t="s">
        <v>14360</v>
      </c>
      <c r="J1543" s="363" t="s">
        <v>11745</v>
      </c>
      <c r="K1543" s="360" t="s">
        <v>7970</v>
      </c>
      <c r="L1543" s="360" t="s">
        <v>3159</v>
      </c>
      <c r="M1543" s="360" t="s">
        <v>14383</v>
      </c>
      <c r="N1543" s="363" t="s">
        <v>15860</v>
      </c>
      <c r="O1543" s="363" t="s">
        <v>13926</v>
      </c>
      <c r="P1543" s="363" t="s">
        <v>3157</v>
      </c>
      <c r="Q1543" s="363" t="s">
        <v>14384</v>
      </c>
      <c r="R1543" s="363" t="s">
        <v>15861</v>
      </c>
      <c r="S1543" s="363" t="s">
        <v>8492</v>
      </c>
      <c r="T1543" s="419" t="str">
        <f t="shared" si="49"/>
        <v>303Xã Xím Vàng</v>
      </c>
      <c r="U1543" t="e">
        <f>VLOOKUP(S1543,'DM CQT mới'!$E$7:$E$132,1,)</f>
        <v>#N/A</v>
      </c>
      <c r="V1543" s="360" t="s">
        <v>3159</v>
      </c>
      <c r="W1543" s="363" t="s">
        <v>15860</v>
      </c>
      <c r="X1543" t="b">
        <f t="shared" si="48"/>
        <v>1</v>
      </c>
    </row>
    <row r="1544" spans="1:24" ht="45" hidden="1">
      <c r="A1544" s="360" t="s">
        <v>14382</v>
      </c>
      <c r="B1544" s="361" t="s">
        <v>11655</v>
      </c>
      <c r="C1544" s="361">
        <v>22</v>
      </c>
      <c r="D1544" s="361" t="s">
        <v>3159</v>
      </c>
      <c r="E1544" s="361" t="s">
        <v>14383</v>
      </c>
      <c r="F1544" s="361" t="s">
        <v>15859</v>
      </c>
      <c r="G1544" s="361" t="s">
        <v>3094</v>
      </c>
      <c r="H1544" s="361" t="s">
        <v>7921</v>
      </c>
      <c r="I1544" s="363" t="s">
        <v>14360</v>
      </c>
      <c r="J1544" s="363" t="s">
        <v>11745</v>
      </c>
      <c r="K1544" s="360" t="s">
        <v>7970</v>
      </c>
      <c r="L1544" s="360" t="s">
        <v>3159</v>
      </c>
      <c r="M1544" s="360" t="s">
        <v>14383</v>
      </c>
      <c r="N1544" s="363" t="s">
        <v>15860</v>
      </c>
      <c r="O1544" s="363" t="s">
        <v>13926</v>
      </c>
      <c r="P1544" s="363" t="s">
        <v>3157</v>
      </c>
      <c r="Q1544" s="363" t="s">
        <v>14384</v>
      </c>
      <c r="R1544" s="363" t="s">
        <v>15861</v>
      </c>
      <c r="S1544" s="363" t="s">
        <v>8493</v>
      </c>
      <c r="T1544" s="419" t="str">
        <f t="shared" si="49"/>
        <v>303Xã Pắc Ngà</v>
      </c>
      <c r="U1544" t="e">
        <f>VLOOKUP(S1544,'DM CQT mới'!$E$7:$E$132,1,)</f>
        <v>#N/A</v>
      </c>
      <c r="V1544" s="360" t="s">
        <v>3159</v>
      </c>
      <c r="W1544" s="363" t="s">
        <v>15860</v>
      </c>
      <c r="X1544" t="b">
        <f t="shared" si="48"/>
        <v>1</v>
      </c>
    </row>
    <row r="1545" spans="1:24" ht="45" hidden="1">
      <c r="A1545" s="360" t="s">
        <v>14382</v>
      </c>
      <c r="B1545" s="361" t="s">
        <v>11655</v>
      </c>
      <c r="C1545" s="361">
        <v>22</v>
      </c>
      <c r="D1545" s="361" t="s">
        <v>3159</v>
      </c>
      <c r="E1545" s="361" t="s">
        <v>14383</v>
      </c>
      <c r="F1545" s="361" t="s">
        <v>15859</v>
      </c>
      <c r="G1545" s="361" t="s">
        <v>3094</v>
      </c>
      <c r="H1545" s="361" t="s">
        <v>7921</v>
      </c>
      <c r="I1545" s="363" t="s">
        <v>14360</v>
      </c>
      <c r="J1545" s="363" t="s">
        <v>11745</v>
      </c>
      <c r="K1545" s="360" t="s">
        <v>7970</v>
      </c>
      <c r="L1545" s="360" t="s">
        <v>3159</v>
      </c>
      <c r="M1545" s="360" t="s">
        <v>14383</v>
      </c>
      <c r="N1545" s="363" t="s">
        <v>15860</v>
      </c>
      <c r="O1545" s="363" t="s">
        <v>13926</v>
      </c>
      <c r="P1545" s="363" t="s">
        <v>3157</v>
      </c>
      <c r="Q1545" s="363" t="s">
        <v>14384</v>
      </c>
      <c r="R1545" s="363" t="s">
        <v>15861</v>
      </c>
      <c r="S1545" s="363" t="s">
        <v>8494</v>
      </c>
      <c r="T1545" s="419" t="str">
        <f t="shared" si="49"/>
        <v>303Xã Chiềng Sại</v>
      </c>
      <c r="U1545" t="e">
        <f>VLOOKUP(S1545,'DM CQT mới'!$E$7:$E$132,1,)</f>
        <v>#N/A</v>
      </c>
      <c r="V1545" s="360" t="s">
        <v>3159</v>
      </c>
      <c r="W1545" s="363" t="s">
        <v>15860</v>
      </c>
      <c r="X1545" t="b">
        <f t="shared" si="48"/>
        <v>1</v>
      </c>
    </row>
    <row r="1546" spans="1:24" ht="45" hidden="1">
      <c r="A1546" s="360" t="s">
        <v>14385</v>
      </c>
      <c r="B1546" s="361" t="s">
        <v>11655</v>
      </c>
      <c r="C1546" s="361">
        <v>23</v>
      </c>
      <c r="D1546" s="361" t="s">
        <v>3139</v>
      </c>
      <c r="E1546" s="361" t="s">
        <v>14386</v>
      </c>
      <c r="F1546" s="361" t="s">
        <v>15862</v>
      </c>
      <c r="G1546" s="361" t="s">
        <v>3094</v>
      </c>
      <c r="H1546" s="361" t="s">
        <v>7921</v>
      </c>
      <c r="I1546" s="363" t="s">
        <v>14360</v>
      </c>
      <c r="J1546" s="363" t="s">
        <v>11745</v>
      </c>
      <c r="K1546" s="360" t="s">
        <v>7965</v>
      </c>
      <c r="L1546" s="360" t="s">
        <v>3139</v>
      </c>
      <c r="M1546" s="360" t="s">
        <v>14386</v>
      </c>
      <c r="N1546" s="363" t="s">
        <v>15863</v>
      </c>
      <c r="O1546" s="363" t="s">
        <v>13926</v>
      </c>
      <c r="P1546" s="363" t="s">
        <v>3136</v>
      </c>
      <c r="Q1546" s="363" t="s">
        <v>14387</v>
      </c>
      <c r="R1546" s="363" t="s">
        <v>15864</v>
      </c>
      <c r="S1546" s="363" t="s">
        <v>8485</v>
      </c>
      <c r="T1546" s="419" t="str">
        <f t="shared" si="49"/>
        <v>303Xã Mường La</v>
      </c>
      <c r="U1546" t="e">
        <f>VLOOKUP(S1546,'DM CQT mới'!$E$7:$E$132,1,)</f>
        <v>#N/A</v>
      </c>
      <c r="V1546" s="360" t="s">
        <v>3139</v>
      </c>
      <c r="W1546" s="363" t="s">
        <v>15863</v>
      </c>
      <c r="X1546" t="b">
        <f t="shared" si="48"/>
        <v>1</v>
      </c>
    </row>
    <row r="1547" spans="1:24" ht="45" hidden="1">
      <c r="A1547" s="360" t="s">
        <v>14385</v>
      </c>
      <c r="B1547" s="361" t="s">
        <v>11655</v>
      </c>
      <c r="C1547" s="361">
        <v>23</v>
      </c>
      <c r="D1547" s="361" t="s">
        <v>3139</v>
      </c>
      <c r="E1547" s="361" t="s">
        <v>14386</v>
      </c>
      <c r="F1547" s="361" t="s">
        <v>15862</v>
      </c>
      <c r="G1547" s="361" t="s">
        <v>3094</v>
      </c>
      <c r="H1547" s="361" t="s">
        <v>7921</v>
      </c>
      <c r="I1547" s="363" t="s">
        <v>14360</v>
      </c>
      <c r="J1547" s="363" t="s">
        <v>11745</v>
      </c>
      <c r="K1547" s="360" t="s">
        <v>7965</v>
      </c>
      <c r="L1547" s="360" t="s">
        <v>3139</v>
      </c>
      <c r="M1547" s="360" t="s">
        <v>14386</v>
      </c>
      <c r="N1547" s="363" t="s">
        <v>15863</v>
      </c>
      <c r="O1547" s="363" t="s">
        <v>13926</v>
      </c>
      <c r="P1547" s="363" t="s">
        <v>3136</v>
      </c>
      <c r="Q1547" s="363" t="s">
        <v>14387</v>
      </c>
      <c r="R1547" s="363" t="s">
        <v>15864</v>
      </c>
      <c r="S1547" s="363" t="s">
        <v>8486</v>
      </c>
      <c r="T1547" s="419" t="str">
        <f t="shared" si="49"/>
        <v>303Xã Chiềng Lao</v>
      </c>
      <c r="U1547" t="e">
        <f>VLOOKUP(S1547,'DM CQT mới'!$E$7:$E$132,1,)</f>
        <v>#N/A</v>
      </c>
      <c r="V1547" s="360" t="s">
        <v>3139</v>
      </c>
      <c r="W1547" s="363" t="s">
        <v>15863</v>
      </c>
      <c r="X1547" t="b">
        <f t="shared" si="48"/>
        <v>1</v>
      </c>
    </row>
    <row r="1548" spans="1:24" ht="45" hidden="1">
      <c r="A1548" s="360" t="s">
        <v>14385</v>
      </c>
      <c r="B1548" s="361" t="s">
        <v>11655</v>
      </c>
      <c r="C1548" s="361">
        <v>23</v>
      </c>
      <c r="D1548" s="361" t="s">
        <v>3139</v>
      </c>
      <c r="E1548" s="361" t="s">
        <v>14386</v>
      </c>
      <c r="F1548" s="361" t="s">
        <v>15862</v>
      </c>
      <c r="G1548" s="361" t="s">
        <v>3094</v>
      </c>
      <c r="H1548" s="361" t="s">
        <v>7921</v>
      </c>
      <c r="I1548" s="363" t="s">
        <v>14360</v>
      </c>
      <c r="J1548" s="363" t="s">
        <v>11745</v>
      </c>
      <c r="K1548" s="360" t="s">
        <v>7965</v>
      </c>
      <c r="L1548" s="360" t="s">
        <v>3139</v>
      </c>
      <c r="M1548" s="360" t="s">
        <v>14386</v>
      </c>
      <c r="N1548" s="363" t="s">
        <v>15863</v>
      </c>
      <c r="O1548" s="363" t="s">
        <v>13926</v>
      </c>
      <c r="P1548" s="363" t="s">
        <v>3136</v>
      </c>
      <c r="Q1548" s="363" t="s">
        <v>14387</v>
      </c>
      <c r="R1548" s="363" t="s">
        <v>15864</v>
      </c>
      <c r="S1548" s="363" t="s">
        <v>8487</v>
      </c>
      <c r="T1548" s="419" t="str">
        <f t="shared" si="49"/>
        <v>303Xã Mường Bú</v>
      </c>
      <c r="U1548" t="e">
        <f>VLOOKUP(S1548,'DM CQT mới'!$E$7:$E$132,1,)</f>
        <v>#N/A</v>
      </c>
      <c r="V1548" s="360" t="s">
        <v>3139</v>
      </c>
      <c r="W1548" s="363" t="s">
        <v>15863</v>
      </c>
      <c r="X1548" t="b">
        <f t="shared" si="48"/>
        <v>1</v>
      </c>
    </row>
    <row r="1549" spans="1:24" ht="45" hidden="1">
      <c r="A1549" s="360" t="s">
        <v>14385</v>
      </c>
      <c r="B1549" s="361" t="s">
        <v>11655</v>
      </c>
      <c r="C1549" s="361">
        <v>23</v>
      </c>
      <c r="D1549" s="361" t="s">
        <v>3139</v>
      </c>
      <c r="E1549" s="361" t="s">
        <v>14386</v>
      </c>
      <c r="F1549" s="361" t="s">
        <v>15862</v>
      </c>
      <c r="G1549" s="361" t="s">
        <v>3094</v>
      </c>
      <c r="H1549" s="361" t="s">
        <v>7921</v>
      </c>
      <c r="I1549" s="363" t="s">
        <v>14360</v>
      </c>
      <c r="J1549" s="363" t="s">
        <v>11745</v>
      </c>
      <c r="K1549" s="360" t="s">
        <v>7965</v>
      </c>
      <c r="L1549" s="360" t="s">
        <v>3139</v>
      </c>
      <c r="M1549" s="360" t="s">
        <v>14386</v>
      </c>
      <c r="N1549" s="363" t="s">
        <v>15863</v>
      </c>
      <c r="O1549" s="363" t="s">
        <v>13926</v>
      </c>
      <c r="P1549" s="363" t="s">
        <v>3136</v>
      </c>
      <c r="Q1549" s="363" t="s">
        <v>14387</v>
      </c>
      <c r="R1549" s="363" t="s">
        <v>15864</v>
      </c>
      <c r="S1549" s="363" t="s">
        <v>8488</v>
      </c>
      <c r="T1549" s="419" t="str">
        <f t="shared" si="49"/>
        <v>303Xã Chiềng Hoa</v>
      </c>
      <c r="U1549" t="e">
        <f>VLOOKUP(S1549,'DM CQT mới'!$E$7:$E$132,1,)</f>
        <v>#N/A</v>
      </c>
      <c r="V1549" s="360" t="s">
        <v>3139</v>
      </c>
      <c r="W1549" s="363" t="s">
        <v>15863</v>
      </c>
      <c r="X1549" t="b">
        <f t="shared" si="48"/>
        <v>1</v>
      </c>
    </row>
    <row r="1550" spans="1:24" ht="45" hidden="1">
      <c r="A1550" s="360" t="s">
        <v>14385</v>
      </c>
      <c r="B1550" s="361" t="s">
        <v>11655</v>
      </c>
      <c r="C1550" s="361">
        <v>23</v>
      </c>
      <c r="D1550" s="361" t="s">
        <v>3139</v>
      </c>
      <c r="E1550" s="361" t="s">
        <v>14386</v>
      </c>
      <c r="F1550" s="361" t="s">
        <v>15862</v>
      </c>
      <c r="G1550" s="361" t="s">
        <v>3094</v>
      </c>
      <c r="H1550" s="361" t="s">
        <v>7921</v>
      </c>
      <c r="I1550" s="363" t="s">
        <v>14360</v>
      </c>
      <c r="J1550" s="363" t="s">
        <v>11745</v>
      </c>
      <c r="K1550" s="360" t="s">
        <v>7965</v>
      </c>
      <c r="L1550" s="360" t="s">
        <v>3139</v>
      </c>
      <c r="M1550" s="360" t="s">
        <v>14386</v>
      </c>
      <c r="N1550" s="363" t="s">
        <v>15863</v>
      </c>
      <c r="O1550" s="363" t="s">
        <v>13926</v>
      </c>
      <c r="P1550" s="363" t="s">
        <v>3136</v>
      </c>
      <c r="Q1550" s="363" t="s">
        <v>14387</v>
      </c>
      <c r="R1550" s="363" t="s">
        <v>15864</v>
      </c>
      <c r="S1550" s="363" t="s">
        <v>8526</v>
      </c>
      <c r="T1550" s="419" t="str">
        <f t="shared" si="49"/>
        <v>303Xã Ngọc Chiến</v>
      </c>
      <c r="U1550" t="e">
        <f>VLOOKUP(S1550,'DM CQT mới'!$E$7:$E$132,1,)</f>
        <v>#N/A</v>
      </c>
      <c r="V1550" s="360" t="s">
        <v>3139</v>
      </c>
      <c r="W1550" s="363" t="s">
        <v>15863</v>
      </c>
      <c r="X1550" t="b">
        <f t="shared" si="48"/>
        <v>1</v>
      </c>
    </row>
    <row r="1551" spans="1:24" ht="75" hidden="1">
      <c r="A1551" s="360" t="s">
        <v>14388</v>
      </c>
      <c r="B1551" s="361" t="s">
        <v>11745</v>
      </c>
      <c r="C1551" s="361">
        <v>0</v>
      </c>
      <c r="D1551" s="361" t="s">
        <v>3668</v>
      </c>
      <c r="E1551" s="361" t="s">
        <v>14389</v>
      </c>
      <c r="F1551" s="361" t="s">
        <v>15865</v>
      </c>
      <c r="G1551" s="361" t="s">
        <v>14390</v>
      </c>
      <c r="H1551" s="361" t="s">
        <v>7939</v>
      </c>
      <c r="I1551" s="363" t="s">
        <v>14390</v>
      </c>
      <c r="J1551" s="363" t="s">
        <v>11891</v>
      </c>
      <c r="K1551" s="360" t="s">
        <v>13875</v>
      </c>
      <c r="L1551" s="360" t="s">
        <v>3668</v>
      </c>
      <c r="M1551" s="360" t="s">
        <v>14389</v>
      </c>
      <c r="N1551" s="363" t="s">
        <v>15866</v>
      </c>
      <c r="O1551" s="363" t="s">
        <v>13926</v>
      </c>
      <c r="P1551" s="363" t="s">
        <v>14391</v>
      </c>
      <c r="Q1551" s="363" t="s">
        <v>14392</v>
      </c>
      <c r="R1551" s="363" t="s">
        <v>15867</v>
      </c>
      <c r="S1551" s="363" t="s">
        <v>9166</v>
      </c>
      <c r="T1551" s="419" t="str">
        <f t="shared" si="49"/>
        <v>401Phường Hạc Thành</v>
      </c>
      <c r="U1551" t="e">
        <f>VLOOKUP(S1551,'DM CQT mới'!$E$7:$E$132,1,)</f>
        <v>#N/A</v>
      </c>
      <c r="V1551" s="360" t="s">
        <v>3668</v>
      </c>
      <c r="W1551" s="363" t="s">
        <v>15866</v>
      </c>
      <c r="X1551" t="b">
        <f t="shared" si="48"/>
        <v>1</v>
      </c>
    </row>
    <row r="1552" spans="1:24" ht="75" hidden="1">
      <c r="A1552" s="360" t="s">
        <v>14388</v>
      </c>
      <c r="B1552" s="361" t="s">
        <v>11745</v>
      </c>
      <c r="C1552" s="361">
        <v>0</v>
      </c>
      <c r="D1552" s="361" t="s">
        <v>3668</v>
      </c>
      <c r="E1552" s="361" t="s">
        <v>14389</v>
      </c>
      <c r="F1552" s="361" t="s">
        <v>15865</v>
      </c>
      <c r="G1552" s="361" t="s">
        <v>14390</v>
      </c>
      <c r="H1552" s="361" t="s">
        <v>7939</v>
      </c>
      <c r="I1552" s="363" t="s">
        <v>14390</v>
      </c>
      <c r="J1552" s="363" t="s">
        <v>11891</v>
      </c>
      <c r="K1552" s="360" t="s">
        <v>13875</v>
      </c>
      <c r="L1552" s="360" t="s">
        <v>3668</v>
      </c>
      <c r="M1552" s="360" t="s">
        <v>14389</v>
      </c>
      <c r="N1552" s="363" t="s">
        <v>15866</v>
      </c>
      <c r="O1552" s="363" t="s">
        <v>13926</v>
      </c>
      <c r="P1552" s="363" t="s">
        <v>14391</v>
      </c>
      <c r="Q1552" s="363" t="s">
        <v>14392</v>
      </c>
      <c r="R1552" s="363" t="s">
        <v>15867</v>
      </c>
      <c r="S1552" s="363" t="s">
        <v>9167</v>
      </c>
      <c r="T1552" s="419" t="str">
        <f t="shared" si="49"/>
        <v>401Phường Quảng Phú</v>
      </c>
      <c r="U1552" t="e">
        <f>VLOOKUP(S1552,'DM CQT mới'!$E$7:$E$132,1,)</f>
        <v>#N/A</v>
      </c>
      <c r="V1552" s="360" t="s">
        <v>3668</v>
      </c>
      <c r="W1552" s="363" t="s">
        <v>15866</v>
      </c>
      <c r="X1552" t="b">
        <f t="shared" si="48"/>
        <v>1</v>
      </c>
    </row>
    <row r="1553" spans="1:24" ht="75" hidden="1">
      <c r="A1553" s="360" t="s">
        <v>14388</v>
      </c>
      <c r="B1553" s="361" t="s">
        <v>11745</v>
      </c>
      <c r="C1553" s="361">
        <v>0</v>
      </c>
      <c r="D1553" s="361" t="s">
        <v>3668</v>
      </c>
      <c r="E1553" s="361" t="s">
        <v>14389</v>
      </c>
      <c r="F1553" s="361" t="s">
        <v>15865</v>
      </c>
      <c r="G1553" s="361" t="s">
        <v>14390</v>
      </c>
      <c r="H1553" s="361" t="s">
        <v>7939</v>
      </c>
      <c r="I1553" s="363" t="s">
        <v>14390</v>
      </c>
      <c r="J1553" s="363" t="s">
        <v>11891</v>
      </c>
      <c r="K1553" s="360" t="s">
        <v>13875</v>
      </c>
      <c r="L1553" s="360" t="s">
        <v>3668</v>
      </c>
      <c r="M1553" s="360" t="s">
        <v>14389</v>
      </c>
      <c r="N1553" s="363" t="s">
        <v>15866</v>
      </c>
      <c r="O1553" s="363" t="s">
        <v>13926</v>
      </c>
      <c r="P1553" s="363" t="s">
        <v>14391</v>
      </c>
      <c r="Q1553" s="363" t="s">
        <v>14392</v>
      </c>
      <c r="R1553" s="363" t="s">
        <v>15867</v>
      </c>
      <c r="S1553" s="363" t="s">
        <v>9168</v>
      </c>
      <c r="T1553" s="419" t="str">
        <f t="shared" si="49"/>
        <v>401Phường Đông Quang</v>
      </c>
      <c r="U1553" t="e">
        <f>VLOOKUP(S1553,'DM CQT mới'!$E$7:$E$132,1,)</f>
        <v>#N/A</v>
      </c>
      <c r="V1553" s="360" t="s">
        <v>3668</v>
      </c>
      <c r="W1553" s="363" t="s">
        <v>15866</v>
      </c>
      <c r="X1553" t="b">
        <f t="shared" si="48"/>
        <v>1</v>
      </c>
    </row>
    <row r="1554" spans="1:24" ht="75" hidden="1">
      <c r="A1554" s="360" t="s">
        <v>14388</v>
      </c>
      <c r="B1554" s="361" t="s">
        <v>11745</v>
      </c>
      <c r="C1554" s="361">
        <v>0</v>
      </c>
      <c r="D1554" s="361" t="s">
        <v>3668</v>
      </c>
      <c r="E1554" s="361" t="s">
        <v>14389</v>
      </c>
      <c r="F1554" s="361" t="s">
        <v>15865</v>
      </c>
      <c r="G1554" s="361" t="s">
        <v>14390</v>
      </c>
      <c r="H1554" s="361" t="s">
        <v>7939</v>
      </c>
      <c r="I1554" s="363" t="s">
        <v>14390</v>
      </c>
      <c r="J1554" s="363" t="s">
        <v>11891</v>
      </c>
      <c r="K1554" s="360" t="s">
        <v>13875</v>
      </c>
      <c r="L1554" s="360" t="s">
        <v>3668</v>
      </c>
      <c r="M1554" s="360" t="s">
        <v>14389</v>
      </c>
      <c r="N1554" s="363" t="s">
        <v>15866</v>
      </c>
      <c r="O1554" s="363" t="s">
        <v>13926</v>
      </c>
      <c r="P1554" s="363" t="s">
        <v>14391</v>
      </c>
      <c r="Q1554" s="363" t="s">
        <v>14392</v>
      </c>
      <c r="R1554" s="363" t="s">
        <v>15867</v>
      </c>
      <c r="S1554" s="363" t="s">
        <v>9169</v>
      </c>
      <c r="T1554" s="419" t="str">
        <f t="shared" si="49"/>
        <v>401Phường Đông Sơn</v>
      </c>
      <c r="U1554" t="e">
        <f>VLOOKUP(S1554,'DM CQT mới'!$E$7:$E$132,1,)</f>
        <v>#N/A</v>
      </c>
      <c r="V1554" s="360" t="s">
        <v>3668</v>
      </c>
      <c r="W1554" s="363" t="s">
        <v>15866</v>
      </c>
      <c r="X1554" t="b">
        <f t="shared" si="48"/>
        <v>1</v>
      </c>
    </row>
    <row r="1555" spans="1:24" ht="75" hidden="1">
      <c r="A1555" s="360" t="s">
        <v>14388</v>
      </c>
      <c r="B1555" s="361" t="s">
        <v>11745</v>
      </c>
      <c r="C1555" s="361">
        <v>0</v>
      </c>
      <c r="D1555" s="361" t="s">
        <v>3668</v>
      </c>
      <c r="E1555" s="361" t="s">
        <v>14389</v>
      </c>
      <c r="F1555" s="361" t="s">
        <v>15865</v>
      </c>
      <c r="G1555" s="361" t="s">
        <v>14390</v>
      </c>
      <c r="H1555" s="361" t="s">
        <v>7939</v>
      </c>
      <c r="I1555" s="363" t="s">
        <v>14390</v>
      </c>
      <c r="J1555" s="363" t="s">
        <v>11891</v>
      </c>
      <c r="K1555" s="360" t="s">
        <v>13875</v>
      </c>
      <c r="L1555" s="360" t="s">
        <v>3668</v>
      </c>
      <c r="M1555" s="360" t="s">
        <v>14389</v>
      </c>
      <c r="N1555" s="363" t="s">
        <v>15866</v>
      </c>
      <c r="O1555" s="363" t="s">
        <v>13926</v>
      </c>
      <c r="P1555" s="363" t="s">
        <v>14391</v>
      </c>
      <c r="Q1555" s="363" t="s">
        <v>14392</v>
      </c>
      <c r="R1555" s="363" t="s">
        <v>15867</v>
      </c>
      <c r="S1555" s="363" t="s">
        <v>9170</v>
      </c>
      <c r="T1555" s="419" t="str">
        <f t="shared" si="49"/>
        <v>401Phường Đông Tiến</v>
      </c>
      <c r="U1555" t="e">
        <f>VLOOKUP(S1555,'DM CQT mới'!$E$7:$E$132,1,)</f>
        <v>#N/A</v>
      </c>
      <c r="V1555" s="360" t="s">
        <v>3668</v>
      </c>
      <c r="W1555" s="363" t="s">
        <v>15866</v>
      </c>
      <c r="X1555" t="b">
        <f t="shared" si="48"/>
        <v>1</v>
      </c>
    </row>
    <row r="1556" spans="1:24" ht="75" hidden="1">
      <c r="A1556" s="360" t="s">
        <v>14388</v>
      </c>
      <c r="B1556" s="361" t="s">
        <v>11745</v>
      </c>
      <c r="C1556" s="361">
        <v>0</v>
      </c>
      <c r="D1556" s="361" t="s">
        <v>3668</v>
      </c>
      <c r="E1556" s="361" t="s">
        <v>14389</v>
      </c>
      <c r="F1556" s="361" t="s">
        <v>15865</v>
      </c>
      <c r="G1556" s="361" t="s">
        <v>14390</v>
      </c>
      <c r="H1556" s="361" t="s">
        <v>7939</v>
      </c>
      <c r="I1556" s="363" t="s">
        <v>14390</v>
      </c>
      <c r="J1556" s="363" t="s">
        <v>11891</v>
      </c>
      <c r="K1556" s="360" t="s">
        <v>13875</v>
      </c>
      <c r="L1556" s="360" t="s">
        <v>3668</v>
      </c>
      <c r="M1556" s="360" t="s">
        <v>14389</v>
      </c>
      <c r="N1556" s="363" t="s">
        <v>15866</v>
      </c>
      <c r="O1556" s="363" t="s">
        <v>13926</v>
      </c>
      <c r="P1556" s="363" t="s">
        <v>14391</v>
      </c>
      <c r="Q1556" s="363" t="s">
        <v>14392</v>
      </c>
      <c r="R1556" s="363" t="s">
        <v>15867</v>
      </c>
      <c r="S1556" s="363" t="s">
        <v>9171</v>
      </c>
      <c r="T1556" s="419" t="str">
        <f t="shared" si="49"/>
        <v>401Phường Hàm Rồng</v>
      </c>
      <c r="U1556" t="e">
        <f>VLOOKUP(S1556,'DM CQT mới'!$E$7:$E$132,1,)</f>
        <v>#N/A</v>
      </c>
      <c r="V1556" s="360" t="s">
        <v>3668</v>
      </c>
      <c r="W1556" s="363" t="s">
        <v>15866</v>
      </c>
      <c r="X1556" t="b">
        <f t="shared" si="48"/>
        <v>1</v>
      </c>
    </row>
    <row r="1557" spans="1:24" ht="75" hidden="1">
      <c r="A1557" s="360" t="s">
        <v>14388</v>
      </c>
      <c r="B1557" s="361" t="s">
        <v>11745</v>
      </c>
      <c r="C1557" s="361">
        <v>0</v>
      </c>
      <c r="D1557" s="361" t="s">
        <v>3668</v>
      </c>
      <c r="E1557" s="361" t="s">
        <v>14389</v>
      </c>
      <c r="F1557" s="361" t="s">
        <v>15865</v>
      </c>
      <c r="G1557" s="361" t="s">
        <v>14390</v>
      </c>
      <c r="H1557" s="361" t="s">
        <v>7939</v>
      </c>
      <c r="I1557" s="363" t="s">
        <v>14390</v>
      </c>
      <c r="J1557" s="363" t="s">
        <v>11891</v>
      </c>
      <c r="K1557" s="360" t="s">
        <v>13875</v>
      </c>
      <c r="L1557" s="360" t="s">
        <v>3668</v>
      </c>
      <c r="M1557" s="360" t="s">
        <v>14389</v>
      </c>
      <c r="N1557" s="363" t="s">
        <v>15866</v>
      </c>
      <c r="O1557" s="363" t="s">
        <v>13926</v>
      </c>
      <c r="P1557" s="363" t="s">
        <v>14391</v>
      </c>
      <c r="Q1557" s="363" t="s">
        <v>14392</v>
      </c>
      <c r="R1557" s="363" t="s">
        <v>15867</v>
      </c>
      <c r="S1557" s="363" t="s">
        <v>9172</v>
      </c>
      <c r="T1557" s="419" t="str">
        <f t="shared" si="49"/>
        <v>401Phường Nguyệt Viên</v>
      </c>
      <c r="U1557" t="e">
        <f>VLOOKUP(S1557,'DM CQT mới'!$E$7:$E$132,1,)</f>
        <v>#N/A</v>
      </c>
      <c r="V1557" s="360" t="s">
        <v>3668</v>
      </c>
      <c r="W1557" s="363" t="s">
        <v>15866</v>
      </c>
      <c r="X1557" t="b">
        <f t="shared" si="48"/>
        <v>1</v>
      </c>
    </row>
    <row r="1558" spans="1:24" ht="75" hidden="1">
      <c r="A1558" s="360" t="s">
        <v>14388</v>
      </c>
      <c r="B1558" s="361" t="s">
        <v>11745</v>
      </c>
      <c r="C1558" s="361">
        <v>0</v>
      </c>
      <c r="D1558" s="361" t="s">
        <v>3668</v>
      </c>
      <c r="E1558" s="361" t="s">
        <v>14389</v>
      </c>
      <c r="F1558" s="361" t="s">
        <v>15865</v>
      </c>
      <c r="G1558" s="361" t="s">
        <v>14390</v>
      </c>
      <c r="H1558" s="361" t="s">
        <v>7939</v>
      </c>
      <c r="I1558" s="363" t="s">
        <v>14390</v>
      </c>
      <c r="J1558" s="363" t="s">
        <v>11891</v>
      </c>
      <c r="K1558" s="360" t="s">
        <v>13875</v>
      </c>
      <c r="L1558" s="360" t="s">
        <v>3668</v>
      </c>
      <c r="M1558" s="360" t="s">
        <v>14389</v>
      </c>
      <c r="N1558" s="363" t="s">
        <v>15866</v>
      </c>
      <c r="O1558" s="363" t="s">
        <v>13926</v>
      </c>
      <c r="P1558" s="363" t="s">
        <v>14391</v>
      </c>
      <c r="Q1558" s="363" t="s">
        <v>14392</v>
      </c>
      <c r="R1558" s="363" t="s">
        <v>15867</v>
      </c>
      <c r="S1558" s="363" t="s">
        <v>9173</v>
      </c>
      <c r="T1558" s="419" t="str">
        <f t="shared" si="49"/>
        <v>401Phường Sầm Sơn</v>
      </c>
      <c r="U1558" t="e">
        <f>VLOOKUP(S1558,'DM CQT mới'!$E$7:$E$132,1,)</f>
        <v>#N/A</v>
      </c>
      <c r="V1558" s="360" t="s">
        <v>3668</v>
      </c>
      <c r="W1558" s="363" t="s">
        <v>15866</v>
      </c>
      <c r="X1558" t="b">
        <f t="shared" si="48"/>
        <v>1</v>
      </c>
    </row>
    <row r="1559" spans="1:24" ht="75" hidden="1">
      <c r="A1559" s="360" t="s">
        <v>14388</v>
      </c>
      <c r="B1559" s="361" t="s">
        <v>11745</v>
      </c>
      <c r="C1559" s="361">
        <v>0</v>
      </c>
      <c r="D1559" s="361" t="s">
        <v>3668</v>
      </c>
      <c r="E1559" s="361" t="s">
        <v>14389</v>
      </c>
      <c r="F1559" s="361" t="s">
        <v>15865</v>
      </c>
      <c r="G1559" s="361" t="s">
        <v>14390</v>
      </c>
      <c r="H1559" s="361" t="s">
        <v>7939</v>
      </c>
      <c r="I1559" s="363" t="s">
        <v>14390</v>
      </c>
      <c r="J1559" s="363" t="s">
        <v>11891</v>
      </c>
      <c r="K1559" s="360" t="s">
        <v>13875</v>
      </c>
      <c r="L1559" s="360" t="s">
        <v>3668</v>
      </c>
      <c r="M1559" s="360" t="s">
        <v>14389</v>
      </c>
      <c r="N1559" s="363" t="s">
        <v>15866</v>
      </c>
      <c r="O1559" s="363" t="s">
        <v>13926</v>
      </c>
      <c r="P1559" s="363" t="s">
        <v>14391</v>
      </c>
      <c r="Q1559" s="363" t="s">
        <v>14392</v>
      </c>
      <c r="R1559" s="363" t="s">
        <v>15867</v>
      </c>
      <c r="S1559" s="363" t="s">
        <v>9174</v>
      </c>
      <c r="T1559" s="419" t="str">
        <f t="shared" si="49"/>
        <v>401Phường Nam Sầm Sơn</v>
      </c>
      <c r="U1559" t="e">
        <f>VLOOKUP(S1559,'DM CQT mới'!$E$7:$E$132,1,)</f>
        <v>#N/A</v>
      </c>
      <c r="V1559" s="360" t="s">
        <v>3668</v>
      </c>
      <c r="W1559" s="363" t="s">
        <v>15866</v>
      </c>
      <c r="X1559" t="b">
        <f t="shared" si="48"/>
        <v>1</v>
      </c>
    </row>
    <row r="1560" spans="1:24" ht="60" hidden="1">
      <c r="A1560" s="360"/>
      <c r="B1560" s="361" t="s">
        <v>13877</v>
      </c>
      <c r="C1560" s="361" t="s">
        <v>13877</v>
      </c>
      <c r="D1560" s="361" t="s">
        <v>13877</v>
      </c>
      <c r="E1560" s="361" t="s">
        <v>13877</v>
      </c>
      <c r="F1560" s="361" t="s">
        <v>13877</v>
      </c>
      <c r="G1560" s="361" t="s">
        <v>3451</v>
      </c>
      <c r="H1560" s="361" t="s">
        <v>7940</v>
      </c>
      <c r="I1560" s="363" t="s">
        <v>3451</v>
      </c>
      <c r="J1560" s="363" t="s">
        <v>11891</v>
      </c>
      <c r="K1560" s="360" t="s">
        <v>13878</v>
      </c>
      <c r="L1560" s="360" t="s">
        <v>3203</v>
      </c>
      <c r="M1560" s="360" t="s">
        <v>14393</v>
      </c>
      <c r="N1560" s="363" t="s">
        <v>15868</v>
      </c>
      <c r="O1560" s="363" t="s">
        <v>13877</v>
      </c>
      <c r="P1560" s="363" t="s">
        <v>14394</v>
      </c>
      <c r="Q1560" s="363" t="s">
        <v>14395</v>
      </c>
      <c r="R1560" s="363"/>
      <c r="S1560" s="363"/>
      <c r="T1560" s="419" t="str">
        <f t="shared" si="49"/>
        <v>403</v>
      </c>
      <c r="V1560" s="360" t="s">
        <v>3203</v>
      </c>
      <c r="W1560" s="363" t="s">
        <v>15868</v>
      </c>
      <c r="X1560" t="b">
        <f t="shared" si="48"/>
        <v>0</v>
      </c>
    </row>
    <row r="1561" spans="1:24" ht="45" hidden="1">
      <c r="A1561" s="360" t="s">
        <v>14396</v>
      </c>
      <c r="B1561" s="361" t="s">
        <v>11745</v>
      </c>
      <c r="C1561" s="361">
        <v>1</v>
      </c>
      <c r="D1561" s="361" t="s">
        <v>3692</v>
      </c>
      <c r="E1561" s="361" t="s">
        <v>14397</v>
      </c>
      <c r="F1561" s="361" t="s">
        <v>15827</v>
      </c>
      <c r="G1561" s="361" t="s">
        <v>14390</v>
      </c>
      <c r="H1561" s="361" t="s">
        <v>7939</v>
      </c>
      <c r="I1561" s="363" t="s">
        <v>14390</v>
      </c>
      <c r="J1561" s="363" t="s">
        <v>11891</v>
      </c>
      <c r="K1561" s="360" t="s">
        <v>13742</v>
      </c>
      <c r="L1561" s="360" t="s">
        <v>3692</v>
      </c>
      <c r="M1561" s="360" t="s">
        <v>14397</v>
      </c>
      <c r="N1561" s="363" t="s">
        <v>15869</v>
      </c>
      <c r="O1561" s="363" t="s">
        <v>13926</v>
      </c>
      <c r="P1561" s="363" t="s">
        <v>14398</v>
      </c>
      <c r="Q1561" s="363" t="s">
        <v>14399</v>
      </c>
      <c r="R1561" s="363" t="s">
        <v>15870</v>
      </c>
      <c r="S1561" s="363" t="s">
        <v>9175</v>
      </c>
      <c r="T1561" s="419" t="str">
        <f t="shared" si="49"/>
        <v>401Phường Bỉm Sơn</v>
      </c>
      <c r="U1561" t="e">
        <f>VLOOKUP(S1561,'DM CQT mới'!$E$7:$E$132,1,)</f>
        <v>#N/A</v>
      </c>
      <c r="V1561" s="360" t="s">
        <v>3692</v>
      </c>
      <c r="W1561" s="363" t="s">
        <v>15869</v>
      </c>
      <c r="X1561" t="b">
        <f t="shared" si="48"/>
        <v>1</v>
      </c>
    </row>
    <row r="1562" spans="1:24" ht="45" hidden="1">
      <c r="A1562" s="360" t="s">
        <v>14396</v>
      </c>
      <c r="B1562" s="361" t="s">
        <v>11745</v>
      </c>
      <c r="C1562" s="361">
        <v>1</v>
      </c>
      <c r="D1562" s="361" t="s">
        <v>3692</v>
      </c>
      <c r="E1562" s="361" t="s">
        <v>14397</v>
      </c>
      <c r="F1562" s="361" t="s">
        <v>15827</v>
      </c>
      <c r="G1562" s="361" t="s">
        <v>14390</v>
      </c>
      <c r="H1562" s="361" t="s">
        <v>7939</v>
      </c>
      <c r="I1562" s="363" t="s">
        <v>14390</v>
      </c>
      <c r="J1562" s="363" t="s">
        <v>11891</v>
      </c>
      <c r="K1562" s="360" t="s">
        <v>13742</v>
      </c>
      <c r="L1562" s="360" t="s">
        <v>3692</v>
      </c>
      <c r="M1562" s="360" t="s">
        <v>14397</v>
      </c>
      <c r="N1562" s="363" t="s">
        <v>15869</v>
      </c>
      <c r="O1562" s="363" t="s">
        <v>13926</v>
      </c>
      <c r="P1562" s="363" t="s">
        <v>14398</v>
      </c>
      <c r="Q1562" s="363" t="s">
        <v>14399</v>
      </c>
      <c r="R1562" s="363" t="s">
        <v>15870</v>
      </c>
      <c r="S1562" s="363" t="s">
        <v>9176</v>
      </c>
      <c r="T1562" s="419" t="str">
        <f t="shared" si="49"/>
        <v>401Phường Quang Trung</v>
      </c>
      <c r="U1562" t="e">
        <f>VLOOKUP(S1562,'DM CQT mới'!$E$7:$E$132,1,)</f>
        <v>#N/A</v>
      </c>
      <c r="V1562" s="360" t="s">
        <v>3692</v>
      </c>
      <c r="W1562" s="363" t="s">
        <v>15869</v>
      </c>
      <c r="X1562" t="b">
        <f t="shared" si="48"/>
        <v>1</v>
      </c>
    </row>
    <row r="1563" spans="1:24" ht="45" hidden="1">
      <c r="A1563" s="360" t="s">
        <v>14396</v>
      </c>
      <c r="B1563" s="361" t="s">
        <v>11745</v>
      </c>
      <c r="C1563" s="361">
        <v>1</v>
      </c>
      <c r="D1563" s="361" t="s">
        <v>3692</v>
      </c>
      <c r="E1563" s="361" t="s">
        <v>14397</v>
      </c>
      <c r="F1563" s="361" t="s">
        <v>15827</v>
      </c>
      <c r="G1563" s="361" t="s">
        <v>14390</v>
      </c>
      <c r="H1563" s="361" t="s">
        <v>7939</v>
      </c>
      <c r="I1563" s="363" t="s">
        <v>14390</v>
      </c>
      <c r="J1563" s="363" t="s">
        <v>11891</v>
      </c>
      <c r="K1563" s="360" t="s">
        <v>13742</v>
      </c>
      <c r="L1563" s="360" t="s">
        <v>3692</v>
      </c>
      <c r="M1563" s="360" t="s">
        <v>14397</v>
      </c>
      <c r="N1563" s="363" t="s">
        <v>15869</v>
      </c>
      <c r="O1563" s="363" t="s">
        <v>13926</v>
      </c>
      <c r="P1563" s="363" t="s">
        <v>14398</v>
      </c>
      <c r="Q1563" s="363" t="s">
        <v>14399</v>
      </c>
      <c r="R1563" s="363" t="s">
        <v>15870</v>
      </c>
      <c r="S1563" s="363" t="s">
        <v>9186</v>
      </c>
      <c r="T1563" s="419" t="str">
        <f t="shared" si="49"/>
        <v>401Xã Hà Trung</v>
      </c>
      <c r="U1563" t="e">
        <f>VLOOKUP(S1563,'DM CQT mới'!$E$7:$E$132,1,)</f>
        <v>#N/A</v>
      </c>
      <c r="V1563" s="360" t="s">
        <v>3692</v>
      </c>
      <c r="W1563" s="363" t="s">
        <v>15869</v>
      </c>
      <c r="X1563" t="b">
        <f t="shared" si="48"/>
        <v>1</v>
      </c>
    </row>
    <row r="1564" spans="1:24" ht="45" hidden="1">
      <c r="A1564" s="360" t="s">
        <v>14396</v>
      </c>
      <c r="B1564" s="361" t="s">
        <v>11745</v>
      </c>
      <c r="C1564" s="361">
        <v>1</v>
      </c>
      <c r="D1564" s="361" t="s">
        <v>3692</v>
      </c>
      <c r="E1564" s="361" t="s">
        <v>14397</v>
      </c>
      <c r="F1564" s="361" t="s">
        <v>15827</v>
      </c>
      <c r="G1564" s="361" t="s">
        <v>14390</v>
      </c>
      <c r="H1564" s="361" t="s">
        <v>7939</v>
      </c>
      <c r="I1564" s="363" t="s">
        <v>14390</v>
      </c>
      <c r="J1564" s="363" t="s">
        <v>11891</v>
      </c>
      <c r="K1564" s="360" t="s">
        <v>13742</v>
      </c>
      <c r="L1564" s="360" t="s">
        <v>3692</v>
      </c>
      <c r="M1564" s="360" t="s">
        <v>14397</v>
      </c>
      <c r="N1564" s="363" t="s">
        <v>15869</v>
      </c>
      <c r="O1564" s="363" t="s">
        <v>13926</v>
      </c>
      <c r="P1564" s="363" t="s">
        <v>14398</v>
      </c>
      <c r="Q1564" s="363" t="s">
        <v>14399</v>
      </c>
      <c r="R1564" s="363" t="s">
        <v>15870</v>
      </c>
      <c r="S1564" s="363" t="s">
        <v>9187</v>
      </c>
      <c r="T1564" s="419" t="str">
        <f t="shared" si="49"/>
        <v>401Xã Tống Sơn</v>
      </c>
      <c r="U1564" t="e">
        <f>VLOOKUP(S1564,'DM CQT mới'!$E$7:$E$132,1,)</f>
        <v>#N/A</v>
      </c>
      <c r="V1564" s="360" t="s">
        <v>3692</v>
      </c>
      <c r="W1564" s="363" t="s">
        <v>15869</v>
      </c>
      <c r="X1564" t="b">
        <f t="shared" si="48"/>
        <v>1</v>
      </c>
    </row>
    <row r="1565" spans="1:24" ht="45" hidden="1">
      <c r="A1565" s="360" t="s">
        <v>14396</v>
      </c>
      <c r="B1565" s="361" t="s">
        <v>11745</v>
      </c>
      <c r="C1565" s="361">
        <v>1</v>
      </c>
      <c r="D1565" s="361" t="s">
        <v>3692</v>
      </c>
      <c r="E1565" s="361" t="s">
        <v>14397</v>
      </c>
      <c r="F1565" s="361" t="s">
        <v>15827</v>
      </c>
      <c r="G1565" s="361" t="s">
        <v>14390</v>
      </c>
      <c r="H1565" s="361" t="s">
        <v>7939</v>
      </c>
      <c r="I1565" s="363" t="s">
        <v>14390</v>
      </c>
      <c r="J1565" s="363" t="s">
        <v>11891</v>
      </c>
      <c r="K1565" s="360" t="s">
        <v>13742</v>
      </c>
      <c r="L1565" s="360" t="s">
        <v>3692</v>
      </c>
      <c r="M1565" s="360" t="s">
        <v>14397</v>
      </c>
      <c r="N1565" s="363" t="s">
        <v>15869</v>
      </c>
      <c r="O1565" s="363" t="s">
        <v>13926</v>
      </c>
      <c r="P1565" s="363" t="s">
        <v>14398</v>
      </c>
      <c r="Q1565" s="363" t="s">
        <v>14399</v>
      </c>
      <c r="R1565" s="363" t="s">
        <v>15870</v>
      </c>
      <c r="S1565" s="363" t="s">
        <v>9188</v>
      </c>
      <c r="T1565" s="419" t="str">
        <f t="shared" si="49"/>
        <v>401Xã Hà Long</v>
      </c>
      <c r="U1565" t="e">
        <f>VLOOKUP(S1565,'DM CQT mới'!$E$7:$E$132,1,)</f>
        <v>#N/A</v>
      </c>
      <c r="V1565" s="360" t="s">
        <v>3692</v>
      </c>
      <c r="W1565" s="363" t="s">
        <v>15869</v>
      </c>
      <c r="X1565" t="b">
        <f t="shared" si="48"/>
        <v>1</v>
      </c>
    </row>
    <row r="1566" spans="1:24" ht="45" hidden="1">
      <c r="A1566" s="360" t="s">
        <v>14396</v>
      </c>
      <c r="B1566" s="361" t="s">
        <v>11745</v>
      </c>
      <c r="C1566" s="361">
        <v>1</v>
      </c>
      <c r="D1566" s="361" t="s">
        <v>3692</v>
      </c>
      <c r="E1566" s="361" t="s">
        <v>14397</v>
      </c>
      <c r="F1566" s="361" t="s">
        <v>15827</v>
      </c>
      <c r="G1566" s="361" t="s">
        <v>14390</v>
      </c>
      <c r="H1566" s="361" t="s">
        <v>7939</v>
      </c>
      <c r="I1566" s="363" t="s">
        <v>14390</v>
      </c>
      <c r="J1566" s="363" t="s">
        <v>11891</v>
      </c>
      <c r="K1566" s="360" t="s">
        <v>13742</v>
      </c>
      <c r="L1566" s="360" t="s">
        <v>3692</v>
      </c>
      <c r="M1566" s="360" t="s">
        <v>14397</v>
      </c>
      <c r="N1566" s="363" t="s">
        <v>15869</v>
      </c>
      <c r="O1566" s="363" t="s">
        <v>13926</v>
      </c>
      <c r="P1566" s="363" t="s">
        <v>14398</v>
      </c>
      <c r="Q1566" s="363" t="s">
        <v>14399</v>
      </c>
      <c r="R1566" s="363" t="s">
        <v>15870</v>
      </c>
      <c r="S1566" s="363" t="s">
        <v>9189</v>
      </c>
      <c r="T1566" s="419" t="str">
        <f t="shared" si="49"/>
        <v>401Xã Hoạt Giang</v>
      </c>
      <c r="U1566" t="e">
        <f>VLOOKUP(S1566,'DM CQT mới'!$E$7:$E$132,1,)</f>
        <v>#N/A</v>
      </c>
      <c r="V1566" s="360" t="s">
        <v>3692</v>
      </c>
      <c r="W1566" s="363" t="s">
        <v>15869</v>
      </c>
      <c r="X1566" t="b">
        <f t="shared" si="48"/>
        <v>1</v>
      </c>
    </row>
    <row r="1567" spans="1:24" ht="45" hidden="1">
      <c r="A1567" s="360" t="s">
        <v>14396</v>
      </c>
      <c r="B1567" s="361" t="s">
        <v>11745</v>
      </c>
      <c r="C1567" s="361">
        <v>1</v>
      </c>
      <c r="D1567" s="361" t="s">
        <v>3692</v>
      </c>
      <c r="E1567" s="361" t="s">
        <v>14397</v>
      </c>
      <c r="F1567" s="361" t="s">
        <v>15827</v>
      </c>
      <c r="G1567" s="361" t="s">
        <v>14390</v>
      </c>
      <c r="H1567" s="361" t="s">
        <v>7939</v>
      </c>
      <c r="I1567" s="363" t="s">
        <v>14390</v>
      </c>
      <c r="J1567" s="363" t="s">
        <v>11891</v>
      </c>
      <c r="K1567" s="360" t="s">
        <v>13742</v>
      </c>
      <c r="L1567" s="360" t="s">
        <v>3692</v>
      </c>
      <c r="M1567" s="360" t="s">
        <v>14397</v>
      </c>
      <c r="N1567" s="363" t="s">
        <v>15869</v>
      </c>
      <c r="O1567" s="363" t="s">
        <v>13926</v>
      </c>
      <c r="P1567" s="363" t="s">
        <v>14398</v>
      </c>
      <c r="Q1567" s="363" t="s">
        <v>14399</v>
      </c>
      <c r="R1567" s="363" t="s">
        <v>15870</v>
      </c>
      <c r="S1567" s="363" t="s">
        <v>9190</v>
      </c>
      <c r="T1567" s="419" t="str">
        <f t="shared" si="49"/>
        <v>401Xã Lĩnh Toại</v>
      </c>
      <c r="U1567" t="e">
        <f>VLOOKUP(S1567,'DM CQT mới'!$E$7:$E$132,1,)</f>
        <v>#N/A</v>
      </c>
      <c r="V1567" s="360" t="s">
        <v>3692</v>
      </c>
      <c r="W1567" s="363" t="s">
        <v>15869</v>
      </c>
      <c r="X1567" t="b">
        <f t="shared" si="48"/>
        <v>1</v>
      </c>
    </row>
    <row r="1568" spans="1:24" ht="60" hidden="1">
      <c r="A1568" s="360" t="s">
        <v>14400</v>
      </c>
      <c r="B1568" s="361" t="s">
        <v>11745</v>
      </c>
      <c r="C1568" s="361">
        <v>2</v>
      </c>
      <c r="D1568" s="361" t="s">
        <v>3848</v>
      </c>
      <c r="E1568" s="361" t="s">
        <v>14401</v>
      </c>
      <c r="F1568" s="361" t="s">
        <v>15829</v>
      </c>
      <c r="G1568" s="361" t="s">
        <v>14390</v>
      </c>
      <c r="H1568" s="361" t="s">
        <v>7939</v>
      </c>
      <c r="I1568" s="363" t="s">
        <v>14390</v>
      </c>
      <c r="J1568" s="363" t="s">
        <v>11891</v>
      </c>
      <c r="K1568" s="360" t="s">
        <v>13746</v>
      </c>
      <c r="L1568" s="360" t="s">
        <v>3848</v>
      </c>
      <c r="M1568" s="360" t="s">
        <v>14401</v>
      </c>
      <c r="N1568" s="363" t="s">
        <v>15871</v>
      </c>
      <c r="O1568" s="363" t="s">
        <v>13926</v>
      </c>
      <c r="P1568" s="363" t="s">
        <v>14402</v>
      </c>
      <c r="Q1568" s="363" t="s">
        <v>14403</v>
      </c>
      <c r="R1568" s="363" t="s">
        <v>15872</v>
      </c>
      <c r="S1568" s="363" t="s">
        <v>9191</v>
      </c>
      <c r="T1568" s="419" t="str">
        <f t="shared" si="49"/>
        <v>401Xã Triệu Lộc</v>
      </c>
      <c r="U1568" t="e">
        <f>VLOOKUP(S1568,'DM CQT mới'!$E$7:$E$132,1,)</f>
        <v>#N/A</v>
      </c>
      <c r="V1568" s="360" t="s">
        <v>3848</v>
      </c>
      <c r="W1568" s="363" t="s">
        <v>15871</v>
      </c>
      <c r="X1568" t="b">
        <f t="shared" si="48"/>
        <v>1</v>
      </c>
    </row>
    <row r="1569" spans="1:24" ht="60" hidden="1">
      <c r="A1569" s="360" t="s">
        <v>14400</v>
      </c>
      <c r="B1569" s="361" t="s">
        <v>11745</v>
      </c>
      <c r="C1569" s="361">
        <v>2</v>
      </c>
      <c r="D1569" s="361" t="s">
        <v>3848</v>
      </c>
      <c r="E1569" s="361" t="s">
        <v>14401</v>
      </c>
      <c r="F1569" s="361" t="s">
        <v>15829</v>
      </c>
      <c r="G1569" s="361" t="s">
        <v>14390</v>
      </c>
      <c r="H1569" s="361" t="s">
        <v>7939</v>
      </c>
      <c r="I1569" s="363" t="s">
        <v>14390</v>
      </c>
      <c r="J1569" s="363" t="s">
        <v>11891</v>
      </c>
      <c r="K1569" s="360" t="s">
        <v>13746</v>
      </c>
      <c r="L1569" s="360" t="s">
        <v>3848</v>
      </c>
      <c r="M1569" s="360" t="s">
        <v>14401</v>
      </c>
      <c r="N1569" s="363" t="s">
        <v>15871</v>
      </c>
      <c r="O1569" s="363" t="s">
        <v>13926</v>
      </c>
      <c r="P1569" s="363" t="s">
        <v>14402</v>
      </c>
      <c r="Q1569" s="363" t="s">
        <v>14403</v>
      </c>
      <c r="R1569" s="363" t="s">
        <v>15872</v>
      </c>
      <c r="S1569" s="363" t="s">
        <v>8550</v>
      </c>
      <c r="T1569" s="419" t="str">
        <f t="shared" si="49"/>
        <v>401Xã Đông Thành</v>
      </c>
      <c r="U1569" t="e">
        <f>VLOOKUP(S1569,'DM CQT mới'!$E$7:$E$132,1,)</f>
        <v>#N/A</v>
      </c>
      <c r="V1569" s="360" t="s">
        <v>3848</v>
      </c>
      <c r="W1569" s="363" t="s">
        <v>15871</v>
      </c>
      <c r="X1569" t="b">
        <f t="shared" si="48"/>
        <v>1</v>
      </c>
    </row>
    <row r="1570" spans="1:24" ht="60" hidden="1">
      <c r="A1570" s="360" t="s">
        <v>14400</v>
      </c>
      <c r="B1570" s="361" t="s">
        <v>11745</v>
      </c>
      <c r="C1570" s="361">
        <v>2</v>
      </c>
      <c r="D1570" s="361" t="s">
        <v>3848</v>
      </c>
      <c r="E1570" s="361" t="s">
        <v>14401</v>
      </c>
      <c r="F1570" s="361" t="s">
        <v>15829</v>
      </c>
      <c r="G1570" s="361" t="s">
        <v>14390</v>
      </c>
      <c r="H1570" s="361" t="s">
        <v>7939</v>
      </c>
      <c r="I1570" s="363" t="s">
        <v>14390</v>
      </c>
      <c r="J1570" s="363" t="s">
        <v>11891</v>
      </c>
      <c r="K1570" s="360" t="s">
        <v>13746</v>
      </c>
      <c r="L1570" s="360" t="s">
        <v>3848</v>
      </c>
      <c r="M1570" s="360" t="s">
        <v>14401</v>
      </c>
      <c r="N1570" s="363" t="s">
        <v>15871</v>
      </c>
      <c r="O1570" s="363" t="s">
        <v>13926</v>
      </c>
      <c r="P1570" s="363" t="s">
        <v>14402</v>
      </c>
      <c r="Q1570" s="363" t="s">
        <v>14403</v>
      </c>
      <c r="R1570" s="363" t="s">
        <v>15872</v>
      </c>
      <c r="S1570" s="363" t="s">
        <v>9192</v>
      </c>
      <c r="T1570" s="419" t="str">
        <f t="shared" si="49"/>
        <v>401Xã Hậu Lộc</v>
      </c>
      <c r="U1570" t="e">
        <f>VLOOKUP(S1570,'DM CQT mới'!$E$7:$E$132,1,)</f>
        <v>#N/A</v>
      </c>
      <c r="V1570" s="360" t="s">
        <v>3848</v>
      </c>
      <c r="W1570" s="363" t="s">
        <v>15871</v>
      </c>
      <c r="X1570" t="b">
        <f t="shared" si="48"/>
        <v>1</v>
      </c>
    </row>
    <row r="1571" spans="1:24" ht="60" hidden="1">
      <c r="A1571" s="360" t="s">
        <v>14400</v>
      </c>
      <c r="B1571" s="361" t="s">
        <v>11745</v>
      </c>
      <c r="C1571" s="361">
        <v>2</v>
      </c>
      <c r="D1571" s="361" t="s">
        <v>3848</v>
      </c>
      <c r="E1571" s="361" t="s">
        <v>14401</v>
      </c>
      <c r="F1571" s="361" t="s">
        <v>15829</v>
      </c>
      <c r="G1571" s="361" t="s">
        <v>14390</v>
      </c>
      <c r="H1571" s="361" t="s">
        <v>7939</v>
      </c>
      <c r="I1571" s="363" t="s">
        <v>14390</v>
      </c>
      <c r="J1571" s="363" t="s">
        <v>11891</v>
      </c>
      <c r="K1571" s="360" t="s">
        <v>13746</v>
      </c>
      <c r="L1571" s="360" t="s">
        <v>3848</v>
      </c>
      <c r="M1571" s="360" t="s">
        <v>14401</v>
      </c>
      <c r="N1571" s="363" t="s">
        <v>15871</v>
      </c>
      <c r="O1571" s="363" t="s">
        <v>13926</v>
      </c>
      <c r="P1571" s="363" t="s">
        <v>14402</v>
      </c>
      <c r="Q1571" s="363" t="s">
        <v>14403</v>
      </c>
      <c r="R1571" s="363" t="s">
        <v>15872</v>
      </c>
      <c r="S1571" s="363" t="s">
        <v>9193</v>
      </c>
      <c r="T1571" s="419" t="str">
        <f t="shared" si="49"/>
        <v>401Xã Hoa Lộc</v>
      </c>
      <c r="U1571" t="e">
        <f>VLOOKUP(S1571,'DM CQT mới'!$E$7:$E$132,1,)</f>
        <v>#N/A</v>
      </c>
      <c r="V1571" s="360" t="s">
        <v>3848</v>
      </c>
      <c r="W1571" s="363" t="s">
        <v>15871</v>
      </c>
      <c r="X1571" t="b">
        <f t="shared" si="48"/>
        <v>1</v>
      </c>
    </row>
    <row r="1572" spans="1:24" ht="60" hidden="1">
      <c r="A1572" s="360" t="s">
        <v>14400</v>
      </c>
      <c r="B1572" s="361" t="s">
        <v>11745</v>
      </c>
      <c r="C1572" s="361">
        <v>2</v>
      </c>
      <c r="D1572" s="361" t="s">
        <v>3848</v>
      </c>
      <c r="E1572" s="361" t="s">
        <v>14401</v>
      </c>
      <c r="F1572" s="361" t="s">
        <v>15829</v>
      </c>
      <c r="G1572" s="361" t="s">
        <v>14390</v>
      </c>
      <c r="H1572" s="361" t="s">
        <v>7939</v>
      </c>
      <c r="I1572" s="363" t="s">
        <v>14390</v>
      </c>
      <c r="J1572" s="363" t="s">
        <v>11891</v>
      </c>
      <c r="K1572" s="360" t="s">
        <v>13746</v>
      </c>
      <c r="L1572" s="360" t="s">
        <v>3848</v>
      </c>
      <c r="M1572" s="360" t="s">
        <v>14401</v>
      </c>
      <c r="N1572" s="363" t="s">
        <v>15871</v>
      </c>
      <c r="O1572" s="363" t="s">
        <v>13926</v>
      </c>
      <c r="P1572" s="363" t="s">
        <v>14402</v>
      </c>
      <c r="Q1572" s="363" t="s">
        <v>14403</v>
      </c>
      <c r="R1572" s="363" t="s">
        <v>15872</v>
      </c>
      <c r="S1572" s="363" t="s">
        <v>9194</v>
      </c>
      <c r="T1572" s="419" t="str">
        <f t="shared" si="49"/>
        <v>401Xã Vạn Lộc</v>
      </c>
      <c r="U1572" t="e">
        <f>VLOOKUP(S1572,'DM CQT mới'!$E$7:$E$132,1,)</f>
        <v>#N/A</v>
      </c>
      <c r="V1572" s="360" t="s">
        <v>3848</v>
      </c>
      <c r="W1572" s="363" t="s">
        <v>15871</v>
      </c>
      <c r="X1572" t="b">
        <f t="shared" si="48"/>
        <v>1</v>
      </c>
    </row>
    <row r="1573" spans="1:24" ht="60" hidden="1">
      <c r="A1573" s="360" t="s">
        <v>14400</v>
      </c>
      <c r="B1573" s="361" t="s">
        <v>11745</v>
      </c>
      <c r="C1573" s="361">
        <v>2</v>
      </c>
      <c r="D1573" s="361" t="s">
        <v>3848</v>
      </c>
      <c r="E1573" s="361" t="s">
        <v>14401</v>
      </c>
      <c r="F1573" s="361" t="s">
        <v>15829</v>
      </c>
      <c r="G1573" s="361" t="s">
        <v>14390</v>
      </c>
      <c r="H1573" s="361" t="s">
        <v>7939</v>
      </c>
      <c r="I1573" s="363" t="s">
        <v>14390</v>
      </c>
      <c r="J1573" s="363" t="s">
        <v>11891</v>
      </c>
      <c r="K1573" s="360" t="s">
        <v>13746</v>
      </c>
      <c r="L1573" s="360" t="s">
        <v>3848</v>
      </c>
      <c r="M1573" s="360" t="s">
        <v>14401</v>
      </c>
      <c r="N1573" s="363" t="s">
        <v>15871</v>
      </c>
      <c r="O1573" s="363" t="s">
        <v>13926</v>
      </c>
      <c r="P1573" s="363" t="s">
        <v>14402</v>
      </c>
      <c r="Q1573" s="363" t="s">
        <v>14403</v>
      </c>
      <c r="R1573" s="363" t="s">
        <v>15872</v>
      </c>
      <c r="S1573" s="363" t="s">
        <v>9195</v>
      </c>
      <c r="T1573" s="419" t="str">
        <f t="shared" si="49"/>
        <v>401Xã Nga Sơn</v>
      </c>
      <c r="U1573" t="e">
        <f>VLOOKUP(S1573,'DM CQT mới'!$E$7:$E$132,1,)</f>
        <v>#N/A</v>
      </c>
      <c r="V1573" s="360" t="s">
        <v>3848</v>
      </c>
      <c r="W1573" s="363" t="s">
        <v>15871</v>
      </c>
      <c r="X1573" t="b">
        <f t="shared" si="48"/>
        <v>1</v>
      </c>
    </row>
    <row r="1574" spans="1:24" ht="60" hidden="1">
      <c r="A1574" s="360" t="s">
        <v>14400</v>
      </c>
      <c r="B1574" s="361" t="s">
        <v>11745</v>
      </c>
      <c r="C1574" s="361">
        <v>2</v>
      </c>
      <c r="D1574" s="361" t="s">
        <v>3848</v>
      </c>
      <c r="E1574" s="361" t="s">
        <v>14401</v>
      </c>
      <c r="F1574" s="361" t="s">
        <v>15829</v>
      </c>
      <c r="G1574" s="361" t="s">
        <v>14390</v>
      </c>
      <c r="H1574" s="361" t="s">
        <v>7939</v>
      </c>
      <c r="I1574" s="363" t="s">
        <v>14390</v>
      </c>
      <c r="J1574" s="363" t="s">
        <v>11891</v>
      </c>
      <c r="K1574" s="360" t="s">
        <v>13746</v>
      </c>
      <c r="L1574" s="360" t="s">
        <v>3848</v>
      </c>
      <c r="M1574" s="360" t="s">
        <v>14401</v>
      </c>
      <c r="N1574" s="363" t="s">
        <v>15871</v>
      </c>
      <c r="O1574" s="363" t="s">
        <v>13926</v>
      </c>
      <c r="P1574" s="363" t="s">
        <v>14402</v>
      </c>
      <c r="Q1574" s="363" t="s">
        <v>14403</v>
      </c>
      <c r="R1574" s="363" t="s">
        <v>15872</v>
      </c>
      <c r="S1574" s="363" t="s">
        <v>9196</v>
      </c>
      <c r="T1574" s="419" t="str">
        <f t="shared" si="49"/>
        <v>401Xã Nga Thắng</v>
      </c>
      <c r="U1574" t="e">
        <f>VLOOKUP(S1574,'DM CQT mới'!$E$7:$E$132,1,)</f>
        <v>#N/A</v>
      </c>
      <c r="V1574" s="360" t="s">
        <v>3848</v>
      </c>
      <c r="W1574" s="363" t="s">
        <v>15871</v>
      </c>
      <c r="X1574" t="b">
        <f t="shared" si="48"/>
        <v>1</v>
      </c>
    </row>
    <row r="1575" spans="1:24" ht="60" hidden="1">
      <c r="A1575" s="360" t="s">
        <v>14400</v>
      </c>
      <c r="B1575" s="361" t="s">
        <v>11745</v>
      </c>
      <c r="C1575" s="361">
        <v>2</v>
      </c>
      <c r="D1575" s="361" t="s">
        <v>3848</v>
      </c>
      <c r="E1575" s="361" t="s">
        <v>14401</v>
      </c>
      <c r="F1575" s="361" t="s">
        <v>15829</v>
      </c>
      <c r="G1575" s="361" t="s">
        <v>14390</v>
      </c>
      <c r="H1575" s="361" t="s">
        <v>7939</v>
      </c>
      <c r="I1575" s="363" t="s">
        <v>14390</v>
      </c>
      <c r="J1575" s="363" t="s">
        <v>11891</v>
      </c>
      <c r="K1575" s="360" t="s">
        <v>13746</v>
      </c>
      <c r="L1575" s="360" t="s">
        <v>3848</v>
      </c>
      <c r="M1575" s="360" t="s">
        <v>14401</v>
      </c>
      <c r="N1575" s="363" t="s">
        <v>15871</v>
      </c>
      <c r="O1575" s="363" t="s">
        <v>13926</v>
      </c>
      <c r="P1575" s="363" t="s">
        <v>14402</v>
      </c>
      <c r="Q1575" s="363" t="s">
        <v>14403</v>
      </c>
      <c r="R1575" s="363" t="s">
        <v>15872</v>
      </c>
      <c r="S1575" s="363" t="s">
        <v>9197</v>
      </c>
      <c r="T1575" s="419" t="str">
        <f t="shared" si="49"/>
        <v>401Xã Hồ Vương</v>
      </c>
      <c r="U1575" t="e">
        <f>VLOOKUP(S1575,'DM CQT mới'!$E$7:$E$132,1,)</f>
        <v>#N/A</v>
      </c>
      <c r="V1575" s="360" t="s">
        <v>3848</v>
      </c>
      <c r="W1575" s="363" t="s">
        <v>15871</v>
      </c>
      <c r="X1575" t="b">
        <f t="shared" si="48"/>
        <v>1</v>
      </c>
    </row>
    <row r="1576" spans="1:24" ht="60" hidden="1">
      <c r="A1576" s="360" t="s">
        <v>14400</v>
      </c>
      <c r="B1576" s="361" t="s">
        <v>11745</v>
      </c>
      <c r="C1576" s="361">
        <v>2</v>
      </c>
      <c r="D1576" s="361" t="s">
        <v>3848</v>
      </c>
      <c r="E1576" s="361" t="s">
        <v>14401</v>
      </c>
      <c r="F1576" s="361" t="s">
        <v>15829</v>
      </c>
      <c r="G1576" s="361" t="s">
        <v>14390</v>
      </c>
      <c r="H1576" s="361" t="s">
        <v>7939</v>
      </c>
      <c r="I1576" s="363" t="s">
        <v>14390</v>
      </c>
      <c r="J1576" s="363" t="s">
        <v>11891</v>
      </c>
      <c r="K1576" s="360" t="s">
        <v>13746</v>
      </c>
      <c r="L1576" s="360" t="s">
        <v>3848</v>
      </c>
      <c r="M1576" s="360" t="s">
        <v>14401</v>
      </c>
      <c r="N1576" s="363" t="s">
        <v>15871</v>
      </c>
      <c r="O1576" s="363" t="s">
        <v>13926</v>
      </c>
      <c r="P1576" s="363" t="s">
        <v>14402</v>
      </c>
      <c r="Q1576" s="363" t="s">
        <v>14403</v>
      </c>
      <c r="R1576" s="363" t="s">
        <v>15872</v>
      </c>
      <c r="S1576" s="363" t="s">
        <v>8134</v>
      </c>
      <c r="T1576" s="419" t="str">
        <f t="shared" si="49"/>
        <v>401Xã Tân Tiến</v>
      </c>
      <c r="U1576" t="e">
        <f>VLOOKUP(S1576,'DM CQT mới'!$E$7:$E$132,1,)</f>
        <v>#N/A</v>
      </c>
      <c r="V1576" s="360" t="s">
        <v>3848</v>
      </c>
      <c r="W1576" s="363" t="s">
        <v>15871</v>
      </c>
      <c r="X1576" t="b">
        <f t="shared" si="48"/>
        <v>1</v>
      </c>
    </row>
    <row r="1577" spans="1:24" ht="60" hidden="1">
      <c r="A1577" s="360" t="s">
        <v>14400</v>
      </c>
      <c r="B1577" s="361" t="s">
        <v>11745</v>
      </c>
      <c r="C1577" s="361">
        <v>2</v>
      </c>
      <c r="D1577" s="361" t="s">
        <v>3848</v>
      </c>
      <c r="E1577" s="361" t="s">
        <v>14401</v>
      </c>
      <c r="F1577" s="361" t="s">
        <v>15829</v>
      </c>
      <c r="G1577" s="361" t="s">
        <v>14390</v>
      </c>
      <c r="H1577" s="361" t="s">
        <v>7939</v>
      </c>
      <c r="I1577" s="363" t="s">
        <v>14390</v>
      </c>
      <c r="J1577" s="363" t="s">
        <v>11891</v>
      </c>
      <c r="K1577" s="360" t="s">
        <v>13746</v>
      </c>
      <c r="L1577" s="360" t="s">
        <v>3848</v>
      </c>
      <c r="M1577" s="360" t="s">
        <v>14401</v>
      </c>
      <c r="N1577" s="363" t="s">
        <v>15871</v>
      </c>
      <c r="O1577" s="363" t="s">
        <v>13926</v>
      </c>
      <c r="P1577" s="363" t="s">
        <v>14402</v>
      </c>
      <c r="Q1577" s="363" t="s">
        <v>14403</v>
      </c>
      <c r="R1577" s="363" t="s">
        <v>15872</v>
      </c>
      <c r="S1577" s="363" t="s">
        <v>9198</v>
      </c>
      <c r="T1577" s="419" t="str">
        <f t="shared" si="49"/>
        <v>401Xã Nga An</v>
      </c>
      <c r="U1577" t="e">
        <f>VLOOKUP(S1577,'DM CQT mới'!$E$7:$E$132,1,)</f>
        <v>#N/A</v>
      </c>
      <c r="V1577" s="360" t="s">
        <v>3848</v>
      </c>
      <c r="W1577" s="363" t="s">
        <v>15871</v>
      </c>
      <c r="X1577" t="b">
        <f t="shared" si="48"/>
        <v>1</v>
      </c>
    </row>
    <row r="1578" spans="1:24" ht="60" hidden="1">
      <c r="A1578" s="360" t="s">
        <v>14400</v>
      </c>
      <c r="B1578" s="361" t="s">
        <v>11745</v>
      </c>
      <c r="C1578" s="361">
        <v>2</v>
      </c>
      <c r="D1578" s="361" t="s">
        <v>3848</v>
      </c>
      <c r="E1578" s="361" t="s">
        <v>14401</v>
      </c>
      <c r="F1578" s="361" t="s">
        <v>15829</v>
      </c>
      <c r="G1578" s="361" t="s">
        <v>14390</v>
      </c>
      <c r="H1578" s="361" t="s">
        <v>7939</v>
      </c>
      <c r="I1578" s="363" t="s">
        <v>14390</v>
      </c>
      <c r="J1578" s="363" t="s">
        <v>11891</v>
      </c>
      <c r="K1578" s="360" t="s">
        <v>13746</v>
      </c>
      <c r="L1578" s="360" t="s">
        <v>3848</v>
      </c>
      <c r="M1578" s="360" t="s">
        <v>14401</v>
      </c>
      <c r="N1578" s="363" t="s">
        <v>15871</v>
      </c>
      <c r="O1578" s="363" t="s">
        <v>13926</v>
      </c>
      <c r="P1578" s="363" t="s">
        <v>14402</v>
      </c>
      <c r="Q1578" s="363" t="s">
        <v>14403</v>
      </c>
      <c r="R1578" s="363" t="s">
        <v>15872</v>
      </c>
      <c r="S1578" s="363" t="s">
        <v>9199</v>
      </c>
      <c r="T1578" s="419" t="str">
        <f t="shared" si="49"/>
        <v>401Xã Ba Đình</v>
      </c>
      <c r="U1578" t="e">
        <f>VLOOKUP(S1578,'DM CQT mới'!$E$7:$E$132,1,)</f>
        <v>#N/A</v>
      </c>
      <c r="V1578" s="360" t="s">
        <v>3848</v>
      </c>
      <c r="W1578" s="363" t="s">
        <v>15871</v>
      </c>
      <c r="X1578" t="b">
        <f t="shared" si="48"/>
        <v>1</v>
      </c>
    </row>
    <row r="1579" spans="1:24" ht="45" hidden="1">
      <c r="A1579" s="360" t="s">
        <v>14404</v>
      </c>
      <c r="B1579" s="361" t="s">
        <v>11745</v>
      </c>
      <c r="C1579" s="361">
        <v>3</v>
      </c>
      <c r="D1579" s="361" t="s">
        <v>3888</v>
      </c>
      <c r="E1579" s="361" t="s">
        <v>14405</v>
      </c>
      <c r="F1579" s="361" t="s">
        <v>15831</v>
      </c>
      <c r="G1579" s="361" t="s">
        <v>14390</v>
      </c>
      <c r="H1579" s="361" t="s">
        <v>7939</v>
      </c>
      <c r="I1579" s="363" t="s">
        <v>14390</v>
      </c>
      <c r="J1579" s="363" t="s">
        <v>11891</v>
      </c>
      <c r="K1579" s="360" t="s">
        <v>13750</v>
      </c>
      <c r="L1579" s="360" t="s">
        <v>3888</v>
      </c>
      <c r="M1579" s="360" t="s">
        <v>14405</v>
      </c>
      <c r="N1579" s="363" t="s">
        <v>15873</v>
      </c>
      <c r="O1579" s="363" t="s">
        <v>13926</v>
      </c>
      <c r="P1579" s="363" t="s">
        <v>3843</v>
      </c>
      <c r="Q1579" s="363" t="s">
        <v>14406</v>
      </c>
      <c r="R1579" s="363" t="s">
        <v>15874</v>
      </c>
      <c r="S1579" s="363" t="s">
        <v>9200</v>
      </c>
      <c r="T1579" s="419" t="str">
        <f t="shared" si="49"/>
        <v>401Xã Hoằng Hóa</v>
      </c>
      <c r="U1579" t="e">
        <f>VLOOKUP(S1579,'DM CQT mới'!$E$7:$E$132,1,)</f>
        <v>#N/A</v>
      </c>
      <c r="V1579" s="360" t="s">
        <v>3888</v>
      </c>
      <c r="W1579" s="363" t="s">
        <v>15873</v>
      </c>
      <c r="X1579" t="b">
        <f t="shared" si="48"/>
        <v>1</v>
      </c>
    </row>
    <row r="1580" spans="1:24" ht="45" hidden="1">
      <c r="A1580" s="360" t="s">
        <v>14404</v>
      </c>
      <c r="B1580" s="361" t="s">
        <v>11745</v>
      </c>
      <c r="C1580" s="361">
        <v>3</v>
      </c>
      <c r="D1580" s="361" t="s">
        <v>3888</v>
      </c>
      <c r="E1580" s="361" t="s">
        <v>14405</v>
      </c>
      <c r="F1580" s="361" t="s">
        <v>15831</v>
      </c>
      <c r="G1580" s="361" t="s">
        <v>14390</v>
      </c>
      <c r="H1580" s="361" t="s">
        <v>7939</v>
      </c>
      <c r="I1580" s="363" t="s">
        <v>14390</v>
      </c>
      <c r="J1580" s="363" t="s">
        <v>11891</v>
      </c>
      <c r="K1580" s="360" t="s">
        <v>13750</v>
      </c>
      <c r="L1580" s="360" t="s">
        <v>3888</v>
      </c>
      <c r="M1580" s="360" t="s">
        <v>14405</v>
      </c>
      <c r="N1580" s="363" t="s">
        <v>15873</v>
      </c>
      <c r="O1580" s="363" t="s">
        <v>13926</v>
      </c>
      <c r="P1580" s="363" t="s">
        <v>3843</v>
      </c>
      <c r="Q1580" s="363" t="s">
        <v>14406</v>
      </c>
      <c r="R1580" s="363" t="s">
        <v>15874</v>
      </c>
      <c r="S1580" s="363" t="s">
        <v>9201</v>
      </c>
      <c r="T1580" s="419" t="str">
        <f t="shared" si="49"/>
        <v>401Xã Hoằng Tiến</v>
      </c>
      <c r="U1580" t="e">
        <f>VLOOKUP(S1580,'DM CQT mới'!$E$7:$E$132,1,)</f>
        <v>#N/A</v>
      </c>
      <c r="V1580" s="360" t="s">
        <v>3888</v>
      </c>
      <c r="W1580" s="363" t="s">
        <v>15873</v>
      </c>
      <c r="X1580" t="b">
        <f t="shared" si="48"/>
        <v>1</v>
      </c>
    </row>
    <row r="1581" spans="1:24" ht="45" hidden="1">
      <c r="A1581" s="360" t="s">
        <v>14404</v>
      </c>
      <c r="B1581" s="361" t="s">
        <v>11745</v>
      </c>
      <c r="C1581" s="361">
        <v>3</v>
      </c>
      <c r="D1581" s="361" t="s">
        <v>3888</v>
      </c>
      <c r="E1581" s="361" t="s">
        <v>14405</v>
      </c>
      <c r="F1581" s="361" t="s">
        <v>15831</v>
      </c>
      <c r="G1581" s="361" t="s">
        <v>14390</v>
      </c>
      <c r="H1581" s="361" t="s">
        <v>7939</v>
      </c>
      <c r="I1581" s="363" t="s">
        <v>14390</v>
      </c>
      <c r="J1581" s="363" t="s">
        <v>11891</v>
      </c>
      <c r="K1581" s="360" t="s">
        <v>13750</v>
      </c>
      <c r="L1581" s="360" t="s">
        <v>3888</v>
      </c>
      <c r="M1581" s="360" t="s">
        <v>14405</v>
      </c>
      <c r="N1581" s="363" t="s">
        <v>15873</v>
      </c>
      <c r="O1581" s="363" t="s">
        <v>13926</v>
      </c>
      <c r="P1581" s="363" t="s">
        <v>3843</v>
      </c>
      <c r="Q1581" s="363" t="s">
        <v>14406</v>
      </c>
      <c r="R1581" s="363" t="s">
        <v>15874</v>
      </c>
      <c r="S1581" s="363" t="s">
        <v>9202</v>
      </c>
      <c r="T1581" s="419" t="str">
        <f t="shared" si="49"/>
        <v>401Xã Hoằng Thanh</v>
      </c>
      <c r="U1581" t="e">
        <f>VLOOKUP(S1581,'DM CQT mới'!$E$7:$E$132,1,)</f>
        <v>#N/A</v>
      </c>
      <c r="V1581" s="360" t="s">
        <v>3888</v>
      </c>
      <c r="W1581" s="363" t="s">
        <v>15873</v>
      </c>
      <c r="X1581" t="b">
        <f t="shared" si="48"/>
        <v>1</v>
      </c>
    </row>
    <row r="1582" spans="1:24" ht="45" hidden="1">
      <c r="A1582" s="360" t="s">
        <v>14404</v>
      </c>
      <c r="B1582" s="361" t="s">
        <v>11745</v>
      </c>
      <c r="C1582" s="361">
        <v>3</v>
      </c>
      <c r="D1582" s="361" t="s">
        <v>3888</v>
      </c>
      <c r="E1582" s="361" t="s">
        <v>14405</v>
      </c>
      <c r="F1582" s="361" t="s">
        <v>15831</v>
      </c>
      <c r="G1582" s="361" t="s">
        <v>14390</v>
      </c>
      <c r="H1582" s="361" t="s">
        <v>7939</v>
      </c>
      <c r="I1582" s="363" t="s">
        <v>14390</v>
      </c>
      <c r="J1582" s="363" t="s">
        <v>11891</v>
      </c>
      <c r="K1582" s="360" t="s">
        <v>13750</v>
      </c>
      <c r="L1582" s="360" t="s">
        <v>3888</v>
      </c>
      <c r="M1582" s="360" t="s">
        <v>14405</v>
      </c>
      <c r="N1582" s="363" t="s">
        <v>15873</v>
      </c>
      <c r="O1582" s="363" t="s">
        <v>13926</v>
      </c>
      <c r="P1582" s="363" t="s">
        <v>3843</v>
      </c>
      <c r="Q1582" s="363" t="s">
        <v>14406</v>
      </c>
      <c r="R1582" s="363" t="s">
        <v>15874</v>
      </c>
      <c r="S1582" s="363" t="s">
        <v>9203</v>
      </c>
      <c r="T1582" s="419" t="str">
        <f t="shared" si="49"/>
        <v>401Xã Hoằng Lộc</v>
      </c>
      <c r="U1582" t="e">
        <f>VLOOKUP(S1582,'DM CQT mới'!$E$7:$E$132,1,)</f>
        <v>#N/A</v>
      </c>
      <c r="V1582" s="360" t="s">
        <v>3888</v>
      </c>
      <c r="W1582" s="363" t="s">
        <v>15873</v>
      </c>
      <c r="X1582" t="b">
        <f t="shared" si="48"/>
        <v>1</v>
      </c>
    </row>
    <row r="1583" spans="1:24" ht="45" hidden="1">
      <c r="A1583" s="360" t="s">
        <v>14404</v>
      </c>
      <c r="B1583" s="361" t="s">
        <v>11745</v>
      </c>
      <c r="C1583" s="361">
        <v>3</v>
      </c>
      <c r="D1583" s="361" t="s">
        <v>3888</v>
      </c>
      <c r="E1583" s="361" t="s">
        <v>14405</v>
      </c>
      <c r="F1583" s="361" t="s">
        <v>15831</v>
      </c>
      <c r="G1583" s="361" t="s">
        <v>14390</v>
      </c>
      <c r="H1583" s="361" t="s">
        <v>7939</v>
      </c>
      <c r="I1583" s="363" t="s">
        <v>14390</v>
      </c>
      <c r="J1583" s="363" t="s">
        <v>11891</v>
      </c>
      <c r="K1583" s="360" t="s">
        <v>13750</v>
      </c>
      <c r="L1583" s="360" t="s">
        <v>3888</v>
      </c>
      <c r="M1583" s="360" t="s">
        <v>14405</v>
      </c>
      <c r="N1583" s="363" t="s">
        <v>15873</v>
      </c>
      <c r="O1583" s="363" t="s">
        <v>13926</v>
      </c>
      <c r="P1583" s="363" t="s">
        <v>3843</v>
      </c>
      <c r="Q1583" s="363" t="s">
        <v>14406</v>
      </c>
      <c r="R1583" s="363" t="s">
        <v>15874</v>
      </c>
      <c r="S1583" s="363" t="s">
        <v>9204</v>
      </c>
      <c r="T1583" s="419" t="str">
        <f t="shared" si="49"/>
        <v>401Xã Hoằng Châu</v>
      </c>
      <c r="U1583" t="e">
        <f>VLOOKUP(S1583,'DM CQT mới'!$E$7:$E$132,1,)</f>
        <v>#N/A</v>
      </c>
      <c r="V1583" s="360" t="s">
        <v>3888</v>
      </c>
      <c r="W1583" s="363" t="s">
        <v>15873</v>
      </c>
      <c r="X1583" t="b">
        <f t="shared" si="48"/>
        <v>1</v>
      </c>
    </row>
    <row r="1584" spans="1:24" ht="45" hidden="1">
      <c r="A1584" s="360" t="s">
        <v>14404</v>
      </c>
      <c r="B1584" s="361" t="s">
        <v>11745</v>
      </c>
      <c r="C1584" s="361">
        <v>3</v>
      </c>
      <c r="D1584" s="361" t="s">
        <v>3888</v>
      </c>
      <c r="E1584" s="361" t="s">
        <v>14405</v>
      </c>
      <c r="F1584" s="361" t="s">
        <v>15831</v>
      </c>
      <c r="G1584" s="361" t="s">
        <v>14390</v>
      </c>
      <c r="H1584" s="361" t="s">
        <v>7939</v>
      </c>
      <c r="I1584" s="363" t="s">
        <v>14390</v>
      </c>
      <c r="J1584" s="363" t="s">
        <v>11891</v>
      </c>
      <c r="K1584" s="360" t="s">
        <v>13750</v>
      </c>
      <c r="L1584" s="360" t="s">
        <v>3888</v>
      </c>
      <c r="M1584" s="360" t="s">
        <v>14405</v>
      </c>
      <c r="N1584" s="363" t="s">
        <v>15873</v>
      </c>
      <c r="O1584" s="363" t="s">
        <v>13926</v>
      </c>
      <c r="P1584" s="363" t="s">
        <v>3843</v>
      </c>
      <c r="Q1584" s="363" t="s">
        <v>14406</v>
      </c>
      <c r="R1584" s="363" t="s">
        <v>15874</v>
      </c>
      <c r="S1584" s="363" t="s">
        <v>9205</v>
      </c>
      <c r="T1584" s="419" t="str">
        <f t="shared" si="49"/>
        <v>401Xã Hoằng Sơn</v>
      </c>
      <c r="U1584" t="e">
        <f>VLOOKUP(S1584,'DM CQT mới'!$E$7:$E$132,1,)</f>
        <v>#N/A</v>
      </c>
      <c r="V1584" s="360" t="s">
        <v>3888</v>
      </c>
      <c r="W1584" s="363" t="s">
        <v>15873</v>
      </c>
      <c r="X1584" t="b">
        <f t="shared" si="48"/>
        <v>1</v>
      </c>
    </row>
    <row r="1585" spans="1:24" ht="45" hidden="1">
      <c r="A1585" s="360" t="s">
        <v>14404</v>
      </c>
      <c r="B1585" s="361" t="s">
        <v>11745</v>
      </c>
      <c r="C1585" s="361">
        <v>3</v>
      </c>
      <c r="D1585" s="361" t="s">
        <v>3888</v>
      </c>
      <c r="E1585" s="361" t="s">
        <v>14405</v>
      </c>
      <c r="F1585" s="361" t="s">
        <v>15831</v>
      </c>
      <c r="G1585" s="361" t="s">
        <v>14390</v>
      </c>
      <c r="H1585" s="361" t="s">
        <v>7939</v>
      </c>
      <c r="I1585" s="363" t="s">
        <v>14390</v>
      </c>
      <c r="J1585" s="363" t="s">
        <v>11891</v>
      </c>
      <c r="K1585" s="360" t="s">
        <v>13750</v>
      </c>
      <c r="L1585" s="360" t="s">
        <v>3888</v>
      </c>
      <c r="M1585" s="360" t="s">
        <v>14405</v>
      </c>
      <c r="N1585" s="363" t="s">
        <v>15873</v>
      </c>
      <c r="O1585" s="363" t="s">
        <v>13926</v>
      </c>
      <c r="P1585" s="363" t="s">
        <v>3843</v>
      </c>
      <c r="Q1585" s="363" t="s">
        <v>14406</v>
      </c>
      <c r="R1585" s="363" t="s">
        <v>15874</v>
      </c>
      <c r="S1585" s="363" t="s">
        <v>9206</v>
      </c>
      <c r="T1585" s="419" t="str">
        <f t="shared" si="49"/>
        <v>401Xã Hoằng Phú</v>
      </c>
      <c r="U1585" t="e">
        <f>VLOOKUP(S1585,'DM CQT mới'!$E$7:$E$132,1,)</f>
        <v>#N/A</v>
      </c>
      <c r="V1585" s="360" t="s">
        <v>3888</v>
      </c>
      <c r="W1585" s="363" t="s">
        <v>15873</v>
      </c>
      <c r="X1585" t="b">
        <f t="shared" si="48"/>
        <v>1</v>
      </c>
    </row>
    <row r="1586" spans="1:24" ht="45" hidden="1">
      <c r="A1586" s="360" t="s">
        <v>14404</v>
      </c>
      <c r="B1586" s="361" t="s">
        <v>11745</v>
      </c>
      <c r="C1586" s="361">
        <v>3</v>
      </c>
      <c r="D1586" s="361" t="s">
        <v>3888</v>
      </c>
      <c r="E1586" s="361" t="s">
        <v>14405</v>
      </c>
      <c r="F1586" s="361" t="s">
        <v>15831</v>
      </c>
      <c r="G1586" s="361" t="s">
        <v>14390</v>
      </c>
      <c r="H1586" s="361" t="s">
        <v>7939</v>
      </c>
      <c r="I1586" s="363" t="s">
        <v>14390</v>
      </c>
      <c r="J1586" s="363" t="s">
        <v>11891</v>
      </c>
      <c r="K1586" s="360" t="s">
        <v>13750</v>
      </c>
      <c r="L1586" s="360" t="s">
        <v>3888</v>
      </c>
      <c r="M1586" s="360" t="s">
        <v>14405</v>
      </c>
      <c r="N1586" s="363" t="s">
        <v>15873</v>
      </c>
      <c r="O1586" s="363" t="s">
        <v>13926</v>
      </c>
      <c r="P1586" s="363" t="s">
        <v>3843</v>
      </c>
      <c r="Q1586" s="363" t="s">
        <v>14406</v>
      </c>
      <c r="R1586" s="363" t="s">
        <v>15874</v>
      </c>
      <c r="S1586" s="363" t="s">
        <v>9207</v>
      </c>
      <c r="T1586" s="419" t="str">
        <f t="shared" si="49"/>
        <v>401Xã Hoằng Giang</v>
      </c>
      <c r="U1586" t="e">
        <f>VLOOKUP(S1586,'DM CQT mới'!$E$7:$E$132,1,)</f>
        <v>#N/A</v>
      </c>
      <c r="V1586" s="360" t="s">
        <v>3888</v>
      </c>
      <c r="W1586" s="363" t="s">
        <v>15873</v>
      </c>
      <c r="X1586" t="b">
        <f t="shared" si="48"/>
        <v>1</v>
      </c>
    </row>
    <row r="1587" spans="1:24" ht="75" hidden="1">
      <c r="A1587" s="360" t="s">
        <v>14407</v>
      </c>
      <c r="B1587" s="361" t="s">
        <v>11745</v>
      </c>
      <c r="C1587" s="361">
        <v>4</v>
      </c>
      <c r="D1587" s="361" t="s">
        <v>3904</v>
      </c>
      <c r="E1587" s="361" t="s">
        <v>14408</v>
      </c>
      <c r="F1587" s="361" t="s">
        <v>15833</v>
      </c>
      <c r="G1587" s="361" t="s">
        <v>14390</v>
      </c>
      <c r="H1587" s="361" t="s">
        <v>7939</v>
      </c>
      <c r="I1587" s="363" t="s">
        <v>14390</v>
      </c>
      <c r="J1587" s="363" t="s">
        <v>11891</v>
      </c>
      <c r="K1587" s="360" t="s">
        <v>13753</v>
      </c>
      <c r="L1587" s="360" t="s">
        <v>3904</v>
      </c>
      <c r="M1587" s="360" t="s">
        <v>14408</v>
      </c>
      <c r="N1587" s="363" t="s">
        <v>15875</v>
      </c>
      <c r="O1587" s="363" t="s">
        <v>13926</v>
      </c>
      <c r="P1587" s="363" t="s">
        <v>14409</v>
      </c>
      <c r="Q1587" s="363" t="s">
        <v>14410</v>
      </c>
      <c r="R1587" s="363" t="s">
        <v>15876</v>
      </c>
      <c r="S1587" s="363" t="s">
        <v>9214</v>
      </c>
      <c r="T1587" s="419" t="str">
        <f t="shared" si="49"/>
        <v>401Xã Nông Cống</v>
      </c>
      <c r="U1587" t="e">
        <f>VLOOKUP(S1587,'DM CQT mới'!$E$7:$E$132,1,)</f>
        <v>#N/A</v>
      </c>
      <c r="V1587" s="360" t="s">
        <v>3904</v>
      </c>
      <c r="W1587" s="363" t="s">
        <v>15875</v>
      </c>
      <c r="X1587" t="b">
        <f t="shared" si="48"/>
        <v>1</v>
      </c>
    </row>
    <row r="1588" spans="1:24" ht="75" hidden="1">
      <c r="A1588" s="360" t="s">
        <v>14407</v>
      </c>
      <c r="B1588" s="361" t="s">
        <v>11745</v>
      </c>
      <c r="C1588" s="361">
        <v>4</v>
      </c>
      <c r="D1588" s="361" t="s">
        <v>3904</v>
      </c>
      <c r="E1588" s="361" t="s">
        <v>14408</v>
      </c>
      <c r="F1588" s="361" t="s">
        <v>15833</v>
      </c>
      <c r="G1588" s="361" t="s">
        <v>14390</v>
      </c>
      <c r="H1588" s="361" t="s">
        <v>7939</v>
      </c>
      <c r="I1588" s="363" t="s">
        <v>14390</v>
      </c>
      <c r="J1588" s="363" t="s">
        <v>11891</v>
      </c>
      <c r="K1588" s="360" t="s">
        <v>13753</v>
      </c>
      <c r="L1588" s="360" t="s">
        <v>3904</v>
      </c>
      <c r="M1588" s="360" t="s">
        <v>14408</v>
      </c>
      <c r="N1588" s="363" t="s">
        <v>15875</v>
      </c>
      <c r="O1588" s="363" t="s">
        <v>13926</v>
      </c>
      <c r="P1588" s="363" t="s">
        <v>14409</v>
      </c>
      <c r="Q1588" s="363" t="s">
        <v>14410</v>
      </c>
      <c r="R1588" s="363" t="s">
        <v>15876</v>
      </c>
      <c r="S1588" s="363" t="s">
        <v>9215</v>
      </c>
      <c r="T1588" s="419" t="str">
        <f t="shared" si="49"/>
        <v>401Xã Thắng Lợi</v>
      </c>
      <c r="U1588" t="e">
        <f>VLOOKUP(S1588,'DM CQT mới'!$E$7:$E$132,1,)</f>
        <v>#N/A</v>
      </c>
      <c r="V1588" s="360" t="s">
        <v>3904</v>
      </c>
      <c r="W1588" s="363" t="s">
        <v>15875</v>
      </c>
      <c r="X1588" t="b">
        <f t="shared" si="48"/>
        <v>1</v>
      </c>
    </row>
    <row r="1589" spans="1:24" ht="75" hidden="1">
      <c r="A1589" s="360" t="s">
        <v>14407</v>
      </c>
      <c r="B1589" s="361" t="s">
        <v>11745</v>
      </c>
      <c r="C1589" s="361">
        <v>4</v>
      </c>
      <c r="D1589" s="361" t="s">
        <v>3904</v>
      </c>
      <c r="E1589" s="361" t="s">
        <v>14408</v>
      </c>
      <c r="F1589" s="361" t="s">
        <v>15833</v>
      </c>
      <c r="G1589" s="361" t="s">
        <v>14390</v>
      </c>
      <c r="H1589" s="361" t="s">
        <v>7939</v>
      </c>
      <c r="I1589" s="363" t="s">
        <v>14390</v>
      </c>
      <c r="J1589" s="363" t="s">
        <v>11891</v>
      </c>
      <c r="K1589" s="360" t="s">
        <v>13753</v>
      </c>
      <c r="L1589" s="360" t="s">
        <v>3904</v>
      </c>
      <c r="M1589" s="360" t="s">
        <v>14408</v>
      </c>
      <c r="N1589" s="363" t="s">
        <v>15875</v>
      </c>
      <c r="O1589" s="363" t="s">
        <v>13926</v>
      </c>
      <c r="P1589" s="363" t="s">
        <v>14409</v>
      </c>
      <c r="Q1589" s="363" t="s">
        <v>14410</v>
      </c>
      <c r="R1589" s="363" t="s">
        <v>15876</v>
      </c>
      <c r="S1589" s="363" t="s">
        <v>8855</v>
      </c>
      <c r="T1589" s="419" t="str">
        <f t="shared" si="49"/>
        <v>401Xã Trung Chính</v>
      </c>
      <c r="U1589" t="e">
        <f>VLOOKUP(S1589,'DM CQT mới'!$E$7:$E$132,1,)</f>
        <v>#N/A</v>
      </c>
      <c r="V1589" s="360" t="s">
        <v>3904</v>
      </c>
      <c r="W1589" s="363" t="s">
        <v>15875</v>
      </c>
      <c r="X1589" t="b">
        <f t="shared" si="48"/>
        <v>1</v>
      </c>
    </row>
    <row r="1590" spans="1:24" ht="75" hidden="1">
      <c r="A1590" s="360" t="s">
        <v>14407</v>
      </c>
      <c r="B1590" s="361" t="s">
        <v>11745</v>
      </c>
      <c r="C1590" s="361">
        <v>4</v>
      </c>
      <c r="D1590" s="361" t="s">
        <v>3904</v>
      </c>
      <c r="E1590" s="361" t="s">
        <v>14408</v>
      </c>
      <c r="F1590" s="361" t="s">
        <v>15833</v>
      </c>
      <c r="G1590" s="361" t="s">
        <v>14390</v>
      </c>
      <c r="H1590" s="361" t="s">
        <v>7939</v>
      </c>
      <c r="I1590" s="363" t="s">
        <v>14390</v>
      </c>
      <c r="J1590" s="363" t="s">
        <v>11891</v>
      </c>
      <c r="K1590" s="360" t="s">
        <v>13753</v>
      </c>
      <c r="L1590" s="360" t="s">
        <v>3904</v>
      </c>
      <c r="M1590" s="360" t="s">
        <v>14408</v>
      </c>
      <c r="N1590" s="363" t="s">
        <v>15875</v>
      </c>
      <c r="O1590" s="363" t="s">
        <v>13926</v>
      </c>
      <c r="P1590" s="363" t="s">
        <v>14409</v>
      </c>
      <c r="Q1590" s="363" t="s">
        <v>14410</v>
      </c>
      <c r="R1590" s="363" t="s">
        <v>15876</v>
      </c>
      <c r="S1590" s="363" t="s">
        <v>9216</v>
      </c>
      <c r="T1590" s="419" t="str">
        <f t="shared" si="49"/>
        <v>401Xã Trường Văn</v>
      </c>
      <c r="U1590" t="e">
        <f>VLOOKUP(S1590,'DM CQT mới'!$E$7:$E$132,1,)</f>
        <v>#N/A</v>
      </c>
      <c r="V1590" s="360" t="s">
        <v>3904</v>
      </c>
      <c r="W1590" s="363" t="s">
        <v>15875</v>
      </c>
      <c r="X1590" t="b">
        <f t="shared" si="48"/>
        <v>1</v>
      </c>
    </row>
    <row r="1591" spans="1:24" ht="75" hidden="1">
      <c r="A1591" s="360" t="s">
        <v>14407</v>
      </c>
      <c r="B1591" s="361" t="s">
        <v>11745</v>
      </c>
      <c r="C1591" s="361">
        <v>4</v>
      </c>
      <c r="D1591" s="361" t="s">
        <v>3904</v>
      </c>
      <c r="E1591" s="361" t="s">
        <v>14408</v>
      </c>
      <c r="F1591" s="361" t="s">
        <v>15833</v>
      </c>
      <c r="G1591" s="361" t="s">
        <v>14390</v>
      </c>
      <c r="H1591" s="361" t="s">
        <v>7939</v>
      </c>
      <c r="I1591" s="363" t="s">
        <v>14390</v>
      </c>
      <c r="J1591" s="363" t="s">
        <v>11891</v>
      </c>
      <c r="K1591" s="360" t="s">
        <v>13753</v>
      </c>
      <c r="L1591" s="360" t="s">
        <v>3904</v>
      </c>
      <c r="M1591" s="360" t="s">
        <v>14408</v>
      </c>
      <c r="N1591" s="363" t="s">
        <v>15875</v>
      </c>
      <c r="O1591" s="363" t="s">
        <v>13926</v>
      </c>
      <c r="P1591" s="363" t="s">
        <v>14409</v>
      </c>
      <c r="Q1591" s="363" t="s">
        <v>14410</v>
      </c>
      <c r="R1591" s="363" t="s">
        <v>15876</v>
      </c>
      <c r="S1591" s="363" t="s">
        <v>9217</v>
      </c>
      <c r="T1591" s="419" t="str">
        <f t="shared" si="49"/>
        <v>401Xã Thăng Bình</v>
      </c>
      <c r="U1591" t="e">
        <f>VLOOKUP(S1591,'DM CQT mới'!$E$7:$E$132,1,)</f>
        <v>#N/A</v>
      </c>
      <c r="V1591" s="360" t="s">
        <v>3904</v>
      </c>
      <c r="W1591" s="363" t="s">
        <v>15875</v>
      </c>
      <c r="X1591" t="b">
        <f t="shared" si="48"/>
        <v>1</v>
      </c>
    </row>
    <row r="1592" spans="1:24" ht="75" hidden="1">
      <c r="A1592" s="360" t="s">
        <v>14407</v>
      </c>
      <c r="B1592" s="361" t="s">
        <v>11745</v>
      </c>
      <c r="C1592" s="361">
        <v>4</v>
      </c>
      <c r="D1592" s="361" t="s">
        <v>3904</v>
      </c>
      <c r="E1592" s="361" t="s">
        <v>14408</v>
      </c>
      <c r="F1592" s="361" t="s">
        <v>15833</v>
      </c>
      <c r="G1592" s="361" t="s">
        <v>14390</v>
      </c>
      <c r="H1592" s="361" t="s">
        <v>7939</v>
      </c>
      <c r="I1592" s="363" t="s">
        <v>14390</v>
      </c>
      <c r="J1592" s="363" t="s">
        <v>11891</v>
      </c>
      <c r="K1592" s="360" t="s">
        <v>13753</v>
      </c>
      <c r="L1592" s="360" t="s">
        <v>3904</v>
      </c>
      <c r="M1592" s="360" t="s">
        <v>14408</v>
      </c>
      <c r="N1592" s="363" t="s">
        <v>15875</v>
      </c>
      <c r="O1592" s="363" t="s">
        <v>13926</v>
      </c>
      <c r="P1592" s="363" t="s">
        <v>14409</v>
      </c>
      <c r="Q1592" s="363" t="s">
        <v>14410</v>
      </c>
      <c r="R1592" s="363" t="s">
        <v>15876</v>
      </c>
      <c r="S1592" s="363" t="s">
        <v>9218</v>
      </c>
      <c r="T1592" s="419" t="str">
        <f t="shared" si="49"/>
        <v>401Xã Tượng Lĩnh</v>
      </c>
      <c r="U1592" t="e">
        <f>VLOOKUP(S1592,'DM CQT mới'!$E$7:$E$132,1,)</f>
        <v>#N/A</v>
      </c>
      <c r="V1592" s="360" t="s">
        <v>3904</v>
      </c>
      <c r="W1592" s="363" t="s">
        <v>15875</v>
      </c>
      <c r="X1592" t="b">
        <f t="shared" si="48"/>
        <v>1</v>
      </c>
    </row>
    <row r="1593" spans="1:24" ht="75" hidden="1">
      <c r="A1593" s="360" t="s">
        <v>14407</v>
      </c>
      <c r="B1593" s="361" t="s">
        <v>11745</v>
      </c>
      <c r="C1593" s="361">
        <v>4</v>
      </c>
      <c r="D1593" s="361" t="s">
        <v>3904</v>
      </c>
      <c r="E1593" s="361" t="s">
        <v>14408</v>
      </c>
      <c r="F1593" s="361" t="s">
        <v>15833</v>
      </c>
      <c r="G1593" s="361" t="s">
        <v>14390</v>
      </c>
      <c r="H1593" s="361" t="s">
        <v>7939</v>
      </c>
      <c r="I1593" s="363" t="s">
        <v>14390</v>
      </c>
      <c r="J1593" s="363" t="s">
        <v>11891</v>
      </c>
      <c r="K1593" s="360" t="s">
        <v>13753</v>
      </c>
      <c r="L1593" s="360" t="s">
        <v>3904</v>
      </c>
      <c r="M1593" s="360" t="s">
        <v>14408</v>
      </c>
      <c r="N1593" s="363" t="s">
        <v>15875</v>
      </c>
      <c r="O1593" s="363" t="s">
        <v>13926</v>
      </c>
      <c r="P1593" s="363" t="s">
        <v>14409</v>
      </c>
      <c r="Q1593" s="363" t="s">
        <v>14410</v>
      </c>
      <c r="R1593" s="363" t="s">
        <v>15876</v>
      </c>
      <c r="S1593" s="363" t="s">
        <v>9219</v>
      </c>
      <c r="T1593" s="419" t="str">
        <f t="shared" si="49"/>
        <v>401Xã Công Chính</v>
      </c>
      <c r="U1593" t="e">
        <f>VLOOKUP(S1593,'DM CQT mới'!$E$7:$E$132,1,)</f>
        <v>#N/A</v>
      </c>
      <c r="V1593" s="360" t="s">
        <v>3904</v>
      </c>
      <c r="W1593" s="363" t="s">
        <v>15875</v>
      </c>
      <c r="X1593" t="b">
        <f t="shared" si="48"/>
        <v>1</v>
      </c>
    </row>
    <row r="1594" spans="1:24" ht="75" hidden="1">
      <c r="A1594" s="360" t="s">
        <v>14407</v>
      </c>
      <c r="B1594" s="361" t="s">
        <v>11745</v>
      </c>
      <c r="C1594" s="361">
        <v>4</v>
      </c>
      <c r="D1594" s="361" t="s">
        <v>3904</v>
      </c>
      <c r="E1594" s="361" t="s">
        <v>14408</v>
      </c>
      <c r="F1594" s="361" t="s">
        <v>15833</v>
      </c>
      <c r="G1594" s="361" t="s">
        <v>14390</v>
      </c>
      <c r="H1594" s="361" t="s">
        <v>7939</v>
      </c>
      <c r="I1594" s="363" t="s">
        <v>14390</v>
      </c>
      <c r="J1594" s="363" t="s">
        <v>11891</v>
      </c>
      <c r="K1594" s="360" t="s">
        <v>13753</v>
      </c>
      <c r="L1594" s="360" t="s">
        <v>3904</v>
      </c>
      <c r="M1594" s="360" t="s">
        <v>14408</v>
      </c>
      <c r="N1594" s="363" t="s">
        <v>15875</v>
      </c>
      <c r="O1594" s="363" t="s">
        <v>13926</v>
      </c>
      <c r="P1594" s="363" t="s">
        <v>14409</v>
      </c>
      <c r="Q1594" s="363" t="s">
        <v>14410</v>
      </c>
      <c r="R1594" s="363" t="s">
        <v>15876</v>
      </c>
      <c r="S1594" s="363" t="s">
        <v>9239</v>
      </c>
      <c r="T1594" s="419" t="str">
        <f t="shared" si="49"/>
        <v>401Xã Triệu Sơn</v>
      </c>
      <c r="U1594" t="e">
        <f>VLOOKUP(S1594,'DM CQT mới'!$E$7:$E$132,1,)</f>
        <v>#N/A</v>
      </c>
      <c r="V1594" s="360" t="s">
        <v>3904</v>
      </c>
      <c r="W1594" s="363" t="s">
        <v>15875</v>
      </c>
      <c r="X1594" t="b">
        <f t="shared" si="48"/>
        <v>1</v>
      </c>
    </row>
    <row r="1595" spans="1:24" ht="75" hidden="1">
      <c r="A1595" s="360" t="s">
        <v>14407</v>
      </c>
      <c r="B1595" s="361" t="s">
        <v>11745</v>
      </c>
      <c r="C1595" s="361">
        <v>4</v>
      </c>
      <c r="D1595" s="361" t="s">
        <v>3904</v>
      </c>
      <c r="E1595" s="361" t="s">
        <v>14408</v>
      </c>
      <c r="F1595" s="361" t="s">
        <v>15833</v>
      </c>
      <c r="G1595" s="361" t="s">
        <v>14390</v>
      </c>
      <c r="H1595" s="361" t="s">
        <v>7939</v>
      </c>
      <c r="I1595" s="363" t="s">
        <v>14390</v>
      </c>
      <c r="J1595" s="363" t="s">
        <v>11891</v>
      </c>
      <c r="K1595" s="360" t="s">
        <v>13753</v>
      </c>
      <c r="L1595" s="360" t="s">
        <v>3904</v>
      </c>
      <c r="M1595" s="360" t="s">
        <v>14408</v>
      </c>
      <c r="N1595" s="363" t="s">
        <v>15875</v>
      </c>
      <c r="O1595" s="363" t="s">
        <v>13926</v>
      </c>
      <c r="P1595" s="363" t="s">
        <v>14409</v>
      </c>
      <c r="Q1595" s="363" t="s">
        <v>14410</v>
      </c>
      <c r="R1595" s="363" t="s">
        <v>15876</v>
      </c>
      <c r="S1595" s="363" t="s">
        <v>9240</v>
      </c>
      <c r="T1595" s="419" t="str">
        <f t="shared" si="49"/>
        <v>401Xã Thọ Bình</v>
      </c>
      <c r="U1595" t="e">
        <f>VLOOKUP(S1595,'DM CQT mới'!$E$7:$E$132,1,)</f>
        <v>#N/A</v>
      </c>
      <c r="V1595" s="360" t="s">
        <v>3904</v>
      </c>
      <c r="W1595" s="363" t="s">
        <v>15875</v>
      </c>
      <c r="X1595" t="b">
        <f t="shared" si="48"/>
        <v>1</v>
      </c>
    </row>
    <row r="1596" spans="1:24" ht="75" hidden="1">
      <c r="A1596" s="360" t="s">
        <v>14407</v>
      </c>
      <c r="B1596" s="361" t="s">
        <v>11745</v>
      </c>
      <c r="C1596" s="361">
        <v>4</v>
      </c>
      <c r="D1596" s="361" t="s">
        <v>3904</v>
      </c>
      <c r="E1596" s="361" t="s">
        <v>14408</v>
      </c>
      <c r="F1596" s="361" t="s">
        <v>15833</v>
      </c>
      <c r="G1596" s="361" t="s">
        <v>14390</v>
      </c>
      <c r="H1596" s="361" t="s">
        <v>7939</v>
      </c>
      <c r="I1596" s="363" t="s">
        <v>14390</v>
      </c>
      <c r="J1596" s="363" t="s">
        <v>11891</v>
      </c>
      <c r="K1596" s="360" t="s">
        <v>13753</v>
      </c>
      <c r="L1596" s="360" t="s">
        <v>3904</v>
      </c>
      <c r="M1596" s="360" t="s">
        <v>14408</v>
      </c>
      <c r="N1596" s="363" t="s">
        <v>15875</v>
      </c>
      <c r="O1596" s="363" t="s">
        <v>13926</v>
      </c>
      <c r="P1596" s="363" t="s">
        <v>14409</v>
      </c>
      <c r="Q1596" s="363" t="s">
        <v>14410</v>
      </c>
      <c r="R1596" s="363" t="s">
        <v>15876</v>
      </c>
      <c r="S1596" s="363" t="s">
        <v>9241</v>
      </c>
      <c r="T1596" s="419" t="str">
        <f t="shared" si="49"/>
        <v>401Xã Thọ Ngọc</v>
      </c>
      <c r="U1596" t="e">
        <f>VLOOKUP(S1596,'DM CQT mới'!$E$7:$E$132,1,)</f>
        <v>#N/A</v>
      </c>
      <c r="V1596" s="360" t="s">
        <v>3904</v>
      </c>
      <c r="W1596" s="363" t="s">
        <v>15875</v>
      </c>
      <c r="X1596" t="b">
        <f t="shared" si="48"/>
        <v>1</v>
      </c>
    </row>
    <row r="1597" spans="1:24" ht="75" hidden="1">
      <c r="A1597" s="360" t="s">
        <v>14407</v>
      </c>
      <c r="B1597" s="361" t="s">
        <v>11745</v>
      </c>
      <c r="C1597" s="361">
        <v>4</v>
      </c>
      <c r="D1597" s="361" t="s">
        <v>3904</v>
      </c>
      <c r="E1597" s="361" t="s">
        <v>14408</v>
      </c>
      <c r="F1597" s="361" t="s">
        <v>15833</v>
      </c>
      <c r="G1597" s="361" t="s">
        <v>14390</v>
      </c>
      <c r="H1597" s="361" t="s">
        <v>7939</v>
      </c>
      <c r="I1597" s="363" t="s">
        <v>14390</v>
      </c>
      <c r="J1597" s="363" t="s">
        <v>11891</v>
      </c>
      <c r="K1597" s="360" t="s">
        <v>13753</v>
      </c>
      <c r="L1597" s="360" t="s">
        <v>3904</v>
      </c>
      <c r="M1597" s="360" t="s">
        <v>14408</v>
      </c>
      <c r="N1597" s="363" t="s">
        <v>15875</v>
      </c>
      <c r="O1597" s="363" t="s">
        <v>13926</v>
      </c>
      <c r="P1597" s="363" t="s">
        <v>14409</v>
      </c>
      <c r="Q1597" s="363" t="s">
        <v>14410</v>
      </c>
      <c r="R1597" s="363" t="s">
        <v>15876</v>
      </c>
      <c r="S1597" s="363" t="s">
        <v>9242</v>
      </c>
      <c r="T1597" s="419" t="str">
        <f t="shared" si="49"/>
        <v>401Xã Thọ Phú</v>
      </c>
      <c r="U1597" t="e">
        <f>VLOOKUP(S1597,'DM CQT mới'!$E$7:$E$132,1,)</f>
        <v>#N/A</v>
      </c>
      <c r="V1597" s="360" t="s">
        <v>3904</v>
      </c>
      <c r="W1597" s="363" t="s">
        <v>15875</v>
      </c>
      <c r="X1597" t="b">
        <f t="shared" si="48"/>
        <v>1</v>
      </c>
    </row>
    <row r="1598" spans="1:24" ht="75" hidden="1">
      <c r="A1598" s="360" t="s">
        <v>14407</v>
      </c>
      <c r="B1598" s="361" t="s">
        <v>11745</v>
      </c>
      <c r="C1598" s="361">
        <v>4</v>
      </c>
      <c r="D1598" s="361" t="s">
        <v>3904</v>
      </c>
      <c r="E1598" s="361" t="s">
        <v>14408</v>
      </c>
      <c r="F1598" s="361" t="s">
        <v>15833</v>
      </c>
      <c r="G1598" s="361" t="s">
        <v>14390</v>
      </c>
      <c r="H1598" s="361" t="s">
        <v>7939</v>
      </c>
      <c r="I1598" s="363" t="s">
        <v>14390</v>
      </c>
      <c r="J1598" s="363" t="s">
        <v>11891</v>
      </c>
      <c r="K1598" s="360" t="s">
        <v>13753</v>
      </c>
      <c r="L1598" s="360" t="s">
        <v>3904</v>
      </c>
      <c r="M1598" s="360" t="s">
        <v>14408</v>
      </c>
      <c r="N1598" s="363" t="s">
        <v>15875</v>
      </c>
      <c r="O1598" s="363" t="s">
        <v>13926</v>
      </c>
      <c r="P1598" s="363" t="s">
        <v>14409</v>
      </c>
      <c r="Q1598" s="363" t="s">
        <v>14410</v>
      </c>
      <c r="R1598" s="363" t="s">
        <v>15876</v>
      </c>
      <c r="S1598" s="363" t="s">
        <v>8926</v>
      </c>
      <c r="T1598" s="419" t="str">
        <f t="shared" si="49"/>
        <v>401Xã Hợp Tiến</v>
      </c>
      <c r="U1598" t="e">
        <f>VLOOKUP(S1598,'DM CQT mới'!$E$7:$E$132,1,)</f>
        <v>#N/A</v>
      </c>
      <c r="V1598" s="360" t="s">
        <v>3904</v>
      </c>
      <c r="W1598" s="363" t="s">
        <v>15875</v>
      </c>
      <c r="X1598" t="b">
        <f t="shared" si="48"/>
        <v>1</v>
      </c>
    </row>
    <row r="1599" spans="1:24" ht="75" hidden="1">
      <c r="A1599" s="360" t="s">
        <v>14407</v>
      </c>
      <c r="B1599" s="361" t="s">
        <v>11745</v>
      </c>
      <c r="C1599" s="361">
        <v>4</v>
      </c>
      <c r="D1599" s="361" t="s">
        <v>3904</v>
      </c>
      <c r="E1599" s="361" t="s">
        <v>14408</v>
      </c>
      <c r="F1599" s="361" t="s">
        <v>15833</v>
      </c>
      <c r="G1599" s="361" t="s">
        <v>14390</v>
      </c>
      <c r="H1599" s="361" t="s">
        <v>7939</v>
      </c>
      <c r="I1599" s="363" t="s">
        <v>14390</v>
      </c>
      <c r="J1599" s="363" t="s">
        <v>11891</v>
      </c>
      <c r="K1599" s="360" t="s">
        <v>13753</v>
      </c>
      <c r="L1599" s="360" t="s">
        <v>3904</v>
      </c>
      <c r="M1599" s="360" t="s">
        <v>14408</v>
      </c>
      <c r="N1599" s="363" t="s">
        <v>15875</v>
      </c>
      <c r="O1599" s="363" t="s">
        <v>13926</v>
      </c>
      <c r="P1599" s="363" t="s">
        <v>14409</v>
      </c>
      <c r="Q1599" s="363" t="s">
        <v>14410</v>
      </c>
      <c r="R1599" s="363" t="s">
        <v>15876</v>
      </c>
      <c r="S1599" s="363" t="s">
        <v>9243</v>
      </c>
      <c r="T1599" s="419" t="str">
        <f t="shared" si="49"/>
        <v>401Xã An Nông</v>
      </c>
      <c r="U1599" t="e">
        <f>VLOOKUP(S1599,'DM CQT mới'!$E$7:$E$132,1,)</f>
        <v>#N/A</v>
      </c>
      <c r="V1599" s="360" t="s">
        <v>3904</v>
      </c>
      <c r="W1599" s="363" t="s">
        <v>15875</v>
      </c>
      <c r="X1599" t="b">
        <f t="shared" si="48"/>
        <v>1</v>
      </c>
    </row>
    <row r="1600" spans="1:24" ht="75" hidden="1">
      <c r="A1600" s="360" t="s">
        <v>14407</v>
      </c>
      <c r="B1600" s="361" t="s">
        <v>11745</v>
      </c>
      <c r="C1600" s="361">
        <v>4</v>
      </c>
      <c r="D1600" s="361" t="s">
        <v>3904</v>
      </c>
      <c r="E1600" s="361" t="s">
        <v>14408</v>
      </c>
      <c r="F1600" s="361" t="s">
        <v>15833</v>
      </c>
      <c r="G1600" s="361" t="s">
        <v>14390</v>
      </c>
      <c r="H1600" s="361" t="s">
        <v>7939</v>
      </c>
      <c r="I1600" s="363" t="s">
        <v>14390</v>
      </c>
      <c r="J1600" s="363" t="s">
        <v>11891</v>
      </c>
      <c r="K1600" s="360" t="s">
        <v>13753</v>
      </c>
      <c r="L1600" s="360" t="s">
        <v>3904</v>
      </c>
      <c r="M1600" s="360" t="s">
        <v>14408</v>
      </c>
      <c r="N1600" s="363" t="s">
        <v>15875</v>
      </c>
      <c r="O1600" s="363" t="s">
        <v>13926</v>
      </c>
      <c r="P1600" s="363" t="s">
        <v>14409</v>
      </c>
      <c r="Q1600" s="363" t="s">
        <v>14410</v>
      </c>
      <c r="R1600" s="363" t="s">
        <v>15876</v>
      </c>
      <c r="S1600" s="363" t="s">
        <v>9244</v>
      </c>
      <c r="T1600" s="419" t="str">
        <f t="shared" si="49"/>
        <v>401Xã Tân Ninh</v>
      </c>
      <c r="U1600" t="e">
        <f>VLOOKUP(S1600,'DM CQT mới'!$E$7:$E$132,1,)</f>
        <v>#N/A</v>
      </c>
      <c r="V1600" s="360" t="s">
        <v>3904</v>
      </c>
      <c r="W1600" s="363" t="s">
        <v>15875</v>
      </c>
      <c r="X1600" t="b">
        <f t="shared" si="48"/>
        <v>1</v>
      </c>
    </row>
    <row r="1601" spans="1:24" ht="75" hidden="1">
      <c r="A1601" s="360" t="s">
        <v>14407</v>
      </c>
      <c r="B1601" s="361" t="s">
        <v>11745</v>
      </c>
      <c r="C1601" s="361">
        <v>4</v>
      </c>
      <c r="D1601" s="361" t="s">
        <v>3904</v>
      </c>
      <c r="E1601" s="361" t="s">
        <v>14408</v>
      </c>
      <c r="F1601" s="361" t="s">
        <v>15833</v>
      </c>
      <c r="G1601" s="361" t="s">
        <v>14390</v>
      </c>
      <c r="H1601" s="361" t="s">
        <v>7939</v>
      </c>
      <c r="I1601" s="363" t="s">
        <v>14390</v>
      </c>
      <c r="J1601" s="363" t="s">
        <v>11891</v>
      </c>
      <c r="K1601" s="360" t="s">
        <v>13753</v>
      </c>
      <c r="L1601" s="360" t="s">
        <v>3904</v>
      </c>
      <c r="M1601" s="360" t="s">
        <v>14408</v>
      </c>
      <c r="N1601" s="363" t="s">
        <v>15875</v>
      </c>
      <c r="O1601" s="363" t="s">
        <v>13926</v>
      </c>
      <c r="P1601" s="363" t="s">
        <v>14409</v>
      </c>
      <c r="Q1601" s="363" t="s">
        <v>14410</v>
      </c>
      <c r="R1601" s="363" t="s">
        <v>15876</v>
      </c>
      <c r="S1601" s="363" t="s">
        <v>9245</v>
      </c>
      <c r="T1601" s="419" t="str">
        <f t="shared" si="49"/>
        <v>401Xã Đồng Tiến</v>
      </c>
      <c r="U1601" t="e">
        <f>VLOOKUP(S1601,'DM CQT mới'!$E$7:$E$132,1,)</f>
        <v>#N/A</v>
      </c>
      <c r="V1601" s="360" t="s">
        <v>3904</v>
      </c>
      <c r="W1601" s="363" t="s">
        <v>15875</v>
      </c>
      <c r="X1601" t="b">
        <f t="shared" si="48"/>
        <v>1</v>
      </c>
    </row>
    <row r="1602" spans="1:24" ht="60" hidden="1">
      <c r="A1602" s="360" t="s">
        <v>14411</v>
      </c>
      <c r="B1602" s="361" t="s">
        <v>11745</v>
      </c>
      <c r="C1602" s="361">
        <v>5</v>
      </c>
      <c r="D1602" s="361" t="s">
        <v>3863</v>
      </c>
      <c r="E1602" s="361" t="s">
        <v>14412</v>
      </c>
      <c r="F1602" s="361" t="s">
        <v>15835</v>
      </c>
      <c r="G1602" s="361" t="s">
        <v>14390</v>
      </c>
      <c r="H1602" s="361" t="s">
        <v>7939</v>
      </c>
      <c r="I1602" s="363" t="s">
        <v>14390</v>
      </c>
      <c r="J1602" s="363" t="s">
        <v>11891</v>
      </c>
      <c r="K1602" s="360" t="s">
        <v>13756</v>
      </c>
      <c r="L1602" s="360" t="s">
        <v>3863</v>
      </c>
      <c r="M1602" s="360" t="s">
        <v>14412</v>
      </c>
      <c r="N1602" s="363" t="s">
        <v>15877</v>
      </c>
      <c r="O1602" s="363" t="s">
        <v>13926</v>
      </c>
      <c r="P1602" s="363" t="s">
        <v>14413</v>
      </c>
      <c r="Q1602" s="363" t="s">
        <v>14414</v>
      </c>
      <c r="R1602" s="363" t="s">
        <v>15878</v>
      </c>
      <c r="S1602" s="363" t="s">
        <v>9220</v>
      </c>
      <c r="T1602" s="419" t="str">
        <f t="shared" si="49"/>
        <v>401Xã Thiệu Hóa</v>
      </c>
      <c r="U1602" t="e">
        <f>VLOOKUP(S1602,'DM CQT mới'!$E$7:$E$132,1,)</f>
        <v>#N/A</v>
      </c>
      <c r="V1602" s="360" t="s">
        <v>3863</v>
      </c>
      <c r="W1602" s="363" t="s">
        <v>15877</v>
      </c>
      <c r="X1602" t="b">
        <f t="shared" si="48"/>
        <v>1</v>
      </c>
    </row>
    <row r="1603" spans="1:24" ht="60" hidden="1">
      <c r="A1603" s="360" t="s">
        <v>14411</v>
      </c>
      <c r="B1603" s="361" t="s">
        <v>11745</v>
      </c>
      <c r="C1603" s="361">
        <v>5</v>
      </c>
      <c r="D1603" s="361" t="s">
        <v>3863</v>
      </c>
      <c r="E1603" s="361" t="s">
        <v>14412</v>
      </c>
      <c r="F1603" s="361" t="s">
        <v>15835</v>
      </c>
      <c r="G1603" s="361" t="s">
        <v>14390</v>
      </c>
      <c r="H1603" s="361" t="s">
        <v>7939</v>
      </c>
      <c r="I1603" s="363" t="s">
        <v>14390</v>
      </c>
      <c r="J1603" s="363" t="s">
        <v>11891</v>
      </c>
      <c r="K1603" s="360" t="s">
        <v>13756</v>
      </c>
      <c r="L1603" s="360" t="s">
        <v>3863</v>
      </c>
      <c r="M1603" s="360" t="s">
        <v>14412</v>
      </c>
      <c r="N1603" s="363" t="s">
        <v>15877</v>
      </c>
      <c r="O1603" s="363" t="s">
        <v>13926</v>
      </c>
      <c r="P1603" s="363" t="s">
        <v>14413</v>
      </c>
      <c r="Q1603" s="363" t="s">
        <v>14414</v>
      </c>
      <c r="R1603" s="363" t="s">
        <v>15878</v>
      </c>
      <c r="S1603" s="363" t="s">
        <v>9221</v>
      </c>
      <c r="T1603" s="419" t="str">
        <f t="shared" si="49"/>
        <v>401Xã Thiệu Quang</v>
      </c>
      <c r="U1603" t="e">
        <f>VLOOKUP(S1603,'DM CQT mới'!$E$7:$E$132,1,)</f>
        <v>#N/A</v>
      </c>
      <c r="V1603" s="360" t="s">
        <v>3863</v>
      </c>
      <c r="W1603" s="363" t="s">
        <v>15877</v>
      </c>
      <c r="X1603" t="b">
        <f t="shared" si="48"/>
        <v>1</v>
      </c>
    </row>
    <row r="1604" spans="1:24" ht="60" hidden="1">
      <c r="A1604" s="360" t="s">
        <v>14411</v>
      </c>
      <c r="B1604" s="361" t="s">
        <v>11745</v>
      </c>
      <c r="C1604" s="361">
        <v>5</v>
      </c>
      <c r="D1604" s="361" t="s">
        <v>3863</v>
      </c>
      <c r="E1604" s="361" t="s">
        <v>14412</v>
      </c>
      <c r="F1604" s="361" t="s">
        <v>15835</v>
      </c>
      <c r="G1604" s="361" t="s">
        <v>14390</v>
      </c>
      <c r="H1604" s="361" t="s">
        <v>7939</v>
      </c>
      <c r="I1604" s="363" t="s">
        <v>14390</v>
      </c>
      <c r="J1604" s="363" t="s">
        <v>11891</v>
      </c>
      <c r="K1604" s="360" t="s">
        <v>13756</v>
      </c>
      <c r="L1604" s="360" t="s">
        <v>3863</v>
      </c>
      <c r="M1604" s="360" t="s">
        <v>14412</v>
      </c>
      <c r="N1604" s="363" t="s">
        <v>15877</v>
      </c>
      <c r="O1604" s="363" t="s">
        <v>13926</v>
      </c>
      <c r="P1604" s="363" t="s">
        <v>14413</v>
      </c>
      <c r="Q1604" s="363" t="s">
        <v>14414</v>
      </c>
      <c r="R1604" s="363" t="s">
        <v>15878</v>
      </c>
      <c r="S1604" s="363" t="s">
        <v>9222</v>
      </c>
      <c r="T1604" s="419" t="str">
        <f t="shared" si="49"/>
        <v>401Xã Thiệu Tiến</v>
      </c>
      <c r="U1604" t="e">
        <f>VLOOKUP(S1604,'DM CQT mới'!$E$7:$E$132,1,)</f>
        <v>#N/A</v>
      </c>
      <c r="V1604" s="360" t="s">
        <v>3863</v>
      </c>
      <c r="W1604" s="363" t="s">
        <v>15877</v>
      </c>
      <c r="X1604" t="b">
        <f t="shared" ref="X1604:X1667" si="50">V1604=D1604</f>
        <v>1</v>
      </c>
    </row>
    <row r="1605" spans="1:24" ht="60" hidden="1">
      <c r="A1605" s="360" t="s">
        <v>14411</v>
      </c>
      <c r="B1605" s="361" t="s">
        <v>11745</v>
      </c>
      <c r="C1605" s="361">
        <v>5</v>
      </c>
      <c r="D1605" s="361" t="s">
        <v>3863</v>
      </c>
      <c r="E1605" s="361" t="s">
        <v>14412</v>
      </c>
      <c r="F1605" s="361" t="s">
        <v>15835</v>
      </c>
      <c r="G1605" s="361" t="s">
        <v>14390</v>
      </c>
      <c r="H1605" s="361" t="s">
        <v>7939</v>
      </c>
      <c r="I1605" s="363" t="s">
        <v>14390</v>
      </c>
      <c r="J1605" s="363" t="s">
        <v>11891</v>
      </c>
      <c r="K1605" s="360" t="s">
        <v>13756</v>
      </c>
      <c r="L1605" s="360" t="s">
        <v>3863</v>
      </c>
      <c r="M1605" s="360" t="s">
        <v>14412</v>
      </c>
      <c r="N1605" s="363" t="s">
        <v>15877</v>
      </c>
      <c r="O1605" s="363" t="s">
        <v>13926</v>
      </c>
      <c r="P1605" s="363" t="s">
        <v>14413</v>
      </c>
      <c r="Q1605" s="363" t="s">
        <v>14414</v>
      </c>
      <c r="R1605" s="363" t="s">
        <v>15878</v>
      </c>
      <c r="S1605" s="363" t="s">
        <v>9223</v>
      </c>
      <c r="T1605" s="419" t="str">
        <f t="shared" ref="T1605:T1668" si="51">H1605&amp;S1605</f>
        <v>401Xã Thiệu Toán</v>
      </c>
      <c r="U1605" t="e">
        <f>VLOOKUP(S1605,'DM CQT mới'!$E$7:$E$132,1,)</f>
        <v>#N/A</v>
      </c>
      <c r="V1605" s="360" t="s">
        <v>3863</v>
      </c>
      <c r="W1605" s="363" t="s">
        <v>15877</v>
      </c>
      <c r="X1605" t="b">
        <f t="shared" si="50"/>
        <v>1</v>
      </c>
    </row>
    <row r="1606" spans="1:24" ht="60" hidden="1">
      <c r="A1606" s="360" t="s">
        <v>14411</v>
      </c>
      <c r="B1606" s="361" t="s">
        <v>11745</v>
      </c>
      <c r="C1606" s="361">
        <v>5</v>
      </c>
      <c r="D1606" s="361" t="s">
        <v>3863</v>
      </c>
      <c r="E1606" s="361" t="s">
        <v>14412</v>
      </c>
      <c r="F1606" s="361" t="s">
        <v>15835</v>
      </c>
      <c r="G1606" s="361" t="s">
        <v>14390</v>
      </c>
      <c r="H1606" s="361" t="s">
        <v>7939</v>
      </c>
      <c r="I1606" s="363" t="s">
        <v>14390</v>
      </c>
      <c r="J1606" s="363" t="s">
        <v>11891</v>
      </c>
      <c r="K1606" s="360" t="s">
        <v>13756</v>
      </c>
      <c r="L1606" s="360" t="s">
        <v>3863</v>
      </c>
      <c r="M1606" s="360" t="s">
        <v>14412</v>
      </c>
      <c r="N1606" s="363" t="s">
        <v>15877</v>
      </c>
      <c r="O1606" s="363" t="s">
        <v>13926</v>
      </c>
      <c r="P1606" s="363" t="s">
        <v>14413</v>
      </c>
      <c r="Q1606" s="363" t="s">
        <v>14414</v>
      </c>
      <c r="R1606" s="363" t="s">
        <v>15878</v>
      </c>
      <c r="S1606" s="363" t="s">
        <v>9224</v>
      </c>
      <c r="T1606" s="419" t="str">
        <f t="shared" si="51"/>
        <v>401Xã Thiệu Trung</v>
      </c>
      <c r="U1606" t="e">
        <f>VLOOKUP(S1606,'DM CQT mới'!$E$7:$E$132,1,)</f>
        <v>#N/A</v>
      </c>
      <c r="V1606" s="360" t="s">
        <v>3863</v>
      </c>
      <c r="W1606" s="363" t="s">
        <v>15877</v>
      </c>
      <c r="X1606" t="b">
        <f t="shared" si="50"/>
        <v>1</v>
      </c>
    </row>
    <row r="1607" spans="1:24" ht="60" hidden="1">
      <c r="A1607" s="360" t="s">
        <v>14411</v>
      </c>
      <c r="B1607" s="361" t="s">
        <v>11745</v>
      </c>
      <c r="C1607" s="361">
        <v>5</v>
      </c>
      <c r="D1607" s="361" t="s">
        <v>3863</v>
      </c>
      <c r="E1607" s="361" t="s">
        <v>14412</v>
      </c>
      <c r="F1607" s="361" t="s">
        <v>15835</v>
      </c>
      <c r="G1607" s="361" t="s">
        <v>14390</v>
      </c>
      <c r="H1607" s="361" t="s">
        <v>7939</v>
      </c>
      <c r="I1607" s="363" t="s">
        <v>14390</v>
      </c>
      <c r="J1607" s="363" t="s">
        <v>11891</v>
      </c>
      <c r="K1607" s="360" t="s">
        <v>13756</v>
      </c>
      <c r="L1607" s="360" t="s">
        <v>3863</v>
      </c>
      <c r="M1607" s="360" t="s">
        <v>14412</v>
      </c>
      <c r="N1607" s="363" t="s">
        <v>15877</v>
      </c>
      <c r="O1607" s="363" t="s">
        <v>13926</v>
      </c>
      <c r="P1607" s="363" t="s">
        <v>14413</v>
      </c>
      <c r="Q1607" s="363" t="s">
        <v>14414</v>
      </c>
      <c r="R1607" s="363" t="s">
        <v>15878</v>
      </c>
      <c r="S1607" s="363" t="s">
        <v>8773</v>
      </c>
      <c r="T1607" s="419" t="str">
        <f t="shared" si="51"/>
        <v>401Xã Yên Định</v>
      </c>
      <c r="U1607" t="e">
        <f>VLOOKUP(S1607,'DM CQT mới'!$E$7:$E$132,1,)</f>
        <v>#N/A</v>
      </c>
      <c r="V1607" s="360" t="s">
        <v>3863</v>
      </c>
      <c r="W1607" s="363" t="s">
        <v>15877</v>
      </c>
      <c r="X1607" t="b">
        <f t="shared" si="50"/>
        <v>1</v>
      </c>
    </row>
    <row r="1608" spans="1:24" ht="60" hidden="1">
      <c r="A1608" s="360" t="s">
        <v>14411</v>
      </c>
      <c r="B1608" s="361" t="s">
        <v>11745</v>
      </c>
      <c r="C1608" s="361">
        <v>5</v>
      </c>
      <c r="D1608" s="361" t="s">
        <v>3863</v>
      </c>
      <c r="E1608" s="361" t="s">
        <v>14412</v>
      </c>
      <c r="F1608" s="361" t="s">
        <v>15835</v>
      </c>
      <c r="G1608" s="361" t="s">
        <v>14390</v>
      </c>
      <c r="H1608" s="361" t="s">
        <v>7939</v>
      </c>
      <c r="I1608" s="363" t="s">
        <v>14390</v>
      </c>
      <c r="J1608" s="363" t="s">
        <v>11891</v>
      </c>
      <c r="K1608" s="360" t="s">
        <v>13756</v>
      </c>
      <c r="L1608" s="360" t="s">
        <v>3863</v>
      </c>
      <c r="M1608" s="360" t="s">
        <v>14412</v>
      </c>
      <c r="N1608" s="363" t="s">
        <v>15877</v>
      </c>
      <c r="O1608" s="363" t="s">
        <v>13926</v>
      </c>
      <c r="P1608" s="363" t="s">
        <v>14413</v>
      </c>
      <c r="Q1608" s="363" t="s">
        <v>14414</v>
      </c>
      <c r="R1608" s="363" t="s">
        <v>15878</v>
      </c>
      <c r="S1608" s="363" t="s">
        <v>9225</v>
      </c>
      <c r="T1608" s="419" t="str">
        <f t="shared" si="51"/>
        <v>401Xã Yên Trường</v>
      </c>
      <c r="U1608" t="e">
        <f>VLOOKUP(S1608,'DM CQT mới'!$E$7:$E$132,1,)</f>
        <v>#N/A</v>
      </c>
      <c r="V1608" s="360" t="s">
        <v>3863</v>
      </c>
      <c r="W1608" s="363" t="s">
        <v>15877</v>
      </c>
      <c r="X1608" t="b">
        <f t="shared" si="50"/>
        <v>1</v>
      </c>
    </row>
    <row r="1609" spans="1:24" ht="60" hidden="1">
      <c r="A1609" s="360" t="s">
        <v>14411</v>
      </c>
      <c r="B1609" s="361" t="s">
        <v>11745</v>
      </c>
      <c r="C1609" s="361">
        <v>5</v>
      </c>
      <c r="D1609" s="361" t="s">
        <v>3863</v>
      </c>
      <c r="E1609" s="361" t="s">
        <v>14412</v>
      </c>
      <c r="F1609" s="361" t="s">
        <v>15835</v>
      </c>
      <c r="G1609" s="361" t="s">
        <v>14390</v>
      </c>
      <c r="H1609" s="361" t="s">
        <v>7939</v>
      </c>
      <c r="I1609" s="363" t="s">
        <v>14390</v>
      </c>
      <c r="J1609" s="363" t="s">
        <v>11891</v>
      </c>
      <c r="K1609" s="360" t="s">
        <v>13756</v>
      </c>
      <c r="L1609" s="360" t="s">
        <v>3863</v>
      </c>
      <c r="M1609" s="360" t="s">
        <v>14412</v>
      </c>
      <c r="N1609" s="363" t="s">
        <v>15877</v>
      </c>
      <c r="O1609" s="363" t="s">
        <v>13926</v>
      </c>
      <c r="P1609" s="363" t="s">
        <v>14413</v>
      </c>
      <c r="Q1609" s="363" t="s">
        <v>14414</v>
      </c>
      <c r="R1609" s="363" t="s">
        <v>15878</v>
      </c>
      <c r="S1609" s="363" t="s">
        <v>8045</v>
      </c>
      <c r="T1609" s="419" t="str">
        <f t="shared" si="51"/>
        <v>401Xã Yên Phú</v>
      </c>
      <c r="U1609" t="e">
        <f>VLOOKUP(S1609,'DM CQT mới'!$E$7:$E$132,1,)</f>
        <v>#N/A</v>
      </c>
      <c r="V1609" s="360" t="s">
        <v>3863</v>
      </c>
      <c r="W1609" s="363" t="s">
        <v>15877</v>
      </c>
      <c r="X1609" t="b">
        <f t="shared" si="50"/>
        <v>1</v>
      </c>
    </row>
    <row r="1610" spans="1:24" ht="60" hidden="1">
      <c r="A1610" s="360" t="s">
        <v>14411</v>
      </c>
      <c r="B1610" s="361" t="s">
        <v>11745</v>
      </c>
      <c r="C1610" s="361">
        <v>5</v>
      </c>
      <c r="D1610" s="361" t="s">
        <v>3863</v>
      </c>
      <c r="E1610" s="361" t="s">
        <v>14412</v>
      </c>
      <c r="F1610" s="361" t="s">
        <v>15835</v>
      </c>
      <c r="G1610" s="361" t="s">
        <v>14390</v>
      </c>
      <c r="H1610" s="361" t="s">
        <v>7939</v>
      </c>
      <c r="I1610" s="363" t="s">
        <v>14390</v>
      </c>
      <c r="J1610" s="363" t="s">
        <v>11891</v>
      </c>
      <c r="K1610" s="360" t="s">
        <v>13756</v>
      </c>
      <c r="L1610" s="360" t="s">
        <v>3863</v>
      </c>
      <c r="M1610" s="360" t="s">
        <v>14412</v>
      </c>
      <c r="N1610" s="363" t="s">
        <v>15877</v>
      </c>
      <c r="O1610" s="363" t="s">
        <v>13926</v>
      </c>
      <c r="P1610" s="363" t="s">
        <v>14413</v>
      </c>
      <c r="Q1610" s="363" t="s">
        <v>14414</v>
      </c>
      <c r="R1610" s="363" t="s">
        <v>15878</v>
      </c>
      <c r="S1610" s="363" t="s">
        <v>9226</v>
      </c>
      <c r="T1610" s="419" t="str">
        <f t="shared" si="51"/>
        <v>401Xã Quý Lộc</v>
      </c>
      <c r="U1610" t="e">
        <f>VLOOKUP(S1610,'DM CQT mới'!$E$7:$E$132,1,)</f>
        <v>#N/A</v>
      </c>
      <c r="V1610" s="360" t="s">
        <v>3863</v>
      </c>
      <c r="W1610" s="363" t="s">
        <v>15877</v>
      </c>
      <c r="X1610" t="b">
        <f t="shared" si="50"/>
        <v>1</v>
      </c>
    </row>
    <row r="1611" spans="1:24" ht="60" hidden="1">
      <c r="A1611" s="360" t="s">
        <v>14411</v>
      </c>
      <c r="B1611" s="361" t="s">
        <v>11745</v>
      </c>
      <c r="C1611" s="361">
        <v>5</v>
      </c>
      <c r="D1611" s="361" t="s">
        <v>3863</v>
      </c>
      <c r="E1611" s="361" t="s">
        <v>14412</v>
      </c>
      <c r="F1611" s="361" t="s">
        <v>15835</v>
      </c>
      <c r="G1611" s="361" t="s">
        <v>14390</v>
      </c>
      <c r="H1611" s="361" t="s">
        <v>7939</v>
      </c>
      <c r="I1611" s="363" t="s">
        <v>14390</v>
      </c>
      <c r="J1611" s="363" t="s">
        <v>11891</v>
      </c>
      <c r="K1611" s="360" t="s">
        <v>13756</v>
      </c>
      <c r="L1611" s="360" t="s">
        <v>3863</v>
      </c>
      <c r="M1611" s="360" t="s">
        <v>14412</v>
      </c>
      <c r="N1611" s="363" t="s">
        <v>15877</v>
      </c>
      <c r="O1611" s="363" t="s">
        <v>13926</v>
      </c>
      <c r="P1611" s="363" t="s">
        <v>14413</v>
      </c>
      <c r="Q1611" s="363" t="s">
        <v>14414</v>
      </c>
      <c r="R1611" s="363" t="s">
        <v>15878</v>
      </c>
      <c r="S1611" s="363" t="s">
        <v>9227</v>
      </c>
      <c r="T1611" s="419" t="str">
        <f t="shared" si="51"/>
        <v>401Xã Yên Ninh</v>
      </c>
      <c r="U1611" t="e">
        <f>VLOOKUP(S1611,'DM CQT mới'!$E$7:$E$132,1,)</f>
        <v>#N/A</v>
      </c>
      <c r="V1611" s="360" t="s">
        <v>3863</v>
      </c>
      <c r="W1611" s="363" t="s">
        <v>15877</v>
      </c>
      <c r="X1611" t="b">
        <f t="shared" si="50"/>
        <v>1</v>
      </c>
    </row>
    <row r="1612" spans="1:24" ht="60" hidden="1">
      <c r="A1612" s="360" t="s">
        <v>14411</v>
      </c>
      <c r="B1612" s="361" t="s">
        <v>11745</v>
      </c>
      <c r="C1612" s="361">
        <v>5</v>
      </c>
      <c r="D1612" s="361" t="s">
        <v>3863</v>
      </c>
      <c r="E1612" s="361" t="s">
        <v>14412</v>
      </c>
      <c r="F1612" s="361" t="s">
        <v>15835</v>
      </c>
      <c r="G1612" s="361" t="s">
        <v>14390</v>
      </c>
      <c r="H1612" s="361" t="s">
        <v>7939</v>
      </c>
      <c r="I1612" s="363" t="s">
        <v>14390</v>
      </c>
      <c r="J1612" s="363" t="s">
        <v>11891</v>
      </c>
      <c r="K1612" s="360" t="s">
        <v>13756</v>
      </c>
      <c r="L1612" s="360" t="s">
        <v>3863</v>
      </c>
      <c r="M1612" s="360" t="s">
        <v>14412</v>
      </c>
      <c r="N1612" s="363" t="s">
        <v>15877</v>
      </c>
      <c r="O1612" s="363" t="s">
        <v>13926</v>
      </c>
      <c r="P1612" s="363" t="s">
        <v>14413</v>
      </c>
      <c r="Q1612" s="363" t="s">
        <v>14414</v>
      </c>
      <c r="R1612" s="363" t="s">
        <v>15878</v>
      </c>
      <c r="S1612" s="363" t="s">
        <v>9228</v>
      </c>
      <c r="T1612" s="419" t="str">
        <f t="shared" si="51"/>
        <v>401Xã Định Tân</v>
      </c>
      <c r="U1612" t="e">
        <f>VLOOKUP(S1612,'DM CQT mới'!$E$7:$E$132,1,)</f>
        <v>#N/A</v>
      </c>
      <c r="V1612" s="360" t="s">
        <v>3863</v>
      </c>
      <c r="W1612" s="363" t="s">
        <v>15877</v>
      </c>
      <c r="X1612" t="b">
        <f t="shared" si="50"/>
        <v>1</v>
      </c>
    </row>
    <row r="1613" spans="1:24" ht="60" hidden="1">
      <c r="A1613" s="360" t="s">
        <v>14411</v>
      </c>
      <c r="B1613" s="361" t="s">
        <v>11745</v>
      </c>
      <c r="C1613" s="361">
        <v>5</v>
      </c>
      <c r="D1613" s="361" t="s">
        <v>3863</v>
      </c>
      <c r="E1613" s="361" t="s">
        <v>14412</v>
      </c>
      <c r="F1613" s="361" t="s">
        <v>15835</v>
      </c>
      <c r="G1613" s="361" t="s">
        <v>14390</v>
      </c>
      <c r="H1613" s="361" t="s">
        <v>7939</v>
      </c>
      <c r="I1613" s="363" t="s">
        <v>14390</v>
      </c>
      <c r="J1613" s="363" t="s">
        <v>11891</v>
      </c>
      <c r="K1613" s="360" t="s">
        <v>13756</v>
      </c>
      <c r="L1613" s="360" t="s">
        <v>3863</v>
      </c>
      <c r="M1613" s="360" t="s">
        <v>14412</v>
      </c>
      <c r="N1613" s="363" t="s">
        <v>15877</v>
      </c>
      <c r="O1613" s="363" t="s">
        <v>13926</v>
      </c>
      <c r="P1613" s="363" t="s">
        <v>14413</v>
      </c>
      <c r="Q1613" s="363" t="s">
        <v>14414</v>
      </c>
      <c r="R1613" s="363" t="s">
        <v>15878</v>
      </c>
      <c r="S1613" s="363" t="s">
        <v>15356</v>
      </c>
      <c r="T1613" s="419" t="str">
        <f t="shared" si="51"/>
        <v>401Xã Định Hòa</v>
      </c>
      <c r="U1613" t="e">
        <f>VLOOKUP(S1613,'DM CQT mới'!$E$7:$E$132,1,)</f>
        <v>#N/A</v>
      </c>
      <c r="V1613" s="360" t="s">
        <v>3863</v>
      </c>
      <c r="W1613" s="363" t="s">
        <v>15877</v>
      </c>
      <c r="X1613" t="b">
        <f t="shared" si="50"/>
        <v>1</v>
      </c>
    </row>
    <row r="1614" spans="1:24" ht="75" hidden="1">
      <c r="A1614" s="360" t="s">
        <v>14415</v>
      </c>
      <c r="B1614" s="361" t="s">
        <v>11745</v>
      </c>
      <c r="C1614" s="361">
        <v>6</v>
      </c>
      <c r="D1614" s="361" t="s">
        <v>3802</v>
      </c>
      <c r="E1614" s="361" t="s">
        <v>14416</v>
      </c>
      <c r="F1614" s="361" t="s">
        <v>15837</v>
      </c>
      <c r="G1614" s="361" t="s">
        <v>14390</v>
      </c>
      <c r="H1614" s="361" t="s">
        <v>7939</v>
      </c>
      <c r="I1614" s="363" t="s">
        <v>14390</v>
      </c>
      <c r="J1614" s="363" t="s">
        <v>11891</v>
      </c>
      <c r="K1614" s="360" t="s">
        <v>13759</v>
      </c>
      <c r="L1614" s="360" t="s">
        <v>3802</v>
      </c>
      <c r="M1614" s="360" t="s">
        <v>14416</v>
      </c>
      <c r="N1614" s="363" t="s">
        <v>15879</v>
      </c>
      <c r="O1614" s="363" t="s">
        <v>13926</v>
      </c>
      <c r="P1614" s="363" t="s">
        <v>14417</v>
      </c>
      <c r="Q1614" s="363" t="s">
        <v>15880</v>
      </c>
      <c r="R1614" s="363" t="s">
        <v>15881</v>
      </c>
      <c r="S1614" s="363" t="s">
        <v>9229</v>
      </c>
      <c r="T1614" s="419" t="str">
        <f t="shared" si="51"/>
        <v>401Xã Thọ Xuân</v>
      </c>
      <c r="U1614" t="e">
        <f>VLOOKUP(S1614,'DM CQT mới'!$E$7:$E$132,1,)</f>
        <v>#N/A</v>
      </c>
      <c r="V1614" s="360" t="s">
        <v>3802</v>
      </c>
      <c r="W1614" s="363" t="s">
        <v>15879</v>
      </c>
      <c r="X1614" t="b">
        <f t="shared" si="50"/>
        <v>1</v>
      </c>
    </row>
    <row r="1615" spans="1:24" ht="75" hidden="1">
      <c r="A1615" s="360" t="s">
        <v>14415</v>
      </c>
      <c r="B1615" s="361" t="s">
        <v>11745</v>
      </c>
      <c r="C1615" s="361">
        <v>6</v>
      </c>
      <c r="D1615" s="361" t="s">
        <v>3802</v>
      </c>
      <c r="E1615" s="361" t="s">
        <v>14416</v>
      </c>
      <c r="F1615" s="361" t="s">
        <v>15837</v>
      </c>
      <c r="G1615" s="361" t="s">
        <v>14390</v>
      </c>
      <c r="H1615" s="361" t="s">
        <v>7939</v>
      </c>
      <c r="I1615" s="363" t="s">
        <v>14390</v>
      </c>
      <c r="J1615" s="363" t="s">
        <v>11891</v>
      </c>
      <c r="K1615" s="360" t="s">
        <v>13759</v>
      </c>
      <c r="L1615" s="360" t="s">
        <v>3802</v>
      </c>
      <c r="M1615" s="360" t="s">
        <v>14416</v>
      </c>
      <c r="N1615" s="363" t="s">
        <v>15879</v>
      </c>
      <c r="O1615" s="363" t="s">
        <v>13926</v>
      </c>
      <c r="P1615" s="363" t="s">
        <v>14417</v>
      </c>
      <c r="Q1615" s="363" t="s">
        <v>15880</v>
      </c>
      <c r="R1615" s="363" t="s">
        <v>15881</v>
      </c>
      <c r="S1615" s="363" t="s">
        <v>9230</v>
      </c>
      <c r="T1615" s="419" t="str">
        <f t="shared" si="51"/>
        <v>401Xã Thọ Long</v>
      </c>
      <c r="U1615" t="e">
        <f>VLOOKUP(S1615,'DM CQT mới'!$E$7:$E$132,1,)</f>
        <v>#N/A</v>
      </c>
      <c r="V1615" s="360" t="s">
        <v>3802</v>
      </c>
      <c r="W1615" s="363" t="s">
        <v>15879</v>
      </c>
      <c r="X1615" t="b">
        <f t="shared" si="50"/>
        <v>1</v>
      </c>
    </row>
    <row r="1616" spans="1:24" ht="75" hidden="1">
      <c r="A1616" s="360" t="s">
        <v>14415</v>
      </c>
      <c r="B1616" s="361" t="s">
        <v>11745</v>
      </c>
      <c r="C1616" s="361">
        <v>6</v>
      </c>
      <c r="D1616" s="361" t="s">
        <v>3802</v>
      </c>
      <c r="E1616" s="361" t="s">
        <v>14416</v>
      </c>
      <c r="F1616" s="361" t="s">
        <v>15837</v>
      </c>
      <c r="G1616" s="361" t="s">
        <v>14390</v>
      </c>
      <c r="H1616" s="361" t="s">
        <v>7939</v>
      </c>
      <c r="I1616" s="363" t="s">
        <v>14390</v>
      </c>
      <c r="J1616" s="363" t="s">
        <v>11891</v>
      </c>
      <c r="K1616" s="360" t="s">
        <v>13759</v>
      </c>
      <c r="L1616" s="360" t="s">
        <v>3802</v>
      </c>
      <c r="M1616" s="360" t="s">
        <v>14416</v>
      </c>
      <c r="N1616" s="363" t="s">
        <v>15879</v>
      </c>
      <c r="O1616" s="363" t="s">
        <v>13926</v>
      </c>
      <c r="P1616" s="363" t="s">
        <v>14417</v>
      </c>
      <c r="Q1616" s="363" t="s">
        <v>15880</v>
      </c>
      <c r="R1616" s="363" t="s">
        <v>15881</v>
      </c>
      <c r="S1616" s="363" t="s">
        <v>15353</v>
      </c>
      <c r="T1616" s="419" t="str">
        <f t="shared" si="51"/>
        <v>401Xã Xuân Hòa</v>
      </c>
      <c r="U1616" t="e">
        <f>VLOOKUP(S1616,'DM CQT mới'!$E$7:$E$132,1,)</f>
        <v>#N/A</v>
      </c>
      <c r="V1616" s="360" t="s">
        <v>3802</v>
      </c>
      <c r="W1616" s="363" t="s">
        <v>15879</v>
      </c>
      <c r="X1616" t="b">
        <f t="shared" si="50"/>
        <v>1</v>
      </c>
    </row>
    <row r="1617" spans="1:24" ht="75" hidden="1">
      <c r="A1617" s="360" t="s">
        <v>14415</v>
      </c>
      <c r="B1617" s="361" t="s">
        <v>11745</v>
      </c>
      <c r="C1617" s="361">
        <v>6</v>
      </c>
      <c r="D1617" s="361" t="s">
        <v>3802</v>
      </c>
      <c r="E1617" s="361" t="s">
        <v>14416</v>
      </c>
      <c r="F1617" s="361" t="s">
        <v>15837</v>
      </c>
      <c r="G1617" s="361" t="s">
        <v>14390</v>
      </c>
      <c r="H1617" s="361" t="s">
        <v>7939</v>
      </c>
      <c r="I1617" s="363" t="s">
        <v>14390</v>
      </c>
      <c r="J1617" s="363" t="s">
        <v>11891</v>
      </c>
      <c r="K1617" s="360" t="s">
        <v>13759</v>
      </c>
      <c r="L1617" s="360" t="s">
        <v>3802</v>
      </c>
      <c r="M1617" s="360" t="s">
        <v>14416</v>
      </c>
      <c r="N1617" s="363" t="s">
        <v>15879</v>
      </c>
      <c r="O1617" s="363" t="s">
        <v>13926</v>
      </c>
      <c r="P1617" s="363" t="s">
        <v>14417</v>
      </c>
      <c r="Q1617" s="363" t="s">
        <v>15880</v>
      </c>
      <c r="R1617" s="363" t="s">
        <v>15881</v>
      </c>
      <c r="S1617" s="363" t="s">
        <v>9231</v>
      </c>
      <c r="T1617" s="419" t="str">
        <f t="shared" si="51"/>
        <v>401Xã Sao Vàng</v>
      </c>
      <c r="U1617" t="e">
        <f>VLOOKUP(S1617,'DM CQT mới'!$E$7:$E$132,1,)</f>
        <v>#N/A</v>
      </c>
      <c r="V1617" s="360" t="s">
        <v>3802</v>
      </c>
      <c r="W1617" s="363" t="s">
        <v>15879</v>
      </c>
      <c r="X1617" t="b">
        <f t="shared" si="50"/>
        <v>1</v>
      </c>
    </row>
    <row r="1618" spans="1:24" ht="75" hidden="1">
      <c r="A1618" s="360" t="s">
        <v>14415</v>
      </c>
      <c r="B1618" s="361" t="s">
        <v>11745</v>
      </c>
      <c r="C1618" s="361">
        <v>6</v>
      </c>
      <c r="D1618" s="361" t="s">
        <v>3802</v>
      </c>
      <c r="E1618" s="361" t="s">
        <v>14416</v>
      </c>
      <c r="F1618" s="361" t="s">
        <v>15837</v>
      </c>
      <c r="G1618" s="361" t="s">
        <v>14390</v>
      </c>
      <c r="H1618" s="361" t="s">
        <v>7939</v>
      </c>
      <c r="I1618" s="363" t="s">
        <v>14390</v>
      </c>
      <c r="J1618" s="363" t="s">
        <v>11891</v>
      </c>
      <c r="K1618" s="360" t="s">
        <v>13759</v>
      </c>
      <c r="L1618" s="360" t="s">
        <v>3802</v>
      </c>
      <c r="M1618" s="360" t="s">
        <v>14416</v>
      </c>
      <c r="N1618" s="363" t="s">
        <v>15879</v>
      </c>
      <c r="O1618" s="363" t="s">
        <v>13926</v>
      </c>
      <c r="P1618" s="363" t="s">
        <v>14417</v>
      </c>
      <c r="Q1618" s="363" t="s">
        <v>15880</v>
      </c>
      <c r="R1618" s="363" t="s">
        <v>15881</v>
      </c>
      <c r="S1618" s="363" t="s">
        <v>9232</v>
      </c>
      <c r="T1618" s="419" t="str">
        <f t="shared" si="51"/>
        <v>401Xã Lam Sơn</v>
      </c>
      <c r="U1618" t="e">
        <f>VLOOKUP(S1618,'DM CQT mới'!$E$7:$E$132,1,)</f>
        <v>#N/A</v>
      </c>
      <c r="V1618" s="360" t="s">
        <v>3802</v>
      </c>
      <c r="W1618" s="363" t="s">
        <v>15879</v>
      </c>
      <c r="X1618" t="b">
        <f t="shared" si="50"/>
        <v>1</v>
      </c>
    </row>
    <row r="1619" spans="1:24" ht="75" hidden="1">
      <c r="A1619" s="360" t="s">
        <v>14415</v>
      </c>
      <c r="B1619" s="361" t="s">
        <v>11745</v>
      </c>
      <c r="C1619" s="361">
        <v>6</v>
      </c>
      <c r="D1619" s="361" t="s">
        <v>3802</v>
      </c>
      <c r="E1619" s="361" t="s">
        <v>14416</v>
      </c>
      <c r="F1619" s="361" t="s">
        <v>15837</v>
      </c>
      <c r="G1619" s="361" t="s">
        <v>14390</v>
      </c>
      <c r="H1619" s="361" t="s">
        <v>7939</v>
      </c>
      <c r="I1619" s="363" t="s">
        <v>14390</v>
      </c>
      <c r="J1619" s="363" t="s">
        <v>11891</v>
      </c>
      <c r="K1619" s="360" t="s">
        <v>13759</v>
      </c>
      <c r="L1619" s="360" t="s">
        <v>3802</v>
      </c>
      <c r="M1619" s="360" t="s">
        <v>14416</v>
      </c>
      <c r="N1619" s="363" t="s">
        <v>15879</v>
      </c>
      <c r="O1619" s="363" t="s">
        <v>13926</v>
      </c>
      <c r="P1619" s="363" t="s">
        <v>14417</v>
      </c>
      <c r="Q1619" s="363" t="s">
        <v>15880</v>
      </c>
      <c r="R1619" s="363" t="s">
        <v>15881</v>
      </c>
      <c r="S1619" s="363" t="s">
        <v>9233</v>
      </c>
      <c r="T1619" s="419" t="str">
        <f t="shared" si="51"/>
        <v>401Xã Thọ Lập</v>
      </c>
      <c r="U1619" t="e">
        <f>VLOOKUP(S1619,'DM CQT mới'!$E$7:$E$132,1,)</f>
        <v>#N/A</v>
      </c>
      <c r="V1619" s="360" t="s">
        <v>3802</v>
      </c>
      <c r="W1619" s="363" t="s">
        <v>15879</v>
      </c>
      <c r="X1619" t="b">
        <f t="shared" si="50"/>
        <v>1</v>
      </c>
    </row>
    <row r="1620" spans="1:24" ht="75" hidden="1">
      <c r="A1620" s="360" t="s">
        <v>14415</v>
      </c>
      <c r="B1620" s="361" t="s">
        <v>11745</v>
      </c>
      <c r="C1620" s="361">
        <v>6</v>
      </c>
      <c r="D1620" s="361" t="s">
        <v>3802</v>
      </c>
      <c r="E1620" s="361" t="s">
        <v>14416</v>
      </c>
      <c r="F1620" s="361" t="s">
        <v>15837</v>
      </c>
      <c r="G1620" s="361" t="s">
        <v>14390</v>
      </c>
      <c r="H1620" s="361" t="s">
        <v>7939</v>
      </c>
      <c r="I1620" s="363" t="s">
        <v>14390</v>
      </c>
      <c r="J1620" s="363" t="s">
        <v>11891</v>
      </c>
      <c r="K1620" s="360" t="s">
        <v>13759</v>
      </c>
      <c r="L1620" s="360" t="s">
        <v>3802</v>
      </c>
      <c r="M1620" s="360" t="s">
        <v>14416</v>
      </c>
      <c r="N1620" s="363" t="s">
        <v>15879</v>
      </c>
      <c r="O1620" s="363" t="s">
        <v>13926</v>
      </c>
      <c r="P1620" s="363" t="s">
        <v>14417</v>
      </c>
      <c r="Q1620" s="363" t="s">
        <v>15880</v>
      </c>
      <c r="R1620" s="363" t="s">
        <v>15881</v>
      </c>
      <c r="S1620" s="363" t="s">
        <v>9234</v>
      </c>
      <c r="T1620" s="419" t="str">
        <f t="shared" si="51"/>
        <v>401Xã Xuân Tín</v>
      </c>
      <c r="U1620" t="e">
        <f>VLOOKUP(S1620,'DM CQT mới'!$E$7:$E$132,1,)</f>
        <v>#N/A</v>
      </c>
      <c r="V1620" s="360" t="s">
        <v>3802</v>
      </c>
      <c r="W1620" s="363" t="s">
        <v>15879</v>
      </c>
      <c r="X1620" t="b">
        <f t="shared" si="50"/>
        <v>1</v>
      </c>
    </row>
    <row r="1621" spans="1:24" ht="75" hidden="1">
      <c r="A1621" s="360" t="s">
        <v>14415</v>
      </c>
      <c r="B1621" s="361" t="s">
        <v>11745</v>
      </c>
      <c r="C1621" s="361">
        <v>6</v>
      </c>
      <c r="D1621" s="361" t="s">
        <v>3802</v>
      </c>
      <c r="E1621" s="361" t="s">
        <v>14416</v>
      </c>
      <c r="F1621" s="361" t="s">
        <v>15837</v>
      </c>
      <c r="G1621" s="361" t="s">
        <v>14390</v>
      </c>
      <c r="H1621" s="361" t="s">
        <v>7939</v>
      </c>
      <c r="I1621" s="363" t="s">
        <v>14390</v>
      </c>
      <c r="J1621" s="363" t="s">
        <v>11891</v>
      </c>
      <c r="K1621" s="360" t="s">
        <v>13759</v>
      </c>
      <c r="L1621" s="360" t="s">
        <v>3802</v>
      </c>
      <c r="M1621" s="360" t="s">
        <v>14416</v>
      </c>
      <c r="N1621" s="363" t="s">
        <v>15879</v>
      </c>
      <c r="O1621" s="363" t="s">
        <v>13926</v>
      </c>
      <c r="P1621" s="363" t="s">
        <v>14417</v>
      </c>
      <c r="Q1621" s="363" t="s">
        <v>15880</v>
      </c>
      <c r="R1621" s="363" t="s">
        <v>15881</v>
      </c>
      <c r="S1621" s="363" t="s">
        <v>9235</v>
      </c>
      <c r="T1621" s="419" t="str">
        <f t="shared" si="51"/>
        <v>401Xã Xuân Lập</v>
      </c>
      <c r="U1621" t="e">
        <f>VLOOKUP(S1621,'DM CQT mới'!$E$7:$E$132,1,)</f>
        <v>#N/A</v>
      </c>
      <c r="V1621" s="360" t="s">
        <v>3802</v>
      </c>
      <c r="W1621" s="363" t="s">
        <v>15879</v>
      </c>
      <c r="X1621" t="b">
        <f t="shared" si="50"/>
        <v>1</v>
      </c>
    </row>
    <row r="1622" spans="1:24" ht="75" hidden="1">
      <c r="A1622" s="360" t="s">
        <v>14415</v>
      </c>
      <c r="B1622" s="361" t="s">
        <v>11745</v>
      </c>
      <c r="C1622" s="361">
        <v>6</v>
      </c>
      <c r="D1622" s="361" t="s">
        <v>3802</v>
      </c>
      <c r="E1622" s="361" t="s">
        <v>14416</v>
      </c>
      <c r="F1622" s="361" t="s">
        <v>15837</v>
      </c>
      <c r="G1622" s="361" t="s">
        <v>14390</v>
      </c>
      <c r="H1622" s="361" t="s">
        <v>7939</v>
      </c>
      <c r="I1622" s="363" t="s">
        <v>14390</v>
      </c>
      <c r="J1622" s="363" t="s">
        <v>11891</v>
      </c>
      <c r="K1622" s="360" t="s">
        <v>13759</v>
      </c>
      <c r="L1622" s="360" t="s">
        <v>3802</v>
      </c>
      <c r="M1622" s="360" t="s">
        <v>14416</v>
      </c>
      <c r="N1622" s="363" t="s">
        <v>15879</v>
      </c>
      <c r="O1622" s="363" t="s">
        <v>13926</v>
      </c>
      <c r="P1622" s="363" t="s">
        <v>14417</v>
      </c>
      <c r="Q1622" s="363" t="s">
        <v>15880</v>
      </c>
      <c r="R1622" s="363" t="s">
        <v>15881</v>
      </c>
      <c r="S1622" s="363" t="s">
        <v>9309</v>
      </c>
      <c r="T1622" s="419" t="str">
        <f t="shared" si="51"/>
        <v>401Xã Thường Xuân</v>
      </c>
      <c r="U1622" t="e">
        <f>VLOOKUP(S1622,'DM CQT mới'!$E$7:$E$132,1,)</f>
        <v>#N/A</v>
      </c>
      <c r="V1622" s="360" t="s">
        <v>3802</v>
      </c>
      <c r="W1622" s="363" t="s">
        <v>15879</v>
      </c>
      <c r="X1622" t="b">
        <f t="shared" si="50"/>
        <v>1</v>
      </c>
    </row>
    <row r="1623" spans="1:24" ht="75" hidden="1">
      <c r="A1623" s="360" t="s">
        <v>14415</v>
      </c>
      <c r="B1623" s="361" t="s">
        <v>11745</v>
      </c>
      <c r="C1623" s="361">
        <v>6</v>
      </c>
      <c r="D1623" s="361" t="s">
        <v>3802</v>
      </c>
      <c r="E1623" s="361" t="s">
        <v>14416</v>
      </c>
      <c r="F1623" s="361" t="s">
        <v>15837</v>
      </c>
      <c r="G1623" s="361" t="s">
        <v>14390</v>
      </c>
      <c r="H1623" s="361" t="s">
        <v>7939</v>
      </c>
      <c r="I1623" s="363" t="s">
        <v>14390</v>
      </c>
      <c r="J1623" s="363" t="s">
        <v>11891</v>
      </c>
      <c r="K1623" s="360" t="s">
        <v>13759</v>
      </c>
      <c r="L1623" s="360" t="s">
        <v>3802</v>
      </c>
      <c r="M1623" s="360" t="s">
        <v>14416</v>
      </c>
      <c r="N1623" s="363" t="s">
        <v>15879</v>
      </c>
      <c r="O1623" s="363" t="s">
        <v>13926</v>
      </c>
      <c r="P1623" s="363" t="s">
        <v>14417</v>
      </c>
      <c r="Q1623" s="363" t="s">
        <v>15880</v>
      </c>
      <c r="R1623" s="363" t="s">
        <v>15881</v>
      </c>
      <c r="S1623" s="363" t="s">
        <v>9310</v>
      </c>
      <c r="T1623" s="419" t="str">
        <f t="shared" si="51"/>
        <v>401Xã Luận Thành</v>
      </c>
      <c r="U1623" t="e">
        <f>VLOOKUP(S1623,'DM CQT mới'!$E$7:$E$132,1,)</f>
        <v>#N/A</v>
      </c>
      <c r="V1623" s="360" t="s">
        <v>3802</v>
      </c>
      <c r="W1623" s="363" t="s">
        <v>15879</v>
      </c>
      <c r="X1623" t="b">
        <f t="shared" si="50"/>
        <v>1</v>
      </c>
    </row>
    <row r="1624" spans="1:24" ht="75" hidden="1">
      <c r="A1624" s="360" t="s">
        <v>14415</v>
      </c>
      <c r="B1624" s="361" t="s">
        <v>11745</v>
      </c>
      <c r="C1624" s="361">
        <v>6</v>
      </c>
      <c r="D1624" s="361" t="s">
        <v>3802</v>
      </c>
      <c r="E1624" s="361" t="s">
        <v>14416</v>
      </c>
      <c r="F1624" s="361" t="s">
        <v>15837</v>
      </c>
      <c r="G1624" s="361" t="s">
        <v>14390</v>
      </c>
      <c r="H1624" s="361" t="s">
        <v>7939</v>
      </c>
      <c r="I1624" s="363" t="s">
        <v>14390</v>
      </c>
      <c r="J1624" s="363" t="s">
        <v>11891</v>
      </c>
      <c r="K1624" s="360" t="s">
        <v>13759</v>
      </c>
      <c r="L1624" s="360" t="s">
        <v>3802</v>
      </c>
      <c r="M1624" s="360" t="s">
        <v>14416</v>
      </c>
      <c r="N1624" s="363" t="s">
        <v>15879</v>
      </c>
      <c r="O1624" s="363" t="s">
        <v>13926</v>
      </c>
      <c r="P1624" s="363" t="s">
        <v>14417</v>
      </c>
      <c r="Q1624" s="363" t="s">
        <v>15880</v>
      </c>
      <c r="R1624" s="363" t="s">
        <v>15881</v>
      </c>
      <c r="S1624" s="363" t="s">
        <v>8218</v>
      </c>
      <c r="T1624" s="419" t="str">
        <f t="shared" si="51"/>
        <v>401Xã Tân Thành</v>
      </c>
      <c r="U1624" t="e">
        <f>VLOOKUP(S1624,'DM CQT mới'!$E$7:$E$132,1,)</f>
        <v>#N/A</v>
      </c>
      <c r="V1624" s="360" t="s">
        <v>3802</v>
      </c>
      <c r="W1624" s="363" t="s">
        <v>15879</v>
      </c>
      <c r="X1624" t="b">
        <f t="shared" si="50"/>
        <v>1</v>
      </c>
    </row>
    <row r="1625" spans="1:24" ht="75" hidden="1">
      <c r="A1625" s="360" t="s">
        <v>14415</v>
      </c>
      <c r="B1625" s="361" t="s">
        <v>11745</v>
      </c>
      <c r="C1625" s="361">
        <v>6</v>
      </c>
      <c r="D1625" s="361" t="s">
        <v>3802</v>
      </c>
      <c r="E1625" s="361" t="s">
        <v>14416</v>
      </c>
      <c r="F1625" s="361" t="s">
        <v>15837</v>
      </c>
      <c r="G1625" s="361" t="s">
        <v>14390</v>
      </c>
      <c r="H1625" s="361" t="s">
        <v>7939</v>
      </c>
      <c r="I1625" s="363" t="s">
        <v>14390</v>
      </c>
      <c r="J1625" s="363" t="s">
        <v>11891</v>
      </c>
      <c r="K1625" s="360" t="s">
        <v>13759</v>
      </c>
      <c r="L1625" s="360" t="s">
        <v>3802</v>
      </c>
      <c r="M1625" s="360" t="s">
        <v>14416</v>
      </c>
      <c r="N1625" s="363" t="s">
        <v>15879</v>
      </c>
      <c r="O1625" s="363" t="s">
        <v>13926</v>
      </c>
      <c r="P1625" s="363" t="s">
        <v>14417</v>
      </c>
      <c r="Q1625" s="363" t="s">
        <v>15880</v>
      </c>
      <c r="R1625" s="363" t="s">
        <v>15881</v>
      </c>
      <c r="S1625" s="363" t="s">
        <v>9311</v>
      </c>
      <c r="T1625" s="419" t="str">
        <f t="shared" si="51"/>
        <v>401Xã Thắng Lộc</v>
      </c>
      <c r="U1625" t="e">
        <f>VLOOKUP(S1625,'DM CQT mới'!$E$7:$E$132,1,)</f>
        <v>#N/A</v>
      </c>
      <c r="V1625" s="360" t="s">
        <v>3802</v>
      </c>
      <c r="W1625" s="363" t="s">
        <v>15879</v>
      </c>
      <c r="X1625" t="b">
        <f t="shared" si="50"/>
        <v>1</v>
      </c>
    </row>
    <row r="1626" spans="1:24" ht="75" hidden="1">
      <c r="A1626" s="360" t="s">
        <v>14415</v>
      </c>
      <c r="B1626" s="361" t="s">
        <v>11745</v>
      </c>
      <c r="C1626" s="361">
        <v>6</v>
      </c>
      <c r="D1626" s="361" t="s">
        <v>3802</v>
      </c>
      <c r="E1626" s="361" t="s">
        <v>14416</v>
      </c>
      <c r="F1626" s="361" t="s">
        <v>15837</v>
      </c>
      <c r="G1626" s="361" t="s">
        <v>14390</v>
      </c>
      <c r="H1626" s="361" t="s">
        <v>7939</v>
      </c>
      <c r="I1626" s="363" t="s">
        <v>14390</v>
      </c>
      <c r="J1626" s="363" t="s">
        <v>11891</v>
      </c>
      <c r="K1626" s="360" t="s">
        <v>13759</v>
      </c>
      <c r="L1626" s="360" t="s">
        <v>3802</v>
      </c>
      <c r="M1626" s="360" t="s">
        <v>14416</v>
      </c>
      <c r="N1626" s="363" t="s">
        <v>15879</v>
      </c>
      <c r="O1626" s="363" t="s">
        <v>13926</v>
      </c>
      <c r="P1626" s="363" t="s">
        <v>14417</v>
      </c>
      <c r="Q1626" s="363" t="s">
        <v>15880</v>
      </c>
      <c r="R1626" s="363" t="s">
        <v>15881</v>
      </c>
      <c r="S1626" s="363" t="s">
        <v>9312</v>
      </c>
      <c r="T1626" s="419" t="str">
        <f t="shared" si="51"/>
        <v>401Xã Xuân Chinh</v>
      </c>
      <c r="U1626" t="e">
        <f>VLOOKUP(S1626,'DM CQT mới'!$E$7:$E$132,1,)</f>
        <v>#N/A</v>
      </c>
      <c r="V1626" s="360" t="s">
        <v>3802</v>
      </c>
      <c r="W1626" s="363" t="s">
        <v>15879</v>
      </c>
      <c r="X1626" t="b">
        <f t="shared" si="50"/>
        <v>1</v>
      </c>
    </row>
    <row r="1627" spans="1:24" ht="75" hidden="1">
      <c r="A1627" s="360" t="s">
        <v>14415</v>
      </c>
      <c r="B1627" s="361" t="s">
        <v>11745</v>
      </c>
      <c r="C1627" s="361">
        <v>6</v>
      </c>
      <c r="D1627" s="361" t="s">
        <v>3802</v>
      </c>
      <c r="E1627" s="361" t="s">
        <v>14416</v>
      </c>
      <c r="F1627" s="361" t="s">
        <v>15837</v>
      </c>
      <c r="G1627" s="361" t="s">
        <v>14390</v>
      </c>
      <c r="H1627" s="361" t="s">
        <v>7939</v>
      </c>
      <c r="I1627" s="363" t="s">
        <v>14390</v>
      </c>
      <c r="J1627" s="363" t="s">
        <v>11891</v>
      </c>
      <c r="K1627" s="360" t="s">
        <v>13759</v>
      </c>
      <c r="L1627" s="360" t="s">
        <v>3802</v>
      </c>
      <c r="M1627" s="360" t="s">
        <v>14416</v>
      </c>
      <c r="N1627" s="363" t="s">
        <v>15879</v>
      </c>
      <c r="O1627" s="363" t="s">
        <v>13926</v>
      </c>
      <c r="P1627" s="363" t="s">
        <v>14417</v>
      </c>
      <c r="Q1627" s="363" t="s">
        <v>15880</v>
      </c>
      <c r="R1627" s="363" t="s">
        <v>15881</v>
      </c>
      <c r="S1627" s="363" t="s">
        <v>9307</v>
      </c>
      <c r="T1627" s="419" t="str">
        <f t="shared" si="51"/>
        <v>401Xã Bát Mọt</v>
      </c>
      <c r="U1627" t="e">
        <f>VLOOKUP(S1627,'DM CQT mới'!$E$7:$E$132,1,)</f>
        <v>#N/A</v>
      </c>
      <c r="V1627" s="360" t="s">
        <v>3802</v>
      </c>
      <c r="W1627" s="363" t="s">
        <v>15879</v>
      </c>
      <c r="X1627" t="b">
        <f t="shared" si="50"/>
        <v>1</v>
      </c>
    </row>
    <row r="1628" spans="1:24" ht="75" hidden="1">
      <c r="A1628" s="360" t="s">
        <v>14415</v>
      </c>
      <c r="B1628" s="361" t="s">
        <v>11745</v>
      </c>
      <c r="C1628" s="361">
        <v>6</v>
      </c>
      <c r="D1628" s="361" t="s">
        <v>3802</v>
      </c>
      <c r="E1628" s="361" t="s">
        <v>14416</v>
      </c>
      <c r="F1628" s="361" t="s">
        <v>15837</v>
      </c>
      <c r="G1628" s="361" t="s">
        <v>14390</v>
      </c>
      <c r="H1628" s="361" t="s">
        <v>7939</v>
      </c>
      <c r="I1628" s="363" t="s">
        <v>14390</v>
      </c>
      <c r="J1628" s="363" t="s">
        <v>11891</v>
      </c>
      <c r="K1628" s="360" t="s">
        <v>13759</v>
      </c>
      <c r="L1628" s="360" t="s">
        <v>3802</v>
      </c>
      <c r="M1628" s="360" t="s">
        <v>14416</v>
      </c>
      <c r="N1628" s="363" t="s">
        <v>15879</v>
      </c>
      <c r="O1628" s="363" t="s">
        <v>13926</v>
      </c>
      <c r="P1628" s="363" t="s">
        <v>14417</v>
      </c>
      <c r="Q1628" s="363" t="s">
        <v>15880</v>
      </c>
      <c r="R1628" s="363" t="s">
        <v>15881</v>
      </c>
      <c r="S1628" s="363" t="s">
        <v>9308</v>
      </c>
      <c r="T1628" s="419" t="str">
        <f t="shared" si="51"/>
        <v>401Xã Yên Nhân</v>
      </c>
      <c r="U1628" t="e">
        <f>VLOOKUP(S1628,'DM CQT mới'!$E$7:$E$132,1,)</f>
        <v>#N/A</v>
      </c>
      <c r="V1628" s="360" t="s">
        <v>3802</v>
      </c>
      <c r="W1628" s="363" t="s">
        <v>15879</v>
      </c>
      <c r="X1628" t="b">
        <f t="shared" si="50"/>
        <v>1</v>
      </c>
    </row>
    <row r="1629" spans="1:24" ht="75" hidden="1">
      <c r="A1629" s="360" t="s">
        <v>14415</v>
      </c>
      <c r="B1629" s="361" t="s">
        <v>11745</v>
      </c>
      <c r="C1629" s="361">
        <v>6</v>
      </c>
      <c r="D1629" s="361" t="s">
        <v>3802</v>
      </c>
      <c r="E1629" s="361" t="s">
        <v>14416</v>
      </c>
      <c r="F1629" s="361" t="s">
        <v>15837</v>
      </c>
      <c r="G1629" s="361" t="s">
        <v>14390</v>
      </c>
      <c r="H1629" s="361" t="s">
        <v>7939</v>
      </c>
      <c r="I1629" s="363" t="s">
        <v>14390</v>
      </c>
      <c r="J1629" s="363" t="s">
        <v>11891</v>
      </c>
      <c r="K1629" s="360" t="s">
        <v>13759</v>
      </c>
      <c r="L1629" s="360" t="s">
        <v>3802</v>
      </c>
      <c r="M1629" s="360" t="s">
        <v>14416</v>
      </c>
      <c r="N1629" s="363" t="s">
        <v>15879</v>
      </c>
      <c r="O1629" s="363" t="s">
        <v>13926</v>
      </c>
      <c r="P1629" s="363" t="s">
        <v>14417</v>
      </c>
      <c r="Q1629" s="363" t="s">
        <v>15880</v>
      </c>
      <c r="R1629" s="363" t="s">
        <v>15881</v>
      </c>
      <c r="S1629" s="363" t="s">
        <v>8647</v>
      </c>
      <c r="T1629" s="419" t="str">
        <f t="shared" si="51"/>
        <v>401Xã Lương Sơn</v>
      </c>
      <c r="U1629" t="e">
        <f>VLOOKUP(S1629,'DM CQT mới'!$E$7:$E$132,1,)</f>
        <v>#N/A</v>
      </c>
      <c r="V1629" s="360" t="s">
        <v>3802</v>
      </c>
      <c r="W1629" s="363" t="s">
        <v>15879</v>
      </c>
      <c r="X1629" t="b">
        <f t="shared" si="50"/>
        <v>1</v>
      </c>
    </row>
    <row r="1630" spans="1:24" ht="75" hidden="1">
      <c r="A1630" s="360" t="s">
        <v>14415</v>
      </c>
      <c r="B1630" s="361" t="s">
        <v>11745</v>
      </c>
      <c r="C1630" s="361">
        <v>6</v>
      </c>
      <c r="D1630" s="361" t="s">
        <v>3802</v>
      </c>
      <c r="E1630" s="361" t="s">
        <v>14416</v>
      </c>
      <c r="F1630" s="361" t="s">
        <v>15837</v>
      </c>
      <c r="G1630" s="361" t="s">
        <v>14390</v>
      </c>
      <c r="H1630" s="361" t="s">
        <v>7939</v>
      </c>
      <c r="I1630" s="363" t="s">
        <v>14390</v>
      </c>
      <c r="J1630" s="363" t="s">
        <v>11891</v>
      </c>
      <c r="K1630" s="360" t="s">
        <v>13759</v>
      </c>
      <c r="L1630" s="360" t="s">
        <v>3802</v>
      </c>
      <c r="M1630" s="360" t="s">
        <v>14416</v>
      </c>
      <c r="N1630" s="363" t="s">
        <v>15879</v>
      </c>
      <c r="O1630" s="363" t="s">
        <v>13926</v>
      </c>
      <c r="P1630" s="363" t="s">
        <v>14417</v>
      </c>
      <c r="Q1630" s="363" t="s">
        <v>15880</v>
      </c>
      <c r="R1630" s="363" t="s">
        <v>15881</v>
      </c>
      <c r="S1630" s="363" t="s">
        <v>8570</v>
      </c>
      <c r="T1630" s="419" t="str">
        <f t="shared" si="51"/>
        <v>401Xã Vạn Xuân</v>
      </c>
      <c r="U1630" t="e">
        <f>VLOOKUP(S1630,'DM CQT mới'!$E$7:$E$132,1,)</f>
        <v>#N/A</v>
      </c>
      <c r="V1630" s="360" t="s">
        <v>3802</v>
      </c>
      <c r="W1630" s="363" t="s">
        <v>15879</v>
      </c>
      <c r="X1630" t="b">
        <f t="shared" si="50"/>
        <v>1</v>
      </c>
    </row>
    <row r="1631" spans="1:24" ht="45" hidden="1">
      <c r="A1631" s="360" t="s">
        <v>14418</v>
      </c>
      <c r="B1631" s="361" t="s">
        <v>11745</v>
      </c>
      <c r="C1631" s="361">
        <v>7</v>
      </c>
      <c r="D1631" s="361" t="s">
        <v>3782</v>
      </c>
      <c r="E1631" s="361" t="s">
        <v>14419</v>
      </c>
      <c r="F1631" s="361" t="s">
        <v>15839</v>
      </c>
      <c r="G1631" s="361" t="s">
        <v>14390</v>
      </c>
      <c r="H1631" s="361" t="s">
        <v>7939</v>
      </c>
      <c r="I1631" s="363" t="s">
        <v>14390</v>
      </c>
      <c r="J1631" s="363" t="s">
        <v>11891</v>
      </c>
      <c r="K1631" s="360" t="s">
        <v>13762</v>
      </c>
      <c r="L1631" s="360" t="s">
        <v>3782</v>
      </c>
      <c r="M1631" s="360" t="s">
        <v>14419</v>
      </c>
      <c r="N1631" s="363" t="s">
        <v>15882</v>
      </c>
      <c r="O1631" s="363" t="s">
        <v>13926</v>
      </c>
      <c r="P1631" s="363" t="s">
        <v>14420</v>
      </c>
      <c r="Q1631" s="363" t="s">
        <v>14421</v>
      </c>
      <c r="R1631" s="363" t="s">
        <v>15883</v>
      </c>
      <c r="S1631" s="363" t="s">
        <v>9236</v>
      </c>
      <c r="T1631" s="419" t="str">
        <f t="shared" si="51"/>
        <v>401Xã Vĩnh Lộc</v>
      </c>
      <c r="U1631" t="e">
        <f>VLOOKUP(S1631,'DM CQT mới'!$E$7:$E$132,1,)</f>
        <v>#N/A</v>
      </c>
      <c r="V1631" s="360" t="s">
        <v>3782</v>
      </c>
      <c r="W1631" s="363" t="s">
        <v>15882</v>
      </c>
      <c r="X1631" t="b">
        <f t="shared" si="50"/>
        <v>1</v>
      </c>
    </row>
    <row r="1632" spans="1:24" ht="45" hidden="1">
      <c r="A1632" s="360" t="s">
        <v>14418</v>
      </c>
      <c r="B1632" s="361" t="s">
        <v>11745</v>
      </c>
      <c r="C1632" s="361">
        <v>7</v>
      </c>
      <c r="D1632" s="361" t="s">
        <v>3782</v>
      </c>
      <c r="E1632" s="361" t="s">
        <v>14419</v>
      </c>
      <c r="F1632" s="361" t="s">
        <v>15839</v>
      </c>
      <c r="G1632" s="361" t="s">
        <v>14390</v>
      </c>
      <c r="H1632" s="361" t="s">
        <v>7939</v>
      </c>
      <c r="I1632" s="363" t="s">
        <v>14390</v>
      </c>
      <c r="J1632" s="363" t="s">
        <v>11891</v>
      </c>
      <c r="K1632" s="360" t="s">
        <v>13762</v>
      </c>
      <c r="L1632" s="360" t="s">
        <v>3782</v>
      </c>
      <c r="M1632" s="360" t="s">
        <v>14419</v>
      </c>
      <c r="N1632" s="363" t="s">
        <v>15882</v>
      </c>
      <c r="O1632" s="363" t="s">
        <v>13926</v>
      </c>
      <c r="P1632" s="363" t="s">
        <v>14420</v>
      </c>
      <c r="Q1632" s="363" t="s">
        <v>14421</v>
      </c>
      <c r="R1632" s="363" t="s">
        <v>15883</v>
      </c>
      <c r="S1632" s="363" t="s">
        <v>9237</v>
      </c>
      <c r="T1632" s="419" t="str">
        <f t="shared" si="51"/>
        <v>401Xã Tây Đô</v>
      </c>
      <c r="U1632" t="e">
        <f>VLOOKUP(S1632,'DM CQT mới'!$E$7:$E$132,1,)</f>
        <v>#N/A</v>
      </c>
      <c r="V1632" s="360" t="s">
        <v>3782</v>
      </c>
      <c r="W1632" s="363" t="s">
        <v>15882</v>
      </c>
      <c r="X1632" t="b">
        <f t="shared" si="50"/>
        <v>1</v>
      </c>
    </row>
    <row r="1633" spans="1:24" ht="45" hidden="1">
      <c r="A1633" s="360" t="s">
        <v>14418</v>
      </c>
      <c r="B1633" s="361" t="s">
        <v>11745</v>
      </c>
      <c r="C1633" s="361">
        <v>7</v>
      </c>
      <c r="D1633" s="361" t="s">
        <v>3782</v>
      </c>
      <c r="E1633" s="361" t="s">
        <v>14419</v>
      </c>
      <c r="F1633" s="361" t="s">
        <v>15839</v>
      </c>
      <c r="G1633" s="361" t="s">
        <v>14390</v>
      </c>
      <c r="H1633" s="361" t="s">
        <v>7939</v>
      </c>
      <c r="I1633" s="363" t="s">
        <v>14390</v>
      </c>
      <c r="J1633" s="363" t="s">
        <v>11891</v>
      </c>
      <c r="K1633" s="360" t="s">
        <v>13762</v>
      </c>
      <c r="L1633" s="360" t="s">
        <v>3782</v>
      </c>
      <c r="M1633" s="360" t="s">
        <v>14419</v>
      </c>
      <c r="N1633" s="363" t="s">
        <v>15882</v>
      </c>
      <c r="O1633" s="363" t="s">
        <v>13926</v>
      </c>
      <c r="P1633" s="363" t="s">
        <v>14420</v>
      </c>
      <c r="Q1633" s="363" t="s">
        <v>14421</v>
      </c>
      <c r="R1633" s="363" t="s">
        <v>15883</v>
      </c>
      <c r="S1633" s="363" t="s">
        <v>9238</v>
      </c>
      <c r="T1633" s="419" t="str">
        <f t="shared" si="51"/>
        <v>401Xã Biện Thượng</v>
      </c>
      <c r="U1633" t="e">
        <f>VLOOKUP(S1633,'DM CQT mới'!$E$7:$E$132,1,)</f>
        <v>#N/A</v>
      </c>
      <c r="V1633" s="360" t="s">
        <v>3782</v>
      </c>
      <c r="W1633" s="363" t="s">
        <v>15882</v>
      </c>
      <c r="X1633" t="b">
        <f t="shared" si="50"/>
        <v>1</v>
      </c>
    </row>
    <row r="1634" spans="1:24" ht="45" hidden="1">
      <c r="A1634" s="360" t="s">
        <v>14418</v>
      </c>
      <c r="B1634" s="361" t="s">
        <v>11745</v>
      </c>
      <c r="C1634" s="361">
        <v>7</v>
      </c>
      <c r="D1634" s="361" t="s">
        <v>3782</v>
      </c>
      <c r="E1634" s="361" t="s">
        <v>14419</v>
      </c>
      <c r="F1634" s="361" t="s">
        <v>15839</v>
      </c>
      <c r="G1634" s="361" t="s">
        <v>14390</v>
      </c>
      <c r="H1634" s="361" t="s">
        <v>7939</v>
      </c>
      <c r="I1634" s="363" t="s">
        <v>14390</v>
      </c>
      <c r="J1634" s="363" t="s">
        <v>11891</v>
      </c>
      <c r="K1634" s="360" t="s">
        <v>13762</v>
      </c>
      <c r="L1634" s="360" t="s">
        <v>3782</v>
      </c>
      <c r="M1634" s="360" t="s">
        <v>14419</v>
      </c>
      <c r="N1634" s="363" t="s">
        <v>15882</v>
      </c>
      <c r="O1634" s="363" t="s">
        <v>13926</v>
      </c>
      <c r="P1634" s="363" t="s">
        <v>14420</v>
      </c>
      <c r="Q1634" s="363" t="s">
        <v>14421</v>
      </c>
      <c r="R1634" s="363" t="s">
        <v>15883</v>
      </c>
      <c r="S1634" s="363" t="s">
        <v>9289</v>
      </c>
      <c r="T1634" s="419" t="str">
        <f t="shared" si="51"/>
        <v>401Xã Kim Tân</v>
      </c>
      <c r="U1634" t="e">
        <f>VLOOKUP(S1634,'DM CQT mới'!$E$7:$E$132,1,)</f>
        <v>#N/A</v>
      </c>
      <c r="V1634" s="360" t="s">
        <v>3782</v>
      </c>
      <c r="W1634" s="363" t="s">
        <v>15882</v>
      </c>
      <c r="X1634" t="b">
        <f t="shared" si="50"/>
        <v>1</v>
      </c>
    </row>
    <row r="1635" spans="1:24" ht="45" hidden="1">
      <c r="A1635" s="360" t="s">
        <v>14418</v>
      </c>
      <c r="B1635" s="361" t="s">
        <v>11745</v>
      </c>
      <c r="C1635" s="361">
        <v>7</v>
      </c>
      <c r="D1635" s="361" t="s">
        <v>3782</v>
      </c>
      <c r="E1635" s="361" t="s">
        <v>14419</v>
      </c>
      <c r="F1635" s="361" t="s">
        <v>15839</v>
      </c>
      <c r="G1635" s="361" t="s">
        <v>14390</v>
      </c>
      <c r="H1635" s="361" t="s">
        <v>7939</v>
      </c>
      <c r="I1635" s="363" t="s">
        <v>14390</v>
      </c>
      <c r="J1635" s="363" t="s">
        <v>11891</v>
      </c>
      <c r="K1635" s="360" t="s">
        <v>13762</v>
      </c>
      <c r="L1635" s="360" t="s">
        <v>3782</v>
      </c>
      <c r="M1635" s="360" t="s">
        <v>14419</v>
      </c>
      <c r="N1635" s="363" t="s">
        <v>15882</v>
      </c>
      <c r="O1635" s="363" t="s">
        <v>13926</v>
      </c>
      <c r="P1635" s="363" t="s">
        <v>14420</v>
      </c>
      <c r="Q1635" s="363" t="s">
        <v>14421</v>
      </c>
      <c r="R1635" s="363" t="s">
        <v>15883</v>
      </c>
      <c r="S1635" s="363" t="s">
        <v>9290</v>
      </c>
      <c r="T1635" s="419" t="str">
        <f t="shared" si="51"/>
        <v>401Xã Vân Du</v>
      </c>
      <c r="U1635" t="e">
        <f>VLOOKUP(S1635,'DM CQT mới'!$E$7:$E$132,1,)</f>
        <v>#N/A</v>
      </c>
      <c r="V1635" s="360" t="s">
        <v>3782</v>
      </c>
      <c r="W1635" s="363" t="s">
        <v>15882</v>
      </c>
      <c r="X1635" t="b">
        <f t="shared" si="50"/>
        <v>1</v>
      </c>
    </row>
    <row r="1636" spans="1:24" ht="45" hidden="1">
      <c r="A1636" s="360" t="s">
        <v>14418</v>
      </c>
      <c r="B1636" s="361" t="s">
        <v>11745</v>
      </c>
      <c r="C1636" s="361">
        <v>7</v>
      </c>
      <c r="D1636" s="361" t="s">
        <v>3782</v>
      </c>
      <c r="E1636" s="361" t="s">
        <v>14419</v>
      </c>
      <c r="F1636" s="361" t="s">
        <v>15839</v>
      </c>
      <c r="G1636" s="361" t="s">
        <v>14390</v>
      </c>
      <c r="H1636" s="361" t="s">
        <v>7939</v>
      </c>
      <c r="I1636" s="363" t="s">
        <v>14390</v>
      </c>
      <c r="J1636" s="363" t="s">
        <v>11891</v>
      </c>
      <c r="K1636" s="360" t="s">
        <v>13762</v>
      </c>
      <c r="L1636" s="360" t="s">
        <v>3782</v>
      </c>
      <c r="M1636" s="360" t="s">
        <v>14419</v>
      </c>
      <c r="N1636" s="363" t="s">
        <v>15882</v>
      </c>
      <c r="O1636" s="363" t="s">
        <v>13926</v>
      </c>
      <c r="P1636" s="363" t="s">
        <v>14420</v>
      </c>
      <c r="Q1636" s="363" t="s">
        <v>14421</v>
      </c>
      <c r="R1636" s="363" t="s">
        <v>15883</v>
      </c>
      <c r="S1636" s="363" t="s">
        <v>9291</v>
      </c>
      <c r="T1636" s="419" t="str">
        <f t="shared" si="51"/>
        <v>401Xã Ngọc Trạo</v>
      </c>
      <c r="U1636" t="e">
        <f>VLOOKUP(S1636,'DM CQT mới'!$E$7:$E$132,1,)</f>
        <v>#N/A</v>
      </c>
      <c r="V1636" s="360" t="s">
        <v>3782</v>
      </c>
      <c r="W1636" s="363" t="s">
        <v>15882</v>
      </c>
      <c r="X1636" t="b">
        <f t="shared" si="50"/>
        <v>1</v>
      </c>
    </row>
    <row r="1637" spans="1:24" ht="45" hidden="1">
      <c r="A1637" s="360" t="s">
        <v>14418</v>
      </c>
      <c r="B1637" s="361" t="s">
        <v>11745</v>
      </c>
      <c r="C1637" s="361">
        <v>7</v>
      </c>
      <c r="D1637" s="361" t="s">
        <v>3782</v>
      </c>
      <c r="E1637" s="361" t="s">
        <v>14419</v>
      </c>
      <c r="F1637" s="361" t="s">
        <v>15839</v>
      </c>
      <c r="G1637" s="361" t="s">
        <v>14390</v>
      </c>
      <c r="H1637" s="361" t="s">
        <v>7939</v>
      </c>
      <c r="I1637" s="363" t="s">
        <v>14390</v>
      </c>
      <c r="J1637" s="363" t="s">
        <v>11891</v>
      </c>
      <c r="K1637" s="360" t="s">
        <v>13762</v>
      </c>
      <c r="L1637" s="360" t="s">
        <v>3782</v>
      </c>
      <c r="M1637" s="360" t="s">
        <v>14419</v>
      </c>
      <c r="N1637" s="363" t="s">
        <v>15882</v>
      </c>
      <c r="O1637" s="363" t="s">
        <v>13926</v>
      </c>
      <c r="P1637" s="363" t="s">
        <v>14420</v>
      </c>
      <c r="Q1637" s="363" t="s">
        <v>14421</v>
      </c>
      <c r="R1637" s="363" t="s">
        <v>15883</v>
      </c>
      <c r="S1637" s="363" t="s">
        <v>9292</v>
      </c>
      <c r="T1637" s="419" t="str">
        <f t="shared" si="51"/>
        <v>401Xã Thạch Bình</v>
      </c>
      <c r="U1637" t="e">
        <f>VLOOKUP(S1637,'DM CQT mới'!$E$7:$E$132,1,)</f>
        <v>#N/A</v>
      </c>
      <c r="V1637" s="360" t="s">
        <v>3782</v>
      </c>
      <c r="W1637" s="363" t="s">
        <v>15882</v>
      </c>
      <c r="X1637" t="b">
        <f t="shared" si="50"/>
        <v>1</v>
      </c>
    </row>
    <row r="1638" spans="1:24" ht="45" hidden="1">
      <c r="A1638" s="360" t="s">
        <v>14418</v>
      </c>
      <c r="B1638" s="361" t="s">
        <v>11745</v>
      </c>
      <c r="C1638" s="361">
        <v>7</v>
      </c>
      <c r="D1638" s="361" t="s">
        <v>3782</v>
      </c>
      <c r="E1638" s="361" t="s">
        <v>14419</v>
      </c>
      <c r="F1638" s="361" t="s">
        <v>15839</v>
      </c>
      <c r="G1638" s="361" t="s">
        <v>14390</v>
      </c>
      <c r="H1638" s="361" t="s">
        <v>7939</v>
      </c>
      <c r="I1638" s="363" t="s">
        <v>14390</v>
      </c>
      <c r="J1638" s="363" t="s">
        <v>11891</v>
      </c>
      <c r="K1638" s="360" t="s">
        <v>13762</v>
      </c>
      <c r="L1638" s="360" t="s">
        <v>3782</v>
      </c>
      <c r="M1638" s="360" t="s">
        <v>14419</v>
      </c>
      <c r="N1638" s="363" t="s">
        <v>15882</v>
      </c>
      <c r="O1638" s="363" t="s">
        <v>13926</v>
      </c>
      <c r="P1638" s="363" t="s">
        <v>14420</v>
      </c>
      <c r="Q1638" s="363" t="s">
        <v>14421</v>
      </c>
      <c r="R1638" s="363" t="s">
        <v>15883</v>
      </c>
      <c r="S1638" s="363" t="s">
        <v>9293</v>
      </c>
      <c r="T1638" s="419" t="str">
        <f t="shared" si="51"/>
        <v>401Xã Thành Vinh</v>
      </c>
      <c r="U1638" t="e">
        <f>VLOOKUP(S1638,'DM CQT mới'!$E$7:$E$132,1,)</f>
        <v>#N/A</v>
      </c>
      <c r="V1638" s="360" t="s">
        <v>3782</v>
      </c>
      <c r="W1638" s="363" t="s">
        <v>15882</v>
      </c>
      <c r="X1638" t="b">
        <f t="shared" si="50"/>
        <v>1</v>
      </c>
    </row>
    <row r="1639" spans="1:24" ht="45" hidden="1">
      <c r="A1639" s="360" t="s">
        <v>14418</v>
      </c>
      <c r="B1639" s="361" t="s">
        <v>11745</v>
      </c>
      <c r="C1639" s="361">
        <v>7</v>
      </c>
      <c r="D1639" s="361" t="s">
        <v>3782</v>
      </c>
      <c r="E1639" s="361" t="s">
        <v>14419</v>
      </c>
      <c r="F1639" s="361" t="s">
        <v>15839</v>
      </c>
      <c r="G1639" s="361" t="s">
        <v>14390</v>
      </c>
      <c r="H1639" s="361" t="s">
        <v>7939</v>
      </c>
      <c r="I1639" s="363" t="s">
        <v>14390</v>
      </c>
      <c r="J1639" s="363" t="s">
        <v>11891</v>
      </c>
      <c r="K1639" s="360" t="s">
        <v>13762</v>
      </c>
      <c r="L1639" s="360" t="s">
        <v>3782</v>
      </c>
      <c r="M1639" s="360" t="s">
        <v>14419</v>
      </c>
      <c r="N1639" s="363" t="s">
        <v>15882</v>
      </c>
      <c r="O1639" s="363" t="s">
        <v>13926</v>
      </c>
      <c r="P1639" s="363" t="s">
        <v>14420</v>
      </c>
      <c r="Q1639" s="363" t="s">
        <v>14421</v>
      </c>
      <c r="R1639" s="363" t="s">
        <v>15883</v>
      </c>
      <c r="S1639" s="363" t="s">
        <v>9294</v>
      </c>
      <c r="T1639" s="419" t="str">
        <f t="shared" si="51"/>
        <v>401Xã Thạch Quảng</v>
      </c>
      <c r="U1639" t="e">
        <f>VLOOKUP(S1639,'DM CQT mới'!$E$7:$E$132,1,)</f>
        <v>#N/A</v>
      </c>
      <c r="V1639" s="360" t="s">
        <v>3782</v>
      </c>
      <c r="W1639" s="363" t="s">
        <v>15882</v>
      </c>
      <c r="X1639" t="b">
        <f t="shared" si="50"/>
        <v>1</v>
      </c>
    </row>
    <row r="1640" spans="1:24" ht="60" hidden="1">
      <c r="A1640" s="360" t="s">
        <v>14422</v>
      </c>
      <c r="B1640" s="361" t="s">
        <v>11745</v>
      </c>
      <c r="C1640" s="361">
        <v>8</v>
      </c>
      <c r="D1640" s="361" t="s">
        <v>3747</v>
      </c>
      <c r="E1640" s="361" t="s">
        <v>14423</v>
      </c>
      <c r="F1640" s="361" t="s">
        <v>15842</v>
      </c>
      <c r="G1640" s="361" t="s">
        <v>14390</v>
      </c>
      <c r="H1640" s="361" t="s">
        <v>7939</v>
      </c>
      <c r="I1640" s="363" t="s">
        <v>14390</v>
      </c>
      <c r="J1640" s="363" t="s">
        <v>11891</v>
      </c>
      <c r="K1640" s="360" t="s">
        <v>13765</v>
      </c>
      <c r="L1640" s="360" t="s">
        <v>3747</v>
      </c>
      <c r="M1640" s="360" t="s">
        <v>14423</v>
      </c>
      <c r="N1640" s="363" t="s">
        <v>15884</v>
      </c>
      <c r="O1640" s="363" t="s">
        <v>13926</v>
      </c>
      <c r="P1640" s="363" t="s">
        <v>14424</v>
      </c>
      <c r="Q1640" s="363" t="s">
        <v>14425</v>
      </c>
      <c r="R1640" s="363" t="s">
        <v>15885</v>
      </c>
      <c r="S1640" s="363" t="s">
        <v>9273</v>
      </c>
      <c r="T1640" s="419" t="str">
        <f t="shared" si="51"/>
        <v>401Xã Bá Thước</v>
      </c>
      <c r="U1640" t="e">
        <f>VLOOKUP(S1640,'DM CQT mới'!$E$7:$E$132,1,)</f>
        <v>#N/A</v>
      </c>
      <c r="V1640" s="360" t="s">
        <v>3747</v>
      </c>
      <c r="W1640" s="363" t="s">
        <v>15884</v>
      </c>
      <c r="X1640" t="b">
        <f t="shared" si="50"/>
        <v>1</v>
      </c>
    </row>
    <row r="1641" spans="1:24" ht="60" hidden="1">
      <c r="A1641" s="360" t="s">
        <v>14422</v>
      </c>
      <c r="B1641" s="361" t="s">
        <v>11745</v>
      </c>
      <c r="C1641" s="361">
        <v>8</v>
      </c>
      <c r="D1641" s="361" t="s">
        <v>3747</v>
      </c>
      <c r="E1641" s="361" t="s">
        <v>14423</v>
      </c>
      <c r="F1641" s="361" t="s">
        <v>15842</v>
      </c>
      <c r="G1641" s="361" t="s">
        <v>14390</v>
      </c>
      <c r="H1641" s="361" t="s">
        <v>7939</v>
      </c>
      <c r="I1641" s="363" t="s">
        <v>14390</v>
      </c>
      <c r="J1641" s="363" t="s">
        <v>11891</v>
      </c>
      <c r="K1641" s="360" t="s">
        <v>13765</v>
      </c>
      <c r="L1641" s="360" t="s">
        <v>3747</v>
      </c>
      <c r="M1641" s="360" t="s">
        <v>14423</v>
      </c>
      <c r="N1641" s="363" t="s">
        <v>15884</v>
      </c>
      <c r="O1641" s="363" t="s">
        <v>13926</v>
      </c>
      <c r="P1641" s="363" t="s">
        <v>14424</v>
      </c>
      <c r="Q1641" s="363" t="s">
        <v>14425</v>
      </c>
      <c r="R1641" s="363" t="s">
        <v>15885</v>
      </c>
      <c r="S1641" s="363" t="s">
        <v>9272</v>
      </c>
      <c r="T1641" s="419" t="str">
        <f t="shared" si="51"/>
        <v>401Xã Thiết Ống</v>
      </c>
      <c r="U1641" t="e">
        <f>VLOOKUP(S1641,'DM CQT mới'!$E$7:$E$132,1,)</f>
        <v>#N/A</v>
      </c>
      <c r="V1641" s="360" t="s">
        <v>3747</v>
      </c>
      <c r="W1641" s="363" t="s">
        <v>15884</v>
      </c>
      <c r="X1641" t="b">
        <f t="shared" si="50"/>
        <v>1</v>
      </c>
    </row>
    <row r="1642" spans="1:24" ht="60" hidden="1">
      <c r="A1642" s="360" t="s">
        <v>14422</v>
      </c>
      <c r="B1642" s="361" t="s">
        <v>11745</v>
      </c>
      <c r="C1642" s="361">
        <v>8</v>
      </c>
      <c r="D1642" s="361" t="s">
        <v>3747</v>
      </c>
      <c r="E1642" s="361" t="s">
        <v>14423</v>
      </c>
      <c r="F1642" s="361" t="s">
        <v>15842</v>
      </c>
      <c r="G1642" s="361" t="s">
        <v>14390</v>
      </c>
      <c r="H1642" s="361" t="s">
        <v>7939</v>
      </c>
      <c r="I1642" s="363" t="s">
        <v>14390</v>
      </c>
      <c r="J1642" s="363" t="s">
        <v>11891</v>
      </c>
      <c r="K1642" s="360" t="s">
        <v>13765</v>
      </c>
      <c r="L1642" s="360" t="s">
        <v>3747</v>
      </c>
      <c r="M1642" s="360" t="s">
        <v>14423</v>
      </c>
      <c r="N1642" s="363" t="s">
        <v>15884</v>
      </c>
      <c r="O1642" s="363" t="s">
        <v>13926</v>
      </c>
      <c r="P1642" s="363" t="s">
        <v>14424</v>
      </c>
      <c r="Q1642" s="363" t="s">
        <v>14425</v>
      </c>
      <c r="R1642" s="363" t="s">
        <v>15885</v>
      </c>
      <c r="S1642" s="363" t="s">
        <v>9271</v>
      </c>
      <c r="T1642" s="419" t="str">
        <f t="shared" si="51"/>
        <v>401Xã Văn Nho</v>
      </c>
      <c r="U1642" t="e">
        <f>VLOOKUP(S1642,'DM CQT mới'!$E$7:$E$132,1,)</f>
        <v>#N/A</v>
      </c>
      <c r="V1642" s="360" t="s">
        <v>3747</v>
      </c>
      <c r="W1642" s="363" t="s">
        <v>15884</v>
      </c>
      <c r="X1642" t="b">
        <f t="shared" si="50"/>
        <v>1</v>
      </c>
    </row>
    <row r="1643" spans="1:24" ht="60" hidden="1">
      <c r="A1643" s="360" t="s">
        <v>14422</v>
      </c>
      <c r="B1643" s="361" t="s">
        <v>11745</v>
      </c>
      <c r="C1643" s="361">
        <v>8</v>
      </c>
      <c r="D1643" s="361" t="s">
        <v>3747</v>
      </c>
      <c r="E1643" s="361" t="s">
        <v>14423</v>
      </c>
      <c r="F1643" s="361" t="s">
        <v>15842</v>
      </c>
      <c r="G1643" s="361" t="s">
        <v>14390</v>
      </c>
      <c r="H1643" s="361" t="s">
        <v>7939</v>
      </c>
      <c r="I1643" s="363" t="s">
        <v>14390</v>
      </c>
      <c r="J1643" s="363" t="s">
        <v>11891</v>
      </c>
      <c r="K1643" s="360" t="s">
        <v>13765</v>
      </c>
      <c r="L1643" s="360" t="s">
        <v>3747</v>
      </c>
      <c r="M1643" s="360" t="s">
        <v>14423</v>
      </c>
      <c r="N1643" s="363" t="s">
        <v>15884</v>
      </c>
      <c r="O1643" s="363" t="s">
        <v>13926</v>
      </c>
      <c r="P1643" s="363" t="s">
        <v>14424</v>
      </c>
      <c r="Q1643" s="363" t="s">
        <v>14425</v>
      </c>
      <c r="R1643" s="363" t="s">
        <v>15885</v>
      </c>
      <c r="S1643" s="363" t="s">
        <v>9277</v>
      </c>
      <c r="T1643" s="419" t="str">
        <f t="shared" si="51"/>
        <v>401Xã Điền Quang</v>
      </c>
      <c r="U1643" t="e">
        <f>VLOOKUP(S1643,'DM CQT mới'!$E$7:$E$132,1,)</f>
        <v>#N/A</v>
      </c>
      <c r="V1643" s="360" t="s">
        <v>3747</v>
      </c>
      <c r="W1643" s="363" t="s">
        <v>15884</v>
      </c>
      <c r="X1643" t="b">
        <f t="shared" si="50"/>
        <v>1</v>
      </c>
    </row>
    <row r="1644" spans="1:24" ht="60" hidden="1">
      <c r="A1644" s="360" t="s">
        <v>14422</v>
      </c>
      <c r="B1644" s="361" t="s">
        <v>11745</v>
      </c>
      <c r="C1644" s="361">
        <v>8</v>
      </c>
      <c r="D1644" s="361" t="s">
        <v>3747</v>
      </c>
      <c r="E1644" s="361" t="s">
        <v>14423</v>
      </c>
      <c r="F1644" s="361" t="s">
        <v>15842</v>
      </c>
      <c r="G1644" s="361" t="s">
        <v>14390</v>
      </c>
      <c r="H1644" s="361" t="s">
        <v>7939</v>
      </c>
      <c r="I1644" s="363" t="s">
        <v>14390</v>
      </c>
      <c r="J1644" s="363" t="s">
        <v>11891</v>
      </c>
      <c r="K1644" s="360" t="s">
        <v>13765</v>
      </c>
      <c r="L1644" s="360" t="s">
        <v>3747</v>
      </c>
      <c r="M1644" s="360" t="s">
        <v>14423</v>
      </c>
      <c r="N1644" s="363" t="s">
        <v>15884</v>
      </c>
      <c r="O1644" s="363" t="s">
        <v>13926</v>
      </c>
      <c r="P1644" s="363" t="s">
        <v>14424</v>
      </c>
      <c r="Q1644" s="363" t="s">
        <v>14425</v>
      </c>
      <c r="R1644" s="363" t="s">
        <v>15885</v>
      </c>
      <c r="S1644" s="363" t="s">
        <v>9276</v>
      </c>
      <c r="T1644" s="419" t="str">
        <f t="shared" si="51"/>
        <v>401Xã Điền Lư</v>
      </c>
      <c r="U1644" t="e">
        <f>VLOOKUP(S1644,'DM CQT mới'!$E$7:$E$132,1,)</f>
        <v>#N/A</v>
      </c>
      <c r="V1644" s="360" t="s">
        <v>3747</v>
      </c>
      <c r="W1644" s="363" t="s">
        <v>15884</v>
      </c>
      <c r="X1644" t="b">
        <f t="shared" si="50"/>
        <v>1</v>
      </c>
    </row>
    <row r="1645" spans="1:24" ht="60" hidden="1">
      <c r="A1645" s="360" t="s">
        <v>14422</v>
      </c>
      <c r="B1645" s="361" t="s">
        <v>11745</v>
      </c>
      <c r="C1645" s="361">
        <v>8</v>
      </c>
      <c r="D1645" s="361" t="s">
        <v>3747</v>
      </c>
      <c r="E1645" s="361" t="s">
        <v>14423</v>
      </c>
      <c r="F1645" s="361" t="s">
        <v>15842</v>
      </c>
      <c r="G1645" s="361" t="s">
        <v>14390</v>
      </c>
      <c r="H1645" s="361" t="s">
        <v>7939</v>
      </c>
      <c r="I1645" s="363" t="s">
        <v>14390</v>
      </c>
      <c r="J1645" s="363" t="s">
        <v>11891</v>
      </c>
      <c r="K1645" s="360" t="s">
        <v>13765</v>
      </c>
      <c r="L1645" s="360" t="s">
        <v>3747</v>
      </c>
      <c r="M1645" s="360" t="s">
        <v>14423</v>
      </c>
      <c r="N1645" s="363" t="s">
        <v>15884</v>
      </c>
      <c r="O1645" s="363" t="s">
        <v>13926</v>
      </c>
      <c r="P1645" s="363" t="s">
        <v>14424</v>
      </c>
      <c r="Q1645" s="363" t="s">
        <v>14425</v>
      </c>
      <c r="R1645" s="363" t="s">
        <v>15885</v>
      </c>
      <c r="S1645" s="363" t="s">
        <v>9278</v>
      </c>
      <c r="T1645" s="419" t="str">
        <f t="shared" si="51"/>
        <v>401Xã Quý Lương</v>
      </c>
      <c r="U1645" t="e">
        <f>VLOOKUP(S1645,'DM CQT mới'!$E$7:$E$132,1,)</f>
        <v>#N/A</v>
      </c>
      <c r="V1645" s="360" t="s">
        <v>3747</v>
      </c>
      <c r="W1645" s="363" t="s">
        <v>15884</v>
      </c>
      <c r="X1645" t="b">
        <f t="shared" si="50"/>
        <v>1</v>
      </c>
    </row>
    <row r="1646" spans="1:24" ht="60" hidden="1">
      <c r="A1646" s="360" t="s">
        <v>14422</v>
      </c>
      <c r="B1646" s="361" t="s">
        <v>11745</v>
      </c>
      <c r="C1646" s="361">
        <v>8</v>
      </c>
      <c r="D1646" s="361" t="s">
        <v>3747</v>
      </c>
      <c r="E1646" s="361" t="s">
        <v>14423</v>
      </c>
      <c r="F1646" s="361" t="s">
        <v>15842</v>
      </c>
      <c r="G1646" s="361" t="s">
        <v>14390</v>
      </c>
      <c r="H1646" s="361" t="s">
        <v>7939</v>
      </c>
      <c r="I1646" s="363" t="s">
        <v>14390</v>
      </c>
      <c r="J1646" s="363" t="s">
        <v>11891</v>
      </c>
      <c r="K1646" s="360" t="s">
        <v>13765</v>
      </c>
      <c r="L1646" s="360" t="s">
        <v>3747</v>
      </c>
      <c r="M1646" s="360" t="s">
        <v>14423</v>
      </c>
      <c r="N1646" s="363" t="s">
        <v>15884</v>
      </c>
      <c r="O1646" s="363" t="s">
        <v>13926</v>
      </c>
      <c r="P1646" s="363" t="s">
        <v>14424</v>
      </c>
      <c r="Q1646" s="363" t="s">
        <v>14425</v>
      </c>
      <c r="R1646" s="363" t="s">
        <v>15885</v>
      </c>
      <c r="S1646" s="363" t="s">
        <v>9274</v>
      </c>
      <c r="T1646" s="419" t="str">
        <f t="shared" si="51"/>
        <v>401Xã Cổ Lũng</v>
      </c>
      <c r="U1646" t="e">
        <f>VLOOKUP(S1646,'DM CQT mới'!$E$7:$E$132,1,)</f>
        <v>#N/A</v>
      </c>
      <c r="V1646" s="360" t="s">
        <v>3747</v>
      </c>
      <c r="W1646" s="363" t="s">
        <v>15884</v>
      </c>
      <c r="X1646" t="b">
        <f t="shared" si="50"/>
        <v>1</v>
      </c>
    </row>
    <row r="1647" spans="1:24" ht="60" hidden="1">
      <c r="A1647" s="360" t="s">
        <v>14422</v>
      </c>
      <c r="B1647" s="361" t="s">
        <v>11745</v>
      </c>
      <c r="C1647" s="361">
        <v>8</v>
      </c>
      <c r="D1647" s="361" t="s">
        <v>3747</v>
      </c>
      <c r="E1647" s="361" t="s">
        <v>14423</v>
      </c>
      <c r="F1647" s="361" t="s">
        <v>15842</v>
      </c>
      <c r="G1647" s="361" t="s">
        <v>14390</v>
      </c>
      <c r="H1647" s="361" t="s">
        <v>7939</v>
      </c>
      <c r="I1647" s="363" t="s">
        <v>14390</v>
      </c>
      <c r="J1647" s="363" t="s">
        <v>11891</v>
      </c>
      <c r="K1647" s="360" t="s">
        <v>13765</v>
      </c>
      <c r="L1647" s="360" t="s">
        <v>3747</v>
      </c>
      <c r="M1647" s="360" t="s">
        <v>14423</v>
      </c>
      <c r="N1647" s="363" t="s">
        <v>15884</v>
      </c>
      <c r="O1647" s="363" t="s">
        <v>13926</v>
      </c>
      <c r="P1647" s="363" t="s">
        <v>14424</v>
      </c>
      <c r="Q1647" s="363" t="s">
        <v>14425</v>
      </c>
      <c r="R1647" s="363" t="s">
        <v>15885</v>
      </c>
      <c r="S1647" s="363" t="s">
        <v>9275</v>
      </c>
      <c r="T1647" s="419" t="str">
        <f t="shared" si="51"/>
        <v>401Xã Pù Luông</v>
      </c>
      <c r="U1647" t="e">
        <f>VLOOKUP(S1647,'DM CQT mới'!$E$7:$E$132,1,)</f>
        <v>#N/A</v>
      </c>
      <c r="V1647" s="360" t="s">
        <v>3747</v>
      </c>
      <c r="W1647" s="363" t="s">
        <v>15884</v>
      </c>
      <c r="X1647" t="b">
        <f t="shared" si="50"/>
        <v>1</v>
      </c>
    </row>
    <row r="1648" spans="1:24" ht="60" hidden="1">
      <c r="A1648" s="360" t="s">
        <v>14422</v>
      </c>
      <c r="B1648" s="361" t="s">
        <v>11745</v>
      </c>
      <c r="C1648" s="361">
        <v>8</v>
      </c>
      <c r="D1648" s="361" t="s">
        <v>3747</v>
      </c>
      <c r="E1648" s="361" t="s">
        <v>14423</v>
      </c>
      <c r="F1648" s="361" t="s">
        <v>15842</v>
      </c>
      <c r="G1648" s="361" t="s">
        <v>14390</v>
      </c>
      <c r="H1648" s="361" t="s">
        <v>7939</v>
      </c>
      <c r="I1648" s="363" t="s">
        <v>14390</v>
      </c>
      <c r="J1648" s="363" t="s">
        <v>11891</v>
      </c>
      <c r="K1648" s="360" t="s">
        <v>13765</v>
      </c>
      <c r="L1648" s="360" t="s">
        <v>3747</v>
      </c>
      <c r="M1648" s="360" t="s">
        <v>14423</v>
      </c>
      <c r="N1648" s="363" t="s">
        <v>15884</v>
      </c>
      <c r="O1648" s="363" t="s">
        <v>13926</v>
      </c>
      <c r="P1648" s="363" t="s">
        <v>14424</v>
      </c>
      <c r="Q1648" s="363" t="s">
        <v>14425</v>
      </c>
      <c r="R1648" s="363" t="s">
        <v>15885</v>
      </c>
      <c r="S1648" s="363" t="s">
        <v>9284</v>
      </c>
      <c r="T1648" s="419" t="str">
        <f t="shared" si="51"/>
        <v>401Xã Cẩm Thạch</v>
      </c>
      <c r="U1648" t="e">
        <f>VLOOKUP(S1648,'DM CQT mới'!$E$7:$E$132,1,)</f>
        <v>#N/A</v>
      </c>
      <c r="V1648" s="360" t="s">
        <v>3747</v>
      </c>
      <c r="W1648" s="363" t="s">
        <v>15884</v>
      </c>
      <c r="X1648" t="b">
        <f t="shared" si="50"/>
        <v>1</v>
      </c>
    </row>
    <row r="1649" spans="1:24" ht="60" hidden="1">
      <c r="A1649" s="360" t="s">
        <v>14422</v>
      </c>
      <c r="B1649" s="361" t="s">
        <v>11745</v>
      </c>
      <c r="C1649" s="361">
        <v>8</v>
      </c>
      <c r="D1649" s="361" t="s">
        <v>3747</v>
      </c>
      <c r="E1649" s="361" t="s">
        <v>14423</v>
      </c>
      <c r="F1649" s="361" t="s">
        <v>15842</v>
      </c>
      <c r="G1649" s="361" t="s">
        <v>14390</v>
      </c>
      <c r="H1649" s="361" t="s">
        <v>7939</v>
      </c>
      <c r="I1649" s="363" t="s">
        <v>14390</v>
      </c>
      <c r="J1649" s="363" t="s">
        <v>11891</v>
      </c>
      <c r="K1649" s="360" t="s">
        <v>13765</v>
      </c>
      <c r="L1649" s="360" t="s">
        <v>3747</v>
      </c>
      <c r="M1649" s="360" t="s">
        <v>14423</v>
      </c>
      <c r="N1649" s="363" t="s">
        <v>15884</v>
      </c>
      <c r="O1649" s="363" t="s">
        <v>13926</v>
      </c>
      <c r="P1649" s="363" t="s">
        <v>14424</v>
      </c>
      <c r="Q1649" s="363" t="s">
        <v>14425</v>
      </c>
      <c r="R1649" s="363" t="s">
        <v>15885</v>
      </c>
      <c r="S1649" s="363" t="s">
        <v>9285</v>
      </c>
      <c r="T1649" s="419" t="str">
        <f t="shared" si="51"/>
        <v>401Xã Cẩm Thủy</v>
      </c>
      <c r="U1649" t="e">
        <f>VLOOKUP(S1649,'DM CQT mới'!$E$7:$E$132,1,)</f>
        <v>#N/A</v>
      </c>
      <c r="V1649" s="360" t="s">
        <v>3747</v>
      </c>
      <c r="W1649" s="363" t="s">
        <v>15884</v>
      </c>
      <c r="X1649" t="b">
        <f t="shared" si="50"/>
        <v>1</v>
      </c>
    </row>
    <row r="1650" spans="1:24" ht="60" hidden="1">
      <c r="A1650" s="360" t="s">
        <v>14422</v>
      </c>
      <c r="B1650" s="361" t="s">
        <v>11745</v>
      </c>
      <c r="C1650" s="361">
        <v>8</v>
      </c>
      <c r="D1650" s="361" t="s">
        <v>3747</v>
      </c>
      <c r="E1650" s="361" t="s">
        <v>14423</v>
      </c>
      <c r="F1650" s="361" t="s">
        <v>15842</v>
      </c>
      <c r="G1650" s="361" t="s">
        <v>14390</v>
      </c>
      <c r="H1650" s="361" t="s">
        <v>7939</v>
      </c>
      <c r="I1650" s="363" t="s">
        <v>14390</v>
      </c>
      <c r="J1650" s="363" t="s">
        <v>11891</v>
      </c>
      <c r="K1650" s="360" t="s">
        <v>13765</v>
      </c>
      <c r="L1650" s="360" t="s">
        <v>3747</v>
      </c>
      <c r="M1650" s="360" t="s">
        <v>14423</v>
      </c>
      <c r="N1650" s="363" t="s">
        <v>15884</v>
      </c>
      <c r="O1650" s="363" t="s">
        <v>13926</v>
      </c>
      <c r="P1650" s="363" t="s">
        <v>14424</v>
      </c>
      <c r="Q1650" s="363" t="s">
        <v>14425</v>
      </c>
      <c r="R1650" s="363" t="s">
        <v>15885</v>
      </c>
      <c r="S1650" s="363" t="s">
        <v>9286</v>
      </c>
      <c r="T1650" s="419" t="str">
        <f t="shared" si="51"/>
        <v>401Xã Cẩm Tú</v>
      </c>
      <c r="U1650" t="e">
        <f>VLOOKUP(S1650,'DM CQT mới'!$E$7:$E$132,1,)</f>
        <v>#N/A</v>
      </c>
      <c r="V1650" s="360" t="s">
        <v>3747</v>
      </c>
      <c r="W1650" s="363" t="s">
        <v>15884</v>
      </c>
      <c r="X1650" t="b">
        <f t="shared" si="50"/>
        <v>1</v>
      </c>
    </row>
    <row r="1651" spans="1:24" ht="60" hidden="1">
      <c r="A1651" s="360" t="s">
        <v>14422</v>
      </c>
      <c r="B1651" s="361" t="s">
        <v>11745</v>
      </c>
      <c r="C1651" s="361">
        <v>8</v>
      </c>
      <c r="D1651" s="361" t="s">
        <v>3747</v>
      </c>
      <c r="E1651" s="361" t="s">
        <v>14423</v>
      </c>
      <c r="F1651" s="361" t="s">
        <v>15842</v>
      </c>
      <c r="G1651" s="361" t="s">
        <v>14390</v>
      </c>
      <c r="H1651" s="361" t="s">
        <v>7939</v>
      </c>
      <c r="I1651" s="363" t="s">
        <v>14390</v>
      </c>
      <c r="J1651" s="363" t="s">
        <v>11891</v>
      </c>
      <c r="K1651" s="360" t="s">
        <v>13765</v>
      </c>
      <c r="L1651" s="360" t="s">
        <v>3747</v>
      </c>
      <c r="M1651" s="360" t="s">
        <v>14423</v>
      </c>
      <c r="N1651" s="363" t="s">
        <v>15884</v>
      </c>
      <c r="O1651" s="363" t="s">
        <v>13926</v>
      </c>
      <c r="P1651" s="363" t="s">
        <v>14424</v>
      </c>
      <c r="Q1651" s="363" t="s">
        <v>14425</v>
      </c>
      <c r="R1651" s="363" t="s">
        <v>15885</v>
      </c>
      <c r="S1651" s="363" t="s">
        <v>9287</v>
      </c>
      <c r="T1651" s="419" t="str">
        <f t="shared" si="51"/>
        <v>401Xã Cẩm Vân</v>
      </c>
      <c r="U1651" t="e">
        <f>VLOOKUP(S1651,'DM CQT mới'!$E$7:$E$132,1,)</f>
        <v>#N/A</v>
      </c>
      <c r="V1651" s="360" t="s">
        <v>3747</v>
      </c>
      <c r="W1651" s="363" t="s">
        <v>15884</v>
      </c>
      <c r="X1651" t="b">
        <f t="shared" si="50"/>
        <v>1</v>
      </c>
    </row>
    <row r="1652" spans="1:24" ht="60" hidden="1">
      <c r="A1652" s="360" t="s">
        <v>14422</v>
      </c>
      <c r="B1652" s="361" t="s">
        <v>11745</v>
      </c>
      <c r="C1652" s="361">
        <v>8</v>
      </c>
      <c r="D1652" s="361" t="s">
        <v>3747</v>
      </c>
      <c r="E1652" s="361" t="s">
        <v>14423</v>
      </c>
      <c r="F1652" s="361" t="s">
        <v>15842</v>
      </c>
      <c r="G1652" s="361" t="s">
        <v>14390</v>
      </c>
      <c r="H1652" s="361" t="s">
        <v>7939</v>
      </c>
      <c r="I1652" s="363" t="s">
        <v>14390</v>
      </c>
      <c r="J1652" s="363" t="s">
        <v>11891</v>
      </c>
      <c r="K1652" s="360" t="s">
        <v>13765</v>
      </c>
      <c r="L1652" s="360" t="s">
        <v>3747</v>
      </c>
      <c r="M1652" s="360" t="s">
        <v>14423</v>
      </c>
      <c r="N1652" s="363" t="s">
        <v>15884</v>
      </c>
      <c r="O1652" s="363" t="s">
        <v>13926</v>
      </c>
      <c r="P1652" s="363" t="s">
        <v>14424</v>
      </c>
      <c r="Q1652" s="363" t="s">
        <v>14425</v>
      </c>
      <c r="R1652" s="363" t="s">
        <v>15885</v>
      </c>
      <c r="S1652" s="363" t="s">
        <v>9288</v>
      </c>
      <c r="T1652" s="419" t="str">
        <f t="shared" si="51"/>
        <v>401Xã Cẩm Tân</v>
      </c>
      <c r="U1652" t="e">
        <f>VLOOKUP(S1652,'DM CQT mới'!$E$7:$E$132,1,)</f>
        <v>#N/A</v>
      </c>
      <c r="V1652" s="360" t="s">
        <v>3747</v>
      </c>
      <c r="W1652" s="363" t="s">
        <v>15884</v>
      </c>
      <c r="X1652" t="b">
        <f t="shared" si="50"/>
        <v>1</v>
      </c>
    </row>
    <row r="1653" spans="1:24" ht="60" hidden="1">
      <c r="A1653" s="360" t="s">
        <v>14426</v>
      </c>
      <c r="B1653" s="361" t="s">
        <v>11745</v>
      </c>
      <c r="C1653" s="361">
        <v>9</v>
      </c>
      <c r="D1653" s="361" t="s">
        <v>3767</v>
      </c>
      <c r="E1653" s="361" t="s">
        <v>14427</v>
      </c>
      <c r="F1653" s="361" t="s">
        <v>15845</v>
      </c>
      <c r="G1653" s="361" t="s">
        <v>14390</v>
      </c>
      <c r="H1653" s="361" t="s">
        <v>7939</v>
      </c>
      <c r="I1653" s="363" t="s">
        <v>14390</v>
      </c>
      <c r="J1653" s="363" t="s">
        <v>11891</v>
      </c>
      <c r="K1653" s="360" t="s">
        <v>13768</v>
      </c>
      <c r="L1653" s="360" t="s">
        <v>3767</v>
      </c>
      <c r="M1653" s="360" t="s">
        <v>14427</v>
      </c>
      <c r="N1653" s="363" t="s">
        <v>15886</v>
      </c>
      <c r="O1653" s="363" t="s">
        <v>13926</v>
      </c>
      <c r="P1653" s="363" t="s">
        <v>14428</v>
      </c>
      <c r="Q1653" s="363" t="s">
        <v>14429</v>
      </c>
      <c r="R1653" s="363" t="s">
        <v>15887</v>
      </c>
      <c r="S1653" s="363" t="s">
        <v>9266</v>
      </c>
      <c r="T1653" s="419" t="str">
        <f t="shared" si="51"/>
        <v>401Xã Linh Sơn</v>
      </c>
      <c r="U1653" t="e">
        <f>VLOOKUP(S1653,'DM CQT mới'!$E$7:$E$132,1,)</f>
        <v>#N/A</v>
      </c>
      <c r="V1653" s="360" t="s">
        <v>3767</v>
      </c>
      <c r="W1653" s="363" t="s">
        <v>15886</v>
      </c>
      <c r="X1653" t="b">
        <f t="shared" si="50"/>
        <v>1</v>
      </c>
    </row>
    <row r="1654" spans="1:24" ht="60" hidden="1">
      <c r="A1654" s="360" t="s">
        <v>14426</v>
      </c>
      <c r="B1654" s="361" t="s">
        <v>11745</v>
      </c>
      <c r="C1654" s="361">
        <v>9</v>
      </c>
      <c r="D1654" s="361" t="s">
        <v>3767</v>
      </c>
      <c r="E1654" s="361" t="s">
        <v>14427</v>
      </c>
      <c r="F1654" s="361" t="s">
        <v>15845</v>
      </c>
      <c r="G1654" s="361" t="s">
        <v>14390</v>
      </c>
      <c r="H1654" s="361" t="s">
        <v>7939</v>
      </c>
      <c r="I1654" s="363" t="s">
        <v>14390</v>
      </c>
      <c r="J1654" s="363" t="s">
        <v>11891</v>
      </c>
      <c r="K1654" s="360" t="s">
        <v>13768</v>
      </c>
      <c r="L1654" s="360" t="s">
        <v>3767</v>
      </c>
      <c r="M1654" s="360" t="s">
        <v>14427</v>
      </c>
      <c r="N1654" s="363" t="s">
        <v>15886</v>
      </c>
      <c r="O1654" s="363" t="s">
        <v>13926</v>
      </c>
      <c r="P1654" s="363" t="s">
        <v>14428</v>
      </c>
      <c r="Q1654" s="363" t="s">
        <v>14429</v>
      </c>
      <c r="R1654" s="363" t="s">
        <v>15887</v>
      </c>
      <c r="S1654" s="363" t="s">
        <v>8565</v>
      </c>
      <c r="T1654" s="419" t="str">
        <f t="shared" si="51"/>
        <v>401Xã Đồng Lương</v>
      </c>
      <c r="U1654" t="e">
        <f>VLOOKUP(S1654,'DM CQT mới'!$E$7:$E$132,1,)</f>
        <v>#N/A</v>
      </c>
      <c r="V1654" s="360" t="s">
        <v>3767</v>
      </c>
      <c r="W1654" s="363" t="s">
        <v>15886</v>
      </c>
      <c r="X1654" t="b">
        <f t="shared" si="50"/>
        <v>1</v>
      </c>
    </row>
    <row r="1655" spans="1:24" ht="60" hidden="1">
      <c r="A1655" s="360" t="s">
        <v>14426</v>
      </c>
      <c r="B1655" s="361" t="s">
        <v>11745</v>
      </c>
      <c r="C1655" s="361">
        <v>9</v>
      </c>
      <c r="D1655" s="361" t="s">
        <v>3767</v>
      </c>
      <c r="E1655" s="361" t="s">
        <v>14427</v>
      </c>
      <c r="F1655" s="361" t="s">
        <v>15845</v>
      </c>
      <c r="G1655" s="361" t="s">
        <v>14390</v>
      </c>
      <c r="H1655" s="361" t="s">
        <v>7939</v>
      </c>
      <c r="I1655" s="363" t="s">
        <v>14390</v>
      </c>
      <c r="J1655" s="363" t="s">
        <v>11891</v>
      </c>
      <c r="K1655" s="360" t="s">
        <v>13768</v>
      </c>
      <c r="L1655" s="360" t="s">
        <v>3767</v>
      </c>
      <c r="M1655" s="360" t="s">
        <v>14427</v>
      </c>
      <c r="N1655" s="363" t="s">
        <v>15886</v>
      </c>
      <c r="O1655" s="363" t="s">
        <v>13926</v>
      </c>
      <c r="P1655" s="363" t="s">
        <v>14428</v>
      </c>
      <c r="Q1655" s="363" t="s">
        <v>14429</v>
      </c>
      <c r="R1655" s="363" t="s">
        <v>15887</v>
      </c>
      <c r="S1655" s="363" t="s">
        <v>9267</v>
      </c>
      <c r="T1655" s="419" t="str">
        <f t="shared" si="51"/>
        <v>401Xã Văn Phú</v>
      </c>
      <c r="U1655" t="e">
        <f>VLOOKUP(S1655,'DM CQT mới'!$E$7:$E$132,1,)</f>
        <v>#N/A</v>
      </c>
      <c r="V1655" s="360" t="s">
        <v>3767</v>
      </c>
      <c r="W1655" s="363" t="s">
        <v>15886</v>
      </c>
      <c r="X1655" t="b">
        <f t="shared" si="50"/>
        <v>1</v>
      </c>
    </row>
    <row r="1656" spans="1:24" ht="60" hidden="1">
      <c r="A1656" s="360" t="s">
        <v>14426</v>
      </c>
      <c r="B1656" s="361" t="s">
        <v>11745</v>
      </c>
      <c r="C1656" s="361">
        <v>9</v>
      </c>
      <c r="D1656" s="361" t="s">
        <v>3767</v>
      </c>
      <c r="E1656" s="361" t="s">
        <v>14427</v>
      </c>
      <c r="F1656" s="361" t="s">
        <v>15845</v>
      </c>
      <c r="G1656" s="361" t="s">
        <v>14390</v>
      </c>
      <c r="H1656" s="361" t="s">
        <v>7939</v>
      </c>
      <c r="I1656" s="363" t="s">
        <v>14390</v>
      </c>
      <c r="J1656" s="363" t="s">
        <v>11891</v>
      </c>
      <c r="K1656" s="360" t="s">
        <v>13768</v>
      </c>
      <c r="L1656" s="360" t="s">
        <v>3767</v>
      </c>
      <c r="M1656" s="360" t="s">
        <v>14427</v>
      </c>
      <c r="N1656" s="363" t="s">
        <v>15886</v>
      </c>
      <c r="O1656" s="363" t="s">
        <v>13926</v>
      </c>
      <c r="P1656" s="363" t="s">
        <v>14428</v>
      </c>
      <c r="Q1656" s="363" t="s">
        <v>14429</v>
      </c>
      <c r="R1656" s="363" t="s">
        <v>15887</v>
      </c>
      <c r="S1656" s="363" t="s">
        <v>9268</v>
      </c>
      <c r="T1656" s="419" t="str">
        <f t="shared" si="51"/>
        <v>401Xã Giao An</v>
      </c>
      <c r="U1656" t="e">
        <f>VLOOKUP(S1656,'DM CQT mới'!$E$7:$E$132,1,)</f>
        <v>#N/A</v>
      </c>
      <c r="V1656" s="360" t="s">
        <v>3767</v>
      </c>
      <c r="W1656" s="363" t="s">
        <v>15886</v>
      </c>
      <c r="X1656" t="b">
        <f t="shared" si="50"/>
        <v>1</v>
      </c>
    </row>
    <row r="1657" spans="1:24" ht="60" hidden="1">
      <c r="A1657" s="360" t="s">
        <v>14426</v>
      </c>
      <c r="B1657" s="361" t="s">
        <v>11745</v>
      </c>
      <c r="C1657" s="361">
        <v>9</v>
      </c>
      <c r="D1657" s="361" t="s">
        <v>3767</v>
      </c>
      <c r="E1657" s="361" t="s">
        <v>14427</v>
      </c>
      <c r="F1657" s="361" t="s">
        <v>15845</v>
      </c>
      <c r="G1657" s="361" t="s">
        <v>14390</v>
      </c>
      <c r="H1657" s="361" t="s">
        <v>7939</v>
      </c>
      <c r="I1657" s="363" t="s">
        <v>14390</v>
      </c>
      <c r="J1657" s="363" t="s">
        <v>11891</v>
      </c>
      <c r="K1657" s="360" t="s">
        <v>13768</v>
      </c>
      <c r="L1657" s="360" t="s">
        <v>3767</v>
      </c>
      <c r="M1657" s="360" t="s">
        <v>14427</v>
      </c>
      <c r="N1657" s="363" t="s">
        <v>15886</v>
      </c>
      <c r="O1657" s="363" t="s">
        <v>13926</v>
      </c>
      <c r="P1657" s="363" t="s">
        <v>14428</v>
      </c>
      <c r="Q1657" s="363" t="s">
        <v>14429</v>
      </c>
      <c r="R1657" s="363" t="s">
        <v>15887</v>
      </c>
      <c r="S1657" s="363" t="s">
        <v>9269</v>
      </c>
      <c r="T1657" s="419" t="str">
        <f t="shared" si="51"/>
        <v>401Xã Yên Khương</v>
      </c>
      <c r="U1657" t="e">
        <f>VLOOKUP(S1657,'DM CQT mới'!$E$7:$E$132,1,)</f>
        <v>#N/A</v>
      </c>
      <c r="V1657" s="360" t="s">
        <v>3767</v>
      </c>
      <c r="W1657" s="363" t="s">
        <v>15886</v>
      </c>
      <c r="X1657" t="b">
        <f t="shared" si="50"/>
        <v>1</v>
      </c>
    </row>
    <row r="1658" spans="1:24" ht="60" hidden="1">
      <c r="A1658" s="360" t="s">
        <v>14426</v>
      </c>
      <c r="B1658" s="361" t="s">
        <v>11745</v>
      </c>
      <c r="C1658" s="361">
        <v>9</v>
      </c>
      <c r="D1658" s="361" t="s">
        <v>3767</v>
      </c>
      <c r="E1658" s="361" t="s">
        <v>14427</v>
      </c>
      <c r="F1658" s="361" t="s">
        <v>15845</v>
      </c>
      <c r="G1658" s="361" t="s">
        <v>14390</v>
      </c>
      <c r="H1658" s="361" t="s">
        <v>7939</v>
      </c>
      <c r="I1658" s="363" t="s">
        <v>14390</v>
      </c>
      <c r="J1658" s="363" t="s">
        <v>11891</v>
      </c>
      <c r="K1658" s="360" t="s">
        <v>13768</v>
      </c>
      <c r="L1658" s="360" t="s">
        <v>3767</v>
      </c>
      <c r="M1658" s="360" t="s">
        <v>14427</v>
      </c>
      <c r="N1658" s="363" t="s">
        <v>15886</v>
      </c>
      <c r="O1658" s="363" t="s">
        <v>13926</v>
      </c>
      <c r="P1658" s="363" t="s">
        <v>14428</v>
      </c>
      <c r="Q1658" s="363" t="s">
        <v>14429</v>
      </c>
      <c r="R1658" s="363" t="s">
        <v>15887</v>
      </c>
      <c r="S1658" s="363" t="s">
        <v>9270</v>
      </c>
      <c r="T1658" s="419" t="str">
        <f t="shared" si="51"/>
        <v>401Xã Yên Thắng</v>
      </c>
      <c r="U1658" t="e">
        <f>VLOOKUP(S1658,'DM CQT mới'!$E$7:$E$132,1,)</f>
        <v>#N/A</v>
      </c>
      <c r="V1658" s="360" t="s">
        <v>3767</v>
      </c>
      <c r="W1658" s="363" t="s">
        <v>15886</v>
      </c>
      <c r="X1658" t="b">
        <f t="shared" si="50"/>
        <v>1</v>
      </c>
    </row>
    <row r="1659" spans="1:24" ht="60" hidden="1">
      <c r="A1659" s="360" t="s">
        <v>14426</v>
      </c>
      <c r="B1659" s="361" t="s">
        <v>11745</v>
      </c>
      <c r="C1659" s="361">
        <v>9</v>
      </c>
      <c r="D1659" s="361" t="s">
        <v>3767</v>
      </c>
      <c r="E1659" s="361" t="s">
        <v>14427</v>
      </c>
      <c r="F1659" s="361" t="s">
        <v>15845</v>
      </c>
      <c r="G1659" s="361" t="s">
        <v>14390</v>
      </c>
      <c r="H1659" s="361" t="s">
        <v>7939</v>
      </c>
      <c r="I1659" s="363" t="s">
        <v>14390</v>
      </c>
      <c r="J1659" s="363" t="s">
        <v>11891</v>
      </c>
      <c r="K1659" s="360" t="s">
        <v>13768</v>
      </c>
      <c r="L1659" s="360" t="s">
        <v>3767</v>
      </c>
      <c r="M1659" s="360" t="s">
        <v>14427</v>
      </c>
      <c r="N1659" s="363" t="s">
        <v>15886</v>
      </c>
      <c r="O1659" s="363" t="s">
        <v>13926</v>
      </c>
      <c r="P1659" s="363" t="s">
        <v>14428</v>
      </c>
      <c r="Q1659" s="363" t="s">
        <v>14429</v>
      </c>
      <c r="R1659" s="363" t="s">
        <v>15887</v>
      </c>
      <c r="S1659" s="363" t="s">
        <v>9279</v>
      </c>
      <c r="T1659" s="419" t="str">
        <f t="shared" si="51"/>
        <v>401Xã Ngọc Lặc</v>
      </c>
      <c r="U1659" t="e">
        <f>VLOOKUP(S1659,'DM CQT mới'!$E$7:$E$132,1,)</f>
        <v>#N/A</v>
      </c>
      <c r="V1659" s="360" t="s">
        <v>3767</v>
      </c>
      <c r="W1659" s="363" t="s">
        <v>15886</v>
      </c>
      <c r="X1659" t="b">
        <f t="shared" si="50"/>
        <v>1</v>
      </c>
    </row>
    <row r="1660" spans="1:24" ht="60" hidden="1">
      <c r="A1660" s="360" t="s">
        <v>14426</v>
      </c>
      <c r="B1660" s="361" t="s">
        <v>11745</v>
      </c>
      <c r="C1660" s="361">
        <v>9</v>
      </c>
      <c r="D1660" s="361" t="s">
        <v>3767</v>
      </c>
      <c r="E1660" s="361" t="s">
        <v>14427</v>
      </c>
      <c r="F1660" s="361" t="s">
        <v>15845</v>
      </c>
      <c r="G1660" s="361" t="s">
        <v>14390</v>
      </c>
      <c r="H1660" s="361" t="s">
        <v>7939</v>
      </c>
      <c r="I1660" s="363" t="s">
        <v>14390</v>
      </c>
      <c r="J1660" s="363" t="s">
        <v>11891</v>
      </c>
      <c r="K1660" s="360" t="s">
        <v>13768</v>
      </c>
      <c r="L1660" s="360" t="s">
        <v>3767</v>
      </c>
      <c r="M1660" s="360" t="s">
        <v>14427</v>
      </c>
      <c r="N1660" s="363" t="s">
        <v>15886</v>
      </c>
      <c r="O1660" s="363" t="s">
        <v>13926</v>
      </c>
      <c r="P1660" s="363" t="s">
        <v>14428</v>
      </c>
      <c r="Q1660" s="363" t="s">
        <v>14429</v>
      </c>
      <c r="R1660" s="363" t="s">
        <v>15887</v>
      </c>
      <c r="S1660" s="363" t="s">
        <v>9280</v>
      </c>
      <c r="T1660" s="419" t="str">
        <f t="shared" si="51"/>
        <v>401Xã Thạch Lập</v>
      </c>
      <c r="U1660" t="e">
        <f>VLOOKUP(S1660,'DM CQT mới'!$E$7:$E$132,1,)</f>
        <v>#N/A</v>
      </c>
      <c r="V1660" s="360" t="s">
        <v>3767</v>
      </c>
      <c r="W1660" s="363" t="s">
        <v>15886</v>
      </c>
      <c r="X1660" t="b">
        <f t="shared" si="50"/>
        <v>1</v>
      </c>
    </row>
    <row r="1661" spans="1:24" ht="60" hidden="1">
      <c r="A1661" s="360" t="s">
        <v>14426</v>
      </c>
      <c r="B1661" s="361" t="s">
        <v>11745</v>
      </c>
      <c r="C1661" s="361">
        <v>9</v>
      </c>
      <c r="D1661" s="361" t="s">
        <v>3767</v>
      </c>
      <c r="E1661" s="361" t="s">
        <v>14427</v>
      </c>
      <c r="F1661" s="361" t="s">
        <v>15845</v>
      </c>
      <c r="G1661" s="361" t="s">
        <v>14390</v>
      </c>
      <c r="H1661" s="361" t="s">
        <v>7939</v>
      </c>
      <c r="I1661" s="363" t="s">
        <v>14390</v>
      </c>
      <c r="J1661" s="363" t="s">
        <v>11891</v>
      </c>
      <c r="K1661" s="360" t="s">
        <v>13768</v>
      </c>
      <c r="L1661" s="360" t="s">
        <v>3767</v>
      </c>
      <c r="M1661" s="360" t="s">
        <v>14427</v>
      </c>
      <c r="N1661" s="363" t="s">
        <v>15886</v>
      </c>
      <c r="O1661" s="363" t="s">
        <v>13926</v>
      </c>
      <c r="P1661" s="363" t="s">
        <v>14428</v>
      </c>
      <c r="Q1661" s="363" t="s">
        <v>14429</v>
      </c>
      <c r="R1661" s="363" t="s">
        <v>15887</v>
      </c>
      <c r="S1661" s="363" t="s">
        <v>9281</v>
      </c>
      <c r="T1661" s="419" t="str">
        <f t="shared" si="51"/>
        <v>401Xã Ngọc Liên</v>
      </c>
      <c r="U1661" t="e">
        <f>VLOOKUP(S1661,'DM CQT mới'!$E$7:$E$132,1,)</f>
        <v>#N/A</v>
      </c>
      <c r="V1661" s="360" t="s">
        <v>3767</v>
      </c>
      <c r="W1661" s="363" t="s">
        <v>15886</v>
      </c>
      <c r="X1661" t="b">
        <f t="shared" si="50"/>
        <v>1</v>
      </c>
    </row>
    <row r="1662" spans="1:24" ht="60" hidden="1">
      <c r="A1662" s="360" t="s">
        <v>14426</v>
      </c>
      <c r="B1662" s="361" t="s">
        <v>11745</v>
      </c>
      <c r="C1662" s="361">
        <v>9</v>
      </c>
      <c r="D1662" s="361" t="s">
        <v>3767</v>
      </c>
      <c r="E1662" s="361" t="s">
        <v>14427</v>
      </c>
      <c r="F1662" s="361" t="s">
        <v>15845</v>
      </c>
      <c r="G1662" s="361" t="s">
        <v>14390</v>
      </c>
      <c r="H1662" s="361" t="s">
        <v>7939</v>
      </c>
      <c r="I1662" s="363" t="s">
        <v>14390</v>
      </c>
      <c r="J1662" s="363" t="s">
        <v>11891</v>
      </c>
      <c r="K1662" s="360" t="s">
        <v>13768</v>
      </c>
      <c r="L1662" s="360" t="s">
        <v>3767</v>
      </c>
      <c r="M1662" s="360" t="s">
        <v>14427</v>
      </c>
      <c r="N1662" s="363" t="s">
        <v>15886</v>
      </c>
      <c r="O1662" s="363" t="s">
        <v>13926</v>
      </c>
      <c r="P1662" s="363" t="s">
        <v>14428</v>
      </c>
      <c r="Q1662" s="363" t="s">
        <v>14429</v>
      </c>
      <c r="R1662" s="363" t="s">
        <v>15887</v>
      </c>
      <c r="S1662" s="363" t="s">
        <v>8101</v>
      </c>
      <c r="T1662" s="419" t="str">
        <f t="shared" si="51"/>
        <v>401Xã Minh Sơn</v>
      </c>
      <c r="U1662" t="e">
        <f>VLOOKUP(S1662,'DM CQT mới'!$E$7:$E$132,1,)</f>
        <v>#N/A</v>
      </c>
      <c r="V1662" s="360" t="s">
        <v>3767</v>
      </c>
      <c r="W1662" s="363" t="s">
        <v>15886</v>
      </c>
      <c r="X1662" t="b">
        <f t="shared" si="50"/>
        <v>1</v>
      </c>
    </row>
    <row r="1663" spans="1:24" ht="60" hidden="1">
      <c r="A1663" s="360" t="s">
        <v>14426</v>
      </c>
      <c r="B1663" s="361" t="s">
        <v>11745</v>
      </c>
      <c r="C1663" s="361">
        <v>9</v>
      </c>
      <c r="D1663" s="361" t="s">
        <v>3767</v>
      </c>
      <c r="E1663" s="361" t="s">
        <v>14427</v>
      </c>
      <c r="F1663" s="361" t="s">
        <v>15845</v>
      </c>
      <c r="G1663" s="361" t="s">
        <v>14390</v>
      </c>
      <c r="H1663" s="361" t="s">
        <v>7939</v>
      </c>
      <c r="I1663" s="363" t="s">
        <v>14390</v>
      </c>
      <c r="J1663" s="363" t="s">
        <v>11891</v>
      </c>
      <c r="K1663" s="360" t="s">
        <v>13768</v>
      </c>
      <c r="L1663" s="360" t="s">
        <v>3767</v>
      </c>
      <c r="M1663" s="360" t="s">
        <v>14427</v>
      </c>
      <c r="N1663" s="363" t="s">
        <v>15886</v>
      </c>
      <c r="O1663" s="363" t="s">
        <v>13926</v>
      </c>
      <c r="P1663" s="363" t="s">
        <v>14428</v>
      </c>
      <c r="Q1663" s="363" t="s">
        <v>14429</v>
      </c>
      <c r="R1663" s="363" t="s">
        <v>15887</v>
      </c>
      <c r="S1663" s="363" t="s">
        <v>9282</v>
      </c>
      <c r="T1663" s="419" t="str">
        <f t="shared" si="51"/>
        <v>401Xã Nguyệt Ấn</v>
      </c>
      <c r="U1663" t="e">
        <f>VLOOKUP(S1663,'DM CQT mới'!$E$7:$E$132,1,)</f>
        <v>#N/A</v>
      </c>
      <c r="V1663" s="360" t="s">
        <v>3767</v>
      </c>
      <c r="W1663" s="363" t="s">
        <v>15886</v>
      </c>
      <c r="X1663" t="b">
        <f t="shared" si="50"/>
        <v>1</v>
      </c>
    </row>
    <row r="1664" spans="1:24" ht="60" hidden="1">
      <c r="A1664" s="360" t="s">
        <v>14426</v>
      </c>
      <c r="B1664" s="361" t="s">
        <v>11745</v>
      </c>
      <c r="C1664" s="361">
        <v>9</v>
      </c>
      <c r="D1664" s="361" t="s">
        <v>3767</v>
      </c>
      <c r="E1664" s="361" t="s">
        <v>14427</v>
      </c>
      <c r="F1664" s="361" t="s">
        <v>15845</v>
      </c>
      <c r="G1664" s="361" t="s">
        <v>14390</v>
      </c>
      <c r="H1664" s="361" t="s">
        <v>7939</v>
      </c>
      <c r="I1664" s="363" t="s">
        <v>14390</v>
      </c>
      <c r="J1664" s="363" t="s">
        <v>11891</v>
      </c>
      <c r="K1664" s="360" t="s">
        <v>13768</v>
      </c>
      <c r="L1664" s="360" t="s">
        <v>3767</v>
      </c>
      <c r="M1664" s="360" t="s">
        <v>14427</v>
      </c>
      <c r="N1664" s="363" t="s">
        <v>15886</v>
      </c>
      <c r="O1664" s="363" t="s">
        <v>13926</v>
      </c>
      <c r="P1664" s="363" t="s">
        <v>14428</v>
      </c>
      <c r="Q1664" s="363" t="s">
        <v>14429</v>
      </c>
      <c r="R1664" s="363" t="s">
        <v>15887</v>
      </c>
      <c r="S1664" s="363" t="s">
        <v>9283</v>
      </c>
      <c r="T1664" s="419" t="str">
        <f t="shared" si="51"/>
        <v>401Xã Kiên Thọ</v>
      </c>
      <c r="U1664" t="e">
        <f>VLOOKUP(S1664,'DM CQT mới'!$E$7:$E$132,1,)</f>
        <v>#N/A</v>
      </c>
      <c r="V1664" s="360" t="s">
        <v>3767</v>
      </c>
      <c r="W1664" s="363" t="s">
        <v>15886</v>
      </c>
      <c r="X1664" t="b">
        <f t="shared" si="50"/>
        <v>1</v>
      </c>
    </row>
    <row r="1665" spans="1:24" ht="60" hidden="1">
      <c r="A1665" s="360" t="s">
        <v>14430</v>
      </c>
      <c r="B1665" s="361" t="s">
        <v>11745</v>
      </c>
      <c r="C1665" s="361">
        <v>10</v>
      </c>
      <c r="D1665" s="361" t="s">
        <v>3815</v>
      </c>
      <c r="E1665" s="361" t="s">
        <v>14431</v>
      </c>
      <c r="F1665" s="361" t="s">
        <v>15848</v>
      </c>
      <c r="G1665" s="361" t="s">
        <v>14390</v>
      </c>
      <c r="H1665" s="361" t="s">
        <v>7939</v>
      </c>
      <c r="I1665" s="363" t="s">
        <v>14390</v>
      </c>
      <c r="J1665" s="363" t="s">
        <v>11891</v>
      </c>
      <c r="K1665" s="360" t="s">
        <v>7968</v>
      </c>
      <c r="L1665" s="360" t="s">
        <v>3815</v>
      </c>
      <c r="M1665" s="360" t="s">
        <v>14431</v>
      </c>
      <c r="N1665" s="363" t="s">
        <v>15888</v>
      </c>
      <c r="O1665" s="363" t="s">
        <v>13926</v>
      </c>
      <c r="P1665" s="363" t="s">
        <v>14432</v>
      </c>
      <c r="Q1665" s="363" t="s">
        <v>14433</v>
      </c>
      <c r="R1665" s="363" t="s">
        <v>15889</v>
      </c>
      <c r="S1665" s="363" t="s">
        <v>9295</v>
      </c>
      <c r="T1665" s="419" t="str">
        <f t="shared" si="51"/>
        <v>401Xã Như Xuân</v>
      </c>
      <c r="U1665" t="e">
        <f>VLOOKUP(S1665,'DM CQT mới'!$E$7:$E$132,1,)</f>
        <v>#N/A</v>
      </c>
      <c r="V1665" s="360" t="s">
        <v>3815</v>
      </c>
      <c r="W1665" s="363" t="s">
        <v>15888</v>
      </c>
      <c r="X1665" t="b">
        <f t="shared" si="50"/>
        <v>1</v>
      </c>
    </row>
    <row r="1666" spans="1:24" ht="60" hidden="1">
      <c r="A1666" s="360" t="s">
        <v>14430</v>
      </c>
      <c r="B1666" s="361" t="s">
        <v>11745</v>
      </c>
      <c r="C1666" s="361">
        <v>10</v>
      </c>
      <c r="D1666" s="361" t="s">
        <v>3815</v>
      </c>
      <c r="E1666" s="361" t="s">
        <v>14431</v>
      </c>
      <c r="F1666" s="361" t="s">
        <v>15848</v>
      </c>
      <c r="G1666" s="361" t="s">
        <v>14390</v>
      </c>
      <c r="H1666" s="361" t="s">
        <v>7939</v>
      </c>
      <c r="I1666" s="363" t="s">
        <v>14390</v>
      </c>
      <c r="J1666" s="363" t="s">
        <v>11891</v>
      </c>
      <c r="K1666" s="360" t="s">
        <v>7968</v>
      </c>
      <c r="L1666" s="360" t="s">
        <v>3815</v>
      </c>
      <c r="M1666" s="360" t="s">
        <v>14431</v>
      </c>
      <c r="N1666" s="363" t="s">
        <v>15888</v>
      </c>
      <c r="O1666" s="363" t="s">
        <v>13926</v>
      </c>
      <c r="P1666" s="363" t="s">
        <v>14432</v>
      </c>
      <c r="Q1666" s="363" t="s">
        <v>14433</v>
      </c>
      <c r="R1666" s="363" t="s">
        <v>15889</v>
      </c>
      <c r="S1666" s="363" t="s">
        <v>9296</v>
      </c>
      <c r="T1666" s="419" t="str">
        <f t="shared" si="51"/>
        <v>401Xã Thượng Ninh</v>
      </c>
      <c r="U1666" t="e">
        <f>VLOOKUP(S1666,'DM CQT mới'!$E$7:$E$132,1,)</f>
        <v>#N/A</v>
      </c>
      <c r="V1666" s="360" t="s">
        <v>3815</v>
      </c>
      <c r="W1666" s="363" t="s">
        <v>15888</v>
      </c>
      <c r="X1666" t="b">
        <f t="shared" si="50"/>
        <v>1</v>
      </c>
    </row>
    <row r="1667" spans="1:24" ht="60" hidden="1">
      <c r="A1667" s="360" t="s">
        <v>14430</v>
      </c>
      <c r="B1667" s="361" t="s">
        <v>11745</v>
      </c>
      <c r="C1667" s="361">
        <v>10</v>
      </c>
      <c r="D1667" s="361" t="s">
        <v>3815</v>
      </c>
      <c r="E1667" s="361" t="s">
        <v>14431</v>
      </c>
      <c r="F1667" s="361" t="s">
        <v>15848</v>
      </c>
      <c r="G1667" s="361" t="s">
        <v>14390</v>
      </c>
      <c r="H1667" s="361" t="s">
        <v>7939</v>
      </c>
      <c r="I1667" s="363" t="s">
        <v>14390</v>
      </c>
      <c r="J1667" s="363" t="s">
        <v>11891</v>
      </c>
      <c r="K1667" s="360" t="s">
        <v>7968</v>
      </c>
      <c r="L1667" s="360" t="s">
        <v>3815</v>
      </c>
      <c r="M1667" s="360" t="s">
        <v>14431</v>
      </c>
      <c r="N1667" s="363" t="s">
        <v>15888</v>
      </c>
      <c r="O1667" s="363" t="s">
        <v>13926</v>
      </c>
      <c r="P1667" s="363" t="s">
        <v>14432</v>
      </c>
      <c r="Q1667" s="363" t="s">
        <v>14433</v>
      </c>
      <c r="R1667" s="363" t="s">
        <v>15889</v>
      </c>
      <c r="S1667" s="363" t="s">
        <v>9298</v>
      </c>
      <c r="T1667" s="419" t="str">
        <f t="shared" si="51"/>
        <v>401Xã Hóa Quỳ</v>
      </c>
      <c r="U1667" t="e">
        <f>VLOOKUP(S1667,'DM CQT mới'!$E$7:$E$132,1,)</f>
        <v>#N/A</v>
      </c>
      <c r="V1667" s="360" t="s">
        <v>3815</v>
      </c>
      <c r="W1667" s="363" t="s">
        <v>15888</v>
      </c>
      <c r="X1667" t="b">
        <f t="shared" si="50"/>
        <v>1</v>
      </c>
    </row>
    <row r="1668" spans="1:24" ht="60" hidden="1">
      <c r="A1668" s="360" t="s">
        <v>14430</v>
      </c>
      <c r="B1668" s="361" t="s">
        <v>11745</v>
      </c>
      <c r="C1668" s="361">
        <v>10</v>
      </c>
      <c r="D1668" s="361" t="s">
        <v>3815</v>
      </c>
      <c r="E1668" s="361" t="s">
        <v>14431</v>
      </c>
      <c r="F1668" s="361" t="s">
        <v>15848</v>
      </c>
      <c r="G1668" s="361" t="s">
        <v>14390</v>
      </c>
      <c r="H1668" s="361" t="s">
        <v>7939</v>
      </c>
      <c r="I1668" s="363" t="s">
        <v>14390</v>
      </c>
      <c r="J1668" s="363" t="s">
        <v>11891</v>
      </c>
      <c r="K1668" s="360" t="s">
        <v>7968</v>
      </c>
      <c r="L1668" s="360" t="s">
        <v>3815</v>
      </c>
      <c r="M1668" s="360" t="s">
        <v>14431</v>
      </c>
      <c r="N1668" s="363" t="s">
        <v>15888</v>
      </c>
      <c r="O1668" s="363" t="s">
        <v>13926</v>
      </c>
      <c r="P1668" s="363" t="s">
        <v>14432</v>
      </c>
      <c r="Q1668" s="363" t="s">
        <v>14433</v>
      </c>
      <c r="R1668" s="363" t="s">
        <v>15889</v>
      </c>
      <c r="S1668" s="363" t="s">
        <v>9297</v>
      </c>
      <c r="T1668" s="419" t="str">
        <f t="shared" si="51"/>
        <v>401Xã Xuân Bình</v>
      </c>
      <c r="U1668" t="e">
        <f>VLOOKUP(S1668,'DM CQT mới'!$E$7:$E$132,1,)</f>
        <v>#N/A</v>
      </c>
      <c r="V1668" s="360" t="s">
        <v>3815</v>
      </c>
      <c r="W1668" s="363" t="s">
        <v>15888</v>
      </c>
      <c r="X1668" t="b">
        <f t="shared" ref="X1668:X1731" si="52">V1668=D1668</f>
        <v>1</v>
      </c>
    </row>
    <row r="1669" spans="1:24" ht="60" hidden="1">
      <c r="A1669" s="360" t="s">
        <v>14430</v>
      </c>
      <c r="B1669" s="361" t="s">
        <v>11745</v>
      </c>
      <c r="C1669" s="361">
        <v>10</v>
      </c>
      <c r="D1669" s="361" t="s">
        <v>3815</v>
      </c>
      <c r="E1669" s="361" t="s">
        <v>14431</v>
      </c>
      <c r="F1669" s="361" t="s">
        <v>15848</v>
      </c>
      <c r="G1669" s="361" t="s">
        <v>14390</v>
      </c>
      <c r="H1669" s="361" t="s">
        <v>7939</v>
      </c>
      <c r="I1669" s="363" t="s">
        <v>14390</v>
      </c>
      <c r="J1669" s="363" t="s">
        <v>11891</v>
      </c>
      <c r="K1669" s="360" t="s">
        <v>7968</v>
      </c>
      <c r="L1669" s="360" t="s">
        <v>3815</v>
      </c>
      <c r="M1669" s="360" t="s">
        <v>14431</v>
      </c>
      <c r="N1669" s="363" t="s">
        <v>15888</v>
      </c>
      <c r="O1669" s="363" t="s">
        <v>13926</v>
      </c>
      <c r="P1669" s="363" t="s">
        <v>14432</v>
      </c>
      <c r="Q1669" s="363" t="s">
        <v>14433</v>
      </c>
      <c r="R1669" s="363" t="s">
        <v>15889</v>
      </c>
      <c r="S1669" s="363" t="s">
        <v>9300</v>
      </c>
      <c r="T1669" s="419" t="str">
        <f t="shared" ref="T1669:T1732" si="53">H1669&amp;S1669</f>
        <v>401Xã Thanh Phong</v>
      </c>
      <c r="U1669" t="e">
        <f>VLOOKUP(S1669,'DM CQT mới'!$E$7:$E$132,1,)</f>
        <v>#N/A</v>
      </c>
      <c r="V1669" s="360" t="s">
        <v>3815</v>
      </c>
      <c r="W1669" s="363" t="s">
        <v>15888</v>
      </c>
      <c r="X1669" t="b">
        <f t="shared" si="52"/>
        <v>1</v>
      </c>
    </row>
    <row r="1670" spans="1:24" ht="60" hidden="1">
      <c r="A1670" s="360" t="s">
        <v>14430</v>
      </c>
      <c r="B1670" s="361" t="s">
        <v>11745</v>
      </c>
      <c r="C1670" s="361">
        <v>10</v>
      </c>
      <c r="D1670" s="361" t="s">
        <v>3815</v>
      </c>
      <c r="E1670" s="361" t="s">
        <v>14431</v>
      </c>
      <c r="F1670" s="361" t="s">
        <v>15848</v>
      </c>
      <c r="G1670" s="361" t="s">
        <v>14390</v>
      </c>
      <c r="H1670" s="361" t="s">
        <v>7939</v>
      </c>
      <c r="I1670" s="363" t="s">
        <v>14390</v>
      </c>
      <c r="J1670" s="363" t="s">
        <v>11891</v>
      </c>
      <c r="K1670" s="360" t="s">
        <v>7968</v>
      </c>
      <c r="L1670" s="360" t="s">
        <v>3815</v>
      </c>
      <c r="M1670" s="360" t="s">
        <v>14431</v>
      </c>
      <c r="N1670" s="363" t="s">
        <v>15888</v>
      </c>
      <c r="O1670" s="363" t="s">
        <v>13926</v>
      </c>
      <c r="P1670" s="363" t="s">
        <v>14432</v>
      </c>
      <c r="Q1670" s="363" t="s">
        <v>14433</v>
      </c>
      <c r="R1670" s="363" t="s">
        <v>15889</v>
      </c>
      <c r="S1670" s="363" t="s">
        <v>9299</v>
      </c>
      <c r="T1670" s="419" t="str">
        <f t="shared" si="53"/>
        <v>401Xã Thanh Quân</v>
      </c>
      <c r="U1670" t="e">
        <f>VLOOKUP(S1670,'DM CQT mới'!$E$7:$E$132,1,)</f>
        <v>#N/A</v>
      </c>
      <c r="V1670" s="360" t="s">
        <v>3815</v>
      </c>
      <c r="W1670" s="363" t="s">
        <v>15888</v>
      </c>
      <c r="X1670" t="b">
        <f t="shared" si="52"/>
        <v>1</v>
      </c>
    </row>
    <row r="1671" spans="1:24" ht="60" hidden="1">
      <c r="A1671" s="360" t="s">
        <v>14430</v>
      </c>
      <c r="B1671" s="361" t="s">
        <v>11745</v>
      </c>
      <c r="C1671" s="361">
        <v>10</v>
      </c>
      <c r="D1671" s="361" t="s">
        <v>3815</v>
      </c>
      <c r="E1671" s="361" t="s">
        <v>14431</v>
      </c>
      <c r="F1671" s="361" t="s">
        <v>15848</v>
      </c>
      <c r="G1671" s="361" t="s">
        <v>14390</v>
      </c>
      <c r="H1671" s="361" t="s">
        <v>7939</v>
      </c>
      <c r="I1671" s="363" t="s">
        <v>14390</v>
      </c>
      <c r="J1671" s="363" t="s">
        <v>11891</v>
      </c>
      <c r="K1671" s="360" t="s">
        <v>7968</v>
      </c>
      <c r="L1671" s="360" t="s">
        <v>3815</v>
      </c>
      <c r="M1671" s="360" t="s">
        <v>14431</v>
      </c>
      <c r="N1671" s="363" t="s">
        <v>15888</v>
      </c>
      <c r="O1671" s="363" t="s">
        <v>13926</v>
      </c>
      <c r="P1671" s="363" t="s">
        <v>14432</v>
      </c>
      <c r="Q1671" s="363" t="s">
        <v>14433</v>
      </c>
      <c r="R1671" s="363" t="s">
        <v>15889</v>
      </c>
      <c r="S1671" s="363" t="s">
        <v>9301</v>
      </c>
      <c r="T1671" s="419" t="str">
        <f t="shared" si="53"/>
        <v>401Xã Xuân Du</v>
      </c>
      <c r="U1671" t="e">
        <f>VLOOKUP(S1671,'DM CQT mới'!$E$7:$E$132,1,)</f>
        <v>#N/A</v>
      </c>
      <c r="V1671" s="360" t="s">
        <v>3815</v>
      </c>
      <c r="W1671" s="363" t="s">
        <v>15888</v>
      </c>
      <c r="X1671" t="b">
        <f t="shared" si="52"/>
        <v>1</v>
      </c>
    </row>
    <row r="1672" spans="1:24" ht="60" hidden="1">
      <c r="A1672" s="360" t="s">
        <v>14430</v>
      </c>
      <c r="B1672" s="361" t="s">
        <v>11745</v>
      </c>
      <c r="C1672" s="361">
        <v>10</v>
      </c>
      <c r="D1672" s="361" t="s">
        <v>3815</v>
      </c>
      <c r="E1672" s="361" t="s">
        <v>14431</v>
      </c>
      <c r="F1672" s="361" t="s">
        <v>15848</v>
      </c>
      <c r="G1672" s="361" t="s">
        <v>14390</v>
      </c>
      <c r="H1672" s="361" t="s">
        <v>7939</v>
      </c>
      <c r="I1672" s="363" t="s">
        <v>14390</v>
      </c>
      <c r="J1672" s="363" t="s">
        <v>11891</v>
      </c>
      <c r="K1672" s="360" t="s">
        <v>7968</v>
      </c>
      <c r="L1672" s="360" t="s">
        <v>3815</v>
      </c>
      <c r="M1672" s="360" t="s">
        <v>14431</v>
      </c>
      <c r="N1672" s="363" t="s">
        <v>15888</v>
      </c>
      <c r="O1672" s="363" t="s">
        <v>13926</v>
      </c>
      <c r="P1672" s="363" t="s">
        <v>14432</v>
      </c>
      <c r="Q1672" s="363" t="s">
        <v>14433</v>
      </c>
      <c r="R1672" s="363" t="s">
        <v>15889</v>
      </c>
      <c r="S1672" s="363" t="s">
        <v>9302</v>
      </c>
      <c r="T1672" s="419" t="str">
        <f t="shared" si="53"/>
        <v>401Xã Mậu Lâm</v>
      </c>
      <c r="U1672" t="e">
        <f>VLOOKUP(S1672,'DM CQT mới'!$E$7:$E$132,1,)</f>
        <v>#N/A</v>
      </c>
      <c r="V1672" s="360" t="s">
        <v>3815</v>
      </c>
      <c r="W1672" s="363" t="s">
        <v>15888</v>
      </c>
      <c r="X1672" t="b">
        <f t="shared" si="52"/>
        <v>1</v>
      </c>
    </row>
    <row r="1673" spans="1:24" ht="60" hidden="1">
      <c r="A1673" s="360" t="s">
        <v>14430</v>
      </c>
      <c r="B1673" s="361" t="s">
        <v>11745</v>
      </c>
      <c r="C1673" s="361">
        <v>10</v>
      </c>
      <c r="D1673" s="361" t="s">
        <v>3815</v>
      </c>
      <c r="E1673" s="361" t="s">
        <v>14431</v>
      </c>
      <c r="F1673" s="361" t="s">
        <v>15848</v>
      </c>
      <c r="G1673" s="361" t="s">
        <v>14390</v>
      </c>
      <c r="H1673" s="361" t="s">
        <v>7939</v>
      </c>
      <c r="I1673" s="363" t="s">
        <v>14390</v>
      </c>
      <c r="J1673" s="363" t="s">
        <v>11891</v>
      </c>
      <c r="K1673" s="360" t="s">
        <v>7968</v>
      </c>
      <c r="L1673" s="360" t="s">
        <v>3815</v>
      </c>
      <c r="M1673" s="360" t="s">
        <v>14431</v>
      </c>
      <c r="N1673" s="363" t="s">
        <v>15888</v>
      </c>
      <c r="O1673" s="363" t="s">
        <v>13926</v>
      </c>
      <c r="P1673" s="363" t="s">
        <v>14432</v>
      </c>
      <c r="Q1673" s="363" t="s">
        <v>14433</v>
      </c>
      <c r="R1673" s="363" t="s">
        <v>15889</v>
      </c>
      <c r="S1673" s="363" t="s">
        <v>9303</v>
      </c>
      <c r="T1673" s="419" t="str">
        <f t="shared" si="53"/>
        <v>401Xã Như Thanh</v>
      </c>
      <c r="U1673" t="e">
        <f>VLOOKUP(S1673,'DM CQT mới'!$E$7:$E$132,1,)</f>
        <v>#N/A</v>
      </c>
      <c r="V1673" s="360" t="s">
        <v>3815</v>
      </c>
      <c r="W1673" s="363" t="s">
        <v>15888</v>
      </c>
      <c r="X1673" t="b">
        <f t="shared" si="52"/>
        <v>1</v>
      </c>
    </row>
    <row r="1674" spans="1:24" ht="60" hidden="1">
      <c r="A1674" s="360" t="s">
        <v>14430</v>
      </c>
      <c r="B1674" s="361" t="s">
        <v>11745</v>
      </c>
      <c r="C1674" s="361">
        <v>10</v>
      </c>
      <c r="D1674" s="361" t="s">
        <v>3815</v>
      </c>
      <c r="E1674" s="361" t="s">
        <v>14431</v>
      </c>
      <c r="F1674" s="361" t="s">
        <v>15848</v>
      </c>
      <c r="G1674" s="361" t="s">
        <v>14390</v>
      </c>
      <c r="H1674" s="361" t="s">
        <v>7939</v>
      </c>
      <c r="I1674" s="363" t="s">
        <v>14390</v>
      </c>
      <c r="J1674" s="363" t="s">
        <v>11891</v>
      </c>
      <c r="K1674" s="360" t="s">
        <v>7968</v>
      </c>
      <c r="L1674" s="360" t="s">
        <v>3815</v>
      </c>
      <c r="M1674" s="360" t="s">
        <v>14431</v>
      </c>
      <c r="N1674" s="363" t="s">
        <v>15888</v>
      </c>
      <c r="O1674" s="363" t="s">
        <v>13926</v>
      </c>
      <c r="P1674" s="363" t="s">
        <v>14432</v>
      </c>
      <c r="Q1674" s="363" t="s">
        <v>14433</v>
      </c>
      <c r="R1674" s="363" t="s">
        <v>15889</v>
      </c>
      <c r="S1674" s="363" t="s">
        <v>9304</v>
      </c>
      <c r="T1674" s="419" t="str">
        <f t="shared" si="53"/>
        <v>401Xã Yên Thọ</v>
      </c>
      <c r="U1674" t="e">
        <f>VLOOKUP(S1674,'DM CQT mới'!$E$7:$E$132,1,)</f>
        <v>#N/A</v>
      </c>
      <c r="V1674" s="360" t="s">
        <v>3815</v>
      </c>
      <c r="W1674" s="363" t="s">
        <v>15888</v>
      </c>
      <c r="X1674" t="b">
        <f t="shared" si="52"/>
        <v>1</v>
      </c>
    </row>
    <row r="1675" spans="1:24" ht="60" hidden="1">
      <c r="A1675" s="360" t="s">
        <v>14430</v>
      </c>
      <c r="B1675" s="361" t="s">
        <v>11745</v>
      </c>
      <c r="C1675" s="361">
        <v>10</v>
      </c>
      <c r="D1675" s="361" t="s">
        <v>3815</v>
      </c>
      <c r="E1675" s="361" t="s">
        <v>14431</v>
      </c>
      <c r="F1675" s="361" t="s">
        <v>15848</v>
      </c>
      <c r="G1675" s="361" t="s">
        <v>14390</v>
      </c>
      <c r="H1675" s="361" t="s">
        <v>7939</v>
      </c>
      <c r="I1675" s="363" t="s">
        <v>14390</v>
      </c>
      <c r="J1675" s="363" t="s">
        <v>11891</v>
      </c>
      <c r="K1675" s="360" t="s">
        <v>7968</v>
      </c>
      <c r="L1675" s="360" t="s">
        <v>3815</v>
      </c>
      <c r="M1675" s="360" t="s">
        <v>14431</v>
      </c>
      <c r="N1675" s="363" t="s">
        <v>15888</v>
      </c>
      <c r="O1675" s="363" t="s">
        <v>13926</v>
      </c>
      <c r="P1675" s="363" t="s">
        <v>14432</v>
      </c>
      <c r="Q1675" s="363" t="s">
        <v>14433</v>
      </c>
      <c r="R1675" s="363" t="s">
        <v>15889</v>
      </c>
      <c r="S1675" s="363" t="s">
        <v>9306</v>
      </c>
      <c r="T1675" s="419" t="str">
        <f t="shared" si="53"/>
        <v>401Xã Thanh Kỳ</v>
      </c>
      <c r="U1675" t="e">
        <f>VLOOKUP(S1675,'DM CQT mới'!$E$7:$E$132,1,)</f>
        <v>#N/A</v>
      </c>
      <c r="V1675" s="360" t="s">
        <v>3815</v>
      </c>
      <c r="W1675" s="363" t="s">
        <v>15888</v>
      </c>
      <c r="X1675" t="b">
        <f t="shared" si="52"/>
        <v>1</v>
      </c>
    </row>
    <row r="1676" spans="1:24" ht="60" hidden="1">
      <c r="A1676" s="360" t="s">
        <v>14430</v>
      </c>
      <c r="B1676" s="361" t="s">
        <v>11745</v>
      </c>
      <c r="C1676" s="361">
        <v>10</v>
      </c>
      <c r="D1676" s="361" t="s">
        <v>3815</v>
      </c>
      <c r="E1676" s="361" t="s">
        <v>14431</v>
      </c>
      <c r="F1676" s="361" t="s">
        <v>15848</v>
      </c>
      <c r="G1676" s="361" t="s">
        <v>14390</v>
      </c>
      <c r="H1676" s="361" t="s">
        <v>7939</v>
      </c>
      <c r="I1676" s="363" t="s">
        <v>14390</v>
      </c>
      <c r="J1676" s="363" t="s">
        <v>11891</v>
      </c>
      <c r="K1676" s="360" t="s">
        <v>7968</v>
      </c>
      <c r="L1676" s="360" t="s">
        <v>3815</v>
      </c>
      <c r="M1676" s="360" t="s">
        <v>14431</v>
      </c>
      <c r="N1676" s="363" t="s">
        <v>15888</v>
      </c>
      <c r="O1676" s="363" t="s">
        <v>13926</v>
      </c>
      <c r="P1676" s="363" t="s">
        <v>14432</v>
      </c>
      <c r="Q1676" s="363" t="s">
        <v>14433</v>
      </c>
      <c r="R1676" s="363" t="s">
        <v>15889</v>
      </c>
      <c r="S1676" s="363" t="s">
        <v>9305</v>
      </c>
      <c r="T1676" s="419" t="str">
        <f t="shared" si="53"/>
        <v>401Xã Xuân Thái</v>
      </c>
      <c r="U1676" t="e">
        <f>VLOOKUP(S1676,'DM CQT mới'!$E$7:$E$132,1,)</f>
        <v>#N/A</v>
      </c>
      <c r="V1676" s="360" t="s">
        <v>3815</v>
      </c>
      <c r="W1676" s="363" t="s">
        <v>15888</v>
      </c>
      <c r="X1676" t="b">
        <f t="shared" si="52"/>
        <v>1</v>
      </c>
    </row>
    <row r="1677" spans="1:24" ht="75" hidden="1">
      <c r="A1677" s="360" t="s">
        <v>14434</v>
      </c>
      <c r="B1677" s="361" t="s">
        <v>11745</v>
      </c>
      <c r="C1677" s="361">
        <v>11</v>
      </c>
      <c r="D1677" s="361" t="s">
        <v>3719</v>
      </c>
      <c r="E1677" s="361">
        <v>38701012</v>
      </c>
      <c r="F1677" s="361" t="s">
        <v>15851</v>
      </c>
      <c r="G1677" s="361" t="s">
        <v>14390</v>
      </c>
      <c r="H1677" s="361" t="s">
        <v>7939</v>
      </c>
      <c r="I1677" s="363" t="s">
        <v>14390</v>
      </c>
      <c r="J1677" s="363" t="s">
        <v>11891</v>
      </c>
      <c r="K1677" s="360" t="s">
        <v>7964</v>
      </c>
      <c r="L1677" s="360" t="s">
        <v>3719</v>
      </c>
      <c r="M1677" s="360">
        <v>38701012</v>
      </c>
      <c r="N1677" s="363" t="s">
        <v>15890</v>
      </c>
      <c r="O1677" s="363" t="s">
        <v>13926</v>
      </c>
      <c r="P1677" s="363" t="s">
        <v>14435</v>
      </c>
      <c r="Q1677" s="363" t="s">
        <v>14436</v>
      </c>
      <c r="R1677" s="363" t="s">
        <v>15891</v>
      </c>
      <c r="S1677" s="363" t="s">
        <v>9252</v>
      </c>
      <c r="T1677" s="419" t="str">
        <f t="shared" si="53"/>
        <v>401Xã Hồi Xuân</v>
      </c>
      <c r="U1677" t="e">
        <f>VLOOKUP(S1677,'DM CQT mới'!$E$7:$E$132,1,)</f>
        <v>#N/A</v>
      </c>
      <c r="V1677" s="360" t="s">
        <v>3719</v>
      </c>
      <c r="W1677" s="363" t="s">
        <v>15890</v>
      </c>
      <c r="X1677" t="b">
        <f t="shared" si="52"/>
        <v>1</v>
      </c>
    </row>
    <row r="1678" spans="1:24" ht="75" hidden="1">
      <c r="A1678" s="360" t="s">
        <v>14434</v>
      </c>
      <c r="B1678" s="361" t="s">
        <v>11745</v>
      </c>
      <c r="C1678" s="361">
        <v>11</v>
      </c>
      <c r="D1678" s="361" t="s">
        <v>3719</v>
      </c>
      <c r="E1678" s="361">
        <v>38701012</v>
      </c>
      <c r="F1678" s="361" t="s">
        <v>15851</v>
      </c>
      <c r="G1678" s="361" t="s">
        <v>14390</v>
      </c>
      <c r="H1678" s="361" t="s">
        <v>7939</v>
      </c>
      <c r="I1678" s="363" t="s">
        <v>14390</v>
      </c>
      <c r="J1678" s="363" t="s">
        <v>11891</v>
      </c>
      <c r="K1678" s="360" t="s">
        <v>7964</v>
      </c>
      <c r="L1678" s="360" t="s">
        <v>3719</v>
      </c>
      <c r="M1678" s="360">
        <v>38701012</v>
      </c>
      <c r="N1678" s="363" t="s">
        <v>15890</v>
      </c>
      <c r="O1678" s="363" t="s">
        <v>13926</v>
      </c>
      <c r="P1678" s="363" t="s">
        <v>14435</v>
      </c>
      <c r="Q1678" s="363" t="s">
        <v>14436</v>
      </c>
      <c r="R1678" s="363" t="s">
        <v>15891</v>
      </c>
      <c r="S1678" s="363" t="s">
        <v>9253</v>
      </c>
      <c r="T1678" s="419" t="str">
        <f t="shared" si="53"/>
        <v>401Xã Nam Xuân</v>
      </c>
      <c r="U1678" t="e">
        <f>VLOOKUP(S1678,'DM CQT mới'!$E$7:$E$132,1,)</f>
        <v>#N/A</v>
      </c>
      <c r="V1678" s="360" t="s">
        <v>3719</v>
      </c>
      <c r="W1678" s="363" t="s">
        <v>15890</v>
      </c>
      <c r="X1678" t="b">
        <f t="shared" si="52"/>
        <v>1</v>
      </c>
    </row>
    <row r="1679" spans="1:24" ht="75" hidden="1">
      <c r="A1679" s="360" t="s">
        <v>14434</v>
      </c>
      <c r="B1679" s="361" t="s">
        <v>11745</v>
      </c>
      <c r="C1679" s="361">
        <v>11</v>
      </c>
      <c r="D1679" s="361" t="s">
        <v>3719</v>
      </c>
      <c r="E1679" s="361">
        <v>38701012</v>
      </c>
      <c r="F1679" s="361" t="s">
        <v>15851</v>
      </c>
      <c r="G1679" s="361" t="s">
        <v>14390</v>
      </c>
      <c r="H1679" s="361" t="s">
        <v>7939</v>
      </c>
      <c r="I1679" s="363" t="s">
        <v>14390</v>
      </c>
      <c r="J1679" s="363" t="s">
        <v>11891</v>
      </c>
      <c r="K1679" s="360" t="s">
        <v>7964</v>
      </c>
      <c r="L1679" s="360" t="s">
        <v>3719</v>
      </c>
      <c r="M1679" s="360">
        <v>38701012</v>
      </c>
      <c r="N1679" s="363" t="s">
        <v>15890</v>
      </c>
      <c r="O1679" s="363" t="s">
        <v>13926</v>
      </c>
      <c r="P1679" s="363" t="s">
        <v>14435</v>
      </c>
      <c r="Q1679" s="363" t="s">
        <v>14436</v>
      </c>
      <c r="R1679" s="363" t="s">
        <v>15891</v>
      </c>
      <c r="S1679" s="363" t="s">
        <v>9254</v>
      </c>
      <c r="T1679" s="419" t="str">
        <f t="shared" si="53"/>
        <v>401Xã Thiên Phủ</v>
      </c>
      <c r="U1679" t="e">
        <f>VLOOKUP(S1679,'DM CQT mới'!$E$7:$E$132,1,)</f>
        <v>#N/A</v>
      </c>
      <c r="V1679" s="360" t="s">
        <v>3719</v>
      </c>
      <c r="W1679" s="363" t="s">
        <v>15890</v>
      </c>
      <c r="X1679" t="b">
        <f t="shared" si="52"/>
        <v>1</v>
      </c>
    </row>
    <row r="1680" spans="1:24" ht="75" hidden="1">
      <c r="A1680" s="360" t="s">
        <v>14434</v>
      </c>
      <c r="B1680" s="361" t="s">
        <v>11745</v>
      </c>
      <c r="C1680" s="361">
        <v>11</v>
      </c>
      <c r="D1680" s="361" t="s">
        <v>3719</v>
      </c>
      <c r="E1680" s="361">
        <v>38701012</v>
      </c>
      <c r="F1680" s="361" t="s">
        <v>15851</v>
      </c>
      <c r="G1680" s="361" t="s">
        <v>14390</v>
      </c>
      <c r="H1680" s="361" t="s">
        <v>7939</v>
      </c>
      <c r="I1680" s="363" t="s">
        <v>14390</v>
      </c>
      <c r="J1680" s="363" t="s">
        <v>11891</v>
      </c>
      <c r="K1680" s="360" t="s">
        <v>7964</v>
      </c>
      <c r="L1680" s="360" t="s">
        <v>3719</v>
      </c>
      <c r="M1680" s="360">
        <v>38701012</v>
      </c>
      <c r="N1680" s="363" t="s">
        <v>15890</v>
      </c>
      <c r="O1680" s="363" t="s">
        <v>13926</v>
      </c>
      <c r="P1680" s="363" t="s">
        <v>14435</v>
      </c>
      <c r="Q1680" s="363" t="s">
        <v>14436</v>
      </c>
      <c r="R1680" s="363" t="s">
        <v>15891</v>
      </c>
      <c r="S1680" s="363" t="s">
        <v>9255</v>
      </c>
      <c r="T1680" s="419" t="str">
        <f t="shared" si="53"/>
        <v>401Xã Hiền Kiệt</v>
      </c>
      <c r="U1680" t="e">
        <f>VLOOKUP(S1680,'DM CQT mới'!$E$7:$E$132,1,)</f>
        <v>#N/A</v>
      </c>
      <c r="V1680" s="360" t="s">
        <v>3719</v>
      </c>
      <c r="W1680" s="363" t="s">
        <v>15890</v>
      </c>
      <c r="X1680" t="b">
        <f t="shared" si="52"/>
        <v>1</v>
      </c>
    </row>
    <row r="1681" spans="1:24" ht="75" hidden="1">
      <c r="A1681" s="360" t="s">
        <v>14434</v>
      </c>
      <c r="B1681" s="361" t="s">
        <v>11745</v>
      </c>
      <c r="C1681" s="361">
        <v>11</v>
      </c>
      <c r="D1681" s="361" t="s">
        <v>3719</v>
      </c>
      <c r="E1681" s="361">
        <v>38701012</v>
      </c>
      <c r="F1681" s="361" t="s">
        <v>15851</v>
      </c>
      <c r="G1681" s="361" t="s">
        <v>14390</v>
      </c>
      <c r="H1681" s="361" t="s">
        <v>7939</v>
      </c>
      <c r="I1681" s="363" t="s">
        <v>14390</v>
      </c>
      <c r="J1681" s="363" t="s">
        <v>11891</v>
      </c>
      <c r="K1681" s="360" t="s">
        <v>7964</v>
      </c>
      <c r="L1681" s="360" t="s">
        <v>3719</v>
      </c>
      <c r="M1681" s="360">
        <v>38701012</v>
      </c>
      <c r="N1681" s="363" t="s">
        <v>15890</v>
      </c>
      <c r="O1681" s="363" t="s">
        <v>13926</v>
      </c>
      <c r="P1681" s="363" t="s">
        <v>14435</v>
      </c>
      <c r="Q1681" s="363" t="s">
        <v>14436</v>
      </c>
      <c r="R1681" s="363" t="s">
        <v>15891</v>
      </c>
      <c r="S1681" s="363" t="s">
        <v>9257</v>
      </c>
      <c r="T1681" s="419" t="str">
        <f t="shared" si="53"/>
        <v>401Xã Phú Lệ</v>
      </c>
      <c r="U1681" t="e">
        <f>VLOOKUP(S1681,'DM CQT mới'!$E$7:$E$132,1,)</f>
        <v>#N/A</v>
      </c>
      <c r="V1681" s="360" t="s">
        <v>3719</v>
      </c>
      <c r="W1681" s="363" t="s">
        <v>15890</v>
      </c>
      <c r="X1681" t="b">
        <f t="shared" si="52"/>
        <v>1</v>
      </c>
    </row>
    <row r="1682" spans="1:24" ht="75" hidden="1">
      <c r="A1682" s="360" t="s">
        <v>14434</v>
      </c>
      <c r="B1682" s="361" t="s">
        <v>11745</v>
      </c>
      <c r="C1682" s="361">
        <v>11</v>
      </c>
      <c r="D1682" s="361" t="s">
        <v>3719</v>
      </c>
      <c r="E1682" s="361">
        <v>38701012</v>
      </c>
      <c r="F1682" s="361" t="s">
        <v>15851</v>
      </c>
      <c r="G1682" s="361" t="s">
        <v>14390</v>
      </c>
      <c r="H1682" s="361" t="s">
        <v>7939</v>
      </c>
      <c r="I1682" s="363" t="s">
        <v>14390</v>
      </c>
      <c r="J1682" s="363" t="s">
        <v>11891</v>
      </c>
      <c r="K1682" s="360" t="s">
        <v>7964</v>
      </c>
      <c r="L1682" s="360" t="s">
        <v>3719</v>
      </c>
      <c r="M1682" s="360">
        <v>38701012</v>
      </c>
      <c r="N1682" s="363" t="s">
        <v>15890</v>
      </c>
      <c r="O1682" s="363" t="s">
        <v>13926</v>
      </c>
      <c r="P1682" s="363" t="s">
        <v>14435</v>
      </c>
      <c r="Q1682" s="363" t="s">
        <v>14436</v>
      </c>
      <c r="R1682" s="363" t="s">
        <v>15891</v>
      </c>
      <c r="S1682" s="363" t="s">
        <v>9258</v>
      </c>
      <c r="T1682" s="419" t="str">
        <f t="shared" si="53"/>
        <v>401Xã Trung Thành</v>
      </c>
      <c r="U1682" t="e">
        <f>VLOOKUP(S1682,'DM CQT mới'!$E$7:$E$132,1,)</f>
        <v>#N/A</v>
      </c>
      <c r="V1682" s="360" t="s">
        <v>3719</v>
      </c>
      <c r="W1682" s="363" t="s">
        <v>15890</v>
      </c>
      <c r="X1682" t="b">
        <f t="shared" si="52"/>
        <v>1</v>
      </c>
    </row>
    <row r="1683" spans="1:24" ht="75" hidden="1">
      <c r="A1683" s="360" t="s">
        <v>14434</v>
      </c>
      <c r="B1683" s="361" t="s">
        <v>11745</v>
      </c>
      <c r="C1683" s="361">
        <v>11</v>
      </c>
      <c r="D1683" s="361" t="s">
        <v>3719</v>
      </c>
      <c r="E1683" s="361">
        <v>38701012</v>
      </c>
      <c r="F1683" s="361" t="s">
        <v>15851</v>
      </c>
      <c r="G1683" s="361" t="s">
        <v>14390</v>
      </c>
      <c r="H1683" s="361" t="s">
        <v>7939</v>
      </c>
      <c r="I1683" s="363" t="s">
        <v>14390</v>
      </c>
      <c r="J1683" s="363" t="s">
        <v>11891</v>
      </c>
      <c r="K1683" s="360" t="s">
        <v>7964</v>
      </c>
      <c r="L1683" s="360" t="s">
        <v>3719</v>
      </c>
      <c r="M1683" s="360">
        <v>38701012</v>
      </c>
      <c r="N1683" s="363" t="s">
        <v>15890</v>
      </c>
      <c r="O1683" s="363" t="s">
        <v>13926</v>
      </c>
      <c r="P1683" s="363" t="s">
        <v>14435</v>
      </c>
      <c r="Q1683" s="363" t="s">
        <v>14436</v>
      </c>
      <c r="R1683" s="363" t="s">
        <v>15891</v>
      </c>
      <c r="S1683" s="363" t="s">
        <v>9256</v>
      </c>
      <c r="T1683" s="419" t="str">
        <f t="shared" si="53"/>
        <v>401Xã Phú Xuân</v>
      </c>
      <c r="U1683" t="e">
        <f>VLOOKUP(S1683,'DM CQT mới'!$E$7:$E$132,1,)</f>
        <v>#N/A</v>
      </c>
      <c r="V1683" s="360" t="s">
        <v>3719</v>
      </c>
      <c r="W1683" s="363" t="s">
        <v>15890</v>
      </c>
      <c r="X1683" t="b">
        <f t="shared" si="52"/>
        <v>1</v>
      </c>
    </row>
    <row r="1684" spans="1:24" ht="75" hidden="1">
      <c r="A1684" s="360" t="s">
        <v>14434</v>
      </c>
      <c r="B1684" s="361" t="s">
        <v>11745</v>
      </c>
      <c r="C1684" s="361">
        <v>11</v>
      </c>
      <c r="D1684" s="361" t="s">
        <v>3719</v>
      </c>
      <c r="E1684" s="361">
        <v>38701012</v>
      </c>
      <c r="F1684" s="361" t="s">
        <v>15851</v>
      </c>
      <c r="G1684" s="361" t="s">
        <v>14390</v>
      </c>
      <c r="H1684" s="361" t="s">
        <v>7939</v>
      </c>
      <c r="I1684" s="363" t="s">
        <v>14390</v>
      </c>
      <c r="J1684" s="363" t="s">
        <v>11891</v>
      </c>
      <c r="K1684" s="360" t="s">
        <v>7964</v>
      </c>
      <c r="L1684" s="360" t="s">
        <v>3719</v>
      </c>
      <c r="M1684" s="360">
        <v>38701012</v>
      </c>
      <c r="N1684" s="363" t="s">
        <v>15890</v>
      </c>
      <c r="O1684" s="363" t="s">
        <v>13926</v>
      </c>
      <c r="P1684" s="363" t="s">
        <v>14435</v>
      </c>
      <c r="Q1684" s="363" t="s">
        <v>14436</v>
      </c>
      <c r="R1684" s="363" t="s">
        <v>15891</v>
      </c>
      <c r="S1684" s="363" t="s">
        <v>8053</v>
      </c>
      <c r="T1684" s="419" t="str">
        <f t="shared" si="53"/>
        <v>401Xã Trung Sơn</v>
      </c>
      <c r="U1684" t="e">
        <f>VLOOKUP(S1684,'DM CQT mới'!$E$7:$E$132,1,)</f>
        <v>#N/A</v>
      </c>
      <c r="V1684" s="360" t="s">
        <v>3719</v>
      </c>
      <c r="W1684" s="363" t="s">
        <v>15890</v>
      </c>
      <c r="X1684" t="b">
        <f t="shared" si="52"/>
        <v>1</v>
      </c>
    </row>
    <row r="1685" spans="1:24" ht="75" hidden="1">
      <c r="A1685" s="360" t="s">
        <v>14434</v>
      </c>
      <c r="B1685" s="361" t="s">
        <v>11745</v>
      </c>
      <c r="C1685" s="361">
        <v>11</v>
      </c>
      <c r="D1685" s="361" t="s">
        <v>3719</v>
      </c>
      <c r="E1685" s="361">
        <v>38701012</v>
      </c>
      <c r="F1685" s="361" t="s">
        <v>15851</v>
      </c>
      <c r="G1685" s="361" t="s">
        <v>14390</v>
      </c>
      <c r="H1685" s="361" t="s">
        <v>7939</v>
      </c>
      <c r="I1685" s="363" t="s">
        <v>14390</v>
      </c>
      <c r="J1685" s="363" t="s">
        <v>11891</v>
      </c>
      <c r="K1685" s="360" t="s">
        <v>7964</v>
      </c>
      <c r="L1685" s="360" t="s">
        <v>3719</v>
      </c>
      <c r="M1685" s="360">
        <v>38701012</v>
      </c>
      <c r="N1685" s="363" t="s">
        <v>15890</v>
      </c>
      <c r="O1685" s="363" t="s">
        <v>13926</v>
      </c>
      <c r="P1685" s="363" t="s">
        <v>14435</v>
      </c>
      <c r="Q1685" s="363" t="s">
        <v>14436</v>
      </c>
      <c r="R1685" s="363" t="s">
        <v>15891</v>
      </c>
      <c r="S1685" s="363" t="s">
        <v>9247</v>
      </c>
      <c r="T1685" s="419" t="str">
        <f t="shared" si="53"/>
        <v>401Xã Mường Lát</v>
      </c>
      <c r="U1685" t="e">
        <f>VLOOKUP(S1685,'DM CQT mới'!$E$7:$E$132,1,)</f>
        <v>#N/A</v>
      </c>
      <c r="V1685" s="360" t="s">
        <v>3719</v>
      </c>
      <c r="W1685" s="363" t="s">
        <v>15890</v>
      </c>
      <c r="X1685" t="b">
        <f t="shared" si="52"/>
        <v>1</v>
      </c>
    </row>
    <row r="1686" spans="1:24" ht="75" hidden="1">
      <c r="A1686" s="360" t="s">
        <v>14434</v>
      </c>
      <c r="B1686" s="361" t="s">
        <v>11745</v>
      </c>
      <c r="C1686" s="361">
        <v>11</v>
      </c>
      <c r="D1686" s="361" t="s">
        <v>3719</v>
      </c>
      <c r="E1686" s="361">
        <v>38701012</v>
      </c>
      <c r="F1686" s="361" t="s">
        <v>15851</v>
      </c>
      <c r="G1686" s="361" t="s">
        <v>14390</v>
      </c>
      <c r="H1686" s="361" t="s">
        <v>7939</v>
      </c>
      <c r="I1686" s="363" t="s">
        <v>14390</v>
      </c>
      <c r="J1686" s="363" t="s">
        <v>11891</v>
      </c>
      <c r="K1686" s="360" t="s">
        <v>7964</v>
      </c>
      <c r="L1686" s="360" t="s">
        <v>3719</v>
      </c>
      <c r="M1686" s="360">
        <v>38701012</v>
      </c>
      <c r="N1686" s="363" t="s">
        <v>15890</v>
      </c>
      <c r="O1686" s="363" t="s">
        <v>13926</v>
      </c>
      <c r="P1686" s="363" t="s">
        <v>14435</v>
      </c>
      <c r="Q1686" s="363" t="s">
        <v>14436</v>
      </c>
      <c r="R1686" s="363" t="s">
        <v>15891</v>
      </c>
      <c r="S1686" s="363" t="s">
        <v>8510</v>
      </c>
      <c r="T1686" s="419" t="str">
        <f t="shared" si="53"/>
        <v>401Xã Mường Chanh</v>
      </c>
      <c r="U1686" t="e">
        <f>VLOOKUP(S1686,'DM CQT mới'!$E$7:$E$132,1,)</f>
        <v>#N/A</v>
      </c>
      <c r="V1686" s="360" t="s">
        <v>3719</v>
      </c>
      <c r="W1686" s="363" t="s">
        <v>15890</v>
      </c>
      <c r="X1686" t="b">
        <f t="shared" si="52"/>
        <v>1</v>
      </c>
    </row>
    <row r="1687" spans="1:24" ht="75" hidden="1">
      <c r="A1687" s="360" t="s">
        <v>14434</v>
      </c>
      <c r="B1687" s="361" t="s">
        <v>11745</v>
      </c>
      <c r="C1687" s="361">
        <v>11</v>
      </c>
      <c r="D1687" s="361" t="s">
        <v>3719</v>
      </c>
      <c r="E1687" s="361">
        <v>38701012</v>
      </c>
      <c r="F1687" s="361" t="s">
        <v>15851</v>
      </c>
      <c r="G1687" s="361" t="s">
        <v>14390</v>
      </c>
      <c r="H1687" s="361" t="s">
        <v>7939</v>
      </c>
      <c r="I1687" s="363" t="s">
        <v>14390</v>
      </c>
      <c r="J1687" s="363" t="s">
        <v>11891</v>
      </c>
      <c r="K1687" s="360" t="s">
        <v>7964</v>
      </c>
      <c r="L1687" s="360" t="s">
        <v>3719</v>
      </c>
      <c r="M1687" s="360">
        <v>38701012</v>
      </c>
      <c r="N1687" s="363" t="s">
        <v>15890</v>
      </c>
      <c r="O1687" s="363" t="s">
        <v>13926</v>
      </c>
      <c r="P1687" s="363" t="s">
        <v>14435</v>
      </c>
      <c r="Q1687" s="363" t="s">
        <v>14436</v>
      </c>
      <c r="R1687" s="363" t="s">
        <v>15891</v>
      </c>
      <c r="S1687" s="363" t="s">
        <v>9250</v>
      </c>
      <c r="T1687" s="419" t="str">
        <f t="shared" si="53"/>
        <v>401Xã Mường Lý</v>
      </c>
      <c r="U1687" t="e">
        <f>VLOOKUP(S1687,'DM CQT mới'!$E$7:$E$132,1,)</f>
        <v>#N/A</v>
      </c>
      <c r="V1687" s="360" t="s">
        <v>3719</v>
      </c>
      <c r="W1687" s="363" t="s">
        <v>15890</v>
      </c>
      <c r="X1687" t="b">
        <f t="shared" si="52"/>
        <v>1</v>
      </c>
    </row>
    <row r="1688" spans="1:24" ht="75" hidden="1">
      <c r="A1688" s="360" t="s">
        <v>14434</v>
      </c>
      <c r="B1688" s="361" t="s">
        <v>11745</v>
      </c>
      <c r="C1688" s="361">
        <v>11</v>
      </c>
      <c r="D1688" s="361" t="s">
        <v>3719</v>
      </c>
      <c r="E1688" s="361">
        <v>38701012</v>
      </c>
      <c r="F1688" s="361" t="s">
        <v>15851</v>
      </c>
      <c r="G1688" s="361" t="s">
        <v>14390</v>
      </c>
      <c r="H1688" s="361" t="s">
        <v>7939</v>
      </c>
      <c r="I1688" s="363" t="s">
        <v>14390</v>
      </c>
      <c r="J1688" s="363" t="s">
        <v>11891</v>
      </c>
      <c r="K1688" s="360" t="s">
        <v>7964</v>
      </c>
      <c r="L1688" s="360" t="s">
        <v>3719</v>
      </c>
      <c r="M1688" s="360">
        <v>38701012</v>
      </c>
      <c r="N1688" s="363" t="s">
        <v>15890</v>
      </c>
      <c r="O1688" s="363" t="s">
        <v>13926</v>
      </c>
      <c r="P1688" s="363" t="s">
        <v>14435</v>
      </c>
      <c r="Q1688" s="363" t="s">
        <v>14436</v>
      </c>
      <c r="R1688" s="363" t="s">
        <v>15891</v>
      </c>
      <c r="S1688" s="363" t="s">
        <v>9248</v>
      </c>
      <c r="T1688" s="419" t="str">
        <f t="shared" si="53"/>
        <v>401Xã Pù Nhi</v>
      </c>
      <c r="U1688" t="e">
        <f>VLOOKUP(S1688,'DM CQT mới'!$E$7:$E$132,1,)</f>
        <v>#N/A</v>
      </c>
      <c r="V1688" s="360" t="s">
        <v>3719</v>
      </c>
      <c r="W1688" s="363" t="s">
        <v>15890</v>
      </c>
      <c r="X1688" t="b">
        <f t="shared" si="52"/>
        <v>1</v>
      </c>
    </row>
    <row r="1689" spans="1:24" ht="75" hidden="1">
      <c r="A1689" s="360" t="s">
        <v>14434</v>
      </c>
      <c r="B1689" s="361" t="s">
        <v>11745</v>
      </c>
      <c r="C1689" s="361">
        <v>11</v>
      </c>
      <c r="D1689" s="361" t="s">
        <v>3719</v>
      </c>
      <c r="E1689" s="361">
        <v>38701012</v>
      </c>
      <c r="F1689" s="361" t="s">
        <v>15851</v>
      </c>
      <c r="G1689" s="361" t="s">
        <v>14390</v>
      </c>
      <c r="H1689" s="361" t="s">
        <v>7939</v>
      </c>
      <c r="I1689" s="363" t="s">
        <v>14390</v>
      </c>
      <c r="J1689" s="363" t="s">
        <v>11891</v>
      </c>
      <c r="K1689" s="360" t="s">
        <v>7964</v>
      </c>
      <c r="L1689" s="360" t="s">
        <v>3719</v>
      </c>
      <c r="M1689" s="360">
        <v>38701012</v>
      </c>
      <c r="N1689" s="363" t="s">
        <v>15890</v>
      </c>
      <c r="O1689" s="363" t="s">
        <v>13926</v>
      </c>
      <c r="P1689" s="363" t="s">
        <v>14435</v>
      </c>
      <c r="Q1689" s="363" t="s">
        <v>14436</v>
      </c>
      <c r="R1689" s="363" t="s">
        <v>15891</v>
      </c>
      <c r="S1689" s="363" t="s">
        <v>9246</v>
      </c>
      <c r="T1689" s="419" t="str">
        <f t="shared" si="53"/>
        <v>401Xã Quang Chiểu</v>
      </c>
      <c r="U1689" t="e">
        <f>VLOOKUP(S1689,'DM CQT mới'!$E$7:$E$132,1,)</f>
        <v>#N/A</v>
      </c>
      <c r="V1689" s="360" t="s">
        <v>3719</v>
      </c>
      <c r="W1689" s="363" t="s">
        <v>15890</v>
      </c>
      <c r="X1689" t="b">
        <f t="shared" si="52"/>
        <v>1</v>
      </c>
    </row>
    <row r="1690" spans="1:24" ht="75" hidden="1">
      <c r="A1690" s="360" t="s">
        <v>14434</v>
      </c>
      <c r="B1690" s="361" t="s">
        <v>11745</v>
      </c>
      <c r="C1690" s="361">
        <v>11</v>
      </c>
      <c r="D1690" s="361" t="s">
        <v>3719</v>
      </c>
      <c r="E1690" s="361">
        <v>38701012</v>
      </c>
      <c r="F1690" s="361" t="s">
        <v>15851</v>
      </c>
      <c r="G1690" s="361" t="s">
        <v>14390</v>
      </c>
      <c r="H1690" s="361" t="s">
        <v>7939</v>
      </c>
      <c r="I1690" s="363" t="s">
        <v>14390</v>
      </c>
      <c r="J1690" s="363" t="s">
        <v>11891</v>
      </c>
      <c r="K1690" s="360" t="s">
        <v>7964</v>
      </c>
      <c r="L1690" s="360" t="s">
        <v>3719</v>
      </c>
      <c r="M1690" s="360">
        <v>38701012</v>
      </c>
      <c r="N1690" s="363" t="s">
        <v>15890</v>
      </c>
      <c r="O1690" s="363" t="s">
        <v>13926</v>
      </c>
      <c r="P1690" s="363" t="s">
        <v>14435</v>
      </c>
      <c r="Q1690" s="363" t="s">
        <v>14436</v>
      </c>
      <c r="R1690" s="363" t="s">
        <v>15891</v>
      </c>
      <c r="S1690" s="363" t="s">
        <v>15357</v>
      </c>
      <c r="T1690" s="419" t="str">
        <f t="shared" si="53"/>
        <v>401Xã Tam Chung</v>
      </c>
      <c r="U1690" t="e">
        <f>VLOOKUP(S1690,'DM CQT mới'!$E$7:$E$132,1,)</f>
        <v>#N/A</v>
      </c>
      <c r="V1690" s="360" t="s">
        <v>3719</v>
      </c>
      <c r="W1690" s="363" t="s">
        <v>15890</v>
      </c>
      <c r="X1690" t="b">
        <f t="shared" si="52"/>
        <v>1</v>
      </c>
    </row>
    <row r="1691" spans="1:24" ht="75" hidden="1">
      <c r="A1691" s="360" t="s">
        <v>14434</v>
      </c>
      <c r="B1691" s="361" t="s">
        <v>11745</v>
      </c>
      <c r="C1691" s="361">
        <v>11</v>
      </c>
      <c r="D1691" s="361" t="s">
        <v>3719</v>
      </c>
      <c r="E1691" s="361">
        <v>38701012</v>
      </c>
      <c r="F1691" s="361" t="s">
        <v>15851</v>
      </c>
      <c r="G1691" s="361" t="s">
        <v>14390</v>
      </c>
      <c r="H1691" s="361" t="s">
        <v>7939</v>
      </c>
      <c r="I1691" s="363" t="s">
        <v>14390</v>
      </c>
      <c r="J1691" s="363" t="s">
        <v>11891</v>
      </c>
      <c r="K1691" s="360" t="s">
        <v>7964</v>
      </c>
      <c r="L1691" s="360" t="s">
        <v>3719</v>
      </c>
      <c r="M1691" s="360">
        <v>38701012</v>
      </c>
      <c r="N1691" s="363" t="s">
        <v>15890</v>
      </c>
      <c r="O1691" s="363" t="s">
        <v>13926</v>
      </c>
      <c r="P1691" s="363" t="s">
        <v>14435</v>
      </c>
      <c r="Q1691" s="363" t="s">
        <v>14436</v>
      </c>
      <c r="R1691" s="363" t="s">
        <v>15891</v>
      </c>
      <c r="S1691" s="363" t="s">
        <v>9251</v>
      </c>
      <c r="T1691" s="419" t="str">
        <f t="shared" si="53"/>
        <v>401Xã Trung Lý</v>
      </c>
      <c r="U1691" t="e">
        <f>VLOOKUP(S1691,'DM CQT mới'!$E$7:$E$132,1,)</f>
        <v>#N/A</v>
      </c>
      <c r="V1691" s="360" t="s">
        <v>3719</v>
      </c>
      <c r="W1691" s="363" t="s">
        <v>15890</v>
      </c>
      <c r="X1691" t="b">
        <f t="shared" si="52"/>
        <v>1</v>
      </c>
    </row>
    <row r="1692" spans="1:24" ht="75" hidden="1">
      <c r="A1692" s="360" t="s">
        <v>14434</v>
      </c>
      <c r="B1692" s="361" t="s">
        <v>11745</v>
      </c>
      <c r="C1692" s="361">
        <v>11</v>
      </c>
      <c r="D1692" s="361" t="s">
        <v>3719</v>
      </c>
      <c r="E1692" s="361">
        <v>38701012</v>
      </c>
      <c r="F1692" s="361" t="s">
        <v>15851</v>
      </c>
      <c r="G1692" s="361" t="s">
        <v>14390</v>
      </c>
      <c r="H1692" s="361" t="s">
        <v>7939</v>
      </c>
      <c r="I1692" s="363" t="s">
        <v>14390</v>
      </c>
      <c r="J1692" s="363" t="s">
        <v>11891</v>
      </c>
      <c r="K1692" s="360" t="s">
        <v>7964</v>
      </c>
      <c r="L1692" s="360" t="s">
        <v>3719</v>
      </c>
      <c r="M1692" s="360">
        <v>38701012</v>
      </c>
      <c r="N1692" s="363" t="s">
        <v>15890</v>
      </c>
      <c r="O1692" s="363" t="s">
        <v>13926</v>
      </c>
      <c r="P1692" s="363" t="s">
        <v>14435</v>
      </c>
      <c r="Q1692" s="363" t="s">
        <v>14436</v>
      </c>
      <c r="R1692" s="363" t="s">
        <v>15891</v>
      </c>
      <c r="S1692" s="363" t="s">
        <v>9249</v>
      </c>
      <c r="T1692" s="419" t="str">
        <f t="shared" si="53"/>
        <v>401Xã Nhi Sơn</v>
      </c>
      <c r="U1692" t="e">
        <f>VLOOKUP(S1692,'DM CQT mới'!$E$7:$E$132,1,)</f>
        <v>#N/A</v>
      </c>
      <c r="V1692" s="360" t="s">
        <v>3719</v>
      </c>
      <c r="W1692" s="363" t="s">
        <v>15890</v>
      </c>
      <c r="X1692" t="b">
        <f t="shared" si="52"/>
        <v>1</v>
      </c>
    </row>
    <row r="1693" spans="1:24" ht="60" hidden="1">
      <c r="A1693" s="360" t="s">
        <v>14437</v>
      </c>
      <c r="B1693" s="361" t="s">
        <v>11745</v>
      </c>
      <c r="C1693" s="361">
        <v>12</v>
      </c>
      <c r="D1693" s="361" t="s">
        <v>3929</v>
      </c>
      <c r="E1693" s="361" t="s">
        <v>14438</v>
      </c>
      <c r="F1693" s="361" t="s">
        <v>15854</v>
      </c>
      <c r="G1693" s="361" t="s">
        <v>14390</v>
      </c>
      <c r="H1693" s="361" t="s">
        <v>7939</v>
      </c>
      <c r="I1693" s="363" t="s">
        <v>14390</v>
      </c>
      <c r="J1693" s="363" t="s">
        <v>11891</v>
      </c>
      <c r="K1693" s="360" t="s">
        <v>7969</v>
      </c>
      <c r="L1693" s="360" t="s">
        <v>3929</v>
      </c>
      <c r="M1693" s="360" t="s">
        <v>14438</v>
      </c>
      <c r="N1693" s="363" t="s">
        <v>15892</v>
      </c>
      <c r="O1693" s="363" t="s">
        <v>13926</v>
      </c>
      <c r="P1693" s="363" t="s">
        <v>14439</v>
      </c>
      <c r="Q1693" s="363" t="s">
        <v>14440</v>
      </c>
      <c r="R1693" s="363" t="s">
        <v>15893</v>
      </c>
      <c r="S1693" s="363" t="s">
        <v>9177</v>
      </c>
      <c r="T1693" s="419" t="str">
        <f t="shared" si="53"/>
        <v>401Phường Ngọc Sơn</v>
      </c>
      <c r="U1693" t="e">
        <f>VLOOKUP(S1693,'DM CQT mới'!$E$7:$E$132,1,)</f>
        <v>#N/A</v>
      </c>
      <c r="V1693" s="360" t="s">
        <v>3929</v>
      </c>
      <c r="W1693" s="363" t="s">
        <v>15892</v>
      </c>
      <c r="X1693" t="b">
        <f t="shared" si="52"/>
        <v>1</v>
      </c>
    </row>
    <row r="1694" spans="1:24" ht="60" hidden="1">
      <c r="A1694" s="360" t="s">
        <v>14437</v>
      </c>
      <c r="B1694" s="361" t="s">
        <v>11745</v>
      </c>
      <c r="C1694" s="361">
        <v>12</v>
      </c>
      <c r="D1694" s="361" t="s">
        <v>3929</v>
      </c>
      <c r="E1694" s="361" t="s">
        <v>14438</v>
      </c>
      <c r="F1694" s="361" t="s">
        <v>15854</v>
      </c>
      <c r="G1694" s="361" t="s">
        <v>14390</v>
      </c>
      <c r="H1694" s="361" t="s">
        <v>7939</v>
      </c>
      <c r="I1694" s="363" t="s">
        <v>14390</v>
      </c>
      <c r="J1694" s="363" t="s">
        <v>11891</v>
      </c>
      <c r="K1694" s="360" t="s">
        <v>7969</v>
      </c>
      <c r="L1694" s="360" t="s">
        <v>3929</v>
      </c>
      <c r="M1694" s="360" t="s">
        <v>14438</v>
      </c>
      <c r="N1694" s="363" t="s">
        <v>15892</v>
      </c>
      <c r="O1694" s="363" t="s">
        <v>13926</v>
      </c>
      <c r="P1694" s="363" t="s">
        <v>14439</v>
      </c>
      <c r="Q1694" s="363" t="s">
        <v>14440</v>
      </c>
      <c r="R1694" s="363" t="s">
        <v>15893</v>
      </c>
      <c r="S1694" s="363" t="s">
        <v>9178</v>
      </c>
      <c r="T1694" s="419" t="str">
        <f t="shared" si="53"/>
        <v>401Phường Tân Dân</v>
      </c>
      <c r="U1694" t="e">
        <f>VLOOKUP(S1694,'DM CQT mới'!$E$7:$E$132,1,)</f>
        <v>#N/A</v>
      </c>
      <c r="V1694" s="360" t="s">
        <v>3929</v>
      </c>
      <c r="W1694" s="363" t="s">
        <v>15892</v>
      </c>
      <c r="X1694" t="b">
        <f t="shared" si="52"/>
        <v>1</v>
      </c>
    </row>
    <row r="1695" spans="1:24" ht="60" hidden="1">
      <c r="A1695" s="360" t="s">
        <v>14437</v>
      </c>
      <c r="B1695" s="361" t="s">
        <v>11745</v>
      </c>
      <c r="C1695" s="361">
        <v>12</v>
      </c>
      <c r="D1695" s="361" t="s">
        <v>3929</v>
      </c>
      <c r="E1695" s="361" t="s">
        <v>14438</v>
      </c>
      <c r="F1695" s="361" t="s">
        <v>15854</v>
      </c>
      <c r="G1695" s="361" t="s">
        <v>14390</v>
      </c>
      <c r="H1695" s="361" t="s">
        <v>7939</v>
      </c>
      <c r="I1695" s="363" t="s">
        <v>14390</v>
      </c>
      <c r="J1695" s="363" t="s">
        <v>11891</v>
      </c>
      <c r="K1695" s="360" t="s">
        <v>7969</v>
      </c>
      <c r="L1695" s="360" t="s">
        <v>3929</v>
      </c>
      <c r="M1695" s="360" t="s">
        <v>14438</v>
      </c>
      <c r="N1695" s="363" t="s">
        <v>15892</v>
      </c>
      <c r="O1695" s="363" t="s">
        <v>13926</v>
      </c>
      <c r="P1695" s="363" t="s">
        <v>14439</v>
      </c>
      <c r="Q1695" s="363" t="s">
        <v>14440</v>
      </c>
      <c r="R1695" s="363" t="s">
        <v>15893</v>
      </c>
      <c r="S1695" s="363" t="s">
        <v>9179</v>
      </c>
      <c r="T1695" s="419" t="str">
        <f t="shared" si="53"/>
        <v>401Phường Hải Lĩnh</v>
      </c>
      <c r="U1695" t="e">
        <f>VLOOKUP(S1695,'DM CQT mới'!$E$7:$E$132,1,)</f>
        <v>#N/A</v>
      </c>
      <c r="V1695" s="360" t="s">
        <v>3929</v>
      </c>
      <c r="W1695" s="363" t="s">
        <v>15892</v>
      </c>
      <c r="X1695" t="b">
        <f t="shared" si="52"/>
        <v>1</v>
      </c>
    </row>
    <row r="1696" spans="1:24" ht="60" hidden="1">
      <c r="A1696" s="360" t="s">
        <v>14437</v>
      </c>
      <c r="B1696" s="361" t="s">
        <v>11745</v>
      </c>
      <c r="C1696" s="361">
        <v>12</v>
      </c>
      <c r="D1696" s="361" t="s">
        <v>3929</v>
      </c>
      <c r="E1696" s="361" t="s">
        <v>14438</v>
      </c>
      <c r="F1696" s="361" t="s">
        <v>15854</v>
      </c>
      <c r="G1696" s="361" t="s">
        <v>14390</v>
      </c>
      <c r="H1696" s="361" t="s">
        <v>7939</v>
      </c>
      <c r="I1696" s="363" t="s">
        <v>14390</v>
      </c>
      <c r="J1696" s="363" t="s">
        <v>11891</v>
      </c>
      <c r="K1696" s="360" t="s">
        <v>7969</v>
      </c>
      <c r="L1696" s="360" t="s">
        <v>3929</v>
      </c>
      <c r="M1696" s="360" t="s">
        <v>14438</v>
      </c>
      <c r="N1696" s="363" t="s">
        <v>15892</v>
      </c>
      <c r="O1696" s="363" t="s">
        <v>13926</v>
      </c>
      <c r="P1696" s="363" t="s">
        <v>14439</v>
      </c>
      <c r="Q1696" s="363" t="s">
        <v>14440</v>
      </c>
      <c r="R1696" s="363" t="s">
        <v>15893</v>
      </c>
      <c r="S1696" s="363" t="s">
        <v>9180</v>
      </c>
      <c r="T1696" s="419" t="str">
        <f t="shared" si="53"/>
        <v>401Phường Tĩnh Gia</v>
      </c>
      <c r="U1696" t="e">
        <f>VLOOKUP(S1696,'DM CQT mới'!$E$7:$E$132,1,)</f>
        <v>#N/A</v>
      </c>
      <c r="V1696" s="360" t="s">
        <v>3929</v>
      </c>
      <c r="W1696" s="363" t="s">
        <v>15892</v>
      </c>
      <c r="X1696" t="b">
        <f t="shared" si="52"/>
        <v>1</v>
      </c>
    </row>
    <row r="1697" spans="1:24" ht="60" hidden="1">
      <c r="A1697" s="360" t="s">
        <v>14437</v>
      </c>
      <c r="B1697" s="361" t="s">
        <v>11745</v>
      </c>
      <c r="C1697" s="361">
        <v>12</v>
      </c>
      <c r="D1697" s="361" t="s">
        <v>3929</v>
      </c>
      <c r="E1697" s="361" t="s">
        <v>14438</v>
      </c>
      <c r="F1697" s="361" t="s">
        <v>15854</v>
      </c>
      <c r="G1697" s="361" t="s">
        <v>14390</v>
      </c>
      <c r="H1697" s="361" t="s">
        <v>7939</v>
      </c>
      <c r="I1697" s="363" t="s">
        <v>14390</v>
      </c>
      <c r="J1697" s="363" t="s">
        <v>11891</v>
      </c>
      <c r="K1697" s="360" t="s">
        <v>7969</v>
      </c>
      <c r="L1697" s="360" t="s">
        <v>3929</v>
      </c>
      <c r="M1697" s="360" t="s">
        <v>14438</v>
      </c>
      <c r="N1697" s="363" t="s">
        <v>15892</v>
      </c>
      <c r="O1697" s="363" t="s">
        <v>13926</v>
      </c>
      <c r="P1697" s="363" t="s">
        <v>14439</v>
      </c>
      <c r="Q1697" s="363" t="s">
        <v>14440</v>
      </c>
      <c r="R1697" s="363" t="s">
        <v>15893</v>
      </c>
      <c r="S1697" s="363" t="s">
        <v>13649</v>
      </c>
      <c r="T1697" s="419" t="str">
        <f t="shared" si="53"/>
        <v>401Phường Đào Duy Từ</v>
      </c>
      <c r="U1697" t="e">
        <f>VLOOKUP(S1697,'DM CQT mới'!$E$7:$E$132,1,)</f>
        <v>#N/A</v>
      </c>
      <c r="V1697" s="360" t="s">
        <v>3929</v>
      </c>
      <c r="W1697" s="363" t="s">
        <v>15892</v>
      </c>
      <c r="X1697" t="b">
        <f t="shared" si="52"/>
        <v>1</v>
      </c>
    </row>
    <row r="1698" spans="1:24" ht="60" hidden="1">
      <c r="A1698" s="360" t="s">
        <v>14437</v>
      </c>
      <c r="B1698" s="361" t="s">
        <v>11745</v>
      </c>
      <c r="C1698" s="361">
        <v>12</v>
      </c>
      <c r="D1698" s="361" t="s">
        <v>3929</v>
      </c>
      <c r="E1698" s="361" t="s">
        <v>14438</v>
      </c>
      <c r="F1698" s="361" t="s">
        <v>15854</v>
      </c>
      <c r="G1698" s="361" t="s">
        <v>14390</v>
      </c>
      <c r="H1698" s="361" t="s">
        <v>7939</v>
      </c>
      <c r="I1698" s="363" t="s">
        <v>14390</v>
      </c>
      <c r="J1698" s="363" t="s">
        <v>11891</v>
      </c>
      <c r="K1698" s="360" t="s">
        <v>7969</v>
      </c>
      <c r="L1698" s="360" t="s">
        <v>3929</v>
      </c>
      <c r="M1698" s="360" t="s">
        <v>14438</v>
      </c>
      <c r="N1698" s="363" t="s">
        <v>15892</v>
      </c>
      <c r="O1698" s="363" t="s">
        <v>13926</v>
      </c>
      <c r="P1698" s="363" t="s">
        <v>14439</v>
      </c>
      <c r="Q1698" s="363" t="s">
        <v>14440</v>
      </c>
      <c r="R1698" s="363" t="s">
        <v>15893</v>
      </c>
      <c r="S1698" s="363" t="s">
        <v>9181</v>
      </c>
      <c r="T1698" s="419" t="str">
        <f t="shared" si="53"/>
        <v>401Phường Hải Bình</v>
      </c>
      <c r="U1698" t="e">
        <f>VLOOKUP(S1698,'DM CQT mới'!$E$7:$E$132,1,)</f>
        <v>#N/A</v>
      </c>
      <c r="V1698" s="360" t="s">
        <v>3929</v>
      </c>
      <c r="W1698" s="363" t="s">
        <v>15892</v>
      </c>
      <c r="X1698" t="b">
        <f t="shared" si="52"/>
        <v>1</v>
      </c>
    </row>
    <row r="1699" spans="1:24" ht="60" hidden="1">
      <c r="A1699" s="360" t="s">
        <v>14437</v>
      </c>
      <c r="B1699" s="361" t="s">
        <v>11745</v>
      </c>
      <c r="C1699" s="361">
        <v>12</v>
      </c>
      <c r="D1699" s="361" t="s">
        <v>3929</v>
      </c>
      <c r="E1699" s="361" t="s">
        <v>14438</v>
      </c>
      <c r="F1699" s="361" t="s">
        <v>15854</v>
      </c>
      <c r="G1699" s="361" t="s">
        <v>14390</v>
      </c>
      <c r="H1699" s="361" t="s">
        <v>7939</v>
      </c>
      <c r="I1699" s="363" t="s">
        <v>14390</v>
      </c>
      <c r="J1699" s="363" t="s">
        <v>11891</v>
      </c>
      <c r="K1699" s="360" t="s">
        <v>7969</v>
      </c>
      <c r="L1699" s="360" t="s">
        <v>3929</v>
      </c>
      <c r="M1699" s="360" t="s">
        <v>14438</v>
      </c>
      <c r="N1699" s="363" t="s">
        <v>15892</v>
      </c>
      <c r="O1699" s="363" t="s">
        <v>13926</v>
      </c>
      <c r="P1699" s="363" t="s">
        <v>14439</v>
      </c>
      <c r="Q1699" s="363" t="s">
        <v>14440</v>
      </c>
      <c r="R1699" s="363" t="s">
        <v>15893</v>
      </c>
      <c r="S1699" s="363" t="s">
        <v>9182</v>
      </c>
      <c r="T1699" s="419" t="str">
        <f t="shared" si="53"/>
        <v>401Phường Trúc Lâm</v>
      </c>
      <c r="U1699" t="e">
        <f>VLOOKUP(S1699,'DM CQT mới'!$E$7:$E$132,1,)</f>
        <v>#N/A</v>
      </c>
      <c r="V1699" s="360" t="s">
        <v>3929</v>
      </c>
      <c r="W1699" s="363" t="s">
        <v>15892</v>
      </c>
      <c r="X1699" t="b">
        <f t="shared" si="52"/>
        <v>1</v>
      </c>
    </row>
    <row r="1700" spans="1:24" ht="60" hidden="1">
      <c r="A1700" s="360" t="s">
        <v>14437</v>
      </c>
      <c r="B1700" s="361" t="s">
        <v>11745</v>
      </c>
      <c r="C1700" s="361">
        <v>12</v>
      </c>
      <c r="D1700" s="361" t="s">
        <v>3929</v>
      </c>
      <c r="E1700" s="361" t="s">
        <v>14438</v>
      </c>
      <c r="F1700" s="361" t="s">
        <v>15854</v>
      </c>
      <c r="G1700" s="361" t="s">
        <v>14390</v>
      </c>
      <c r="H1700" s="361" t="s">
        <v>7939</v>
      </c>
      <c r="I1700" s="363" t="s">
        <v>14390</v>
      </c>
      <c r="J1700" s="363" t="s">
        <v>11891</v>
      </c>
      <c r="K1700" s="360" t="s">
        <v>7969</v>
      </c>
      <c r="L1700" s="360" t="s">
        <v>3929</v>
      </c>
      <c r="M1700" s="360" t="s">
        <v>14438</v>
      </c>
      <c r="N1700" s="363" t="s">
        <v>15892</v>
      </c>
      <c r="O1700" s="363" t="s">
        <v>13926</v>
      </c>
      <c r="P1700" s="363" t="s">
        <v>14439</v>
      </c>
      <c r="Q1700" s="363" t="s">
        <v>14440</v>
      </c>
      <c r="R1700" s="363" t="s">
        <v>15893</v>
      </c>
      <c r="S1700" s="363" t="s">
        <v>9183</v>
      </c>
      <c r="T1700" s="419" t="str">
        <f t="shared" si="53"/>
        <v>401Phường Nghi Sơn</v>
      </c>
      <c r="U1700" t="e">
        <f>VLOOKUP(S1700,'DM CQT mới'!$E$7:$E$132,1,)</f>
        <v>#N/A</v>
      </c>
      <c r="V1700" s="360" t="s">
        <v>3929</v>
      </c>
      <c r="W1700" s="363" t="s">
        <v>15892</v>
      </c>
      <c r="X1700" t="b">
        <f t="shared" si="52"/>
        <v>1</v>
      </c>
    </row>
    <row r="1701" spans="1:24" ht="60" hidden="1">
      <c r="A1701" s="360" t="s">
        <v>14437</v>
      </c>
      <c r="B1701" s="361" t="s">
        <v>11745</v>
      </c>
      <c r="C1701" s="361">
        <v>12</v>
      </c>
      <c r="D1701" s="361" t="s">
        <v>3929</v>
      </c>
      <c r="E1701" s="361" t="s">
        <v>14438</v>
      </c>
      <c r="F1701" s="361" t="s">
        <v>15854</v>
      </c>
      <c r="G1701" s="361" t="s">
        <v>14390</v>
      </c>
      <c r="H1701" s="361" t="s">
        <v>7939</v>
      </c>
      <c r="I1701" s="363" t="s">
        <v>14390</v>
      </c>
      <c r="J1701" s="363" t="s">
        <v>11891</v>
      </c>
      <c r="K1701" s="360" t="s">
        <v>7969</v>
      </c>
      <c r="L1701" s="360" t="s">
        <v>3929</v>
      </c>
      <c r="M1701" s="360" t="s">
        <v>14438</v>
      </c>
      <c r="N1701" s="363" t="s">
        <v>15892</v>
      </c>
      <c r="O1701" s="363" t="s">
        <v>13926</v>
      </c>
      <c r="P1701" s="363" t="s">
        <v>14439</v>
      </c>
      <c r="Q1701" s="363" t="s">
        <v>14440</v>
      </c>
      <c r="R1701" s="363" t="s">
        <v>15893</v>
      </c>
      <c r="S1701" s="363" t="s">
        <v>9184</v>
      </c>
      <c r="T1701" s="419" t="str">
        <f t="shared" si="53"/>
        <v>401Xã Các Sơn</v>
      </c>
      <c r="U1701" t="e">
        <f>VLOOKUP(S1701,'DM CQT mới'!$E$7:$E$132,1,)</f>
        <v>#N/A</v>
      </c>
      <c r="V1701" s="360" t="s">
        <v>3929</v>
      </c>
      <c r="W1701" s="363" t="s">
        <v>15892</v>
      </c>
      <c r="X1701" t="b">
        <f t="shared" si="52"/>
        <v>1</v>
      </c>
    </row>
    <row r="1702" spans="1:24" ht="60" hidden="1">
      <c r="A1702" s="360" t="s">
        <v>14437</v>
      </c>
      <c r="B1702" s="361" t="s">
        <v>11745</v>
      </c>
      <c r="C1702" s="361">
        <v>12</v>
      </c>
      <c r="D1702" s="361" t="s">
        <v>3929</v>
      </c>
      <c r="E1702" s="361" t="s">
        <v>14438</v>
      </c>
      <c r="F1702" s="361" t="s">
        <v>15854</v>
      </c>
      <c r="G1702" s="361" t="s">
        <v>14390</v>
      </c>
      <c r="H1702" s="361" t="s">
        <v>7939</v>
      </c>
      <c r="I1702" s="363" t="s">
        <v>14390</v>
      </c>
      <c r="J1702" s="363" t="s">
        <v>11891</v>
      </c>
      <c r="K1702" s="360" t="s">
        <v>7969</v>
      </c>
      <c r="L1702" s="360" t="s">
        <v>3929</v>
      </c>
      <c r="M1702" s="360" t="s">
        <v>14438</v>
      </c>
      <c r="N1702" s="363" t="s">
        <v>15892</v>
      </c>
      <c r="O1702" s="363" t="s">
        <v>13926</v>
      </c>
      <c r="P1702" s="363" t="s">
        <v>14439</v>
      </c>
      <c r="Q1702" s="363" t="s">
        <v>14440</v>
      </c>
      <c r="R1702" s="363" t="s">
        <v>15893</v>
      </c>
      <c r="S1702" s="363" t="s">
        <v>9185</v>
      </c>
      <c r="T1702" s="419" t="str">
        <f t="shared" si="53"/>
        <v>401Xã Trường Lâm</v>
      </c>
      <c r="U1702" t="e">
        <f>VLOOKUP(S1702,'DM CQT mới'!$E$7:$E$132,1,)</f>
        <v>#N/A</v>
      </c>
      <c r="V1702" s="360" t="s">
        <v>3929</v>
      </c>
      <c r="W1702" s="363" t="s">
        <v>15892</v>
      </c>
      <c r="X1702" t="b">
        <f t="shared" si="52"/>
        <v>1</v>
      </c>
    </row>
    <row r="1703" spans="1:24" ht="45" hidden="1">
      <c r="A1703" s="360" t="s">
        <v>14441</v>
      </c>
      <c r="B1703" s="361" t="s">
        <v>11745</v>
      </c>
      <c r="C1703" s="361">
        <v>13</v>
      </c>
      <c r="D1703" s="361" t="s">
        <v>3732</v>
      </c>
      <c r="E1703" s="361" t="s">
        <v>14442</v>
      </c>
      <c r="F1703" s="361" t="s">
        <v>15857</v>
      </c>
      <c r="G1703" s="361" t="s">
        <v>14390</v>
      </c>
      <c r="H1703" s="361" t="s">
        <v>7939</v>
      </c>
      <c r="I1703" s="363" t="s">
        <v>14390</v>
      </c>
      <c r="J1703" s="363" t="s">
        <v>11891</v>
      </c>
      <c r="K1703" s="360" t="s">
        <v>13780</v>
      </c>
      <c r="L1703" s="360" t="s">
        <v>3732</v>
      </c>
      <c r="M1703" s="360" t="s">
        <v>14442</v>
      </c>
      <c r="N1703" s="363" t="s">
        <v>15894</v>
      </c>
      <c r="O1703" s="363" t="s">
        <v>13926</v>
      </c>
      <c r="P1703" s="363" t="s">
        <v>3730</v>
      </c>
      <c r="Q1703" s="363" t="s">
        <v>14443</v>
      </c>
      <c r="R1703" s="363" t="s">
        <v>15895</v>
      </c>
      <c r="S1703" s="363" t="s">
        <v>9264</v>
      </c>
      <c r="T1703" s="419" t="str">
        <f t="shared" si="53"/>
        <v>401Xã Tam Lư</v>
      </c>
      <c r="U1703" t="e">
        <f>VLOOKUP(S1703,'DM CQT mới'!$E$7:$E$132,1,)</f>
        <v>#N/A</v>
      </c>
      <c r="V1703" s="360" t="s">
        <v>3732</v>
      </c>
      <c r="W1703" s="363" t="s">
        <v>15894</v>
      </c>
      <c r="X1703" t="b">
        <f t="shared" si="52"/>
        <v>1</v>
      </c>
    </row>
    <row r="1704" spans="1:24" ht="45" hidden="1">
      <c r="A1704" s="360" t="s">
        <v>14441</v>
      </c>
      <c r="B1704" s="361" t="s">
        <v>11745</v>
      </c>
      <c r="C1704" s="361">
        <v>13</v>
      </c>
      <c r="D1704" s="361" t="s">
        <v>3732</v>
      </c>
      <c r="E1704" s="361" t="s">
        <v>14442</v>
      </c>
      <c r="F1704" s="361" t="s">
        <v>15857</v>
      </c>
      <c r="G1704" s="361" t="s">
        <v>14390</v>
      </c>
      <c r="H1704" s="361" t="s">
        <v>7939</v>
      </c>
      <c r="I1704" s="363" t="s">
        <v>14390</v>
      </c>
      <c r="J1704" s="363" t="s">
        <v>11891</v>
      </c>
      <c r="K1704" s="360" t="s">
        <v>13780</v>
      </c>
      <c r="L1704" s="360" t="s">
        <v>3732</v>
      </c>
      <c r="M1704" s="360" t="s">
        <v>14442</v>
      </c>
      <c r="N1704" s="363" t="s">
        <v>15894</v>
      </c>
      <c r="O1704" s="363" t="s">
        <v>13926</v>
      </c>
      <c r="P1704" s="363" t="s">
        <v>3730</v>
      </c>
      <c r="Q1704" s="363" t="s">
        <v>14443</v>
      </c>
      <c r="R1704" s="363" t="s">
        <v>15895</v>
      </c>
      <c r="S1704" s="363" t="s">
        <v>8710</v>
      </c>
      <c r="T1704" s="419" t="str">
        <f t="shared" si="53"/>
        <v>401Xã Quan Sơn</v>
      </c>
      <c r="U1704" t="e">
        <f>VLOOKUP(S1704,'DM CQT mới'!$E$7:$E$132,1,)</f>
        <v>#N/A</v>
      </c>
      <c r="V1704" s="360" t="s">
        <v>3732</v>
      </c>
      <c r="W1704" s="363" t="s">
        <v>15894</v>
      </c>
      <c r="X1704" t="b">
        <f t="shared" si="52"/>
        <v>1</v>
      </c>
    </row>
    <row r="1705" spans="1:24" ht="45" hidden="1">
      <c r="A1705" s="360" t="s">
        <v>14441</v>
      </c>
      <c r="B1705" s="361" t="s">
        <v>11745</v>
      </c>
      <c r="C1705" s="361">
        <v>13</v>
      </c>
      <c r="D1705" s="361" t="s">
        <v>3732</v>
      </c>
      <c r="E1705" s="361" t="s">
        <v>14442</v>
      </c>
      <c r="F1705" s="361" t="s">
        <v>15857</v>
      </c>
      <c r="G1705" s="361" t="s">
        <v>14390</v>
      </c>
      <c r="H1705" s="361" t="s">
        <v>7939</v>
      </c>
      <c r="I1705" s="363" t="s">
        <v>14390</v>
      </c>
      <c r="J1705" s="363" t="s">
        <v>11891</v>
      </c>
      <c r="K1705" s="360" t="s">
        <v>13780</v>
      </c>
      <c r="L1705" s="360" t="s">
        <v>3732</v>
      </c>
      <c r="M1705" s="360" t="s">
        <v>14442</v>
      </c>
      <c r="N1705" s="363" t="s">
        <v>15894</v>
      </c>
      <c r="O1705" s="363" t="s">
        <v>13926</v>
      </c>
      <c r="P1705" s="363" t="s">
        <v>3730</v>
      </c>
      <c r="Q1705" s="363" t="s">
        <v>14443</v>
      </c>
      <c r="R1705" s="363" t="s">
        <v>15895</v>
      </c>
      <c r="S1705" s="363" t="s">
        <v>9265</v>
      </c>
      <c r="T1705" s="419" t="str">
        <f t="shared" si="53"/>
        <v>401Xã Trung Hạ</v>
      </c>
      <c r="U1705" t="e">
        <f>VLOOKUP(S1705,'DM CQT mới'!$E$7:$E$132,1,)</f>
        <v>#N/A</v>
      </c>
      <c r="V1705" s="360" t="s">
        <v>3732</v>
      </c>
      <c r="W1705" s="363" t="s">
        <v>15894</v>
      </c>
      <c r="X1705" t="b">
        <f t="shared" si="52"/>
        <v>1</v>
      </c>
    </row>
    <row r="1706" spans="1:24" ht="45" hidden="1">
      <c r="A1706" s="360" t="s">
        <v>14441</v>
      </c>
      <c r="B1706" s="361" t="s">
        <v>11745</v>
      </c>
      <c r="C1706" s="361">
        <v>13</v>
      </c>
      <c r="D1706" s="361" t="s">
        <v>3732</v>
      </c>
      <c r="E1706" s="361" t="s">
        <v>14442</v>
      </c>
      <c r="F1706" s="361" t="s">
        <v>15857</v>
      </c>
      <c r="G1706" s="361" t="s">
        <v>14390</v>
      </c>
      <c r="H1706" s="361" t="s">
        <v>7939</v>
      </c>
      <c r="I1706" s="363" t="s">
        <v>14390</v>
      </c>
      <c r="J1706" s="363" t="s">
        <v>11891</v>
      </c>
      <c r="K1706" s="360" t="s">
        <v>13780</v>
      </c>
      <c r="L1706" s="360" t="s">
        <v>3732</v>
      </c>
      <c r="M1706" s="360" t="s">
        <v>14442</v>
      </c>
      <c r="N1706" s="363" t="s">
        <v>15894</v>
      </c>
      <c r="O1706" s="363" t="s">
        <v>13926</v>
      </c>
      <c r="P1706" s="363" t="s">
        <v>3730</v>
      </c>
      <c r="Q1706" s="363" t="s">
        <v>14443</v>
      </c>
      <c r="R1706" s="363" t="s">
        <v>15895</v>
      </c>
      <c r="S1706" s="363" t="s">
        <v>9259</v>
      </c>
      <c r="T1706" s="419" t="str">
        <f t="shared" si="53"/>
        <v>401Xã Na Mèo</v>
      </c>
      <c r="U1706" t="e">
        <f>VLOOKUP(S1706,'DM CQT mới'!$E$7:$E$132,1,)</f>
        <v>#N/A</v>
      </c>
      <c r="V1706" s="360" t="s">
        <v>3732</v>
      </c>
      <c r="W1706" s="363" t="s">
        <v>15894</v>
      </c>
      <c r="X1706" t="b">
        <f t="shared" si="52"/>
        <v>1</v>
      </c>
    </row>
    <row r="1707" spans="1:24" ht="45" hidden="1">
      <c r="A1707" s="360" t="s">
        <v>14441</v>
      </c>
      <c r="B1707" s="361" t="s">
        <v>11745</v>
      </c>
      <c r="C1707" s="361">
        <v>13</v>
      </c>
      <c r="D1707" s="361" t="s">
        <v>3732</v>
      </c>
      <c r="E1707" s="361" t="s">
        <v>14442</v>
      </c>
      <c r="F1707" s="361" t="s">
        <v>15857</v>
      </c>
      <c r="G1707" s="361" t="s">
        <v>14390</v>
      </c>
      <c r="H1707" s="361" t="s">
        <v>7939</v>
      </c>
      <c r="I1707" s="363" t="s">
        <v>14390</v>
      </c>
      <c r="J1707" s="363" t="s">
        <v>11891</v>
      </c>
      <c r="K1707" s="360" t="s">
        <v>13780</v>
      </c>
      <c r="L1707" s="360" t="s">
        <v>3732</v>
      </c>
      <c r="M1707" s="360" t="s">
        <v>14442</v>
      </c>
      <c r="N1707" s="363" t="s">
        <v>15894</v>
      </c>
      <c r="O1707" s="363" t="s">
        <v>13926</v>
      </c>
      <c r="P1707" s="363" t="s">
        <v>3730</v>
      </c>
      <c r="Q1707" s="363" t="s">
        <v>14443</v>
      </c>
      <c r="R1707" s="363" t="s">
        <v>15895</v>
      </c>
      <c r="S1707" s="363" t="s">
        <v>9260</v>
      </c>
      <c r="T1707" s="419" t="str">
        <f t="shared" si="53"/>
        <v>401Xã Sơn Thủy</v>
      </c>
      <c r="U1707" t="e">
        <f>VLOOKUP(S1707,'DM CQT mới'!$E$7:$E$132,1,)</f>
        <v>#N/A</v>
      </c>
      <c r="V1707" s="360" t="s">
        <v>3732</v>
      </c>
      <c r="W1707" s="363" t="s">
        <v>15894</v>
      </c>
      <c r="X1707" t="b">
        <f t="shared" si="52"/>
        <v>1</v>
      </c>
    </row>
    <row r="1708" spans="1:24" ht="45" hidden="1">
      <c r="A1708" s="360" t="s">
        <v>14441</v>
      </c>
      <c r="B1708" s="361" t="s">
        <v>11745</v>
      </c>
      <c r="C1708" s="361">
        <v>13</v>
      </c>
      <c r="D1708" s="361" t="s">
        <v>3732</v>
      </c>
      <c r="E1708" s="361" t="s">
        <v>14442</v>
      </c>
      <c r="F1708" s="361" t="s">
        <v>15857</v>
      </c>
      <c r="G1708" s="361" t="s">
        <v>14390</v>
      </c>
      <c r="H1708" s="361" t="s">
        <v>7939</v>
      </c>
      <c r="I1708" s="363" t="s">
        <v>14390</v>
      </c>
      <c r="J1708" s="363" t="s">
        <v>11891</v>
      </c>
      <c r="K1708" s="360" t="s">
        <v>13780</v>
      </c>
      <c r="L1708" s="360" t="s">
        <v>3732</v>
      </c>
      <c r="M1708" s="360" t="s">
        <v>14442</v>
      </c>
      <c r="N1708" s="363" t="s">
        <v>15894</v>
      </c>
      <c r="O1708" s="363" t="s">
        <v>13926</v>
      </c>
      <c r="P1708" s="363" t="s">
        <v>3730</v>
      </c>
      <c r="Q1708" s="363" t="s">
        <v>14443</v>
      </c>
      <c r="R1708" s="363" t="s">
        <v>15895</v>
      </c>
      <c r="S1708" s="363" t="s">
        <v>9261</v>
      </c>
      <c r="T1708" s="419" t="str">
        <f t="shared" si="53"/>
        <v>401Xã Sơn Điện</v>
      </c>
      <c r="U1708" t="e">
        <f>VLOOKUP(S1708,'DM CQT mới'!$E$7:$E$132,1,)</f>
        <v>#N/A</v>
      </c>
      <c r="V1708" s="360" t="s">
        <v>3732</v>
      </c>
      <c r="W1708" s="363" t="s">
        <v>15894</v>
      </c>
      <c r="X1708" t="b">
        <f t="shared" si="52"/>
        <v>1</v>
      </c>
    </row>
    <row r="1709" spans="1:24" ht="45" hidden="1">
      <c r="A1709" s="360" t="s">
        <v>14441</v>
      </c>
      <c r="B1709" s="361" t="s">
        <v>11745</v>
      </c>
      <c r="C1709" s="361">
        <v>13</v>
      </c>
      <c r="D1709" s="361" t="s">
        <v>3732</v>
      </c>
      <c r="E1709" s="361" t="s">
        <v>14442</v>
      </c>
      <c r="F1709" s="361" t="s">
        <v>15857</v>
      </c>
      <c r="G1709" s="361" t="s">
        <v>14390</v>
      </c>
      <c r="H1709" s="361" t="s">
        <v>7939</v>
      </c>
      <c r="I1709" s="363" t="s">
        <v>14390</v>
      </c>
      <c r="J1709" s="363" t="s">
        <v>11891</v>
      </c>
      <c r="K1709" s="360" t="s">
        <v>13780</v>
      </c>
      <c r="L1709" s="360" t="s">
        <v>3732</v>
      </c>
      <c r="M1709" s="360" t="s">
        <v>14442</v>
      </c>
      <c r="N1709" s="363" t="s">
        <v>15894</v>
      </c>
      <c r="O1709" s="363" t="s">
        <v>13926</v>
      </c>
      <c r="P1709" s="363" t="s">
        <v>3730</v>
      </c>
      <c r="Q1709" s="363" t="s">
        <v>14443</v>
      </c>
      <c r="R1709" s="363" t="s">
        <v>15895</v>
      </c>
      <c r="S1709" s="363" t="s">
        <v>9262</v>
      </c>
      <c r="T1709" s="419" t="str">
        <f t="shared" si="53"/>
        <v>401Xã Mường Mìn</v>
      </c>
      <c r="U1709" t="e">
        <f>VLOOKUP(S1709,'DM CQT mới'!$E$7:$E$132,1,)</f>
        <v>#N/A</v>
      </c>
      <c r="V1709" s="360" t="s">
        <v>3732</v>
      </c>
      <c r="W1709" s="363" t="s">
        <v>15894</v>
      </c>
      <c r="X1709" t="b">
        <f t="shared" si="52"/>
        <v>1</v>
      </c>
    </row>
    <row r="1710" spans="1:24" ht="45" hidden="1">
      <c r="A1710" s="360" t="s">
        <v>14441</v>
      </c>
      <c r="B1710" s="361" t="s">
        <v>11745</v>
      </c>
      <c r="C1710" s="361">
        <v>13</v>
      </c>
      <c r="D1710" s="361" t="s">
        <v>3732</v>
      </c>
      <c r="E1710" s="361" t="s">
        <v>14442</v>
      </c>
      <c r="F1710" s="361" t="s">
        <v>15857</v>
      </c>
      <c r="G1710" s="361" t="s">
        <v>14390</v>
      </c>
      <c r="H1710" s="361" t="s">
        <v>7939</v>
      </c>
      <c r="I1710" s="363" t="s">
        <v>14390</v>
      </c>
      <c r="J1710" s="363" t="s">
        <v>11891</v>
      </c>
      <c r="K1710" s="360" t="s">
        <v>13780</v>
      </c>
      <c r="L1710" s="360" t="s">
        <v>3732</v>
      </c>
      <c r="M1710" s="360" t="s">
        <v>14442</v>
      </c>
      <c r="N1710" s="363" t="s">
        <v>15894</v>
      </c>
      <c r="O1710" s="363" t="s">
        <v>13926</v>
      </c>
      <c r="P1710" s="363" t="s">
        <v>3730</v>
      </c>
      <c r="Q1710" s="363" t="s">
        <v>14443</v>
      </c>
      <c r="R1710" s="363" t="s">
        <v>15895</v>
      </c>
      <c r="S1710" s="363" t="s">
        <v>9263</v>
      </c>
      <c r="T1710" s="419" t="str">
        <f t="shared" si="53"/>
        <v>401Xã Tam Thanh</v>
      </c>
      <c r="U1710" t="e">
        <f>VLOOKUP(S1710,'DM CQT mới'!$E$7:$E$132,1,)</f>
        <v>#N/A</v>
      </c>
      <c r="V1710" s="360" t="s">
        <v>3732</v>
      </c>
      <c r="W1710" s="363" t="s">
        <v>15894</v>
      </c>
      <c r="X1710" t="b">
        <f t="shared" si="52"/>
        <v>1</v>
      </c>
    </row>
    <row r="1711" spans="1:24" ht="45" hidden="1">
      <c r="A1711" s="360"/>
      <c r="B1711" s="361" t="s">
        <v>13837</v>
      </c>
      <c r="C1711" s="361" t="s">
        <v>13837</v>
      </c>
      <c r="D1711" s="361" t="s">
        <v>13837</v>
      </c>
      <c r="E1711" s="361">
        <v>38701013</v>
      </c>
      <c r="F1711" s="361" t="s">
        <v>13837</v>
      </c>
      <c r="G1711" s="361" t="s">
        <v>14390</v>
      </c>
      <c r="H1711" s="361" t="s">
        <v>7939</v>
      </c>
      <c r="I1711" s="363" t="s">
        <v>14390</v>
      </c>
      <c r="J1711" s="363" t="s">
        <v>11891</v>
      </c>
      <c r="K1711" s="360" t="s">
        <v>7970</v>
      </c>
      <c r="L1711" s="360">
        <v>1389</v>
      </c>
      <c r="M1711" s="360"/>
      <c r="N1711" s="363" t="s">
        <v>15896</v>
      </c>
      <c r="O1711" s="363" t="s">
        <v>13839</v>
      </c>
      <c r="P1711" s="363" t="s">
        <v>3911</v>
      </c>
      <c r="Q1711" s="363" t="s">
        <v>14444</v>
      </c>
      <c r="R1711" s="363" t="s">
        <v>15897</v>
      </c>
      <c r="S1711" s="363" t="s">
        <v>9208</v>
      </c>
      <c r="T1711" s="419" t="str">
        <f t="shared" si="53"/>
        <v>401Xã Lưu Vệ</v>
      </c>
      <c r="U1711" t="e">
        <f>VLOOKUP(S1711,'DM CQT mới'!$E$7:$E$132,1,)</f>
        <v>#N/A</v>
      </c>
      <c r="V1711" s="360">
        <v>1389</v>
      </c>
      <c r="W1711" s="363" t="s">
        <v>15896</v>
      </c>
      <c r="X1711" t="b">
        <f t="shared" si="52"/>
        <v>0</v>
      </c>
    </row>
    <row r="1712" spans="1:24" ht="45" hidden="1">
      <c r="A1712" s="360"/>
      <c r="B1712" s="361" t="s">
        <v>13837</v>
      </c>
      <c r="C1712" s="361" t="s">
        <v>13837</v>
      </c>
      <c r="D1712" s="361" t="s">
        <v>13837</v>
      </c>
      <c r="E1712" s="361">
        <v>38701013</v>
      </c>
      <c r="F1712" s="361" t="s">
        <v>13837</v>
      </c>
      <c r="G1712" s="361" t="s">
        <v>14390</v>
      </c>
      <c r="H1712" s="361" t="s">
        <v>7939</v>
      </c>
      <c r="I1712" s="363" t="s">
        <v>14390</v>
      </c>
      <c r="J1712" s="363" t="s">
        <v>11891</v>
      </c>
      <c r="K1712" s="360" t="s">
        <v>7970</v>
      </c>
      <c r="L1712" s="360">
        <v>1389</v>
      </c>
      <c r="M1712" s="360"/>
      <c r="N1712" s="363" t="s">
        <v>15896</v>
      </c>
      <c r="O1712" s="363" t="s">
        <v>13839</v>
      </c>
      <c r="P1712" s="363" t="s">
        <v>3911</v>
      </c>
      <c r="Q1712" s="363" t="s">
        <v>14444</v>
      </c>
      <c r="R1712" s="363" t="s">
        <v>15897</v>
      </c>
      <c r="S1712" s="363" t="s">
        <v>8548</v>
      </c>
      <c r="T1712" s="419" t="str">
        <f t="shared" si="53"/>
        <v>401Xã Quảng Yên</v>
      </c>
      <c r="U1712" t="e">
        <f>VLOOKUP(S1712,'DM CQT mới'!$E$7:$E$132,1,)</f>
        <v>#N/A</v>
      </c>
      <c r="V1712" s="360">
        <v>1389</v>
      </c>
      <c r="W1712" s="363" t="s">
        <v>15896</v>
      </c>
      <c r="X1712" t="b">
        <f t="shared" si="52"/>
        <v>0</v>
      </c>
    </row>
    <row r="1713" spans="1:24" ht="45" hidden="1">
      <c r="A1713" s="360"/>
      <c r="B1713" s="361" t="s">
        <v>13837</v>
      </c>
      <c r="C1713" s="361" t="s">
        <v>13837</v>
      </c>
      <c r="D1713" s="361" t="s">
        <v>13837</v>
      </c>
      <c r="E1713" s="361">
        <v>38701013</v>
      </c>
      <c r="F1713" s="361" t="s">
        <v>13837</v>
      </c>
      <c r="G1713" s="361" t="s">
        <v>14390</v>
      </c>
      <c r="H1713" s="361" t="s">
        <v>7939</v>
      </c>
      <c r="I1713" s="363" t="s">
        <v>14390</v>
      </c>
      <c r="J1713" s="363" t="s">
        <v>11891</v>
      </c>
      <c r="K1713" s="360" t="s">
        <v>7970</v>
      </c>
      <c r="L1713" s="360">
        <v>1389</v>
      </c>
      <c r="M1713" s="360"/>
      <c r="N1713" s="363" t="s">
        <v>15896</v>
      </c>
      <c r="O1713" s="363" t="s">
        <v>13839</v>
      </c>
      <c r="P1713" s="363" t="s">
        <v>3911</v>
      </c>
      <c r="Q1713" s="363" t="s">
        <v>14444</v>
      </c>
      <c r="R1713" s="363" t="s">
        <v>15897</v>
      </c>
      <c r="S1713" s="363" t="s">
        <v>9209</v>
      </c>
      <c r="T1713" s="419" t="str">
        <f t="shared" si="53"/>
        <v>401Xã Quảng Ngọc</v>
      </c>
      <c r="U1713" t="e">
        <f>VLOOKUP(S1713,'DM CQT mới'!$E$7:$E$132,1,)</f>
        <v>#N/A</v>
      </c>
      <c r="V1713" s="360">
        <v>1389</v>
      </c>
      <c r="W1713" s="363" t="s">
        <v>15896</v>
      </c>
      <c r="X1713" t="b">
        <f t="shared" si="52"/>
        <v>0</v>
      </c>
    </row>
    <row r="1714" spans="1:24" ht="45" hidden="1">
      <c r="A1714" s="360"/>
      <c r="B1714" s="361" t="s">
        <v>13837</v>
      </c>
      <c r="C1714" s="361" t="s">
        <v>13837</v>
      </c>
      <c r="D1714" s="361" t="s">
        <v>13837</v>
      </c>
      <c r="E1714" s="361">
        <v>38701013</v>
      </c>
      <c r="F1714" s="361" t="s">
        <v>13837</v>
      </c>
      <c r="G1714" s="361" t="s">
        <v>14390</v>
      </c>
      <c r="H1714" s="361" t="s">
        <v>7939</v>
      </c>
      <c r="I1714" s="363" t="s">
        <v>14390</v>
      </c>
      <c r="J1714" s="363" t="s">
        <v>11891</v>
      </c>
      <c r="K1714" s="360" t="s">
        <v>7970</v>
      </c>
      <c r="L1714" s="360">
        <v>1389</v>
      </c>
      <c r="M1714" s="360"/>
      <c r="N1714" s="363" t="s">
        <v>15896</v>
      </c>
      <c r="O1714" s="363" t="s">
        <v>13839</v>
      </c>
      <c r="P1714" s="363" t="s">
        <v>3911</v>
      </c>
      <c r="Q1714" s="363" t="s">
        <v>14444</v>
      </c>
      <c r="R1714" s="363" t="s">
        <v>15897</v>
      </c>
      <c r="S1714" s="363" t="s">
        <v>9210</v>
      </c>
      <c r="T1714" s="419" t="str">
        <f t="shared" si="53"/>
        <v>401Xã Quảng Ninh</v>
      </c>
      <c r="U1714" t="e">
        <f>VLOOKUP(S1714,'DM CQT mới'!$E$7:$E$132,1,)</f>
        <v>#N/A</v>
      </c>
      <c r="V1714" s="360">
        <v>1389</v>
      </c>
      <c r="W1714" s="363" t="s">
        <v>15896</v>
      </c>
      <c r="X1714" t="b">
        <f t="shared" si="52"/>
        <v>0</v>
      </c>
    </row>
    <row r="1715" spans="1:24" ht="45" hidden="1">
      <c r="A1715" s="360"/>
      <c r="B1715" s="361" t="s">
        <v>13837</v>
      </c>
      <c r="C1715" s="361" t="s">
        <v>13837</v>
      </c>
      <c r="D1715" s="361" t="s">
        <v>13837</v>
      </c>
      <c r="E1715" s="361">
        <v>38701013</v>
      </c>
      <c r="F1715" s="361" t="s">
        <v>13837</v>
      </c>
      <c r="G1715" s="361" t="s">
        <v>14390</v>
      </c>
      <c r="H1715" s="361" t="s">
        <v>7939</v>
      </c>
      <c r="I1715" s="363" t="s">
        <v>14390</v>
      </c>
      <c r="J1715" s="363" t="s">
        <v>11891</v>
      </c>
      <c r="K1715" s="360" t="s">
        <v>7970</v>
      </c>
      <c r="L1715" s="360">
        <v>1389</v>
      </c>
      <c r="M1715" s="360"/>
      <c r="N1715" s="363" t="s">
        <v>15896</v>
      </c>
      <c r="O1715" s="363" t="s">
        <v>13839</v>
      </c>
      <c r="P1715" s="363" t="s">
        <v>3911</v>
      </c>
      <c r="Q1715" s="363" t="s">
        <v>14444</v>
      </c>
      <c r="R1715" s="363" t="s">
        <v>15897</v>
      </c>
      <c r="S1715" s="363" t="s">
        <v>9211</v>
      </c>
      <c r="T1715" s="419" t="str">
        <f t="shared" si="53"/>
        <v>401Xã Quảng Bình</v>
      </c>
      <c r="U1715" t="e">
        <f>VLOOKUP(S1715,'DM CQT mới'!$E$7:$E$132,1,)</f>
        <v>#N/A</v>
      </c>
      <c r="V1715" s="360">
        <v>1389</v>
      </c>
      <c r="W1715" s="363" t="s">
        <v>15896</v>
      </c>
      <c r="X1715" t="b">
        <f t="shared" si="52"/>
        <v>0</v>
      </c>
    </row>
    <row r="1716" spans="1:24" ht="45" hidden="1">
      <c r="A1716" s="360"/>
      <c r="B1716" s="361" t="s">
        <v>13837</v>
      </c>
      <c r="C1716" s="361" t="s">
        <v>13837</v>
      </c>
      <c r="D1716" s="361" t="s">
        <v>13837</v>
      </c>
      <c r="E1716" s="361">
        <v>38701013</v>
      </c>
      <c r="F1716" s="361" t="s">
        <v>13837</v>
      </c>
      <c r="G1716" s="361" t="s">
        <v>14390</v>
      </c>
      <c r="H1716" s="361" t="s">
        <v>7939</v>
      </c>
      <c r="I1716" s="363" t="s">
        <v>14390</v>
      </c>
      <c r="J1716" s="363" t="s">
        <v>11891</v>
      </c>
      <c r="K1716" s="360" t="s">
        <v>7970</v>
      </c>
      <c r="L1716" s="360">
        <v>1389</v>
      </c>
      <c r="M1716" s="360"/>
      <c r="N1716" s="363" t="s">
        <v>15896</v>
      </c>
      <c r="O1716" s="363" t="s">
        <v>13839</v>
      </c>
      <c r="P1716" s="363" t="s">
        <v>3911</v>
      </c>
      <c r="Q1716" s="363" t="s">
        <v>14444</v>
      </c>
      <c r="R1716" s="363" t="s">
        <v>15897</v>
      </c>
      <c r="S1716" s="363" t="s">
        <v>9212</v>
      </c>
      <c r="T1716" s="419" t="str">
        <f t="shared" si="53"/>
        <v>401Xã Tiên Trang</v>
      </c>
      <c r="U1716" t="e">
        <f>VLOOKUP(S1716,'DM CQT mới'!$E$7:$E$132,1,)</f>
        <v>#N/A</v>
      </c>
      <c r="V1716" s="360">
        <v>1389</v>
      </c>
      <c r="W1716" s="363" t="s">
        <v>15896</v>
      </c>
      <c r="X1716" t="b">
        <f t="shared" si="52"/>
        <v>0</v>
      </c>
    </row>
    <row r="1717" spans="1:24" ht="45" hidden="1">
      <c r="A1717" s="360"/>
      <c r="B1717" s="361" t="s">
        <v>13837</v>
      </c>
      <c r="C1717" s="361" t="s">
        <v>13837</v>
      </c>
      <c r="D1717" s="361" t="s">
        <v>13837</v>
      </c>
      <c r="E1717" s="361">
        <v>38701013</v>
      </c>
      <c r="F1717" s="361" t="s">
        <v>13837</v>
      </c>
      <c r="G1717" s="361" t="s">
        <v>14390</v>
      </c>
      <c r="H1717" s="361" t="s">
        <v>7939</v>
      </c>
      <c r="I1717" s="363" t="s">
        <v>14390</v>
      </c>
      <c r="J1717" s="363" t="s">
        <v>11891</v>
      </c>
      <c r="K1717" s="360" t="s">
        <v>7970</v>
      </c>
      <c r="L1717" s="360">
        <v>1389</v>
      </c>
      <c r="M1717" s="360"/>
      <c r="N1717" s="363" t="s">
        <v>15896</v>
      </c>
      <c r="O1717" s="363" t="s">
        <v>13839</v>
      </c>
      <c r="P1717" s="363" t="s">
        <v>3911</v>
      </c>
      <c r="Q1717" s="363" t="s">
        <v>14444</v>
      </c>
      <c r="R1717" s="363" t="s">
        <v>15897</v>
      </c>
      <c r="S1717" s="363" t="s">
        <v>9213</v>
      </c>
      <c r="T1717" s="419" t="str">
        <f t="shared" si="53"/>
        <v>401Xã Quảng Chính</v>
      </c>
      <c r="U1717" t="e">
        <f>VLOOKUP(S1717,'DM CQT mới'!$E$7:$E$132,1,)</f>
        <v>#N/A</v>
      </c>
      <c r="V1717" s="360">
        <v>1389</v>
      </c>
      <c r="W1717" s="363" t="s">
        <v>15896</v>
      </c>
      <c r="X1717" t="b">
        <f t="shared" si="52"/>
        <v>0</v>
      </c>
    </row>
    <row r="1718" spans="1:24" ht="45" hidden="1">
      <c r="A1718" s="360" t="s">
        <v>14445</v>
      </c>
      <c r="B1718" s="361" t="s">
        <v>11745</v>
      </c>
      <c r="C1718" s="361">
        <v>14</v>
      </c>
      <c r="D1718" s="361">
        <v>1433</v>
      </c>
      <c r="E1718" s="361" t="s">
        <v>14446</v>
      </c>
      <c r="F1718" s="361" t="s">
        <v>15860</v>
      </c>
      <c r="G1718" s="361" t="s">
        <v>3451</v>
      </c>
      <c r="H1718" s="361" t="s">
        <v>7940</v>
      </c>
      <c r="I1718" s="363" t="s">
        <v>3451</v>
      </c>
      <c r="J1718" s="363" t="s">
        <v>13924</v>
      </c>
      <c r="K1718" s="360" t="s">
        <v>13924</v>
      </c>
      <c r="L1718" s="360" t="s">
        <v>13924</v>
      </c>
      <c r="M1718" s="360" t="s">
        <v>13924</v>
      </c>
      <c r="N1718" s="363" t="s">
        <v>13924</v>
      </c>
      <c r="O1718" s="363" t="s">
        <v>13924</v>
      </c>
      <c r="P1718" s="363" t="s">
        <v>14394</v>
      </c>
      <c r="Q1718" s="363"/>
      <c r="R1718" s="363"/>
      <c r="S1718" s="363"/>
      <c r="T1718" s="419" t="str">
        <f t="shared" si="53"/>
        <v>403</v>
      </c>
      <c r="V1718" s="360" t="s">
        <v>13924</v>
      </c>
      <c r="W1718" s="363" t="s">
        <v>13924</v>
      </c>
      <c r="X1718" t="b">
        <f t="shared" si="52"/>
        <v>0</v>
      </c>
    </row>
    <row r="1719" spans="1:24" ht="45" hidden="1">
      <c r="A1719" s="360" t="s">
        <v>14447</v>
      </c>
      <c r="B1719" s="361" t="s">
        <v>11745</v>
      </c>
      <c r="C1719" s="361">
        <v>15</v>
      </c>
      <c r="D1719" s="361">
        <v>1434</v>
      </c>
      <c r="E1719" s="361" t="s">
        <v>14448</v>
      </c>
      <c r="F1719" s="361" t="s">
        <v>15863</v>
      </c>
      <c r="G1719" s="361" t="s">
        <v>3451</v>
      </c>
      <c r="H1719" s="361" t="s">
        <v>7940</v>
      </c>
      <c r="I1719" s="363" t="s">
        <v>3451</v>
      </c>
      <c r="J1719" s="363" t="s">
        <v>11891</v>
      </c>
      <c r="K1719" s="360" t="s">
        <v>7965</v>
      </c>
      <c r="L1719" s="360">
        <v>1434</v>
      </c>
      <c r="M1719" s="360" t="s">
        <v>14448</v>
      </c>
      <c r="N1719" s="363" t="s">
        <v>15898</v>
      </c>
      <c r="O1719" s="363" t="s">
        <v>13926</v>
      </c>
      <c r="P1719" s="363" t="s">
        <v>11848</v>
      </c>
      <c r="Q1719" s="363" t="s">
        <v>14395</v>
      </c>
      <c r="R1719" s="363" t="s">
        <v>15899</v>
      </c>
      <c r="S1719" s="363" t="s">
        <v>9408</v>
      </c>
      <c r="T1719" s="419" t="str">
        <f t="shared" si="53"/>
        <v>403Phường Trường Vinh</v>
      </c>
      <c r="U1719" t="e">
        <f>VLOOKUP(S1719,'DM CQT mới'!$E$7:$E$132,1,)</f>
        <v>#N/A</v>
      </c>
      <c r="V1719" s="360">
        <v>1434</v>
      </c>
      <c r="W1719" s="363" t="s">
        <v>15898</v>
      </c>
      <c r="X1719" t="b">
        <f t="shared" si="52"/>
        <v>1</v>
      </c>
    </row>
    <row r="1720" spans="1:24" ht="45" hidden="1">
      <c r="A1720" s="360" t="s">
        <v>14447</v>
      </c>
      <c r="B1720" s="361" t="s">
        <v>11745</v>
      </c>
      <c r="C1720" s="361">
        <v>15</v>
      </c>
      <c r="D1720" s="361">
        <v>1434</v>
      </c>
      <c r="E1720" s="361" t="s">
        <v>14448</v>
      </c>
      <c r="F1720" s="361" t="s">
        <v>15863</v>
      </c>
      <c r="G1720" s="361" t="s">
        <v>3451</v>
      </c>
      <c r="H1720" s="361" t="s">
        <v>7940</v>
      </c>
      <c r="I1720" s="363" t="s">
        <v>3451</v>
      </c>
      <c r="J1720" s="363" t="s">
        <v>11891</v>
      </c>
      <c r="K1720" s="360" t="s">
        <v>7965</v>
      </c>
      <c r="L1720" s="360">
        <v>1434</v>
      </c>
      <c r="M1720" s="360" t="s">
        <v>14448</v>
      </c>
      <c r="N1720" s="363" t="s">
        <v>15898</v>
      </c>
      <c r="O1720" s="363" t="s">
        <v>13926</v>
      </c>
      <c r="P1720" s="363" t="s">
        <v>11848</v>
      </c>
      <c r="Q1720" s="363" t="s">
        <v>14395</v>
      </c>
      <c r="R1720" s="363" t="s">
        <v>15899</v>
      </c>
      <c r="S1720" s="363" t="s">
        <v>9409</v>
      </c>
      <c r="T1720" s="419" t="str">
        <f t="shared" si="53"/>
        <v>403Phường Thành Vinh</v>
      </c>
      <c r="U1720" t="e">
        <f>VLOOKUP(S1720,'DM CQT mới'!$E$7:$E$132,1,)</f>
        <v>#N/A</v>
      </c>
      <c r="V1720" s="360">
        <v>1434</v>
      </c>
      <c r="W1720" s="363" t="s">
        <v>15898</v>
      </c>
      <c r="X1720" t="b">
        <f t="shared" si="52"/>
        <v>1</v>
      </c>
    </row>
    <row r="1721" spans="1:24" ht="45" hidden="1">
      <c r="A1721" s="360" t="s">
        <v>14447</v>
      </c>
      <c r="B1721" s="361" t="s">
        <v>11745</v>
      </c>
      <c r="C1721" s="361">
        <v>15</v>
      </c>
      <c r="D1721" s="361">
        <v>1434</v>
      </c>
      <c r="E1721" s="361" t="s">
        <v>14448</v>
      </c>
      <c r="F1721" s="361" t="s">
        <v>15863</v>
      </c>
      <c r="G1721" s="361" t="s">
        <v>3451</v>
      </c>
      <c r="H1721" s="361" t="s">
        <v>7940</v>
      </c>
      <c r="I1721" s="363" t="s">
        <v>3451</v>
      </c>
      <c r="J1721" s="363" t="s">
        <v>11891</v>
      </c>
      <c r="K1721" s="360" t="s">
        <v>7965</v>
      </c>
      <c r="L1721" s="360">
        <v>1434</v>
      </c>
      <c r="M1721" s="360" t="s">
        <v>14448</v>
      </c>
      <c r="N1721" s="363" t="s">
        <v>15898</v>
      </c>
      <c r="O1721" s="363" t="s">
        <v>13926</v>
      </c>
      <c r="P1721" s="363" t="s">
        <v>11848</v>
      </c>
      <c r="Q1721" s="363" t="s">
        <v>14395</v>
      </c>
      <c r="R1721" s="363" t="s">
        <v>15899</v>
      </c>
      <c r="S1721" s="363" t="s">
        <v>9410</v>
      </c>
      <c r="T1721" s="419" t="str">
        <f t="shared" si="53"/>
        <v>403Phường Vinh Hưng</v>
      </c>
      <c r="U1721" t="e">
        <f>VLOOKUP(S1721,'DM CQT mới'!$E$7:$E$132,1,)</f>
        <v>#N/A</v>
      </c>
      <c r="V1721" s="360">
        <v>1434</v>
      </c>
      <c r="W1721" s="363" t="s">
        <v>15898</v>
      </c>
      <c r="X1721" t="b">
        <f t="shared" si="52"/>
        <v>1</v>
      </c>
    </row>
    <row r="1722" spans="1:24" ht="45" hidden="1">
      <c r="A1722" s="360" t="s">
        <v>14447</v>
      </c>
      <c r="B1722" s="361" t="s">
        <v>11745</v>
      </c>
      <c r="C1722" s="361">
        <v>15</v>
      </c>
      <c r="D1722" s="361">
        <v>1434</v>
      </c>
      <c r="E1722" s="361" t="s">
        <v>14448</v>
      </c>
      <c r="F1722" s="361" t="s">
        <v>15863</v>
      </c>
      <c r="G1722" s="361" t="s">
        <v>3451</v>
      </c>
      <c r="H1722" s="361" t="s">
        <v>7940</v>
      </c>
      <c r="I1722" s="363" t="s">
        <v>3451</v>
      </c>
      <c r="J1722" s="363" t="s">
        <v>11891</v>
      </c>
      <c r="K1722" s="360" t="s">
        <v>7965</v>
      </c>
      <c r="L1722" s="360">
        <v>1434</v>
      </c>
      <c r="M1722" s="360" t="s">
        <v>14448</v>
      </c>
      <c r="N1722" s="363" t="s">
        <v>15898</v>
      </c>
      <c r="O1722" s="363" t="s">
        <v>13926</v>
      </c>
      <c r="P1722" s="363" t="s">
        <v>11848</v>
      </c>
      <c r="Q1722" s="363" t="s">
        <v>14395</v>
      </c>
      <c r="R1722" s="363" t="s">
        <v>15899</v>
      </c>
      <c r="S1722" s="363" t="s">
        <v>9411</v>
      </c>
      <c r="T1722" s="419" t="str">
        <f t="shared" si="53"/>
        <v>403Phường Vinh Phú</v>
      </c>
      <c r="U1722" t="e">
        <f>VLOOKUP(S1722,'DM CQT mới'!$E$7:$E$132,1,)</f>
        <v>#N/A</v>
      </c>
      <c r="V1722" s="360">
        <v>1434</v>
      </c>
      <c r="W1722" s="363" t="s">
        <v>15898</v>
      </c>
      <c r="X1722" t="b">
        <f t="shared" si="52"/>
        <v>1</v>
      </c>
    </row>
    <row r="1723" spans="1:24" ht="45" hidden="1">
      <c r="A1723" s="360" t="s">
        <v>14447</v>
      </c>
      <c r="B1723" s="361" t="s">
        <v>11745</v>
      </c>
      <c r="C1723" s="361">
        <v>15</v>
      </c>
      <c r="D1723" s="361">
        <v>1434</v>
      </c>
      <c r="E1723" s="361" t="s">
        <v>14448</v>
      </c>
      <c r="F1723" s="361" t="s">
        <v>15863</v>
      </c>
      <c r="G1723" s="361" t="s">
        <v>3451</v>
      </c>
      <c r="H1723" s="361" t="s">
        <v>7940</v>
      </c>
      <c r="I1723" s="363" t="s">
        <v>3451</v>
      </c>
      <c r="J1723" s="363" t="s">
        <v>11891</v>
      </c>
      <c r="K1723" s="360" t="s">
        <v>7965</v>
      </c>
      <c r="L1723" s="360">
        <v>1434</v>
      </c>
      <c r="M1723" s="360" t="s">
        <v>14448</v>
      </c>
      <c r="N1723" s="363" t="s">
        <v>15898</v>
      </c>
      <c r="O1723" s="363" t="s">
        <v>13926</v>
      </c>
      <c r="P1723" s="363" t="s">
        <v>11848</v>
      </c>
      <c r="Q1723" s="363" t="s">
        <v>14395</v>
      </c>
      <c r="R1723" s="363" t="s">
        <v>15899</v>
      </c>
      <c r="S1723" s="363" t="s">
        <v>9412</v>
      </c>
      <c r="T1723" s="419" t="str">
        <f t="shared" si="53"/>
        <v>403Phường Vinh Lộc</v>
      </c>
      <c r="U1723" t="e">
        <f>VLOOKUP(S1723,'DM CQT mới'!$E$7:$E$132,1,)</f>
        <v>#N/A</v>
      </c>
      <c r="V1723" s="360">
        <v>1434</v>
      </c>
      <c r="W1723" s="363" t="s">
        <v>15898</v>
      </c>
      <c r="X1723" t="b">
        <f t="shared" si="52"/>
        <v>1</v>
      </c>
    </row>
    <row r="1724" spans="1:24" ht="45" hidden="1">
      <c r="A1724" s="360" t="s">
        <v>14447</v>
      </c>
      <c r="B1724" s="361" t="s">
        <v>11745</v>
      </c>
      <c r="C1724" s="361">
        <v>15</v>
      </c>
      <c r="D1724" s="361">
        <v>1434</v>
      </c>
      <c r="E1724" s="361" t="s">
        <v>14448</v>
      </c>
      <c r="F1724" s="361" t="s">
        <v>15863</v>
      </c>
      <c r="G1724" s="361" t="s">
        <v>3451</v>
      </c>
      <c r="H1724" s="361" t="s">
        <v>7940</v>
      </c>
      <c r="I1724" s="363" t="s">
        <v>3451</v>
      </c>
      <c r="J1724" s="363" t="s">
        <v>11891</v>
      </c>
      <c r="K1724" s="360" t="s">
        <v>7965</v>
      </c>
      <c r="L1724" s="360">
        <v>1434</v>
      </c>
      <c r="M1724" s="360" t="s">
        <v>14448</v>
      </c>
      <c r="N1724" s="363" t="s">
        <v>15898</v>
      </c>
      <c r="O1724" s="363" t="s">
        <v>13926</v>
      </c>
      <c r="P1724" s="363" t="s">
        <v>11848</v>
      </c>
      <c r="Q1724" s="363" t="s">
        <v>14395</v>
      </c>
      <c r="R1724" s="363" t="s">
        <v>15899</v>
      </c>
      <c r="S1724" s="363" t="s">
        <v>9413</v>
      </c>
      <c r="T1724" s="419" t="str">
        <f t="shared" si="53"/>
        <v>403Phường Cửa Lò</v>
      </c>
      <c r="U1724" t="e">
        <f>VLOOKUP(S1724,'DM CQT mới'!$E$7:$E$132,1,)</f>
        <v>#N/A</v>
      </c>
      <c r="V1724" s="360">
        <v>1434</v>
      </c>
      <c r="W1724" s="363" t="s">
        <v>15898</v>
      </c>
      <c r="X1724" t="b">
        <f t="shared" si="52"/>
        <v>1</v>
      </c>
    </row>
    <row r="1725" spans="1:24" ht="60" hidden="1">
      <c r="A1725" s="360" t="s">
        <v>14449</v>
      </c>
      <c r="B1725" s="361" t="s">
        <v>11745</v>
      </c>
      <c r="C1725" s="361">
        <v>16</v>
      </c>
      <c r="D1725" s="361" t="s">
        <v>3627</v>
      </c>
      <c r="E1725" s="361" t="s">
        <v>14450</v>
      </c>
      <c r="F1725" s="361" t="s">
        <v>15900</v>
      </c>
      <c r="G1725" s="361" t="s">
        <v>3451</v>
      </c>
      <c r="H1725" s="361" t="s">
        <v>7940</v>
      </c>
      <c r="I1725" s="363" t="s">
        <v>3451</v>
      </c>
      <c r="J1725" s="363" t="s">
        <v>11891</v>
      </c>
      <c r="K1725" s="360" t="s">
        <v>13789</v>
      </c>
      <c r="L1725" s="360" t="s">
        <v>3627</v>
      </c>
      <c r="M1725" s="360" t="s">
        <v>14450</v>
      </c>
      <c r="N1725" s="363" t="s">
        <v>15901</v>
      </c>
      <c r="O1725" s="363" t="s">
        <v>13926</v>
      </c>
      <c r="P1725" s="363" t="s">
        <v>14451</v>
      </c>
      <c r="Q1725" s="363" t="s">
        <v>14452</v>
      </c>
      <c r="R1725" s="363" t="s">
        <v>15902</v>
      </c>
      <c r="S1725" s="363" t="s">
        <v>9335</v>
      </c>
      <c r="T1725" s="419" t="str">
        <f t="shared" si="53"/>
        <v>403Xã Hưng Nguyên</v>
      </c>
      <c r="U1725" t="e">
        <f>VLOOKUP(S1725,'DM CQT mới'!$E$7:$E$132,1,)</f>
        <v>#N/A</v>
      </c>
      <c r="V1725" s="360" t="s">
        <v>3627</v>
      </c>
      <c r="W1725" s="363" t="s">
        <v>15901</v>
      </c>
      <c r="X1725" t="b">
        <f t="shared" si="52"/>
        <v>1</v>
      </c>
    </row>
    <row r="1726" spans="1:24" ht="60" hidden="1">
      <c r="A1726" s="360" t="s">
        <v>14449</v>
      </c>
      <c r="B1726" s="361" t="s">
        <v>11745</v>
      </c>
      <c r="C1726" s="361">
        <v>16</v>
      </c>
      <c r="D1726" s="361" t="s">
        <v>3627</v>
      </c>
      <c r="E1726" s="361" t="s">
        <v>14450</v>
      </c>
      <c r="F1726" s="361" t="s">
        <v>15900</v>
      </c>
      <c r="G1726" s="361" t="s">
        <v>3451</v>
      </c>
      <c r="H1726" s="361" t="s">
        <v>7940</v>
      </c>
      <c r="I1726" s="363" t="s">
        <v>3451</v>
      </c>
      <c r="J1726" s="363" t="s">
        <v>11891</v>
      </c>
      <c r="K1726" s="360" t="s">
        <v>13789</v>
      </c>
      <c r="L1726" s="360" t="s">
        <v>3627</v>
      </c>
      <c r="M1726" s="360" t="s">
        <v>14450</v>
      </c>
      <c r="N1726" s="363" t="s">
        <v>15901</v>
      </c>
      <c r="O1726" s="363" t="s">
        <v>13926</v>
      </c>
      <c r="P1726" s="363" t="s">
        <v>14451</v>
      </c>
      <c r="Q1726" s="363" t="s">
        <v>14452</v>
      </c>
      <c r="R1726" s="363" t="s">
        <v>15902</v>
      </c>
      <c r="S1726" s="363" t="s">
        <v>8843</v>
      </c>
      <c r="T1726" s="419" t="str">
        <f t="shared" si="53"/>
        <v>403Xã Yên Trung</v>
      </c>
      <c r="U1726" t="e">
        <f>VLOOKUP(S1726,'DM CQT mới'!$E$7:$E$132,1,)</f>
        <v>#N/A</v>
      </c>
      <c r="V1726" s="360" t="s">
        <v>3627</v>
      </c>
      <c r="W1726" s="363" t="s">
        <v>15901</v>
      </c>
      <c r="X1726" t="b">
        <f t="shared" si="52"/>
        <v>1</v>
      </c>
    </row>
    <row r="1727" spans="1:24" ht="60" hidden="1">
      <c r="A1727" s="360" t="s">
        <v>14449</v>
      </c>
      <c r="B1727" s="361" t="s">
        <v>11745</v>
      </c>
      <c r="C1727" s="361">
        <v>16</v>
      </c>
      <c r="D1727" s="361" t="s">
        <v>3627</v>
      </c>
      <c r="E1727" s="361" t="s">
        <v>14450</v>
      </c>
      <c r="F1727" s="361" t="s">
        <v>15900</v>
      </c>
      <c r="G1727" s="361" t="s">
        <v>3451</v>
      </c>
      <c r="H1727" s="361" t="s">
        <v>7940</v>
      </c>
      <c r="I1727" s="363" t="s">
        <v>3451</v>
      </c>
      <c r="J1727" s="363" t="s">
        <v>11891</v>
      </c>
      <c r="K1727" s="360" t="s">
        <v>13789</v>
      </c>
      <c r="L1727" s="360" t="s">
        <v>3627</v>
      </c>
      <c r="M1727" s="360" t="s">
        <v>14450</v>
      </c>
      <c r="N1727" s="363" t="s">
        <v>15901</v>
      </c>
      <c r="O1727" s="363" t="s">
        <v>13926</v>
      </c>
      <c r="P1727" s="363" t="s">
        <v>14451</v>
      </c>
      <c r="Q1727" s="363" t="s">
        <v>14452</v>
      </c>
      <c r="R1727" s="363" t="s">
        <v>15902</v>
      </c>
      <c r="S1727" s="363" t="s">
        <v>9336</v>
      </c>
      <c r="T1727" s="419" t="str">
        <f t="shared" si="53"/>
        <v>403Xã Hưng Nguyên Nam</v>
      </c>
      <c r="U1727" t="e">
        <f>VLOOKUP(S1727,'DM CQT mới'!$E$7:$E$132,1,)</f>
        <v>#N/A</v>
      </c>
      <c r="V1727" s="360" t="s">
        <v>3627</v>
      </c>
      <c r="W1727" s="363" t="s">
        <v>15901</v>
      </c>
      <c r="X1727" t="b">
        <f t="shared" si="52"/>
        <v>1</v>
      </c>
    </row>
    <row r="1728" spans="1:24" ht="60" hidden="1">
      <c r="A1728" s="360" t="s">
        <v>14449</v>
      </c>
      <c r="B1728" s="361" t="s">
        <v>11745</v>
      </c>
      <c r="C1728" s="361">
        <v>16</v>
      </c>
      <c r="D1728" s="361" t="s">
        <v>3627</v>
      </c>
      <c r="E1728" s="361" t="s">
        <v>14450</v>
      </c>
      <c r="F1728" s="361" t="s">
        <v>15900</v>
      </c>
      <c r="G1728" s="361" t="s">
        <v>3451</v>
      </c>
      <c r="H1728" s="361" t="s">
        <v>7940</v>
      </c>
      <c r="I1728" s="363" t="s">
        <v>3451</v>
      </c>
      <c r="J1728" s="363" t="s">
        <v>11891</v>
      </c>
      <c r="K1728" s="360" t="s">
        <v>13789</v>
      </c>
      <c r="L1728" s="360" t="s">
        <v>3627</v>
      </c>
      <c r="M1728" s="360" t="s">
        <v>14450</v>
      </c>
      <c r="N1728" s="363" t="s">
        <v>15901</v>
      </c>
      <c r="O1728" s="363" t="s">
        <v>13926</v>
      </c>
      <c r="P1728" s="363" t="s">
        <v>14451</v>
      </c>
      <c r="Q1728" s="363" t="s">
        <v>14452</v>
      </c>
      <c r="R1728" s="363" t="s">
        <v>15902</v>
      </c>
      <c r="S1728" s="363" t="s">
        <v>9337</v>
      </c>
      <c r="T1728" s="419" t="str">
        <f t="shared" si="53"/>
        <v>403Xã Lam Thành</v>
      </c>
      <c r="U1728" t="e">
        <f>VLOOKUP(S1728,'DM CQT mới'!$E$7:$E$132,1,)</f>
        <v>#N/A</v>
      </c>
      <c r="V1728" s="360" t="s">
        <v>3627</v>
      </c>
      <c r="W1728" s="363" t="s">
        <v>15901</v>
      </c>
      <c r="X1728" t="b">
        <f t="shared" si="52"/>
        <v>1</v>
      </c>
    </row>
    <row r="1729" spans="1:24" ht="60" hidden="1">
      <c r="A1729" s="360" t="s">
        <v>14449</v>
      </c>
      <c r="B1729" s="361" t="s">
        <v>11745</v>
      </c>
      <c r="C1729" s="361">
        <v>16</v>
      </c>
      <c r="D1729" s="361" t="s">
        <v>3627</v>
      </c>
      <c r="E1729" s="361" t="s">
        <v>14450</v>
      </c>
      <c r="F1729" s="361" t="s">
        <v>15900</v>
      </c>
      <c r="G1729" s="361" t="s">
        <v>3451</v>
      </c>
      <c r="H1729" s="361" t="s">
        <v>7940</v>
      </c>
      <c r="I1729" s="363" t="s">
        <v>3451</v>
      </c>
      <c r="J1729" s="363" t="s">
        <v>11891</v>
      </c>
      <c r="K1729" s="360" t="s">
        <v>13789</v>
      </c>
      <c r="L1729" s="360" t="s">
        <v>3627</v>
      </c>
      <c r="M1729" s="360" t="s">
        <v>14450</v>
      </c>
      <c r="N1729" s="363" t="s">
        <v>15901</v>
      </c>
      <c r="O1729" s="363" t="s">
        <v>13926</v>
      </c>
      <c r="P1729" s="363" t="s">
        <v>14451</v>
      </c>
      <c r="Q1729" s="363" t="s">
        <v>14452</v>
      </c>
      <c r="R1729" s="363" t="s">
        <v>15902</v>
      </c>
      <c r="S1729" s="363" t="s">
        <v>9359</v>
      </c>
      <c r="T1729" s="419" t="str">
        <f t="shared" si="53"/>
        <v>403Xã Nghi Lộc</v>
      </c>
      <c r="U1729" t="e">
        <f>VLOOKUP(S1729,'DM CQT mới'!$E$7:$E$132,1,)</f>
        <v>#N/A</v>
      </c>
      <c r="V1729" s="360" t="s">
        <v>3627</v>
      </c>
      <c r="W1729" s="363" t="s">
        <v>15901</v>
      </c>
      <c r="X1729" t="b">
        <f t="shared" si="52"/>
        <v>1</v>
      </c>
    </row>
    <row r="1730" spans="1:24" ht="60" hidden="1">
      <c r="A1730" s="360" t="s">
        <v>14449</v>
      </c>
      <c r="B1730" s="361" t="s">
        <v>11745</v>
      </c>
      <c r="C1730" s="361">
        <v>16</v>
      </c>
      <c r="D1730" s="361" t="s">
        <v>3627</v>
      </c>
      <c r="E1730" s="361" t="s">
        <v>14450</v>
      </c>
      <c r="F1730" s="361" t="s">
        <v>15900</v>
      </c>
      <c r="G1730" s="361" t="s">
        <v>3451</v>
      </c>
      <c r="H1730" s="361" t="s">
        <v>7940</v>
      </c>
      <c r="I1730" s="363" t="s">
        <v>3451</v>
      </c>
      <c r="J1730" s="363" t="s">
        <v>11891</v>
      </c>
      <c r="K1730" s="360" t="s">
        <v>13789</v>
      </c>
      <c r="L1730" s="360" t="s">
        <v>3627</v>
      </c>
      <c r="M1730" s="360" t="s">
        <v>14450</v>
      </c>
      <c r="N1730" s="363" t="s">
        <v>15901</v>
      </c>
      <c r="O1730" s="363" t="s">
        <v>13926</v>
      </c>
      <c r="P1730" s="363" t="s">
        <v>14451</v>
      </c>
      <c r="Q1730" s="363" t="s">
        <v>14452</v>
      </c>
      <c r="R1730" s="363" t="s">
        <v>15902</v>
      </c>
      <c r="S1730" s="363" t="s">
        <v>92</v>
      </c>
      <c r="T1730" s="419" t="str">
        <f t="shared" si="53"/>
        <v>403Xã Phúc Lộc</v>
      </c>
      <c r="U1730" t="str">
        <f>VLOOKUP(S1730,'DM CQT mới'!$E$7:$E$132,1,)</f>
        <v>Xã Phúc Lộc</v>
      </c>
      <c r="V1730" s="360" t="s">
        <v>3627</v>
      </c>
      <c r="W1730" s="363" t="s">
        <v>15901</v>
      </c>
      <c r="X1730" t="b">
        <f t="shared" si="52"/>
        <v>1</v>
      </c>
    </row>
    <row r="1731" spans="1:24" ht="60" hidden="1">
      <c r="A1731" s="360" t="s">
        <v>14449</v>
      </c>
      <c r="B1731" s="361" t="s">
        <v>11745</v>
      </c>
      <c r="C1731" s="361">
        <v>16</v>
      </c>
      <c r="D1731" s="361" t="s">
        <v>3627</v>
      </c>
      <c r="E1731" s="361" t="s">
        <v>14450</v>
      </c>
      <c r="F1731" s="361" t="s">
        <v>15900</v>
      </c>
      <c r="G1731" s="361" t="s">
        <v>3451</v>
      </c>
      <c r="H1731" s="361" t="s">
        <v>7940</v>
      </c>
      <c r="I1731" s="363" t="s">
        <v>3451</v>
      </c>
      <c r="J1731" s="363" t="s">
        <v>11891</v>
      </c>
      <c r="K1731" s="360" t="s">
        <v>13789</v>
      </c>
      <c r="L1731" s="360" t="s">
        <v>3627</v>
      </c>
      <c r="M1731" s="360" t="s">
        <v>14450</v>
      </c>
      <c r="N1731" s="363" t="s">
        <v>15901</v>
      </c>
      <c r="O1731" s="363" t="s">
        <v>13926</v>
      </c>
      <c r="P1731" s="363" t="s">
        <v>14451</v>
      </c>
      <c r="Q1731" s="363" t="s">
        <v>14452</v>
      </c>
      <c r="R1731" s="363" t="s">
        <v>15902</v>
      </c>
      <c r="S1731" s="363" t="s">
        <v>9360</v>
      </c>
      <c r="T1731" s="419" t="str">
        <f t="shared" si="53"/>
        <v>403Xã Đông Lộc</v>
      </c>
      <c r="U1731" t="e">
        <f>VLOOKUP(S1731,'DM CQT mới'!$E$7:$E$132,1,)</f>
        <v>#N/A</v>
      </c>
      <c r="V1731" s="360" t="s">
        <v>3627</v>
      </c>
      <c r="W1731" s="363" t="s">
        <v>15901</v>
      </c>
      <c r="X1731" t="b">
        <f t="shared" si="52"/>
        <v>1</v>
      </c>
    </row>
    <row r="1732" spans="1:24" ht="60" hidden="1">
      <c r="A1732" s="360" t="s">
        <v>14449</v>
      </c>
      <c r="B1732" s="361" t="s">
        <v>11745</v>
      </c>
      <c r="C1732" s="361">
        <v>16</v>
      </c>
      <c r="D1732" s="361" t="s">
        <v>3627</v>
      </c>
      <c r="E1732" s="361" t="s">
        <v>14450</v>
      </c>
      <c r="F1732" s="361" t="s">
        <v>15900</v>
      </c>
      <c r="G1732" s="361" t="s">
        <v>3451</v>
      </c>
      <c r="H1732" s="361" t="s">
        <v>7940</v>
      </c>
      <c r="I1732" s="363" t="s">
        <v>3451</v>
      </c>
      <c r="J1732" s="363" t="s">
        <v>11891</v>
      </c>
      <c r="K1732" s="360" t="s">
        <v>13789</v>
      </c>
      <c r="L1732" s="360" t="s">
        <v>3627</v>
      </c>
      <c r="M1732" s="360" t="s">
        <v>14450</v>
      </c>
      <c r="N1732" s="363" t="s">
        <v>15901</v>
      </c>
      <c r="O1732" s="363" t="s">
        <v>13926</v>
      </c>
      <c r="P1732" s="363" t="s">
        <v>14451</v>
      </c>
      <c r="Q1732" s="363" t="s">
        <v>14452</v>
      </c>
      <c r="R1732" s="363" t="s">
        <v>15902</v>
      </c>
      <c r="S1732" s="363" t="s">
        <v>9361</v>
      </c>
      <c r="T1732" s="419" t="str">
        <f t="shared" si="53"/>
        <v>403Xã Trung Lộc</v>
      </c>
      <c r="U1732" t="e">
        <f>VLOOKUP(S1732,'DM CQT mới'!$E$7:$E$132,1,)</f>
        <v>#N/A</v>
      </c>
      <c r="V1732" s="360" t="s">
        <v>3627</v>
      </c>
      <c r="W1732" s="363" t="s">
        <v>15901</v>
      </c>
      <c r="X1732" t="b">
        <f t="shared" ref="X1732:X1795" si="54">V1732=D1732</f>
        <v>1</v>
      </c>
    </row>
    <row r="1733" spans="1:24" ht="60" hidden="1">
      <c r="A1733" s="360" t="s">
        <v>14449</v>
      </c>
      <c r="B1733" s="361" t="s">
        <v>11745</v>
      </c>
      <c r="C1733" s="361">
        <v>16</v>
      </c>
      <c r="D1733" s="361" t="s">
        <v>3627</v>
      </c>
      <c r="E1733" s="361" t="s">
        <v>14450</v>
      </c>
      <c r="F1733" s="361" t="s">
        <v>15900</v>
      </c>
      <c r="G1733" s="361" t="s">
        <v>3451</v>
      </c>
      <c r="H1733" s="361" t="s">
        <v>7940</v>
      </c>
      <c r="I1733" s="363" t="s">
        <v>3451</v>
      </c>
      <c r="J1733" s="363" t="s">
        <v>11891</v>
      </c>
      <c r="K1733" s="360" t="s">
        <v>13789</v>
      </c>
      <c r="L1733" s="360" t="s">
        <v>3627</v>
      </c>
      <c r="M1733" s="360" t="s">
        <v>14450</v>
      </c>
      <c r="N1733" s="363" t="s">
        <v>15901</v>
      </c>
      <c r="O1733" s="363" t="s">
        <v>13926</v>
      </c>
      <c r="P1733" s="363" t="s">
        <v>14451</v>
      </c>
      <c r="Q1733" s="363" t="s">
        <v>14452</v>
      </c>
      <c r="R1733" s="363" t="s">
        <v>15902</v>
      </c>
      <c r="S1733" s="363" t="s">
        <v>9362</v>
      </c>
      <c r="T1733" s="419" t="str">
        <f t="shared" ref="T1733:T1796" si="55">H1733&amp;S1733</f>
        <v>403Xã Thần Lĩnh</v>
      </c>
      <c r="U1733" t="e">
        <f>VLOOKUP(S1733,'DM CQT mới'!$E$7:$E$132,1,)</f>
        <v>#N/A</v>
      </c>
      <c r="V1733" s="360" t="s">
        <v>3627</v>
      </c>
      <c r="W1733" s="363" t="s">
        <v>15901</v>
      </c>
      <c r="X1733" t="b">
        <f t="shared" si="54"/>
        <v>1</v>
      </c>
    </row>
    <row r="1734" spans="1:24" ht="60" hidden="1">
      <c r="A1734" s="360" t="s">
        <v>14449</v>
      </c>
      <c r="B1734" s="361" t="s">
        <v>11745</v>
      </c>
      <c r="C1734" s="361">
        <v>16</v>
      </c>
      <c r="D1734" s="361" t="s">
        <v>3627</v>
      </c>
      <c r="E1734" s="361" t="s">
        <v>14450</v>
      </c>
      <c r="F1734" s="361" t="s">
        <v>15900</v>
      </c>
      <c r="G1734" s="361" t="s">
        <v>3451</v>
      </c>
      <c r="H1734" s="361" t="s">
        <v>7940</v>
      </c>
      <c r="I1734" s="363" t="s">
        <v>3451</v>
      </c>
      <c r="J1734" s="363" t="s">
        <v>11891</v>
      </c>
      <c r="K1734" s="360" t="s">
        <v>13789</v>
      </c>
      <c r="L1734" s="360" t="s">
        <v>3627</v>
      </c>
      <c r="M1734" s="360" t="s">
        <v>14450</v>
      </c>
      <c r="N1734" s="363" t="s">
        <v>15901</v>
      </c>
      <c r="O1734" s="363" t="s">
        <v>13926</v>
      </c>
      <c r="P1734" s="363" t="s">
        <v>14451</v>
      </c>
      <c r="Q1734" s="363" t="s">
        <v>14452</v>
      </c>
      <c r="R1734" s="363" t="s">
        <v>15902</v>
      </c>
      <c r="S1734" s="363" t="s">
        <v>9363</v>
      </c>
      <c r="T1734" s="419" t="str">
        <f t="shared" si="55"/>
        <v>403Xã Hải Lộc</v>
      </c>
      <c r="U1734" t="e">
        <f>VLOOKUP(S1734,'DM CQT mới'!$E$7:$E$132,1,)</f>
        <v>#N/A</v>
      </c>
      <c r="V1734" s="360" t="s">
        <v>3627</v>
      </c>
      <c r="W1734" s="363" t="s">
        <v>15901</v>
      </c>
      <c r="X1734" t="b">
        <f t="shared" si="54"/>
        <v>1</v>
      </c>
    </row>
    <row r="1735" spans="1:24" ht="60" hidden="1">
      <c r="A1735" s="360" t="s">
        <v>14449</v>
      </c>
      <c r="B1735" s="361" t="s">
        <v>11745</v>
      </c>
      <c r="C1735" s="361">
        <v>16</v>
      </c>
      <c r="D1735" s="361" t="s">
        <v>3627</v>
      </c>
      <c r="E1735" s="361" t="s">
        <v>14450</v>
      </c>
      <c r="F1735" s="361" t="s">
        <v>15900</v>
      </c>
      <c r="G1735" s="361" t="s">
        <v>3451</v>
      </c>
      <c r="H1735" s="361" t="s">
        <v>7940</v>
      </c>
      <c r="I1735" s="363" t="s">
        <v>3451</v>
      </c>
      <c r="J1735" s="363" t="s">
        <v>11891</v>
      </c>
      <c r="K1735" s="360" t="s">
        <v>13789</v>
      </c>
      <c r="L1735" s="360" t="s">
        <v>3627</v>
      </c>
      <c r="M1735" s="360" t="s">
        <v>14450</v>
      </c>
      <c r="N1735" s="363" t="s">
        <v>15901</v>
      </c>
      <c r="O1735" s="363" t="s">
        <v>13926</v>
      </c>
      <c r="P1735" s="363" t="s">
        <v>14451</v>
      </c>
      <c r="Q1735" s="363" t="s">
        <v>14452</v>
      </c>
      <c r="R1735" s="363" t="s">
        <v>15902</v>
      </c>
      <c r="S1735" s="363" t="s">
        <v>9364</v>
      </c>
      <c r="T1735" s="419" t="str">
        <f t="shared" si="55"/>
        <v>403Xã Văn Kiều</v>
      </c>
      <c r="U1735" t="e">
        <f>VLOOKUP(S1735,'DM CQT mới'!$E$7:$E$132,1,)</f>
        <v>#N/A</v>
      </c>
      <c r="V1735" s="360" t="s">
        <v>3627</v>
      </c>
      <c r="W1735" s="363" t="s">
        <v>15901</v>
      </c>
      <c r="X1735" t="b">
        <f t="shared" si="54"/>
        <v>1</v>
      </c>
    </row>
    <row r="1736" spans="1:24" ht="75" hidden="1">
      <c r="A1736" s="360" t="s">
        <v>14453</v>
      </c>
      <c r="B1736" s="361" t="s">
        <v>11745</v>
      </c>
      <c r="C1736" s="361">
        <v>17</v>
      </c>
      <c r="D1736" s="361" t="s">
        <v>3216</v>
      </c>
      <c r="E1736" s="361" t="s">
        <v>14454</v>
      </c>
      <c r="F1736" s="361" t="s">
        <v>15903</v>
      </c>
      <c r="G1736" s="361" t="s">
        <v>3451</v>
      </c>
      <c r="H1736" s="361" t="s">
        <v>7940</v>
      </c>
      <c r="I1736" s="363" t="s">
        <v>3451</v>
      </c>
      <c r="J1736" s="363" t="s">
        <v>11891</v>
      </c>
      <c r="K1736" s="360" t="s">
        <v>7966</v>
      </c>
      <c r="L1736" s="360" t="s">
        <v>3216</v>
      </c>
      <c r="M1736" s="360" t="s">
        <v>14454</v>
      </c>
      <c r="N1736" s="363" t="s">
        <v>15904</v>
      </c>
      <c r="O1736" s="363" t="s">
        <v>13926</v>
      </c>
      <c r="P1736" s="363" t="s">
        <v>14455</v>
      </c>
      <c r="Q1736" s="363" t="s">
        <v>14456</v>
      </c>
      <c r="R1736" s="363" t="s">
        <v>15905</v>
      </c>
      <c r="S1736" s="363" t="s">
        <v>8127</v>
      </c>
      <c r="T1736" s="419" t="str">
        <f t="shared" si="55"/>
        <v>403Xã Yên Thành</v>
      </c>
      <c r="U1736" t="e">
        <f>VLOOKUP(S1736,'DM CQT mới'!$E$7:$E$132,1,)</f>
        <v>#N/A</v>
      </c>
      <c r="V1736" s="360" t="s">
        <v>3216</v>
      </c>
      <c r="W1736" s="363" t="s">
        <v>15904</v>
      </c>
      <c r="X1736" t="b">
        <f t="shared" si="54"/>
        <v>1</v>
      </c>
    </row>
    <row r="1737" spans="1:24" ht="75" hidden="1">
      <c r="A1737" s="360" t="s">
        <v>14453</v>
      </c>
      <c r="B1737" s="361" t="s">
        <v>11745</v>
      </c>
      <c r="C1737" s="361">
        <v>17</v>
      </c>
      <c r="D1737" s="361" t="s">
        <v>3216</v>
      </c>
      <c r="E1737" s="361" t="s">
        <v>14454</v>
      </c>
      <c r="F1737" s="361" t="s">
        <v>15903</v>
      </c>
      <c r="G1737" s="361" t="s">
        <v>3451</v>
      </c>
      <c r="H1737" s="361" t="s">
        <v>7940</v>
      </c>
      <c r="I1737" s="363" t="s">
        <v>3451</v>
      </c>
      <c r="J1737" s="363" t="s">
        <v>11891</v>
      </c>
      <c r="K1737" s="360" t="s">
        <v>7966</v>
      </c>
      <c r="L1737" s="360" t="s">
        <v>3216</v>
      </c>
      <c r="M1737" s="360" t="s">
        <v>14454</v>
      </c>
      <c r="N1737" s="363" t="s">
        <v>15904</v>
      </c>
      <c r="O1737" s="363" t="s">
        <v>13926</v>
      </c>
      <c r="P1737" s="363" t="s">
        <v>14455</v>
      </c>
      <c r="Q1737" s="363" t="s">
        <v>14456</v>
      </c>
      <c r="R1737" s="363" t="s">
        <v>15905</v>
      </c>
      <c r="S1737" s="363" t="s">
        <v>9414</v>
      </c>
      <c r="T1737" s="419" t="str">
        <f t="shared" si="55"/>
        <v>403Xã Quan Thành</v>
      </c>
      <c r="U1737" t="e">
        <f>VLOOKUP(S1737,'DM CQT mới'!$E$7:$E$132,1,)</f>
        <v>#N/A</v>
      </c>
      <c r="V1737" s="360" t="s">
        <v>3216</v>
      </c>
      <c r="W1737" s="363" t="s">
        <v>15904</v>
      </c>
      <c r="X1737" t="b">
        <f t="shared" si="54"/>
        <v>1</v>
      </c>
    </row>
    <row r="1738" spans="1:24" ht="75" hidden="1">
      <c r="A1738" s="360" t="s">
        <v>14453</v>
      </c>
      <c r="B1738" s="361" t="s">
        <v>11745</v>
      </c>
      <c r="C1738" s="361">
        <v>17</v>
      </c>
      <c r="D1738" s="361" t="s">
        <v>3216</v>
      </c>
      <c r="E1738" s="361" t="s">
        <v>14454</v>
      </c>
      <c r="F1738" s="361" t="s">
        <v>15903</v>
      </c>
      <c r="G1738" s="361" t="s">
        <v>3451</v>
      </c>
      <c r="H1738" s="361" t="s">
        <v>7940</v>
      </c>
      <c r="I1738" s="363" t="s">
        <v>3451</v>
      </c>
      <c r="J1738" s="363" t="s">
        <v>11891</v>
      </c>
      <c r="K1738" s="360" t="s">
        <v>7966</v>
      </c>
      <c r="L1738" s="360" t="s">
        <v>3216</v>
      </c>
      <c r="M1738" s="360" t="s">
        <v>14454</v>
      </c>
      <c r="N1738" s="363" t="s">
        <v>15904</v>
      </c>
      <c r="O1738" s="363" t="s">
        <v>13926</v>
      </c>
      <c r="P1738" s="363" t="s">
        <v>14455</v>
      </c>
      <c r="Q1738" s="363" t="s">
        <v>14456</v>
      </c>
      <c r="R1738" s="363" t="s">
        <v>15905</v>
      </c>
      <c r="S1738" s="363" t="s">
        <v>9415</v>
      </c>
      <c r="T1738" s="419" t="str">
        <f t="shared" si="55"/>
        <v>403Xã Hợp Minh</v>
      </c>
      <c r="U1738" t="e">
        <f>VLOOKUP(S1738,'DM CQT mới'!$E$7:$E$132,1,)</f>
        <v>#N/A</v>
      </c>
      <c r="V1738" s="360" t="s">
        <v>3216</v>
      </c>
      <c r="W1738" s="363" t="s">
        <v>15904</v>
      </c>
      <c r="X1738" t="b">
        <f t="shared" si="54"/>
        <v>1</v>
      </c>
    </row>
    <row r="1739" spans="1:24" ht="75" hidden="1">
      <c r="A1739" s="360" t="s">
        <v>14453</v>
      </c>
      <c r="B1739" s="361" t="s">
        <v>11745</v>
      </c>
      <c r="C1739" s="361">
        <v>17</v>
      </c>
      <c r="D1739" s="361" t="s">
        <v>3216</v>
      </c>
      <c r="E1739" s="361" t="s">
        <v>14454</v>
      </c>
      <c r="F1739" s="361" t="s">
        <v>15903</v>
      </c>
      <c r="G1739" s="361" t="s">
        <v>3451</v>
      </c>
      <c r="H1739" s="361" t="s">
        <v>7940</v>
      </c>
      <c r="I1739" s="363" t="s">
        <v>3451</v>
      </c>
      <c r="J1739" s="363" t="s">
        <v>11891</v>
      </c>
      <c r="K1739" s="360" t="s">
        <v>7966</v>
      </c>
      <c r="L1739" s="360" t="s">
        <v>3216</v>
      </c>
      <c r="M1739" s="360" t="s">
        <v>14454</v>
      </c>
      <c r="N1739" s="363" t="s">
        <v>15904</v>
      </c>
      <c r="O1739" s="363" t="s">
        <v>13926</v>
      </c>
      <c r="P1739" s="363" t="s">
        <v>14455</v>
      </c>
      <c r="Q1739" s="363" t="s">
        <v>14456</v>
      </c>
      <c r="R1739" s="363" t="s">
        <v>15905</v>
      </c>
      <c r="S1739" s="363" t="s">
        <v>9416</v>
      </c>
      <c r="T1739" s="419" t="str">
        <f t="shared" si="55"/>
        <v>403Xã Vân Tụ</v>
      </c>
      <c r="U1739" t="e">
        <f>VLOOKUP(S1739,'DM CQT mới'!$E$7:$E$132,1,)</f>
        <v>#N/A</v>
      </c>
      <c r="V1739" s="360" t="s">
        <v>3216</v>
      </c>
      <c r="W1739" s="363" t="s">
        <v>15904</v>
      </c>
      <c r="X1739" t="b">
        <f t="shared" si="54"/>
        <v>1</v>
      </c>
    </row>
    <row r="1740" spans="1:24" ht="75" hidden="1">
      <c r="A1740" s="360" t="s">
        <v>14453</v>
      </c>
      <c r="B1740" s="361" t="s">
        <v>11745</v>
      </c>
      <c r="C1740" s="361">
        <v>17</v>
      </c>
      <c r="D1740" s="361" t="s">
        <v>3216</v>
      </c>
      <c r="E1740" s="361" t="s">
        <v>14454</v>
      </c>
      <c r="F1740" s="361" t="s">
        <v>15903</v>
      </c>
      <c r="G1740" s="361" t="s">
        <v>3451</v>
      </c>
      <c r="H1740" s="361" t="s">
        <v>7940</v>
      </c>
      <c r="I1740" s="363" t="s">
        <v>3451</v>
      </c>
      <c r="J1740" s="363" t="s">
        <v>11891</v>
      </c>
      <c r="K1740" s="360" t="s">
        <v>7966</v>
      </c>
      <c r="L1740" s="360" t="s">
        <v>3216</v>
      </c>
      <c r="M1740" s="360" t="s">
        <v>14454</v>
      </c>
      <c r="N1740" s="363" t="s">
        <v>15904</v>
      </c>
      <c r="O1740" s="363" t="s">
        <v>13926</v>
      </c>
      <c r="P1740" s="363" t="s">
        <v>14455</v>
      </c>
      <c r="Q1740" s="363" t="s">
        <v>14456</v>
      </c>
      <c r="R1740" s="363" t="s">
        <v>15905</v>
      </c>
      <c r="S1740" s="363" t="s">
        <v>9290</v>
      </c>
      <c r="T1740" s="419" t="str">
        <f t="shared" si="55"/>
        <v>403Xã Vân Du</v>
      </c>
      <c r="U1740" t="e">
        <f>VLOOKUP(S1740,'DM CQT mới'!$E$7:$E$132,1,)</f>
        <v>#N/A</v>
      </c>
      <c r="V1740" s="360" t="s">
        <v>3216</v>
      </c>
      <c r="W1740" s="363" t="s">
        <v>15904</v>
      </c>
      <c r="X1740" t="b">
        <f t="shared" si="54"/>
        <v>1</v>
      </c>
    </row>
    <row r="1741" spans="1:24" ht="75" hidden="1">
      <c r="A1741" s="360" t="s">
        <v>14453</v>
      </c>
      <c r="B1741" s="361" t="s">
        <v>11745</v>
      </c>
      <c r="C1741" s="361">
        <v>17</v>
      </c>
      <c r="D1741" s="361" t="s">
        <v>3216</v>
      </c>
      <c r="E1741" s="361" t="s">
        <v>14454</v>
      </c>
      <c r="F1741" s="361" t="s">
        <v>15903</v>
      </c>
      <c r="G1741" s="361" t="s">
        <v>3451</v>
      </c>
      <c r="H1741" s="361" t="s">
        <v>7940</v>
      </c>
      <c r="I1741" s="363" t="s">
        <v>3451</v>
      </c>
      <c r="J1741" s="363" t="s">
        <v>11891</v>
      </c>
      <c r="K1741" s="360" t="s">
        <v>7966</v>
      </c>
      <c r="L1741" s="360" t="s">
        <v>3216</v>
      </c>
      <c r="M1741" s="360" t="s">
        <v>14454</v>
      </c>
      <c r="N1741" s="363" t="s">
        <v>15904</v>
      </c>
      <c r="O1741" s="363" t="s">
        <v>13926</v>
      </c>
      <c r="P1741" s="363" t="s">
        <v>14455</v>
      </c>
      <c r="Q1741" s="363" t="s">
        <v>14456</v>
      </c>
      <c r="R1741" s="363" t="s">
        <v>15905</v>
      </c>
      <c r="S1741" s="363" t="s">
        <v>9417</v>
      </c>
      <c r="T1741" s="419" t="str">
        <f t="shared" si="55"/>
        <v>403Xã Quang Đồng</v>
      </c>
      <c r="U1741" t="e">
        <f>VLOOKUP(S1741,'DM CQT mới'!$E$7:$E$132,1,)</f>
        <v>#N/A</v>
      </c>
      <c r="V1741" s="360" t="s">
        <v>3216</v>
      </c>
      <c r="W1741" s="363" t="s">
        <v>15904</v>
      </c>
      <c r="X1741" t="b">
        <f t="shared" si="54"/>
        <v>1</v>
      </c>
    </row>
    <row r="1742" spans="1:24" ht="75" hidden="1">
      <c r="A1742" s="360" t="s">
        <v>14453</v>
      </c>
      <c r="B1742" s="361" t="s">
        <v>11745</v>
      </c>
      <c r="C1742" s="361">
        <v>17</v>
      </c>
      <c r="D1742" s="361" t="s">
        <v>3216</v>
      </c>
      <c r="E1742" s="361" t="s">
        <v>14454</v>
      </c>
      <c r="F1742" s="361" t="s">
        <v>15903</v>
      </c>
      <c r="G1742" s="361" t="s">
        <v>3451</v>
      </c>
      <c r="H1742" s="361" t="s">
        <v>7940</v>
      </c>
      <c r="I1742" s="363" t="s">
        <v>3451</v>
      </c>
      <c r="J1742" s="363" t="s">
        <v>11891</v>
      </c>
      <c r="K1742" s="360" t="s">
        <v>7966</v>
      </c>
      <c r="L1742" s="360" t="s">
        <v>3216</v>
      </c>
      <c r="M1742" s="360" t="s">
        <v>14454</v>
      </c>
      <c r="N1742" s="363" t="s">
        <v>15904</v>
      </c>
      <c r="O1742" s="363" t="s">
        <v>13926</v>
      </c>
      <c r="P1742" s="363" t="s">
        <v>14455</v>
      </c>
      <c r="Q1742" s="363" t="s">
        <v>14456</v>
      </c>
      <c r="R1742" s="363" t="s">
        <v>15905</v>
      </c>
      <c r="S1742" s="363" t="s">
        <v>9418</v>
      </c>
      <c r="T1742" s="419" t="str">
        <f t="shared" si="55"/>
        <v>403Xã Giai Lạc</v>
      </c>
      <c r="U1742" t="e">
        <f>VLOOKUP(S1742,'DM CQT mới'!$E$7:$E$132,1,)</f>
        <v>#N/A</v>
      </c>
      <c r="V1742" s="360" t="s">
        <v>3216</v>
      </c>
      <c r="W1742" s="363" t="s">
        <v>15904</v>
      </c>
      <c r="X1742" t="b">
        <f t="shared" si="54"/>
        <v>1</v>
      </c>
    </row>
    <row r="1743" spans="1:24" ht="75" hidden="1">
      <c r="A1743" s="360" t="s">
        <v>14453</v>
      </c>
      <c r="B1743" s="361" t="s">
        <v>11745</v>
      </c>
      <c r="C1743" s="361">
        <v>17</v>
      </c>
      <c r="D1743" s="361" t="s">
        <v>3216</v>
      </c>
      <c r="E1743" s="361" t="s">
        <v>14454</v>
      </c>
      <c r="F1743" s="361" t="s">
        <v>15903</v>
      </c>
      <c r="G1743" s="361" t="s">
        <v>3451</v>
      </c>
      <c r="H1743" s="361" t="s">
        <v>7940</v>
      </c>
      <c r="I1743" s="363" t="s">
        <v>3451</v>
      </c>
      <c r="J1743" s="363" t="s">
        <v>11891</v>
      </c>
      <c r="K1743" s="360" t="s">
        <v>7966</v>
      </c>
      <c r="L1743" s="360" t="s">
        <v>3216</v>
      </c>
      <c r="M1743" s="360" t="s">
        <v>14454</v>
      </c>
      <c r="N1743" s="363" t="s">
        <v>15904</v>
      </c>
      <c r="O1743" s="363" t="s">
        <v>13926</v>
      </c>
      <c r="P1743" s="363" t="s">
        <v>14455</v>
      </c>
      <c r="Q1743" s="363" t="s">
        <v>14456</v>
      </c>
      <c r="R1743" s="363" t="s">
        <v>15905</v>
      </c>
      <c r="S1743" s="363" t="s">
        <v>67</v>
      </c>
      <c r="T1743" s="419" t="str">
        <f t="shared" si="55"/>
        <v>403Xã Bình Minh</v>
      </c>
      <c r="U1743" t="str">
        <f>VLOOKUP(S1743,'DM CQT mới'!$E$7:$E$132,1,)</f>
        <v>Xã Bình Minh</v>
      </c>
      <c r="V1743" s="360" t="s">
        <v>3216</v>
      </c>
      <c r="W1743" s="363" t="s">
        <v>15904</v>
      </c>
      <c r="X1743" t="b">
        <f t="shared" si="54"/>
        <v>1</v>
      </c>
    </row>
    <row r="1744" spans="1:24" ht="75" hidden="1">
      <c r="A1744" s="360" t="s">
        <v>14453</v>
      </c>
      <c r="B1744" s="361" t="s">
        <v>11745</v>
      </c>
      <c r="C1744" s="361">
        <v>17</v>
      </c>
      <c r="D1744" s="361" t="s">
        <v>3216</v>
      </c>
      <c r="E1744" s="361" t="s">
        <v>14454</v>
      </c>
      <c r="F1744" s="361" t="s">
        <v>15903</v>
      </c>
      <c r="G1744" s="361" t="s">
        <v>3451</v>
      </c>
      <c r="H1744" s="361" t="s">
        <v>7940</v>
      </c>
      <c r="I1744" s="363" t="s">
        <v>3451</v>
      </c>
      <c r="J1744" s="363" t="s">
        <v>11891</v>
      </c>
      <c r="K1744" s="360" t="s">
        <v>7966</v>
      </c>
      <c r="L1744" s="360" t="s">
        <v>3216</v>
      </c>
      <c r="M1744" s="360" t="s">
        <v>14454</v>
      </c>
      <c r="N1744" s="363" t="s">
        <v>15904</v>
      </c>
      <c r="O1744" s="363" t="s">
        <v>13926</v>
      </c>
      <c r="P1744" s="363" t="s">
        <v>14455</v>
      </c>
      <c r="Q1744" s="363" t="s">
        <v>14456</v>
      </c>
      <c r="R1744" s="363" t="s">
        <v>15905</v>
      </c>
      <c r="S1744" s="363" t="s">
        <v>8550</v>
      </c>
      <c r="T1744" s="419" t="str">
        <f t="shared" si="55"/>
        <v>403Xã Đông Thành</v>
      </c>
      <c r="U1744" t="e">
        <f>VLOOKUP(S1744,'DM CQT mới'!$E$7:$E$132,1,)</f>
        <v>#N/A</v>
      </c>
      <c r="V1744" s="360" t="s">
        <v>3216</v>
      </c>
      <c r="W1744" s="363" t="s">
        <v>15904</v>
      </c>
      <c r="X1744" t="b">
        <f t="shared" si="54"/>
        <v>1</v>
      </c>
    </row>
    <row r="1745" spans="1:24" ht="75" hidden="1">
      <c r="A1745" s="360" t="s">
        <v>14453</v>
      </c>
      <c r="B1745" s="361" t="s">
        <v>11745</v>
      </c>
      <c r="C1745" s="361">
        <v>17</v>
      </c>
      <c r="D1745" s="361" t="s">
        <v>3216</v>
      </c>
      <c r="E1745" s="361" t="s">
        <v>14454</v>
      </c>
      <c r="F1745" s="361" t="s">
        <v>15903</v>
      </c>
      <c r="G1745" s="361" t="s">
        <v>3451</v>
      </c>
      <c r="H1745" s="361" t="s">
        <v>7940</v>
      </c>
      <c r="I1745" s="363" t="s">
        <v>3451</v>
      </c>
      <c r="J1745" s="363" t="s">
        <v>11891</v>
      </c>
      <c r="K1745" s="360" t="s">
        <v>7966</v>
      </c>
      <c r="L1745" s="360" t="s">
        <v>3216</v>
      </c>
      <c r="M1745" s="360" t="s">
        <v>14454</v>
      </c>
      <c r="N1745" s="363" t="s">
        <v>15904</v>
      </c>
      <c r="O1745" s="363" t="s">
        <v>13926</v>
      </c>
      <c r="P1745" s="363" t="s">
        <v>14455</v>
      </c>
      <c r="Q1745" s="363" t="s">
        <v>14456</v>
      </c>
      <c r="R1745" s="363" t="s">
        <v>15905</v>
      </c>
      <c r="S1745" s="363" t="s">
        <v>9322</v>
      </c>
      <c r="T1745" s="419" t="str">
        <f t="shared" si="55"/>
        <v>403Xã Diễn Châu</v>
      </c>
      <c r="U1745" t="e">
        <f>VLOOKUP(S1745,'DM CQT mới'!$E$7:$E$132,1,)</f>
        <v>#N/A</v>
      </c>
      <c r="V1745" s="360" t="s">
        <v>3216</v>
      </c>
      <c r="W1745" s="363" t="s">
        <v>15904</v>
      </c>
      <c r="X1745" t="b">
        <f t="shared" si="54"/>
        <v>1</v>
      </c>
    </row>
    <row r="1746" spans="1:24" ht="75" hidden="1">
      <c r="A1746" s="360" t="s">
        <v>14453</v>
      </c>
      <c r="B1746" s="361" t="s">
        <v>11745</v>
      </c>
      <c r="C1746" s="361">
        <v>17</v>
      </c>
      <c r="D1746" s="361" t="s">
        <v>3216</v>
      </c>
      <c r="E1746" s="361" t="s">
        <v>14454</v>
      </c>
      <c r="F1746" s="361" t="s">
        <v>15903</v>
      </c>
      <c r="G1746" s="361" t="s">
        <v>3451</v>
      </c>
      <c r="H1746" s="361" t="s">
        <v>7940</v>
      </c>
      <c r="I1746" s="363" t="s">
        <v>3451</v>
      </c>
      <c r="J1746" s="363" t="s">
        <v>11891</v>
      </c>
      <c r="K1746" s="360" t="s">
        <v>7966</v>
      </c>
      <c r="L1746" s="360" t="s">
        <v>3216</v>
      </c>
      <c r="M1746" s="360" t="s">
        <v>14454</v>
      </c>
      <c r="N1746" s="363" t="s">
        <v>15904</v>
      </c>
      <c r="O1746" s="363" t="s">
        <v>13926</v>
      </c>
      <c r="P1746" s="363" t="s">
        <v>14455</v>
      </c>
      <c r="Q1746" s="363" t="s">
        <v>14456</v>
      </c>
      <c r="R1746" s="363" t="s">
        <v>15905</v>
      </c>
      <c r="S1746" s="363" t="s">
        <v>9323</v>
      </c>
      <c r="T1746" s="419" t="str">
        <f t="shared" si="55"/>
        <v>403Xã Đức Châu</v>
      </c>
      <c r="U1746" t="e">
        <f>VLOOKUP(S1746,'DM CQT mới'!$E$7:$E$132,1,)</f>
        <v>#N/A</v>
      </c>
      <c r="V1746" s="360" t="s">
        <v>3216</v>
      </c>
      <c r="W1746" s="363" t="s">
        <v>15904</v>
      </c>
      <c r="X1746" t="b">
        <f t="shared" si="54"/>
        <v>1</v>
      </c>
    </row>
    <row r="1747" spans="1:24" ht="75" hidden="1">
      <c r="A1747" s="360" t="s">
        <v>14453</v>
      </c>
      <c r="B1747" s="361" t="s">
        <v>11745</v>
      </c>
      <c r="C1747" s="361">
        <v>17</v>
      </c>
      <c r="D1747" s="361" t="s">
        <v>3216</v>
      </c>
      <c r="E1747" s="361" t="s">
        <v>14454</v>
      </c>
      <c r="F1747" s="361" t="s">
        <v>15903</v>
      </c>
      <c r="G1747" s="361" t="s">
        <v>3451</v>
      </c>
      <c r="H1747" s="361" t="s">
        <v>7940</v>
      </c>
      <c r="I1747" s="363" t="s">
        <v>3451</v>
      </c>
      <c r="J1747" s="363" t="s">
        <v>11891</v>
      </c>
      <c r="K1747" s="360" t="s">
        <v>7966</v>
      </c>
      <c r="L1747" s="360" t="s">
        <v>3216</v>
      </c>
      <c r="M1747" s="360" t="s">
        <v>14454</v>
      </c>
      <c r="N1747" s="363" t="s">
        <v>15904</v>
      </c>
      <c r="O1747" s="363" t="s">
        <v>13926</v>
      </c>
      <c r="P1747" s="363" t="s">
        <v>14455</v>
      </c>
      <c r="Q1747" s="363" t="s">
        <v>14456</v>
      </c>
      <c r="R1747" s="363" t="s">
        <v>15905</v>
      </c>
      <c r="S1747" s="363" t="s">
        <v>9324</v>
      </c>
      <c r="T1747" s="419" t="str">
        <f t="shared" si="55"/>
        <v>403Xã Quảng Châu</v>
      </c>
      <c r="U1747" t="e">
        <f>VLOOKUP(S1747,'DM CQT mới'!$E$7:$E$132,1,)</f>
        <v>#N/A</v>
      </c>
      <c r="V1747" s="360" t="s">
        <v>3216</v>
      </c>
      <c r="W1747" s="363" t="s">
        <v>15904</v>
      </c>
      <c r="X1747" t="b">
        <f t="shared" si="54"/>
        <v>1</v>
      </c>
    </row>
    <row r="1748" spans="1:24" ht="75" hidden="1">
      <c r="A1748" s="360" t="s">
        <v>14453</v>
      </c>
      <c r="B1748" s="361" t="s">
        <v>11745</v>
      </c>
      <c r="C1748" s="361">
        <v>17</v>
      </c>
      <c r="D1748" s="361" t="s">
        <v>3216</v>
      </c>
      <c r="E1748" s="361" t="s">
        <v>14454</v>
      </c>
      <c r="F1748" s="361" t="s">
        <v>15903</v>
      </c>
      <c r="G1748" s="361" t="s">
        <v>3451</v>
      </c>
      <c r="H1748" s="361" t="s">
        <v>7940</v>
      </c>
      <c r="I1748" s="363" t="s">
        <v>3451</v>
      </c>
      <c r="J1748" s="363" t="s">
        <v>11891</v>
      </c>
      <c r="K1748" s="360" t="s">
        <v>7966</v>
      </c>
      <c r="L1748" s="360" t="s">
        <v>3216</v>
      </c>
      <c r="M1748" s="360" t="s">
        <v>14454</v>
      </c>
      <c r="N1748" s="363" t="s">
        <v>15904</v>
      </c>
      <c r="O1748" s="363" t="s">
        <v>13926</v>
      </c>
      <c r="P1748" s="363" t="s">
        <v>14455</v>
      </c>
      <c r="Q1748" s="363" t="s">
        <v>14456</v>
      </c>
      <c r="R1748" s="363" t="s">
        <v>15905</v>
      </c>
      <c r="S1748" s="363" t="s">
        <v>9325</v>
      </c>
      <c r="T1748" s="419" t="str">
        <f t="shared" si="55"/>
        <v>403Xã Hải Châu</v>
      </c>
      <c r="U1748" t="e">
        <f>VLOOKUP(S1748,'DM CQT mới'!$E$7:$E$132,1,)</f>
        <v>#N/A</v>
      </c>
      <c r="V1748" s="360" t="s">
        <v>3216</v>
      </c>
      <c r="W1748" s="363" t="s">
        <v>15904</v>
      </c>
      <c r="X1748" t="b">
        <f t="shared" si="54"/>
        <v>1</v>
      </c>
    </row>
    <row r="1749" spans="1:24" ht="75" hidden="1">
      <c r="A1749" s="360" t="s">
        <v>14453</v>
      </c>
      <c r="B1749" s="361" t="s">
        <v>11745</v>
      </c>
      <c r="C1749" s="361">
        <v>17</v>
      </c>
      <c r="D1749" s="361" t="s">
        <v>3216</v>
      </c>
      <c r="E1749" s="361" t="s">
        <v>14454</v>
      </c>
      <c r="F1749" s="361" t="s">
        <v>15903</v>
      </c>
      <c r="G1749" s="361" t="s">
        <v>3451</v>
      </c>
      <c r="H1749" s="361" t="s">
        <v>7940</v>
      </c>
      <c r="I1749" s="363" t="s">
        <v>3451</v>
      </c>
      <c r="J1749" s="363" t="s">
        <v>11891</v>
      </c>
      <c r="K1749" s="360" t="s">
        <v>7966</v>
      </c>
      <c r="L1749" s="360" t="s">
        <v>3216</v>
      </c>
      <c r="M1749" s="360" t="s">
        <v>14454</v>
      </c>
      <c r="N1749" s="363" t="s">
        <v>15904</v>
      </c>
      <c r="O1749" s="363" t="s">
        <v>13926</v>
      </c>
      <c r="P1749" s="363" t="s">
        <v>14455</v>
      </c>
      <c r="Q1749" s="363" t="s">
        <v>14456</v>
      </c>
      <c r="R1749" s="363" t="s">
        <v>15905</v>
      </c>
      <c r="S1749" s="363" t="s">
        <v>9326</v>
      </c>
      <c r="T1749" s="419" t="str">
        <f t="shared" si="55"/>
        <v>403Xã Tân Châu</v>
      </c>
      <c r="U1749" t="e">
        <f>VLOOKUP(S1749,'DM CQT mới'!$E$7:$E$132,1,)</f>
        <v>#N/A</v>
      </c>
      <c r="V1749" s="360" t="s">
        <v>3216</v>
      </c>
      <c r="W1749" s="363" t="s">
        <v>15904</v>
      </c>
      <c r="X1749" t="b">
        <f t="shared" si="54"/>
        <v>1</v>
      </c>
    </row>
    <row r="1750" spans="1:24" ht="75" hidden="1">
      <c r="A1750" s="360" t="s">
        <v>14453</v>
      </c>
      <c r="B1750" s="361" t="s">
        <v>11745</v>
      </c>
      <c r="C1750" s="361">
        <v>17</v>
      </c>
      <c r="D1750" s="361" t="s">
        <v>3216</v>
      </c>
      <c r="E1750" s="361" t="s">
        <v>14454</v>
      </c>
      <c r="F1750" s="361" t="s">
        <v>15903</v>
      </c>
      <c r="G1750" s="361" t="s">
        <v>3451</v>
      </c>
      <c r="H1750" s="361" t="s">
        <v>7940</v>
      </c>
      <c r="I1750" s="363" t="s">
        <v>3451</v>
      </c>
      <c r="J1750" s="363" t="s">
        <v>11891</v>
      </c>
      <c r="K1750" s="360" t="s">
        <v>7966</v>
      </c>
      <c r="L1750" s="360" t="s">
        <v>3216</v>
      </c>
      <c r="M1750" s="360" t="s">
        <v>14454</v>
      </c>
      <c r="N1750" s="363" t="s">
        <v>15904</v>
      </c>
      <c r="O1750" s="363" t="s">
        <v>13926</v>
      </c>
      <c r="P1750" s="363" t="s">
        <v>14455</v>
      </c>
      <c r="Q1750" s="363" t="s">
        <v>14456</v>
      </c>
      <c r="R1750" s="363" t="s">
        <v>15905</v>
      </c>
      <c r="S1750" s="363" t="s">
        <v>9327</v>
      </c>
      <c r="T1750" s="419" t="str">
        <f t="shared" si="55"/>
        <v>403Xã An Châu</v>
      </c>
      <c r="U1750" t="e">
        <f>VLOOKUP(S1750,'DM CQT mới'!$E$7:$E$132,1,)</f>
        <v>#N/A</v>
      </c>
      <c r="V1750" s="360" t="s">
        <v>3216</v>
      </c>
      <c r="W1750" s="363" t="s">
        <v>15904</v>
      </c>
      <c r="X1750" t="b">
        <f t="shared" si="54"/>
        <v>1</v>
      </c>
    </row>
    <row r="1751" spans="1:24" ht="75" hidden="1">
      <c r="A1751" s="360" t="s">
        <v>14453</v>
      </c>
      <c r="B1751" s="361" t="s">
        <v>11745</v>
      </c>
      <c r="C1751" s="361">
        <v>17</v>
      </c>
      <c r="D1751" s="361" t="s">
        <v>3216</v>
      </c>
      <c r="E1751" s="361" t="s">
        <v>14454</v>
      </c>
      <c r="F1751" s="361" t="s">
        <v>15903</v>
      </c>
      <c r="G1751" s="361" t="s">
        <v>3451</v>
      </c>
      <c r="H1751" s="361" t="s">
        <v>7940</v>
      </c>
      <c r="I1751" s="363" t="s">
        <v>3451</v>
      </c>
      <c r="J1751" s="363" t="s">
        <v>11891</v>
      </c>
      <c r="K1751" s="360" t="s">
        <v>7966</v>
      </c>
      <c r="L1751" s="360" t="s">
        <v>3216</v>
      </c>
      <c r="M1751" s="360" t="s">
        <v>14454</v>
      </c>
      <c r="N1751" s="363" t="s">
        <v>15904</v>
      </c>
      <c r="O1751" s="363" t="s">
        <v>13926</v>
      </c>
      <c r="P1751" s="363" t="s">
        <v>14455</v>
      </c>
      <c r="Q1751" s="363" t="s">
        <v>14456</v>
      </c>
      <c r="R1751" s="363" t="s">
        <v>15905</v>
      </c>
      <c r="S1751" s="363" t="s">
        <v>80</v>
      </c>
      <c r="T1751" s="419" t="str">
        <f t="shared" si="55"/>
        <v>403Xã Minh Châu</v>
      </c>
      <c r="U1751" t="str">
        <f>VLOOKUP(S1751,'DM CQT mới'!$E$7:$E$132,1,)</f>
        <v>Xã Minh Châu</v>
      </c>
      <c r="V1751" s="360" t="s">
        <v>3216</v>
      </c>
      <c r="W1751" s="363" t="s">
        <v>15904</v>
      </c>
      <c r="X1751" t="b">
        <f t="shared" si="54"/>
        <v>1</v>
      </c>
    </row>
    <row r="1752" spans="1:24" ht="75" hidden="1">
      <c r="A1752" s="360" t="s">
        <v>14453</v>
      </c>
      <c r="B1752" s="361" t="s">
        <v>11745</v>
      </c>
      <c r="C1752" s="361">
        <v>17</v>
      </c>
      <c r="D1752" s="361" t="s">
        <v>3216</v>
      </c>
      <c r="E1752" s="361" t="s">
        <v>14454</v>
      </c>
      <c r="F1752" s="361" t="s">
        <v>15903</v>
      </c>
      <c r="G1752" s="361" t="s">
        <v>3451</v>
      </c>
      <c r="H1752" s="361" t="s">
        <v>7940</v>
      </c>
      <c r="I1752" s="363" t="s">
        <v>3451</v>
      </c>
      <c r="J1752" s="363" t="s">
        <v>11891</v>
      </c>
      <c r="K1752" s="360" t="s">
        <v>7966</v>
      </c>
      <c r="L1752" s="360" t="s">
        <v>3216</v>
      </c>
      <c r="M1752" s="360" t="s">
        <v>14454</v>
      </c>
      <c r="N1752" s="363" t="s">
        <v>15904</v>
      </c>
      <c r="O1752" s="363" t="s">
        <v>13926</v>
      </c>
      <c r="P1752" s="363" t="s">
        <v>14455</v>
      </c>
      <c r="Q1752" s="363" t="s">
        <v>14456</v>
      </c>
      <c r="R1752" s="363" t="s">
        <v>15905</v>
      </c>
      <c r="S1752" s="363" t="s">
        <v>9328</v>
      </c>
      <c r="T1752" s="419" t="str">
        <f t="shared" si="55"/>
        <v>403Xã Hùng Châu</v>
      </c>
      <c r="U1752" t="e">
        <f>VLOOKUP(S1752,'DM CQT mới'!$E$7:$E$132,1,)</f>
        <v>#N/A</v>
      </c>
      <c r="V1752" s="360" t="s">
        <v>3216</v>
      </c>
      <c r="W1752" s="363" t="s">
        <v>15904</v>
      </c>
      <c r="X1752" t="b">
        <f t="shared" si="54"/>
        <v>1</v>
      </c>
    </row>
    <row r="1753" spans="1:24" ht="60" hidden="1">
      <c r="A1753" s="360" t="s">
        <v>14457</v>
      </c>
      <c r="B1753" s="361" t="s">
        <v>11745</v>
      </c>
      <c r="C1753" s="361">
        <v>18</v>
      </c>
      <c r="D1753" s="361" t="s">
        <v>3618</v>
      </c>
      <c r="E1753" s="361" t="s">
        <v>14458</v>
      </c>
      <c r="F1753" s="361" t="s">
        <v>15906</v>
      </c>
      <c r="G1753" s="361" t="s">
        <v>3451</v>
      </c>
      <c r="H1753" s="361" t="s">
        <v>7940</v>
      </c>
      <c r="I1753" s="363" t="s">
        <v>3451</v>
      </c>
      <c r="J1753" s="363" t="s">
        <v>11891</v>
      </c>
      <c r="K1753" s="360" t="s">
        <v>13796</v>
      </c>
      <c r="L1753" s="360" t="s">
        <v>3618</v>
      </c>
      <c r="M1753" s="360" t="s">
        <v>14458</v>
      </c>
      <c r="N1753" s="363" t="s">
        <v>15907</v>
      </c>
      <c r="O1753" s="363" t="s">
        <v>13926</v>
      </c>
      <c r="P1753" s="363" t="s">
        <v>14459</v>
      </c>
      <c r="Q1753" s="363" t="s">
        <v>14460</v>
      </c>
      <c r="R1753" s="363" t="s">
        <v>15908</v>
      </c>
      <c r="S1753" s="363" t="s">
        <v>9349</v>
      </c>
      <c r="T1753" s="419" t="str">
        <f t="shared" si="55"/>
        <v>403Xã Vạn An</v>
      </c>
      <c r="U1753" t="e">
        <f>VLOOKUP(S1753,'DM CQT mới'!$E$7:$E$132,1,)</f>
        <v>#N/A</v>
      </c>
      <c r="V1753" s="360" t="s">
        <v>3618</v>
      </c>
      <c r="W1753" s="363" t="s">
        <v>15907</v>
      </c>
      <c r="X1753" t="b">
        <f t="shared" si="54"/>
        <v>1</v>
      </c>
    </row>
    <row r="1754" spans="1:24" ht="60" hidden="1">
      <c r="A1754" s="360" t="s">
        <v>14457</v>
      </c>
      <c r="B1754" s="361" t="s">
        <v>11745</v>
      </c>
      <c r="C1754" s="361">
        <v>18</v>
      </c>
      <c r="D1754" s="361" t="s">
        <v>3618</v>
      </c>
      <c r="E1754" s="361" t="s">
        <v>14458</v>
      </c>
      <c r="F1754" s="361" t="s">
        <v>15906</v>
      </c>
      <c r="G1754" s="361" t="s">
        <v>3451</v>
      </c>
      <c r="H1754" s="361" t="s">
        <v>7940</v>
      </c>
      <c r="I1754" s="363" t="s">
        <v>3451</v>
      </c>
      <c r="J1754" s="363" t="s">
        <v>11891</v>
      </c>
      <c r="K1754" s="360" t="s">
        <v>13796</v>
      </c>
      <c r="L1754" s="360" t="s">
        <v>3618</v>
      </c>
      <c r="M1754" s="360" t="s">
        <v>14458</v>
      </c>
      <c r="N1754" s="363" t="s">
        <v>15907</v>
      </c>
      <c r="O1754" s="363" t="s">
        <v>13926</v>
      </c>
      <c r="P1754" s="363" t="s">
        <v>14459</v>
      </c>
      <c r="Q1754" s="363" t="s">
        <v>14460</v>
      </c>
      <c r="R1754" s="363" t="s">
        <v>15908</v>
      </c>
      <c r="S1754" s="363" t="s">
        <v>9350</v>
      </c>
      <c r="T1754" s="419" t="str">
        <f t="shared" si="55"/>
        <v>403Xã Nam Đàn</v>
      </c>
      <c r="U1754" t="e">
        <f>VLOOKUP(S1754,'DM CQT mới'!$E$7:$E$132,1,)</f>
        <v>#N/A</v>
      </c>
      <c r="V1754" s="360" t="s">
        <v>3618</v>
      </c>
      <c r="W1754" s="363" t="s">
        <v>15907</v>
      </c>
      <c r="X1754" t="b">
        <f t="shared" si="54"/>
        <v>1</v>
      </c>
    </row>
    <row r="1755" spans="1:24" ht="60" hidden="1">
      <c r="A1755" s="360" t="s">
        <v>14457</v>
      </c>
      <c r="B1755" s="361" t="s">
        <v>11745</v>
      </c>
      <c r="C1755" s="361">
        <v>18</v>
      </c>
      <c r="D1755" s="361" t="s">
        <v>3618</v>
      </c>
      <c r="E1755" s="361" t="s">
        <v>14458</v>
      </c>
      <c r="F1755" s="361" t="s">
        <v>15906</v>
      </c>
      <c r="G1755" s="361" t="s">
        <v>3451</v>
      </c>
      <c r="H1755" s="361" t="s">
        <v>7940</v>
      </c>
      <c r="I1755" s="363" t="s">
        <v>3451</v>
      </c>
      <c r="J1755" s="363" t="s">
        <v>11891</v>
      </c>
      <c r="K1755" s="360" t="s">
        <v>13796</v>
      </c>
      <c r="L1755" s="360" t="s">
        <v>3618</v>
      </c>
      <c r="M1755" s="360" t="s">
        <v>14458</v>
      </c>
      <c r="N1755" s="363" t="s">
        <v>15907</v>
      </c>
      <c r="O1755" s="363" t="s">
        <v>13926</v>
      </c>
      <c r="P1755" s="363" t="s">
        <v>14459</v>
      </c>
      <c r="Q1755" s="363" t="s">
        <v>14460</v>
      </c>
      <c r="R1755" s="363" t="s">
        <v>15908</v>
      </c>
      <c r="S1755" s="363" t="s">
        <v>9351</v>
      </c>
      <c r="T1755" s="419" t="str">
        <f t="shared" si="55"/>
        <v>403Xã Đại Huệ</v>
      </c>
      <c r="U1755" t="e">
        <f>VLOOKUP(S1755,'DM CQT mới'!$E$7:$E$132,1,)</f>
        <v>#N/A</v>
      </c>
      <c r="V1755" s="360" t="s">
        <v>3618</v>
      </c>
      <c r="W1755" s="363" t="s">
        <v>15907</v>
      </c>
      <c r="X1755" t="b">
        <f t="shared" si="54"/>
        <v>1</v>
      </c>
    </row>
    <row r="1756" spans="1:24" ht="60" hidden="1">
      <c r="A1756" s="360" t="s">
        <v>14457</v>
      </c>
      <c r="B1756" s="361" t="s">
        <v>11745</v>
      </c>
      <c r="C1756" s="361">
        <v>18</v>
      </c>
      <c r="D1756" s="361" t="s">
        <v>3618</v>
      </c>
      <c r="E1756" s="361" t="s">
        <v>14458</v>
      </c>
      <c r="F1756" s="361" t="s">
        <v>15906</v>
      </c>
      <c r="G1756" s="361" t="s">
        <v>3451</v>
      </c>
      <c r="H1756" s="361" t="s">
        <v>7940</v>
      </c>
      <c r="I1756" s="363" t="s">
        <v>3451</v>
      </c>
      <c r="J1756" s="363" t="s">
        <v>11891</v>
      </c>
      <c r="K1756" s="360" t="s">
        <v>13796</v>
      </c>
      <c r="L1756" s="360" t="s">
        <v>3618</v>
      </c>
      <c r="M1756" s="360" t="s">
        <v>14458</v>
      </c>
      <c r="N1756" s="363" t="s">
        <v>15907</v>
      </c>
      <c r="O1756" s="363" t="s">
        <v>13926</v>
      </c>
      <c r="P1756" s="363" t="s">
        <v>14459</v>
      </c>
      <c r="Q1756" s="363" t="s">
        <v>14460</v>
      </c>
      <c r="R1756" s="363" t="s">
        <v>15908</v>
      </c>
      <c r="S1756" s="363" t="s">
        <v>9352</v>
      </c>
      <c r="T1756" s="419" t="str">
        <f t="shared" si="55"/>
        <v>403Xã Thiên Nhẫn</v>
      </c>
      <c r="U1756" t="e">
        <f>VLOOKUP(S1756,'DM CQT mới'!$E$7:$E$132,1,)</f>
        <v>#N/A</v>
      </c>
      <c r="V1756" s="360" t="s">
        <v>3618</v>
      </c>
      <c r="W1756" s="363" t="s">
        <v>15907</v>
      </c>
      <c r="X1756" t="b">
        <f t="shared" si="54"/>
        <v>1</v>
      </c>
    </row>
    <row r="1757" spans="1:24" ht="60" hidden="1">
      <c r="A1757" s="360" t="s">
        <v>14457</v>
      </c>
      <c r="B1757" s="361" t="s">
        <v>11745</v>
      </c>
      <c r="C1757" s="361">
        <v>18</v>
      </c>
      <c r="D1757" s="361" t="s">
        <v>3618</v>
      </c>
      <c r="E1757" s="361" t="s">
        <v>14458</v>
      </c>
      <c r="F1757" s="361" t="s">
        <v>15906</v>
      </c>
      <c r="G1757" s="361" t="s">
        <v>3451</v>
      </c>
      <c r="H1757" s="361" t="s">
        <v>7940</v>
      </c>
      <c r="I1757" s="363" t="s">
        <v>3451</v>
      </c>
      <c r="J1757" s="363" t="s">
        <v>11891</v>
      </c>
      <c r="K1757" s="360" t="s">
        <v>13796</v>
      </c>
      <c r="L1757" s="360" t="s">
        <v>3618</v>
      </c>
      <c r="M1757" s="360" t="s">
        <v>14458</v>
      </c>
      <c r="N1757" s="363" t="s">
        <v>15907</v>
      </c>
      <c r="O1757" s="363" t="s">
        <v>13926</v>
      </c>
      <c r="P1757" s="363" t="s">
        <v>14459</v>
      </c>
      <c r="Q1757" s="363" t="s">
        <v>14460</v>
      </c>
      <c r="R1757" s="363" t="s">
        <v>15908</v>
      </c>
      <c r="S1757" s="363" t="s">
        <v>9353</v>
      </c>
      <c r="T1757" s="419" t="str">
        <f t="shared" si="55"/>
        <v>403Xã Kim Liên</v>
      </c>
      <c r="U1757" t="e">
        <f>VLOOKUP(S1757,'DM CQT mới'!$E$7:$E$132,1,)</f>
        <v>#N/A</v>
      </c>
      <c r="V1757" s="360" t="s">
        <v>3618</v>
      </c>
      <c r="W1757" s="363" t="s">
        <v>15907</v>
      </c>
      <c r="X1757" t="b">
        <f t="shared" si="54"/>
        <v>1</v>
      </c>
    </row>
    <row r="1758" spans="1:24" ht="60" hidden="1">
      <c r="A1758" s="360" t="s">
        <v>14457</v>
      </c>
      <c r="B1758" s="361" t="s">
        <v>11745</v>
      </c>
      <c r="C1758" s="361">
        <v>18</v>
      </c>
      <c r="D1758" s="361" t="s">
        <v>3618</v>
      </c>
      <c r="E1758" s="361" t="s">
        <v>14458</v>
      </c>
      <c r="F1758" s="361" t="s">
        <v>15906</v>
      </c>
      <c r="G1758" s="361" t="s">
        <v>3451</v>
      </c>
      <c r="H1758" s="361" t="s">
        <v>7940</v>
      </c>
      <c r="I1758" s="363" t="s">
        <v>3451</v>
      </c>
      <c r="J1758" s="363" t="s">
        <v>11891</v>
      </c>
      <c r="K1758" s="360" t="s">
        <v>13796</v>
      </c>
      <c r="L1758" s="360" t="s">
        <v>3618</v>
      </c>
      <c r="M1758" s="360" t="s">
        <v>14458</v>
      </c>
      <c r="N1758" s="363" t="s">
        <v>15907</v>
      </c>
      <c r="O1758" s="363" t="s">
        <v>13926</v>
      </c>
      <c r="P1758" s="363" t="s">
        <v>14459</v>
      </c>
      <c r="Q1758" s="363" t="s">
        <v>14460</v>
      </c>
      <c r="R1758" s="363" t="s">
        <v>15908</v>
      </c>
      <c r="S1758" s="363" t="s">
        <v>9392</v>
      </c>
      <c r="T1758" s="419" t="str">
        <f t="shared" si="55"/>
        <v>403Xã Cát Ngạn</v>
      </c>
      <c r="U1758" t="e">
        <f>VLOOKUP(S1758,'DM CQT mới'!$E$7:$E$132,1,)</f>
        <v>#N/A</v>
      </c>
      <c r="V1758" s="360" t="s">
        <v>3618</v>
      </c>
      <c r="W1758" s="363" t="s">
        <v>15907</v>
      </c>
      <c r="X1758" t="b">
        <f t="shared" si="54"/>
        <v>1</v>
      </c>
    </row>
    <row r="1759" spans="1:24" ht="60" hidden="1">
      <c r="A1759" s="360" t="s">
        <v>14457</v>
      </c>
      <c r="B1759" s="361" t="s">
        <v>11745</v>
      </c>
      <c r="C1759" s="361">
        <v>18</v>
      </c>
      <c r="D1759" s="361" t="s">
        <v>3618</v>
      </c>
      <c r="E1759" s="361" t="s">
        <v>14458</v>
      </c>
      <c r="F1759" s="361" t="s">
        <v>15906</v>
      </c>
      <c r="G1759" s="361" t="s">
        <v>3451</v>
      </c>
      <c r="H1759" s="361" t="s">
        <v>7940</v>
      </c>
      <c r="I1759" s="363" t="s">
        <v>3451</v>
      </c>
      <c r="J1759" s="363" t="s">
        <v>11891</v>
      </c>
      <c r="K1759" s="360" t="s">
        <v>13796</v>
      </c>
      <c r="L1759" s="360" t="s">
        <v>3618</v>
      </c>
      <c r="M1759" s="360" t="s">
        <v>14458</v>
      </c>
      <c r="N1759" s="363" t="s">
        <v>15907</v>
      </c>
      <c r="O1759" s="363" t="s">
        <v>13926</v>
      </c>
      <c r="P1759" s="363" t="s">
        <v>14459</v>
      </c>
      <c r="Q1759" s="363" t="s">
        <v>14460</v>
      </c>
      <c r="R1759" s="363" t="s">
        <v>15908</v>
      </c>
      <c r="S1759" s="363" t="s">
        <v>9393</v>
      </c>
      <c r="T1759" s="419" t="str">
        <f t="shared" si="55"/>
        <v>403Xã Tam Đồng</v>
      </c>
      <c r="U1759" t="e">
        <f>VLOOKUP(S1759,'DM CQT mới'!$E$7:$E$132,1,)</f>
        <v>#N/A</v>
      </c>
      <c r="V1759" s="360" t="s">
        <v>3618</v>
      </c>
      <c r="W1759" s="363" t="s">
        <v>15907</v>
      </c>
      <c r="X1759" t="b">
        <f t="shared" si="54"/>
        <v>1</v>
      </c>
    </row>
    <row r="1760" spans="1:24" ht="60" hidden="1">
      <c r="A1760" s="360" t="s">
        <v>14457</v>
      </c>
      <c r="B1760" s="361" t="s">
        <v>11745</v>
      </c>
      <c r="C1760" s="361">
        <v>18</v>
      </c>
      <c r="D1760" s="361" t="s">
        <v>3618</v>
      </c>
      <c r="E1760" s="361" t="s">
        <v>14458</v>
      </c>
      <c r="F1760" s="361" t="s">
        <v>15906</v>
      </c>
      <c r="G1760" s="361" t="s">
        <v>3451</v>
      </c>
      <c r="H1760" s="361" t="s">
        <v>7940</v>
      </c>
      <c r="I1760" s="363" t="s">
        <v>3451</v>
      </c>
      <c r="J1760" s="363" t="s">
        <v>11891</v>
      </c>
      <c r="K1760" s="360" t="s">
        <v>13796</v>
      </c>
      <c r="L1760" s="360" t="s">
        <v>3618</v>
      </c>
      <c r="M1760" s="360" t="s">
        <v>14458</v>
      </c>
      <c r="N1760" s="363" t="s">
        <v>15907</v>
      </c>
      <c r="O1760" s="363" t="s">
        <v>13926</v>
      </c>
      <c r="P1760" s="363" t="s">
        <v>14459</v>
      </c>
      <c r="Q1760" s="363" t="s">
        <v>14460</v>
      </c>
      <c r="R1760" s="363" t="s">
        <v>15908</v>
      </c>
      <c r="S1760" s="363" t="s">
        <v>9394</v>
      </c>
      <c r="T1760" s="419" t="str">
        <f t="shared" si="55"/>
        <v>403Xã Hạnh Lâm</v>
      </c>
      <c r="U1760" t="e">
        <f>VLOOKUP(S1760,'DM CQT mới'!$E$7:$E$132,1,)</f>
        <v>#N/A</v>
      </c>
      <c r="V1760" s="360" t="s">
        <v>3618</v>
      </c>
      <c r="W1760" s="363" t="s">
        <v>15907</v>
      </c>
      <c r="X1760" t="b">
        <f t="shared" si="54"/>
        <v>1</v>
      </c>
    </row>
    <row r="1761" spans="1:24" ht="60" hidden="1">
      <c r="A1761" s="360" t="s">
        <v>14457</v>
      </c>
      <c r="B1761" s="361" t="s">
        <v>11745</v>
      </c>
      <c r="C1761" s="361">
        <v>18</v>
      </c>
      <c r="D1761" s="361" t="s">
        <v>3618</v>
      </c>
      <c r="E1761" s="361" t="s">
        <v>14458</v>
      </c>
      <c r="F1761" s="361" t="s">
        <v>15906</v>
      </c>
      <c r="G1761" s="361" t="s">
        <v>3451</v>
      </c>
      <c r="H1761" s="361" t="s">
        <v>7940</v>
      </c>
      <c r="I1761" s="363" t="s">
        <v>3451</v>
      </c>
      <c r="J1761" s="363" t="s">
        <v>11891</v>
      </c>
      <c r="K1761" s="360" t="s">
        <v>13796</v>
      </c>
      <c r="L1761" s="360" t="s">
        <v>3618</v>
      </c>
      <c r="M1761" s="360" t="s">
        <v>14458</v>
      </c>
      <c r="N1761" s="363" t="s">
        <v>15907</v>
      </c>
      <c r="O1761" s="363" t="s">
        <v>13926</v>
      </c>
      <c r="P1761" s="363" t="s">
        <v>14459</v>
      </c>
      <c r="Q1761" s="363" t="s">
        <v>14460</v>
      </c>
      <c r="R1761" s="363" t="s">
        <v>15908</v>
      </c>
      <c r="S1761" s="363" t="s">
        <v>9395</v>
      </c>
      <c r="T1761" s="419" t="str">
        <f t="shared" si="55"/>
        <v>403Xã Sơn Lâm</v>
      </c>
      <c r="U1761" t="e">
        <f>VLOOKUP(S1761,'DM CQT mới'!$E$7:$E$132,1,)</f>
        <v>#N/A</v>
      </c>
      <c r="V1761" s="360" t="s">
        <v>3618</v>
      </c>
      <c r="W1761" s="363" t="s">
        <v>15907</v>
      </c>
      <c r="X1761" t="b">
        <f t="shared" si="54"/>
        <v>1</v>
      </c>
    </row>
    <row r="1762" spans="1:24" ht="60" hidden="1">
      <c r="A1762" s="360" t="s">
        <v>14457</v>
      </c>
      <c r="B1762" s="361" t="s">
        <v>11745</v>
      </c>
      <c r="C1762" s="361">
        <v>18</v>
      </c>
      <c r="D1762" s="361" t="s">
        <v>3618</v>
      </c>
      <c r="E1762" s="361" t="s">
        <v>14458</v>
      </c>
      <c r="F1762" s="361" t="s">
        <v>15906</v>
      </c>
      <c r="G1762" s="361" t="s">
        <v>3451</v>
      </c>
      <c r="H1762" s="361" t="s">
        <v>7940</v>
      </c>
      <c r="I1762" s="363" t="s">
        <v>3451</v>
      </c>
      <c r="J1762" s="363" t="s">
        <v>11891</v>
      </c>
      <c r="K1762" s="360" t="s">
        <v>13796</v>
      </c>
      <c r="L1762" s="360" t="s">
        <v>3618</v>
      </c>
      <c r="M1762" s="360" t="s">
        <v>14458</v>
      </c>
      <c r="N1762" s="363" t="s">
        <v>15907</v>
      </c>
      <c r="O1762" s="363" t="s">
        <v>13926</v>
      </c>
      <c r="P1762" s="363" t="s">
        <v>14459</v>
      </c>
      <c r="Q1762" s="363" t="s">
        <v>14460</v>
      </c>
      <c r="R1762" s="363" t="s">
        <v>15908</v>
      </c>
      <c r="S1762" s="363" t="s">
        <v>9396</v>
      </c>
      <c r="T1762" s="419" t="str">
        <f t="shared" si="55"/>
        <v>403Xã Hoa Quân</v>
      </c>
      <c r="U1762" t="e">
        <f>VLOOKUP(S1762,'DM CQT mới'!$E$7:$E$132,1,)</f>
        <v>#N/A</v>
      </c>
      <c r="V1762" s="360" t="s">
        <v>3618</v>
      </c>
      <c r="W1762" s="363" t="s">
        <v>15907</v>
      </c>
      <c r="X1762" t="b">
        <f t="shared" si="54"/>
        <v>1</v>
      </c>
    </row>
    <row r="1763" spans="1:24" ht="60" hidden="1">
      <c r="A1763" s="360" t="s">
        <v>14457</v>
      </c>
      <c r="B1763" s="361" t="s">
        <v>11745</v>
      </c>
      <c r="C1763" s="361">
        <v>18</v>
      </c>
      <c r="D1763" s="361" t="s">
        <v>3618</v>
      </c>
      <c r="E1763" s="361" t="s">
        <v>14458</v>
      </c>
      <c r="F1763" s="361" t="s">
        <v>15906</v>
      </c>
      <c r="G1763" s="361" t="s">
        <v>3451</v>
      </c>
      <c r="H1763" s="361" t="s">
        <v>7940</v>
      </c>
      <c r="I1763" s="363" t="s">
        <v>3451</v>
      </c>
      <c r="J1763" s="363" t="s">
        <v>11891</v>
      </c>
      <c r="K1763" s="360" t="s">
        <v>13796</v>
      </c>
      <c r="L1763" s="360" t="s">
        <v>3618</v>
      </c>
      <c r="M1763" s="360" t="s">
        <v>14458</v>
      </c>
      <c r="N1763" s="363" t="s">
        <v>15907</v>
      </c>
      <c r="O1763" s="363" t="s">
        <v>13926</v>
      </c>
      <c r="P1763" s="363" t="s">
        <v>14459</v>
      </c>
      <c r="Q1763" s="363" t="s">
        <v>14460</v>
      </c>
      <c r="R1763" s="363" t="s">
        <v>15908</v>
      </c>
      <c r="S1763" s="363" t="s">
        <v>9397</v>
      </c>
      <c r="T1763" s="419" t="str">
        <f t="shared" si="55"/>
        <v>403Xã Kim Bảng</v>
      </c>
      <c r="U1763" t="e">
        <f>VLOOKUP(S1763,'DM CQT mới'!$E$7:$E$132,1,)</f>
        <v>#N/A</v>
      </c>
      <c r="V1763" s="360" t="s">
        <v>3618</v>
      </c>
      <c r="W1763" s="363" t="s">
        <v>15907</v>
      </c>
      <c r="X1763" t="b">
        <f t="shared" si="54"/>
        <v>1</v>
      </c>
    </row>
    <row r="1764" spans="1:24" ht="60" hidden="1">
      <c r="A1764" s="360" t="s">
        <v>14457</v>
      </c>
      <c r="B1764" s="361" t="s">
        <v>11745</v>
      </c>
      <c r="C1764" s="361">
        <v>18</v>
      </c>
      <c r="D1764" s="361" t="s">
        <v>3618</v>
      </c>
      <c r="E1764" s="361" t="s">
        <v>14458</v>
      </c>
      <c r="F1764" s="361" t="s">
        <v>15906</v>
      </c>
      <c r="G1764" s="361" t="s">
        <v>3451</v>
      </c>
      <c r="H1764" s="361" t="s">
        <v>7940</v>
      </c>
      <c r="I1764" s="363" t="s">
        <v>3451</v>
      </c>
      <c r="J1764" s="363" t="s">
        <v>11891</v>
      </c>
      <c r="K1764" s="360" t="s">
        <v>13796</v>
      </c>
      <c r="L1764" s="360" t="s">
        <v>3618</v>
      </c>
      <c r="M1764" s="360" t="s">
        <v>14458</v>
      </c>
      <c r="N1764" s="363" t="s">
        <v>15907</v>
      </c>
      <c r="O1764" s="363" t="s">
        <v>13926</v>
      </c>
      <c r="P1764" s="363" t="s">
        <v>14459</v>
      </c>
      <c r="Q1764" s="363" t="s">
        <v>14460</v>
      </c>
      <c r="R1764" s="363" t="s">
        <v>15908</v>
      </c>
      <c r="S1764" s="363" t="s">
        <v>9398</v>
      </c>
      <c r="T1764" s="419" t="str">
        <f t="shared" si="55"/>
        <v>403Xã Bích Hào</v>
      </c>
      <c r="U1764" t="e">
        <f>VLOOKUP(S1764,'DM CQT mới'!$E$7:$E$132,1,)</f>
        <v>#N/A</v>
      </c>
      <c r="V1764" s="360" t="s">
        <v>3618</v>
      </c>
      <c r="W1764" s="363" t="s">
        <v>15907</v>
      </c>
      <c r="X1764" t="b">
        <f t="shared" si="54"/>
        <v>1</v>
      </c>
    </row>
    <row r="1765" spans="1:24" ht="60" hidden="1">
      <c r="A1765" s="360" t="s">
        <v>14457</v>
      </c>
      <c r="B1765" s="361" t="s">
        <v>11745</v>
      </c>
      <c r="C1765" s="361">
        <v>18</v>
      </c>
      <c r="D1765" s="361" t="s">
        <v>3618</v>
      </c>
      <c r="E1765" s="361" t="s">
        <v>14458</v>
      </c>
      <c r="F1765" s="361" t="s">
        <v>15906</v>
      </c>
      <c r="G1765" s="361" t="s">
        <v>3451</v>
      </c>
      <c r="H1765" s="361" t="s">
        <v>7940</v>
      </c>
      <c r="I1765" s="363" t="s">
        <v>3451</v>
      </c>
      <c r="J1765" s="363" t="s">
        <v>11891</v>
      </c>
      <c r="K1765" s="360" t="s">
        <v>13796</v>
      </c>
      <c r="L1765" s="360" t="s">
        <v>3618</v>
      </c>
      <c r="M1765" s="360" t="s">
        <v>14458</v>
      </c>
      <c r="N1765" s="363" t="s">
        <v>15907</v>
      </c>
      <c r="O1765" s="363" t="s">
        <v>13926</v>
      </c>
      <c r="P1765" s="363" t="s">
        <v>14459</v>
      </c>
      <c r="Q1765" s="363" t="s">
        <v>14460</v>
      </c>
      <c r="R1765" s="363" t="s">
        <v>15908</v>
      </c>
      <c r="S1765" s="363" t="s">
        <v>9399</v>
      </c>
      <c r="T1765" s="419" t="str">
        <f t="shared" si="55"/>
        <v>403Xã Xuân Lâm</v>
      </c>
      <c r="U1765" t="e">
        <f>VLOOKUP(S1765,'DM CQT mới'!$E$7:$E$132,1,)</f>
        <v>#N/A</v>
      </c>
      <c r="V1765" s="360" t="s">
        <v>3618</v>
      </c>
      <c r="W1765" s="363" t="s">
        <v>15907</v>
      </c>
      <c r="X1765" t="b">
        <f t="shared" si="54"/>
        <v>1</v>
      </c>
    </row>
    <row r="1766" spans="1:24" ht="60" hidden="1">
      <c r="A1766" s="360" t="s">
        <v>14457</v>
      </c>
      <c r="B1766" s="361" t="s">
        <v>11745</v>
      </c>
      <c r="C1766" s="361">
        <v>18</v>
      </c>
      <c r="D1766" s="361" t="s">
        <v>3618</v>
      </c>
      <c r="E1766" s="361" t="s">
        <v>14458</v>
      </c>
      <c r="F1766" s="361" t="s">
        <v>15906</v>
      </c>
      <c r="G1766" s="361" t="s">
        <v>3451</v>
      </c>
      <c r="H1766" s="361" t="s">
        <v>7940</v>
      </c>
      <c r="I1766" s="363" t="s">
        <v>3451</v>
      </c>
      <c r="J1766" s="363" t="s">
        <v>11891</v>
      </c>
      <c r="K1766" s="360" t="s">
        <v>13796</v>
      </c>
      <c r="L1766" s="360" t="s">
        <v>3618</v>
      </c>
      <c r="M1766" s="360" t="s">
        <v>14458</v>
      </c>
      <c r="N1766" s="363" t="s">
        <v>15907</v>
      </c>
      <c r="O1766" s="363" t="s">
        <v>13926</v>
      </c>
      <c r="P1766" s="363" t="s">
        <v>14459</v>
      </c>
      <c r="Q1766" s="363" t="s">
        <v>14460</v>
      </c>
      <c r="R1766" s="363" t="s">
        <v>15908</v>
      </c>
      <c r="S1766" s="363" t="s">
        <v>8639</v>
      </c>
      <c r="T1766" s="419" t="str">
        <f t="shared" si="55"/>
        <v>403Xã Đại Đồng</v>
      </c>
      <c r="U1766" t="e">
        <f>VLOOKUP(S1766,'DM CQT mới'!$E$7:$E$132,1,)</f>
        <v>#N/A</v>
      </c>
      <c r="V1766" s="360" t="s">
        <v>3618</v>
      </c>
      <c r="W1766" s="363" t="s">
        <v>15907</v>
      </c>
      <c r="X1766" t="b">
        <f t="shared" si="54"/>
        <v>1</v>
      </c>
    </row>
    <row r="1767" spans="1:24" ht="60" hidden="1">
      <c r="A1767" s="360" t="s">
        <v>14461</v>
      </c>
      <c r="B1767" s="361" t="s">
        <v>11745</v>
      </c>
      <c r="C1767" s="361">
        <v>19</v>
      </c>
      <c r="D1767" s="361" t="s">
        <v>3567</v>
      </c>
      <c r="E1767" s="361" t="s">
        <v>14462</v>
      </c>
      <c r="F1767" s="361" t="s">
        <v>15909</v>
      </c>
      <c r="G1767" s="361" t="s">
        <v>3451</v>
      </c>
      <c r="H1767" s="361" t="s">
        <v>7940</v>
      </c>
      <c r="I1767" s="363" t="s">
        <v>3451</v>
      </c>
      <c r="J1767" s="363" t="s">
        <v>11891</v>
      </c>
      <c r="K1767" s="360" t="s">
        <v>7967</v>
      </c>
      <c r="L1767" s="360" t="s">
        <v>3567</v>
      </c>
      <c r="M1767" s="360" t="s">
        <v>14462</v>
      </c>
      <c r="N1767" s="363" t="s">
        <v>15910</v>
      </c>
      <c r="O1767" s="363" t="s">
        <v>13926</v>
      </c>
      <c r="P1767" s="363" t="s">
        <v>14463</v>
      </c>
      <c r="Q1767" s="363" t="s">
        <v>14464</v>
      </c>
      <c r="R1767" s="363" t="s">
        <v>15911</v>
      </c>
      <c r="S1767" s="363" t="s">
        <v>9329</v>
      </c>
      <c r="T1767" s="419" t="str">
        <f t="shared" si="55"/>
        <v>403Xã Đô Lương</v>
      </c>
      <c r="U1767" t="e">
        <f>VLOOKUP(S1767,'DM CQT mới'!$E$7:$E$132,1,)</f>
        <v>#N/A</v>
      </c>
      <c r="V1767" s="360" t="s">
        <v>3567</v>
      </c>
      <c r="W1767" s="363" t="s">
        <v>15910</v>
      </c>
      <c r="X1767" t="b">
        <f t="shared" si="54"/>
        <v>1</v>
      </c>
    </row>
    <row r="1768" spans="1:24" ht="60" hidden="1">
      <c r="A1768" s="360" t="s">
        <v>14461</v>
      </c>
      <c r="B1768" s="361" t="s">
        <v>11745</v>
      </c>
      <c r="C1768" s="361">
        <v>19</v>
      </c>
      <c r="D1768" s="361" t="s">
        <v>3567</v>
      </c>
      <c r="E1768" s="361" t="s">
        <v>14462</v>
      </c>
      <c r="F1768" s="361" t="s">
        <v>15909</v>
      </c>
      <c r="G1768" s="361" t="s">
        <v>3451</v>
      </c>
      <c r="H1768" s="361" t="s">
        <v>7940</v>
      </c>
      <c r="I1768" s="363" t="s">
        <v>3451</v>
      </c>
      <c r="J1768" s="363" t="s">
        <v>11891</v>
      </c>
      <c r="K1768" s="360" t="s">
        <v>7967</v>
      </c>
      <c r="L1768" s="360" t="s">
        <v>3567</v>
      </c>
      <c r="M1768" s="360" t="s">
        <v>14462</v>
      </c>
      <c r="N1768" s="363" t="s">
        <v>15910</v>
      </c>
      <c r="O1768" s="363" t="s">
        <v>13926</v>
      </c>
      <c r="P1768" s="363" t="s">
        <v>14463</v>
      </c>
      <c r="Q1768" s="363" t="s">
        <v>14464</v>
      </c>
      <c r="R1768" s="363" t="s">
        <v>15911</v>
      </c>
      <c r="S1768" s="363" t="s">
        <v>8111</v>
      </c>
      <c r="T1768" s="419" t="str">
        <f t="shared" si="55"/>
        <v>403Xã Bạch Ngọc</v>
      </c>
      <c r="U1768" t="e">
        <f>VLOOKUP(S1768,'DM CQT mới'!$E$7:$E$132,1,)</f>
        <v>#N/A</v>
      </c>
      <c r="V1768" s="360" t="s">
        <v>3567</v>
      </c>
      <c r="W1768" s="363" t="s">
        <v>15910</v>
      </c>
      <c r="X1768" t="b">
        <f t="shared" si="54"/>
        <v>1</v>
      </c>
    </row>
    <row r="1769" spans="1:24" ht="60" hidden="1">
      <c r="A1769" s="360" t="s">
        <v>14461</v>
      </c>
      <c r="B1769" s="361" t="s">
        <v>11745</v>
      </c>
      <c r="C1769" s="361">
        <v>19</v>
      </c>
      <c r="D1769" s="361" t="s">
        <v>3567</v>
      </c>
      <c r="E1769" s="361" t="s">
        <v>14462</v>
      </c>
      <c r="F1769" s="361" t="s">
        <v>15909</v>
      </c>
      <c r="G1769" s="361" t="s">
        <v>3451</v>
      </c>
      <c r="H1769" s="361" t="s">
        <v>7940</v>
      </c>
      <c r="I1769" s="363" t="s">
        <v>3451</v>
      </c>
      <c r="J1769" s="363" t="s">
        <v>11891</v>
      </c>
      <c r="K1769" s="360" t="s">
        <v>7967</v>
      </c>
      <c r="L1769" s="360" t="s">
        <v>3567</v>
      </c>
      <c r="M1769" s="360" t="s">
        <v>14462</v>
      </c>
      <c r="N1769" s="363" t="s">
        <v>15910</v>
      </c>
      <c r="O1769" s="363" t="s">
        <v>13926</v>
      </c>
      <c r="P1769" s="363" t="s">
        <v>14463</v>
      </c>
      <c r="Q1769" s="363" t="s">
        <v>14464</v>
      </c>
      <c r="R1769" s="363" t="s">
        <v>15911</v>
      </c>
      <c r="S1769" s="363" t="s">
        <v>9330</v>
      </c>
      <c r="T1769" s="419" t="str">
        <f t="shared" si="55"/>
        <v>403Xã Văn Hiến</v>
      </c>
      <c r="U1769" t="e">
        <f>VLOOKUP(S1769,'DM CQT mới'!$E$7:$E$132,1,)</f>
        <v>#N/A</v>
      </c>
      <c r="V1769" s="360" t="s">
        <v>3567</v>
      </c>
      <c r="W1769" s="363" t="s">
        <v>15910</v>
      </c>
      <c r="X1769" t="b">
        <f t="shared" si="54"/>
        <v>1</v>
      </c>
    </row>
    <row r="1770" spans="1:24" ht="60" hidden="1">
      <c r="A1770" s="360" t="s">
        <v>14461</v>
      </c>
      <c r="B1770" s="361" t="s">
        <v>11745</v>
      </c>
      <c r="C1770" s="361">
        <v>19</v>
      </c>
      <c r="D1770" s="361" t="s">
        <v>3567</v>
      </c>
      <c r="E1770" s="361" t="s">
        <v>14462</v>
      </c>
      <c r="F1770" s="361" t="s">
        <v>15909</v>
      </c>
      <c r="G1770" s="361" t="s">
        <v>3451</v>
      </c>
      <c r="H1770" s="361" t="s">
        <v>7940</v>
      </c>
      <c r="I1770" s="363" t="s">
        <v>3451</v>
      </c>
      <c r="J1770" s="363" t="s">
        <v>11891</v>
      </c>
      <c r="K1770" s="360" t="s">
        <v>7967</v>
      </c>
      <c r="L1770" s="360" t="s">
        <v>3567</v>
      </c>
      <c r="M1770" s="360" t="s">
        <v>14462</v>
      </c>
      <c r="N1770" s="363" t="s">
        <v>15910</v>
      </c>
      <c r="O1770" s="363" t="s">
        <v>13926</v>
      </c>
      <c r="P1770" s="363" t="s">
        <v>14463</v>
      </c>
      <c r="Q1770" s="363" t="s">
        <v>14464</v>
      </c>
      <c r="R1770" s="363" t="s">
        <v>15911</v>
      </c>
      <c r="S1770" s="363" t="s">
        <v>9331</v>
      </c>
      <c r="T1770" s="419" t="str">
        <f t="shared" si="55"/>
        <v>403Xã Bạch Hà</v>
      </c>
      <c r="U1770" t="e">
        <f>VLOOKUP(S1770,'DM CQT mới'!$E$7:$E$132,1,)</f>
        <v>#N/A</v>
      </c>
      <c r="V1770" s="360" t="s">
        <v>3567</v>
      </c>
      <c r="W1770" s="363" t="s">
        <v>15910</v>
      </c>
      <c r="X1770" t="b">
        <f t="shared" si="54"/>
        <v>1</v>
      </c>
    </row>
    <row r="1771" spans="1:24" ht="60" hidden="1">
      <c r="A1771" s="360" t="s">
        <v>14461</v>
      </c>
      <c r="B1771" s="361" t="s">
        <v>11745</v>
      </c>
      <c r="C1771" s="361">
        <v>19</v>
      </c>
      <c r="D1771" s="361" t="s">
        <v>3567</v>
      </c>
      <c r="E1771" s="361" t="s">
        <v>14462</v>
      </c>
      <c r="F1771" s="361" t="s">
        <v>15909</v>
      </c>
      <c r="G1771" s="361" t="s">
        <v>3451</v>
      </c>
      <c r="H1771" s="361" t="s">
        <v>7940</v>
      </c>
      <c r="I1771" s="363" t="s">
        <v>3451</v>
      </c>
      <c r="J1771" s="363" t="s">
        <v>11891</v>
      </c>
      <c r="K1771" s="360" t="s">
        <v>7967</v>
      </c>
      <c r="L1771" s="360" t="s">
        <v>3567</v>
      </c>
      <c r="M1771" s="360" t="s">
        <v>14462</v>
      </c>
      <c r="N1771" s="363" t="s">
        <v>15910</v>
      </c>
      <c r="O1771" s="363" t="s">
        <v>13926</v>
      </c>
      <c r="P1771" s="363" t="s">
        <v>14463</v>
      </c>
      <c r="Q1771" s="363" t="s">
        <v>14464</v>
      </c>
      <c r="R1771" s="363" t="s">
        <v>15911</v>
      </c>
      <c r="S1771" s="363" t="s">
        <v>9332</v>
      </c>
      <c r="T1771" s="419" t="str">
        <f t="shared" si="55"/>
        <v>403Xã Thuần Trung</v>
      </c>
      <c r="U1771" t="e">
        <f>VLOOKUP(S1771,'DM CQT mới'!$E$7:$E$132,1,)</f>
        <v>#N/A</v>
      </c>
      <c r="V1771" s="360" t="s">
        <v>3567</v>
      </c>
      <c r="W1771" s="363" t="s">
        <v>15910</v>
      </c>
      <c r="X1771" t="b">
        <f t="shared" si="54"/>
        <v>1</v>
      </c>
    </row>
    <row r="1772" spans="1:24" ht="60" hidden="1">
      <c r="A1772" s="360" t="s">
        <v>14461</v>
      </c>
      <c r="B1772" s="361" t="s">
        <v>11745</v>
      </c>
      <c r="C1772" s="361">
        <v>19</v>
      </c>
      <c r="D1772" s="361" t="s">
        <v>3567</v>
      </c>
      <c r="E1772" s="361" t="s">
        <v>14462</v>
      </c>
      <c r="F1772" s="361" t="s">
        <v>15909</v>
      </c>
      <c r="G1772" s="361" t="s">
        <v>3451</v>
      </c>
      <c r="H1772" s="361" t="s">
        <v>7940</v>
      </c>
      <c r="I1772" s="363" t="s">
        <v>3451</v>
      </c>
      <c r="J1772" s="363" t="s">
        <v>11891</v>
      </c>
      <c r="K1772" s="360" t="s">
        <v>7967</v>
      </c>
      <c r="L1772" s="360" t="s">
        <v>3567</v>
      </c>
      <c r="M1772" s="360" t="s">
        <v>14462</v>
      </c>
      <c r="N1772" s="363" t="s">
        <v>15910</v>
      </c>
      <c r="O1772" s="363" t="s">
        <v>13926</v>
      </c>
      <c r="P1772" s="363" t="s">
        <v>14463</v>
      </c>
      <c r="Q1772" s="363" t="s">
        <v>14464</v>
      </c>
      <c r="R1772" s="363" t="s">
        <v>15911</v>
      </c>
      <c r="S1772" s="363" t="s">
        <v>8647</v>
      </c>
      <c r="T1772" s="419" t="str">
        <f t="shared" si="55"/>
        <v>403Xã Lương Sơn</v>
      </c>
      <c r="U1772" t="e">
        <f>VLOOKUP(S1772,'DM CQT mới'!$E$7:$E$132,1,)</f>
        <v>#N/A</v>
      </c>
      <c r="V1772" s="360" t="s">
        <v>3567</v>
      </c>
      <c r="W1772" s="363" t="s">
        <v>15910</v>
      </c>
      <c r="X1772" t="b">
        <f t="shared" si="54"/>
        <v>1</v>
      </c>
    </row>
    <row r="1773" spans="1:24" ht="60" hidden="1">
      <c r="A1773" s="360" t="s">
        <v>14461</v>
      </c>
      <c r="B1773" s="361" t="s">
        <v>11745</v>
      </c>
      <c r="C1773" s="361">
        <v>19</v>
      </c>
      <c r="D1773" s="361" t="s">
        <v>3567</v>
      </c>
      <c r="E1773" s="361" t="s">
        <v>14462</v>
      </c>
      <c r="F1773" s="361" t="s">
        <v>15909</v>
      </c>
      <c r="G1773" s="361" t="s">
        <v>3451</v>
      </c>
      <c r="H1773" s="361" t="s">
        <v>7940</v>
      </c>
      <c r="I1773" s="363" t="s">
        <v>3451</v>
      </c>
      <c r="J1773" s="363" t="s">
        <v>11891</v>
      </c>
      <c r="K1773" s="360" t="s">
        <v>7967</v>
      </c>
      <c r="L1773" s="360" t="s">
        <v>3567</v>
      </c>
      <c r="M1773" s="360" t="s">
        <v>14462</v>
      </c>
      <c r="N1773" s="363" t="s">
        <v>15910</v>
      </c>
      <c r="O1773" s="363" t="s">
        <v>13926</v>
      </c>
      <c r="P1773" s="363" t="s">
        <v>14463</v>
      </c>
      <c r="Q1773" s="363" t="s">
        <v>14464</v>
      </c>
      <c r="R1773" s="363" t="s">
        <v>15911</v>
      </c>
      <c r="S1773" s="363" t="s">
        <v>8280</v>
      </c>
      <c r="T1773" s="419" t="str">
        <f t="shared" si="55"/>
        <v>403Xã Tân Kỳ</v>
      </c>
      <c r="U1773" t="e">
        <f>VLOOKUP(S1773,'DM CQT mới'!$E$7:$E$132,1,)</f>
        <v>#N/A</v>
      </c>
      <c r="V1773" s="360" t="s">
        <v>3567</v>
      </c>
      <c r="W1773" s="363" t="s">
        <v>15910</v>
      </c>
      <c r="X1773" t="b">
        <f t="shared" si="54"/>
        <v>1</v>
      </c>
    </row>
    <row r="1774" spans="1:24" ht="60" hidden="1">
      <c r="A1774" s="360" t="s">
        <v>14461</v>
      </c>
      <c r="B1774" s="361" t="s">
        <v>11745</v>
      </c>
      <c r="C1774" s="361">
        <v>19</v>
      </c>
      <c r="D1774" s="361" t="s">
        <v>3567</v>
      </c>
      <c r="E1774" s="361" t="s">
        <v>14462</v>
      </c>
      <c r="F1774" s="361" t="s">
        <v>15909</v>
      </c>
      <c r="G1774" s="361" t="s">
        <v>3451</v>
      </c>
      <c r="H1774" s="361" t="s">
        <v>7940</v>
      </c>
      <c r="I1774" s="363" t="s">
        <v>3451</v>
      </c>
      <c r="J1774" s="363" t="s">
        <v>11891</v>
      </c>
      <c r="K1774" s="360" t="s">
        <v>7967</v>
      </c>
      <c r="L1774" s="360" t="s">
        <v>3567</v>
      </c>
      <c r="M1774" s="360" t="s">
        <v>14462</v>
      </c>
      <c r="N1774" s="363" t="s">
        <v>15910</v>
      </c>
      <c r="O1774" s="363" t="s">
        <v>13926</v>
      </c>
      <c r="P1774" s="363" t="s">
        <v>14463</v>
      </c>
      <c r="Q1774" s="363" t="s">
        <v>14464</v>
      </c>
      <c r="R1774" s="363" t="s">
        <v>15911</v>
      </c>
      <c r="S1774" s="363" t="s">
        <v>9385</v>
      </c>
      <c r="T1774" s="419" t="str">
        <f t="shared" si="55"/>
        <v>403Xã Tân Phú</v>
      </c>
      <c r="U1774" t="e">
        <f>VLOOKUP(S1774,'DM CQT mới'!$E$7:$E$132,1,)</f>
        <v>#N/A</v>
      </c>
      <c r="V1774" s="360" t="s">
        <v>3567</v>
      </c>
      <c r="W1774" s="363" t="s">
        <v>15910</v>
      </c>
      <c r="X1774" t="b">
        <f t="shared" si="54"/>
        <v>1</v>
      </c>
    </row>
    <row r="1775" spans="1:24" ht="60" hidden="1">
      <c r="A1775" s="360" t="s">
        <v>14461</v>
      </c>
      <c r="B1775" s="361" t="s">
        <v>11745</v>
      </c>
      <c r="C1775" s="361">
        <v>19</v>
      </c>
      <c r="D1775" s="361" t="s">
        <v>3567</v>
      </c>
      <c r="E1775" s="361" t="s">
        <v>14462</v>
      </c>
      <c r="F1775" s="361" t="s">
        <v>15909</v>
      </c>
      <c r="G1775" s="361" t="s">
        <v>3451</v>
      </c>
      <c r="H1775" s="361" t="s">
        <v>7940</v>
      </c>
      <c r="I1775" s="363" t="s">
        <v>3451</v>
      </c>
      <c r="J1775" s="363" t="s">
        <v>11891</v>
      </c>
      <c r="K1775" s="360" t="s">
        <v>7967</v>
      </c>
      <c r="L1775" s="360" t="s">
        <v>3567</v>
      </c>
      <c r="M1775" s="360" t="s">
        <v>14462</v>
      </c>
      <c r="N1775" s="363" t="s">
        <v>15910</v>
      </c>
      <c r="O1775" s="363" t="s">
        <v>13926</v>
      </c>
      <c r="P1775" s="363" t="s">
        <v>14463</v>
      </c>
      <c r="Q1775" s="363" t="s">
        <v>14464</v>
      </c>
      <c r="R1775" s="363" t="s">
        <v>15911</v>
      </c>
      <c r="S1775" s="363" t="s">
        <v>8038</v>
      </c>
      <c r="T1775" s="419" t="str">
        <f t="shared" si="55"/>
        <v>403Xã Tân An</v>
      </c>
      <c r="U1775" t="e">
        <f>VLOOKUP(S1775,'DM CQT mới'!$E$7:$E$132,1,)</f>
        <v>#N/A</v>
      </c>
      <c r="V1775" s="360" t="s">
        <v>3567</v>
      </c>
      <c r="W1775" s="363" t="s">
        <v>15910</v>
      </c>
      <c r="X1775" t="b">
        <f t="shared" si="54"/>
        <v>1</v>
      </c>
    </row>
    <row r="1776" spans="1:24" ht="60" hidden="1">
      <c r="A1776" s="360" t="s">
        <v>14461</v>
      </c>
      <c r="B1776" s="361" t="s">
        <v>11745</v>
      </c>
      <c r="C1776" s="361">
        <v>19</v>
      </c>
      <c r="D1776" s="361" t="s">
        <v>3567</v>
      </c>
      <c r="E1776" s="361" t="s">
        <v>14462</v>
      </c>
      <c r="F1776" s="361" t="s">
        <v>15909</v>
      </c>
      <c r="G1776" s="361" t="s">
        <v>3451</v>
      </c>
      <c r="H1776" s="361" t="s">
        <v>7940</v>
      </c>
      <c r="I1776" s="363" t="s">
        <v>3451</v>
      </c>
      <c r="J1776" s="363" t="s">
        <v>11891</v>
      </c>
      <c r="K1776" s="360" t="s">
        <v>7967</v>
      </c>
      <c r="L1776" s="360" t="s">
        <v>3567</v>
      </c>
      <c r="M1776" s="360" t="s">
        <v>14462</v>
      </c>
      <c r="N1776" s="363" t="s">
        <v>15910</v>
      </c>
      <c r="O1776" s="363" t="s">
        <v>13926</v>
      </c>
      <c r="P1776" s="363" t="s">
        <v>14463</v>
      </c>
      <c r="Q1776" s="363" t="s">
        <v>14464</v>
      </c>
      <c r="R1776" s="363" t="s">
        <v>15911</v>
      </c>
      <c r="S1776" s="363" t="s">
        <v>9386</v>
      </c>
      <c r="T1776" s="419" t="str">
        <f t="shared" si="55"/>
        <v>403Xã Nghĩa Đồng</v>
      </c>
      <c r="U1776" t="e">
        <f>VLOOKUP(S1776,'DM CQT mới'!$E$7:$E$132,1,)</f>
        <v>#N/A</v>
      </c>
      <c r="V1776" s="360" t="s">
        <v>3567</v>
      </c>
      <c r="W1776" s="363" t="s">
        <v>15910</v>
      </c>
      <c r="X1776" t="b">
        <f t="shared" si="54"/>
        <v>1</v>
      </c>
    </row>
    <row r="1777" spans="1:24" ht="60" hidden="1">
      <c r="A1777" s="360" t="s">
        <v>14461</v>
      </c>
      <c r="B1777" s="361" t="s">
        <v>11745</v>
      </c>
      <c r="C1777" s="361">
        <v>19</v>
      </c>
      <c r="D1777" s="361" t="s">
        <v>3567</v>
      </c>
      <c r="E1777" s="361" t="s">
        <v>14462</v>
      </c>
      <c r="F1777" s="361" t="s">
        <v>15909</v>
      </c>
      <c r="G1777" s="361" t="s">
        <v>3451</v>
      </c>
      <c r="H1777" s="361" t="s">
        <v>7940</v>
      </c>
      <c r="I1777" s="363" t="s">
        <v>3451</v>
      </c>
      <c r="J1777" s="363" t="s">
        <v>11891</v>
      </c>
      <c r="K1777" s="360" t="s">
        <v>7967</v>
      </c>
      <c r="L1777" s="360" t="s">
        <v>3567</v>
      </c>
      <c r="M1777" s="360" t="s">
        <v>14462</v>
      </c>
      <c r="N1777" s="363" t="s">
        <v>15910</v>
      </c>
      <c r="O1777" s="363" t="s">
        <v>13926</v>
      </c>
      <c r="P1777" s="363" t="s">
        <v>14463</v>
      </c>
      <c r="Q1777" s="363" t="s">
        <v>14464</v>
      </c>
      <c r="R1777" s="363" t="s">
        <v>15911</v>
      </c>
      <c r="S1777" s="363" t="s">
        <v>9387</v>
      </c>
      <c r="T1777" s="419" t="str">
        <f t="shared" si="55"/>
        <v>403Xã Giai Xuân</v>
      </c>
      <c r="U1777" t="e">
        <f>VLOOKUP(S1777,'DM CQT mới'!$E$7:$E$132,1,)</f>
        <v>#N/A</v>
      </c>
      <c r="V1777" s="360" t="s">
        <v>3567</v>
      </c>
      <c r="W1777" s="363" t="s">
        <v>15910</v>
      </c>
      <c r="X1777" t="b">
        <f t="shared" si="54"/>
        <v>1</v>
      </c>
    </row>
    <row r="1778" spans="1:24" ht="60" hidden="1">
      <c r="A1778" s="360" t="s">
        <v>14461</v>
      </c>
      <c r="B1778" s="361" t="s">
        <v>11745</v>
      </c>
      <c r="C1778" s="361">
        <v>19</v>
      </c>
      <c r="D1778" s="361" t="s">
        <v>3567</v>
      </c>
      <c r="E1778" s="361" t="s">
        <v>14462</v>
      </c>
      <c r="F1778" s="361" t="s">
        <v>15909</v>
      </c>
      <c r="G1778" s="361" t="s">
        <v>3451</v>
      </c>
      <c r="H1778" s="361" t="s">
        <v>7940</v>
      </c>
      <c r="I1778" s="363" t="s">
        <v>3451</v>
      </c>
      <c r="J1778" s="363" t="s">
        <v>11891</v>
      </c>
      <c r="K1778" s="360" t="s">
        <v>7967</v>
      </c>
      <c r="L1778" s="360" t="s">
        <v>3567</v>
      </c>
      <c r="M1778" s="360" t="s">
        <v>14462</v>
      </c>
      <c r="N1778" s="363" t="s">
        <v>15910</v>
      </c>
      <c r="O1778" s="363" t="s">
        <v>13926</v>
      </c>
      <c r="P1778" s="363" t="s">
        <v>14463</v>
      </c>
      <c r="Q1778" s="363" t="s">
        <v>14464</v>
      </c>
      <c r="R1778" s="363" t="s">
        <v>15911</v>
      </c>
      <c r="S1778" s="363" t="s">
        <v>9388</v>
      </c>
      <c r="T1778" s="419" t="str">
        <f t="shared" si="55"/>
        <v>403Xã Nghĩa Hành</v>
      </c>
      <c r="U1778" t="e">
        <f>VLOOKUP(S1778,'DM CQT mới'!$E$7:$E$132,1,)</f>
        <v>#N/A</v>
      </c>
      <c r="V1778" s="360" t="s">
        <v>3567</v>
      </c>
      <c r="W1778" s="363" t="s">
        <v>15910</v>
      </c>
      <c r="X1778" t="b">
        <f t="shared" si="54"/>
        <v>1</v>
      </c>
    </row>
    <row r="1779" spans="1:24" ht="60" hidden="1">
      <c r="A1779" s="360" t="s">
        <v>14461</v>
      </c>
      <c r="B1779" s="361" t="s">
        <v>11745</v>
      </c>
      <c r="C1779" s="361">
        <v>19</v>
      </c>
      <c r="D1779" s="361" t="s">
        <v>3567</v>
      </c>
      <c r="E1779" s="361" t="s">
        <v>14462</v>
      </c>
      <c r="F1779" s="361" t="s">
        <v>15909</v>
      </c>
      <c r="G1779" s="361" t="s">
        <v>3451</v>
      </c>
      <c r="H1779" s="361" t="s">
        <v>7940</v>
      </c>
      <c r="I1779" s="363" t="s">
        <v>3451</v>
      </c>
      <c r="J1779" s="363" t="s">
        <v>11891</v>
      </c>
      <c r="K1779" s="360" t="s">
        <v>7967</v>
      </c>
      <c r="L1779" s="360" t="s">
        <v>3567</v>
      </c>
      <c r="M1779" s="360" t="s">
        <v>14462</v>
      </c>
      <c r="N1779" s="363" t="s">
        <v>15910</v>
      </c>
      <c r="O1779" s="363" t="s">
        <v>13926</v>
      </c>
      <c r="P1779" s="363" t="s">
        <v>14463</v>
      </c>
      <c r="Q1779" s="363" t="s">
        <v>14464</v>
      </c>
      <c r="R1779" s="363" t="s">
        <v>15911</v>
      </c>
      <c r="S1779" s="363" t="s">
        <v>9389</v>
      </c>
      <c r="T1779" s="419" t="str">
        <f t="shared" si="55"/>
        <v>403Xã Tiên Đồng</v>
      </c>
      <c r="U1779" t="e">
        <f>VLOOKUP(S1779,'DM CQT mới'!$E$7:$E$132,1,)</f>
        <v>#N/A</v>
      </c>
      <c r="V1779" s="360" t="s">
        <v>3567</v>
      </c>
      <c r="W1779" s="363" t="s">
        <v>15910</v>
      </c>
      <c r="X1779" t="b">
        <f t="shared" si="54"/>
        <v>1</v>
      </c>
    </row>
    <row r="1780" spans="1:24" ht="60" hidden="1">
      <c r="A1780" s="360" t="s">
        <v>14465</v>
      </c>
      <c r="B1780" s="361" t="s">
        <v>11745</v>
      </c>
      <c r="C1780" s="361">
        <v>20</v>
      </c>
      <c r="D1780" s="361" t="s">
        <v>3552</v>
      </c>
      <c r="E1780" s="361" t="s">
        <v>14466</v>
      </c>
      <c r="F1780" s="361" t="s">
        <v>15912</v>
      </c>
      <c r="G1780" s="361" t="s">
        <v>3451</v>
      </c>
      <c r="H1780" s="361" t="s">
        <v>7940</v>
      </c>
      <c r="I1780" s="363" t="s">
        <v>3451</v>
      </c>
      <c r="J1780" s="363" t="s">
        <v>11891</v>
      </c>
      <c r="K1780" s="360" t="s">
        <v>7974</v>
      </c>
      <c r="L1780" s="360" t="s">
        <v>3552</v>
      </c>
      <c r="M1780" s="360" t="s">
        <v>14466</v>
      </c>
      <c r="N1780" s="363" t="s">
        <v>15913</v>
      </c>
      <c r="O1780" s="363" t="s">
        <v>13926</v>
      </c>
      <c r="P1780" s="363" t="s">
        <v>14467</v>
      </c>
      <c r="Q1780" s="363" t="s">
        <v>13773</v>
      </c>
      <c r="R1780" s="363" t="s">
        <v>15914</v>
      </c>
      <c r="S1780" s="363" t="s">
        <v>22</v>
      </c>
      <c r="T1780" s="419" t="str">
        <f t="shared" si="55"/>
        <v>403Phường Hoàng Mai</v>
      </c>
      <c r="U1780" t="str">
        <f>VLOOKUP(S1780,'DM CQT mới'!$E$7:$E$132,1,)</f>
        <v>Phường Hoàng Mai</v>
      </c>
      <c r="V1780" s="360" t="s">
        <v>3552</v>
      </c>
      <c r="W1780" s="363" t="s">
        <v>15913</v>
      </c>
      <c r="X1780" t="b">
        <f t="shared" si="54"/>
        <v>1</v>
      </c>
    </row>
    <row r="1781" spans="1:24" ht="60" hidden="1">
      <c r="A1781" s="360" t="s">
        <v>14465</v>
      </c>
      <c r="B1781" s="361" t="s">
        <v>11745</v>
      </c>
      <c r="C1781" s="361">
        <v>20</v>
      </c>
      <c r="D1781" s="361" t="s">
        <v>3552</v>
      </c>
      <c r="E1781" s="361" t="s">
        <v>14466</v>
      </c>
      <c r="F1781" s="361" t="s">
        <v>15912</v>
      </c>
      <c r="G1781" s="361" t="s">
        <v>3451</v>
      </c>
      <c r="H1781" s="361" t="s">
        <v>7940</v>
      </c>
      <c r="I1781" s="363" t="s">
        <v>3451</v>
      </c>
      <c r="J1781" s="363" t="s">
        <v>11891</v>
      </c>
      <c r="K1781" s="360" t="s">
        <v>7974</v>
      </c>
      <c r="L1781" s="360" t="s">
        <v>3552</v>
      </c>
      <c r="M1781" s="360" t="s">
        <v>14466</v>
      </c>
      <c r="N1781" s="363" t="s">
        <v>15913</v>
      </c>
      <c r="O1781" s="363" t="s">
        <v>13926</v>
      </c>
      <c r="P1781" s="363" t="s">
        <v>14467</v>
      </c>
      <c r="Q1781" s="363" t="s">
        <v>13773</v>
      </c>
      <c r="R1781" s="363" t="s">
        <v>15914</v>
      </c>
      <c r="S1781" s="363" t="s">
        <v>9333</v>
      </c>
      <c r="T1781" s="419" t="str">
        <f t="shared" si="55"/>
        <v>403Phường Tân Mai</v>
      </c>
      <c r="U1781" t="e">
        <f>VLOOKUP(S1781,'DM CQT mới'!$E$7:$E$132,1,)</f>
        <v>#N/A</v>
      </c>
      <c r="V1781" s="360" t="s">
        <v>3552</v>
      </c>
      <c r="W1781" s="363" t="s">
        <v>15913</v>
      </c>
      <c r="X1781" t="b">
        <f t="shared" si="54"/>
        <v>1</v>
      </c>
    </row>
    <row r="1782" spans="1:24" ht="60" hidden="1">
      <c r="A1782" s="360" t="s">
        <v>14465</v>
      </c>
      <c r="B1782" s="361" t="s">
        <v>11745</v>
      </c>
      <c r="C1782" s="361">
        <v>20</v>
      </c>
      <c r="D1782" s="361" t="s">
        <v>3552</v>
      </c>
      <c r="E1782" s="361" t="s">
        <v>14466</v>
      </c>
      <c r="F1782" s="361" t="s">
        <v>15912</v>
      </c>
      <c r="G1782" s="361" t="s">
        <v>3451</v>
      </c>
      <c r="H1782" s="361" t="s">
        <v>7940</v>
      </c>
      <c r="I1782" s="363" t="s">
        <v>3451</v>
      </c>
      <c r="J1782" s="363" t="s">
        <v>11891</v>
      </c>
      <c r="K1782" s="360" t="s">
        <v>7974</v>
      </c>
      <c r="L1782" s="360" t="s">
        <v>3552</v>
      </c>
      <c r="M1782" s="360" t="s">
        <v>14466</v>
      </c>
      <c r="N1782" s="363" t="s">
        <v>15913</v>
      </c>
      <c r="O1782" s="363" t="s">
        <v>13926</v>
      </c>
      <c r="P1782" s="363" t="s">
        <v>14467</v>
      </c>
      <c r="Q1782" s="363" t="s">
        <v>13773</v>
      </c>
      <c r="R1782" s="363" t="s">
        <v>15914</v>
      </c>
      <c r="S1782" s="363" t="s">
        <v>9334</v>
      </c>
      <c r="T1782" s="419" t="str">
        <f t="shared" si="55"/>
        <v>403Phường Quỳnh Mai</v>
      </c>
      <c r="U1782" t="e">
        <f>VLOOKUP(S1782,'DM CQT mới'!$E$7:$E$132,1,)</f>
        <v>#N/A</v>
      </c>
      <c r="V1782" s="360" t="s">
        <v>3552</v>
      </c>
      <c r="W1782" s="363" t="s">
        <v>15913</v>
      </c>
      <c r="X1782" t="b">
        <f t="shared" si="54"/>
        <v>1</v>
      </c>
    </row>
    <row r="1783" spans="1:24" ht="60" hidden="1">
      <c r="A1783" s="360" t="s">
        <v>14465</v>
      </c>
      <c r="B1783" s="361" t="s">
        <v>11745</v>
      </c>
      <c r="C1783" s="361">
        <v>20</v>
      </c>
      <c r="D1783" s="361" t="s">
        <v>3552</v>
      </c>
      <c r="E1783" s="361" t="s">
        <v>14466</v>
      </c>
      <c r="F1783" s="361" t="s">
        <v>15912</v>
      </c>
      <c r="G1783" s="361" t="s">
        <v>3451</v>
      </c>
      <c r="H1783" s="361" t="s">
        <v>7940</v>
      </c>
      <c r="I1783" s="363" t="s">
        <v>3451</v>
      </c>
      <c r="J1783" s="363" t="s">
        <v>11891</v>
      </c>
      <c r="K1783" s="360" t="s">
        <v>7974</v>
      </c>
      <c r="L1783" s="360" t="s">
        <v>3552</v>
      </c>
      <c r="M1783" s="360" t="s">
        <v>14466</v>
      </c>
      <c r="N1783" s="363" t="s">
        <v>15913</v>
      </c>
      <c r="O1783" s="363" t="s">
        <v>13926</v>
      </c>
      <c r="P1783" s="363" t="s">
        <v>14467</v>
      </c>
      <c r="Q1783" s="363" t="s">
        <v>13773</v>
      </c>
      <c r="R1783" s="363" t="s">
        <v>15914</v>
      </c>
      <c r="S1783" s="363" t="s">
        <v>9067</v>
      </c>
      <c r="T1783" s="419" t="str">
        <f t="shared" si="55"/>
        <v>403Xã Quỳnh Lưu</v>
      </c>
      <c r="U1783" t="e">
        <f>VLOOKUP(S1783,'DM CQT mới'!$E$7:$E$132,1,)</f>
        <v>#N/A</v>
      </c>
      <c r="V1783" s="360" t="s">
        <v>3552</v>
      </c>
      <c r="W1783" s="363" t="s">
        <v>15913</v>
      </c>
      <c r="X1783" t="b">
        <f t="shared" si="54"/>
        <v>1</v>
      </c>
    </row>
    <row r="1784" spans="1:24" ht="60" hidden="1">
      <c r="A1784" s="360" t="s">
        <v>14465</v>
      </c>
      <c r="B1784" s="361" t="s">
        <v>11745</v>
      </c>
      <c r="C1784" s="361">
        <v>20</v>
      </c>
      <c r="D1784" s="361" t="s">
        <v>3552</v>
      </c>
      <c r="E1784" s="361" t="s">
        <v>14466</v>
      </c>
      <c r="F1784" s="361" t="s">
        <v>15912</v>
      </c>
      <c r="G1784" s="361" t="s">
        <v>3451</v>
      </c>
      <c r="H1784" s="361" t="s">
        <v>7940</v>
      </c>
      <c r="I1784" s="363" t="s">
        <v>3451</v>
      </c>
      <c r="J1784" s="363" t="s">
        <v>11891</v>
      </c>
      <c r="K1784" s="360" t="s">
        <v>7974</v>
      </c>
      <c r="L1784" s="360" t="s">
        <v>3552</v>
      </c>
      <c r="M1784" s="360" t="s">
        <v>14466</v>
      </c>
      <c r="N1784" s="363" t="s">
        <v>15913</v>
      </c>
      <c r="O1784" s="363" t="s">
        <v>13926</v>
      </c>
      <c r="P1784" s="363" t="s">
        <v>14467</v>
      </c>
      <c r="Q1784" s="363" t="s">
        <v>13773</v>
      </c>
      <c r="R1784" s="363" t="s">
        <v>15914</v>
      </c>
      <c r="S1784" s="363" t="s">
        <v>9379</v>
      </c>
      <c r="T1784" s="419" t="str">
        <f t="shared" si="55"/>
        <v>403Xã Quỳnh Văn</v>
      </c>
      <c r="U1784" t="e">
        <f>VLOOKUP(S1784,'DM CQT mới'!$E$7:$E$132,1,)</f>
        <v>#N/A</v>
      </c>
      <c r="V1784" s="360" t="s">
        <v>3552</v>
      </c>
      <c r="W1784" s="363" t="s">
        <v>15913</v>
      </c>
      <c r="X1784" t="b">
        <f t="shared" si="54"/>
        <v>1</v>
      </c>
    </row>
    <row r="1785" spans="1:24" ht="60" hidden="1">
      <c r="A1785" s="360" t="s">
        <v>14465</v>
      </c>
      <c r="B1785" s="361" t="s">
        <v>11745</v>
      </c>
      <c r="C1785" s="361">
        <v>20</v>
      </c>
      <c r="D1785" s="361" t="s">
        <v>3552</v>
      </c>
      <c r="E1785" s="361" t="s">
        <v>14466</v>
      </c>
      <c r="F1785" s="361" t="s">
        <v>15912</v>
      </c>
      <c r="G1785" s="361" t="s">
        <v>3451</v>
      </c>
      <c r="H1785" s="361" t="s">
        <v>7940</v>
      </c>
      <c r="I1785" s="363" t="s">
        <v>3451</v>
      </c>
      <c r="J1785" s="363" t="s">
        <v>11891</v>
      </c>
      <c r="K1785" s="360" t="s">
        <v>7974</v>
      </c>
      <c r="L1785" s="360" t="s">
        <v>3552</v>
      </c>
      <c r="M1785" s="360" t="s">
        <v>14466</v>
      </c>
      <c r="N1785" s="363" t="s">
        <v>15913</v>
      </c>
      <c r="O1785" s="363" t="s">
        <v>13926</v>
      </c>
      <c r="P1785" s="363" t="s">
        <v>14467</v>
      </c>
      <c r="Q1785" s="363" t="s">
        <v>13773</v>
      </c>
      <c r="R1785" s="363" t="s">
        <v>15914</v>
      </c>
      <c r="S1785" s="363" t="s">
        <v>9380</v>
      </c>
      <c r="T1785" s="419" t="str">
        <f t="shared" si="55"/>
        <v>403Xã Quỳnh Anh</v>
      </c>
      <c r="U1785" t="e">
        <f>VLOOKUP(S1785,'DM CQT mới'!$E$7:$E$132,1,)</f>
        <v>#N/A</v>
      </c>
      <c r="V1785" s="360" t="s">
        <v>3552</v>
      </c>
      <c r="W1785" s="363" t="s">
        <v>15913</v>
      </c>
      <c r="X1785" t="b">
        <f t="shared" si="54"/>
        <v>1</v>
      </c>
    </row>
    <row r="1786" spans="1:24" ht="60" hidden="1">
      <c r="A1786" s="360" t="s">
        <v>14465</v>
      </c>
      <c r="B1786" s="361" t="s">
        <v>11745</v>
      </c>
      <c r="C1786" s="361">
        <v>20</v>
      </c>
      <c r="D1786" s="361" t="s">
        <v>3552</v>
      </c>
      <c r="E1786" s="361" t="s">
        <v>14466</v>
      </c>
      <c r="F1786" s="361" t="s">
        <v>15912</v>
      </c>
      <c r="G1786" s="361" t="s">
        <v>3451</v>
      </c>
      <c r="H1786" s="361" t="s">
        <v>7940</v>
      </c>
      <c r="I1786" s="363" t="s">
        <v>3451</v>
      </c>
      <c r="J1786" s="363" t="s">
        <v>11891</v>
      </c>
      <c r="K1786" s="360" t="s">
        <v>7974</v>
      </c>
      <c r="L1786" s="360" t="s">
        <v>3552</v>
      </c>
      <c r="M1786" s="360" t="s">
        <v>14466</v>
      </c>
      <c r="N1786" s="363" t="s">
        <v>15913</v>
      </c>
      <c r="O1786" s="363" t="s">
        <v>13926</v>
      </c>
      <c r="P1786" s="363" t="s">
        <v>14467</v>
      </c>
      <c r="Q1786" s="363" t="s">
        <v>13773</v>
      </c>
      <c r="R1786" s="363" t="s">
        <v>15914</v>
      </c>
      <c r="S1786" s="363" t="s">
        <v>9381</v>
      </c>
      <c r="T1786" s="419" t="str">
        <f t="shared" si="55"/>
        <v>403Xã Quỳnh Tam</v>
      </c>
      <c r="U1786" t="e">
        <f>VLOOKUP(S1786,'DM CQT mới'!$E$7:$E$132,1,)</f>
        <v>#N/A</v>
      </c>
      <c r="V1786" s="360" t="s">
        <v>3552</v>
      </c>
      <c r="W1786" s="363" t="s">
        <v>15913</v>
      </c>
      <c r="X1786" t="b">
        <f t="shared" si="54"/>
        <v>1</v>
      </c>
    </row>
    <row r="1787" spans="1:24" ht="60" hidden="1">
      <c r="A1787" s="360" t="s">
        <v>14465</v>
      </c>
      <c r="B1787" s="361" t="s">
        <v>11745</v>
      </c>
      <c r="C1787" s="361">
        <v>20</v>
      </c>
      <c r="D1787" s="361" t="s">
        <v>3552</v>
      </c>
      <c r="E1787" s="361" t="s">
        <v>14466</v>
      </c>
      <c r="F1787" s="361" t="s">
        <v>15912</v>
      </c>
      <c r="G1787" s="361" t="s">
        <v>3451</v>
      </c>
      <c r="H1787" s="361" t="s">
        <v>7940</v>
      </c>
      <c r="I1787" s="363" t="s">
        <v>3451</v>
      </c>
      <c r="J1787" s="363" t="s">
        <v>11891</v>
      </c>
      <c r="K1787" s="360" t="s">
        <v>7974</v>
      </c>
      <c r="L1787" s="360" t="s">
        <v>3552</v>
      </c>
      <c r="M1787" s="360" t="s">
        <v>14466</v>
      </c>
      <c r="N1787" s="363" t="s">
        <v>15913</v>
      </c>
      <c r="O1787" s="363" t="s">
        <v>13926</v>
      </c>
      <c r="P1787" s="363" t="s">
        <v>14467</v>
      </c>
      <c r="Q1787" s="363" t="s">
        <v>13773</v>
      </c>
      <c r="R1787" s="363" t="s">
        <v>15914</v>
      </c>
      <c r="S1787" s="363" t="s">
        <v>9382</v>
      </c>
      <c r="T1787" s="419" t="str">
        <f t="shared" si="55"/>
        <v>403Xã Quỳnh Phú</v>
      </c>
      <c r="U1787" t="e">
        <f>VLOOKUP(S1787,'DM CQT mới'!$E$7:$E$132,1,)</f>
        <v>#N/A</v>
      </c>
      <c r="V1787" s="360" t="s">
        <v>3552</v>
      </c>
      <c r="W1787" s="363" t="s">
        <v>15913</v>
      </c>
      <c r="X1787" t="b">
        <f t="shared" si="54"/>
        <v>1</v>
      </c>
    </row>
    <row r="1788" spans="1:24" ht="60" hidden="1">
      <c r="A1788" s="360" t="s">
        <v>14465</v>
      </c>
      <c r="B1788" s="361" t="s">
        <v>11745</v>
      </c>
      <c r="C1788" s="361">
        <v>20</v>
      </c>
      <c r="D1788" s="361" t="s">
        <v>3552</v>
      </c>
      <c r="E1788" s="361" t="s">
        <v>14466</v>
      </c>
      <c r="F1788" s="361" t="s">
        <v>15912</v>
      </c>
      <c r="G1788" s="361" t="s">
        <v>3451</v>
      </c>
      <c r="H1788" s="361" t="s">
        <v>7940</v>
      </c>
      <c r="I1788" s="363" t="s">
        <v>3451</v>
      </c>
      <c r="J1788" s="363" t="s">
        <v>11891</v>
      </c>
      <c r="K1788" s="360" t="s">
        <v>7974</v>
      </c>
      <c r="L1788" s="360" t="s">
        <v>3552</v>
      </c>
      <c r="M1788" s="360" t="s">
        <v>14466</v>
      </c>
      <c r="N1788" s="363" t="s">
        <v>15913</v>
      </c>
      <c r="O1788" s="363" t="s">
        <v>13926</v>
      </c>
      <c r="P1788" s="363" t="s">
        <v>14467</v>
      </c>
      <c r="Q1788" s="363" t="s">
        <v>13773</v>
      </c>
      <c r="R1788" s="363" t="s">
        <v>15914</v>
      </c>
      <c r="S1788" s="363" t="s">
        <v>9383</v>
      </c>
      <c r="T1788" s="419" t="str">
        <f t="shared" si="55"/>
        <v>403Xã Quỳnh Sơn</v>
      </c>
      <c r="U1788" t="e">
        <f>VLOOKUP(S1788,'DM CQT mới'!$E$7:$E$132,1,)</f>
        <v>#N/A</v>
      </c>
      <c r="V1788" s="360" t="s">
        <v>3552</v>
      </c>
      <c r="W1788" s="363" t="s">
        <v>15913</v>
      </c>
      <c r="X1788" t="b">
        <f t="shared" si="54"/>
        <v>1</v>
      </c>
    </row>
    <row r="1789" spans="1:24" ht="60" hidden="1">
      <c r="A1789" s="360" t="s">
        <v>14465</v>
      </c>
      <c r="B1789" s="361" t="s">
        <v>11745</v>
      </c>
      <c r="C1789" s="361">
        <v>20</v>
      </c>
      <c r="D1789" s="361" t="s">
        <v>3552</v>
      </c>
      <c r="E1789" s="361" t="s">
        <v>14466</v>
      </c>
      <c r="F1789" s="361" t="s">
        <v>15912</v>
      </c>
      <c r="G1789" s="361" t="s">
        <v>3451</v>
      </c>
      <c r="H1789" s="361" t="s">
        <v>7940</v>
      </c>
      <c r="I1789" s="363" t="s">
        <v>3451</v>
      </c>
      <c r="J1789" s="363" t="s">
        <v>11891</v>
      </c>
      <c r="K1789" s="360" t="s">
        <v>7974</v>
      </c>
      <c r="L1789" s="360" t="s">
        <v>3552</v>
      </c>
      <c r="M1789" s="360" t="s">
        <v>14466</v>
      </c>
      <c r="N1789" s="363" t="s">
        <v>15913</v>
      </c>
      <c r="O1789" s="363" t="s">
        <v>13926</v>
      </c>
      <c r="P1789" s="363" t="s">
        <v>14467</v>
      </c>
      <c r="Q1789" s="363" t="s">
        <v>13773</v>
      </c>
      <c r="R1789" s="363" t="s">
        <v>15914</v>
      </c>
      <c r="S1789" s="363" t="s">
        <v>9384</v>
      </c>
      <c r="T1789" s="419" t="str">
        <f t="shared" si="55"/>
        <v>403Xã Quỳnh Thắng</v>
      </c>
      <c r="U1789" t="e">
        <f>VLOOKUP(S1789,'DM CQT mới'!$E$7:$E$132,1,)</f>
        <v>#N/A</v>
      </c>
      <c r="V1789" s="360" t="s">
        <v>3552</v>
      </c>
      <c r="W1789" s="363" t="s">
        <v>15913</v>
      </c>
      <c r="X1789" t="b">
        <f t="shared" si="54"/>
        <v>1</v>
      </c>
    </row>
    <row r="1790" spans="1:24" ht="60" hidden="1">
      <c r="A1790" s="360" t="s">
        <v>14468</v>
      </c>
      <c r="B1790" s="361" t="s">
        <v>11745</v>
      </c>
      <c r="C1790" s="361">
        <v>21</v>
      </c>
      <c r="D1790" s="361" t="s">
        <v>3525</v>
      </c>
      <c r="E1790" s="361" t="s">
        <v>14469</v>
      </c>
      <c r="F1790" s="361" t="s">
        <v>15915</v>
      </c>
      <c r="G1790" s="361" t="s">
        <v>3451</v>
      </c>
      <c r="H1790" s="361" t="s">
        <v>7940</v>
      </c>
      <c r="I1790" s="363" t="s">
        <v>3451</v>
      </c>
      <c r="J1790" s="363" t="s">
        <v>11891</v>
      </c>
      <c r="K1790" s="360" t="s">
        <v>13806</v>
      </c>
      <c r="L1790" s="360" t="s">
        <v>3525</v>
      </c>
      <c r="M1790" s="360" t="s">
        <v>14469</v>
      </c>
      <c r="N1790" s="363" t="s">
        <v>15916</v>
      </c>
      <c r="O1790" s="363" t="s">
        <v>13926</v>
      </c>
      <c r="P1790" s="363" t="s">
        <v>14470</v>
      </c>
      <c r="Q1790" s="363" t="s">
        <v>14471</v>
      </c>
      <c r="R1790" s="363" t="s">
        <v>15917</v>
      </c>
      <c r="S1790" s="363" t="s">
        <v>15358</v>
      </c>
      <c r="T1790" s="419" t="str">
        <f t="shared" si="55"/>
        <v>403Phường Thái Hòa</v>
      </c>
      <c r="U1790" t="e">
        <f>VLOOKUP(S1790,'DM CQT mới'!$E$7:$E$132,1,)</f>
        <v>#N/A</v>
      </c>
      <c r="V1790" s="360" t="s">
        <v>3525</v>
      </c>
      <c r="W1790" s="363" t="s">
        <v>15916</v>
      </c>
      <c r="X1790" t="b">
        <f t="shared" si="54"/>
        <v>1</v>
      </c>
    </row>
    <row r="1791" spans="1:24" ht="60" hidden="1">
      <c r="A1791" s="360" t="s">
        <v>14468</v>
      </c>
      <c r="B1791" s="361" t="s">
        <v>11745</v>
      </c>
      <c r="C1791" s="361">
        <v>21</v>
      </c>
      <c r="D1791" s="361" t="s">
        <v>3525</v>
      </c>
      <c r="E1791" s="361" t="s">
        <v>14469</v>
      </c>
      <c r="F1791" s="361" t="s">
        <v>15915</v>
      </c>
      <c r="G1791" s="361" t="s">
        <v>3451</v>
      </c>
      <c r="H1791" s="361" t="s">
        <v>7940</v>
      </c>
      <c r="I1791" s="363" t="s">
        <v>3451</v>
      </c>
      <c r="J1791" s="363" t="s">
        <v>11891</v>
      </c>
      <c r="K1791" s="360" t="s">
        <v>13806</v>
      </c>
      <c r="L1791" s="360" t="s">
        <v>3525</v>
      </c>
      <c r="M1791" s="360" t="s">
        <v>14469</v>
      </c>
      <c r="N1791" s="363" t="s">
        <v>15916</v>
      </c>
      <c r="O1791" s="363" t="s">
        <v>13926</v>
      </c>
      <c r="P1791" s="363" t="s">
        <v>14470</v>
      </c>
      <c r="Q1791" s="363" t="s">
        <v>14471</v>
      </c>
      <c r="R1791" s="363" t="s">
        <v>15917</v>
      </c>
      <c r="S1791" s="363" t="s">
        <v>9390</v>
      </c>
      <c r="T1791" s="419" t="str">
        <f t="shared" si="55"/>
        <v>403Phường Tây Hiếu</v>
      </c>
      <c r="U1791" t="e">
        <f>VLOOKUP(S1791,'DM CQT mới'!$E$7:$E$132,1,)</f>
        <v>#N/A</v>
      </c>
      <c r="V1791" s="360" t="s">
        <v>3525</v>
      </c>
      <c r="W1791" s="363" t="s">
        <v>15916</v>
      </c>
      <c r="X1791" t="b">
        <f t="shared" si="54"/>
        <v>1</v>
      </c>
    </row>
    <row r="1792" spans="1:24" ht="60" hidden="1">
      <c r="A1792" s="360" t="s">
        <v>14468</v>
      </c>
      <c r="B1792" s="361" t="s">
        <v>11745</v>
      </c>
      <c r="C1792" s="361">
        <v>21</v>
      </c>
      <c r="D1792" s="361" t="s">
        <v>3525</v>
      </c>
      <c r="E1792" s="361" t="s">
        <v>14469</v>
      </c>
      <c r="F1792" s="361" t="s">
        <v>15915</v>
      </c>
      <c r="G1792" s="361" t="s">
        <v>3451</v>
      </c>
      <c r="H1792" s="361" t="s">
        <v>7940</v>
      </c>
      <c r="I1792" s="363" t="s">
        <v>3451</v>
      </c>
      <c r="J1792" s="363" t="s">
        <v>11891</v>
      </c>
      <c r="K1792" s="360" t="s">
        <v>13806</v>
      </c>
      <c r="L1792" s="360" t="s">
        <v>3525</v>
      </c>
      <c r="M1792" s="360" t="s">
        <v>14469</v>
      </c>
      <c r="N1792" s="363" t="s">
        <v>15916</v>
      </c>
      <c r="O1792" s="363" t="s">
        <v>13926</v>
      </c>
      <c r="P1792" s="363" t="s">
        <v>14470</v>
      </c>
      <c r="Q1792" s="363" t="s">
        <v>14471</v>
      </c>
      <c r="R1792" s="363" t="s">
        <v>15917</v>
      </c>
      <c r="S1792" s="363" t="s">
        <v>9391</v>
      </c>
      <c r="T1792" s="419" t="str">
        <f t="shared" si="55"/>
        <v>403Xã Đông Hiếu</v>
      </c>
      <c r="U1792" t="e">
        <f>VLOOKUP(S1792,'DM CQT mới'!$E$7:$E$132,1,)</f>
        <v>#N/A</v>
      </c>
      <c r="V1792" s="360" t="s">
        <v>3525</v>
      </c>
      <c r="W1792" s="363" t="s">
        <v>15916</v>
      </c>
      <c r="X1792" t="b">
        <f t="shared" si="54"/>
        <v>1</v>
      </c>
    </row>
    <row r="1793" spans="1:24" ht="60" hidden="1">
      <c r="A1793" s="360" t="s">
        <v>14468</v>
      </c>
      <c r="B1793" s="361" t="s">
        <v>11745</v>
      </c>
      <c r="C1793" s="361">
        <v>21</v>
      </c>
      <c r="D1793" s="361" t="s">
        <v>3525</v>
      </c>
      <c r="E1793" s="361" t="s">
        <v>14469</v>
      </c>
      <c r="F1793" s="361" t="s">
        <v>15915</v>
      </c>
      <c r="G1793" s="361" t="s">
        <v>3451</v>
      </c>
      <c r="H1793" s="361" t="s">
        <v>7940</v>
      </c>
      <c r="I1793" s="363" t="s">
        <v>3451</v>
      </c>
      <c r="J1793" s="363" t="s">
        <v>11891</v>
      </c>
      <c r="K1793" s="360" t="s">
        <v>13806</v>
      </c>
      <c r="L1793" s="360" t="s">
        <v>3525</v>
      </c>
      <c r="M1793" s="360" t="s">
        <v>14469</v>
      </c>
      <c r="N1793" s="363" t="s">
        <v>15916</v>
      </c>
      <c r="O1793" s="363" t="s">
        <v>13926</v>
      </c>
      <c r="P1793" s="363" t="s">
        <v>14470</v>
      </c>
      <c r="Q1793" s="363" t="s">
        <v>14471</v>
      </c>
      <c r="R1793" s="363" t="s">
        <v>15917</v>
      </c>
      <c r="S1793" s="363" t="s">
        <v>9354</v>
      </c>
      <c r="T1793" s="419" t="str">
        <f t="shared" si="55"/>
        <v>403Xã Nghĩa Đàn</v>
      </c>
      <c r="U1793" t="e">
        <f>VLOOKUP(S1793,'DM CQT mới'!$E$7:$E$132,1,)</f>
        <v>#N/A</v>
      </c>
      <c r="V1793" s="360" t="s">
        <v>3525</v>
      </c>
      <c r="W1793" s="363" t="s">
        <v>15916</v>
      </c>
      <c r="X1793" t="b">
        <f t="shared" si="54"/>
        <v>1</v>
      </c>
    </row>
    <row r="1794" spans="1:24" ht="60" hidden="1">
      <c r="A1794" s="360" t="s">
        <v>14468</v>
      </c>
      <c r="B1794" s="361" t="s">
        <v>11745</v>
      </c>
      <c r="C1794" s="361">
        <v>21</v>
      </c>
      <c r="D1794" s="361" t="s">
        <v>3525</v>
      </c>
      <c r="E1794" s="361" t="s">
        <v>14469</v>
      </c>
      <c r="F1794" s="361" t="s">
        <v>15915</v>
      </c>
      <c r="G1794" s="361" t="s">
        <v>3451</v>
      </c>
      <c r="H1794" s="361" t="s">
        <v>7940</v>
      </c>
      <c r="I1794" s="363" t="s">
        <v>3451</v>
      </c>
      <c r="J1794" s="363" t="s">
        <v>11891</v>
      </c>
      <c r="K1794" s="360" t="s">
        <v>13806</v>
      </c>
      <c r="L1794" s="360" t="s">
        <v>3525</v>
      </c>
      <c r="M1794" s="360" t="s">
        <v>14469</v>
      </c>
      <c r="N1794" s="363" t="s">
        <v>15916</v>
      </c>
      <c r="O1794" s="363" t="s">
        <v>13926</v>
      </c>
      <c r="P1794" s="363" t="s">
        <v>14470</v>
      </c>
      <c r="Q1794" s="363" t="s">
        <v>14471</v>
      </c>
      <c r="R1794" s="363" t="s">
        <v>15917</v>
      </c>
      <c r="S1794" s="363" t="s">
        <v>9355</v>
      </c>
      <c r="T1794" s="419" t="str">
        <f t="shared" si="55"/>
        <v>403Xã Nghĩa Thọ</v>
      </c>
      <c r="U1794" t="e">
        <f>VLOOKUP(S1794,'DM CQT mới'!$E$7:$E$132,1,)</f>
        <v>#N/A</v>
      </c>
      <c r="V1794" s="360" t="s">
        <v>3525</v>
      </c>
      <c r="W1794" s="363" t="s">
        <v>15916</v>
      </c>
      <c r="X1794" t="b">
        <f t="shared" si="54"/>
        <v>1</v>
      </c>
    </row>
    <row r="1795" spans="1:24" ht="60" hidden="1">
      <c r="A1795" s="360" t="s">
        <v>14468</v>
      </c>
      <c r="B1795" s="361" t="s">
        <v>11745</v>
      </c>
      <c r="C1795" s="361">
        <v>21</v>
      </c>
      <c r="D1795" s="361" t="s">
        <v>3525</v>
      </c>
      <c r="E1795" s="361" t="s">
        <v>14469</v>
      </c>
      <c r="F1795" s="361" t="s">
        <v>15915</v>
      </c>
      <c r="G1795" s="361" t="s">
        <v>3451</v>
      </c>
      <c r="H1795" s="361" t="s">
        <v>7940</v>
      </c>
      <c r="I1795" s="363" t="s">
        <v>3451</v>
      </c>
      <c r="J1795" s="363" t="s">
        <v>11891</v>
      </c>
      <c r="K1795" s="360" t="s">
        <v>13806</v>
      </c>
      <c r="L1795" s="360" t="s">
        <v>3525</v>
      </c>
      <c r="M1795" s="360" t="s">
        <v>14469</v>
      </c>
      <c r="N1795" s="363" t="s">
        <v>15916</v>
      </c>
      <c r="O1795" s="363" t="s">
        <v>13926</v>
      </c>
      <c r="P1795" s="363" t="s">
        <v>14470</v>
      </c>
      <c r="Q1795" s="363" t="s">
        <v>14471</v>
      </c>
      <c r="R1795" s="363" t="s">
        <v>15917</v>
      </c>
      <c r="S1795" s="363" t="s">
        <v>9156</v>
      </c>
      <c r="T1795" s="419" t="str">
        <f t="shared" si="55"/>
        <v>403Xã Nghĩa Lâm</v>
      </c>
      <c r="U1795" t="e">
        <f>VLOOKUP(S1795,'DM CQT mới'!$E$7:$E$132,1,)</f>
        <v>#N/A</v>
      </c>
      <c r="V1795" s="360" t="s">
        <v>3525</v>
      </c>
      <c r="W1795" s="363" t="s">
        <v>15916</v>
      </c>
      <c r="X1795" t="b">
        <f t="shared" si="54"/>
        <v>1</v>
      </c>
    </row>
    <row r="1796" spans="1:24" ht="60" hidden="1">
      <c r="A1796" s="360" t="s">
        <v>14468</v>
      </c>
      <c r="B1796" s="361" t="s">
        <v>11745</v>
      </c>
      <c r="C1796" s="361">
        <v>21</v>
      </c>
      <c r="D1796" s="361" t="s">
        <v>3525</v>
      </c>
      <c r="E1796" s="361" t="s">
        <v>14469</v>
      </c>
      <c r="F1796" s="361" t="s">
        <v>15915</v>
      </c>
      <c r="G1796" s="361" t="s">
        <v>3451</v>
      </c>
      <c r="H1796" s="361" t="s">
        <v>7940</v>
      </c>
      <c r="I1796" s="363" t="s">
        <v>3451</v>
      </c>
      <c r="J1796" s="363" t="s">
        <v>11891</v>
      </c>
      <c r="K1796" s="360" t="s">
        <v>13806</v>
      </c>
      <c r="L1796" s="360" t="s">
        <v>3525</v>
      </c>
      <c r="M1796" s="360" t="s">
        <v>14469</v>
      </c>
      <c r="N1796" s="363" t="s">
        <v>15916</v>
      </c>
      <c r="O1796" s="363" t="s">
        <v>13926</v>
      </c>
      <c r="P1796" s="363" t="s">
        <v>14470</v>
      </c>
      <c r="Q1796" s="363" t="s">
        <v>14471</v>
      </c>
      <c r="R1796" s="363" t="s">
        <v>15917</v>
      </c>
      <c r="S1796" s="363" t="s">
        <v>9356</v>
      </c>
      <c r="T1796" s="419" t="str">
        <f t="shared" si="55"/>
        <v>403Xã Nghĩa Mai</v>
      </c>
      <c r="U1796" t="e">
        <f>VLOOKUP(S1796,'DM CQT mới'!$E$7:$E$132,1,)</f>
        <v>#N/A</v>
      </c>
      <c r="V1796" s="360" t="s">
        <v>3525</v>
      </c>
      <c r="W1796" s="363" t="s">
        <v>15916</v>
      </c>
      <c r="X1796" t="b">
        <f t="shared" ref="X1796:X1859" si="56">V1796=D1796</f>
        <v>1</v>
      </c>
    </row>
    <row r="1797" spans="1:24" ht="60" hidden="1">
      <c r="A1797" s="360" t="s">
        <v>14468</v>
      </c>
      <c r="B1797" s="361" t="s">
        <v>11745</v>
      </c>
      <c r="C1797" s="361">
        <v>21</v>
      </c>
      <c r="D1797" s="361" t="s">
        <v>3525</v>
      </c>
      <c r="E1797" s="361" t="s">
        <v>14469</v>
      </c>
      <c r="F1797" s="361" t="s">
        <v>15915</v>
      </c>
      <c r="G1797" s="361" t="s">
        <v>3451</v>
      </c>
      <c r="H1797" s="361" t="s">
        <v>7940</v>
      </c>
      <c r="I1797" s="363" t="s">
        <v>3451</v>
      </c>
      <c r="J1797" s="363" t="s">
        <v>11891</v>
      </c>
      <c r="K1797" s="360" t="s">
        <v>13806</v>
      </c>
      <c r="L1797" s="360" t="s">
        <v>3525</v>
      </c>
      <c r="M1797" s="360" t="s">
        <v>14469</v>
      </c>
      <c r="N1797" s="363" t="s">
        <v>15916</v>
      </c>
      <c r="O1797" s="363" t="s">
        <v>13926</v>
      </c>
      <c r="P1797" s="363" t="s">
        <v>14470</v>
      </c>
      <c r="Q1797" s="363" t="s">
        <v>14471</v>
      </c>
      <c r="R1797" s="363" t="s">
        <v>15917</v>
      </c>
      <c r="S1797" s="363" t="s">
        <v>9153</v>
      </c>
      <c r="T1797" s="419" t="str">
        <f t="shared" ref="T1797:T1860" si="57">H1797&amp;S1797</f>
        <v>403Xã Nghĩa Hưng</v>
      </c>
      <c r="U1797" t="e">
        <f>VLOOKUP(S1797,'DM CQT mới'!$E$7:$E$132,1,)</f>
        <v>#N/A</v>
      </c>
      <c r="V1797" s="360" t="s">
        <v>3525</v>
      </c>
      <c r="W1797" s="363" t="s">
        <v>15916</v>
      </c>
      <c r="X1797" t="b">
        <f t="shared" si="56"/>
        <v>1</v>
      </c>
    </row>
    <row r="1798" spans="1:24" ht="60" hidden="1">
      <c r="A1798" s="360" t="s">
        <v>14468</v>
      </c>
      <c r="B1798" s="361" t="s">
        <v>11745</v>
      </c>
      <c r="C1798" s="361">
        <v>21</v>
      </c>
      <c r="D1798" s="361" t="s">
        <v>3525</v>
      </c>
      <c r="E1798" s="361" t="s">
        <v>14469</v>
      </c>
      <c r="F1798" s="361" t="s">
        <v>15915</v>
      </c>
      <c r="G1798" s="361" t="s">
        <v>3451</v>
      </c>
      <c r="H1798" s="361" t="s">
        <v>7940</v>
      </c>
      <c r="I1798" s="363" t="s">
        <v>3451</v>
      </c>
      <c r="J1798" s="363" t="s">
        <v>11891</v>
      </c>
      <c r="K1798" s="360" t="s">
        <v>13806</v>
      </c>
      <c r="L1798" s="360" t="s">
        <v>3525</v>
      </c>
      <c r="M1798" s="360" t="s">
        <v>14469</v>
      </c>
      <c r="N1798" s="363" t="s">
        <v>15916</v>
      </c>
      <c r="O1798" s="363" t="s">
        <v>13926</v>
      </c>
      <c r="P1798" s="363" t="s">
        <v>14470</v>
      </c>
      <c r="Q1798" s="363" t="s">
        <v>14471</v>
      </c>
      <c r="R1798" s="363" t="s">
        <v>15917</v>
      </c>
      <c r="S1798" s="363" t="s">
        <v>9357</v>
      </c>
      <c r="T1798" s="419" t="str">
        <f t="shared" si="57"/>
        <v>403Xã Nghĩa Khánh</v>
      </c>
      <c r="U1798" t="e">
        <f>VLOOKUP(S1798,'DM CQT mới'!$E$7:$E$132,1,)</f>
        <v>#N/A</v>
      </c>
      <c r="V1798" s="360" t="s">
        <v>3525</v>
      </c>
      <c r="W1798" s="363" t="s">
        <v>15916</v>
      </c>
      <c r="X1798" t="b">
        <f t="shared" si="56"/>
        <v>1</v>
      </c>
    </row>
    <row r="1799" spans="1:24" ht="60" hidden="1">
      <c r="A1799" s="360" t="s">
        <v>14468</v>
      </c>
      <c r="B1799" s="361" t="s">
        <v>11745</v>
      </c>
      <c r="C1799" s="361">
        <v>21</v>
      </c>
      <c r="D1799" s="361" t="s">
        <v>3525</v>
      </c>
      <c r="E1799" s="361" t="s">
        <v>14469</v>
      </c>
      <c r="F1799" s="361" t="s">
        <v>15915</v>
      </c>
      <c r="G1799" s="361" t="s">
        <v>3451</v>
      </c>
      <c r="H1799" s="361" t="s">
        <v>7940</v>
      </c>
      <c r="I1799" s="363" t="s">
        <v>3451</v>
      </c>
      <c r="J1799" s="363" t="s">
        <v>11891</v>
      </c>
      <c r="K1799" s="360" t="s">
        <v>13806</v>
      </c>
      <c r="L1799" s="360" t="s">
        <v>3525</v>
      </c>
      <c r="M1799" s="360" t="s">
        <v>14469</v>
      </c>
      <c r="N1799" s="363" t="s">
        <v>15916</v>
      </c>
      <c r="O1799" s="363" t="s">
        <v>13926</v>
      </c>
      <c r="P1799" s="363" t="s">
        <v>14470</v>
      </c>
      <c r="Q1799" s="363" t="s">
        <v>14471</v>
      </c>
      <c r="R1799" s="363" t="s">
        <v>15917</v>
      </c>
      <c r="S1799" s="363" t="s">
        <v>9358</v>
      </c>
      <c r="T1799" s="419" t="str">
        <f t="shared" si="57"/>
        <v>403Xã Nghĩa Lộc</v>
      </c>
      <c r="U1799" t="e">
        <f>VLOOKUP(S1799,'DM CQT mới'!$E$7:$E$132,1,)</f>
        <v>#N/A</v>
      </c>
      <c r="V1799" s="360" t="s">
        <v>3525</v>
      </c>
      <c r="W1799" s="363" t="s">
        <v>15916</v>
      </c>
      <c r="X1799" t="b">
        <f t="shared" si="56"/>
        <v>1</v>
      </c>
    </row>
    <row r="1800" spans="1:24" ht="45" hidden="1">
      <c r="A1800" s="360" t="s">
        <v>14472</v>
      </c>
      <c r="B1800" s="361" t="s">
        <v>11745</v>
      </c>
      <c r="C1800" s="361">
        <v>22</v>
      </c>
      <c r="D1800" s="361" t="s">
        <v>3603</v>
      </c>
      <c r="E1800" s="361" t="s">
        <v>14473</v>
      </c>
      <c r="F1800" s="361" t="s">
        <v>15918</v>
      </c>
      <c r="G1800" s="361" t="s">
        <v>3451</v>
      </c>
      <c r="H1800" s="361" t="s">
        <v>7940</v>
      </c>
      <c r="I1800" s="363" t="s">
        <v>3451</v>
      </c>
      <c r="J1800" s="363" t="s">
        <v>11891</v>
      </c>
      <c r="K1800" s="360" t="s">
        <v>7975</v>
      </c>
      <c r="L1800" s="360" t="s">
        <v>3603</v>
      </c>
      <c r="M1800" s="360" t="s">
        <v>14473</v>
      </c>
      <c r="N1800" s="363" t="s">
        <v>15919</v>
      </c>
      <c r="O1800" s="363" t="s">
        <v>13926</v>
      </c>
      <c r="P1800" s="363" t="s">
        <v>3498</v>
      </c>
      <c r="Q1800" s="363" t="s">
        <v>14474</v>
      </c>
      <c r="R1800" s="363" t="s">
        <v>15920</v>
      </c>
      <c r="S1800" s="363" t="s">
        <v>9313</v>
      </c>
      <c r="T1800" s="419" t="str">
        <f t="shared" si="57"/>
        <v>403Xã Anh Sơn</v>
      </c>
      <c r="U1800" t="e">
        <f>VLOOKUP(S1800,'DM CQT mới'!$E$7:$E$132,1,)</f>
        <v>#N/A</v>
      </c>
      <c r="V1800" s="360" t="s">
        <v>3603</v>
      </c>
      <c r="W1800" s="363" t="s">
        <v>15919</v>
      </c>
      <c r="X1800" t="b">
        <f t="shared" si="56"/>
        <v>1</v>
      </c>
    </row>
    <row r="1801" spans="1:24" ht="45" hidden="1">
      <c r="A1801" s="360" t="s">
        <v>14472</v>
      </c>
      <c r="B1801" s="361" t="s">
        <v>11745</v>
      </c>
      <c r="C1801" s="361">
        <v>22</v>
      </c>
      <c r="D1801" s="361" t="s">
        <v>3603</v>
      </c>
      <c r="E1801" s="361" t="s">
        <v>14473</v>
      </c>
      <c r="F1801" s="361" t="s">
        <v>15918</v>
      </c>
      <c r="G1801" s="361" t="s">
        <v>3451</v>
      </c>
      <c r="H1801" s="361" t="s">
        <v>7940</v>
      </c>
      <c r="I1801" s="363" t="s">
        <v>3451</v>
      </c>
      <c r="J1801" s="363" t="s">
        <v>11891</v>
      </c>
      <c r="K1801" s="360" t="s">
        <v>7975</v>
      </c>
      <c r="L1801" s="360" t="s">
        <v>3603</v>
      </c>
      <c r="M1801" s="360" t="s">
        <v>14473</v>
      </c>
      <c r="N1801" s="363" t="s">
        <v>15919</v>
      </c>
      <c r="O1801" s="363" t="s">
        <v>13926</v>
      </c>
      <c r="P1801" s="363" t="s">
        <v>3498</v>
      </c>
      <c r="Q1801" s="363" t="s">
        <v>14474</v>
      </c>
      <c r="R1801" s="363" t="s">
        <v>15920</v>
      </c>
      <c r="S1801" s="363" t="s">
        <v>97</v>
      </c>
      <c r="T1801" s="419" t="str">
        <f t="shared" si="57"/>
        <v>403Xã Yên Xuân</v>
      </c>
      <c r="U1801" t="str">
        <f>VLOOKUP(S1801,'DM CQT mới'!$E$7:$E$132,1,)</f>
        <v>Xã Yên Xuân</v>
      </c>
      <c r="V1801" s="360" t="s">
        <v>3603</v>
      </c>
      <c r="W1801" s="363" t="s">
        <v>15919</v>
      </c>
      <c r="X1801" t="b">
        <f t="shared" si="56"/>
        <v>1</v>
      </c>
    </row>
    <row r="1802" spans="1:24" ht="45" hidden="1">
      <c r="A1802" s="360" t="s">
        <v>14472</v>
      </c>
      <c r="B1802" s="361" t="s">
        <v>11745</v>
      </c>
      <c r="C1802" s="361">
        <v>22</v>
      </c>
      <c r="D1802" s="361" t="s">
        <v>3603</v>
      </c>
      <c r="E1802" s="361" t="s">
        <v>14473</v>
      </c>
      <c r="F1802" s="361" t="s">
        <v>15918</v>
      </c>
      <c r="G1802" s="361" t="s">
        <v>3451</v>
      </c>
      <c r="H1802" s="361" t="s">
        <v>7940</v>
      </c>
      <c r="I1802" s="363" t="s">
        <v>3451</v>
      </c>
      <c r="J1802" s="363" t="s">
        <v>11891</v>
      </c>
      <c r="K1802" s="360" t="s">
        <v>7975</v>
      </c>
      <c r="L1802" s="360" t="s">
        <v>3603</v>
      </c>
      <c r="M1802" s="360" t="s">
        <v>14473</v>
      </c>
      <c r="N1802" s="363" t="s">
        <v>15919</v>
      </c>
      <c r="O1802" s="363" t="s">
        <v>13926</v>
      </c>
      <c r="P1802" s="363" t="s">
        <v>3498</v>
      </c>
      <c r="Q1802" s="363" t="s">
        <v>14474</v>
      </c>
      <c r="R1802" s="363" t="s">
        <v>15920</v>
      </c>
      <c r="S1802" s="363" t="s">
        <v>15359</v>
      </c>
      <c r="T1802" s="419" t="str">
        <f t="shared" si="57"/>
        <v>403Xã Nhân Hòa</v>
      </c>
      <c r="U1802" t="e">
        <f>VLOOKUP(S1802,'DM CQT mới'!$E$7:$E$132,1,)</f>
        <v>#N/A</v>
      </c>
      <c r="V1802" s="360" t="s">
        <v>3603</v>
      </c>
      <c r="W1802" s="363" t="s">
        <v>15919</v>
      </c>
      <c r="X1802" t="b">
        <f t="shared" si="56"/>
        <v>1</v>
      </c>
    </row>
    <row r="1803" spans="1:24" ht="45" hidden="1">
      <c r="A1803" s="360" t="s">
        <v>14472</v>
      </c>
      <c r="B1803" s="361" t="s">
        <v>11745</v>
      </c>
      <c r="C1803" s="361">
        <v>22</v>
      </c>
      <c r="D1803" s="361" t="s">
        <v>3603</v>
      </c>
      <c r="E1803" s="361" t="s">
        <v>14473</v>
      </c>
      <c r="F1803" s="361" t="s">
        <v>15918</v>
      </c>
      <c r="G1803" s="361" t="s">
        <v>3451</v>
      </c>
      <c r="H1803" s="361" t="s">
        <v>7940</v>
      </c>
      <c r="I1803" s="363" t="s">
        <v>3451</v>
      </c>
      <c r="J1803" s="363" t="s">
        <v>11891</v>
      </c>
      <c r="K1803" s="360" t="s">
        <v>7975</v>
      </c>
      <c r="L1803" s="360" t="s">
        <v>3603</v>
      </c>
      <c r="M1803" s="360" t="s">
        <v>14473</v>
      </c>
      <c r="N1803" s="363" t="s">
        <v>15919</v>
      </c>
      <c r="O1803" s="363" t="s">
        <v>13926</v>
      </c>
      <c r="P1803" s="363" t="s">
        <v>3498</v>
      </c>
      <c r="Q1803" s="363" t="s">
        <v>14474</v>
      </c>
      <c r="R1803" s="363" t="s">
        <v>15920</v>
      </c>
      <c r="S1803" s="363" t="s">
        <v>9314</v>
      </c>
      <c r="T1803" s="419" t="str">
        <f t="shared" si="57"/>
        <v>403Xã Anh Sơn Đông</v>
      </c>
      <c r="U1803" t="e">
        <f>VLOOKUP(S1803,'DM CQT mới'!$E$7:$E$132,1,)</f>
        <v>#N/A</v>
      </c>
      <c r="V1803" s="360" t="s">
        <v>3603</v>
      </c>
      <c r="W1803" s="363" t="s">
        <v>15919</v>
      </c>
      <c r="X1803" t="b">
        <f t="shared" si="56"/>
        <v>1</v>
      </c>
    </row>
    <row r="1804" spans="1:24" ht="45" hidden="1">
      <c r="A1804" s="360" t="s">
        <v>14472</v>
      </c>
      <c r="B1804" s="361" t="s">
        <v>11745</v>
      </c>
      <c r="C1804" s="361">
        <v>22</v>
      </c>
      <c r="D1804" s="361" t="s">
        <v>3603</v>
      </c>
      <c r="E1804" s="361" t="s">
        <v>14473</v>
      </c>
      <c r="F1804" s="361" t="s">
        <v>15918</v>
      </c>
      <c r="G1804" s="361" t="s">
        <v>3451</v>
      </c>
      <c r="H1804" s="361" t="s">
        <v>7940</v>
      </c>
      <c r="I1804" s="363" t="s">
        <v>3451</v>
      </c>
      <c r="J1804" s="363" t="s">
        <v>11891</v>
      </c>
      <c r="K1804" s="360" t="s">
        <v>7975</v>
      </c>
      <c r="L1804" s="360" t="s">
        <v>3603</v>
      </c>
      <c r="M1804" s="360" t="s">
        <v>14473</v>
      </c>
      <c r="N1804" s="363" t="s">
        <v>15919</v>
      </c>
      <c r="O1804" s="363" t="s">
        <v>13926</v>
      </c>
      <c r="P1804" s="363" t="s">
        <v>3498</v>
      </c>
      <c r="Q1804" s="363" t="s">
        <v>14474</v>
      </c>
      <c r="R1804" s="363" t="s">
        <v>15920</v>
      </c>
      <c r="S1804" s="363" t="s">
        <v>8605</v>
      </c>
      <c r="T1804" s="419" t="str">
        <f t="shared" si="57"/>
        <v>403Xã Vĩnh Tường</v>
      </c>
      <c r="U1804" t="e">
        <f>VLOOKUP(S1804,'DM CQT mới'!$E$7:$E$132,1,)</f>
        <v>#N/A</v>
      </c>
      <c r="V1804" s="360" t="s">
        <v>3603</v>
      </c>
      <c r="W1804" s="363" t="s">
        <v>15919</v>
      </c>
      <c r="X1804" t="b">
        <f t="shared" si="56"/>
        <v>1</v>
      </c>
    </row>
    <row r="1805" spans="1:24" ht="45" hidden="1">
      <c r="A1805" s="360" t="s">
        <v>14472</v>
      </c>
      <c r="B1805" s="361" t="s">
        <v>11745</v>
      </c>
      <c r="C1805" s="361">
        <v>22</v>
      </c>
      <c r="D1805" s="361" t="s">
        <v>3603</v>
      </c>
      <c r="E1805" s="361" t="s">
        <v>14473</v>
      </c>
      <c r="F1805" s="361" t="s">
        <v>15918</v>
      </c>
      <c r="G1805" s="361" t="s">
        <v>3451</v>
      </c>
      <c r="H1805" s="361" t="s">
        <v>7940</v>
      </c>
      <c r="I1805" s="363" t="s">
        <v>3451</v>
      </c>
      <c r="J1805" s="363" t="s">
        <v>11891</v>
      </c>
      <c r="K1805" s="360" t="s">
        <v>7975</v>
      </c>
      <c r="L1805" s="360" t="s">
        <v>3603</v>
      </c>
      <c r="M1805" s="360" t="s">
        <v>14473</v>
      </c>
      <c r="N1805" s="363" t="s">
        <v>15919</v>
      </c>
      <c r="O1805" s="363" t="s">
        <v>13926</v>
      </c>
      <c r="P1805" s="363" t="s">
        <v>3498</v>
      </c>
      <c r="Q1805" s="363" t="s">
        <v>14474</v>
      </c>
      <c r="R1805" s="363" t="s">
        <v>15920</v>
      </c>
      <c r="S1805" s="363" t="s">
        <v>9315</v>
      </c>
      <c r="T1805" s="419" t="str">
        <f t="shared" si="57"/>
        <v>403Xã Thành Bình Thọ</v>
      </c>
      <c r="U1805" t="e">
        <f>VLOOKUP(S1805,'DM CQT mới'!$E$7:$E$132,1,)</f>
        <v>#N/A</v>
      </c>
      <c r="V1805" s="360" t="s">
        <v>3603</v>
      </c>
      <c r="W1805" s="363" t="s">
        <v>15919</v>
      </c>
      <c r="X1805" t="b">
        <f t="shared" si="56"/>
        <v>1</v>
      </c>
    </row>
    <row r="1806" spans="1:24" ht="45" hidden="1">
      <c r="A1806" s="360" t="s">
        <v>14475</v>
      </c>
      <c r="B1806" s="361" t="s">
        <v>11745</v>
      </c>
      <c r="C1806" s="361">
        <v>23</v>
      </c>
      <c r="D1806" s="361" t="s">
        <v>3577</v>
      </c>
      <c r="E1806" s="361" t="s">
        <v>14476</v>
      </c>
      <c r="F1806" s="361" t="s">
        <v>15921</v>
      </c>
      <c r="G1806" s="361" t="s">
        <v>3451</v>
      </c>
      <c r="H1806" s="361" t="s">
        <v>7940</v>
      </c>
      <c r="I1806" s="363" t="s">
        <v>3451</v>
      </c>
      <c r="J1806" s="363" t="s">
        <v>11891</v>
      </c>
      <c r="K1806" s="360" t="s">
        <v>13811</v>
      </c>
      <c r="L1806" s="360" t="s">
        <v>3577</v>
      </c>
      <c r="M1806" s="360" t="s">
        <v>14476</v>
      </c>
      <c r="N1806" s="363" t="s">
        <v>15922</v>
      </c>
      <c r="O1806" s="363" t="s">
        <v>13926</v>
      </c>
      <c r="P1806" s="363" t="s">
        <v>3575</v>
      </c>
      <c r="Q1806" s="363" t="s">
        <v>14477</v>
      </c>
      <c r="R1806" s="363" t="s">
        <v>15923</v>
      </c>
      <c r="S1806" s="363" t="s">
        <v>9316</v>
      </c>
      <c r="T1806" s="419" t="str">
        <f t="shared" si="57"/>
        <v>403Xã Con Cuông</v>
      </c>
      <c r="U1806" t="e">
        <f>VLOOKUP(S1806,'DM CQT mới'!$E$7:$E$132,1,)</f>
        <v>#N/A</v>
      </c>
      <c r="V1806" s="360" t="s">
        <v>3577</v>
      </c>
      <c r="W1806" s="363" t="s">
        <v>15922</v>
      </c>
      <c r="X1806" t="b">
        <f t="shared" si="56"/>
        <v>1</v>
      </c>
    </row>
    <row r="1807" spans="1:24" ht="45" hidden="1">
      <c r="A1807" s="360" t="s">
        <v>14475</v>
      </c>
      <c r="B1807" s="361" t="s">
        <v>11745</v>
      </c>
      <c r="C1807" s="361">
        <v>23</v>
      </c>
      <c r="D1807" s="361" t="s">
        <v>3577</v>
      </c>
      <c r="E1807" s="361" t="s">
        <v>14476</v>
      </c>
      <c r="F1807" s="361" t="s">
        <v>15921</v>
      </c>
      <c r="G1807" s="361" t="s">
        <v>3451</v>
      </c>
      <c r="H1807" s="361" t="s">
        <v>7940</v>
      </c>
      <c r="I1807" s="363" t="s">
        <v>3451</v>
      </c>
      <c r="J1807" s="363" t="s">
        <v>11891</v>
      </c>
      <c r="K1807" s="360" t="s">
        <v>13811</v>
      </c>
      <c r="L1807" s="360" t="s">
        <v>3577</v>
      </c>
      <c r="M1807" s="360" t="s">
        <v>14476</v>
      </c>
      <c r="N1807" s="363" t="s">
        <v>15922</v>
      </c>
      <c r="O1807" s="363" t="s">
        <v>13926</v>
      </c>
      <c r="P1807" s="363" t="s">
        <v>3575</v>
      </c>
      <c r="Q1807" s="363" t="s">
        <v>14477</v>
      </c>
      <c r="R1807" s="363" t="s">
        <v>15923</v>
      </c>
      <c r="S1807" s="363" t="s">
        <v>9317</v>
      </c>
      <c r="T1807" s="419" t="str">
        <f t="shared" si="57"/>
        <v>403Xã Môn Sơn</v>
      </c>
      <c r="U1807" t="e">
        <f>VLOOKUP(S1807,'DM CQT mới'!$E$7:$E$132,1,)</f>
        <v>#N/A</v>
      </c>
      <c r="V1807" s="360" t="s">
        <v>3577</v>
      </c>
      <c r="W1807" s="363" t="s">
        <v>15922</v>
      </c>
      <c r="X1807" t="b">
        <f t="shared" si="56"/>
        <v>1</v>
      </c>
    </row>
    <row r="1808" spans="1:24" ht="45" hidden="1">
      <c r="A1808" s="360" t="s">
        <v>14475</v>
      </c>
      <c r="B1808" s="361" t="s">
        <v>11745</v>
      </c>
      <c r="C1808" s="361">
        <v>23</v>
      </c>
      <c r="D1808" s="361" t="s">
        <v>3577</v>
      </c>
      <c r="E1808" s="361" t="s">
        <v>14476</v>
      </c>
      <c r="F1808" s="361" t="s">
        <v>15921</v>
      </c>
      <c r="G1808" s="361" t="s">
        <v>3451</v>
      </c>
      <c r="H1808" s="361" t="s">
        <v>7940</v>
      </c>
      <c r="I1808" s="363" t="s">
        <v>3451</v>
      </c>
      <c r="J1808" s="363" t="s">
        <v>11891</v>
      </c>
      <c r="K1808" s="360" t="s">
        <v>13811</v>
      </c>
      <c r="L1808" s="360" t="s">
        <v>3577</v>
      </c>
      <c r="M1808" s="360" t="s">
        <v>14476</v>
      </c>
      <c r="N1808" s="363" t="s">
        <v>15922</v>
      </c>
      <c r="O1808" s="363" t="s">
        <v>13926</v>
      </c>
      <c r="P1808" s="363" t="s">
        <v>3575</v>
      </c>
      <c r="Q1808" s="363" t="s">
        <v>14477</v>
      </c>
      <c r="R1808" s="363" t="s">
        <v>15923</v>
      </c>
      <c r="S1808" s="363" t="s">
        <v>9318</v>
      </c>
      <c r="T1808" s="419" t="str">
        <f t="shared" si="57"/>
        <v>403Xã Mậu Thạch</v>
      </c>
      <c r="U1808" t="e">
        <f>VLOOKUP(S1808,'DM CQT mới'!$E$7:$E$132,1,)</f>
        <v>#N/A</v>
      </c>
      <c r="V1808" s="360" t="s">
        <v>3577</v>
      </c>
      <c r="W1808" s="363" t="s">
        <v>15922</v>
      </c>
      <c r="X1808" t="b">
        <f t="shared" si="56"/>
        <v>1</v>
      </c>
    </row>
    <row r="1809" spans="1:24" ht="45" hidden="1">
      <c r="A1809" s="360" t="s">
        <v>14475</v>
      </c>
      <c r="B1809" s="361" t="s">
        <v>11745</v>
      </c>
      <c r="C1809" s="361">
        <v>23</v>
      </c>
      <c r="D1809" s="361" t="s">
        <v>3577</v>
      </c>
      <c r="E1809" s="361" t="s">
        <v>14476</v>
      </c>
      <c r="F1809" s="361" t="s">
        <v>15921</v>
      </c>
      <c r="G1809" s="361" t="s">
        <v>3451</v>
      </c>
      <c r="H1809" s="361" t="s">
        <v>7940</v>
      </c>
      <c r="I1809" s="363" t="s">
        <v>3451</v>
      </c>
      <c r="J1809" s="363" t="s">
        <v>11891</v>
      </c>
      <c r="K1809" s="360" t="s">
        <v>13811</v>
      </c>
      <c r="L1809" s="360" t="s">
        <v>3577</v>
      </c>
      <c r="M1809" s="360" t="s">
        <v>14476</v>
      </c>
      <c r="N1809" s="363" t="s">
        <v>15922</v>
      </c>
      <c r="O1809" s="363" t="s">
        <v>13926</v>
      </c>
      <c r="P1809" s="363" t="s">
        <v>3575</v>
      </c>
      <c r="Q1809" s="363" t="s">
        <v>14477</v>
      </c>
      <c r="R1809" s="363" t="s">
        <v>15923</v>
      </c>
      <c r="S1809" s="363" t="s">
        <v>9319</v>
      </c>
      <c r="T1809" s="419" t="str">
        <f t="shared" si="57"/>
        <v>403Xã Cam Phục</v>
      </c>
      <c r="U1809" t="e">
        <f>VLOOKUP(S1809,'DM CQT mới'!$E$7:$E$132,1,)</f>
        <v>#N/A</v>
      </c>
      <c r="V1809" s="360" t="s">
        <v>3577</v>
      </c>
      <c r="W1809" s="363" t="s">
        <v>15922</v>
      </c>
      <c r="X1809" t="b">
        <f t="shared" si="56"/>
        <v>1</v>
      </c>
    </row>
    <row r="1810" spans="1:24" ht="45" hidden="1">
      <c r="A1810" s="360" t="s">
        <v>14475</v>
      </c>
      <c r="B1810" s="361" t="s">
        <v>11745</v>
      </c>
      <c r="C1810" s="361">
        <v>23</v>
      </c>
      <c r="D1810" s="361" t="s">
        <v>3577</v>
      </c>
      <c r="E1810" s="361" t="s">
        <v>14476</v>
      </c>
      <c r="F1810" s="361" t="s">
        <v>15921</v>
      </c>
      <c r="G1810" s="361" t="s">
        <v>3451</v>
      </c>
      <c r="H1810" s="361" t="s">
        <v>7940</v>
      </c>
      <c r="I1810" s="363" t="s">
        <v>3451</v>
      </c>
      <c r="J1810" s="363" t="s">
        <v>11891</v>
      </c>
      <c r="K1810" s="360" t="s">
        <v>13811</v>
      </c>
      <c r="L1810" s="360" t="s">
        <v>3577</v>
      </c>
      <c r="M1810" s="360" t="s">
        <v>14476</v>
      </c>
      <c r="N1810" s="363" t="s">
        <v>15922</v>
      </c>
      <c r="O1810" s="363" t="s">
        <v>13926</v>
      </c>
      <c r="P1810" s="363" t="s">
        <v>3575</v>
      </c>
      <c r="Q1810" s="363" t="s">
        <v>14477</v>
      </c>
      <c r="R1810" s="363" t="s">
        <v>15923</v>
      </c>
      <c r="S1810" s="363" t="s">
        <v>9320</v>
      </c>
      <c r="T1810" s="419" t="str">
        <f t="shared" si="57"/>
        <v>403Xã Châu Khê</v>
      </c>
      <c r="U1810" t="e">
        <f>VLOOKUP(S1810,'DM CQT mới'!$E$7:$E$132,1,)</f>
        <v>#N/A</v>
      </c>
      <c r="V1810" s="360" t="s">
        <v>3577</v>
      </c>
      <c r="W1810" s="363" t="s">
        <v>15922</v>
      </c>
      <c r="X1810" t="b">
        <f t="shared" si="56"/>
        <v>1</v>
      </c>
    </row>
    <row r="1811" spans="1:24" ht="45" hidden="1">
      <c r="A1811" s="360" t="s">
        <v>14475</v>
      </c>
      <c r="B1811" s="361" t="s">
        <v>11745</v>
      </c>
      <c r="C1811" s="361">
        <v>23</v>
      </c>
      <c r="D1811" s="361" t="s">
        <v>3577</v>
      </c>
      <c r="E1811" s="361" t="s">
        <v>14476</v>
      </c>
      <c r="F1811" s="361" t="s">
        <v>15921</v>
      </c>
      <c r="G1811" s="361" t="s">
        <v>3451</v>
      </c>
      <c r="H1811" s="361" t="s">
        <v>7940</v>
      </c>
      <c r="I1811" s="363" t="s">
        <v>3451</v>
      </c>
      <c r="J1811" s="363" t="s">
        <v>11891</v>
      </c>
      <c r="K1811" s="360" t="s">
        <v>13811</v>
      </c>
      <c r="L1811" s="360" t="s">
        <v>3577</v>
      </c>
      <c r="M1811" s="360" t="s">
        <v>14476</v>
      </c>
      <c r="N1811" s="363" t="s">
        <v>15922</v>
      </c>
      <c r="O1811" s="363" t="s">
        <v>13926</v>
      </c>
      <c r="P1811" s="363" t="s">
        <v>3575</v>
      </c>
      <c r="Q1811" s="363" t="s">
        <v>14477</v>
      </c>
      <c r="R1811" s="363" t="s">
        <v>15923</v>
      </c>
      <c r="S1811" s="363" t="s">
        <v>9321</v>
      </c>
      <c r="T1811" s="419" t="str">
        <f t="shared" si="57"/>
        <v>403Xã Bình Chuẩn</v>
      </c>
      <c r="U1811" t="e">
        <f>VLOOKUP(S1811,'DM CQT mới'!$E$7:$E$132,1,)</f>
        <v>#N/A</v>
      </c>
      <c r="V1811" s="360" t="s">
        <v>3577</v>
      </c>
      <c r="W1811" s="363" t="s">
        <v>15922</v>
      </c>
      <c r="X1811" t="b">
        <f t="shared" si="56"/>
        <v>1</v>
      </c>
    </row>
    <row r="1812" spans="1:24" ht="45" hidden="1">
      <c r="A1812" s="360" t="s">
        <v>14478</v>
      </c>
      <c r="B1812" s="361" t="s">
        <v>11745</v>
      </c>
      <c r="C1812" s="361">
        <v>24</v>
      </c>
      <c r="D1812" s="361">
        <v>1428</v>
      </c>
      <c r="E1812" s="361">
        <v>40701020</v>
      </c>
      <c r="F1812" s="361" t="s">
        <v>15924</v>
      </c>
      <c r="G1812" s="361" t="s">
        <v>3451</v>
      </c>
      <c r="H1812" s="361" t="s">
        <v>7940</v>
      </c>
      <c r="I1812" s="363" t="s">
        <v>3451</v>
      </c>
      <c r="J1812" s="363" t="s">
        <v>11891</v>
      </c>
      <c r="K1812" s="360" t="s">
        <v>7976</v>
      </c>
      <c r="L1812" s="360">
        <v>1428</v>
      </c>
      <c r="M1812" s="360">
        <v>40701020</v>
      </c>
      <c r="N1812" s="363" t="s">
        <v>15925</v>
      </c>
      <c r="O1812" s="363" t="s">
        <v>13926</v>
      </c>
      <c r="P1812" s="363" t="s">
        <v>14479</v>
      </c>
      <c r="Q1812" s="363" t="s">
        <v>14480</v>
      </c>
      <c r="R1812" s="363" t="s">
        <v>15926</v>
      </c>
      <c r="S1812" s="363" t="s">
        <v>9368</v>
      </c>
      <c r="T1812" s="419" t="str">
        <f t="shared" si="57"/>
        <v>403Xã Quỳ Châu</v>
      </c>
      <c r="U1812" t="e">
        <f>VLOOKUP(S1812,'DM CQT mới'!$E$7:$E$132,1,)</f>
        <v>#N/A</v>
      </c>
      <c r="V1812" s="360">
        <v>1428</v>
      </c>
      <c r="W1812" s="363" t="s">
        <v>15925</v>
      </c>
      <c r="X1812" t="b">
        <f t="shared" si="56"/>
        <v>1</v>
      </c>
    </row>
    <row r="1813" spans="1:24" ht="45" hidden="1">
      <c r="A1813" s="360" t="s">
        <v>14478</v>
      </c>
      <c r="B1813" s="361" t="s">
        <v>11745</v>
      </c>
      <c r="C1813" s="361">
        <v>24</v>
      </c>
      <c r="D1813" s="361">
        <v>1428</v>
      </c>
      <c r="E1813" s="361">
        <v>40701020</v>
      </c>
      <c r="F1813" s="361" t="s">
        <v>15924</v>
      </c>
      <c r="G1813" s="361" t="s">
        <v>3451</v>
      </c>
      <c r="H1813" s="361" t="s">
        <v>7940</v>
      </c>
      <c r="I1813" s="363" t="s">
        <v>3451</v>
      </c>
      <c r="J1813" s="363" t="s">
        <v>11891</v>
      </c>
      <c r="K1813" s="360" t="s">
        <v>7976</v>
      </c>
      <c r="L1813" s="360">
        <v>1428</v>
      </c>
      <c r="M1813" s="360">
        <v>40701020</v>
      </c>
      <c r="N1813" s="363" t="s">
        <v>15925</v>
      </c>
      <c r="O1813" s="363" t="s">
        <v>13926</v>
      </c>
      <c r="P1813" s="363" t="s">
        <v>14479</v>
      </c>
      <c r="Q1813" s="363" t="s">
        <v>14480</v>
      </c>
      <c r="R1813" s="363" t="s">
        <v>15926</v>
      </c>
      <c r="S1813" s="363" t="s">
        <v>9369</v>
      </c>
      <c r="T1813" s="419" t="str">
        <f t="shared" si="57"/>
        <v>403Xã Châu Tiến</v>
      </c>
      <c r="U1813" t="e">
        <f>VLOOKUP(S1813,'DM CQT mới'!$E$7:$E$132,1,)</f>
        <v>#N/A</v>
      </c>
      <c r="V1813" s="360">
        <v>1428</v>
      </c>
      <c r="W1813" s="363" t="s">
        <v>15925</v>
      </c>
      <c r="X1813" t="b">
        <f t="shared" si="56"/>
        <v>1</v>
      </c>
    </row>
    <row r="1814" spans="1:24" ht="45" hidden="1">
      <c r="A1814" s="360" t="s">
        <v>14478</v>
      </c>
      <c r="B1814" s="361" t="s">
        <v>11745</v>
      </c>
      <c r="C1814" s="361">
        <v>24</v>
      </c>
      <c r="D1814" s="361">
        <v>1428</v>
      </c>
      <c r="E1814" s="361">
        <v>40701020</v>
      </c>
      <c r="F1814" s="361" t="s">
        <v>15924</v>
      </c>
      <c r="G1814" s="361" t="s">
        <v>3451</v>
      </c>
      <c r="H1814" s="361" t="s">
        <v>7940</v>
      </c>
      <c r="I1814" s="363" t="s">
        <v>3451</v>
      </c>
      <c r="J1814" s="363" t="s">
        <v>11891</v>
      </c>
      <c r="K1814" s="360" t="s">
        <v>7976</v>
      </c>
      <c r="L1814" s="360">
        <v>1428</v>
      </c>
      <c r="M1814" s="360">
        <v>40701020</v>
      </c>
      <c r="N1814" s="363" t="s">
        <v>15925</v>
      </c>
      <c r="O1814" s="363" t="s">
        <v>13926</v>
      </c>
      <c r="P1814" s="363" t="s">
        <v>14479</v>
      </c>
      <c r="Q1814" s="363" t="s">
        <v>14480</v>
      </c>
      <c r="R1814" s="363" t="s">
        <v>15926</v>
      </c>
      <c r="S1814" s="363" t="s">
        <v>9370</v>
      </c>
      <c r="T1814" s="419" t="str">
        <f t="shared" si="57"/>
        <v>403Xã Hùng Chân</v>
      </c>
      <c r="U1814" t="e">
        <f>VLOOKUP(S1814,'DM CQT mới'!$E$7:$E$132,1,)</f>
        <v>#N/A</v>
      </c>
      <c r="V1814" s="360">
        <v>1428</v>
      </c>
      <c r="W1814" s="363" t="s">
        <v>15925</v>
      </c>
      <c r="X1814" t="b">
        <f t="shared" si="56"/>
        <v>1</v>
      </c>
    </row>
    <row r="1815" spans="1:24" ht="45" hidden="1">
      <c r="A1815" s="360" t="s">
        <v>14478</v>
      </c>
      <c r="B1815" s="361" t="s">
        <v>11745</v>
      </c>
      <c r="C1815" s="361">
        <v>24</v>
      </c>
      <c r="D1815" s="361">
        <v>1428</v>
      </c>
      <c r="E1815" s="361">
        <v>40701020</v>
      </c>
      <c r="F1815" s="361" t="s">
        <v>15924</v>
      </c>
      <c r="G1815" s="361" t="s">
        <v>3451</v>
      </c>
      <c r="H1815" s="361" t="s">
        <v>7940</v>
      </c>
      <c r="I1815" s="363" t="s">
        <v>3451</v>
      </c>
      <c r="J1815" s="363" t="s">
        <v>11891</v>
      </c>
      <c r="K1815" s="360" t="s">
        <v>7976</v>
      </c>
      <c r="L1815" s="360">
        <v>1428</v>
      </c>
      <c r="M1815" s="360">
        <v>40701020</v>
      </c>
      <c r="N1815" s="363" t="s">
        <v>15925</v>
      </c>
      <c r="O1815" s="363" t="s">
        <v>13926</v>
      </c>
      <c r="P1815" s="363" t="s">
        <v>14479</v>
      </c>
      <c r="Q1815" s="363" t="s">
        <v>14480</v>
      </c>
      <c r="R1815" s="363" t="s">
        <v>15926</v>
      </c>
      <c r="S1815" s="363" t="s">
        <v>9371</v>
      </c>
      <c r="T1815" s="419" t="str">
        <f t="shared" si="57"/>
        <v>403Xã Châu Bình</v>
      </c>
      <c r="U1815" t="e">
        <f>VLOOKUP(S1815,'DM CQT mới'!$E$7:$E$132,1,)</f>
        <v>#N/A</v>
      </c>
      <c r="V1815" s="360">
        <v>1428</v>
      </c>
      <c r="W1815" s="363" t="s">
        <v>15925</v>
      </c>
      <c r="X1815" t="b">
        <f t="shared" si="56"/>
        <v>1</v>
      </c>
    </row>
    <row r="1816" spans="1:24" ht="45" hidden="1">
      <c r="A1816" s="360" t="s">
        <v>14478</v>
      </c>
      <c r="B1816" s="361" t="s">
        <v>11745</v>
      </c>
      <c r="C1816" s="361">
        <v>24</v>
      </c>
      <c r="D1816" s="361">
        <v>1428</v>
      </c>
      <c r="E1816" s="361">
        <v>40701020</v>
      </c>
      <c r="F1816" s="361" t="s">
        <v>15924</v>
      </c>
      <c r="G1816" s="361" t="s">
        <v>3451</v>
      </c>
      <c r="H1816" s="361" t="s">
        <v>7940</v>
      </c>
      <c r="I1816" s="363" t="s">
        <v>3451</v>
      </c>
      <c r="J1816" s="363" t="s">
        <v>11891</v>
      </c>
      <c r="K1816" s="360" t="s">
        <v>7976</v>
      </c>
      <c r="L1816" s="360">
        <v>1428</v>
      </c>
      <c r="M1816" s="360">
        <v>40701020</v>
      </c>
      <c r="N1816" s="363" t="s">
        <v>15925</v>
      </c>
      <c r="O1816" s="363" t="s">
        <v>13926</v>
      </c>
      <c r="P1816" s="363" t="s">
        <v>14479</v>
      </c>
      <c r="Q1816" s="363" t="s">
        <v>14480</v>
      </c>
      <c r="R1816" s="363" t="s">
        <v>15926</v>
      </c>
      <c r="S1816" s="363" t="s">
        <v>9365</v>
      </c>
      <c r="T1816" s="419" t="str">
        <f t="shared" si="57"/>
        <v>403Xã Quế Phong</v>
      </c>
      <c r="U1816" t="e">
        <f>VLOOKUP(S1816,'DM CQT mới'!$E$7:$E$132,1,)</f>
        <v>#N/A</v>
      </c>
      <c r="V1816" s="360">
        <v>1428</v>
      </c>
      <c r="W1816" s="363" t="s">
        <v>15925</v>
      </c>
      <c r="X1816" t="b">
        <f t="shared" si="56"/>
        <v>1</v>
      </c>
    </row>
    <row r="1817" spans="1:24" ht="45" hidden="1">
      <c r="A1817" s="360" t="s">
        <v>14478</v>
      </c>
      <c r="B1817" s="361" t="s">
        <v>11745</v>
      </c>
      <c r="C1817" s="361">
        <v>24</v>
      </c>
      <c r="D1817" s="361">
        <v>1428</v>
      </c>
      <c r="E1817" s="361">
        <v>40701020</v>
      </c>
      <c r="F1817" s="361" t="s">
        <v>15924</v>
      </c>
      <c r="G1817" s="361" t="s">
        <v>3451</v>
      </c>
      <c r="H1817" s="361" t="s">
        <v>7940</v>
      </c>
      <c r="I1817" s="363" t="s">
        <v>3451</v>
      </c>
      <c r="J1817" s="363" t="s">
        <v>11891</v>
      </c>
      <c r="K1817" s="360" t="s">
        <v>7976</v>
      </c>
      <c r="L1817" s="360">
        <v>1428</v>
      </c>
      <c r="M1817" s="360">
        <v>40701020</v>
      </c>
      <c r="N1817" s="363" t="s">
        <v>15925</v>
      </c>
      <c r="O1817" s="363" t="s">
        <v>13926</v>
      </c>
      <c r="P1817" s="363" t="s">
        <v>14479</v>
      </c>
      <c r="Q1817" s="363" t="s">
        <v>14480</v>
      </c>
      <c r="R1817" s="363" t="s">
        <v>15926</v>
      </c>
      <c r="S1817" s="363" t="s">
        <v>8683</v>
      </c>
      <c r="T1817" s="419" t="str">
        <f t="shared" si="57"/>
        <v>403Xã Tri Lễ</v>
      </c>
      <c r="U1817" t="e">
        <f>VLOOKUP(S1817,'DM CQT mới'!$E$7:$E$132,1,)</f>
        <v>#N/A</v>
      </c>
      <c r="V1817" s="360">
        <v>1428</v>
      </c>
      <c r="W1817" s="363" t="s">
        <v>15925</v>
      </c>
      <c r="X1817" t="b">
        <f t="shared" si="56"/>
        <v>1</v>
      </c>
    </row>
    <row r="1818" spans="1:24" ht="45" hidden="1">
      <c r="A1818" s="360" t="s">
        <v>14478</v>
      </c>
      <c r="B1818" s="361" t="s">
        <v>11745</v>
      </c>
      <c r="C1818" s="361">
        <v>24</v>
      </c>
      <c r="D1818" s="361">
        <v>1428</v>
      </c>
      <c r="E1818" s="361">
        <v>40701020</v>
      </c>
      <c r="F1818" s="361" t="s">
        <v>15924</v>
      </c>
      <c r="G1818" s="361" t="s">
        <v>3451</v>
      </c>
      <c r="H1818" s="361" t="s">
        <v>7940</v>
      </c>
      <c r="I1818" s="363" t="s">
        <v>3451</v>
      </c>
      <c r="J1818" s="363" t="s">
        <v>11891</v>
      </c>
      <c r="K1818" s="360" t="s">
        <v>7976</v>
      </c>
      <c r="L1818" s="360">
        <v>1428</v>
      </c>
      <c r="M1818" s="360">
        <v>40701020</v>
      </c>
      <c r="N1818" s="363" t="s">
        <v>15925</v>
      </c>
      <c r="O1818" s="363" t="s">
        <v>13926</v>
      </c>
      <c r="P1818" s="363" t="s">
        <v>14479</v>
      </c>
      <c r="Q1818" s="363" t="s">
        <v>14480</v>
      </c>
      <c r="R1818" s="363" t="s">
        <v>15926</v>
      </c>
      <c r="S1818" s="363" t="s">
        <v>8631</v>
      </c>
      <c r="T1818" s="419" t="str">
        <f t="shared" si="57"/>
        <v>403Xã Tiền Phong</v>
      </c>
      <c r="U1818" t="e">
        <f>VLOOKUP(S1818,'DM CQT mới'!$E$7:$E$132,1,)</f>
        <v>#N/A</v>
      </c>
      <c r="V1818" s="360">
        <v>1428</v>
      </c>
      <c r="W1818" s="363" t="s">
        <v>15925</v>
      </c>
      <c r="X1818" t="b">
        <f t="shared" si="56"/>
        <v>1</v>
      </c>
    </row>
    <row r="1819" spans="1:24" ht="45" hidden="1">
      <c r="A1819" s="360" t="s">
        <v>14478</v>
      </c>
      <c r="B1819" s="361" t="s">
        <v>11745</v>
      </c>
      <c r="C1819" s="361">
        <v>24</v>
      </c>
      <c r="D1819" s="361">
        <v>1428</v>
      </c>
      <c r="E1819" s="361">
        <v>40701020</v>
      </c>
      <c r="F1819" s="361" t="s">
        <v>15924</v>
      </c>
      <c r="G1819" s="361" t="s">
        <v>3451</v>
      </c>
      <c r="H1819" s="361" t="s">
        <v>7940</v>
      </c>
      <c r="I1819" s="363" t="s">
        <v>3451</v>
      </c>
      <c r="J1819" s="363" t="s">
        <v>11891</v>
      </c>
      <c r="K1819" s="360" t="s">
        <v>7976</v>
      </c>
      <c r="L1819" s="360">
        <v>1428</v>
      </c>
      <c r="M1819" s="360">
        <v>40701020</v>
      </c>
      <c r="N1819" s="363" t="s">
        <v>15925</v>
      </c>
      <c r="O1819" s="363" t="s">
        <v>13926</v>
      </c>
      <c r="P1819" s="363" t="s">
        <v>14479</v>
      </c>
      <c r="Q1819" s="363" t="s">
        <v>14480</v>
      </c>
      <c r="R1819" s="363" t="s">
        <v>15926</v>
      </c>
      <c r="S1819" s="363" t="s">
        <v>9366</v>
      </c>
      <c r="T1819" s="419" t="str">
        <f t="shared" si="57"/>
        <v>403Xã Mường Quàng</v>
      </c>
      <c r="U1819" t="e">
        <f>VLOOKUP(S1819,'DM CQT mới'!$E$7:$E$132,1,)</f>
        <v>#N/A</v>
      </c>
      <c r="V1819" s="360">
        <v>1428</v>
      </c>
      <c r="W1819" s="363" t="s">
        <v>15925</v>
      </c>
      <c r="X1819" t="b">
        <f t="shared" si="56"/>
        <v>1</v>
      </c>
    </row>
    <row r="1820" spans="1:24" ht="45" hidden="1">
      <c r="A1820" s="360" t="s">
        <v>14478</v>
      </c>
      <c r="B1820" s="361" t="s">
        <v>11745</v>
      </c>
      <c r="C1820" s="361">
        <v>24</v>
      </c>
      <c r="D1820" s="361">
        <v>1428</v>
      </c>
      <c r="E1820" s="361">
        <v>40701020</v>
      </c>
      <c r="F1820" s="361" t="s">
        <v>15924</v>
      </c>
      <c r="G1820" s="361" t="s">
        <v>3451</v>
      </c>
      <c r="H1820" s="361" t="s">
        <v>7940</v>
      </c>
      <c r="I1820" s="363" t="s">
        <v>3451</v>
      </c>
      <c r="J1820" s="363" t="s">
        <v>11891</v>
      </c>
      <c r="K1820" s="360" t="s">
        <v>7976</v>
      </c>
      <c r="L1820" s="360">
        <v>1428</v>
      </c>
      <c r="M1820" s="360">
        <v>40701020</v>
      </c>
      <c r="N1820" s="363" t="s">
        <v>15925</v>
      </c>
      <c r="O1820" s="363" t="s">
        <v>13926</v>
      </c>
      <c r="P1820" s="363" t="s">
        <v>14479</v>
      </c>
      <c r="Q1820" s="363" t="s">
        <v>14480</v>
      </c>
      <c r="R1820" s="363" t="s">
        <v>15926</v>
      </c>
      <c r="S1820" s="363" t="s">
        <v>9367</v>
      </c>
      <c r="T1820" s="419" t="str">
        <f t="shared" si="57"/>
        <v>403Xã Thông Thụ</v>
      </c>
      <c r="U1820" t="e">
        <f>VLOOKUP(S1820,'DM CQT mới'!$E$7:$E$132,1,)</f>
        <v>#N/A</v>
      </c>
      <c r="V1820" s="360">
        <v>1428</v>
      </c>
      <c r="W1820" s="363" t="s">
        <v>15925</v>
      </c>
      <c r="X1820" t="b">
        <f t="shared" si="56"/>
        <v>1</v>
      </c>
    </row>
    <row r="1821" spans="1:24" ht="45" hidden="1">
      <c r="A1821" s="360" t="s">
        <v>14481</v>
      </c>
      <c r="B1821" s="361" t="s">
        <v>11745</v>
      </c>
      <c r="C1821" s="361">
        <v>25</v>
      </c>
      <c r="D1821" s="361" t="s">
        <v>3510</v>
      </c>
      <c r="E1821" s="361" t="s">
        <v>14482</v>
      </c>
      <c r="F1821" s="361" t="s">
        <v>15927</v>
      </c>
      <c r="G1821" s="361" t="s">
        <v>3451</v>
      </c>
      <c r="H1821" s="361" t="s">
        <v>7940</v>
      </c>
      <c r="I1821" s="363" t="s">
        <v>3451</v>
      </c>
      <c r="J1821" s="363" t="s">
        <v>11891</v>
      </c>
      <c r="K1821" s="360" t="s">
        <v>7971</v>
      </c>
      <c r="L1821" s="360" t="s">
        <v>3510</v>
      </c>
      <c r="M1821" s="360" t="s">
        <v>14482</v>
      </c>
      <c r="N1821" s="363" t="s">
        <v>15928</v>
      </c>
      <c r="O1821" s="363" t="s">
        <v>13926</v>
      </c>
      <c r="P1821" s="363" t="s">
        <v>3477</v>
      </c>
      <c r="Q1821" s="363" t="s">
        <v>14483</v>
      </c>
      <c r="R1821" s="363" t="s">
        <v>15929</v>
      </c>
      <c r="S1821" s="363" t="s">
        <v>9372</v>
      </c>
      <c r="T1821" s="419" t="str">
        <f t="shared" si="57"/>
        <v>403Xã Quỳ Hợp</v>
      </c>
      <c r="U1821" t="e">
        <f>VLOOKUP(S1821,'DM CQT mới'!$E$7:$E$132,1,)</f>
        <v>#N/A</v>
      </c>
      <c r="V1821" s="360" t="s">
        <v>3510</v>
      </c>
      <c r="W1821" s="363" t="s">
        <v>15928</v>
      </c>
      <c r="X1821" t="b">
        <f t="shared" si="56"/>
        <v>1</v>
      </c>
    </row>
    <row r="1822" spans="1:24" ht="45" hidden="1">
      <c r="A1822" s="360" t="s">
        <v>14481</v>
      </c>
      <c r="B1822" s="361" t="s">
        <v>11745</v>
      </c>
      <c r="C1822" s="361">
        <v>25</v>
      </c>
      <c r="D1822" s="361" t="s">
        <v>3510</v>
      </c>
      <c r="E1822" s="361" t="s">
        <v>14482</v>
      </c>
      <c r="F1822" s="361" t="s">
        <v>15927</v>
      </c>
      <c r="G1822" s="361" t="s">
        <v>3451</v>
      </c>
      <c r="H1822" s="361" t="s">
        <v>7940</v>
      </c>
      <c r="I1822" s="363" t="s">
        <v>3451</v>
      </c>
      <c r="J1822" s="363" t="s">
        <v>11891</v>
      </c>
      <c r="K1822" s="360" t="s">
        <v>7971</v>
      </c>
      <c r="L1822" s="360" t="s">
        <v>3510</v>
      </c>
      <c r="M1822" s="360" t="s">
        <v>14482</v>
      </c>
      <c r="N1822" s="363" t="s">
        <v>15928</v>
      </c>
      <c r="O1822" s="363" t="s">
        <v>13926</v>
      </c>
      <c r="P1822" s="363" t="s">
        <v>3477</v>
      </c>
      <c r="Q1822" s="363" t="s">
        <v>14483</v>
      </c>
      <c r="R1822" s="363" t="s">
        <v>15929</v>
      </c>
      <c r="S1822" s="363" t="s">
        <v>9376</v>
      </c>
      <c r="T1822" s="419" t="str">
        <f t="shared" si="57"/>
        <v>403Xã Mường Ham</v>
      </c>
      <c r="U1822" t="e">
        <f>VLOOKUP(S1822,'DM CQT mới'!$E$7:$E$132,1,)</f>
        <v>#N/A</v>
      </c>
      <c r="V1822" s="360" t="s">
        <v>3510</v>
      </c>
      <c r="W1822" s="363" t="s">
        <v>15928</v>
      </c>
      <c r="X1822" t="b">
        <f t="shared" si="56"/>
        <v>1</v>
      </c>
    </row>
    <row r="1823" spans="1:24" ht="45" hidden="1">
      <c r="A1823" s="360" t="s">
        <v>14481</v>
      </c>
      <c r="B1823" s="361" t="s">
        <v>11745</v>
      </c>
      <c r="C1823" s="361">
        <v>25</v>
      </c>
      <c r="D1823" s="361" t="s">
        <v>3510</v>
      </c>
      <c r="E1823" s="361" t="s">
        <v>14482</v>
      </c>
      <c r="F1823" s="361" t="s">
        <v>15927</v>
      </c>
      <c r="G1823" s="361" t="s">
        <v>3451</v>
      </c>
      <c r="H1823" s="361" t="s">
        <v>7940</v>
      </c>
      <c r="I1823" s="363" t="s">
        <v>3451</v>
      </c>
      <c r="J1823" s="363" t="s">
        <v>11891</v>
      </c>
      <c r="K1823" s="360" t="s">
        <v>7971</v>
      </c>
      <c r="L1823" s="360" t="s">
        <v>3510</v>
      </c>
      <c r="M1823" s="360" t="s">
        <v>14482</v>
      </c>
      <c r="N1823" s="363" t="s">
        <v>15928</v>
      </c>
      <c r="O1823" s="363" t="s">
        <v>13926</v>
      </c>
      <c r="P1823" s="363" t="s">
        <v>3477</v>
      </c>
      <c r="Q1823" s="363" t="s">
        <v>14483</v>
      </c>
      <c r="R1823" s="363" t="s">
        <v>15929</v>
      </c>
      <c r="S1823" s="363" t="s">
        <v>9373</v>
      </c>
      <c r="T1823" s="419" t="str">
        <f t="shared" si="57"/>
        <v>403Xã Tam Hợp</v>
      </c>
      <c r="U1823" t="e">
        <f>VLOOKUP(S1823,'DM CQT mới'!$E$7:$E$132,1,)</f>
        <v>#N/A</v>
      </c>
      <c r="V1823" s="360" t="s">
        <v>3510</v>
      </c>
      <c r="W1823" s="363" t="s">
        <v>15928</v>
      </c>
      <c r="X1823" t="b">
        <f t="shared" si="56"/>
        <v>1</v>
      </c>
    </row>
    <row r="1824" spans="1:24" ht="45" hidden="1">
      <c r="A1824" s="360" t="s">
        <v>14481</v>
      </c>
      <c r="B1824" s="361" t="s">
        <v>11745</v>
      </c>
      <c r="C1824" s="361">
        <v>25</v>
      </c>
      <c r="D1824" s="361" t="s">
        <v>3510</v>
      </c>
      <c r="E1824" s="361" t="s">
        <v>14482</v>
      </c>
      <c r="F1824" s="361" t="s">
        <v>15927</v>
      </c>
      <c r="G1824" s="361" t="s">
        <v>3451</v>
      </c>
      <c r="H1824" s="361" t="s">
        <v>7940</v>
      </c>
      <c r="I1824" s="363" t="s">
        <v>3451</v>
      </c>
      <c r="J1824" s="363" t="s">
        <v>11891</v>
      </c>
      <c r="K1824" s="360" t="s">
        <v>7971</v>
      </c>
      <c r="L1824" s="360" t="s">
        <v>3510</v>
      </c>
      <c r="M1824" s="360" t="s">
        <v>14482</v>
      </c>
      <c r="N1824" s="363" t="s">
        <v>15928</v>
      </c>
      <c r="O1824" s="363" t="s">
        <v>13926</v>
      </c>
      <c r="P1824" s="363" t="s">
        <v>3477</v>
      </c>
      <c r="Q1824" s="363" t="s">
        <v>14483</v>
      </c>
      <c r="R1824" s="363" t="s">
        <v>15929</v>
      </c>
      <c r="S1824" s="363" t="s">
        <v>9374</v>
      </c>
      <c r="T1824" s="419" t="str">
        <f t="shared" si="57"/>
        <v>403Xã Châu Lộc</v>
      </c>
      <c r="U1824" t="e">
        <f>VLOOKUP(S1824,'DM CQT mới'!$E$7:$E$132,1,)</f>
        <v>#N/A</v>
      </c>
      <c r="V1824" s="360" t="s">
        <v>3510</v>
      </c>
      <c r="W1824" s="363" t="s">
        <v>15928</v>
      </c>
      <c r="X1824" t="b">
        <f t="shared" si="56"/>
        <v>1</v>
      </c>
    </row>
    <row r="1825" spans="1:24" ht="45" hidden="1">
      <c r="A1825" s="360" t="s">
        <v>14481</v>
      </c>
      <c r="B1825" s="361" t="s">
        <v>11745</v>
      </c>
      <c r="C1825" s="361">
        <v>25</v>
      </c>
      <c r="D1825" s="361" t="s">
        <v>3510</v>
      </c>
      <c r="E1825" s="361" t="s">
        <v>14482</v>
      </c>
      <c r="F1825" s="361" t="s">
        <v>15927</v>
      </c>
      <c r="G1825" s="361" t="s">
        <v>3451</v>
      </c>
      <c r="H1825" s="361" t="s">
        <v>7940</v>
      </c>
      <c r="I1825" s="363" t="s">
        <v>3451</v>
      </c>
      <c r="J1825" s="363" t="s">
        <v>11891</v>
      </c>
      <c r="K1825" s="360" t="s">
        <v>7971</v>
      </c>
      <c r="L1825" s="360" t="s">
        <v>3510</v>
      </c>
      <c r="M1825" s="360" t="s">
        <v>14482</v>
      </c>
      <c r="N1825" s="363" t="s">
        <v>15928</v>
      </c>
      <c r="O1825" s="363" t="s">
        <v>13926</v>
      </c>
      <c r="P1825" s="363" t="s">
        <v>3477</v>
      </c>
      <c r="Q1825" s="363" t="s">
        <v>14483</v>
      </c>
      <c r="R1825" s="363" t="s">
        <v>15929</v>
      </c>
      <c r="S1825" s="363" t="s">
        <v>9377</v>
      </c>
      <c r="T1825" s="419" t="str">
        <f t="shared" si="57"/>
        <v>403Xã Mường Chọng</v>
      </c>
      <c r="U1825" t="e">
        <f>VLOOKUP(S1825,'DM CQT mới'!$E$7:$E$132,1,)</f>
        <v>#N/A</v>
      </c>
      <c r="V1825" s="360" t="s">
        <v>3510</v>
      </c>
      <c r="W1825" s="363" t="s">
        <v>15928</v>
      </c>
      <c r="X1825" t="b">
        <f t="shared" si="56"/>
        <v>1</v>
      </c>
    </row>
    <row r="1826" spans="1:24" ht="45" hidden="1">
      <c r="A1826" s="360" t="s">
        <v>14481</v>
      </c>
      <c r="B1826" s="361" t="s">
        <v>11745</v>
      </c>
      <c r="C1826" s="361">
        <v>25</v>
      </c>
      <c r="D1826" s="361" t="s">
        <v>3510</v>
      </c>
      <c r="E1826" s="361" t="s">
        <v>14482</v>
      </c>
      <c r="F1826" s="361" t="s">
        <v>15927</v>
      </c>
      <c r="G1826" s="361" t="s">
        <v>3451</v>
      </c>
      <c r="H1826" s="361" t="s">
        <v>7940</v>
      </c>
      <c r="I1826" s="363" t="s">
        <v>3451</v>
      </c>
      <c r="J1826" s="363" t="s">
        <v>11891</v>
      </c>
      <c r="K1826" s="360" t="s">
        <v>7971</v>
      </c>
      <c r="L1826" s="360" t="s">
        <v>3510</v>
      </c>
      <c r="M1826" s="360" t="s">
        <v>14482</v>
      </c>
      <c r="N1826" s="363" t="s">
        <v>15928</v>
      </c>
      <c r="O1826" s="363" t="s">
        <v>13926</v>
      </c>
      <c r="P1826" s="363" t="s">
        <v>3477</v>
      </c>
      <c r="Q1826" s="363" t="s">
        <v>14483</v>
      </c>
      <c r="R1826" s="363" t="s">
        <v>15929</v>
      </c>
      <c r="S1826" s="363" t="s">
        <v>9378</v>
      </c>
      <c r="T1826" s="419" t="str">
        <f t="shared" si="57"/>
        <v>403Xã Minh Hợp</v>
      </c>
      <c r="U1826" t="e">
        <f>VLOOKUP(S1826,'DM CQT mới'!$E$7:$E$132,1,)</f>
        <v>#N/A</v>
      </c>
      <c r="V1826" s="360" t="s">
        <v>3510</v>
      </c>
      <c r="W1826" s="363" t="s">
        <v>15928</v>
      </c>
      <c r="X1826" t="b">
        <f t="shared" si="56"/>
        <v>1</v>
      </c>
    </row>
    <row r="1827" spans="1:24" ht="45" hidden="1">
      <c r="A1827" s="360" t="s">
        <v>14481</v>
      </c>
      <c r="B1827" s="361" t="s">
        <v>11745</v>
      </c>
      <c r="C1827" s="361">
        <v>25</v>
      </c>
      <c r="D1827" s="361" t="s">
        <v>3510</v>
      </c>
      <c r="E1827" s="361" t="s">
        <v>14482</v>
      </c>
      <c r="F1827" s="361" t="s">
        <v>15927</v>
      </c>
      <c r="G1827" s="361" t="s">
        <v>3451</v>
      </c>
      <c r="H1827" s="361" t="s">
        <v>7940</v>
      </c>
      <c r="I1827" s="363" t="s">
        <v>3451</v>
      </c>
      <c r="J1827" s="363" t="s">
        <v>11891</v>
      </c>
      <c r="K1827" s="360" t="s">
        <v>7971</v>
      </c>
      <c r="L1827" s="360" t="s">
        <v>3510</v>
      </c>
      <c r="M1827" s="360" t="s">
        <v>14482</v>
      </c>
      <c r="N1827" s="363" t="s">
        <v>15928</v>
      </c>
      <c r="O1827" s="363" t="s">
        <v>13926</v>
      </c>
      <c r="P1827" s="363" t="s">
        <v>3477</v>
      </c>
      <c r="Q1827" s="363" t="s">
        <v>14483</v>
      </c>
      <c r="R1827" s="363" t="s">
        <v>15929</v>
      </c>
      <c r="S1827" s="363" t="s">
        <v>9375</v>
      </c>
      <c r="T1827" s="419" t="str">
        <f t="shared" si="57"/>
        <v>403Xã Châu Hồng</v>
      </c>
      <c r="U1827" t="e">
        <f>VLOOKUP(S1827,'DM CQT mới'!$E$7:$E$132,1,)</f>
        <v>#N/A</v>
      </c>
      <c r="V1827" s="360" t="s">
        <v>3510</v>
      </c>
      <c r="W1827" s="363" t="s">
        <v>15928</v>
      </c>
      <c r="X1827" t="b">
        <f t="shared" si="56"/>
        <v>1</v>
      </c>
    </row>
    <row r="1828" spans="1:24" ht="60" hidden="1">
      <c r="A1828" s="360" t="s">
        <v>14484</v>
      </c>
      <c r="B1828" s="361" t="s">
        <v>11745</v>
      </c>
      <c r="C1828" s="361">
        <v>26</v>
      </c>
      <c r="D1828" s="361" t="s">
        <v>3501</v>
      </c>
      <c r="E1828" s="361" t="s">
        <v>14485</v>
      </c>
      <c r="F1828" s="361" t="s">
        <v>15930</v>
      </c>
      <c r="G1828" s="361" t="s">
        <v>3451</v>
      </c>
      <c r="H1828" s="361" t="s">
        <v>7940</v>
      </c>
      <c r="I1828" s="363" t="s">
        <v>3451</v>
      </c>
      <c r="J1828" s="363" t="s">
        <v>11891</v>
      </c>
      <c r="K1828" s="360" t="s">
        <v>7972</v>
      </c>
      <c r="L1828" s="360" t="s">
        <v>3501</v>
      </c>
      <c r="M1828" s="360" t="s">
        <v>14485</v>
      </c>
      <c r="N1828" s="363" t="s">
        <v>15931</v>
      </c>
      <c r="O1828" s="363" t="s">
        <v>13926</v>
      </c>
      <c r="P1828" s="363" t="s">
        <v>3499</v>
      </c>
      <c r="Q1828" s="363" t="s">
        <v>14486</v>
      </c>
      <c r="R1828" s="363" t="s">
        <v>15932</v>
      </c>
      <c r="S1828" s="363" t="s">
        <v>9338</v>
      </c>
      <c r="T1828" s="419" t="str">
        <f t="shared" si="57"/>
        <v>403Xã Mường Xén</v>
      </c>
      <c r="U1828" t="e">
        <f>VLOOKUP(S1828,'DM CQT mới'!$E$7:$E$132,1,)</f>
        <v>#N/A</v>
      </c>
      <c r="V1828" s="360" t="s">
        <v>3501</v>
      </c>
      <c r="W1828" s="363" t="s">
        <v>15931</v>
      </c>
      <c r="X1828" t="b">
        <f t="shared" si="56"/>
        <v>1</v>
      </c>
    </row>
    <row r="1829" spans="1:24" ht="60" hidden="1">
      <c r="A1829" s="360" t="s">
        <v>14484</v>
      </c>
      <c r="B1829" s="361" t="s">
        <v>11745</v>
      </c>
      <c r="C1829" s="361">
        <v>26</v>
      </c>
      <c r="D1829" s="361" t="s">
        <v>3501</v>
      </c>
      <c r="E1829" s="361" t="s">
        <v>14485</v>
      </c>
      <c r="F1829" s="361" t="s">
        <v>15930</v>
      </c>
      <c r="G1829" s="361" t="s">
        <v>3451</v>
      </c>
      <c r="H1829" s="361" t="s">
        <v>7940</v>
      </c>
      <c r="I1829" s="363" t="s">
        <v>3451</v>
      </c>
      <c r="J1829" s="363" t="s">
        <v>11891</v>
      </c>
      <c r="K1829" s="360" t="s">
        <v>7972</v>
      </c>
      <c r="L1829" s="360" t="s">
        <v>3501</v>
      </c>
      <c r="M1829" s="360" t="s">
        <v>14485</v>
      </c>
      <c r="N1829" s="363" t="s">
        <v>15931</v>
      </c>
      <c r="O1829" s="363" t="s">
        <v>13926</v>
      </c>
      <c r="P1829" s="363" t="s">
        <v>3499</v>
      </c>
      <c r="Q1829" s="363" t="s">
        <v>14486</v>
      </c>
      <c r="R1829" s="363" t="s">
        <v>15932</v>
      </c>
      <c r="S1829" s="363" t="s">
        <v>9339</v>
      </c>
      <c r="T1829" s="419" t="str">
        <f t="shared" si="57"/>
        <v>403Xã Hữu Kiệm</v>
      </c>
      <c r="U1829" t="e">
        <f>VLOOKUP(S1829,'DM CQT mới'!$E$7:$E$132,1,)</f>
        <v>#N/A</v>
      </c>
      <c r="V1829" s="360" t="s">
        <v>3501</v>
      </c>
      <c r="W1829" s="363" t="s">
        <v>15931</v>
      </c>
      <c r="X1829" t="b">
        <f t="shared" si="56"/>
        <v>1</v>
      </c>
    </row>
    <row r="1830" spans="1:24" ht="60" hidden="1">
      <c r="A1830" s="360" t="s">
        <v>14484</v>
      </c>
      <c r="B1830" s="361" t="s">
        <v>11745</v>
      </c>
      <c r="C1830" s="361">
        <v>26</v>
      </c>
      <c r="D1830" s="361" t="s">
        <v>3501</v>
      </c>
      <c r="E1830" s="361" t="s">
        <v>14485</v>
      </c>
      <c r="F1830" s="361" t="s">
        <v>15930</v>
      </c>
      <c r="G1830" s="361" t="s">
        <v>3451</v>
      </c>
      <c r="H1830" s="361" t="s">
        <v>7940</v>
      </c>
      <c r="I1830" s="363" t="s">
        <v>3451</v>
      </c>
      <c r="J1830" s="363" t="s">
        <v>11891</v>
      </c>
      <c r="K1830" s="360" t="s">
        <v>7972</v>
      </c>
      <c r="L1830" s="360" t="s">
        <v>3501</v>
      </c>
      <c r="M1830" s="360" t="s">
        <v>14485</v>
      </c>
      <c r="N1830" s="363" t="s">
        <v>15931</v>
      </c>
      <c r="O1830" s="363" t="s">
        <v>13926</v>
      </c>
      <c r="P1830" s="363" t="s">
        <v>3499</v>
      </c>
      <c r="Q1830" s="363" t="s">
        <v>14486</v>
      </c>
      <c r="R1830" s="363" t="s">
        <v>15932</v>
      </c>
      <c r="S1830" s="363" t="s">
        <v>9340</v>
      </c>
      <c r="T1830" s="419" t="str">
        <f t="shared" si="57"/>
        <v>403Xã Nậm Cắn</v>
      </c>
      <c r="U1830" t="e">
        <f>VLOOKUP(S1830,'DM CQT mới'!$E$7:$E$132,1,)</f>
        <v>#N/A</v>
      </c>
      <c r="V1830" s="360" t="s">
        <v>3501</v>
      </c>
      <c r="W1830" s="363" t="s">
        <v>15931</v>
      </c>
      <c r="X1830" t="b">
        <f t="shared" si="56"/>
        <v>1</v>
      </c>
    </row>
    <row r="1831" spans="1:24" ht="60" hidden="1">
      <c r="A1831" s="360" t="s">
        <v>14484</v>
      </c>
      <c r="B1831" s="361" t="s">
        <v>11745</v>
      </c>
      <c r="C1831" s="361">
        <v>26</v>
      </c>
      <c r="D1831" s="361" t="s">
        <v>3501</v>
      </c>
      <c r="E1831" s="361" t="s">
        <v>14485</v>
      </c>
      <c r="F1831" s="361" t="s">
        <v>15930</v>
      </c>
      <c r="G1831" s="361" t="s">
        <v>3451</v>
      </c>
      <c r="H1831" s="361" t="s">
        <v>7940</v>
      </c>
      <c r="I1831" s="363" t="s">
        <v>3451</v>
      </c>
      <c r="J1831" s="363" t="s">
        <v>11891</v>
      </c>
      <c r="K1831" s="360" t="s">
        <v>7972</v>
      </c>
      <c r="L1831" s="360" t="s">
        <v>3501</v>
      </c>
      <c r="M1831" s="360" t="s">
        <v>14485</v>
      </c>
      <c r="N1831" s="363" t="s">
        <v>15931</v>
      </c>
      <c r="O1831" s="363" t="s">
        <v>13926</v>
      </c>
      <c r="P1831" s="363" t="s">
        <v>3499</v>
      </c>
      <c r="Q1831" s="363" t="s">
        <v>14486</v>
      </c>
      <c r="R1831" s="363" t="s">
        <v>15932</v>
      </c>
      <c r="S1831" s="363" t="s">
        <v>9341</v>
      </c>
      <c r="T1831" s="419" t="str">
        <f t="shared" si="57"/>
        <v>403Xã Chiêu Lưu</v>
      </c>
      <c r="U1831" t="e">
        <f>VLOOKUP(S1831,'DM CQT mới'!$E$7:$E$132,1,)</f>
        <v>#N/A</v>
      </c>
      <c r="V1831" s="360" t="s">
        <v>3501</v>
      </c>
      <c r="W1831" s="363" t="s">
        <v>15931</v>
      </c>
      <c r="X1831" t="b">
        <f t="shared" si="56"/>
        <v>1</v>
      </c>
    </row>
    <row r="1832" spans="1:24" ht="60" hidden="1">
      <c r="A1832" s="360" t="s">
        <v>14484</v>
      </c>
      <c r="B1832" s="361" t="s">
        <v>11745</v>
      </c>
      <c r="C1832" s="361">
        <v>26</v>
      </c>
      <c r="D1832" s="361" t="s">
        <v>3501</v>
      </c>
      <c r="E1832" s="361" t="s">
        <v>14485</v>
      </c>
      <c r="F1832" s="361" t="s">
        <v>15930</v>
      </c>
      <c r="G1832" s="361" t="s">
        <v>3451</v>
      </c>
      <c r="H1832" s="361" t="s">
        <v>7940</v>
      </c>
      <c r="I1832" s="363" t="s">
        <v>3451</v>
      </c>
      <c r="J1832" s="363" t="s">
        <v>11891</v>
      </c>
      <c r="K1832" s="360" t="s">
        <v>7972</v>
      </c>
      <c r="L1832" s="360" t="s">
        <v>3501</v>
      </c>
      <c r="M1832" s="360" t="s">
        <v>14485</v>
      </c>
      <c r="N1832" s="363" t="s">
        <v>15931</v>
      </c>
      <c r="O1832" s="363" t="s">
        <v>13926</v>
      </c>
      <c r="P1832" s="363" t="s">
        <v>3499</v>
      </c>
      <c r="Q1832" s="363" t="s">
        <v>14486</v>
      </c>
      <c r="R1832" s="363" t="s">
        <v>15932</v>
      </c>
      <c r="S1832" s="363" t="s">
        <v>9342</v>
      </c>
      <c r="T1832" s="419" t="str">
        <f t="shared" si="57"/>
        <v>403Xã Na Loi</v>
      </c>
      <c r="U1832" t="e">
        <f>VLOOKUP(S1832,'DM CQT mới'!$E$7:$E$132,1,)</f>
        <v>#N/A</v>
      </c>
      <c r="V1832" s="360" t="s">
        <v>3501</v>
      </c>
      <c r="W1832" s="363" t="s">
        <v>15931</v>
      </c>
      <c r="X1832" t="b">
        <f t="shared" si="56"/>
        <v>1</v>
      </c>
    </row>
    <row r="1833" spans="1:24" ht="60" hidden="1">
      <c r="A1833" s="360" t="s">
        <v>14484</v>
      </c>
      <c r="B1833" s="361" t="s">
        <v>11745</v>
      </c>
      <c r="C1833" s="361">
        <v>26</v>
      </c>
      <c r="D1833" s="361" t="s">
        <v>3501</v>
      </c>
      <c r="E1833" s="361" t="s">
        <v>14485</v>
      </c>
      <c r="F1833" s="361" t="s">
        <v>15930</v>
      </c>
      <c r="G1833" s="361" t="s">
        <v>3451</v>
      </c>
      <c r="H1833" s="361" t="s">
        <v>7940</v>
      </c>
      <c r="I1833" s="363" t="s">
        <v>3451</v>
      </c>
      <c r="J1833" s="363" t="s">
        <v>11891</v>
      </c>
      <c r="K1833" s="360" t="s">
        <v>7972</v>
      </c>
      <c r="L1833" s="360" t="s">
        <v>3501</v>
      </c>
      <c r="M1833" s="360" t="s">
        <v>14485</v>
      </c>
      <c r="N1833" s="363" t="s">
        <v>15931</v>
      </c>
      <c r="O1833" s="363" t="s">
        <v>13926</v>
      </c>
      <c r="P1833" s="363" t="s">
        <v>3499</v>
      </c>
      <c r="Q1833" s="363" t="s">
        <v>14486</v>
      </c>
      <c r="R1833" s="363" t="s">
        <v>15932</v>
      </c>
      <c r="S1833" s="363" t="s">
        <v>9343</v>
      </c>
      <c r="T1833" s="419" t="str">
        <f t="shared" si="57"/>
        <v>403Xã Mường Típ</v>
      </c>
      <c r="U1833" t="e">
        <f>VLOOKUP(S1833,'DM CQT mới'!$E$7:$E$132,1,)</f>
        <v>#N/A</v>
      </c>
      <c r="V1833" s="360" t="s">
        <v>3501</v>
      </c>
      <c r="W1833" s="363" t="s">
        <v>15931</v>
      </c>
      <c r="X1833" t="b">
        <f t="shared" si="56"/>
        <v>1</v>
      </c>
    </row>
    <row r="1834" spans="1:24" ht="60" hidden="1">
      <c r="A1834" s="360" t="s">
        <v>14484</v>
      </c>
      <c r="B1834" s="361" t="s">
        <v>11745</v>
      </c>
      <c r="C1834" s="361">
        <v>26</v>
      </c>
      <c r="D1834" s="361" t="s">
        <v>3501</v>
      </c>
      <c r="E1834" s="361" t="s">
        <v>14485</v>
      </c>
      <c r="F1834" s="361" t="s">
        <v>15930</v>
      </c>
      <c r="G1834" s="361" t="s">
        <v>3451</v>
      </c>
      <c r="H1834" s="361" t="s">
        <v>7940</v>
      </c>
      <c r="I1834" s="363" t="s">
        <v>3451</v>
      </c>
      <c r="J1834" s="363" t="s">
        <v>11891</v>
      </c>
      <c r="K1834" s="360" t="s">
        <v>7972</v>
      </c>
      <c r="L1834" s="360" t="s">
        <v>3501</v>
      </c>
      <c r="M1834" s="360" t="s">
        <v>14485</v>
      </c>
      <c r="N1834" s="363" t="s">
        <v>15931</v>
      </c>
      <c r="O1834" s="363" t="s">
        <v>13926</v>
      </c>
      <c r="P1834" s="363" t="s">
        <v>3499</v>
      </c>
      <c r="Q1834" s="363" t="s">
        <v>14486</v>
      </c>
      <c r="R1834" s="363" t="s">
        <v>15932</v>
      </c>
      <c r="S1834" s="363" t="s">
        <v>9344</v>
      </c>
      <c r="T1834" s="419" t="str">
        <f t="shared" si="57"/>
        <v>403Xã Na Ngoi</v>
      </c>
      <c r="U1834" t="e">
        <f>VLOOKUP(S1834,'DM CQT mới'!$E$7:$E$132,1,)</f>
        <v>#N/A</v>
      </c>
      <c r="V1834" s="360" t="s">
        <v>3501</v>
      </c>
      <c r="W1834" s="363" t="s">
        <v>15931</v>
      </c>
      <c r="X1834" t="b">
        <f t="shared" si="56"/>
        <v>1</v>
      </c>
    </row>
    <row r="1835" spans="1:24" ht="60" hidden="1">
      <c r="A1835" s="360" t="s">
        <v>14484</v>
      </c>
      <c r="B1835" s="361" t="s">
        <v>11745</v>
      </c>
      <c r="C1835" s="361">
        <v>26</v>
      </c>
      <c r="D1835" s="361" t="s">
        <v>3501</v>
      </c>
      <c r="E1835" s="361" t="s">
        <v>14485</v>
      </c>
      <c r="F1835" s="361" t="s">
        <v>15930</v>
      </c>
      <c r="G1835" s="361" t="s">
        <v>3451</v>
      </c>
      <c r="H1835" s="361" t="s">
        <v>7940</v>
      </c>
      <c r="I1835" s="363" t="s">
        <v>3451</v>
      </c>
      <c r="J1835" s="363" t="s">
        <v>11891</v>
      </c>
      <c r="K1835" s="360" t="s">
        <v>7972</v>
      </c>
      <c r="L1835" s="360" t="s">
        <v>3501</v>
      </c>
      <c r="M1835" s="360" t="s">
        <v>14485</v>
      </c>
      <c r="N1835" s="363" t="s">
        <v>15931</v>
      </c>
      <c r="O1835" s="363" t="s">
        <v>13926</v>
      </c>
      <c r="P1835" s="363" t="s">
        <v>3499</v>
      </c>
      <c r="Q1835" s="363" t="s">
        <v>14486</v>
      </c>
      <c r="R1835" s="363" t="s">
        <v>15932</v>
      </c>
      <c r="S1835" s="363" t="s">
        <v>9345</v>
      </c>
      <c r="T1835" s="419" t="str">
        <f t="shared" si="57"/>
        <v>403Xã Mỹ Lý</v>
      </c>
      <c r="U1835" t="e">
        <f>VLOOKUP(S1835,'DM CQT mới'!$E$7:$E$132,1,)</f>
        <v>#N/A</v>
      </c>
      <c r="V1835" s="360" t="s">
        <v>3501</v>
      </c>
      <c r="W1835" s="363" t="s">
        <v>15931</v>
      </c>
      <c r="X1835" t="b">
        <f t="shared" si="56"/>
        <v>1</v>
      </c>
    </row>
    <row r="1836" spans="1:24" ht="60" hidden="1">
      <c r="A1836" s="360" t="s">
        <v>14484</v>
      </c>
      <c r="B1836" s="361" t="s">
        <v>11745</v>
      </c>
      <c r="C1836" s="361">
        <v>26</v>
      </c>
      <c r="D1836" s="361" t="s">
        <v>3501</v>
      </c>
      <c r="E1836" s="361" t="s">
        <v>14485</v>
      </c>
      <c r="F1836" s="361" t="s">
        <v>15930</v>
      </c>
      <c r="G1836" s="361" t="s">
        <v>3451</v>
      </c>
      <c r="H1836" s="361" t="s">
        <v>7940</v>
      </c>
      <c r="I1836" s="363" t="s">
        <v>3451</v>
      </c>
      <c r="J1836" s="363" t="s">
        <v>11891</v>
      </c>
      <c r="K1836" s="360" t="s">
        <v>7972</v>
      </c>
      <c r="L1836" s="360" t="s">
        <v>3501</v>
      </c>
      <c r="M1836" s="360" t="s">
        <v>14485</v>
      </c>
      <c r="N1836" s="363" t="s">
        <v>15931</v>
      </c>
      <c r="O1836" s="363" t="s">
        <v>13926</v>
      </c>
      <c r="P1836" s="363" t="s">
        <v>3499</v>
      </c>
      <c r="Q1836" s="363" t="s">
        <v>14486</v>
      </c>
      <c r="R1836" s="363" t="s">
        <v>15932</v>
      </c>
      <c r="S1836" s="363" t="s">
        <v>9100</v>
      </c>
      <c r="T1836" s="419" t="str">
        <f t="shared" si="57"/>
        <v>403Xã Bắc Lý</v>
      </c>
      <c r="U1836" t="e">
        <f>VLOOKUP(S1836,'DM CQT mới'!$E$7:$E$132,1,)</f>
        <v>#N/A</v>
      </c>
      <c r="V1836" s="360" t="s">
        <v>3501</v>
      </c>
      <c r="W1836" s="363" t="s">
        <v>15931</v>
      </c>
      <c r="X1836" t="b">
        <f t="shared" si="56"/>
        <v>1</v>
      </c>
    </row>
    <row r="1837" spans="1:24" ht="60" hidden="1">
      <c r="A1837" s="360" t="s">
        <v>14484</v>
      </c>
      <c r="B1837" s="361" t="s">
        <v>11745</v>
      </c>
      <c r="C1837" s="361">
        <v>26</v>
      </c>
      <c r="D1837" s="361" t="s">
        <v>3501</v>
      </c>
      <c r="E1837" s="361" t="s">
        <v>14485</v>
      </c>
      <c r="F1837" s="361" t="s">
        <v>15930</v>
      </c>
      <c r="G1837" s="361" t="s">
        <v>3451</v>
      </c>
      <c r="H1837" s="361" t="s">
        <v>7940</v>
      </c>
      <c r="I1837" s="363" t="s">
        <v>3451</v>
      </c>
      <c r="J1837" s="363" t="s">
        <v>11891</v>
      </c>
      <c r="K1837" s="360" t="s">
        <v>7972</v>
      </c>
      <c r="L1837" s="360" t="s">
        <v>3501</v>
      </c>
      <c r="M1837" s="360" t="s">
        <v>14485</v>
      </c>
      <c r="N1837" s="363" t="s">
        <v>15931</v>
      </c>
      <c r="O1837" s="363" t="s">
        <v>13926</v>
      </c>
      <c r="P1837" s="363" t="s">
        <v>3499</v>
      </c>
      <c r="Q1837" s="363" t="s">
        <v>14486</v>
      </c>
      <c r="R1837" s="363" t="s">
        <v>15932</v>
      </c>
      <c r="S1837" s="363" t="s">
        <v>9346</v>
      </c>
      <c r="T1837" s="419" t="str">
        <f t="shared" si="57"/>
        <v>403Xã Keng Đu</v>
      </c>
      <c r="U1837" t="e">
        <f>VLOOKUP(S1837,'DM CQT mới'!$E$7:$E$132,1,)</f>
        <v>#N/A</v>
      </c>
      <c r="V1837" s="360" t="s">
        <v>3501</v>
      </c>
      <c r="W1837" s="363" t="s">
        <v>15931</v>
      </c>
      <c r="X1837" t="b">
        <f t="shared" si="56"/>
        <v>1</v>
      </c>
    </row>
    <row r="1838" spans="1:24" ht="60" hidden="1">
      <c r="A1838" s="360" t="s">
        <v>14484</v>
      </c>
      <c r="B1838" s="361" t="s">
        <v>11745</v>
      </c>
      <c r="C1838" s="361">
        <v>26</v>
      </c>
      <c r="D1838" s="361" t="s">
        <v>3501</v>
      </c>
      <c r="E1838" s="361" t="s">
        <v>14485</v>
      </c>
      <c r="F1838" s="361" t="s">
        <v>15930</v>
      </c>
      <c r="G1838" s="361" t="s">
        <v>3451</v>
      </c>
      <c r="H1838" s="361" t="s">
        <v>7940</v>
      </c>
      <c r="I1838" s="363" t="s">
        <v>3451</v>
      </c>
      <c r="J1838" s="363" t="s">
        <v>11891</v>
      </c>
      <c r="K1838" s="360" t="s">
        <v>7972</v>
      </c>
      <c r="L1838" s="360" t="s">
        <v>3501</v>
      </c>
      <c r="M1838" s="360" t="s">
        <v>14485</v>
      </c>
      <c r="N1838" s="363" t="s">
        <v>15931</v>
      </c>
      <c r="O1838" s="363" t="s">
        <v>13926</v>
      </c>
      <c r="P1838" s="363" t="s">
        <v>3499</v>
      </c>
      <c r="Q1838" s="363" t="s">
        <v>14486</v>
      </c>
      <c r="R1838" s="363" t="s">
        <v>15932</v>
      </c>
      <c r="S1838" s="363" t="s">
        <v>9347</v>
      </c>
      <c r="T1838" s="419" t="str">
        <f t="shared" si="57"/>
        <v>403Xã Huồi Tụ</v>
      </c>
      <c r="U1838" t="e">
        <f>VLOOKUP(S1838,'DM CQT mới'!$E$7:$E$132,1,)</f>
        <v>#N/A</v>
      </c>
      <c r="V1838" s="360" t="s">
        <v>3501</v>
      </c>
      <c r="W1838" s="363" t="s">
        <v>15931</v>
      </c>
      <c r="X1838" t="b">
        <f t="shared" si="56"/>
        <v>1</v>
      </c>
    </row>
    <row r="1839" spans="1:24" ht="60" hidden="1">
      <c r="A1839" s="360" t="s">
        <v>14484</v>
      </c>
      <c r="B1839" s="361" t="s">
        <v>11745</v>
      </c>
      <c r="C1839" s="361">
        <v>26</v>
      </c>
      <c r="D1839" s="361" t="s">
        <v>3501</v>
      </c>
      <c r="E1839" s="361" t="s">
        <v>14485</v>
      </c>
      <c r="F1839" s="361" t="s">
        <v>15930</v>
      </c>
      <c r="G1839" s="361" t="s">
        <v>3451</v>
      </c>
      <c r="H1839" s="361" t="s">
        <v>7940</v>
      </c>
      <c r="I1839" s="363" t="s">
        <v>3451</v>
      </c>
      <c r="J1839" s="363" t="s">
        <v>11891</v>
      </c>
      <c r="K1839" s="360" t="s">
        <v>7972</v>
      </c>
      <c r="L1839" s="360" t="s">
        <v>3501</v>
      </c>
      <c r="M1839" s="360" t="s">
        <v>14485</v>
      </c>
      <c r="N1839" s="363" t="s">
        <v>15931</v>
      </c>
      <c r="O1839" s="363" t="s">
        <v>13926</v>
      </c>
      <c r="P1839" s="363" t="s">
        <v>3499</v>
      </c>
      <c r="Q1839" s="363" t="s">
        <v>14486</v>
      </c>
      <c r="R1839" s="363" t="s">
        <v>15932</v>
      </c>
      <c r="S1839" s="363" t="s">
        <v>9348</v>
      </c>
      <c r="T1839" s="419" t="str">
        <f t="shared" si="57"/>
        <v>403Xã Mường Lống</v>
      </c>
      <c r="U1839" t="e">
        <f>VLOOKUP(S1839,'DM CQT mới'!$E$7:$E$132,1,)</f>
        <v>#N/A</v>
      </c>
      <c r="V1839" s="360" t="s">
        <v>3501</v>
      </c>
      <c r="W1839" s="363" t="s">
        <v>15931</v>
      </c>
      <c r="X1839" t="b">
        <f t="shared" si="56"/>
        <v>1</v>
      </c>
    </row>
    <row r="1840" spans="1:24" ht="45" hidden="1">
      <c r="A1840" s="360" t="s">
        <v>14487</v>
      </c>
      <c r="B1840" s="361" t="s">
        <v>11891</v>
      </c>
      <c r="C1840" s="361">
        <v>27</v>
      </c>
      <c r="D1840" s="361" t="s">
        <v>3538</v>
      </c>
      <c r="E1840" s="361" t="s">
        <v>14488</v>
      </c>
      <c r="F1840" s="361" t="s">
        <v>15933</v>
      </c>
      <c r="G1840" s="361" t="s">
        <v>3451</v>
      </c>
      <c r="H1840" s="361" t="s">
        <v>7940</v>
      </c>
      <c r="I1840" s="363" t="s">
        <v>3451</v>
      </c>
      <c r="J1840" s="363" t="s">
        <v>11891</v>
      </c>
      <c r="K1840" s="360" t="s">
        <v>8001</v>
      </c>
      <c r="L1840" s="360" t="s">
        <v>3538</v>
      </c>
      <c r="M1840" s="360" t="s">
        <v>14488</v>
      </c>
      <c r="N1840" s="363" t="s">
        <v>15934</v>
      </c>
      <c r="O1840" s="363" t="s">
        <v>13926</v>
      </c>
      <c r="P1840" s="363" t="s">
        <v>3536</v>
      </c>
      <c r="Q1840" s="363" t="s">
        <v>14489</v>
      </c>
      <c r="R1840" s="363" t="s">
        <v>15935</v>
      </c>
      <c r="S1840" s="363" t="s">
        <v>9402</v>
      </c>
      <c r="T1840" s="419" t="str">
        <f t="shared" si="57"/>
        <v>403Xã Tương Dương</v>
      </c>
      <c r="U1840" t="e">
        <f>VLOOKUP(S1840,'DM CQT mới'!$E$7:$E$132,1,)</f>
        <v>#N/A</v>
      </c>
      <c r="V1840" s="360" t="s">
        <v>3538</v>
      </c>
      <c r="W1840" s="363" t="s">
        <v>15934</v>
      </c>
      <c r="X1840" t="b">
        <f t="shared" si="56"/>
        <v>1</v>
      </c>
    </row>
    <row r="1841" spans="1:24" ht="45" hidden="1">
      <c r="A1841" s="360" t="s">
        <v>14487</v>
      </c>
      <c r="B1841" s="361" t="s">
        <v>11891</v>
      </c>
      <c r="C1841" s="361">
        <v>27</v>
      </c>
      <c r="D1841" s="361" t="s">
        <v>3538</v>
      </c>
      <c r="E1841" s="361" t="s">
        <v>14488</v>
      </c>
      <c r="F1841" s="361" t="s">
        <v>15933</v>
      </c>
      <c r="G1841" s="361" t="s">
        <v>3451</v>
      </c>
      <c r="H1841" s="361" t="s">
        <v>7940</v>
      </c>
      <c r="I1841" s="363" t="s">
        <v>3451</v>
      </c>
      <c r="J1841" s="363" t="s">
        <v>11891</v>
      </c>
      <c r="K1841" s="360" t="s">
        <v>8001</v>
      </c>
      <c r="L1841" s="360" t="s">
        <v>3538</v>
      </c>
      <c r="M1841" s="360" t="s">
        <v>14488</v>
      </c>
      <c r="N1841" s="363" t="s">
        <v>15934</v>
      </c>
      <c r="O1841" s="363" t="s">
        <v>13926</v>
      </c>
      <c r="P1841" s="363" t="s">
        <v>3536</v>
      </c>
      <c r="Q1841" s="363" t="s">
        <v>14489</v>
      </c>
      <c r="R1841" s="363" t="s">
        <v>15935</v>
      </c>
      <c r="S1841" s="363" t="s">
        <v>9400</v>
      </c>
      <c r="T1841" s="419" t="str">
        <f t="shared" si="57"/>
        <v>403Xã Tam Quang</v>
      </c>
      <c r="U1841" t="e">
        <f>VLOOKUP(S1841,'DM CQT mới'!$E$7:$E$132,1,)</f>
        <v>#N/A</v>
      </c>
      <c r="V1841" s="360" t="s">
        <v>3538</v>
      </c>
      <c r="W1841" s="363" t="s">
        <v>15934</v>
      </c>
      <c r="X1841" t="b">
        <f t="shared" si="56"/>
        <v>1</v>
      </c>
    </row>
    <row r="1842" spans="1:24" ht="45" hidden="1">
      <c r="A1842" s="360" t="s">
        <v>14487</v>
      </c>
      <c r="B1842" s="361" t="s">
        <v>11891</v>
      </c>
      <c r="C1842" s="361">
        <v>27</v>
      </c>
      <c r="D1842" s="361" t="s">
        <v>3538</v>
      </c>
      <c r="E1842" s="361" t="s">
        <v>14488</v>
      </c>
      <c r="F1842" s="361" t="s">
        <v>15933</v>
      </c>
      <c r="G1842" s="361" t="s">
        <v>3451</v>
      </c>
      <c r="H1842" s="361" t="s">
        <v>7940</v>
      </c>
      <c r="I1842" s="363" t="s">
        <v>3451</v>
      </c>
      <c r="J1842" s="363" t="s">
        <v>11891</v>
      </c>
      <c r="K1842" s="360" t="s">
        <v>8001</v>
      </c>
      <c r="L1842" s="360" t="s">
        <v>3538</v>
      </c>
      <c r="M1842" s="360" t="s">
        <v>14488</v>
      </c>
      <c r="N1842" s="363" t="s">
        <v>15934</v>
      </c>
      <c r="O1842" s="363" t="s">
        <v>13926</v>
      </c>
      <c r="P1842" s="363" t="s">
        <v>3536</v>
      </c>
      <c r="Q1842" s="363" t="s">
        <v>14489</v>
      </c>
      <c r="R1842" s="363" t="s">
        <v>15935</v>
      </c>
      <c r="S1842" s="363" t="s">
        <v>9401</v>
      </c>
      <c r="T1842" s="419" t="str">
        <f t="shared" si="57"/>
        <v>403Xã Tam Thái</v>
      </c>
      <c r="U1842" t="e">
        <f>VLOOKUP(S1842,'DM CQT mới'!$E$7:$E$132,1,)</f>
        <v>#N/A</v>
      </c>
      <c r="V1842" s="360" t="s">
        <v>3538</v>
      </c>
      <c r="W1842" s="363" t="s">
        <v>15934</v>
      </c>
      <c r="X1842" t="b">
        <f t="shared" si="56"/>
        <v>1</v>
      </c>
    </row>
    <row r="1843" spans="1:24" ht="45" hidden="1">
      <c r="A1843" s="360" t="s">
        <v>14487</v>
      </c>
      <c r="B1843" s="361" t="s">
        <v>11891</v>
      </c>
      <c r="C1843" s="361">
        <v>27</v>
      </c>
      <c r="D1843" s="361" t="s">
        <v>3538</v>
      </c>
      <c r="E1843" s="361" t="s">
        <v>14488</v>
      </c>
      <c r="F1843" s="361" t="s">
        <v>15933</v>
      </c>
      <c r="G1843" s="361" t="s">
        <v>3451</v>
      </c>
      <c r="H1843" s="361" t="s">
        <v>7940</v>
      </c>
      <c r="I1843" s="363" t="s">
        <v>3451</v>
      </c>
      <c r="J1843" s="363" t="s">
        <v>11891</v>
      </c>
      <c r="K1843" s="360" t="s">
        <v>8001</v>
      </c>
      <c r="L1843" s="360" t="s">
        <v>3538</v>
      </c>
      <c r="M1843" s="360" t="s">
        <v>14488</v>
      </c>
      <c r="N1843" s="363" t="s">
        <v>15934</v>
      </c>
      <c r="O1843" s="363" t="s">
        <v>13926</v>
      </c>
      <c r="P1843" s="363" t="s">
        <v>3536</v>
      </c>
      <c r="Q1843" s="363" t="s">
        <v>14489</v>
      </c>
      <c r="R1843" s="363" t="s">
        <v>15935</v>
      </c>
      <c r="S1843" s="363" t="s">
        <v>9403</v>
      </c>
      <c r="T1843" s="419" t="str">
        <f t="shared" si="57"/>
        <v>403Xã Lượng Minh</v>
      </c>
      <c r="U1843" t="e">
        <f>VLOOKUP(S1843,'DM CQT mới'!$E$7:$E$132,1,)</f>
        <v>#N/A</v>
      </c>
      <c r="V1843" s="360" t="s">
        <v>3538</v>
      </c>
      <c r="W1843" s="363" t="s">
        <v>15934</v>
      </c>
      <c r="X1843" t="b">
        <f t="shared" si="56"/>
        <v>1</v>
      </c>
    </row>
    <row r="1844" spans="1:24" ht="45" hidden="1">
      <c r="A1844" s="360" t="s">
        <v>14487</v>
      </c>
      <c r="B1844" s="361" t="s">
        <v>11891</v>
      </c>
      <c r="C1844" s="361">
        <v>27</v>
      </c>
      <c r="D1844" s="361" t="s">
        <v>3538</v>
      </c>
      <c r="E1844" s="361" t="s">
        <v>14488</v>
      </c>
      <c r="F1844" s="361" t="s">
        <v>15933</v>
      </c>
      <c r="G1844" s="361" t="s">
        <v>3451</v>
      </c>
      <c r="H1844" s="361" t="s">
        <v>7940</v>
      </c>
      <c r="I1844" s="363" t="s">
        <v>3451</v>
      </c>
      <c r="J1844" s="363" t="s">
        <v>11891</v>
      </c>
      <c r="K1844" s="360" t="s">
        <v>8001</v>
      </c>
      <c r="L1844" s="360" t="s">
        <v>3538</v>
      </c>
      <c r="M1844" s="360" t="s">
        <v>14488</v>
      </c>
      <c r="N1844" s="363" t="s">
        <v>15934</v>
      </c>
      <c r="O1844" s="363" t="s">
        <v>13926</v>
      </c>
      <c r="P1844" s="363" t="s">
        <v>3536</v>
      </c>
      <c r="Q1844" s="363" t="s">
        <v>14489</v>
      </c>
      <c r="R1844" s="363" t="s">
        <v>15935</v>
      </c>
      <c r="S1844" s="363" t="s">
        <v>9404</v>
      </c>
      <c r="T1844" s="419" t="str">
        <f t="shared" si="57"/>
        <v>403Xã Yên Na</v>
      </c>
      <c r="U1844" t="e">
        <f>VLOOKUP(S1844,'DM CQT mới'!$E$7:$E$132,1,)</f>
        <v>#N/A</v>
      </c>
      <c r="V1844" s="360" t="s">
        <v>3538</v>
      </c>
      <c r="W1844" s="363" t="s">
        <v>15934</v>
      </c>
      <c r="X1844" t="b">
        <f t="shared" si="56"/>
        <v>1</v>
      </c>
    </row>
    <row r="1845" spans="1:24" ht="45" hidden="1">
      <c r="A1845" s="360" t="s">
        <v>14487</v>
      </c>
      <c r="B1845" s="361" t="s">
        <v>11891</v>
      </c>
      <c r="C1845" s="361">
        <v>27</v>
      </c>
      <c r="D1845" s="361" t="s">
        <v>3538</v>
      </c>
      <c r="E1845" s="361" t="s">
        <v>14488</v>
      </c>
      <c r="F1845" s="361" t="s">
        <v>15933</v>
      </c>
      <c r="G1845" s="361" t="s">
        <v>3451</v>
      </c>
      <c r="H1845" s="361" t="s">
        <v>7940</v>
      </c>
      <c r="I1845" s="363" t="s">
        <v>3451</v>
      </c>
      <c r="J1845" s="363" t="s">
        <v>11891</v>
      </c>
      <c r="K1845" s="360" t="s">
        <v>8001</v>
      </c>
      <c r="L1845" s="360" t="s">
        <v>3538</v>
      </c>
      <c r="M1845" s="360" t="s">
        <v>14488</v>
      </c>
      <c r="N1845" s="363" t="s">
        <v>15934</v>
      </c>
      <c r="O1845" s="363" t="s">
        <v>13926</v>
      </c>
      <c r="P1845" s="363" t="s">
        <v>3536</v>
      </c>
      <c r="Q1845" s="363" t="s">
        <v>14489</v>
      </c>
      <c r="R1845" s="363" t="s">
        <v>15935</v>
      </c>
      <c r="S1845" s="363" t="s">
        <v>15360</v>
      </c>
      <c r="T1845" s="419" t="str">
        <f t="shared" si="57"/>
        <v>403Xã Yên Hòa</v>
      </c>
      <c r="U1845" t="e">
        <f>VLOOKUP(S1845,'DM CQT mới'!$E$7:$E$132,1,)</f>
        <v>#N/A</v>
      </c>
      <c r="V1845" s="360" t="s">
        <v>3538</v>
      </c>
      <c r="W1845" s="363" t="s">
        <v>15934</v>
      </c>
      <c r="X1845" t="b">
        <f t="shared" si="56"/>
        <v>1</v>
      </c>
    </row>
    <row r="1846" spans="1:24" ht="45" hidden="1">
      <c r="A1846" s="360" t="s">
        <v>14487</v>
      </c>
      <c r="B1846" s="361" t="s">
        <v>11891</v>
      </c>
      <c r="C1846" s="361">
        <v>27</v>
      </c>
      <c r="D1846" s="361" t="s">
        <v>3538</v>
      </c>
      <c r="E1846" s="361" t="s">
        <v>14488</v>
      </c>
      <c r="F1846" s="361" t="s">
        <v>15933</v>
      </c>
      <c r="G1846" s="361" t="s">
        <v>3451</v>
      </c>
      <c r="H1846" s="361" t="s">
        <v>7940</v>
      </c>
      <c r="I1846" s="363" t="s">
        <v>3451</v>
      </c>
      <c r="J1846" s="363" t="s">
        <v>11891</v>
      </c>
      <c r="K1846" s="360" t="s">
        <v>8001</v>
      </c>
      <c r="L1846" s="360" t="s">
        <v>3538</v>
      </c>
      <c r="M1846" s="360" t="s">
        <v>14488</v>
      </c>
      <c r="N1846" s="363" t="s">
        <v>15934</v>
      </c>
      <c r="O1846" s="363" t="s">
        <v>13926</v>
      </c>
      <c r="P1846" s="363" t="s">
        <v>3536</v>
      </c>
      <c r="Q1846" s="363" t="s">
        <v>14489</v>
      </c>
      <c r="R1846" s="363" t="s">
        <v>15935</v>
      </c>
      <c r="S1846" s="363" t="s">
        <v>9405</v>
      </c>
      <c r="T1846" s="419" t="str">
        <f t="shared" si="57"/>
        <v>403Xã Nga My</v>
      </c>
      <c r="U1846" t="e">
        <f>VLOOKUP(S1846,'DM CQT mới'!$E$7:$E$132,1,)</f>
        <v>#N/A</v>
      </c>
      <c r="V1846" s="360" t="s">
        <v>3538</v>
      </c>
      <c r="W1846" s="363" t="s">
        <v>15934</v>
      </c>
      <c r="X1846" t="b">
        <f t="shared" si="56"/>
        <v>1</v>
      </c>
    </row>
    <row r="1847" spans="1:24" ht="45" hidden="1">
      <c r="A1847" s="360" t="s">
        <v>14487</v>
      </c>
      <c r="B1847" s="361" t="s">
        <v>11891</v>
      </c>
      <c r="C1847" s="361">
        <v>27</v>
      </c>
      <c r="D1847" s="361" t="s">
        <v>3538</v>
      </c>
      <c r="E1847" s="361" t="s">
        <v>14488</v>
      </c>
      <c r="F1847" s="361" t="s">
        <v>15933</v>
      </c>
      <c r="G1847" s="361" t="s">
        <v>3451</v>
      </c>
      <c r="H1847" s="361" t="s">
        <v>7940</v>
      </c>
      <c r="I1847" s="363" t="s">
        <v>3451</v>
      </c>
      <c r="J1847" s="363" t="s">
        <v>11891</v>
      </c>
      <c r="K1847" s="360" t="s">
        <v>8001</v>
      </c>
      <c r="L1847" s="360" t="s">
        <v>3538</v>
      </c>
      <c r="M1847" s="360" t="s">
        <v>14488</v>
      </c>
      <c r="N1847" s="363" t="s">
        <v>15934</v>
      </c>
      <c r="O1847" s="363" t="s">
        <v>13926</v>
      </c>
      <c r="P1847" s="363" t="s">
        <v>3536</v>
      </c>
      <c r="Q1847" s="363" t="s">
        <v>14489</v>
      </c>
      <c r="R1847" s="363" t="s">
        <v>15935</v>
      </c>
      <c r="S1847" s="363" t="s">
        <v>9406</v>
      </c>
      <c r="T1847" s="419" t="str">
        <f t="shared" si="57"/>
        <v>403Xã Hữu Khuông</v>
      </c>
      <c r="U1847" t="e">
        <f>VLOOKUP(S1847,'DM CQT mới'!$E$7:$E$132,1,)</f>
        <v>#N/A</v>
      </c>
      <c r="V1847" s="360" t="s">
        <v>3538</v>
      </c>
      <c r="W1847" s="363" t="s">
        <v>15934</v>
      </c>
      <c r="X1847" t="b">
        <f t="shared" si="56"/>
        <v>1</v>
      </c>
    </row>
    <row r="1848" spans="1:24" ht="45" hidden="1">
      <c r="A1848" s="360" t="s">
        <v>14487</v>
      </c>
      <c r="B1848" s="361" t="s">
        <v>11891</v>
      </c>
      <c r="C1848" s="361">
        <v>27</v>
      </c>
      <c r="D1848" s="361" t="s">
        <v>3538</v>
      </c>
      <c r="E1848" s="361" t="s">
        <v>14488</v>
      </c>
      <c r="F1848" s="361" t="s">
        <v>15933</v>
      </c>
      <c r="G1848" s="361" t="s">
        <v>3451</v>
      </c>
      <c r="H1848" s="361" t="s">
        <v>7940</v>
      </c>
      <c r="I1848" s="363" t="s">
        <v>3451</v>
      </c>
      <c r="J1848" s="363" t="s">
        <v>11891</v>
      </c>
      <c r="K1848" s="360" t="s">
        <v>8001</v>
      </c>
      <c r="L1848" s="360" t="s">
        <v>3538</v>
      </c>
      <c r="M1848" s="360" t="s">
        <v>14488</v>
      </c>
      <c r="N1848" s="363" t="s">
        <v>15934</v>
      </c>
      <c r="O1848" s="363" t="s">
        <v>13926</v>
      </c>
      <c r="P1848" s="363" t="s">
        <v>3536</v>
      </c>
      <c r="Q1848" s="363" t="s">
        <v>14489</v>
      </c>
      <c r="R1848" s="363" t="s">
        <v>15935</v>
      </c>
      <c r="S1848" s="363" t="s">
        <v>9407</v>
      </c>
      <c r="T1848" s="419" t="str">
        <f t="shared" si="57"/>
        <v>403Xã Nhôn Mai</v>
      </c>
      <c r="U1848" t="e">
        <f>VLOOKUP(S1848,'DM CQT mới'!$E$7:$E$132,1,)</f>
        <v>#N/A</v>
      </c>
      <c r="V1848" s="360" t="s">
        <v>3538</v>
      </c>
      <c r="W1848" s="363" t="s">
        <v>15934</v>
      </c>
      <c r="X1848" t="b">
        <f t="shared" si="56"/>
        <v>1</v>
      </c>
    </row>
    <row r="1849" spans="1:24" ht="105" hidden="1">
      <c r="A1849" s="360" t="s">
        <v>14490</v>
      </c>
      <c r="B1849" s="361" t="s">
        <v>11891</v>
      </c>
      <c r="C1849" s="361">
        <v>0</v>
      </c>
      <c r="D1849" s="361" t="s">
        <v>3204</v>
      </c>
      <c r="E1849" s="361" t="s">
        <v>14491</v>
      </c>
      <c r="F1849" s="361" t="s">
        <v>15936</v>
      </c>
      <c r="G1849" s="361" t="s">
        <v>3937</v>
      </c>
      <c r="H1849" s="361" t="s">
        <v>7941</v>
      </c>
      <c r="I1849" s="363" t="s">
        <v>3937</v>
      </c>
      <c r="J1849" s="363" t="s">
        <v>11993</v>
      </c>
      <c r="K1849" s="360">
        <v>0</v>
      </c>
      <c r="L1849" s="360" t="s">
        <v>3204</v>
      </c>
      <c r="M1849" s="360" t="s">
        <v>14491</v>
      </c>
      <c r="N1849" s="363" t="s">
        <v>15937</v>
      </c>
      <c r="O1849" s="363" t="s">
        <v>13926</v>
      </c>
      <c r="P1849" s="363" t="s">
        <v>14492</v>
      </c>
      <c r="Q1849" s="363" t="s">
        <v>14493</v>
      </c>
      <c r="R1849" s="363" t="s">
        <v>15938</v>
      </c>
      <c r="S1849" s="363" t="s">
        <v>9435</v>
      </c>
      <c r="T1849" s="419" t="str">
        <f t="shared" si="57"/>
        <v>405Phường Thành Sen</v>
      </c>
      <c r="U1849" t="e">
        <f>VLOOKUP(S1849,'DM CQT mới'!$E$7:$E$132,1,)</f>
        <v>#N/A</v>
      </c>
      <c r="V1849" s="360" t="s">
        <v>3204</v>
      </c>
      <c r="W1849" s="363" t="s">
        <v>15937</v>
      </c>
      <c r="X1849" t="b">
        <f t="shared" si="56"/>
        <v>1</v>
      </c>
    </row>
    <row r="1850" spans="1:24" ht="105" hidden="1">
      <c r="A1850" s="360" t="s">
        <v>14490</v>
      </c>
      <c r="B1850" s="361" t="s">
        <v>11891</v>
      </c>
      <c r="C1850" s="361">
        <v>0</v>
      </c>
      <c r="D1850" s="361" t="s">
        <v>3204</v>
      </c>
      <c r="E1850" s="361" t="s">
        <v>14491</v>
      </c>
      <c r="F1850" s="361" t="s">
        <v>15936</v>
      </c>
      <c r="G1850" s="361" t="s">
        <v>3937</v>
      </c>
      <c r="H1850" s="361" t="s">
        <v>7941</v>
      </c>
      <c r="I1850" s="363" t="s">
        <v>3937</v>
      </c>
      <c r="J1850" s="363" t="s">
        <v>11993</v>
      </c>
      <c r="K1850" s="360">
        <v>0</v>
      </c>
      <c r="L1850" s="360" t="s">
        <v>3204</v>
      </c>
      <c r="M1850" s="360" t="s">
        <v>14491</v>
      </c>
      <c r="N1850" s="363" t="s">
        <v>15937</v>
      </c>
      <c r="O1850" s="363" t="s">
        <v>13926</v>
      </c>
      <c r="P1850" s="363" t="s">
        <v>14492</v>
      </c>
      <c r="Q1850" s="363" t="s">
        <v>14493</v>
      </c>
      <c r="R1850" s="363" t="s">
        <v>15938</v>
      </c>
      <c r="S1850" s="363" t="s">
        <v>9436</v>
      </c>
      <c r="T1850" s="419" t="str">
        <f t="shared" si="57"/>
        <v>405Phường Trần Phú</v>
      </c>
      <c r="U1850" t="e">
        <f>VLOOKUP(S1850,'DM CQT mới'!$E$7:$E$132,1,)</f>
        <v>#N/A</v>
      </c>
      <c r="V1850" s="360" t="s">
        <v>3204</v>
      </c>
      <c r="W1850" s="363" t="s">
        <v>15937</v>
      </c>
      <c r="X1850" t="b">
        <f t="shared" si="56"/>
        <v>1</v>
      </c>
    </row>
    <row r="1851" spans="1:24" ht="105" hidden="1">
      <c r="A1851" s="360" t="s">
        <v>14490</v>
      </c>
      <c r="B1851" s="361" t="s">
        <v>11891</v>
      </c>
      <c r="C1851" s="361">
        <v>0</v>
      </c>
      <c r="D1851" s="361" t="s">
        <v>3204</v>
      </c>
      <c r="E1851" s="361" t="s">
        <v>14491</v>
      </c>
      <c r="F1851" s="361" t="s">
        <v>15936</v>
      </c>
      <c r="G1851" s="361" t="s">
        <v>3937</v>
      </c>
      <c r="H1851" s="361" t="s">
        <v>7941</v>
      </c>
      <c r="I1851" s="363" t="s">
        <v>3937</v>
      </c>
      <c r="J1851" s="363" t="s">
        <v>11993</v>
      </c>
      <c r="K1851" s="360">
        <v>0</v>
      </c>
      <c r="L1851" s="360" t="s">
        <v>3204</v>
      </c>
      <c r="M1851" s="360" t="s">
        <v>14491</v>
      </c>
      <c r="N1851" s="363" t="s">
        <v>15937</v>
      </c>
      <c r="O1851" s="363" t="s">
        <v>13926</v>
      </c>
      <c r="P1851" s="363" t="s">
        <v>14492</v>
      </c>
      <c r="Q1851" s="363" t="s">
        <v>14493</v>
      </c>
      <c r="R1851" s="363" t="s">
        <v>15938</v>
      </c>
      <c r="S1851" s="363" t="s">
        <v>9437</v>
      </c>
      <c r="T1851" s="419" t="str">
        <f t="shared" si="57"/>
        <v>405Phường Hà Huy Tập</v>
      </c>
      <c r="U1851" t="e">
        <f>VLOOKUP(S1851,'DM CQT mới'!$E$7:$E$132,1,)</f>
        <v>#N/A</v>
      </c>
      <c r="V1851" s="360" t="s">
        <v>3204</v>
      </c>
      <c r="W1851" s="363" t="s">
        <v>15937</v>
      </c>
      <c r="X1851" t="b">
        <f t="shared" si="56"/>
        <v>1</v>
      </c>
    </row>
    <row r="1852" spans="1:24" ht="105" hidden="1">
      <c r="A1852" s="360" t="s">
        <v>14490</v>
      </c>
      <c r="B1852" s="361" t="s">
        <v>11891</v>
      </c>
      <c r="C1852" s="361">
        <v>0</v>
      </c>
      <c r="D1852" s="361" t="s">
        <v>3204</v>
      </c>
      <c r="E1852" s="361" t="s">
        <v>14491</v>
      </c>
      <c r="F1852" s="361" t="s">
        <v>15936</v>
      </c>
      <c r="G1852" s="361" t="s">
        <v>3937</v>
      </c>
      <c r="H1852" s="361" t="s">
        <v>7941</v>
      </c>
      <c r="I1852" s="363" t="s">
        <v>3937</v>
      </c>
      <c r="J1852" s="363" t="s">
        <v>11993</v>
      </c>
      <c r="K1852" s="360">
        <v>0</v>
      </c>
      <c r="L1852" s="360" t="s">
        <v>3204</v>
      </c>
      <c r="M1852" s="360" t="s">
        <v>14491</v>
      </c>
      <c r="N1852" s="363" t="s">
        <v>15937</v>
      </c>
      <c r="O1852" s="363" t="s">
        <v>13926</v>
      </c>
      <c r="P1852" s="363" t="s">
        <v>14492</v>
      </c>
      <c r="Q1852" s="363" t="s">
        <v>14493</v>
      </c>
      <c r="R1852" s="363" t="s">
        <v>15938</v>
      </c>
      <c r="S1852" s="363" t="s">
        <v>9438</v>
      </c>
      <c r="T1852" s="419" t="str">
        <f t="shared" si="57"/>
        <v>405Xã Thạch Lạc</v>
      </c>
      <c r="U1852" t="e">
        <f>VLOOKUP(S1852,'DM CQT mới'!$E$7:$E$132,1,)</f>
        <v>#N/A</v>
      </c>
      <c r="V1852" s="360" t="s">
        <v>3204</v>
      </c>
      <c r="W1852" s="363" t="s">
        <v>15937</v>
      </c>
      <c r="X1852" t="b">
        <f t="shared" si="56"/>
        <v>1</v>
      </c>
    </row>
    <row r="1853" spans="1:24" ht="105" hidden="1">
      <c r="A1853" s="360" t="s">
        <v>14490</v>
      </c>
      <c r="B1853" s="361" t="s">
        <v>11891</v>
      </c>
      <c r="C1853" s="361">
        <v>0</v>
      </c>
      <c r="D1853" s="361" t="s">
        <v>3204</v>
      </c>
      <c r="E1853" s="361" t="s">
        <v>14491</v>
      </c>
      <c r="F1853" s="361" t="s">
        <v>15936</v>
      </c>
      <c r="G1853" s="361" t="s">
        <v>3937</v>
      </c>
      <c r="H1853" s="361" t="s">
        <v>7941</v>
      </c>
      <c r="I1853" s="363" t="s">
        <v>3937</v>
      </c>
      <c r="J1853" s="363" t="s">
        <v>11993</v>
      </c>
      <c r="K1853" s="360">
        <v>0</v>
      </c>
      <c r="L1853" s="360" t="s">
        <v>3204</v>
      </c>
      <c r="M1853" s="360" t="s">
        <v>14491</v>
      </c>
      <c r="N1853" s="363" t="s">
        <v>15937</v>
      </c>
      <c r="O1853" s="363" t="s">
        <v>13926</v>
      </c>
      <c r="P1853" s="363" t="s">
        <v>14492</v>
      </c>
      <c r="Q1853" s="363" t="s">
        <v>14493</v>
      </c>
      <c r="R1853" s="363" t="s">
        <v>15938</v>
      </c>
      <c r="S1853" s="363" t="s">
        <v>9245</v>
      </c>
      <c r="T1853" s="419" t="str">
        <f t="shared" si="57"/>
        <v>405Xã Đồng Tiến</v>
      </c>
      <c r="U1853" t="e">
        <f>VLOOKUP(S1853,'DM CQT mới'!$E$7:$E$132,1,)</f>
        <v>#N/A</v>
      </c>
      <c r="V1853" s="360" t="s">
        <v>3204</v>
      </c>
      <c r="W1853" s="363" t="s">
        <v>15937</v>
      </c>
      <c r="X1853" t="b">
        <f t="shared" si="56"/>
        <v>1</v>
      </c>
    </row>
    <row r="1854" spans="1:24" ht="105" hidden="1">
      <c r="A1854" s="360" t="s">
        <v>14490</v>
      </c>
      <c r="B1854" s="361" t="s">
        <v>11891</v>
      </c>
      <c r="C1854" s="361">
        <v>0</v>
      </c>
      <c r="D1854" s="361" t="s">
        <v>3204</v>
      </c>
      <c r="E1854" s="361" t="s">
        <v>14491</v>
      </c>
      <c r="F1854" s="361" t="s">
        <v>15936</v>
      </c>
      <c r="G1854" s="361" t="s">
        <v>3937</v>
      </c>
      <c r="H1854" s="361" t="s">
        <v>7941</v>
      </c>
      <c r="I1854" s="363" t="s">
        <v>3937</v>
      </c>
      <c r="J1854" s="363" t="s">
        <v>11993</v>
      </c>
      <c r="K1854" s="360">
        <v>0</v>
      </c>
      <c r="L1854" s="360" t="s">
        <v>3204</v>
      </c>
      <c r="M1854" s="360" t="s">
        <v>14491</v>
      </c>
      <c r="N1854" s="363" t="s">
        <v>15937</v>
      </c>
      <c r="O1854" s="363" t="s">
        <v>13926</v>
      </c>
      <c r="P1854" s="363" t="s">
        <v>14492</v>
      </c>
      <c r="Q1854" s="363" t="s">
        <v>14493</v>
      </c>
      <c r="R1854" s="363" t="s">
        <v>15938</v>
      </c>
      <c r="S1854" s="363" t="s">
        <v>9439</v>
      </c>
      <c r="T1854" s="419" t="str">
        <f t="shared" si="57"/>
        <v>405Xã Thạch Khê</v>
      </c>
      <c r="U1854" t="e">
        <f>VLOOKUP(S1854,'DM CQT mới'!$E$7:$E$132,1,)</f>
        <v>#N/A</v>
      </c>
      <c r="V1854" s="360" t="s">
        <v>3204</v>
      </c>
      <c r="W1854" s="363" t="s">
        <v>15937</v>
      </c>
      <c r="X1854" t="b">
        <f t="shared" si="56"/>
        <v>1</v>
      </c>
    </row>
    <row r="1855" spans="1:24" ht="105" hidden="1">
      <c r="A1855" s="360" t="s">
        <v>14490</v>
      </c>
      <c r="B1855" s="361" t="s">
        <v>11891</v>
      </c>
      <c r="C1855" s="361">
        <v>0</v>
      </c>
      <c r="D1855" s="361" t="s">
        <v>3204</v>
      </c>
      <c r="E1855" s="361" t="s">
        <v>14491</v>
      </c>
      <c r="F1855" s="361" t="s">
        <v>15936</v>
      </c>
      <c r="G1855" s="361" t="s">
        <v>3937</v>
      </c>
      <c r="H1855" s="361" t="s">
        <v>7941</v>
      </c>
      <c r="I1855" s="363" t="s">
        <v>3937</v>
      </c>
      <c r="J1855" s="363" t="s">
        <v>11993</v>
      </c>
      <c r="K1855" s="360">
        <v>0</v>
      </c>
      <c r="L1855" s="360" t="s">
        <v>3204</v>
      </c>
      <c r="M1855" s="360" t="s">
        <v>14491</v>
      </c>
      <c r="N1855" s="363" t="s">
        <v>15937</v>
      </c>
      <c r="O1855" s="363" t="s">
        <v>13926</v>
      </c>
      <c r="P1855" s="363" t="s">
        <v>14492</v>
      </c>
      <c r="Q1855" s="363" t="s">
        <v>14493</v>
      </c>
      <c r="R1855" s="363" t="s">
        <v>15938</v>
      </c>
      <c r="S1855" s="363" t="s">
        <v>9440</v>
      </c>
      <c r="T1855" s="419" t="str">
        <f t="shared" si="57"/>
        <v>405Xã Cẩm Bình</v>
      </c>
      <c r="U1855" t="e">
        <f>VLOOKUP(S1855,'DM CQT mới'!$E$7:$E$132,1,)</f>
        <v>#N/A</v>
      </c>
      <c r="V1855" s="360" t="s">
        <v>3204</v>
      </c>
      <c r="W1855" s="363" t="s">
        <v>15937</v>
      </c>
      <c r="X1855" t="b">
        <f t="shared" si="56"/>
        <v>1</v>
      </c>
    </row>
    <row r="1856" spans="1:24" ht="105" hidden="1">
      <c r="A1856" s="360" t="s">
        <v>14490</v>
      </c>
      <c r="B1856" s="361" t="s">
        <v>11891</v>
      </c>
      <c r="C1856" s="361">
        <v>0</v>
      </c>
      <c r="D1856" s="361" t="s">
        <v>3204</v>
      </c>
      <c r="E1856" s="361" t="s">
        <v>14491</v>
      </c>
      <c r="F1856" s="361" t="s">
        <v>15936</v>
      </c>
      <c r="G1856" s="361" t="s">
        <v>3937</v>
      </c>
      <c r="H1856" s="361" t="s">
        <v>7941</v>
      </c>
      <c r="I1856" s="363" t="s">
        <v>3937</v>
      </c>
      <c r="J1856" s="363" t="s">
        <v>11993</v>
      </c>
      <c r="K1856" s="360">
        <v>0</v>
      </c>
      <c r="L1856" s="360" t="s">
        <v>3204</v>
      </c>
      <c r="M1856" s="360" t="s">
        <v>14491</v>
      </c>
      <c r="N1856" s="363" t="s">
        <v>15937</v>
      </c>
      <c r="O1856" s="363" t="s">
        <v>13926</v>
      </c>
      <c r="P1856" s="363" t="s">
        <v>14492</v>
      </c>
      <c r="Q1856" s="363" t="s">
        <v>14493</v>
      </c>
      <c r="R1856" s="363" t="s">
        <v>15938</v>
      </c>
      <c r="S1856" s="363" t="s">
        <v>9441</v>
      </c>
      <c r="T1856" s="419" t="str">
        <f t="shared" si="57"/>
        <v>405Xã Thạch Hà</v>
      </c>
      <c r="U1856" t="e">
        <f>VLOOKUP(S1856,'DM CQT mới'!$E$7:$E$132,1,)</f>
        <v>#N/A</v>
      </c>
      <c r="V1856" s="360" t="s">
        <v>3204</v>
      </c>
      <c r="W1856" s="363" t="s">
        <v>15937</v>
      </c>
      <c r="X1856" t="b">
        <f t="shared" si="56"/>
        <v>1</v>
      </c>
    </row>
    <row r="1857" spans="1:24" ht="105" hidden="1">
      <c r="A1857" s="360" t="s">
        <v>14490</v>
      </c>
      <c r="B1857" s="361" t="s">
        <v>11891</v>
      </c>
      <c r="C1857" s="361">
        <v>0</v>
      </c>
      <c r="D1857" s="361" t="s">
        <v>3204</v>
      </c>
      <c r="E1857" s="361" t="s">
        <v>14491</v>
      </c>
      <c r="F1857" s="361" t="s">
        <v>15936</v>
      </c>
      <c r="G1857" s="361" t="s">
        <v>3937</v>
      </c>
      <c r="H1857" s="361" t="s">
        <v>7941</v>
      </c>
      <c r="I1857" s="363" t="s">
        <v>3937</v>
      </c>
      <c r="J1857" s="363" t="s">
        <v>11993</v>
      </c>
      <c r="K1857" s="360">
        <v>0</v>
      </c>
      <c r="L1857" s="360" t="s">
        <v>3204</v>
      </c>
      <c r="M1857" s="360" t="s">
        <v>14491</v>
      </c>
      <c r="N1857" s="363" t="s">
        <v>15937</v>
      </c>
      <c r="O1857" s="363" t="s">
        <v>13926</v>
      </c>
      <c r="P1857" s="363" t="s">
        <v>14492</v>
      </c>
      <c r="Q1857" s="363" t="s">
        <v>14493</v>
      </c>
      <c r="R1857" s="363" t="s">
        <v>15938</v>
      </c>
      <c r="S1857" s="363" t="s">
        <v>9442</v>
      </c>
      <c r="T1857" s="419" t="str">
        <f t="shared" si="57"/>
        <v>405Xã Toàn Lưu</v>
      </c>
      <c r="U1857" t="e">
        <f>VLOOKUP(S1857,'DM CQT mới'!$E$7:$E$132,1,)</f>
        <v>#N/A</v>
      </c>
      <c r="V1857" s="360" t="s">
        <v>3204</v>
      </c>
      <c r="W1857" s="363" t="s">
        <v>15937</v>
      </c>
      <c r="X1857" t="b">
        <f t="shared" si="56"/>
        <v>1</v>
      </c>
    </row>
    <row r="1858" spans="1:24" ht="105" hidden="1">
      <c r="A1858" s="360" t="s">
        <v>14490</v>
      </c>
      <c r="B1858" s="361" t="s">
        <v>11891</v>
      </c>
      <c r="C1858" s="361">
        <v>0</v>
      </c>
      <c r="D1858" s="361" t="s">
        <v>3204</v>
      </c>
      <c r="E1858" s="361" t="s">
        <v>14491</v>
      </c>
      <c r="F1858" s="361" t="s">
        <v>15936</v>
      </c>
      <c r="G1858" s="361" t="s">
        <v>3937</v>
      </c>
      <c r="H1858" s="361" t="s">
        <v>7941</v>
      </c>
      <c r="I1858" s="363" t="s">
        <v>3937</v>
      </c>
      <c r="J1858" s="363" t="s">
        <v>11993</v>
      </c>
      <c r="K1858" s="360">
        <v>0</v>
      </c>
      <c r="L1858" s="360" t="s">
        <v>3204</v>
      </c>
      <c r="M1858" s="360" t="s">
        <v>14491</v>
      </c>
      <c r="N1858" s="363" t="s">
        <v>15937</v>
      </c>
      <c r="O1858" s="363" t="s">
        <v>13926</v>
      </c>
      <c r="P1858" s="363" t="s">
        <v>14492</v>
      </c>
      <c r="Q1858" s="363" t="s">
        <v>14493</v>
      </c>
      <c r="R1858" s="363" t="s">
        <v>15938</v>
      </c>
      <c r="S1858" s="363" t="s">
        <v>9443</v>
      </c>
      <c r="T1858" s="419" t="str">
        <f t="shared" si="57"/>
        <v>405Xã Việt Xuyên</v>
      </c>
      <c r="U1858" t="e">
        <f>VLOOKUP(S1858,'DM CQT mới'!$E$7:$E$132,1,)</f>
        <v>#N/A</v>
      </c>
      <c r="V1858" s="360" t="s">
        <v>3204</v>
      </c>
      <c r="W1858" s="363" t="s">
        <v>15937</v>
      </c>
      <c r="X1858" t="b">
        <f t="shared" si="56"/>
        <v>1</v>
      </c>
    </row>
    <row r="1859" spans="1:24" ht="105" hidden="1">
      <c r="A1859" s="360" t="s">
        <v>14490</v>
      </c>
      <c r="B1859" s="361" t="s">
        <v>11891</v>
      </c>
      <c r="C1859" s="361">
        <v>0</v>
      </c>
      <c r="D1859" s="361" t="s">
        <v>3204</v>
      </c>
      <c r="E1859" s="361" t="s">
        <v>14491</v>
      </c>
      <c r="F1859" s="361" t="s">
        <v>15936</v>
      </c>
      <c r="G1859" s="361" t="s">
        <v>3937</v>
      </c>
      <c r="H1859" s="361" t="s">
        <v>7941</v>
      </c>
      <c r="I1859" s="363" t="s">
        <v>3937</v>
      </c>
      <c r="J1859" s="363" t="s">
        <v>11993</v>
      </c>
      <c r="K1859" s="360">
        <v>0</v>
      </c>
      <c r="L1859" s="360" t="s">
        <v>3204</v>
      </c>
      <c r="M1859" s="360" t="s">
        <v>14491</v>
      </c>
      <c r="N1859" s="363" t="s">
        <v>15937</v>
      </c>
      <c r="O1859" s="363" t="s">
        <v>13926</v>
      </c>
      <c r="P1859" s="363" t="s">
        <v>14492</v>
      </c>
      <c r="Q1859" s="363" t="s">
        <v>14493</v>
      </c>
      <c r="R1859" s="363" t="s">
        <v>15938</v>
      </c>
      <c r="S1859" s="363" t="s">
        <v>9444</v>
      </c>
      <c r="T1859" s="419" t="str">
        <f t="shared" si="57"/>
        <v>405Xã Đông Kinh</v>
      </c>
      <c r="U1859" t="e">
        <f>VLOOKUP(S1859,'DM CQT mới'!$E$7:$E$132,1,)</f>
        <v>#N/A</v>
      </c>
      <c r="V1859" s="360" t="s">
        <v>3204</v>
      </c>
      <c r="W1859" s="363" t="s">
        <v>15937</v>
      </c>
      <c r="X1859" t="b">
        <f t="shared" si="56"/>
        <v>1</v>
      </c>
    </row>
    <row r="1860" spans="1:24" ht="105" hidden="1">
      <c r="A1860" s="360" t="s">
        <v>14490</v>
      </c>
      <c r="B1860" s="361" t="s">
        <v>11891</v>
      </c>
      <c r="C1860" s="361">
        <v>0</v>
      </c>
      <c r="D1860" s="361" t="s">
        <v>3204</v>
      </c>
      <c r="E1860" s="361" t="s">
        <v>14491</v>
      </c>
      <c r="F1860" s="361" t="s">
        <v>15936</v>
      </c>
      <c r="G1860" s="361" t="s">
        <v>3937</v>
      </c>
      <c r="H1860" s="361" t="s">
        <v>7941</v>
      </c>
      <c r="I1860" s="363" t="s">
        <v>3937</v>
      </c>
      <c r="J1860" s="363" t="s">
        <v>11993</v>
      </c>
      <c r="K1860" s="360">
        <v>0</v>
      </c>
      <c r="L1860" s="360" t="s">
        <v>3204</v>
      </c>
      <c r="M1860" s="360" t="s">
        <v>14491</v>
      </c>
      <c r="N1860" s="363" t="s">
        <v>15937</v>
      </c>
      <c r="O1860" s="363" t="s">
        <v>13926</v>
      </c>
      <c r="P1860" s="363" t="s">
        <v>14492</v>
      </c>
      <c r="Q1860" s="363" t="s">
        <v>14493</v>
      </c>
      <c r="R1860" s="363" t="s">
        <v>15938</v>
      </c>
      <c r="S1860" s="363" t="s">
        <v>9445</v>
      </c>
      <c r="T1860" s="419" t="str">
        <f t="shared" si="57"/>
        <v>405Xã Thạch Xuân</v>
      </c>
      <c r="U1860" t="e">
        <f>VLOOKUP(S1860,'DM CQT mới'!$E$7:$E$132,1,)</f>
        <v>#N/A</v>
      </c>
      <c r="V1860" s="360" t="s">
        <v>3204</v>
      </c>
      <c r="W1860" s="363" t="s">
        <v>15937</v>
      </c>
      <c r="X1860" t="b">
        <f t="shared" ref="X1860:X1923" si="58">V1860=D1860</f>
        <v>1</v>
      </c>
    </row>
    <row r="1861" spans="1:24" ht="105" hidden="1">
      <c r="A1861" s="360" t="s">
        <v>14490</v>
      </c>
      <c r="B1861" s="361" t="s">
        <v>11891</v>
      </c>
      <c r="C1861" s="361">
        <v>0</v>
      </c>
      <c r="D1861" s="361" t="s">
        <v>3204</v>
      </c>
      <c r="E1861" s="361" t="s">
        <v>14491</v>
      </c>
      <c r="F1861" s="361" t="s">
        <v>15936</v>
      </c>
      <c r="G1861" s="361" t="s">
        <v>3937</v>
      </c>
      <c r="H1861" s="361" t="s">
        <v>7941</v>
      </c>
      <c r="I1861" s="363" t="s">
        <v>3937</v>
      </c>
      <c r="J1861" s="363" t="s">
        <v>11993</v>
      </c>
      <c r="K1861" s="360">
        <v>0</v>
      </c>
      <c r="L1861" s="360" t="s">
        <v>3204</v>
      </c>
      <c r="M1861" s="360" t="s">
        <v>14491</v>
      </c>
      <c r="N1861" s="363" t="s">
        <v>15937</v>
      </c>
      <c r="O1861" s="363" t="s">
        <v>13926</v>
      </c>
      <c r="P1861" s="363" t="s">
        <v>14492</v>
      </c>
      <c r="Q1861" s="363" t="s">
        <v>14493</v>
      </c>
      <c r="R1861" s="363" t="s">
        <v>15938</v>
      </c>
      <c r="S1861" s="363" t="s">
        <v>9446</v>
      </c>
      <c r="T1861" s="419" t="str">
        <f t="shared" ref="T1861:T1924" si="59">H1861&amp;S1861</f>
        <v>405Xã Lộc Hà</v>
      </c>
      <c r="U1861" t="e">
        <f>VLOOKUP(S1861,'DM CQT mới'!$E$7:$E$132,1,)</f>
        <v>#N/A</v>
      </c>
      <c r="V1861" s="360" t="s">
        <v>3204</v>
      </c>
      <c r="W1861" s="363" t="s">
        <v>15937</v>
      </c>
      <c r="X1861" t="b">
        <f t="shared" si="58"/>
        <v>1</v>
      </c>
    </row>
    <row r="1862" spans="1:24" ht="105" hidden="1">
      <c r="A1862" s="360" t="s">
        <v>14490</v>
      </c>
      <c r="B1862" s="361" t="s">
        <v>11891</v>
      </c>
      <c r="C1862" s="361">
        <v>0</v>
      </c>
      <c r="D1862" s="361" t="s">
        <v>3204</v>
      </c>
      <c r="E1862" s="361" t="s">
        <v>14491</v>
      </c>
      <c r="F1862" s="361" t="s">
        <v>15936</v>
      </c>
      <c r="G1862" s="361" t="s">
        <v>3937</v>
      </c>
      <c r="H1862" s="361" t="s">
        <v>7941</v>
      </c>
      <c r="I1862" s="363" t="s">
        <v>3937</v>
      </c>
      <c r="J1862" s="363" t="s">
        <v>11993</v>
      </c>
      <c r="K1862" s="360">
        <v>0</v>
      </c>
      <c r="L1862" s="360" t="s">
        <v>3204</v>
      </c>
      <c r="M1862" s="360" t="s">
        <v>14491</v>
      </c>
      <c r="N1862" s="363" t="s">
        <v>15937</v>
      </c>
      <c r="O1862" s="363" t="s">
        <v>13926</v>
      </c>
      <c r="P1862" s="363" t="s">
        <v>14492</v>
      </c>
      <c r="Q1862" s="363" t="s">
        <v>14493</v>
      </c>
      <c r="R1862" s="363" t="s">
        <v>15938</v>
      </c>
      <c r="S1862" s="363" t="s">
        <v>9447</v>
      </c>
      <c r="T1862" s="419" t="str">
        <f t="shared" si="59"/>
        <v>405Xã Hồng Lộc</v>
      </c>
      <c r="U1862" t="e">
        <f>VLOOKUP(S1862,'DM CQT mới'!$E$7:$E$132,1,)</f>
        <v>#N/A</v>
      </c>
      <c r="V1862" s="360" t="s">
        <v>3204</v>
      </c>
      <c r="W1862" s="363" t="s">
        <v>15937</v>
      </c>
      <c r="X1862" t="b">
        <f t="shared" si="58"/>
        <v>1</v>
      </c>
    </row>
    <row r="1863" spans="1:24" ht="105" hidden="1">
      <c r="A1863" s="360" t="s">
        <v>14490</v>
      </c>
      <c r="B1863" s="361" t="s">
        <v>11891</v>
      </c>
      <c r="C1863" s="361">
        <v>0</v>
      </c>
      <c r="D1863" s="361" t="s">
        <v>3204</v>
      </c>
      <c r="E1863" s="361" t="s">
        <v>14491</v>
      </c>
      <c r="F1863" s="361" t="s">
        <v>15936</v>
      </c>
      <c r="G1863" s="361" t="s">
        <v>3937</v>
      </c>
      <c r="H1863" s="361" t="s">
        <v>7941</v>
      </c>
      <c r="I1863" s="363" t="s">
        <v>3937</v>
      </c>
      <c r="J1863" s="363" t="s">
        <v>11993</v>
      </c>
      <c r="K1863" s="360">
        <v>0</v>
      </c>
      <c r="L1863" s="360" t="s">
        <v>3204</v>
      </c>
      <c r="M1863" s="360" t="s">
        <v>14491</v>
      </c>
      <c r="N1863" s="363" t="s">
        <v>15937</v>
      </c>
      <c r="O1863" s="363" t="s">
        <v>13926</v>
      </c>
      <c r="P1863" s="363" t="s">
        <v>14492</v>
      </c>
      <c r="Q1863" s="363" t="s">
        <v>14493</v>
      </c>
      <c r="R1863" s="363" t="s">
        <v>15938</v>
      </c>
      <c r="S1863" s="363" t="s">
        <v>9448</v>
      </c>
      <c r="T1863" s="419" t="str">
        <f t="shared" si="59"/>
        <v>405Xã Mai Phụ</v>
      </c>
      <c r="U1863" t="e">
        <f>VLOOKUP(S1863,'DM CQT mới'!$E$7:$E$132,1,)</f>
        <v>#N/A</v>
      </c>
      <c r="V1863" s="360" t="s">
        <v>3204</v>
      </c>
      <c r="W1863" s="363" t="s">
        <v>15937</v>
      </c>
      <c r="X1863" t="b">
        <f t="shared" si="58"/>
        <v>1</v>
      </c>
    </row>
    <row r="1864" spans="1:24" ht="105" hidden="1">
      <c r="A1864" s="360" t="s">
        <v>14490</v>
      </c>
      <c r="B1864" s="361" t="s">
        <v>11891</v>
      </c>
      <c r="C1864" s="361">
        <v>0</v>
      </c>
      <c r="D1864" s="361" t="s">
        <v>3204</v>
      </c>
      <c r="E1864" s="361" t="s">
        <v>14491</v>
      </c>
      <c r="F1864" s="361" t="s">
        <v>15936</v>
      </c>
      <c r="G1864" s="361" t="s">
        <v>3937</v>
      </c>
      <c r="H1864" s="361" t="s">
        <v>7941</v>
      </c>
      <c r="I1864" s="363" t="s">
        <v>3937</v>
      </c>
      <c r="J1864" s="363" t="s">
        <v>11993</v>
      </c>
      <c r="K1864" s="360">
        <v>0</v>
      </c>
      <c r="L1864" s="360" t="s">
        <v>3204</v>
      </c>
      <c r="M1864" s="360" t="s">
        <v>14491</v>
      </c>
      <c r="N1864" s="363" t="s">
        <v>15937</v>
      </c>
      <c r="O1864" s="363" t="s">
        <v>13926</v>
      </c>
      <c r="P1864" s="363" t="s">
        <v>14492</v>
      </c>
      <c r="Q1864" s="363" t="s">
        <v>14493</v>
      </c>
      <c r="R1864" s="363" t="s">
        <v>15938</v>
      </c>
      <c r="S1864" s="363" t="s">
        <v>9429</v>
      </c>
      <c r="T1864" s="419" t="str">
        <f t="shared" si="59"/>
        <v>405Xã Cẩm Xuyên</v>
      </c>
      <c r="U1864" t="e">
        <f>VLOOKUP(S1864,'DM CQT mới'!$E$7:$E$132,1,)</f>
        <v>#N/A</v>
      </c>
      <c r="V1864" s="360" t="s">
        <v>3204</v>
      </c>
      <c r="W1864" s="363" t="s">
        <v>15937</v>
      </c>
      <c r="X1864" t="b">
        <f t="shared" si="58"/>
        <v>1</v>
      </c>
    </row>
    <row r="1865" spans="1:24" ht="105" hidden="1">
      <c r="A1865" s="360" t="s">
        <v>14490</v>
      </c>
      <c r="B1865" s="361" t="s">
        <v>11891</v>
      </c>
      <c r="C1865" s="361">
        <v>0</v>
      </c>
      <c r="D1865" s="361" t="s">
        <v>3204</v>
      </c>
      <c r="E1865" s="361" t="s">
        <v>14491</v>
      </c>
      <c r="F1865" s="361" t="s">
        <v>15936</v>
      </c>
      <c r="G1865" s="361" t="s">
        <v>3937</v>
      </c>
      <c r="H1865" s="361" t="s">
        <v>7941</v>
      </c>
      <c r="I1865" s="363" t="s">
        <v>3937</v>
      </c>
      <c r="J1865" s="363" t="s">
        <v>11993</v>
      </c>
      <c r="K1865" s="360">
        <v>0</v>
      </c>
      <c r="L1865" s="360" t="s">
        <v>3204</v>
      </c>
      <c r="M1865" s="360" t="s">
        <v>14491</v>
      </c>
      <c r="N1865" s="363" t="s">
        <v>15937</v>
      </c>
      <c r="O1865" s="363" t="s">
        <v>13926</v>
      </c>
      <c r="P1865" s="363" t="s">
        <v>14492</v>
      </c>
      <c r="Q1865" s="363" t="s">
        <v>14493</v>
      </c>
      <c r="R1865" s="363" t="s">
        <v>15938</v>
      </c>
      <c r="S1865" s="363" t="s">
        <v>9430</v>
      </c>
      <c r="T1865" s="419" t="str">
        <f t="shared" si="59"/>
        <v>405Xã Thiên Cầm</v>
      </c>
      <c r="U1865" t="e">
        <f>VLOOKUP(S1865,'DM CQT mới'!$E$7:$E$132,1,)</f>
        <v>#N/A</v>
      </c>
      <c r="V1865" s="360" t="s">
        <v>3204</v>
      </c>
      <c r="W1865" s="363" t="s">
        <v>15937</v>
      </c>
      <c r="X1865" t="b">
        <f t="shared" si="58"/>
        <v>1</v>
      </c>
    </row>
    <row r="1866" spans="1:24" ht="105" hidden="1">
      <c r="A1866" s="360" t="s">
        <v>14490</v>
      </c>
      <c r="B1866" s="361" t="s">
        <v>11891</v>
      </c>
      <c r="C1866" s="361">
        <v>0</v>
      </c>
      <c r="D1866" s="361" t="s">
        <v>3204</v>
      </c>
      <c r="E1866" s="361" t="s">
        <v>14491</v>
      </c>
      <c r="F1866" s="361" t="s">
        <v>15936</v>
      </c>
      <c r="G1866" s="361" t="s">
        <v>3937</v>
      </c>
      <c r="H1866" s="361" t="s">
        <v>7941</v>
      </c>
      <c r="I1866" s="363" t="s">
        <v>3937</v>
      </c>
      <c r="J1866" s="363" t="s">
        <v>11993</v>
      </c>
      <c r="K1866" s="360">
        <v>0</v>
      </c>
      <c r="L1866" s="360" t="s">
        <v>3204</v>
      </c>
      <c r="M1866" s="360" t="s">
        <v>14491</v>
      </c>
      <c r="N1866" s="363" t="s">
        <v>15937</v>
      </c>
      <c r="O1866" s="363" t="s">
        <v>13926</v>
      </c>
      <c r="P1866" s="363" t="s">
        <v>14492</v>
      </c>
      <c r="Q1866" s="363" t="s">
        <v>14493</v>
      </c>
      <c r="R1866" s="363" t="s">
        <v>15938</v>
      </c>
      <c r="S1866" s="363" t="s">
        <v>9431</v>
      </c>
      <c r="T1866" s="419" t="str">
        <f t="shared" si="59"/>
        <v>405Xã Cẩm Duệ</v>
      </c>
      <c r="U1866" t="e">
        <f>VLOOKUP(S1866,'DM CQT mới'!$E$7:$E$132,1,)</f>
        <v>#N/A</v>
      </c>
      <c r="V1866" s="360" t="s">
        <v>3204</v>
      </c>
      <c r="W1866" s="363" t="s">
        <v>15937</v>
      </c>
      <c r="X1866" t="b">
        <f t="shared" si="58"/>
        <v>1</v>
      </c>
    </row>
    <row r="1867" spans="1:24" ht="105" hidden="1">
      <c r="A1867" s="360" t="s">
        <v>14490</v>
      </c>
      <c r="B1867" s="361" t="s">
        <v>11891</v>
      </c>
      <c r="C1867" s="361">
        <v>0</v>
      </c>
      <c r="D1867" s="361" t="s">
        <v>3204</v>
      </c>
      <c r="E1867" s="361" t="s">
        <v>14491</v>
      </c>
      <c r="F1867" s="361" t="s">
        <v>15936</v>
      </c>
      <c r="G1867" s="361" t="s">
        <v>3937</v>
      </c>
      <c r="H1867" s="361" t="s">
        <v>7941</v>
      </c>
      <c r="I1867" s="363" t="s">
        <v>3937</v>
      </c>
      <c r="J1867" s="363" t="s">
        <v>11993</v>
      </c>
      <c r="K1867" s="360">
        <v>0</v>
      </c>
      <c r="L1867" s="360" t="s">
        <v>3204</v>
      </c>
      <c r="M1867" s="360" t="s">
        <v>14491</v>
      </c>
      <c r="N1867" s="363" t="s">
        <v>15937</v>
      </c>
      <c r="O1867" s="363" t="s">
        <v>13926</v>
      </c>
      <c r="P1867" s="363" t="s">
        <v>14492</v>
      </c>
      <c r="Q1867" s="363" t="s">
        <v>14493</v>
      </c>
      <c r="R1867" s="363" t="s">
        <v>15938</v>
      </c>
      <c r="S1867" s="363" t="s">
        <v>9432</v>
      </c>
      <c r="T1867" s="419" t="str">
        <f t="shared" si="59"/>
        <v>405Xã Cẩm Hưng</v>
      </c>
      <c r="U1867" t="e">
        <f>VLOOKUP(S1867,'DM CQT mới'!$E$7:$E$132,1,)</f>
        <v>#N/A</v>
      </c>
      <c r="V1867" s="360" t="s">
        <v>3204</v>
      </c>
      <c r="W1867" s="363" t="s">
        <v>15937</v>
      </c>
      <c r="X1867" t="b">
        <f t="shared" si="58"/>
        <v>1</v>
      </c>
    </row>
    <row r="1868" spans="1:24" ht="105" hidden="1">
      <c r="A1868" s="360" t="s">
        <v>14490</v>
      </c>
      <c r="B1868" s="361" t="s">
        <v>11891</v>
      </c>
      <c r="C1868" s="361">
        <v>0</v>
      </c>
      <c r="D1868" s="361" t="s">
        <v>3204</v>
      </c>
      <c r="E1868" s="361" t="s">
        <v>14491</v>
      </c>
      <c r="F1868" s="361" t="s">
        <v>15936</v>
      </c>
      <c r="G1868" s="361" t="s">
        <v>3937</v>
      </c>
      <c r="H1868" s="361" t="s">
        <v>7941</v>
      </c>
      <c r="I1868" s="363" t="s">
        <v>3937</v>
      </c>
      <c r="J1868" s="363" t="s">
        <v>11993</v>
      </c>
      <c r="K1868" s="360">
        <v>0</v>
      </c>
      <c r="L1868" s="360" t="s">
        <v>3204</v>
      </c>
      <c r="M1868" s="360" t="s">
        <v>14491</v>
      </c>
      <c r="N1868" s="363" t="s">
        <v>15937</v>
      </c>
      <c r="O1868" s="363" t="s">
        <v>13926</v>
      </c>
      <c r="P1868" s="363" t="s">
        <v>14492</v>
      </c>
      <c r="Q1868" s="363" t="s">
        <v>14493</v>
      </c>
      <c r="R1868" s="363" t="s">
        <v>15938</v>
      </c>
      <c r="S1868" s="363" t="s">
        <v>9433</v>
      </c>
      <c r="T1868" s="419" t="str">
        <f t="shared" si="59"/>
        <v>405Xã Cẩm Lạc</v>
      </c>
      <c r="U1868" t="e">
        <f>VLOOKUP(S1868,'DM CQT mới'!$E$7:$E$132,1,)</f>
        <v>#N/A</v>
      </c>
      <c r="V1868" s="360" t="s">
        <v>3204</v>
      </c>
      <c r="W1868" s="363" t="s">
        <v>15937</v>
      </c>
      <c r="X1868" t="b">
        <f t="shared" si="58"/>
        <v>1</v>
      </c>
    </row>
    <row r="1869" spans="1:24" ht="105" hidden="1">
      <c r="A1869" s="360" t="s">
        <v>14490</v>
      </c>
      <c r="B1869" s="361" t="s">
        <v>11891</v>
      </c>
      <c r="C1869" s="361">
        <v>0</v>
      </c>
      <c r="D1869" s="361" t="s">
        <v>3204</v>
      </c>
      <c r="E1869" s="361" t="s">
        <v>14491</v>
      </c>
      <c r="F1869" s="361" t="s">
        <v>15936</v>
      </c>
      <c r="G1869" s="361" t="s">
        <v>3937</v>
      </c>
      <c r="H1869" s="361" t="s">
        <v>7941</v>
      </c>
      <c r="I1869" s="363" t="s">
        <v>3937</v>
      </c>
      <c r="J1869" s="363" t="s">
        <v>11993</v>
      </c>
      <c r="K1869" s="360">
        <v>0</v>
      </c>
      <c r="L1869" s="360" t="s">
        <v>3204</v>
      </c>
      <c r="M1869" s="360" t="s">
        <v>14491</v>
      </c>
      <c r="N1869" s="363" t="s">
        <v>15937</v>
      </c>
      <c r="O1869" s="363" t="s">
        <v>13926</v>
      </c>
      <c r="P1869" s="363" t="s">
        <v>14492</v>
      </c>
      <c r="Q1869" s="363" t="s">
        <v>14493</v>
      </c>
      <c r="R1869" s="363" t="s">
        <v>15938</v>
      </c>
      <c r="S1869" s="363" t="s">
        <v>9434</v>
      </c>
      <c r="T1869" s="419" t="str">
        <f t="shared" si="59"/>
        <v>405Xã Cẩm Trung</v>
      </c>
      <c r="U1869" t="e">
        <f>VLOOKUP(S1869,'DM CQT mới'!$E$7:$E$132,1,)</f>
        <v>#N/A</v>
      </c>
      <c r="V1869" s="360" t="s">
        <v>3204</v>
      </c>
      <c r="W1869" s="363" t="s">
        <v>15937</v>
      </c>
      <c r="X1869" t="b">
        <f t="shared" si="58"/>
        <v>1</v>
      </c>
    </row>
    <row r="1870" spans="1:24" ht="105" hidden="1">
      <c r="A1870" s="360" t="s">
        <v>14490</v>
      </c>
      <c r="B1870" s="361" t="s">
        <v>11891</v>
      </c>
      <c r="C1870" s="361">
        <v>0</v>
      </c>
      <c r="D1870" s="361" t="s">
        <v>3204</v>
      </c>
      <c r="E1870" s="361" t="s">
        <v>14491</v>
      </c>
      <c r="F1870" s="361" t="s">
        <v>15936</v>
      </c>
      <c r="G1870" s="361" t="s">
        <v>3937</v>
      </c>
      <c r="H1870" s="361" t="s">
        <v>7941</v>
      </c>
      <c r="I1870" s="363" t="s">
        <v>3937</v>
      </c>
      <c r="J1870" s="363" t="s">
        <v>11993</v>
      </c>
      <c r="K1870" s="360">
        <v>0</v>
      </c>
      <c r="L1870" s="360" t="s">
        <v>3204</v>
      </c>
      <c r="M1870" s="360" t="s">
        <v>14491</v>
      </c>
      <c r="N1870" s="363" t="s">
        <v>15937</v>
      </c>
      <c r="O1870" s="363" t="s">
        <v>13926</v>
      </c>
      <c r="P1870" s="363" t="s">
        <v>14492</v>
      </c>
      <c r="Q1870" s="363" t="s">
        <v>14493</v>
      </c>
      <c r="R1870" s="363" t="s">
        <v>15938</v>
      </c>
      <c r="S1870" s="363" t="s">
        <v>15360</v>
      </c>
      <c r="T1870" s="419" t="str">
        <f t="shared" si="59"/>
        <v>405Xã Yên Hòa</v>
      </c>
      <c r="U1870" t="e">
        <f>VLOOKUP(S1870,'DM CQT mới'!$E$7:$E$132,1,)</f>
        <v>#N/A</v>
      </c>
      <c r="V1870" s="360" t="s">
        <v>3204</v>
      </c>
      <c r="W1870" s="363" t="s">
        <v>15937</v>
      </c>
      <c r="X1870" t="b">
        <f t="shared" si="58"/>
        <v>1</v>
      </c>
    </row>
    <row r="1871" spans="1:24" ht="60" hidden="1">
      <c r="A1871" s="360"/>
      <c r="B1871" s="361" t="s">
        <v>13877</v>
      </c>
      <c r="C1871" s="361" t="s">
        <v>13877</v>
      </c>
      <c r="D1871" s="361" t="s">
        <v>13877</v>
      </c>
      <c r="E1871" s="361" t="s">
        <v>13877</v>
      </c>
      <c r="F1871" s="361" t="s">
        <v>13877</v>
      </c>
      <c r="G1871" s="361" t="s">
        <v>14494</v>
      </c>
      <c r="H1871" s="361">
        <v>407</v>
      </c>
      <c r="I1871" s="363" t="s">
        <v>14494</v>
      </c>
      <c r="J1871" s="363" t="s">
        <v>11993</v>
      </c>
      <c r="K1871" s="360" t="s">
        <v>13878</v>
      </c>
      <c r="L1871" s="360" t="s">
        <v>4078</v>
      </c>
      <c r="M1871" s="360" t="s">
        <v>14495</v>
      </c>
      <c r="N1871" s="363" t="s">
        <v>15939</v>
      </c>
      <c r="O1871" s="363" t="s">
        <v>13877</v>
      </c>
      <c r="P1871" s="363" t="s">
        <v>14496</v>
      </c>
      <c r="Q1871" s="363" t="s">
        <v>14497</v>
      </c>
      <c r="R1871" s="363" t="s">
        <v>15940</v>
      </c>
      <c r="S1871" s="363" t="s">
        <v>9484</v>
      </c>
      <c r="T1871" s="419" t="str">
        <f t="shared" si="59"/>
        <v>407Phường Đồng Hới</v>
      </c>
      <c r="U1871" t="e">
        <f>VLOOKUP(S1871,'DM CQT mới'!$E$7:$E$132,1,)</f>
        <v>#N/A</v>
      </c>
      <c r="V1871" s="360" t="s">
        <v>4078</v>
      </c>
      <c r="W1871" s="363" t="s">
        <v>15939</v>
      </c>
      <c r="X1871" t="b">
        <f t="shared" si="58"/>
        <v>0</v>
      </c>
    </row>
    <row r="1872" spans="1:24" ht="60" hidden="1">
      <c r="A1872" s="360"/>
      <c r="B1872" s="361" t="s">
        <v>13877</v>
      </c>
      <c r="C1872" s="361" t="s">
        <v>13877</v>
      </c>
      <c r="D1872" s="361" t="s">
        <v>13877</v>
      </c>
      <c r="E1872" s="361" t="s">
        <v>13877</v>
      </c>
      <c r="F1872" s="361" t="s">
        <v>13877</v>
      </c>
      <c r="G1872" s="361" t="s">
        <v>14494</v>
      </c>
      <c r="H1872" s="361">
        <v>407</v>
      </c>
      <c r="I1872" s="363" t="s">
        <v>14494</v>
      </c>
      <c r="J1872" s="363" t="s">
        <v>11993</v>
      </c>
      <c r="K1872" s="360" t="s">
        <v>13878</v>
      </c>
      <c r="L1872" s="360" t="s">
        <v>4078</v>
      </c>
      <c r="M1872" s="360" t="s">
        <v>14495</v>
      </c>
      <c r="N1872" s="363" t="s">
        <v>15939</v>
      </c>
      <c r="O1872" s="363" t="s">
        <v>13877</v>
      </c>
      <c r="P1872" s="363" t="s">
        <v>14496</v>
      </c>
      <c r="Q1872" s="363" t="s">
        <v>14497</v>
      </c>
      <c r="R1872" s="363" t="s">
        <v>15940</v>
      </c>
      <c r="S1872" s="363" t="s">
        <v>9485</v>
      </c>
      <c r="T1872" s="419" t="str">
        <f t="shared" si="59"/>
        <v>407Phường Đồng Thuận</v>
      </c>
      <c r="U1872" t="e">
        <f>VLOOKUP(S1872,'DM CQT mới'!$E$7:$E$132,1,)</f>
        <v>#N/A</v>
      </c>
      <c r="V1872" s="360" t="s">
        <v>4078</v>
      </c>
      <c r="W1872" s="363" t="s">
        <v>15939</v>
      </c>
      <c r="X1872" t="b">
        <f t="shared" si="58"/>
        <v>0</v>
      </c>
    </row>
    <row r="1873" spans="1:24" ht="60" hidden="1">
      <c r="A1873" s="360"/>
      <c r="B1873" s="361" t="s">
        <v>13877</v>
      </c>
      <c r="C1873" s="361" t="s">
        <v>13877</v>
      </c>
      <c r="D1873" s="361" t="s">
        <v>13877</v>
      </c>
      <c r="E1873" s="361" t="s">
        <v>13877</v>
      </c>
      <c r="F1873" s="361" t="s">
        <v>13877</v>
      </c>
      <c r="G1873" s="361" t="s">
        <v>14494</v>
      </c>
      <c r="H1873" s="361">
        <v>407</v>
      </c>
      <c r="I1873" s="363" t="s">
        <v>14494</v>
      </c>
      <c r="J1873" s="363" t="s">
        <v>11993</v>
      </c>
      <c r="K1873" s="360" t="s">
        <v>13878</v>
      </c>
      <c r="L1873" s="360" t="s">
        <v>4078</v>
      </c>
      <c r="M1873" s="360" t="s">
        <v>14495</v>
      </c>
      <c r="N1873" s="363" t="s">
        <v>15939</v>
      </c>
      <c r="O1873" s="363" t="s">
        <v>13877</v>
      </c>
      <c r="P1873" s="363" t="s">
        <v>14496</v>
      </c>
      <c r="Q1873" s="363" t="s">
        <v>14497</v>
      </c>
      <c r="R1873" s="363" t="s">
        <v>15940</v>
      </c>
      <c r="S1873" s="363" t="s">
        <v>9486</v>
      </c>
      <c r="T1873" s="419" t="str">
        <f t="shared" si="59"/>
        <v>407Phường Đồng Sơn</v>
      </c>
      <c r="U1873" t="e">
        <f>VLOOKUP(S1873,'DM CQT mới'!$E$7:$E$132,1,)</f>
        <v>#N/A</v>
      </c>
      <c r="V1873" s="360" t="s">
        <v>4078</v>
      </c>
      <c r="W1873" s="363" t="s">
        <v>15939</v>
      </c>
      <c r="X1873" t="b">
        <f t="shared" si="58"/>
        <v>0</v>
      </c>
    </row>
    <row r="1874" spans="1:24" ht="60" hidden="1">
      <c r="A1874" s="360" t="s">
        <v>14498</v>
      </c>
      <c r="B1874" s="361" t="s">
        <v>11891</v>
      </c>
      <c r="C1874" s="361">
        <v>1</v>
      </c>
      <c r="D1874" s="361" t="s">
        <v>4045</v>
      </c>
      <c r="E1874" s="361" t="s">
        <v>14499</v>
      </c>
      <c r="F1874" s="361" t="s">
        <v>15869</v>
      </c>
      <c r="G1874" s="361" t="s">
        <v>3937</v>
      </c>
      <c r="H1874" s="361" t="s">
        <v>7941</v>
      </c>
      <c r="I1874" s="363" t="s">
        <v>3937</v>
      </c>
      <c r="J1874" s="363" t="s">
        <v>11993</v>
      </c>
      <c r="K1874" s="360">
        <v>1</v>
      </c>
      <c r="L1874" s="360" t="s">
        <v>4045</v>
      </c>
      <c r="M1874" s="360" t="s">
        <v>14499</v>
      </c>
      <c r="N1874" s="363" t="s">
        <v>15941</v>
      </c>
      <c r="O1874" s="363" t="s">
        <v>13926</v>
      </c>
      <c r="P1874" s="363" t="s">
        <v>14500</v>
      </c>
      <c r="Q1874" s="363" t="s">
        <v>14501</v>
      </c>
      <c r="R1874" s="363" t="s">
        <v>15942</v>
      </c>
      <c r="S1874" s="363" t="s">
        <v>9419</v>
      </c>
      <c r="T1874" s="419" t="str">
        <f t="shared" si="59"/>
        <v>405Phường Sông Trí</v>
      </c>
      <c r="U1874" t="e">
        <f>VLOOKUP(S1874,'DM CQT mới'!$E$7:$E$132,1,)</f>
        <v>#N/A</v>
      </c>
      <c r="V1874" s="360" t="s">
        <v>4045</v>
      </c>
      <c r="W1874" s="363" t="s">
        <v>15941</v>
      </c>
      <c r="X1874" t="b">
        <f t="shared" si="58"/>
        <v>1</v>
      </c>
    </row>
    <row r="1875" spans="1:24" ht="60" hidden="1">
      <c r="A1875" s="360" t="s">
        <v>14498</v>
      </c>
      <c r="B1875" s="361" t="s">
        <v>11891</v>
      </c>
      <c r="C1875" s="361">
        <v>1</v>
      </c>
      <c r="D1875" s="361" t="s">
        <v>4045</v>
      </c>
      <c r="E1875" s="361" t="s">
        <v>14499</v>
      </c>
      <c r="F1875" s="361" t="s">
        <v>15869</v>
      </c>
      <c r="G1875" s="361" t="s">
        <v>3937</v>
      </c>
      <c r="H1875" s="361" t="s">
        <v>7941</v>
      </c>
      <c r="I1875" s="363" t="s">
        <v>3937</v>
      </c>
      <c r="J1875" s="363" t="s">
        <v>11993</v>
      </c>
      <c r="K1875" s="360">
        <v>1</v>
      </c>
      <c r="L1875" s="360" t="s">
        <v>4045</v>
      </c>
      <c r="M1875" s="360" t="s">
        <v>14499</v>
      </c>
      <c r="N1875" s="363" t="s">
        <v>15941</v>
      </c>
      <c r="O1875" s="363" t="s">
        <v>13926</v>
      </c>
      <c r="P1875" s="363" t="s">
        <v>14500</v>
      </c>
      <c r="Q1875" s="363" t="s">
        <v>14501</v>
      </c>
      <c r="R1875" s="363" t="s">
        <v>15942</v>
      </c>
      <c r="S1875" s="363" t="s">
        <v>9420</v>
      </c>
      <c r="T1875" s="419" t="str">
        <f t="shared" si="59"/>
        <v>405Phường Hải Ninh</v>
      </c>
      <c r="U1875" t="e">
        <f>VLOOKUP(S1875,'DM CQT mới'!$E$7:$E$132,1,)</f>
        <v>#N/A</v>
      </c>
      <c r="V1875" s="360" t="s">
        <v>4045</v>
      </c>
      <c r="W1875" s="363" t="s">
        <v>15941</v>
      </c>
      <c r="X1875" t="b">
        <f t="shared" si="58"/>
        <v>1</v>
      </c>
    </row>
    <row r="1876" spans="1:24" ht="60" hidden="1">
      <c r="A1876" s="360" t="s">
        <v>14498</v>
      </c>
      <c r="B1876" s="361" t="s">
        <v>11891</v>
      </c>
      <c r="C1876" s="361">
        <v>1</v>
      </c>
      <c r="D1876" s="361" t="s">
        <v>4045</v>
      </c>
      <c r="E1876" s="361" t="s">
        <v>14499</v>
      </c>
      <c r="F1876" s="361" t="s">
        <v>15869</v>
      </c>
      <c r="G1876" s="361" t="s">
        <v>3937</v>
      </c>
      <c r="H1876" s="361" t="s">
        <v>7941</v>
      </c>
      <c r="I1876" s="363" t="s">
        <v>3937</v>
      </c>
      <c r="J1876" s="363" t="s">
        <v>11993</v>
      </c>
      <c r="K1876" s="360">
        <v>1</v>
      </c>
      <c r="L1876" s="360" t="s">
        <v>4045</v>
      </c>
      <c r="M1876" s="360" t="s">
        <v>14499</v>
      </c>
      <c r="N1876" s="363" t="s">
        <v>15941</v>
      </c>
      <c r="O1876" s="363" t="s">
        <v>13926</v>
      </c>
      <c r="P1876" s="363" t="s">
        <v>14500</v>
      </c>
      <c r="Q1876" s="363" t="s">
        <v>14501</v>
      </c>
      <c r="R1876" s="363" t="s">
        <v>15942</v>
      </c>
      <c r="S1876" s="363" t="s">
        <v>9421</v>
      </c>
      <c r="T1876" s="419" t="str">
        <f t="shared" si="59"/>
        <v>405Phường Hoành Sơn</v>
      </c>
      <c r="U1876" t="e">
        <f>VLOOKUP(S1876,'DM CQT mới'!$E$7:$E$132,1,)</f>
        <v>#N/A</v>
      </c>
      <c r="V1876" s="360" t="s">
        <v>4045</v>
      </c>
      <c r="W1876" s="363" t="s">
        <v>15941</v>
      </c>
      <c r="X1876" t="b">
        <f t="shared" si="58"/>
        <v>1</v>
      </c>
    </row>
    <row r="1877" spans="1:24" ht="60" hidden="1">
      <c r="A1877" s="360" t="s">
        <v>14498</v>
      </c>
      <c r="B1877" s="361" t="s">
        <v>11891</v>
      </c>
      <c r="C1877" s="361">
        <v>1</v>
      </c>
      <c r="D1877" s="361" t="s">
        <v>4045</v>
      </c>
      <c r="E1877" s="361" t="s">
        <v>14499</v>
      </c>
      <c r="F1877" s="361" t="s">
        <v>15869</v>
      </c>
      <c r="G1877" s="361" t="s">
        <v>3937</v>
      </c>
      <c r="H1877" s="361" t="s">
        <v>7941</v>
      </c>
      <c r="I1877" s="363" t="s">
        <v>3937</v>
      </c>
      <c r="J1877" s="363" t="s">
        <v>11993</v>
      </c>
      <c r="K1877" s="360">
        <v>1</v>
      </c>
      <c r="L1877" s="360" t="s">
        <v>4045</v>
      </c>
      <c r="M1877" s="360" t="s">
        <v>14499</v>
      </c>
      <c r="N1877" s="363" t="s">
        <v>15941</v>
      </c>
      <c r="O1877" s="363" t="s">
        <v>13926</v>
      </c>
      <c r="P1877" s="363" t="s">
        <v>14500</v>
      </c>
      <c r="Q1877" s="363" t="s">
        <v>14501</v>
      </c>
      <c r="R1877" s="363" t="s">
        <v>15942</v>
      </c>
      <c r="S1877" s="363" t="s">
        <v>9422</v>
      </c>
      <c r="T1877" s="419" t="str">
        <f t="shared" si="59"/>
        <v>405Phường Vũng Áng</v>
      </c>
      <c r="U1877" t="e">
        <f>VLOOKUP(S1877,'DM CQT mới'!$E$7:$E$132,1,)</f>
        <v>#N/A</v>
      </c>
      <c r="V1877" s="360" t="s">
        <v>4045</v>
      </c>
      <c r="W1877" s="363" t="s">
        <v>15941</v>
      </c>
      <c r="X1877" t="b">
        <f t="shared" si="58"/>
        <v>1</v>
      </c>
    </row>
    <row r="1878" spans="1:24" ht="60" hidden="1">
      <c r="A1878" s="360" t="s">
        <v>14498</v>
      </c>
      <c r="B1878" s="361" t="s">
        <v>11891</v>
      </c>
      <c r="C1878" s="361">
        <v>1</v>
      </c>
      <c r="D1878" s="361" t="s">
        <v>4045</v>
      </c>
      <c r="E1878" s="361" t="s">
        <v>14499</v>
      </c>
      <c r="F1878" s="361" t="s">
        <v>15869</v>
      </c>
      <c r="G1878" s="361" t="s">
        <v>3937</v>
      </c>
      <c r="H1878" s="361" t="s">
        <v>7941</v>
      </c>
      <c r="I1878" s="363" t="s">
        <v>3937</v>
      </c>
      <c r="J1878" s="363" t="s">
        <v>11993</v>
      </c>
      <c r="K1878" s="360">
        <v>1</v>
      </c>
      <c r="L1878" s="360" t="s">
        <v>4045</v>
      </c>
      <c r="M1878" s="360" t="s">
        <v>14499</v>
      </c>
      <c r="N1878" s="363" t="s">
        <v>15941</v>
      </c>
      <c r="O1878" s="363" t="s">
        <v>13926</v>
      </c>
      <c r="P1878" s="363" t="s">
        <v>14500</v>
      </c>
      <c r="Q1878" s="363" t="s">
        <v>14501</v>
      </c>
      <c r="R1878" s="363" t="s">
        <v>15942</v>
      </c>
      <c r="S1878" s="363" t="s">
        <v>9424</v>
      </c>
      <c r="T1878" s="419" t="str">
        <f t="shared" si="59"/>
        <v>405Xã Kỳ Anh</v>
      </c>
      <c r="U1878" t="e">
        <f>VLOOKUP(S1878,'DM CQT mới'!$E$7:$E$132,1,)</f>
        <v>#N/A</v>
      </c>
      <c r="V1878" s="360" t="s">
        <v>4045</v>
      </c>
      <c r="W1878" s="363" t="s">
        <v>15941</v>
      </c>
      <c r="X1878" t="b">
        <f t="shared" si="58"/>
        <v>1</v>
      </c>
    </row>
    <row r="1879" spans="1:24" ht="60" hidden="1">
      <c r="A1879" s="360" t="s">
        <v>14498</v>
      </c>
      <c r="B1879" s="361" t="s">
        <v>11891</v>
      </c>
      <c r="C1879" s="361">
        <v>1</v>
      </c>
      <c r="D1879" s="361" t="s">
        <v>4045</v>
      </c>
      <c r="E1879" s="361" t="s">
        <v>14499</v>
      </c>
      <c r="F1879" s="361" t="s">
        <v>15869</v>
      </c>
      <c r="G1879" s="361" t="s">
        <v>3937</v>
      </c>
      <c r="H1879" s="361" t="s">
        <v>7941</v>
      </c>
      <c r="I1879" s="363" t="s">
        <v>3937</v>
      </c>
      <c r="J1879" s="363" t="s">
        <v>11993</v>
      </c>
      <c r="K1879" s="360">
        <v>1</v>
      </c>
      <c r="L1879" s="360" t="s">
        <v>4045</v>
      </c>
      <c r="M1879" s="360" t="s">
        <v>14499</v>
      </c>
      <c r="N1879" s="363" t="s">
        <v>15941</v>
      </c>
      <c r="O1879" s="363" t="s">
        <v>13926</v>
      </c>
      <c r="P1879" s="363" t="s">
        <v>14500</v>
      </c>
      <c r="Q1879" s="363" t="s">
        <v>14501</v>
      </c>
      <c r="R1879" s="363" t="s">
        <v>15942</v>
      </c>
      <c r="S1879" s="363" t="s">
        <v>9423</v>
      </c>
      <c r="T1879" s="419" t="str">
        <f t="shared" si="59"/>
        <v>405Xã Kỳ Xuân</v>
      </c>
      <c r="U1879" t="e">
        <f>VLOOKUP(S1879,'DM CQT mới'!$E$7:$E$132,1,)</f>
        <v>#N/A</v>
      </c>
      <c r="V1879" s="360" t="s">
        <v>4045</v>
      </c>
      <c r="W1879" s="363" t="s">
        <v>15941</v>
      </c>
      <c r="X1879" t="b">
        <f t="shared" si="58"/>
        <v>1</v>
      </c>
    </row>
    <row r="1880" spans="1:24" ht="60" hidden="1">
      <c r="A1880" s="360" t="s">
        <v>14498</v>
      </c>
      <c r="B1880" s="361" t="s">
        <v>11891</v>
      </c>
      <c r="C1880" s="361">
        <v>1</v>
      </c>
      <c r="D1880" s="361" t="s">
        <v>4045</v>
      </c>
      <c r="E1880" s="361" t="s">
        <v>14499</v>
      </c>
      <c r="F1880" s="361" t="s">
        <v>15869</v>
      </c>
      <c r="G1880" s="361" t="s">
        <v>3937</v>
      </c>
      <c r="H1880" s="361" t="s">
        <v>7941</v>
      </c>
      <c r="I1880" s="363" t="s">
        <v>3937</v>
      </c>
      <c r="J1880" s="363" t="s">
        <v>11993</v>
      </c>
      <c r="K1880" s="360">
        <v>1</v>
      </c>
      <c r="L1880" s="360" t="s">
        <v>4045</v>
      </c>
      <c r="M1880" s="360" t="s">
        <v>14499</v>
      </c>
      <c r="N1880" s="363" t="s">
        <v>15941</v>
      </c>
      <c r="O1880" s="363" t="s">
        <v>13926</v>
      </c>
      <c r="P1880" s="363" t="s">
        <v>14500</v>
      </c>
      <c r="Q1880" s="363" t="s">
        <v>14501</v>
      </c>
      <c r="R1880" s="363" t="s">
        <v>15942</v>
      </c>
      <c r="S1880" s="363" t="s">
        <v>9425</v>
      </c>
      <c r="T1880" s="419" t="str">
        <f t="shared" si="59"/>
        <v>405Xã Kỳ Hoa</v>
      </c>
      <c r="U1880" t="e">
        <f>VLOOKUP(S1880,'DM CQT mới'!$E$7:$E$132,1,)</f>
        <v>#N/A</v>
      </c>
      <c r="V1880" s="360" t="s">
        <v>4045</v>
      </c>
      <c r="W1880" s="363" t="s">
        <v>15941</v>
      </c>
      <c r="X1880" t="b">
        <f t="shared" si="58"/>
        <v>1</v>
      </c>
    </row>
    <row r="1881" spans="1:24" ht="60" hidden="1">
      <c r="A1881" s="360" t="s">
        <v>14498</v>
      </c>
      <c r="B1881" s="361" t="s">
        <v>11891</v>
      </c>
      <c r="C1881" s="361">
        <v>1</v>
      </c>
      <c r="D1881" s="361" t="s">
        <v>4045</v>
      </c>
      <c r="E1881" s="361" t="s">
        <v>14499</v>
      </c>
      <c r="F1881" s="361" t="s">
        <v>15869</v>
      </c>
      <c r="G1881" s="361" t="s">
        <v>3937</v>
      </c>
      <c r="H1881" s="361" t="s">
        <v>7941</v>
      </c>
      <c r="I1881" s="363" t="s">
        <v>3937</v>
      </c>
      <c r="J1881" s="363" t="s">
        <v>11993</v>
      </c>
      <c r="K1881" s="360">
        <v>1</v>
      </c>
      <c r="L1881" s="360" t="s">
        <v>4045</v>
      </c>
      <c r="M1881" s="360" t="s">
        <v>14499</v>
      </c>
      <c r="N1881" s="363" t="s">
        <v>15941</v>
      </c>
      <c r="O1881" s="363" t="s">
        <v>13926</v>
      </c>
      <c r="P1881" s="363" t="s">
        <v>14500</v>
      </c>
      <c r="Q1881" s="363" t="s">
        <v>14501</v>
      </c>
      <c r="R1881" s="363" t="s">
        <v>15942</v>
      </c>
      <c r="S1881" s="363" t="s">
        <v>9426</v>
      </c>
      <c r="T1881" s="419" t="str">
        <f t="shared" si="59"/>
        <v>405Xã Kỳ Văn</v>
      </c>
      <c r="U1881" t="e">
        <f>VLOOKUP(S1881,'DM CQT mới'!$E$7:$E$132,1,)</f>
        <v>#N/A</v>
      </c>
      <c r="V1881" s="360" t="s">
        <v>4045</v>
      </c>
      <c r="W1881" s="363" t="s">
        <v>15941</v>
      </c>
      <c r="X1881" t="b">
        <f t="shared" si="58"/>
        <v>1</v>
      </c>
    </row>
    <row r="1882" spans="1:24" ht="60" hidden="1">
      <c r="A1882" s="360" t="s">
        <v>14498</v>
      </c>
      <c r="B1882" s="361" t="s">
        <v>11891</v>
      </c>
      <c r="C1882" s="361">
        <v>1</v>
      </c>
      <c r="D1882" s="361" t="s">
        <v>4045</v>
      </c>
      <c r="E1882" s="361" t="s">
        <v>14499</v>
      </c>
      <c r="F1882" s="361" t="s">
        <v>15869</v>
      </c>
      <c r="G1882" s="361" t="s">
        <v>3937</v>
      </c>
      <c r="H1882" s="361" t="s">
        <v>7941</v>
      </c>
      <c r="I1882" s="363" t="s">
        <v>3937</v>
      </c>
      <c r="J1882" s="363" t="s">
        <v>11993</v>
      </c>
      <c r="K1882" s="360">
        <v>1</v>
      </c>
      <c r="L1882" s="360" t="s">
        <v>4045</v>
      </c>
      <c r="M1882" s="360" t="s">
        <v>14499</v>
      </c>
      <c r="N1882" s="363" t="s">
        <v>15941</v>
      </c>
      <c r="O1882" s="363" t="s">
        <v>13926</v>
      </c>
      <c r="P1882" s="363" t="s">
        <v>14500</v>
      </c>
      <c r="Q1882" s="363" t="s">
        <v>14501</v>
      </c>
      <c r="R1882" s="363" t="s">
        <v>15942</v>
      </c>
      <c r="S1882" s="363" t="s">
        <v>9427</v>
      </c>
      <c r="T1882" s="419" t="str">
        <f t="shared" si="59"/>
        <v>405Xã Kỳ Khang</v>
      </c>
      <c r="U1882" t="e">
        <f>VLOOKUP(S1882,'DM CQT mới'!$E$7:$E$132,1,)</f>
        <v>#N/A</v>
      </c>
      <c r="V1882" s="360" t="s">
        <v>4045</v>
      </c>
      <c r="W1882" s="363" t="s">
        <v>15941</v>
      </c>
      <c r="X1882" t="b">
        <f t="shared" si="58"/>
        <v>1</v>
      </c>
    </row>
    <row r="1883" spans="1:24" ht="60" hidden="1">
      <c r="A1883" s="360" t="s">
        <v>14498</v>
      </c>
      <c r="B1883" s="361" t="s">
        <v>11891</v>
      </c>
      <c r="C1883" s="361">
        <v>1</v>
      </c>
      <c r="D1883" s="361" t="s">
        <v>4045</v>
      </c>
      <c r="E1883" s="361" t="s">
        <v>14499</v>
      </c>
      <c r="F1883" s="361" t="s">
        <v>15869</v>
      </c>
      <c r="G1883" s="361" t="s">
        <v>3937</v>
      </c>
      <c r="H1883" s="361" t="s">
        <v>7941</v>
      </c>
      <c r="I1883" s="363" t="s">
        <v>3937</v>
      </c>
      <c r="J1883" s="363" t="s">
        <v>11993</v>
      </c>
      <c r="K1883" s="360">
        <v>1</v>
      </c>
      <c r="L1883" s="360" t="s">
        <v>4045</v>
      </c>
      <c r="M1883" s="360" t="s">
        <v>14499</v>
      </c>
      <c r="N1883" s="363" t="s">
        <v>15941</v>
      </c>
      <c r="O1883" s="363" t="s">
        <v>13926</v>
      </c>
      <c r="P1883" s="363" t="s">
        <v>14500</v>
      </c>
      <c r="Q1883" s="363" t="s">
        <v>14501</v>
      </c>
      <c r="R1883" s="363" t="s">
        <v>15942</v>
      </c>
      <c r="S1883" s="363" t="s">
        <v>9428</v>
      </c>
      <c r="T1883" s="419" t="str">
        <f t="shared" si="59"/>
        <v>405Xã Kỳ Lạc</v>
      </c>
      <c r="U1883" t="e">
        <f>VLOOKUP(S1883,'DM CQT mới'!$E$7:$E$132,1,)</f>
        <v>#N/A</v>
      </c>
      <c r="V1883" s="360" t="s">
        <v>4045</v>
      </c>
      <c r="W1883" s="363" t="s">
        <v>15941</v>
      </c>
      <c r="X1883" t="b">
        <f t="shared" si="58"/>
        <v>1</v>
      </c>
    </row>
    <row r="1884" spans="1:24" ht="60" hidden="1">
      <c r="A1884" s="360" t="s">
        <v>14498</v>
      </c>
      <c r="B1884" s="361" t="s">
        <v>11891</v>
      </c>
      <c r="C1884" s="361">
        <v>1</v>
      </c>
      <c r="D1884" s="361" t="s">
        <v>4045</v>
      </c>
      <c r="E1884" s="361" t="s">
        <v>14499</v>
      </c>
      <c r="F1884" s="361" t="s">
        <v>15869</v>
      </c>
      <c r="G1884" s="361" t="s">
        <v>3937</v>
      </c>
      <c r="H1884" s="361" t="s">
        <v>7941</v>
      </c>
      <c r="I1884" s="363" t="s">
        <v>3937</v>
      </c>
      <c r="J1884" s="363" t="s">
        <v>11993</v>
      </c>
      <c r="K1884" s="360">
        <v>1</v>
      </c>
      <c r="L1884" s="360" t="s">
        <v>4045</v>
      </c>
      <c r="M1884" s="360" t="s">
        <v>14499</v>
      </c>
      <c r="N1884" s="363" t="s">
        <v>15941</v>
      </c>
      <c r="O1884" s="363" t="s">
        <v>13926</v>
      </c>
      <c r="P1884" s="363" t="s">
        <v>14500</v>
      </c>
      <c r="Q1884" s="363" t="s">
        <v>14501</v>
      </c>
      <c r="R1884" s="363" t="s">
        <v>15942</v>
      </c>
      <c r="S1884" s="363" t="s">
        <v>8750</v>
      </c>
      <c r="T1884" s="419" t="str">
        <f t="shared" si="59"/>
        <v>405Xã Kỳ Thượng</v>
      </c>
      <c r="U1884" t="e">
        <f>VLOOKUP(S1884,'DM CQT mới'!$E$7:$E$132,1,)</f>
        <v>#N/A</v>
      </c>
      <c r="V1884" s="360" t="s">
        <v>4045</v>
      </c>
      <c r="W1884" s="363" t="s">
        <v>15941</v>
      </c>
      <c r="X1884" t="b">
        <f t="shared" si="58"/>
        <v>1</v>
      </c>
    </row>
    <row r="1885" spans="1:24" ht="60" hidden="1">
      <c r="A1885" s="360" t="s">
        <v>14502</v>
      </c>
      <c r="B1885" s="361" t="s">
        <v>11891</v>
      </c>
      <c r="C1885" s="361">
        <v>2</v>
      </c>
      <c r="D1885" s="361" t="s">
        <v>3969</v>
      </c>
      <c r="E1885" s="361" t="s">
        <v>14503</v>
      </c>
      <c r="F1885" s="361" t="s">
        <v>15871</v>
      </c>
      <c r="G1885" s="361" t="s">
        <v>3937</v>
      </c>
      <c r="H1885" s="361" t="s">
        <v>7941</v>
      </c>
      <c r="I1885" s="363" t="s">
        <v>3937</v>
      </c>
      <c r="J1885" s="363" t="s">
        <v>11993</v>
      </c>
      <c r="K1885" s="360">
        <v>2</v>
      </c>
      <c r="L1885" s="360" t="s">
        <v>3969</v>
      </c>
      <c r="M1885" s="360" t="s">
        <v>14503</v>
      </c>
      <c r="N1885" s="363" t="s">
        <v>15943</v>
      </c>
      <c r="O1885" s="363" t="s">
        <v>13926</v>
      </c>
      <c r="P1885" s="363" t="s">
        <v>14504</v>
      </c>
      <c r="Q1885" s="363" t="s">
        <v>14505</v>
      </c>
      <c r="R1885" s="363" t="s">
        <v>15944</v>
      </c>
      <c r="S1885" s="363" t="s">
        <v>9455</v>
      </c>
      <c r="T1885" s="419" t="str">
        <f t="shared" si="59"/>
        <v>405Phường Bắc Hồng Lĩnh</v>
      </c>
      <c r="U1885" t="e">
        <f>VLOOKUP(S1885,'DM CQT mới'!$E$7:$E$132,1,)</f>
        <v>#N/A</v>
      </c>
      <c r="V1885" s="360" t="s">
        <v>3969</v>
      </c>
      <c r="W1885" s="363" t="s">
        <v>15943</v>
      </c>
      <c r="X1885" t="b">
        <f t="shared" si="58"/>
        <v>1</v>
      </c>
    </row>
    <row r="1886" spans="1:24" ht="60" hidden="1">
      <c r="A1886" s="360" t="s">
        <v>14502</v>
      </c>
      <c r="B1886" s="361" t="s">
        <v>11891</v>
      </c>
      <c r="C1886" s="361">
        <v>2</v>
      </c>
      <c r="D1886" s="361" t="s">
        <v>3969</v>
      </c>
      <c r="E1886" s="361" t="s">
        <v>14503</v>
      </c>
      <c r="F1886" s="361" t="s">
        <v>15871</v>
      </c>
      <c r="G1886" s="361" t="s">
        <v>3937</v>
      </c>
      <c r="H1886" s="361" t="s">
        <v>7941</v>
      </c>
      <c r="I1886" s="363" t="s">
        <v>3937</v>
      </c>
      <c r="J1886" s="363" t="s">
        <v>11993</v>
      </c>
      <c r="K1886" s="360">
        <v>2</v>
      </c>
      <c r="L1886" s="360" t="s">
        <v>3969</v>
      </c>
      <c r="M1886" s="360" t="s">
        <v>14503</v>
      </c>
      <c r="N1886" s="363" t="s">
        <v>15943</v>
      </c>
      <c r="O1886" s="363" t="s">
        <v>13926</v>
      </c>
      <c r="P1886" s="363" t="s">
        <v>14504</v>
      </c>
      <c r="Q1886" s="363" t="s">
        <v>14505</v>
      </c>
      <c r="R1886" s="363" t="s">
        <v>15944</v>
      </c>
      <c r="S1886" s="363" t="s">
        <v>9456</v>
      </c>
      <c r="T1886" s="419" t="str">
        <f t="shared" si="59"/>
        <v>405Phường Nam Hồng Lĩnh</v>
      </c>
      <c r="U1886" t="e">
        <f>VLOOKUP(S1886,'DM CQT mới'!$E$7:$E$132,1,)</f>
        <v>#N/A</v>
      </c>
      <c r="V1886" s="360" t="s">
        <v>3969</v>
      </c>
      <c r="W1886" s="363" t="s">
        <v>15943</v>
      </c>
      <c r="X1886" t="b">
        <f t="shared" si="58"/>
        <v>1</v>
      </c>
    </row>
    <row r="1887" spans="1:24" ht="60" hidden="1">
      <c r="A1887" s="360" t="s">
        <v>14502</v>
      </c>
      <c r="B1887" s="361" t="s">
        <v>11891</v>
      </c>
      <c r="C1887" s="361">
        <v>2</v>
      </c>
      <c r="D1887" s="361" t="s">
        <v>3969</v>
      </c>
      <c r="E1887" s="361" t="s">
        <v>14503</v>
      </c>
      <c r="F1887" s="361" t="s">
        <v>15871</v>
      </c>
      <c r="G1887" s="361" t="s">
        <v>3937</v>
      </c>
      <c r="H1887" s="361" t="s">
        <v>7941</v>
      </c>
      <c r="I1887" s="363" t="s">
        <v>3937</v>
      </c>
      <c r="J1887" s="363" t="s">
        <v>11993</v>
      </c>
      <c r="K1887" s="360">
        <v>2</v>
      </c>
      <c r="L1887" s="360" t="s">
        <v>3969</v>
      </c>
      <c r="M1887" s="360" t="s">
        <v>14503</v>
      </c>
      <c r="N1887" s="363" t="s">
        <v>15943</v>
      </c>
      <c r="O1887" s="363" t="s">
        <v>13926</v>
      </c>
      <c r="P1887" s="363" t="s">
        <v>14504</v>
      </c>
      <c r="Q1887" s="363" t="s">
        <v>14505</v>
      </c>
      <c r="R1887" s="363" t="s">
        <v>15944</v>
      </c>
      <c r="S1887" s="363" t="s">
        <v>9458</v>
      </c>
      <c r="T1887" s="419" t="str">
        <f t="shared" si="59"/>
        <v>405Xã Nghi Xuân</v>
      </c>
      <c r="U1887" t="e">
        <f>VLOOKUP(S1887,'DM CQT mới'!$E$7:$E$132,1,)</f>
        <v>#N/A</v>
      </c>
      <c r="V1887" s="360" t="s">
        <v>3969</v>
      </c>
      <c r="W1887" s="363" t="s">
        <v>15943</v>
      </c>
      <c r="X1887" t="b">
        <f t="shared" si="58"/>
        <v>1</v>
      </c>
    </row>
    <row r="1888" spans="1:24" ht="60" hidden="1">
      <c r="A1888" s="360" t="s">
        <v>14502</v>
      </c>
      <c r="B1888" s="361" t="s">
        <v>11891</v>
      </c>
      <c r="C1888" s="361">
        <v>2</v>
      </c>
      <c r="D1888" s="361" t="s">
        <v>3969</v>
      </c>
      <c r="E1888" s="361" t="s">
        <v>14503</v>
      </c>
      <c r="F1888" s="361" t="s">
        <v>15871</v>
      </c>
      <c r="G1888" s="361" t="s">
        <v>3937</v>
      </c>
      <c r="H1888" s="361" t="s">
        <v>7941</v>
      </c>
      <c r="I1888" s="363" t="s">
        <v>3937</v>
      </c>
      <c r="J1888" s="363" t="s">
        <v>11993</v>
      </c>
      <c r="K1888" s="360">
        <v>2</v>
      </c>
      <c r="L1888" s="360" t="s">
        <v>3969</v>
      </c>
      <c r="M1888" s="360" t="s">
        <v>14503</v>
      </c>
      <c r="N1888" s="363" t="s">
        <v>15943</v>
      </c>
      <c r="O1888" s="363" t="s">
        <v>13926</v>
      </c>
      <c r="P1888" s="363" t="s">
        <v>14504</v>
      </c>
      <c r="Q1888" s="363" t="s">
        <v>14505</v>
      </c>
      <c r="R1888" s="363" t="s">
        <v>15944</v>
      </c>
      <c r="S1888" s="363" t="s">
        <v>9457</v>
      </c>
      <c r="T1888" s="419" t="str">
        <f t="shared" si="59"/>
        <v>405Xã Tiên Điền</v>
      </c>
      <c r="U1888" t="e">
        <f>VLOOKUP(S1888,'DM CQT mới'!$E$7:$E$132,1,)</f>
        <v>#N/A</v>
      </c>
      <c r="V1888" s="360" t="s">
        <v>3969</v>
      </c>
      <c r="W1888" s="363" t="s">
        <v>15943</v>
      </c>
      <c r="X1888" t="b">
        <f t="shared" si="58"/>
        <v>1</v>
      </c>
    </row>
    <row r="1889" spans="1:24" ht="60" hidden="1">
      <c r="A1889" s="360" t="s">
        <v>14502</v>
      </c>
      <c r="B1889" s="361" t="s">
        <v>11891</v>
      </c>
      <c r="C1889" s="361">
        <v>2</v>
      </c>
      <c r="D1889" s="361" t="s">
        <v>3969</v>
      </c>
      <c r="E1889" s="361" t="s">
        <v>14503</v>
      </c>
      <c r="F1889" s="361" t="s">
        <v>15871</v>
      </c>
      <c r="G1889" s="361" t="s">
        <v>3937</v>
      </c>
      <c r="H1889" s="361" t="s">
        <v>7941</v>
      </c>
      <c r="I1889" s="363" t="s">
        <v>3937</v>
      </c>
      <c r="J1889" s="363" t="s">
        <v>11993</v>
      </c>
      <c r="K1889" s="360">
        <v>2</v>
      </c>
      <c r="L1889" s="360" t="s">
        <v>3969</v>
      </c>
      <c r="M1889" s="360" t="s">
        <v>14503</v>
      </c>
      <c r="N1889" s="363" t="s">
        <v>15943</v>
      </c>
      <c r="O1889" s="363" t="s">
        <v>13926</v>
      </c>
      <c r="P1889" s="363" t="s">
        <v>14504</v>
      </c>
      <c r="Q1889" s="363" t="s">
        <v>14505</v>
      </c>
      <c r="R1889" s="363" t="s">
        <v>15944</v>
      </c>
      <c r="S1889" s="363" t="s">
        <v>9459</v>
      </c>
      <c r="T1889" s="419" t="str">
        <f t="shared" si="59"/>
        <v>405Xã Cổ Đạm</v>
      </c>
      <c r="U1889" t="e">
        <f>VLOOKUP(S1889,'DM CQT mới'!$E$7:$E$132,1,)</f>
        <v>#N/A</v>
      </c>
      <c r="V1889" s="360" t="s">
        <v>3969</v>
      </c>
      <c r="W1889" s="363" t="s">
        <v>15943</v>
      </c>
      <c r="X1889" t="b">
        <f t="shared" si="58"/>
        <v>1</v>
      </c>
    </row>
    <row r="1890" spans="1:24" ht="60" hidden="1">
      <c r="A1890" s="360" t="s">
        <v>14502</v>
      </c>
      <c r="B1890" s="361" t="s">
        <v>11891</v>
      </c>
      <c r="C1890" s="361">
        <v>2</v>
      </c>
      <c r="D1890" s="361" t="s">
        <v>3969</v>
      </c>
      <c r="E1890" s="361" t="s">
        <v>14503</v>
      </c>
      <c r="F1890" s="361" t="s">
        <v>15871</v>
      </c>
      <c r="G1890" s="361" t="s">
        <v>3937</v>
      </c>
      <c r="H1890" s="361" t="s">
        <v>7941</v>
      </c>
      <c r="I1890" s="363" t="s">
        <v>3937</v>
      </c>
      <c r="J1890" s="363" t="s">
        <v>11993</v>
      </c>
      <c r="K1890" s="360">
        <v>2</v>
      </c>
      <c r="L1890" s="360" t="s">
        <v>3969</v>
      </c>
      <c r="M1890" s="360" t="s">
        <v>14503</v>
      </c>
      <c r="N1890" s="363" t="s">
        <v>15943</v>
      </c>
      <c r="O1890" s="363" t="s">
        <v>13926</v>
      </c>
      <c r="P1890" s="363" t="s">
        <v>14504</v>
      </c>
      <c r="Q1890" s="363" t="s">
        <v>14505</v>
      </c>
      <c r="R1890" s="363" t="s">
        <v>15944</v>
      </c>
      <c r="S1890" s="363" t="s">
        <v>9460</v>
      </c>
      <c r="T1890" s="419" t="str">
        <f t="shared" si="59"/>
        <v>405Xã Đan Hải</v>
      </c>
      <c r="U1890" t="e">
        <f>VLOOKUP(S1890,'DM CQT mới'!$E$7:$E$132,1,)</f>
        <v>#N/A</v>
      </c>
      <c r="V1890" s="360" t="s">
        <v>3969</v>
      </c>
      <c r="W1890" s="363" t="s">
        <v>15943</v>
      </c>
      <c r="X1890" t="b">
        <f t="shared" si="58"/>
        <v>1</v>
      </c>
    </row>
    <row r="1891" spans="1:24" ht="60" hidden="1">
      <c r="A1891" s="360" t="s">
        <v>14502</v>
      </c>
      <c r="B1891" s="361" t="s">
        <v>11891</v>
      </c>
      <c r="C1891" s="361">
        <v>2</v>
      </c>
      <c r="D1891" s="361" t="s">
        <v>3969</v>
      </c>
      <c r="E1891" s="361" t="s">
        <v>14503</v>
      </c>
      <c r="F1891" s="361" t="s">
        <v>15871</v>
      </c>
      <c r="G1891" s="361" t="s">
        <v>3937</v>
      </c>
      <c r="H1891" s="361" t="s">
        <v>7941</v>
      </c>
      <c r="I1891" s="363" t="s">
        <v>3937</v>
      </c>
      <c r="J1891" s="363" t="s">
        <v>11993</v>
      </c>
      <c r="K1891" s="360">
        <v>2</v>
      </c>
      <c r="L1891" s="360" t="s">
        <v>3969</v>
      </c>
      <c r="M1891" s="360" t="s">
        <v>14503</v>
      </c>
      <c r="N1891" s="363" t="s">
        <v>15943</v>
      </c>
      <c r="O1891" s="363" t="s">
        <v>13926</v>
      </c>
      <c r="P1891" s="363" t="s">
        <v>14504</v>
      </c>
      <c r="Q1891" s="363" t="s">
        <v>14505</v>
      </c>
      <c r="R1891" s="363" t="s">
        <v>15944</v>
      </c>
      <c r="S1891" s="363" t="s">
        <v>9449</v>
      </c>
      <c r="T1891" s="419" t="str">
        <f t="shared" si="59"/>
        <v>405Xã Can Lộc</v>
      </c>
      <c r="U1891" t="e">
        <f>VLOOKUP(S1891,'DM CQT mới'!$E$7:$E$132,1,)</f>
        <v>#N/A</v>
      </c>
      <c r="V1891" s="360" t="s">
        <v>3969</v>
      </c>
      <c r="W1891" s="363" t="s">
        <v>15943</v>
      </c>
      <c r="X1891" t="b">
        <f t="shared" si="58"/>
        <v>1</v>
      </c>
    </row>
    <row r="1892" spans="1:24" ht="60" hidden="1">
      <c r="A1892" s="360" t="s">
        <v>14502</v>
      </c>
      <c r="B1892" s="361" t="s">
        <v>11891</v>
      </c>
      <c r="C1892" s="361">
        <v>2</v>
      </c>
      <c r="D1892" s="361" t="s">
        <v>3969</v>
      </c>
      <c r="E1892" s="361" t="s">
        <v>14503</v>
      </c>
      <c r="F1892" s="361" t="s">
        <v>15871</v>
      </c>
      <c r="G1892" s="361" t="s">
        <v>3937</v>
      </c>
      <c r="H1892" s="361" t="s">
        <v>7941</v>
      </c>
      <c r="I1892" s="363" t="s">
        <v>3937</v>
      </c>
      <c r="J1892" s="363" t="s">
        <v>11993</v>
      </c>
      <c r="K1892" s="360">
        <v>2</v>
      </c>
      <c r="L1892" s="360" t="s">
        <v>3969</v>
      </c>
      <c r="M1892" s="360" t="s">
        <v>14503</v>
      </c>
      <c r="N1892" s="363" t="s">
        <v>15943</v>
      </c>
      <c r="O1892" s="363" t="s">
        <v>13926</v>
      </c>
      <c r="P1892" s="363" t="s">
        <v>14504</v>
      </c>
      <c r="Q1892" s="363" t="s">
        <v>14505</v>
      </c>
      <c r="R1892" s="363" t="s">
        <v>15944</v>
      </c>
      <c r="S1892" s="363" t="s">
        <v>9450</v>
      </c>
      <c r="T1892" s="419" t="str">
        <f t="shared" si="59"/>
        <v>405Xã Tùng Lộc</v>
      </c>
      <c r="U1892" t="e">
        <f>VLOOKUP(S1892,'DM CQT mới'!$E$7:$E$132,1,)</f>
        <v>#N/A</v>
      </c>
      <c r="V1892" s="360" t="s">
        <v>3969</v>
      </c>
      <c r="W1892" s="363" t="s">
        <v>15943</v>
      </c>
      <c r="X1892" t="b">
        <f t="shared" si="58"/>
        <v>1</v>
      </c>
    </row>
    <row r="1893" spans="1:24" ht="60" hidden="1">
      <c r="A1893" s="360" t="s">
        <v>14502</v>
      </c>
      <c r="B1893" s="361" t="s">
        <v>11891</v>
      </c>
      <c r="C1893" s="361">
        <v>2</v>
      </c>
      <c r="D1893" s="361" t="s">
        <v>3969</v>
      </c>
      <c r="E1893" s="361" t="s">
        <v>14503</v>
      </c>
      <c r="F1893" s="361" t="s">
        <v>15871</v>
      </c>
      <c r="G1893" s="361" t="s">
        <v>3937</v>
      </c>
      <c r="H1893" s="361" t="s">
        <v>7941</v>
      </c>
      <c r="I1893" s="363" t="s">
        <v>3937</v>
      </c>
      <c r="J1893" s="363" t="s">
        <v>11993</v>
      </c>
      <c r="K1893" s="360">
        <v>2</v>
      </c>
      <c r="L1893" s="360" t="s">
        <v>3969</v>
      </c>
      <c r="M1893" s="360" t="s">
        <v>14503</v>
      </c>
      <c r="N1893" s="363" t="s">
        <v>15943</v>
      </c>
      <c r="O1893" s="363" t="s">
        <v>13926</v>
      </c>
      <c r="P1893" s="363" t="s">
        <v>14504</v>
      </c>
      <c r="Q1893" s="363" t="s">
        <v>14505</v>
      </c>
      <c r="R1893" s="363" t="s">
        <v>15944</v>
      </c>
      <c r="S1893" s="363" t="s">
        <v>9451</v>
      </c>
      <c r="T1893" s="419" t="str">
        <f t="shared" si="59"/>
        <v>405Xã Gia Hanh</v>
      </c>
      <c r="U1893" t="e">
        <f>VLOOKUP(S1893,'DM CQT mới'!$E$7:$E$132,1,)</f>
        <v>#N/A</v>
      </c>
      <c r="V1893" s="360" t="s">
        <v>3969</v>
      </c>
      <c r="W1893" s="363" t="s">
        <v>15943</v>
      </c>
      <c r="X1893" t="b">
        <f t="shared" si="58"/>
        <v>1</v>
      </c>
    </row>
    <row r="1894" spans="1:24" ht="60" hidden="1">
      <c r="A1894" s="360" t="s">
        <v>14502</v>
      </c>
      <c r="B1894" s="361" t="s">
        <v>11891</v>
      </c>
      <c r="C1894" s="361">
        <v>2</v>
      </c>
      <c r="D1894" s="361" t="s">
        <v>3969</v>
      </c>
      <c r="E1894" s="361" t="s">
        <v>14503</v>
      </c>
      <c r="F1894" s="361" t="s">
        <v>15871</v>
      </c>
      <c r="G1894" s="361" t="s">
        <v>3937</v>
      </c>
      <c r="H1894" s="361" t="s">
        <v>7941</v>
      </c>
      <c r="I1894" s="363" t="s">
        <v>3937</v>
      </c>
      <c r="J1894" s="363" t="s">
        <v>11993</v>
      </c>
      <c r="K1894" s="360">
        <v>2</v>
      </c>
      <c r="L1894" s="360" t="s">
        <v>3969</v>
      </c>
      <c r="M1894" s="360" t="s">
        <v>14503</v>
      </c>
      <c r="N1894" s="363" t="s">
        <v>15943</v>
      </c>
      <c r="O1894" s="363" t="s">
        <v>13926</v>
      </c>
      <c r="P1894" s="363" t="s">
        <v>14504</v>
      </c>
      <c r="Q1894" s="363" t="s">
        <v>14505</v>
      </c>
      <c r="R1894" s="363" t="s">
        <v>15944</v>
      </c>
      <c r="S1894" s="363" t="s">
        <v>9452</v>
      </c>
      <c r="T1894" s="419" t="str">
        <f t="shared" si="59"/>
        <v>405Xã Trường Lưu</v>
      </c>
      <c r="U1894" t="e">
        <f>VLOOKUP(S1894,'DM CQT mới'!$E$7:$E$132,1,)</f>
        <v>#N/A</v>
      </c>
      <c r="V1894" s="360" t="s">
        <v>3969</v>
      </c>
      <c r="W1894" s="363" t="s">
        <v>15943</v>
      </c>
      <c r="X1894" t="b">
        <f t="shared" si="58"/>
        <v>1</v>
      </c>
    </row>
    <row r="1895" spans="1:24" ht="60" hidden="1">
      <c r="A1895" s="360" t="s">
        <v>14502</v>
      </c>
      <c r="B1895" s="361" t="s">
        <v>11891</v>
      </c>
      <c r="C1895" s="361">
        <v>2</v>
      </c>
      <c r="D1895" s="361" t="s">
        <v>3969</v>
      </c>
      <c r="E1895" s="361" t="s">
        <v>14503</v>
      </c>
      <c r="F1895" s="361" t="s">
        <v>15871</v>
      </c>
      <c r="G1895" s="361" t="s">
        <v>3937</v>
      </c>
      <c r="H1895" s="361" t="s">
        <v>7941</v>
      </c>
      <c r="I1895" s="363" t="s">
        <v>3937</v>
      </c>
      <c r="J1895" s="363" t="s">
        <v>11993</v>
      </c>
      <c r="K1895" s="360">
        <v>2</v>
      </c>
      <c r="L1895" s="360" t="s">
        <v>3969</v>
      </c>
      <c r="M1895" s="360" t="s">
        <v>14503</v>
      </c>
      <c r="N1895" s="363" t="s">
        <v>15943</v>
      </c>
      <c r="O1895" s="363" t="s">
        <v>13926</v>
      </c>
      <c r="P1895" s="363" t="s">
        <v>14504</v>
      </c>
      <c r="Q1895" s="363" t="s">
        <v>14505</v>
      </c>
      <c r="R1895" s="363" t="s">
        <v>15944</v>
      </c>
      <c r="S1895" s="363" t="s">
        <v>9453</v>
      </c>
      <c r="T1895" s="419" t="str">
        <f t="shared" si="59"/>
        <v>405Xã Xuân Lộc</v>
      </c>
      <c r="U1895" t="e">
        <f>VLOOKUP(S1895,'DM CQT mới'!$E$7:$E$132,1,)</f>
        <v>#N/A</v>
      </c>
      <c r="V1895" s="360" t="s">
        <v>3969</v>
      </c>
      <c r="W1895" s="363" t="s">
        <v>15943</v>
      </c>
      <c r="X1895" t="b">
        <f t="shared" si="58"/>
        <v>1</v>
      </c>
    </row>
    <row r="1896" spans="1:24" ht="60" hidden="1">
      <c r="A1896" s="360" t="s">
        <v>14502</v>
      </c>
      <c r="B1896" s="361" t="s">
        <v>11891</v>
      </c>
      <c r="C1896" s="361">
        <v>2</v>
      </c>
      <c r="D1896" s="361" t="s">
        <v>3969</v>
      </c>
      <c r="E1896" s="361" t="s">
        <v>14503</v>
      </c>
      <c r="F1896" s="361" t="s">
        <v>15871</v>
      </c>
      <c r="G1896" s="361" t="s">
        <v>3937</v>
      </c>
      <c r="H1896" s="361" t="s">
        <v>7941</v>
      </c>
      <c r="I1896" s="363" t="s">
        <v>3937</v>
      </c>
      <c r="J1896" s="363" t="s">
        <v>11993</v>
      </c>
      <c r="K1896" s="360">
        <v>2</v>
      </c>
      <c r="L1896" s="360" t="s">
        <v>3969</v>
      </c>
      <c r="M1896" s="360" t="s">
        <v>14503</v>
      </c>
      <c r="N1896" s="363" t="s">
        <v>15943</v>
      </c>
      <c r="O1896" s="363" t="s">
        <v>13926</v>
      </c>
      <c r="P1896" s="363" t="s">
        <v>14504</v>
      </c>
      <c r="Q1896" s="363" t="s">
        <v>14505</v>
      </c>
      <c r="R1896" s="363" t="s">
        <v>15944</v>
      </c>
      <c r="S1896" s="363" t="s">
        <v>9454</v>
      </c>
      <c r="T1896" s="419" t="str">
        <f t="shared" si="59"/>
        <v>405Xã Đồng Lộc</v>
      </c>
      <c r="U1896" t="e">
        <f>VLOOKUP(S1896,'DM CQT mới'!$E$7:$E$132,1,)</f>
        <v>#N/A</v>
      </c>
      <c r="V1896" s="360" t="s">
        <v>3969</v>
      </c>
      <c r="W1896" s="363" t="s">
        <v>15943</v>
      </c>
      <c r="X1896" t="b">
        <f t="shared" si="58"/>
        <v>1</v>
      </c>
    </row>
    <row r="1897" spans="1:24" ht="75" hidden="1">
      <c r="A1897" s="360" t="s">
        <v>14506</v>
      </c>
      <c r="B1897" s="361" t="s">
        <v>11891</v>
      </c>
      <c r="C1897" s="361">
        <v>3</v>
      </c>
      <c r="D1897" s="361" t="s">
        <v>3184</v>
      </c>
      <c r="E1897" s="361" t="s">
        <v>14507</v>
      </c>
      <c r="F1897" s="361" t="s">
        <v>15873</v>
      </c>
      <c r="G1897" s="361" t="s">
        <v>3937</v>
      </c>
      <c r="H1897" s="361" t="s">
        <v>7941</v>
      </c>
      <c r="I1897" s="363" t="s">
        <v>3937</v>
      </c>
      <c r="J1897" s="363" t="s">
        <v>11993</v>
      </c>
      <c r="K1897" s="360">
        <v>3</v>
      </c>
      <c r="L1897" s="360" t="s">
        <v>3184</v>
      </c>
      <c r="M1897" s="360" t="s">
        <v>14507</v>
      </c>
      <c r="N1897" s="363" t="s">
        <v>15945</v>
      </c>
      <c r="O1897" s="363" t="s">
        <v>13926</v>
      </c>
      <c r="P1897" s="363" t="s">
        <v>14508</v>
      </c>
      <c r="Q1897" s="363" t="s">
        <v>14509</v>
      </c>
      <c r="R1897" s="363" t="s">
        <v>15946</v>
      </c>
      <c r="S1897" s="363" t="s">
        <v>9461</v>
      </c>
      <c r="T1897" s="419" t="str">
        <f t="shared" si="59"/>
        <v>405Xã Đức Thọ</v>
      </c>
      <c r="U1897" t="e">
        <f>VLOOKUP(S1897,'DM CQT mới'!$E$7:$E$132,1,)</f>
        <v>#N/A</v>
      </c>
      <c r="V1897" s="360" t="s">
        <v>3184</v>
      </c>
      <c r="W1897" s="363" t="s">
        <v>15945</v>
      </c>
      <c r="X1897" t="b">
        <f t="shared" si="58"/>
        <v>1</v>
      </c>
    </row>
    <row r="1898" spans="1:24" ht="75" hidden="1">
      <c r="A1898" s="360" t="s">
        <v>14506</v>
      </c>
      <c r="B1898" s="361" t="s">
        <v>11891</v>
      </c>
      <c r="C1898" s="361">
        <v>3</v>
      </c>
      <c r="D1898" s="361" t="s">
        <v>3184</v>
      </c>
      <c r="E1898" s="361" t="s">
        <v>14507</v>
      </c>
      <c r="F1898" s="361" t="s">
        <v>15873</v>
      </c>
      <c r="G1898" s="361" t="s">
        <v>3937</v>
      </c>
      <c r="H1898" s="361" t="s">
        <v>7941</v>
      </c>
      <c r="I1898" s="363" t="s">
        <v>3937</v>
      </c>
      <c r="J1898" s="363" t="s">
        <v>11993</v>
      </c>
      <c r="K1898" s="360">
        <v>3</v>
      </c>
      <c r="L1898" s="360" t="s">
        <v>3184</v>
      </c>
      <c r="M1898" s="360" t="s">
        <v>14507</v>
      </c>
      <c r="N1898" s="363" t="s">
        <v>15945</v>
      </c>
      <c r="O1898" s="363" t="s">
        <v>13926</v>
      </c>
      <c r="P1898" s="363" t="s">
        <v>14508</v>
      </c>
      <c r="Q1898" s="363" t="s">
        <v>14509</v>
      </c>
      <c r="R1898" s="363" t="s">
        <v>15946</v>
      </c>
      <c r="S1898" s="363" t="s">
        <v>9463</v>
      </c>
      <c r="T1898" s="419" t="str">
        <f t="shared" si="59"/>
        <v>405Xã Đức Đồng</v>
      </c>
      <c r="U1898" t="e">
        <f>VLOOKUP(S1898,'DM CQT mới'!$E$7:$E$132,1,)</f>
        <v>#N/A</v>
      </c>
      <c r="V1898" s="360" t="s">
        <v>3184</v>
      </c>
      <c r="W1898" s="363" t="s">
        <v>15945</v>
      </c>
      <c r="X1898" t="b">
        <f t="shared" si="58"/>
        <v>1</v>
      </c>
    </row>
    <row r="1899" spans="1:24" ht="75" hidden="1">
      <c r="A1899" s="360" t="s">
        <v>14506</v>
      </c>
      <c r="B1899" s="361" t="s">
        <v>11891</v>
      </c>
      <c r="C1899" s="361">
        <v>3</v>
      </c>
      <c r="D1899" s="361" t="s">
        <v>3184</v>
      </c>
      <c r="E1899" s="361" t="s">
        <v>14507</v>
      </c>
      <c r="F1899" s="361" t="s">
        <v>15873</v>
      </c>
      <c r="G1899" s="361" t="s">
        <v>3937</v>
      </c>
      <c r="H1899" s="361" t="s">
        <v>7941</v>
      </c>
      <c r="I1899" s="363" t="s">
        <v>3937</v>
      </c>
      <c r="J1899" s="363" t="s">
        <v>11993</v>
      </c>
      <c r="K1899" s="360">
        <v>3</v>
      </c>
      <c r="L1899" s="360" t="s">
        <v>3184</v>
      </c>
      <c r="M1899" s="360" t="s">
        <v>14507</v>
      </c>
      <c r="N1899" s="363" t="s">
        <v>15945</v>
      </c>
      <c r="O1899" s="363" t="s">
        <v>13926</v>
      </c>
      <c r="P1899" s="363" t="s">
        <v>14508</v>
      </c>
      <c r="Q1899" s="363" t="s">
        <v>14509</v>
      </c>
      <c r="R1899" s="363" t="s">
        <v>15946</v>
      </c>
      <c r="S1899" s="363" t="s">
        <v>9462</v>
      </c>
      <c r="T1899" s="419" t="str">
        <f t="shared" si="59"/>
        <v>405Xã Đức Quang</v>
      </c>
      <c r="U1899" t="e">
        <f>VLOOKUP(S1899,'DM CQT mới'!$E$7:$E$132,1,)</f>
        <v>#N/A</v>
      </c>
      <c r="V1899" s="360" t="s">
        <v>3184</v>
      </c>
      <c r="W1899" s="363" t="s">
        <v>15945</v>
      </c>
      <c r="X1899" t="b">
        <f t="shared" si="58"/>
        <v>1</v>
      </c>
    </row>
    <row r="1900" spans="1:24" ht="75" hidden="1">
      <c r="A1900" s="360" t="s">
        <v>14506</v>
      </c>
      <c r="B1900" s="361" t="s">
        <v>11891</v>
      </c>
      <c r="C1900" s="361">
        <v>3</v>
      </c>
      <c r="D1900" s="361" t="s">
        <v>3184</v>
      </c>
      <c r="E1900" s="361" t="s">
        <v>14507</v>
      </c>
      <c r="F1900" s="361" t="s">
        <v>15873</v>
      </c>
      <c r="G1900" s="361" t="s">
        <v>3937</v>
      </c>
      <c r="H1900" s="361" t="s">
        <v>7941</v>
      </c>
      <c r="I1900" s="363" t="s">
        <v>3937</v>
      </c>
      <c r="J1900" s="363" t="s">
        <v>11993</v>
      </c>
      <c r="K1900" s="360">
        <v>3</v>
      </c>
      <c r="L1900" s="360" t="s">
        <v>3184</v>
      </c>
      <c r="M1900" s="360" t="s">
        <v>14507</v>
      </c>
      <c r="N1900" s="363" t="s">
        <v>15945</v>
      </c>
      <c r="O1900" s="363" t="s">
        <v>13926</v>
      </c>
      <c r="P1900" s="363" t="s">
        <v>14508</v>
      </c>
      <c r="Q1900" s="363" t="s">
        <v>14509</v>
      </c>
      <c r="R1900" s="363" t="s">
        <v>15946</v>
      </c>
      <c r="S1900" s="363" t="s">
        <v>9464</v>
      </c>
      <c r="T1900" s="419" t="str">
        <f t="shared" si="59"/>
        <v>405Xã Đức Thịnh</v>
      </c>
      <c r="U1900" t="e">
        <f>VLOOKUP(S1900,'DM CQT mới'!$E$7:$E$132,1,)</f>
        <v>#N/A</v>
      </c>
      <c r="V1900" s="360" t="s">
        <v>3184</v>
      </c>
      <c r="W1900" s="363" t="s">
        <v>15945</v>
      </c>
      <c r="X1900" t="b">
        <f t="shared" si="58"/>
        <v>1</v>
      </c>
    </row>
    <row r="1901" spans="1:24" ht="75" hidden="1">
      <c r="A1901" s="360" t="s">
        <v>14506</v>
      </c>
      <c r="B1901" s="361" t="s">
        <v>11891</v>
      </c>
      <c r="C1901" s="361">
        <v>3</v>
      </c>
      <c r="D1901" s="361" t="s">
        <v>3184</v>
      </c>
      <c r="E1901" s="361" t="s">
        <v>14507</v>
      </c>
      <c r="F1901" s="361" t="s">
        <v>15873</v>
      </c>
      <c r="G1901" s="361" t="s">
        <v>3937</v>
      </c>
      <c r="H1901" s="361" t="s">
        <v>7941</v>
      </c>
      <c r="I1901" s="363" t="s">
        <v>3937</v>
      </c>
      <c r="J1901" s="363" t="s">
        <v>11993</v>
      </c>
      <c r="K1901" s="360">
        <v>3</v>
      </c>
      <c r="L1901" s="360" t="s">
        <v>3184</v>
      </c>
      <c r="M1901" s="360" t="s">
        <v>14507</v>
      </c>
      <c r="N1901" s="363" t="s">
        <v>15945</v>
      </c>
      <c r="O1901" s="363" t="s">
        <v>13926</v>
      </c>
      <c r="P1901" s="363" t="s">
        <v>14508</v>
      </c>
      <c r="Q1901" s="363" t="s">
        <v>14509</v>
      </c>
      <c r="R1901" s="363" t="s">
        <v>15946</v>
      </c>
      <c r="S1901" s="363" t="s">
        <v>9465</v>
      </c>
      <c r="T1901" s="419" t="str">
        <f t="shared" si="59"/>
        <v>405Xã Đức Minh</v>
      </c>
      <c r="U1901" t="e">
        <f>VLOOKUP(S1901,'DM CQT mới'!$E$7:$E$132,1,)</f>
        <v>#N/A</v>
      </c>
      <c r="V1901" s="360" t="s">
        <v>3184</v>
      </c>
      <c r="W1901" s="363" t="s">
        <v>15945</v>
      </c>
      <c r="X1901" t="b">
        <f t="shared" si="58"/>
        <v>1</v>
      </c>
    </row>
    <row r="1902" spans="1:24" ht="75" hidden="1">
      <c r="A1902" s="360" t="s">
        <v>14506</v>
      </c>
      <c r="B1902" s="361" t="s">
        <v>11891</v>
      </c>
      <c r="C1902" s="361">
        <v>3</v>
      </c>
      <c r="D1902" s="361" t="s">
        <v>3184</v>
      </c>
      <c r="E1902" s="361" t="s">
        <v>14507</v>
      </c>
      <c r="F1902" s="361" t="s">
        <v>15873</v>
      </c>
      <c r="G1902" s="361" t="s">
        <v>3937</v>
      </c>
      <c r="H1902" s="361" t="s">
        <v>7941</v>
      </c>
      <c r="I1902" s="363" t="s">
        <v>3937</v>
      </c>
      <c r="J1902" s="363" t="s">
        <v>11993</v>
      </c>
      <c r="K1902" s="360">
        <v>3</v>
      </c>
      <c r="L1902" s="360" t="s">
        <v>3184</v>
      </c>
      <c r="M1902" s="360" t="s">
        <v>14507</v>
      </c>
      <c r="N1902" s="363" t="s">
        <v>15945</v>
      </c>
      <c r="O1902" s="363" t="s">
        <v>13926</v>
      </c>
      <c r="P1902" s="363" t="s">
        <v>14508</v>
      </c>
      <c r="Q1902" s="363" t="s">
        <v>14509</v>
      </c>
      <c r="R1902" s="363" t="s">
        <v>15946</v>
      </c>
      <c r="S1902" s="363" t="s">
        <v>74</v>
      </c>
      <c r="T1902" s="419" t="str">
        <f t="shared" si="59"/>
        <v>405Xã Hương Sơn</v>
      </c>
      <c r="U1902" t="str">
        <f>VLOOKUP(S1902,'DM CQT mới'!$E$7:$E$132,1,)</f>
        <v>Xã Hương Sơn</v>
      </c>
      <c r="V1902" s="360" t="s">
        <v>3184</v>
      </c>
      <c r="W1902" s="363" t="s">
        <v>15945</v>
      </c>
      <c r="X1902" t="b">
        <f t="shared" si="58"/>
        <v>1</v>
      </c>
    </row>
    <row r="1903" spans="1:24" ht="75" hidden="1">
      <c r="A1903" s="360" t="s">
        <v>14506</v>
      </c>
      <c r="B1903" s="361" t="s">
        <v>11891</v>
      </c>
      <c r="C1903" s="361">
        <v>3</v>
      </c>
      <c r="D1903" s="361" t="s">
        <v>3184</v>
      </c>
      <c r="E1903" s="361" t="s">
        <v>14507</v>
      </c>
      <c r="F1903" s="361" t="s">
        <v>15873</v>
      </c>
      <c r="G1903" s="361" t="s">
        <v>3937</v>
      </c>
      <c r="H1903" s="361" t="s">
        <v>7941</v>
      </c>
      <c r="I1903" s="363" t="s">
        <v>3937</v>
      </c>
      <c r="J1903" s="363" t="s">
        <v>11993</v>
      </c>
      <c r="K1903" s="360">
        <v>3</v>
      </c>
      <c r="L1903" s="360" t="s">
        <v>3184</v>
      </c>
      <c r="M1903" s="360" t="s">
        <v>14507</v>
      </c>
      <c r="N1903" s="363" t="s">
        <v>15945</v>
      </c>
      <c r="O1903" s="363" t="s">
        <v>13926</v>
      </c>
      <c r="P1903" s="363" t="s">
        <v>14508</v>
      </c>
      <c r="Q1903" s="363" t="s">
        <v>14509</v>
      </c>
      <c r="R1903" s="363" t="s">
        <v>15946</v>
      </c>
      <c r="S1903" s="363" t="s">
        <v>9466</v>
      </c>
      <c r="T1903" s="419" t="str">
        <f t="shared" si="59"/>
        <v>405Xã Sơn Tây</v>
      </c>
      <c r="U1903" t="e">
        <f>VLOOKUP(S1903,'DM CQT mới'!$E$7:$E$132,1,)</f>
        <v>#N/A</v>
      </c>
      <c r="V1903" s="360" t="s">
        <v>3184</v>
      </c>
      <c r="W1903" s="363" t="s">
        <v>15945</v>
      </c>
      <c r="X1903" t="b">
        <f t="shared" si="58"/>
        <v>1</v>
      </c>
    </row>
    <row r="1904" spans="1:24" ht="75" hidden="1">
      <c r="A1904" s="360" t="s">
        <v>14506</v>
      </c>
      <c r="B1904" s="361" t="s">
        <v>11891</v>
      </c>
      <c r="C1904" s="361">
        <v>3</v>
      </c>
      <c r="D1904" s="361" t="s">
        <v>3184</v>
      </c>
      <c r="E1904" s="361" t="s">
        <v>14507</v>
      </c>
      <c r="F1904" s="361" t="s">
        <v>15873</v>
      </c>
      <c r="G1904" s="361" t="s">
        <v>3937</v>
      </c>
      <c r="H1904" s="361" t="s">
        <v>7941</v>
      </c>
      <c r="I1904" s="363" t="s">
        <v>3937</v>
      </c>
      <c r="J1904" s="363" t="s">
        <v>11993</v>
      </c>
      <c r="K1904" s="360">
        <v>3</v>
      </c>
      <c r="L1904" s="360" t="s">
        <v>3184</v>
      </c>
      <c r="M1904" s="360" t="s">
        <v>14507</v>
      </c>
      <c r="N1904" s="363" t="s">
        <v>15945</v>
      </c>
      <c r="O1904" s="363" t="s">
        <v>13926</v>
      </c>
      <c r="P1904" s="363" t="s">
        <v>14508</v>
      </c>
      <c r="Q1904" s="363" t="s">
        <v>14509</v>
      </c>
      <c r="R1904" s="363" t="s">
        <v>15946</v>
      </c>
      <c r="S1904" s="363" t="s">
        <v>9467</v>
      </c>
      <c r="T1904" s="419" t="str">
        <f t="shared" si="59"/>
        <v>405Xã Tứ Mỹ</v>
      </c>
      <c r="U1904" t="e">
        <f>VLOOKUP(S1904,'DM CQT mới'!$E$7:$E$132,1,)</f>
        <v>#N/A</v>
      </c>
      <c r="V1904" s="360" t="s">
        <v>3184</v>
      </c>
      <c r="W1904" s="363" t="s">
        <v>15945</v>
      </c>
      <c r="X1904" t="b">
        <f t="shared" si="58"/>
        <v>1</v>
      </c>
    </row>
    <row r="1905" spans="1:24" ht="75" hidden="1">
      <c r="A1905" s="360" t="s">
        <v>14506</v>
      </c>
      <c r="B1905" s="361" t="s">
        <v>11891</v>
      </c>
      <c r="C1905" s="361">
        <v>3</v>
      </c>
      <c r="D1905" s="361" t="s">
        <v>3184</v>
      </c>
      <c r="E1905" s="361" t="s">
        <v>14507</v>
      </c>
      <c r="F1905" s="361" t="s">
        <v>15873</v>
      </c>
      <c r="G1905" s="361" t="s">
        <v>3937</v>
      </c>
      <c r="H1905" s="361" t="s">
        <v>7941</v>
      </c>
      <c r="I1905" s="363" t="s">
        <v>3937</v>
      </c>
      <c r="J1905" s="363" t="s">
        <v>11993</v>
      </c>
      <c r="K1905" s="360">
        <v>3</v>
      </c>
      <c r="L1905" s="360" t="s">
        <v>3184</v>
      </c>
      <c r="M1905" s="360" t="s">
        <v>14507</v>
      </c>
      <c r="N1905" s="363" t="s">
        <v>15945</v>
      </c>
      <c r="O1905" s="363" t="s">
        <v>13926</v>
      </c>
      <c r="P1905" s="363" t="s">
        <v>14508</v>
      </c>
      <c r="Q1905" s="363" t="s">
        <v>14509</v>
      </c>
      <c r="R1905" s="363" t="s">
        <v>15946</v>
      </c>
      <c r="S1905" s="363" t="s">
        <v>9468</v>
      </c>
      <c r="T1905" s="419" t="str">
        <f t="shared" si="59"/>
        <v>405Xã Sơn Giang</v>
      </c>
      <c r="U1905" t="e">
        <f>VLOOKUP(S1905,'DM CQT mới'!$E$7:$E$132,1,)</f>
        <v>#N/A</v>
      </c>
      <c r="V1905" s="360" t="s">
        <v>3184</v>
      </c>
      <c r="W1905" s="363" t="s">
        <v>15945</v>
      </c>
      <c r="X1905" t="b">
        <f t="shared" si="58"/>
        <v>1</v>
      </c>
    </row>
    <row r="1906" spans="1:24" ht="75" hidden="1">
      <c r="A1906" s="360" t="s">
        <v>14506</v>
      </c>
      <c r="B1906" s="361" t="s">
        <v>11891</v>
      </c>
      <c r="C1906" s="361">
        <v>3</v>
      </c>
      <c r="D1906" s="361" t="s">
        <v>3184</v>
      </c>
      <c r="E1906" s="361" t="s">
        <v>14507</v>
      </c>
      <c r="F1906" s="361" t="s">
        <v>15873</v>
      </c>
      <c r="G1906" s="361" t="s">
        <v>3937</v>
      </c>
      <c r="H1906" s="361" t="s">
        <v>7941</v>
      </c>
      <c r="I1906" s="363" t="s">
        <v>3937</v>
      </c>
      <c r="J1906" s="363" t="s">
        <v>11993</v>
      </c>
      <c r="K1906" s="360">
        <v>3</v>
      </c>
      <c r="L1906" s="360" t="s">
        <v>3184</v>
      </c>
      <c r="M1906" s="360" t="s">
        <v>14507</v>
      </c>
      <c r="N1906" s="363" t="s">
        <v>15945</v>
      </c>
      <c r="O1906" s="363" t="s">
        <v>13926</v>
      </c>
      <c r="P1906" s="363" t="s">
        <v>14508</v>
      </c>
      <c r="Q1906" s="363" t="s">
        <v>14509</v>
      </c>
      <c r="R1906" s="363" t="s">
        <v>15946</v>
      </c>
      <c r="S1906" s="363" t="s">
        <v>9469</v>
      </c>
      <c r="T1906" s="419" t="str">
        <f t="shared" si="59"/>
        <v>405Xã Sơn Tiến</v>
      </c>
      <c r="U1906" t="e">
        <f>VLOOKUP(S1906,'DM CQT mới'!$E$7:$E$132,1,)</f>
        <v>#N/A</v>
      </c>
      <c r="V1906" s="360" t="s">
        <v>3184</v>
      </c>
      <c r="W1906" s="363" t="s">
        <v>15945</v>
      </c>
      <c r="X1906" t="b">
        <f t="shared" si="58"/>
        <v>1</v>
      </c>
    </row>
    <row r="1907" spans="1:24" ht="75" hidden="1">
      <c r="A1907" s="360" t="s">
        <v>14506</v>
      </c>
      <c r="B1907" s="361" t="s">
        <v>11891</v>
      </c>
      <c r="C1907" s="361">
        <v>3</v>
      </c>
      <c r="D1907" s="361" t="s">
        <v>3184</v>
      </c>
      <c r="E1907" s="361" t="s">
        <v>14507</v>
      </c>
      <c r="F1907" s="361" t="s">
        <v>15873</v>
      </c>
      <c r="G1907" s="361" t="s">
        <v>3937</v>
      </c>
      <c r="H1907" s="361" t="s">
        <v>7941</v>
      </c>
      <c r="I1907" s="363" t="s">
        <v>3937</v>
      </c>
      <c r="J1907" s="363" t="s">
        <v>11993</v>
      </c>
      <c r="K1907" s="360">
        <v>3</v>
      </c>
      <c r="L1907" s="360" t="s">
        <v>3184</v>
      </c>
      <c r="M1907" s="360" t="s">
        <v>14507</v>
      </c>
      <c r="N1907" s="363" t="s">
        <v>15945</v>
      </c>
      <c r="O1907" s="363" t="s">
        <v>13926</v>
      </c>
      <c r="P1907" s="363" t="s">
        <v>14508</v>
      </c>
      <c r="Q1907" s="363" t="s">
        <v>14509</v>
      </c>
      <c r="R1907" s="363" t="s">
        <v>15946</v>
      </c>
      <c r="S1907" s="363" t="s">
        <v>9470</v>
      </c>
      <c r="T1907" s="419" t="str">
        <f t="shared" si="59"/>
        <v>405Xã Sơn Hồng</v>
      </c>
      <c r="U1907" t="e">
        <f>VLOOKUP(S1907,'DM CQT mới'!$E$7:$E$132,1,)</f>
        <v>#N/A</v>
      </c>
      <c r="V1907" s="360" t="s">
        <v>3184</v>
      </c>
      <c r="W1907" s="363" t="s">
        <v>15945</v>
      </c>
      <c r="X1907" t="b">
        <f t="shared" si="58"/>
        <v>1</v>
      </c>
    </row>
    <row r="1908" spans="1:24" ht="75" hidden="1">
      <c r="A1908" s="360" t="s">
        <v>14506</v>
      </c>
      <c r="B1908" s="361" t="s">
        <v>11891</v>
      </c>
      <c r="C1908" s="361">
        <v>3</v>
      </c>
      <c r="D1908" s="361" t="s">
        <v>3184</v>
      </c>
      <c r="E1908" s="361" t="s">
        <v>14507</v>
      </c>
      <c r="F1908" s="361" t="s">
        <v>15873</v>
      </c>
      <c r="G1908" s="361" t="s">
        <v>3937</v>
      </c>
      <c r="H1908" s="361" t="s">
        <v>7941</v>
      </c>
      <c r="I1908" s="363" t="s">
        <v>3937</v>
      </c>
      <c r="J1908" s="363" t="s">
        <v>11993</v>
      </c>
      <c r="K1908" s="360">
        <v>3</v>
      </c>
      <c r="L1908" s="360" t="s">
        <v>3184</v>
      </c>
      <c r="M1908" s="360" t="s">
        <v>14507</v>
      </c>
      <c r="N1908" s="363" t="s">
        <v>15945</v>
      </c>
      <c r="O1908" s="363" t="s">
        <v>13926</v>
      </c>
      <c r="P1908" s="363" t="s">
        <v>14508</v>
      </c>
      <c r="Q1908" s="363" t="s">
        <v>14509</v>
      </c>
      <c r="R1908" s="363" t="s">
        <v>15946</v>
      </c>
      <c r="S1908" s="363" t="s">
        <v>9471</v>
      </c>
      <c r="T1908" s="419" t="str">
        <f t="shared" si="59"/>
        <v>405Xã Kim Hoa</v>
      </c>
      <c r="U1908" t="e">
        <f>VLOOKUP(S1908,'DM CQT mới'!$E$7:$E$132,1,)</f>
        <v>#N/A</v>
      </c>
      <c r="V1908" s="360" t="s">
        <v>3184</v>
      </c>
      <c r="W1908" s="363" t="s">
        <v>15945</v>
      </c>
      <c r="X1908" t="b">
        <f t="shared" si="58"/>
        <v>1</v>
      </c>
    </row>
    <row r="1909" spans="1:24" ht="75" hidden="1">
      <c r="A1909" s="360" t="s">
        <v>14506</v>
      </c>
      <c r="B1909" s="361" t="s">
        <v>11891</v>
      </c>
      <c r="C1909" s="361">
        <v>3</v>
      </c>
      <c r="D1909" s="361" t="s">
        <v>3184</v>
      </c>
      <c r="E1909" s="361" t="s">
        <v>14507</v>
      </c>
      <c r="F1909" s="361" t="s">
        <v>15873</v>
      </c>
      <c r="G1909" s="361" t="s">
        <v>3937</v>
      </c>
      <c r="H1909" s="361" t="s">
        <v>7941</v>
      </c>
      <c r="I1909" s="363" t="s">
        <v>3937</v>
      </c>
      <c r="J1909" s="363" t="s">
        <v>11993</v>
      </c>
      <c r="K1909" s="360">
        <v>3</v>
      </c>
      <c r="L1909" s="360" t="s">
        <v>3184</v>
      </c>
      <c r="M1909" s="360" t="s">
        <v>14507</v>
      </c>
      <c r="N1909" s="363" t="s">
        <v>15945</v>
      </c>
      <c r="O1909" s="363" t="s">
        <v>13926</v>
      </c>
      <c r="P1909" s="363" t="s">
        <v>14508</v>
      </c>
      <c r="Q1909" s="363" t="s">
        <v>14509</v>
      </c>
      <c r="R1909" s="363" t="s">
        <v>15946</v>
      </c>
      <c r="S1909" s="363" t="s">
        <v>9482</v>
      </c>
      <c r="T1909" s="419" t="str">
        <f t="shared" si="59"/>
        <v>405Xã Sơn Kim 1</v>
      </c>
      <c r="U1909" t="e">
        <f>VLOOKUP(S1909,'DM CQT mới'!$E$7:$E$132,1,)</f>
        <v>#N/A</v>
      </c>
      <c r="V1909" s="360" t="s">
        <v>3184</v>
      </c>
      <c r="W1909" s="363" t="s">
        <v>15945</v>
      </c>
      <c r="X1909" t="b">
        <f t="shared" si="58"/>
        <v>1</v>
      </c>
    </row>
    <row r="1910" spans="1:24" ht="75" hidden="1">
      <c r="A1910" s="360" t="s">
        <v>14506</v>
      </c>
      <c r="B1910" s="361" t="s">
        <v>11891</v>
      </c>
      <c r="C1910" s="361">
        <v>3</v>
      </c>
      <c r="D1910" s="361" t="s">
        <v>3184</v>
      </c>
      <c r="E1910" s="361" t="s">
        <v>14507</v>
      </c>
      <c r="F1910" s="361" t="s">
        <v>15873</v>
      </c>
      <c r="G1910" s="361" t="s">
        <v>3937</v>
      </c>
      <c r="H1910" s="361" t="s">
        <v>7941</v>
      </c>
      <c r="I1910" s="363" t="s">
        <v>3937</v>
      </c>
      <c r="J1910" s="363" t="s">
        <v>11993</v>
      </c>
      <c r="K1910" s="360">
        <v>3</v>
      </c>
      <c r="L1910" s="360" t="s">
        <v>3184</v>
      </c>
      <c r="M1910" s="360" t="s">
        <v>14507</v>
      </c>
      <c r="N1910" s="363" t="s">
        <v>15945</v>
      </c>
      <c r="O1910" s="363" t="s">
        <v>13926</v>
      </c>
      <c r="P1910" s="363" t="s">
        <v>14508</v>
      </c>
      <c r="Q1910" s="363" t="s">
        <v>14509</v>
      </c>
      <c r="R1910" s="363" t="s">
        <v>15946</v>
      </c>
      <c r="S1910" s="363" t="s">
        <v>9483</v>
      </c>
      <c r="T1910" s="419" t="str">
        <f t="shared" si="59"/>
        <v>405Xã Sơn Kim 2</v>
      </c>
      <c r="U1910" t="e">
        <f>VLOOKUP(S1910,'DM CQT mới'!$E$7:$E$132,1,)</f>
        <v>#N/A</v>
      </c>
      <c r="V1910" s="360" t="s">
        <v>3184</v>
      </c>
      <c r="W1910" s="363" t="s">
        <v>15945</v>
      </c>
      <c r="X1910" t="b">
        <f t="shared" si="58"/>
        <v>1</v>
      </c>
    </row>
    <row r="1911" spans="1:24" ht="60" hidden="1">
      <c r="A1911" s="360" t="s">
        <v>14510</v>
      </c>
      <c r="B1911" s="361" t="s">
        <v>11891</v>
      </c>
      <c r="C1911" s="361">
        <v>4</v>
      </c>
      <c r="D1911" s="361" t="s">
        <v>3108</v>
      </c>
      <c r="E1911" s="361" t="s">
        <v>14511</v>
      </c>
      <c r="F1911" s="361" t="s">
        <v>15875</v>
      </c>
      <c r="G1911" s="361" t="s">
        <v>3937</v>
      </c>
      <c r="H1911" s="361" t="s">
        <v>7941</v>
      </c>
      <c r="I1911" s="363" t="s">
        <v>3937</v>
      </c>
      <c r="J1911" s="363" t="s">
        <v>11993</v>
      </c>
      <c r="K1911" s="360">
        <v>4</v>
      </c>
      <c r="L1911" s="360" t="s">
        <v>3108</v>
      </c>
      <c r="M1911" s="360" t="s">
        <v>14511</v>
      </c>
      <c r="N1911" s="363" t="s">
        <v>15947</v>
      </c>
      <c r="O1911" s="363" t="s">
        <v>13926</v>
      </c>
      <c r="P1911" s="363" t="s">
        <v>14512</v>
      </c>
      <c r="Q1911" s="363" t="s">
        <v>14513</v>
      </c>
      <c r="R1911" s="363" t="s">
        <v>15948</v>
      </c>
      <c r="S1911" s="363" t="s">
        <v>9475</v>
      </c>
      <c r="T1911" s="419" t="str">
        <f t="shared" si="59"/>
        <v>405Xã Hương Khê</v>
      </c>
      <c r="U1911" t="e">
        <f>VLOOKUP(S1911,'DM CQT mới'!$E$7:$E$132,1,)</f>
        <v>#N/A</v>
      </c>
      <c r="V1911" s="360" t="s">
        <v>3108</v>
      </c>
      <c r="W1911" s="363" t="s">
        <v>15947</v>
      </c>
      <c r="X1911" t="b">
        <f t="shared" si="58"/>
        <v>1</v>
      </c>
    </row>
    <row r="1912" spans="1:24" ht="60" hidden="1">
      <c r="A1912" s="360" t="s">
        <v>14510</v>
      </c>
      <c r="B1912" s="361" t="s">
        <v>11891</v>
      </c>
      <c r="C1912" s="361">
        <v>4</v>
      </c>
      <c r="D1912" s="361" t="s">
        <v>3108</v>
      </c>
      <c r="E1912" s="361" t="s">
        <v>14511</v>
      </c>
      <c r="F1912" s="361" t="s">
        <v>15875</v>
      </c>
      <c r="G1912" s="361" t="s">
        <v>3937</v>
      </c>
      <c r="H1912" s="361" t="s">
        <v>7941</v>
      </c>
      <c r="I1912" s="363" t="s">
        <v>3937</v>
      </c>
      <c r="J1912" s="363" t="s">
        <v>11993</v>
      </c>
      <c r="K1912" s="360">
        <v>4</v>
      </c>
      <c r="L1912" s="360" t="s">
        <v>3108</v>
      </c>
      <c r="M1912" s="360" t="s">
        <v>14511</v>
      </c>
      <c r="N1912" s="363" t="s">
        <v>15947</v>
      </c>
      <c r="O1912" s="363" t="s">
        <v>13926</v>
      </c>
      <c r="P1912" s="363" t="s">
        <v>14512</v>
      </c>
      <c r="Q1912" s="363" t="s">
        <v>14513</v>
      </c>
      <c r="R1912" s="363" t="s">
        <v>15948</v>
      </c>
      <c r="S1912" s="363" t="s">
        <v>9476</v>
      </c>
      <c r="T1912" s="419" t="str">
        <f t="shared" si="59"/>
        <v>405Xã Hương Phố</v>
      </c>
      <c r="U1912" t="e">
        <f>VLOOKUP(S1912,'DM CQT mới'!$E$7:$E$132,1,)</f>
        <v>#N/A</v>
      </c>
      <c r="V1912" s="360" t="s">
        <v>3108</v>
      </c>
      <c r="W1912" s="363" t="s">
        <v>15947</v>
      </c>
      <c r="X1912" t="b">
        <f t="shared" si="58"/>
        <v>1</v>
      </c>
    </row>
    <row r="1913" spans="1:24" ht="60" hidden="1">
      <c r="A1913" s="360" t="s">
        <v>14510</v>
      </c>
      <c r="B1913" s="361" t="s">
        <v>11891</v>
      </c>
      <c r="C1913" s="361">
        <v>4</v>
      </c>
      <c r="D1913" s="361" t="s">
        <v>3108</v>
      </c>
      <c r="E1913" s="361" t="s">
        <v>14511</v>
      </c>
      <c r="F1913" s="361" t="s">
        <v>15875</v>
      </c>
      <c r="G1913" s="361" t="s">
        <v>3937</v>
      </c>
      <c r="H1913" s="361" t="s">
        <v>7941</v>
      </c>
      <c r="I1913" s="363" t="s">
        <v>3937</v>
      </c>
      <c r="J1913" s="363" t="s">
        <v>11993</v>
      </c>
      <c r="K1913" s="360">
        <v>4</v>
      </c>
      <c r="L1913" s="360" t="s">
        <v>3108</v>
      </c>
      <c r="M1913" s="360" t="s">
        <v>14511</v>
      </c>
      <c r="N1913" s="363" t="s">
        <v>15947</v>
      </c>
      <c r="O1913" s="363" t="s">
        <v>13926</v>
      </c>
      <c r="P1913" s="363" t="s">
        <v>14512</v>
      </c>
      <c r="Q1913" s="363" t="s">
        <v>14513</v>
      </c>
      <c r="R1913" s="363" t="s">
        <v>15948</v>
      </c>
      <c r="S1913" s="363" t="s">
        <v>9477</v>
      </c>
      <c r="T1913" s="419" t="str">
        <f t="shared" si="59"/>
        <v>405Xã Hương Đô</v>
      </c>
      <c r="U1913" t="e">
        <f>VLOOKUP(S1913,'DM CQT mới'!$E$7:$E$132,1,)</f>
        <v>#N/A</v>
      </c>
      <c r="V1913" s="360" t="s">
        <v>3108</v>
      </c>
      <c r="W1913" s="363" t="s">
        <v>15947</v>
      </c>
      <c r="X1913" t="b">
        <f t="shared" si="58"/>
        <v>1</v>
      </c>
    </row>
    <row r="1914" spans="1:24" ht="60" hidden="1">
      <c r="A1914" s="360" t="s">
        <v>14510</v>
      </c>
      <c r="B1914" s="361" t="s">
        <v>11891</v>
      </c>
      <c r="C1914" s="361">
        <v>4</v>
      </c>
      <c r="D1914" s="361" t="s">
        <v>3108</v>
      </c>
      <c r="E1914" s="361" t="s">
        <v>14511</v>
      </c>
      <c r="F1914" s="361" t="s">
        <v>15875</v>
      </c>
      <c r="G1914" s="361" t="s">
        <v>3937</v>
      </c>
      <c r="H1914" s="361" t="s">
        <v>7941</v>
      </c>
      <c r="I1914" s="363" t="s">
        <v>3937</v>
      </c>
      <c r="J1914" s="363" t="s">
        <v>11993</v>
      </c>
      <c r="K1914" s="360">
        <v>4</v>
      </c>
      <c r="L1914" s="360" t="s">
        <v>3108</v>
      </c>
      <c r="M1914" s="360" t="s">
        <v>14511</v>
      </c>
      <c r="N1914" s="363" t="s">
        <v>15947</v>
      </c>
      <c r="O1914" s="363" t="s">
        <v>13926</v>
      </c>
      <c r="P1914" s="363" t="s">
        <v>14512</v>
      </c>
      <c r="Q1914" s="363" t="s">
        <v>14513</v>
      </c>
      <c r="R1914" s="363" t="s">
        <v>15948</v>
      </c>
      <c r="S1914" s="363" t="s">
        <v>9478</v>
      </c>
      <c r="T1914" s="419" t="str">
        <f t="shared" si="59"/>
        <v>405Xã Hà Linh</v>
      </c>
      <c r="U1914" t="e">
        <f>VLOOKUP(S1914,'DM CQT mới'!$E$7:$E$132,1,)</f>
        <v>#N/A</v>
      </c>
      <c r="V1914" s="360" t="s">
        <v>3108</v>
      </c>
      <c r="W1914" s="363" t="s">
        <v>15947</v>
      </c>
      <c r="X1914" t="b">
        <f t="shared" si="58"/>
        <v>1</v>
      </c>
    </row>
    <row r="1915" spans="1:24" ht="60" hidden="1">
      <c r="A1915" s="360" t="s">
        <v>14510</v>
      </c>
      <c r="B1915" s="361" t="s">
        <v>11891</v>
      </c>
      <c r="C1915" s="361">
        <v>4</v>
      </c>
      <c r="D1915" s="361" t="s">
        <v>3108</v>
      </c>
      <c r="E1915" s="361" t="s">
        <v>14511</v>
      </c>
      <c r="F1915" s="361" t="s">
        <v>15875</v>
      </c>
      <c r="G1915" s="361" t="s">
        <v>3937</v>
      </c>
      <c r="H1915" s="361" t="s">
        <v>7941</v>
      </c>
      <c r="I1915" s="363" t="s">
        <v>3937</v>
      </c>
      <c r="J1915" s="363" t="s">
        <v>11993</v>
      </c>
      <c r="K1915" s="360">
        <v>4</v>
      </c>
      <c r="L1915" s="360" t="s">
        <v>3108</v>
      </c>
      <c r="M1915" s="360" t="s">
        <v>14511</v>
      </c>
      <c r="N1915" s="363" t="s">
        <v>15947</v>
      </c>
      <c r="O1915" s="363" t="s">
        <v>13926</v>
      </c>
      <c r="P1915" s="363" t="s">
        <v>14512</v>
      </c>
      <c r="Q1915" s="363" t="s">
        <v>14513</v>
      </c>
      <c r="R1915" s="363" t="s">
        <v>15948</v>
      </c>
      <c r="S1915" s="363" t="s">
        <v>9479</v>
      </c>
      <c r="T1915" s="419" t="str">
        <f t="shared" si="59"/>
        <v>405Xã Hương Bình</v>
      </c>
      <c r="U1915" t="e">
        <f>VLOOKUP(S1915,'DM CQT mới'!$E$7:$E$132,1,)</f>
        <v>#N/A</v>
      </c>
      <c r="V1915" s="360" t="s">
        <v>3108</v>
      </c>
      <c r="W1915" s="363" t="s">
        <v>15947</v>
      </c>
      <c r="X1915" t="b">
        <f t="shared" si="58"/>
        <v>1</v>
      </c>
    </row>
    <row r="1916" spans="1:24" ht="60" hidden="1">
      <c r="A1916" s="360" t="s">
        <v>14510</v>
      </c>
      <c r="B1916" s="361" t="s">
        <v>11891</v>
      </c>
      <c r="C1916" s="361">
        <v>4</v>
      </c>
      <c r="D1916" s="361" t="s">
        <v>3108</v>
      </c>
      <c r="E1916" s="361" t="s">
        <v>14511</v>
      </c>
      <c r="F1916" s="361" t="s">
        <v>15875</v>
      </c>
      <c r="G1916" s="361" t="s">
        <v>3937</v>
      </c>
      <c r="H1916" s="361" t="s">
        <v>7941</v>
      </c>
      <c r="I1916" s="363" t="s">
        <v>3937</v>
      </c>
      <c r="J1916" s="363" t="s">
        <v>11993</v>
      </c>
      <c r="K1916" s="360">
        <v>4</v>
      </c>
      <c r="L1916" s="360" t="s">
        <v>3108</v>
      </c>
      <c r="M1916" s="360" t="s">
        <v>14511</v>
      </c>
      <c r="N1916" s="363" t="s">
        <v>15947</v>
      </c>
      <c r="O1916" s="363" t="s">
        <v>13926</v>
      </c>
      <c r="P1916" s="363" t="s">
        <v>14512</v>
      </c>
      <c r="Q1916" s="363" t="s">
        <v>14513</v>
      </c>
      <c r="R1916" s="363" t="s">
        <v>15948</v>
      </c>
      <c r="S1916" s="363" t="s">
        <v>9480</v>
      </c>
      <c r="T1916" s="419" t="str">
        <f t="shared" si="59"/>
        <v>405Xã Phúc Trạch</v>
      </c>
      <c r="U1916" t="e">
        <f>VLOOKUP(S1916,'DM CQT mới'!$E$7:$E$132,1,)</f>
        <v>#N/A</v>
      </c>
      <c r="V1916" s="360" t="s">
        <v>3108</v>
      </c>
      <c r="W1916" s="363" t="s">
        <v>15947</v>
      </c>
      <c r="X1916" t="b">
        <f t="shared" si="58"/>
        <v>1</v>
      </c>
    </row>
    <row r="1917" spans="1:24" ht="60" hidden="1">
      <c r="A1917" s="360" t="s">
        <v>14510</v>
      </c>
      <c r="B1917" s="361" t="s">
        <v>11891</v>
      </c>
      <c r="C1917" s="361">
        <v>4</v>
      </c>
      <c r="D1917" s="361" t="s">
        <v>3108</v>
      </c>
      <c r="E1917" s="361" t="s">
        <v>14511</v>
      </c>
      <c r="F1917" s="361" t="s">
        <v>15875</v>
      </c>
      <c r="G1917" s="361" t="s">
        <v>3937</v>
      </c>
      <c r="H1917" s="361" t="s">
        <v>7941</v>
      </c>
      <c r="I1917" s="363" t="s">
        <v>3937</v>
      </c>
      <c r="J1917" s="363" t="s">
        <v>11993</v>
      </c>
      <c r="K1917" s="360">
        <v>4</v>
      </c>
      <c r="L1917" s="360" t="s">
        <v>3108</v>
      </c>
      <c r="M1917" s="360" t="s">
        <v>14511</v>
      </c>
      <c r="N1917" s="363" t="s">
        <v>15947</v>
      </c>
      <c r="O1917" s="363" t="s">
        <v>13926</v>
      </c>
      <c r="P1917" s="363" t="s">
        <v>14512</v>
      </c>
      <c r="Q1917" s="363" t="s">
        <v>14513</v>
      </c>
      <c r="R1917" s="363" t="s">
        <v>15948</v>
      </c>
      <c r="S1917" s="363" t="s">
        <v>9481</v>
      </c>
      <c r="T1917" s="419" t="str">
        <f t="shared" si="59"/>
        <v>405Xã Hương Xuân</v>
      </c>
      <c r="U1917" t="e">
        <f>VLOOKUP(S1917,'DM CQT mới'!$E$7:$E$132,1,)</f>
        <v>#N/A</v>
      </c>
      <c r="V1917" s="360" t="s">
        <v>3108</v>
      </c>
      <c r="W1917" s="363" t="s">
        <v>15947</v>
      </c>
      <c r="X1917" t="b">
        <f t="shared" si="58"/>
        <v>1</v>
      </c>
    </row>
    <row r="1918" spans="1:24" ht="60" hidden="1">
      <c r="A1918" s="360" t="s">
        <v>14510</v>
      </c>
      <c r="B1918" s="361" t="s">
        <v>11891</v>
      </c>
      <c r="C1918" s="361">
        <v>4</v>
      </c>
      <c r="D1918" s="361" t="s">
        <v>3108</v>
      </c>
      <c r="E1918" s="361" t="s">
        <v>14511</v>
      </c>
      <c r="F1918" s="361" t="s">
        <v>15875</v>
      </c>
      <c r="G1918" s="361" t="s">
        <v>3937</v>
      </c>
      <c r="H1918" s="361" t="s">
        <v>7941</v>
      </c>
      <c r="I1918" s="363" t="s">
        <v>3937</v>
      </c>
      <c r="J1918" s="363" t="s">
        <v>11993</v>
      </c>
      <c r="K1918" s="360">
        <v>4</v>
      </c>
      <c r="L1918" s="360" t="s">
        <v>3108</v>
      </c>
      <c r="M1918" s="360" t="s">
        <v>14511</v>
      </c>
      <c r="N1918" s="363" t="s">
        <v>15947</v>
      </c>
      <c r="O1918" s="363" t="s">
        <v>13926</v>
      </c>
      <c r="P1918" s="363" t="s">
        <v>14512</v>
      </c>
      <c r="Q1918" s="363" t="s">
        <v>14513</v>
      </c>
      <c r="R1918" s="363" t="s">
        <v>15948</v>
      </c>
      <c r="S1918" s="363" t="s">
        <v>9472</v>
      </c>
      <c r="T1918" s="419" t="str">
        <f t="shared" si="59"/>
        <v>405Xã Vũ Quang</v>
      </c>
      <c r="U1918" t="e">
        <f>VLOOKUP(S1918,'DM CQT mới'!$E$7:$E$132,1,)</f>
        <v>#N/A</v>
      </c>
      <c r="V1918" s="360" t="s">
        <v>3108</v>
      </c>
      <c r="W1918" s="363" t="s">
        <v>15947</v>
      </c>
      <c r="X1918" t="b">
        <f t="shared" si="58"/>
        <v>1</v>
      </c>
    </row>
    <row r="1919" spans="1:24" ht="60" hidden="1">
      <c r="A1919" s="360" t="s">
        <v>14510</v>
      </c>
      <c r="B1919" s="361" t="s">
        <v>11891</v>
      </c>
      <c r="C1919" s="361">
        <v>4</v>
      </c>
      <c r="D1919" s="361" t="s">
        <v>3108</v>
      </c>
      <c r="E1919" s="361" t="s">
        <v>14511</v>
      </c>
      <c r="F1919" s="361" t="s">
        <v>15875</v>
      </c>
      <c r="G1919" s="361" t="s">
        <v>3937</v>
      </c>
      <c r="H1919" s="361" t="s">
        <v>7941</v>
      </c>
      <c r="I1919" s="363" t="s">
        <v>3937</v>
      </c>
      <c r="J1919" s="363" t="s">
        <v>11993</v>
      </c>
      <c r="K1919" s="360">
        <v>4</v>
      </c>
      <c r="L1919" s="360" t="s">
        <v>3108</v>
      </c>
      <c r="M1919" s="360" t="s">
        <v>14511</v>
      </c>
      <c r="N1919" s="363" t="s">
        <v>15947</v>
      </c>
      <c r="O1919" s="363" t="s">
        <v>13926</v>
      </c>
      <c r="P1919" s="363" t="s">
        <v>14512</v>
      </c>
      <c r="Q1919" s="363" t="s">
        <v>14513</v>
      </c>
      <c r="R1919" s="363" t="s">
        <v>15948</v>
      </c>
      <c r="S1919" s="363" t="s">
        <v>9473</v>
      </c>
      <c r="T1919" s="419" t="str">
        <f t="shared" si="59"/>
        <v>405Xã Mai Hoa</v>
      </c>
      <c r="U1919" t="e">
        <f>VLOOKUP(S1919,'DM CQT mới'!$E$7:$E$132,1,)</f>
        <v>#N/A</v>
      </c>
      <c r="V1919" s="360" t="s">
        <v>3108</v>
      </c>
      <c r="W1919" s="363" t="s">
        <v>15947</v>
      </c>
      <c r="X1919" t="b">
        <f t="shared" si="58"/>
        <v>1</v>
      </c>
    </row>
    <row r="1920" spans="1:24" ht="60" hidden="1">
      <c r="A1920" s="360" t="s">
        <v>14510</v>
      </c>
      <c r="B1920" s="361" t="s">
        <v>11891</v>
      </c>
      <c r="C1920" s="361">
        <v>4</v>
      </c>
      <c r="D1920" s="361" t="s">
        <v>3108</v>
      </c>
      <c r="E1920" s="361" t="s">
        <v>14511</v>
      </c>
      <c r="F1920" s="361" t="s">
        <v>15875</v>
      </c>
      <c r="G1920" s="361" t="s">
        <v>3937</v>
      </c>
      <c r="H1920" s="361" t="s">
        <v>7941</v>
      </c>
      <c r="I1920" s="363" t="s">
        <v>3937</v>
      </c>
      <c r="J1920" s="363" t="s">
        <v>11993</v>
      </c>
      <c r="K1920" s="360">
        <v>4</v>
      </c>
      <c r="L1920" s="360" t="s">
        <v>3108</v>
      </c>
      <c r="M1920" s="360" t="s">
        <v>14511</v>
      </c>
      <c r="N1920" s="363" t="s">
        <v>15947</v>
      </c>
      <c r="O1920" s="363" t="s">
        <v>13926</v>
      </c>
      <c r="P1920" s="363" t="s">
        <v>14512</v>
      </c>
      <c r="Q1920" s="363" t="s">
        <v>14513</v>
      </c>
      <c r="R1920" s="363" t="s">
        <v>15948</v>
      </c>
      <c r="S1920" s="363" t="s">
        <v>9474</v>
      </c>
      <c r="T1920" s="419" t="str">
        <f t="shared" si="59"/>
        <v>405Xã Thượng Đức</v>
      </c>
      <c r="U1920" t="e">
        <f>VLOOKUP(S1920,'DM CQT mới'!$E$7:$E$132,1,)</f>
        <v>#N/A</v>
      </c>
      <c r="V1920" s="360" t="s">
        <v>3108</v>
      </c>
      <c r="W1920" s="363" t="s">
        <v>15947</v>
      </c>
      <c r="X1920" t="b">
        <f t="shared" si="58"/>
        <v>1</v>
      </c>
    </row>
    <row r="1921" spans="1:24" ht="60" hidden="1">
      <c r="A1921" s="360" t="s">
        <v>14510</v>
      </c>
      <c r="B1921" s="361" t="s">
        <v>11891</v>
      </c>
      <c r="C1921" s="361">
        <v>4</v>
      </c>
      <c r="D1921" s="361" t="s">
        <v>3108</v>
      </c>
      <c r="E1921" s="361" t="s">
        <v>14511</v>
      </c>
      <c r="F1921" s="361" t="s">
        <v>15875</v>
      </c>
      <c r="G1921" s="361" t="s">
        <v>3937</v>
      </c>
      <c r="H1921" s="361" t="s">
        <v>7941</v>
      </c>
      <c r="I1921" s="363" t="s">
        <v>3937</v>
      </c>
      <c r="J1921" s="363" t="s">
        <v>11993</v>
      </c>
      <c r="K1921" s="360">
        <v>4</v>
      </c>
      <c r="L1921" s="360" t="s">
        <v>3108</v>
      </c>
      <c r="M1921" s="360" t="s">
        <v>14511</v>
      </c>
      <c r="N1921" s="363" t="s">
        <v>15947</v>
      </c>
      <c r="O1921" s="363" t="s">
        <v>13926</v>
      </c>
      <c r="P1921" s="363" t="s">
        <v>14512</v>
      </c>
      <c r="Q1921" s="363" t="s">
        <v>14513</v>
      </c>
      <c r="R1921" s="363" t="s">
        <v>15948</v>
      </c>
      <c r="S1921" s="363"/>
      <c r="T1921" s="419" t="str">
        <f t="shared" si="59"/>
        <v>405</v>
      </c>
      <c r="U1921" t="e">
        <f>VLOOKUP(S1921,'DM CQT mới'!$E$7:$E$132,1,)</f>
        <v>#N/A</v>
      </c>
      <c r="V1921" s="360" t="s">
        <v>3108</v>
      </c>
      <c r="W1921" s="363" t="s">
        <v>15947</v>
      </c>
      <c r="X1921" t="b">
        <f t="shared" si="58"/>
        <v>1</v>
      </c>
    </row>
    <row r="1922" spans="1:24" ht="45" hidden="1">
      <c r="A1922" s="360" t="s">
        <v>7925</v>
      </c>
      <c r="B1922" s="361" t="s">
        <v>11891</v>
      </c>
      <c r="C1922" s="361">
        <v>5</v>
      </c>
      <c r="D1922" s="361">
        <v>1520</v>
      </c>
      <c r="E1922" s="361" t="s">
        <v>14514</v>
      </c>
      <c r="F1922" s="361" t="s">
        <v>15877</v>
      </c>
      <c r="G1922" s="361" t="s">
        <v>14515</v>
      </c>
      <c r="H1922" s="361" t="s">
        <v>7942</v>
      </c>
      <c r="I1922" s="363" t="s">
        <v>14494</v>
      </c>
      <c r="J1922" s="363" t="s">
        <v>13924</v>
      </c>
      <c r="K1922" s="360" t="s">
        <v>13924</v>
      </c>
      <c r="L1922" s="360" t="s">
        <v>13924</v>
      </c>
      <c r="M1922" s="360" t="s">
        <v>13924</v>
      </c>
      <c r="N1922" s="363" t="s">
        <v>13924</v>
      </c>
      <c r="O1922" s="363" t="s">
        <v>13924</v>
      </c>
      <c r="P1922" s="363" t="s">
        <v>14516</v>
      </c>
      <c r="Q1922" s="363"/>
      <c r="R1922" s="363"/>
      <c r="S1922" s="363"/>
      <c r="T1922" s="419" t="str">
        <f t="shared" si="59"/>
        <v>407</v>
      </c>
      <c r="V1922" s="360" t="s">
        <v>13924</v>
      </c>
      <c r="W1922" s="363" t="s">
        <v>13924</v>
      </c>
      <c r="X1922" t="b">
        <f t="shared" si="58"/>
        <v>0</v>
      </c>
    </row>
    <row r="1923" spans="1:24" ht="60" hidden="1">
      <c r="A1923" s="360" t="s">
        <v>14517</v>
      </c>
      <c r="B1923" s="361" t="s">
        <v>11891</v>
      </c>
      <c r="C1923" s="361">
        <v>6</v>
      </c>
      <c r="D1923" s="361" t="s">
        <v>4103</v>
      </c>
      <c r="E1923" s="361" t="s">
        <v>14518</v>
      </c>
      <c r="F1923" s="361" t="s">
        <v>15879</v>
      </c>
      <c r="G1923" s="361" t="s">
        <v>14515</v>
      </c>
      <c r="H1923" s="361" t="s">
        <v>7942</v>
      </c>
      <c r="I1923" s="363" t="s">
        <v>14494</v>
      </c>
      <c r="J1923" s="363" t="s">
        <v>11993</v>
      </c>
      <c r="K1923" s="360" t="s">
        <v>13756</v>
      </c>
      <c r="L1923" s="360" t="s">
        <v>4103</v>
      </c>
      <c r="M1923" s="360" t="s">
        <v>14518</v>
      </c>
      <c r="N1923" s="363" t="s">
        <v>15949</v>
      </c>
      <c r="O1923" s="363" t="s">
        <v>13926</v>
      </c>
      <c r="P1923" s="363" t="s">
        <v>14519</v>
      </c>
      <c r="Q1923" s="363" t="s">
        <v>14520</v>
      </c>
      <c r="R1923" s="363" t="s">
        <v>15950</v>
      </c>
      <c r="S1923" s="363" t="s">
        <v>9491</v>
      </c>
      <c r="T1923" s="419" t="str">
        <f t="shared" si="59"/>
        <v>407Xã Dân Hóa</v>
      </c>
      <c r="U1923" t="e">
        <f>VLOOKUP(S1923,'DM CQT mới'!$E$7:$E$132,1,)</f>
        <v>#N/A</v>
      </c>
      <c r="V1923" s="360" t="s">
        <v>4103</v>
      </c>
      <c r="W1923" s="363" t="s">
        <v>15949</v>
      </c>
      <c r="X1923" t="b">
        <f t="shared" si="58"/>
        <v>1</v>
      </c>
    </row>
    <row r="1924" spans="1:24" ht="60" hidden="1">
      <c r="A1924" s="360" t="s">
        <v>14517</v>
      </c>
      <c r="B1924" s="361" t="s">
        <v>11891</v>
      </c>
      <c r="C1924" s="361">
        <v>6</v>
      </c>
      <c r="D1924" s="361" t="s">
        <v>4103</v>
      </c>
      <c r="E1924" s="361" t="s">
        <v>14518</v>
      </c>
      <c r="F1924" s="361" t="s">
        <v>15879</v>
      </c>
      <c r="G1924" s="361" t="s">
        <v>14515</v>
      </c>
      <c r="H1924" s="361" t="s">
        <v>7942</v>
      </c>
      <c r="I1924" s="363" t="s">
        <v>14494</v>
      </c>
      <c r="J1924" s="363" t="s">
        <v>11993</v>
      </c>
      <c r="K1924" s="360" t="s">
        <v>13756</v>
      </c>
      <c r="L1924" s="360" t="s">
        <v>4103</v>
      </c>
      <c r="M1924" s="360" t="s">
        <v>14518</v>
      </c>
      <c r="N1924" s="363" t="s">
        <v>15949</v>
      </c>
      <c r="O1924" s="363" t="s">
        <v>13926</v>
      </c>
      <c r="P1924" s="363" t="s">
        <v>14519</v>
      </c>
      <c r="Q1924" s="363" t="s">
        <v>14520</v>
      </c>
      <c r="R1924" s="363" t="s">
        <v>15950</v>
      </c>
      <c r="S1924" s="363" t="s">
        <v>9492</v>
      </c>
      <c r="T1924" s="419" t="str">
        <f t="shared" si="59"/>
        <v>407Xã Kim Điền</v>
      </c>
      <c r="U1924" t="e">
        <f>VLOOKUP(S1924,'DM CQT mới'!$E$7:$E$132,1,)</f>
        <v>#N/A</v>
      </c>
      <c r="V1924" s="360" t="s">
        <v>4103</v>
      </c>
      <c r="W1924" s="363" t="s">
        <v>15949</v>
      </c>
      <c r="X1924" t="b">
        <f t="shared" ref="X1924:X1987" si="60">V1924=D1924</f>
        <v>1</v>
      </c>
    </row>
    <row r="1925" spans="1:24" ht="60" hidden="1">
      <c r="A1925" s="360" t="s">
        <v>14517</v>
      </c>
      <c r="B1925" s="361" t="s">
        <v>11891</v>
      </c>
      <c r="C1925" s="361">
        <v>6</v>
      </c>
      <c r="D1925" s="361" t="s">
        <v>4103</v>
      </c>
      <c r="E1925" s="361" t="s">
        <v>14518</v>
      </c>
      <c r="F1925" s="361" t="s">
        <v>15879</v>
      </c>
      <c r="G1925" s="361" t="s">
        <v>14515</v>
      </c>
      <c r="H1925" s="361" t="s">
        <v>7942</v>
      </c>
      <c r="I1925" s="363" t="s">
        <v>14494</v>
      </c>
      <c r="J1925" s="363" t="s">
        <v>11993</v>
      </c>
      <c r="K1925" s="360" t="s">
        <v>13756</v>
      </c>
      <c r="L1925" s="360" t="s">
        <v>4103</v>
      </c>
      <c r="M1925" s="360" t="s">
        <v>14518</v>
      </c>
      <c r="N1925" s="363" t="s">
        <v>15949</v>
      </c>
      <c r="O1925" s="363" t="s">
        <v>13926</v>
      </c>
      <c r="P1925" s="363" t="s">
        <v>14519</v>
      </c>
      <c r="Q1925" s="363" t="s">
        <v>14520</v>
      </c>
      <c r="R1925" s="363" t="s">
        <v>15950</v>
      </c>
      <c r="S1925" s="363" t="s">
        <v>9493</v>
      </c>
      <c r="T1925" s="419" t="str">
        <f t="shared" ref="T1925:T1988" si="61">H1925&amp;S1925</f>
        <v>407Xã Kim Phú</v>
      </c>
      <c r="U1925" t="e">
        <f>VLOOKUP(S1925,'DM CQT mới'!$E$7:$E$132,1,)</f>
        <v>#N/A</v>
      </c>
      <c r="V1925" s="360" t="s">
        <v>4103</v>
      </c>
      <c r="W1925" s="363" t="s">
        <v>15949</v>
      </c>
      <c r="X1925" t="b">
        <f t="shared" si="60"/>
        <v>1</v>
      </c>
    </row>
    <row r="1926" spans="1:24" ht="60" hidden="1">
      <c r="A1926" s="360" t="s">
        <v>14517</v>
      </c>
      <c r="B1926" s="361" t="s">
        <v>11891</v>
      </c>
      <c r="C1926" s="361">
        <v>6</v>
      </c>
      <c r="D1926" s="361" t="s">
        <v>4103</v>
      </c>
      <c r="E1926" s="361" t="s">
        <v>14518</v>
      </c>
      <c r="F1926" s="361" t="s">
        <v>15879</v>
      </c>
      <c r="G1926" s="361" t="s">
        <v>14515</v>
      </c>
      <c r="H1926" s="361" t="s">
        <v>7942</v>
      </c>
      <c r="I1926" s="363" t="s">
        <v>14494</v>
      </c>
      <c r="J1926" s="363" t="s">
        <v>11993</v>
      </c>
      <c r="K1926" s="360" t="s">
        <v>13756</v>
      </c>
      <c r="L1926" s="360" t="s">
        <v>4103</v>
      </c>
      <c r="M1926" s="360" t="s">
        <v>14518</v>
      </c>
      <c r="N1926" s="363" t="s">
        <v>15949</v>
      </c>
      <c r="O1926" s="363" t="s">
        <v>13926</v>
      </c>
      <c r="P1926" s="363" t="s">
        <v>14519</v>
      </c>
      <c r="Q1926" s="363" t="s">
        <v>14520</v>
      </c>
      <c r="R1926" s="363" t="s">
        <v>15950</v>
      </c>
      <c r="S1926" s="363" t="s">
        <v>9494</v>
      </c>
      <c r="T1926" s="419" t="str">
        <f t="shared" si="61"/>
        <v>407Xã Minh Hóa</v>
      </c>
      <c r="U1926" t="e">
        <f>VLOOKUP(S1926,'DM CQT mới'!$E$7:$E$132,1,)</f>
        <v>#N/A</v>
      </c>
      <c r="V1926" s="360" t="s">
        <v>4103</v>
      </c>
      <c r="W1926" s="363" t="s">
        <v>15949</v>
      </c>
      <c r="X1926" t="b">
        <f t="shared" si="60"/>
        <v>1</v>
      </c>
    </row>
    <row r="1927" spans="1:24" ht="60" hidden="1">
      <c r="A1927" s="360" t="s">
        <v>14517</v>
      </c>
      <c r="B1927" s="361" t="s">
        <v>11891</v>
      </c>
      <c r="C1927" s="361">
        <v>6</v>
      </c>
      <c r="D1927" s="361" t="s">
        <v>4103</v>
      </c>
      <c r="E1927" s="361" t="s">
        <v>14518</v>
      </c>
      <c r="F1927" s="361" t="s">
        <v>15879</v>
      </c>
      <c r="G1927" s="361" t="s">
        <v>14515</v>
      </c>
      <c r="H1927" s="361" t="s">
        <v>7942</v>
      </c>
      <c r="I1927" s="363" t="s">
        <v>14494</v>
      </c>
      <c r="J1927" s="363" t="s">
        <v>11993</v>
      </c>
      <c r="K1927" s="360" t="s">
        <v>13756</v>
      </c>
      <c r="L1927" s="360" t="s">
        <v>4103</v>
      </c>
      <c r="M1927" s="360" t="s">
        <v>14518</v>
      </c>
      <c r="N1927" s="363" t="s">
        <v>15949</v>
      </c>
      <c r="O1927" s="363" t="s">
        <v>13926</v>
      </c>
      <c r="P1927" s="363" t="s">
        <v>14519</v>
      </c>
      <c r="Q1927" s="363" t="s">
        <v>14520</v>
      </c>
      <c r="R1927" s="363" t="s">
        <v>15950</v>
      </c>
      <c r="S1927" s="363" t="s">
        <v>8218</v>
      </c>
      <c r="T1927" s="419" t="str">
        <f t="shared" si="61"/>
        <v>407Xã Tân Thành</v>
      </c>
      <c r="U1927" t="e">
        <f>VLOOKUP(S1927,'DM CQT mới'!$E$7:$E$132,1,)</f>
        <v>#N/A</v>
      </c>
      <c r="V1927" s="360" t="s">
        <v>4103</v>
      </c>
      <c r="W1927" s="363" t="s">
        <v>15949</v>
      </c>
      <c r="X1927" t="b">
        <f t="shared" si="60"/>
        <v>1</v>
      </c>
    </row>
    <row r="1928" spans="1:24" ht="60" hidden="1">
      <c r="A1928" s="360" t="s">
        <v>14517</v>
      </c>
      <c r="B1928" s="361" t="s">
        <v>11891</v>
      </c>
      <c r="C1928" s="361">
        <v>6</v>
      </c>
      <c r="D1928" s="361" t="s">
        <v>4103</v>
      </c>
      <c r="E1928" s="361" t="s">
        <v>14518</v>
      </c>
      <c r="F1928" s="361" t="s">
        <v>15879</v>
      </c>
      <c r="G1928" s="361" t="s">
        <v>14515</v>
      </c>
      <c r="H1928" s="361" t="s">
        <v>7942</v>
      </c>
      <c r="I1928" s="363" t="s">
        <v>14494</v>
      </c>
      <c r="J1928" s="363" t="s">
        <v>11993</v>
      </c>
      <c r="K1928" s="360" t="s">
        <v>13756</v>
      </c>
      <c r="L1928" s="360" t="s">
        <v>4103</v>
      </c>
      <c r="M1928" s="360" t="s">
        <v>14518</v>
      </c>
      <c r="N1928" s="363" t="s">
        <v>15949</v>
      </c>
      <c r="O1928" s="363" t="s">
        <v>13926</v>
      </c>
      <c r="P1928" s="363" t="s">
        <v>14519</v>
      </c>
      <c r="Q1928" s="363" t="s">
        <v>14520</v>
      </c>
      <c r="R1928" s="363" t="s">
        <v>15950</v>
      </c>
      <c r="S1928" s="363" t="s">
        <v>9495</v>
      </c>
      <c r="T1928" s="419" t="str">
        <f t="shared" si="61"/>
        <v>407Xã Tuyên Lâm</v>
      </c>
      <c r="U1928" t="e">
        <f>VLOOKUP(S1928,'DM CQT mới'!$E$7:$E$132,1,)</f>
        <v>#N/A</v>
      </c>
      <c r="V1928" s="360" t="s">
        <v>4103</v>
      </c>
      <c r="W1928" s="363" t="s">
        <v>15949</v>
      </c>
      <c r="X1928" t="b">
        <f t="shared" si="60"/>
        <v>1</v>
      </c>
    </row>
    <row r="1929" spans="1:24" ht="60" hidden="1">
      <c r="A1929" s="360" t="s">
        <v>14517</v>
      </c>
      <c r="B1929" s="361" t="s">
        <v>11891</v>
      </c>
      <c r="C1929" s="361">
        <v>6</v>
      </c>
      <c r="D1929" s="361" t="s">
        <v>4103</v>
      </c>
      <c r="E1929" s="361" t="s">
        <v>14518</v>
      </c>
      <c r="F1929" s="361" t="s">
        <v>15879</v>
      </c>
      <c r="G1929" s="361" t="s">
        <v>14515</v>
      </c>
      <c r="H1929" s="361" t="s">
        <v>7942</v>
      </c>
      <c r="I1929" s="363" t="s">
        <v>14494</v>
      </c>
      <c r="J1929" s="363" t="s">
        <v>11993</v>
      </c>
      <c r="K1929" s="360" t="s">
        <v>13756</v>
      </c>
      <c r="L1929" s="360" t="s">
        <v>4103</v>
      </c>
      <c r="M1929" s="360" t="s">
        <v>14518</v>
      </c>
      <c r="N1929" s="363" t="s">
        <v>15949</v>
      </c>
      <c r="O1929" s="363" t="s">
        <v>13926</v>
      </c>
      <c r="P1929" s="363" t="s">
        <v>14519</v>
      </c>
      <c r="Q1929" s="363" t="s">
        <v>14520</v>
      </c>
      <c r="R1929" s="363" t="s">
        <v>15950</v>
      </c>
      <c r="S1929" s="363" t="s">
        <v>9496</v>
      </c>
      <c r="T1929" s="419" t="str">
        <f t="shared" si="61"/>
        <v>407Xã Tuyên Sơn</v>
      </c>
      <c r="U1929" t="e">
        <f>VLOOKUP(S1929,'DM CQT mới'!$E$7:$E$132,1,)</f>
        <v>#N/A</v>
      </c>
      <c r="V1929" s="360" t="s">
        <v>4103</v>
      </c>
      <c r="W1929" s="363" t="s">
        <v>15949</v>
      </c>
      <c r="X1929" t="b">
        <f t="shared" si="60"/>
        <v>1</v>
      </c>
    </row>
    <row r="1930" spans="1:24" ht="60" hidden="1">
      <c r="A1930" s="360" t="s">
        <v>14517</v>
      </c>
      <c r="B1930" s="361" t="s">
        <v>11891</v>
      </c>
      <c r="C1930" s="361">
        <v>6</v>
      </c>
      <c r="D1930" s="361" t="s">
        <v>4103</v>
      </c>
      <c r="E1930" s="361" t="s">
        <v>14518</v>
      </c>
      <c r="F1930" s="361" t="s">
        <v>15879</v>
      </c>
      <c r="G1930" s="361" t="s">
        <v>14515</v>
      </c>
      <c r="H1930" s="361" t="s">
        <v>7942</v>
      </c>
      <c r="I1930" s="363" t="s">
        <v>14494</v>
      </c>
      <c r="J1930" s="363" t="s">
        <v>11993</v>
      </c>
      <c r="K1930" s="360" t="s">
        <v>13756</v>
      </c>
      <c r="L1930" s="360" t="s">
        <v>4103</v>
      </c>
      <c r="M1930" s="360" t="s">
        <v>14518</v>
      </c>
      <c r="N1930" s="363" t="s">
        <v>15949</v>
      </c>
      <c r="O1930" s="363" t="s">
        <v>13926</v>
      </c>
      <c r="P1930" s="363" t="s">
        <v>14519</v>
      </c>
      <c r="Q1930" s="363" t="s">
        <v>14520</v>
      </c>
      <c r="R1930" s="363" t="s">
        <v>15950</v>
      </c>
      <c r="S1930" s="363" t="s">
        <v>9497</v>
      </c>
      <c r="T1930" s="419" t="str">
        <f t="shared" si="61"/>
        <v>407Xã Đồng Lê</v>
      </c>
      <c r="U1930" t="e">
        <f>VLOOKUP(S1930,'DM CQT mới'!$E$7:$E$132,1,)</f>
        <v>#N/A</v>
      </c>
      <c r="V1930" s="360" t="s">
        <v>4103</v>
      </c>
      <c r="W1930" s="363" t="s">
        <v>15949</v>
      </c>
      <c r="X1930" t="b">
        <f t="shared" si="60"/>
        <v>1</v>
      </c>
    </row>
    <row r="1931" spans="1:24" ht="60" hidden="1">
      <c r="A1931" s="360" t="s">
        <v>14517</v>
      </c>
      <c r="B1931" s="361" t="s">
        <v>11891</v>
      </c>
      <c r="C1931" s="361">
        <v>6</v>
      </c>
      <c r="D1931" s="361" t="s">
        <v>4103</v>
      </c>
      <c r="E1931" s="361" t="s">
        <v>14518</v>
      </c>
      <c r="F1931" s="361" t="s">
        <v>15879</v>
      </c>
      <c r="G1931" s="361" t="s">
        <v>14515</v>
      </c>
      <c r="H1931" s="361" t="s">
        <v>7942</v>
      </c>
      <c r="I1931" s="363" t="s">
        <v>14494</v>
      </c>
      <c r="J1931" s="363" t="s">
        <v>11993</v>
      </c>
      <c r="K1931" s="360" t="s">
        <v>13756</v>
      </c>
      <c r="L1931" s="360" t="s">
        <v>4103</v>
      </c>
      <c r="M1931" s="360" t="s">
        <v>14518</v>
      </c>
      <c r="N1931" s="363" t="s">
        <v>15949</v>
      </c>
      <c r="O1931" s="363" t="s">
        <v>13926</v>
      </c>
      <c r="P1931" s="363" t="s">
        <v>14519</v>
      </c>
      <c r="Q1931" s="363" t="s">
        <v>14520</v>
      </c>
      <c r="R1931" s="363" t="s">
        <v>15950</v>
      </c>
      <c r="S1931" s="363" t="s">
        <v>9498</v>
      </c>
      <c r="T1931" s="419" t="str">
        <f t="shared" si="61"/>
        <v>407Xã Tuyên Phú</v>
      </c>
      <c r="U1931" t="e">
        <f>VLOOKUP(S1931,'DM CQT mới'!$E$7:$E$132,1,)</f>
        <v>#N/A</v>
      </c>
      <c r="V1931" s="360" t="s">
        <v>4103</v>
      </c>
      <c r="W1931" s="363" t="s">
        <v>15949</v>
      </c>
      <c r="X1931" t="b">
        <f t="shared" si="60"/>
        <v>1</v>
      </c>
    </row>
    <row r="1932" spans="1:24" ht="60" hidden="1">
      <c r="A1932" s="360" t="s">
        <v>14517</v>
      </c>
      <c r="B1932" s="361" t="s">
        <v>11891</v>
      </c>
      <c r="C1932" s="361">
        <v>6</v>
      </c>
      <c r="D1932" s="361" t="s">
        <v>4103</v>
      </c>
      <c r="E1932" s="361" t="s">
        <v>14518</v>
      </c>
      <c r="F1932" s="361" t="s">
        <v>15879</v>
      </c>
      <c r="G1932" s="361" t="s">
        <v>14515</v>
      </c>
      <c r="H1932" s="361" t="s">
        <v>7942</v>
      </c>
      <c r="I1932" s="363" t="s">
        <v>14494</v>
      </c>
      <c r="J1932" s="363" t="s">
        <v>11993</v>
      </c>
      <c r="K1932" s="360" t="s">
        <v>13756</v>
      </c>
      <c r="L1932" s="360" t="s">
        <v>4103</v>
      </c>
      <c r="M1932" s="360" t="s">
        <v>14518</v>
      </c>
      <c r="N1932" s="363" t="s">
        <v>15949</v>
      </c>
      <c r="O1932" s="363" t="s">
        <v>13926</v>
      </c>
      <c r="P1932" s="363" t="s">
        <v>14519</v>
      </c>
      <c r="Q1932" s="363" t="s">
        <v>14520</v>
      </c>
      <c r="R1932" s="363" t="s">
        <v>15950</v>
      </c>
      <c r="S1932" s="363" t="s">
        <v>9499</v>
      </c>
      <c r="T1932" s="419" t="str">
        <f t="shared" si="61"/>
        <v>407Xã Tuyên Bình</v>
      </c>
      <c r="U1932" t="e">
        <f>VLOOKUP(S1932,'DM CQT mới'!$E$7:$E$132,1,)</f>
        <v>#N/A</v>
      </c>
      <c r="V1932" s="360" t="s">
        <v>4103</v>
      </c>
      <c r="W1932" s="363" t="s">
        <v>15949</v>
      </c>
      <c r="X1932" t="b">
        <f t="shared" si="60"/>
        <v>1</v>
      </c>
    </row>
    <row r="1933" spans="1:24" ht="60" hidden="1">
      <c r="A1933" s="360" t="s">
        <v>14517</v>
      </c>
      <c r="B1933" s="361" t="s">
        <v>11891</v>
      </c>
      <c r="C1933" s="361">
        <v>6</v>
      </c>
      <c r="D1933" s="361" t="s">
        <v>4103</v>
      </c>
      <c r="E1933" s="361" t="s">
        <v>14518</v>
      </c>
      <c r="F1933" s="361" t="s">
        <v>15879</v>
      </c>
      <c r="G1933" s="361" t="s">
        <v>14515</v>
      </c>
      <c r="H1933" s="361" t="s">
        <v>7942</v>
      </c>
      <c r="I1933" s="363" t="s">
        <v>14494</v>
      </c>
      <c r="J1933" s="363" t="s">
        <v>11993</v>
      </c>
      <c r="K1933" s="360" t="s">
        <v>13756</v>
      </c>
      <c r="L1933" s="360" t="s">
        <v>4103</v>
      </c>
      <c r="M1933" s="360" t="s">
        <v>14518</v>
      </c>
      <c r="N1933" s="363" t="s">
        <v>15949</v>
      </c>
      <c r="O1933" s="363" t="s">
        <v>13926</v>
      </c>
      <c r="P1933" s="363" t="s">
        <v>14519</v>
      </c>
      <c r="Q1933" s="363" t="s">
        <v>14520</v>
      </c>
      <c r="R1933" s="363" t="s">
        <v>15950</v>
      </c>
      <c r="S1933" s="363" t="s">
        <v>9500</v>
      </c>
      <c r="T1933" s="419" t="str">
        <f t="shared" si="61"/>
        <v>407Xã Tuyên Hóa</v>
      </c>
      <c r="U1933" t="e">
        <f>VLOOKUP(S1933,'DM CQT mới'!$E$7:$E$132,1,)</f>
        <v>#N/A</v>
      </c>
      <c r="V1933" s="360" t="s">
        <v>4103</v>
      </c>
      <c r="W1933" s="363" t="s">
        <v>15949</v>
      </c>
      <c r="X1933" t="b">
        <f t="shared" si="60"/>
        <v>1</v>
      </c>
    </row>
    <row r="1934" spans="1:24" ht="60" hidden="1">
      <c r="A1934" s="360" t="s">
        <v>7916</v>
      </c>
      <c r="B1934" s="361" t="s">
        <v>11891</v>
      </c>
      <c r="C1934" s="361">
        <v>7</v>
      </c>
      <c r="D1934" s="361" t="s">
        <v>4124</v>
      </c>
      <c r="E1934" s="361" t="s">
        <v>14521</v>
      </c>
      <c r="F1934" s="361" t="s">
        <v>15882</v>
      </c>
      <c r="G1934" s="361" t="s">
        <v>14515</v>
      </c>
      <c r="H1934" s="361" t="s">
        <v>7942</v>
      </c>
      <c r="I1934" s="363" t="s">
        <v>14494</v>
      </c>
      <c r="J1934" s="363" t="s">
        <v>11993</v>
      </c>
      <c r="K1934" s="360" t="s">
        <v>13759</v>
      </c>
      <c r="L1934" s="360" t="s">
        <v>4124</v>
      </c>
      <c r="M1934" s="360" t="s">
        <v>14521</v>
      </c>
      <c r="N1934" s="363" t="s">
        <v>15951</v>
      </c>
      <c r="O1934" s="363" t="s">
        <v>13926</v>
      </c>
      <c r="P1934" s="363" t="s">
        <v>14522</v>
      </c>
      <c r="Q1934" s="363" t="s">
        <v>14523</v>
      </c>
      <c r="R1934" s="363" t="s">
        <v>15952</v>
      </c>
      <c r="S1934" s="363" t="s">
        <v>9489</v>
      </c>
      <c r="T1934" s="419" t="str">
        <f t="shared" si="61"/>
        <v>407Phường Ba Đồn</v>
      </c>
      <c r="U1934" t="e">
        <f>VLOOKUP(S1934,'DM CQT mới'!$E$7:$E$132,1,)</f>
        <v>#N/A</v>
      </c>
      <c r="V1934" s="360" t="s">
        <v>4124</v>
      </c>
      <c r="W1934" s="363" t="s">
        <v>15951</v>
      </c>
      <c r="X1934" t="b">
        <f t="shared" si="60"/>
        <v>1</v>
      </c>
    </row>
    <row r="1935" spans="1:24" ht="60" hidden="1">
      <c r="A1935" s="360" t="s">
        <v>7916</v>
      </c>
      <c r="B1935" s="361" t="s">
        <v>11891</v>
      </c>
      <c r="C1935" s="361">
        <v>7</v>
      </c>
      <c r="D1935" s="361" t="s">
        <v>4124</v>
      </c>
      <c r="E1935" s="361" t="s">
        <v>14521</v>
      </c>
      <c r="F1935" s="361" t="s">
        <v>15882</v>
      </c>
      <c r="G1935" s="361" t="s">
        <v>14515</v>
      </c>
      <c r="H1935" s="361" t="s">
        <v>7942</v>
      </c>
      <c r="I1935" s="363" t="s">
        <v>14494</v>
      </c>
      <c r="J1935" s="363" t="s">
        <v>11993</v>
      </c>
      <c r="K1935" s="360" t="s">
        <v>13759</v>
      </c>
      <c r="L1935" s="360" t="s">
        <v>4124</v>
      </c>
      <c r="M1935" s="360" t="s">
        <v>14521</v>
      </c>
      <c r="N1935" s="363" t="s">
        <v>15951</v>
      </c>
      <c r="O1935" s="363" t="s">
        <v>13926</v>
      </c>
      <c r="P1935" s="363" t="s">
        <v>14522</v>
      </c>
      <c r="Q1935" s="363" t="s">
        <v>14523</v>
      </c>
      <c r="R1935" s="363" t="s">
        <v>15952</v>
      </c>
      <c r="S1935" s="363" t="s">
        <v>9490</v>
      </c>
      <c r="T1935" s="419" t="str">
        <f t="shared" si="61"/>
        <v>407Phường Bắc Gianh</v>
      </c>
      <c r="U1935" t="e">
        <f>VLOOKUP(S1935,'DM CQT mới'!$E$7:$E$132,1,)</f>
        <v>#N/A</v>
      </c>
      <c r="V1935" s="360" t="s">
        <v>4124</v>
      </c>
      <c r="W1935" s="363" t="s">
        <v>15951</v>
      </c>
      <c r="X1935" t="b">
        <f t="shared" si="60"/>
        <v>1</v>
      </c>
    </row>
    <row r="1936" spans="1:24" ht="60" hidden="1">
      <c r="A1936" s="360" t="s">
        <v>7916</v>
      </c>
      <c r="B1936" s="361" t="s">
        <v>11891</v>
      </c>
      <c r="C1936" s="361">
        <v>7</v>
      </c>
      <c r="D1936" s="361" t="s">
        <v>4124</v>
      </c>
      <c r="E1936" s="361" t="s">
        <v>14521</v>
      </c>
      <c r="F1936" s="361" t="s">
        <v>15882</v>
      </c>
      <c r="G1936" s="361" t="s">
        <v>14515</v>
      </c>
      <c r="H1936" s="361" t="s">
        <v>7942</v>
      </c>
      <c r="I1936" s="363" t="s">
        <v>14494</v>
      </c>
      <c r="J1936" s="363" t="s">
        <v>11993</v>
      </c>
      <c r="K1936" s="360" t="s">
        <v>13759</v>
      </c>
      <c r="L1936" s="360" t="s">
        <v>4124</v>
      </c>
      <c r="M1936" s="360" t="s">
        <v>14521</v>
      </c>
      <c r="N1936" s="363" t="s">
        <v>15951</v>
      </c>
      <c r="O1936" s="363" t="s">
        <v>13926</v>
      </c>
      <c r="P1936" s="363" t="s">
        <v>14522</v>
      </c>
      <c r="Q1936" s="363" t="s">
        <v>14523</v>
      </c>
      <c r="R1936" s="363" t="s">
        <v>15952</v>
      </c>
      <c r="S1936" s="363" t="s">
        <v>9487</v>
      </c>
      <c r="T1936" s="419" t="str">
        <f t="shared" si="61"/>
        <v>407Xã Nam Gianh</v>
      </c>
      <c r="U1936" t="e">
        <f>VLOOKUP(S1936,'DM CQT mới'!$E$7:$E$132,1,)</f>
        <v>#N/A</v>
      </c>
      <c r="V1936" s="360" t="s">
        <v>4124</v>
      </c>
      <c r="W1936" s="363" t="s">
        <v>15951</v>
      </c>
      <c r="X1936" t="b">
        <f t="shared" si="60"/>
        <v>1</v>
      </c>
    </row>
    <row r="1937" spans="1:24" ht="60" hidden="1">
      <c r="A1937" s="360" t="s">
        <v>7916</v>
      </c>
      <c r="B1937" s="361" t="s">
        <v>11891</v>
      </c>
      <c r="C1937" s="361">
        <v>7</v>
      </c>
      <c r="D1937" s="361" t="s">
        <v>4124</v>
      </c>
      <c r="E1937" s="361" t="s">
        <v>14521</v>
      </c>
      <c r="F1937" s="361" t="s">
        <v>15882</v>
      </c>
      <c r="G1937" s="361" t="s">
        <v>14515</v>
      </c>
      <c r="H1937" s="361" t="s">
        <v>7942</v>
      </c>
      <c r="I1937" s="363" t="s">
        <v>14494</v>
      </c>
      <c r="J1937" s="363" t="s">
        <v>11993</v>
      </c>
      <c r="K1937" s="360" t="s">
        <v>13759</v>
      </c>
      <c r="L1937" s="360" t="s">
        <v>4124</v>
      </c>
      <c r="M1937" s="360" t="s">
        <v>14521</v>
      </c>
      <c r="N1937" s="363" t="s">
        <v>15951</v>
      </c>
      <c r="O1937" s="363" t="s">
        <v>13926</v>
      </c>
      <c r="P1937" s="363" t="s">
        <v>14522</v>
      </c>
      <c r="Q1937" s="363" t="s">
        <v>14523</v>
      </c>
      <c r="R1937" s="363" t="s">
        <v>15952</v>
      </c>
      <c r="S1937" s="363" t="s">
        <v>9488</v>
      </c>
      <c r="T1937" s="419" t="str">
        <f t="shared" si="61"/>
        <v>407Xã Nam Ba Đồn</v>
      </c>
      <c r="U1937" t="e">
        <f>VLOOKUP(S1937,'DM CQT mới'!$E$7:$E$132,1,)</f>
        <v>#N/A</v>
      </c>
      <c r="V1937" s="360" t="s">
        <v>4124</v>
      </c>
      <c r="W1937" s="363" t="s">
        <v>15951</v>
      </c>
      <c r="X1937" t="b">
        <f t="shared" si="60"/>
        <v>1</v>
      </c>
    </row>
    <row r="1938" spans="1:24" ht="60" hidden="1">
      <c r="A1938" s="360" t="s">
        <v>7916</v>
      </c>
      <c r="B1938" s="361" t="s">
        <v>11891</v>
      </c>
      <c r="C1938" s="361">
        <v>7</v>
      </c>
      <c r="D1938" s="361" t="s">
        <v>4124</v>
      </c>
      <c r="E1938" s="361" t="s">
        <v>14521</v>
      </c>
      <c r="F1938" s="361" t="s">
        <v>15882</v>
      </c>
      <c r="G1938" s="361" t="s">
        <v>14515</v>
      </c>
      <c r="H1938" s="361" t="s">
        <v>7942</v>
      </c>
      <c r="I1938" s="363" t="s">
        <v>14494</v>
      </c>
      <c r="J1938" s="363" t="s">
        <v>11993</v>
      </c>
      <c r="K1938" s="360" t="s">
        <v>13759</v>
      </c>
      <c r="L1938" s="360" t="s">
        <v>4124</v>
      </c>
      <c r="M1938" s="360" t="s">
        <v>14521</v>
      </c>
      <c r="N1938" s="363" t="s">
        <v>15951</v>
      </c>
      <c r="O1938" s="363" t="s">
        <v>13926</v>
      </c>
      <c r="P1938" s="363" t="s">
        <v>14522</v>
      </c>
      <c r="Q1938" s="363" t="s">
        <v>14523</v>
      </c>
      <c r="R1938" s="363" t="s">
        <v>15952</v>
      </c>
      <c r="S1938" s="363" t="s">
        <v>9501</v>
      </c>
      <c r="T1938" s="419" t="str">
        <f t="shared" si="61"/>
        <v>407Xã Tân Gianh</v>
      </c>
      <c r="U1938" t="e">
        <f>VLOOKUP(S1938,'DM CQT mới'!$E$7:$E$132,1,)</f>
        <v>#N/A</v>
      </c>
      <c r="V1938" s="360" t="s">
        <v>4124</v>
      </c>
      <c r="W1938" s="363" t="s">
        <v>15951</v>
      </c>
      <c r="X1938" t="b">
        <f t="shared" si="60"/>
        <v>1</v>
      </c>
    </row>
    <row r="1939" spans="1:24" ht="60" hidden="1">
      <c r="A1939" s="360" t="s">
        <v>7916</v>
      </c>
      <c r="B1939" s="361" t="s">
        <v>11891</v>
      </c>
      <c r="C1939" s="361">
        <v>7</v>
      </c>
      <c r="D1939" s="361" t="s">
        <v>4124</v>
      </c>
      <c r="E1939" s="361" t="s">
        <v>14521</v>
      </c>
      <c r="F1939" s="361" t="s">
        <v>15882</v>
      </c>
      <c r="G1939" s="361" t="s">
        <v>14515</v>
      </c>
      <c r="H1939" s="361" t="s">
        <v>7942</v>
      </c>
      <c r="I1939" s="363" t="s">
        <v>14494</v>
      </c>
      <c r="J1939" s="363" t="s">
        <v>11993</v>
      </c>
      <c r="K1939" s="360" t="s">
        <v>13759</v>
      </c>
      <c r="L1939" s="360" t="s">
        <v>4124</v>
      </c>
      <c r="M1939" s="360" t="s">
        <v>14521</v>
      </c>
      <c r="N1939" s="363" t="s">
        <v>15951</v>
      </c>
      <c r="O1939" s="363" t="s">
        <v>13926</v>
      </c>
      <c r="P1939" s="363" t="s">
        <v>14522</v>
      </c>
      <c r="Q1939" s="363" t="s">
        <v>14523</v>
      </c>
      <c r="R1939" s="363" t="s">
        <v>15952</v>
      </c>
      <c r="S1939" s="363" t="s">
        <v>9502</v>
      </c>
      <c r="T1939" s="419" t="str">
        <f t="shared" si="61"/>
        <v>407Xã Trung Thuần</v>
      </c>
      <c r="U1939" t="e">
        <f>VLOOKUP(S1939,'DM CQT mới'!$E$7:$E$132,1,)</f>
        <v>#N/A</v>
      </c>
      <c r="V1939" s="360" t="s">
        <v>4124</v>
      </c>
      <c r="W1939" s="363" t="s">
        <v>15951</v>
      </c>
      <c r="X1939" t="b">
        <f t="shared" si="60"/>
        <v>1</v>
      </c>
    </row>
    <row r="1940" spans="1:24" ht="60" hidden="1">
      <c r="A1940" s="360" t="s">
        <v>7916</v>
      </c>
      <c r="B1940" s="361" t="s">
        <v>11891</v>
      </c>
      <c r="C1940" s="361">
        <v>7</v>
      </c>
      <c r="D1940" s="361" t="s">
        <v>4124</v>
      </c>
      <c r="E1940" s="361" t="s">
        <v>14521</v>
      </c>
      <c r="F1940" s="361" t="s">
        <v>15882</v>
      </c>
      <c r="G1940" s="361" t="s">
        <v>14515</v>
      </c>
      <c r="H1940" s="361" t="s">
        <v>7942</v>
      </c>
      <c r="I1940" s="363" t="s">
        <v>14494</v>
      </c>
      <c r="J1940" s="363" t="s">
        <v>11993</v>
      </c>
      <c r="K1940" s="360" t="s">
        <v>13759</v>
      </c>
      <c r="L1940" s="360" t="s">
        <v>4124</v>
      </c>
      <c r="M1940" s="360" t="s">
        <v>14521</v>
      </c>
      <c r="N1940" s="363" t="s">
        <v>15951</v>
      </c>
      <c r="O1940" s="363" t="s">
        <v>13926</v>
      </c>
      <c r="P1940" s="363" t="s">
        <v>14522</v>
      </c>
      <c r="Q1940" s="363" t="s">
        <v>14523</v>
      </c>
      <c r="R1940" s="363" t="s">
        <v>15952</v>
      </c>
      <c r="S1940" s="363" t="s">
        <v>9503</v>
      </c>
      <c r="T1940" s="419" t="str">
        <f t="shared" si="61"/>
        <v>407Xã Quảng Trạch</v>
      </c>
      <c r="U1940" t="e">
        <f>VLOOKUP(S1940,'DM CQT mới'!$E$7:$E$132,1,)</f>
        <v>#N/A</v>
      </c>
      <c r="V1940" s="360" t="s">
        <v>4124</v>
      </c>
      <c r="W1940" s="363" t="s">
        <v>15951</v>
      </c>
      <c r="X1940" t="b">
        <f t="shared" si="60"/>
        <v>1</v>
      </c>
    </row>
    <row r="1941" spans="1:24" ht="60" hidden="1">
      <c r="A1941" s="360" t="s">
        <v>7916</v>
      </c>
      <c r="B1941" s="361" t="s">
        <v>11891</v>
      </c>
      <c r="C1941" s="361">
        <v>7</v>
      </c>
      <c r="D1941" s="361" t="s">
        <v>4124</v>
      </c>
      <c r="E1941" s="361" t="s">
        <v>14521</v>
      </c>
      <c r="F1941" s="361" t="s">
        <v>15882</v>
      </c>
      <c r="G1941" s="361" t="s">
        <v>14515</v>
      </c>
      <c r="H1941" s="361" t="s">
        <v>7942</v>
      </c>
      <c r="I1941" s="363" t="s">
        <v>14494</v>
      </c>
      <c r="J1941" s="363" t="s">
        <v>11993</v>
      </c>
      <c r="K1941" s="360" t="s">
        <v>13759</v>
      </c>
      <c r="L1941" s="360" t="s">
        <v>4124</v>
      </c>
      <c r="M1941" s="360" t="s">
        <v>14521</v>
      </c>
      <c r="N1941" s="363" t="s">
        <v>15951</v>
      </c>
      <c r="O1941" s="363" t="s">
        <v>13926</v>
      </c>
      <c r="P1941" s="363" t="s">
        <v>14522</v>
      </c>
      <c r="Q1941" s="363" t="s">
        <v>14523</v>
      </c>
      <c r="R1941" s="363" t="s">
        <v>15952</v>
      </c>
      <c r="S1941" s="363" t="s">
        <v>15361</v>
      </c>
      <c r="T1941" s="419" t="str">
        <f t="shared" si="61"/>
        <v>407Xã Hòa Trạch</v>
      </c>
      <c r="U1941" t="e">
        <f>VLOOKUP(S1941,'DM CQT mới'!$E$7:$E$132,1,)</f>
        <v>#N/A</v>
      </c>
      <c r="V1941" s="360" t="s">
        <v>4124</v>
      </c>
      <c r="W1941" s="363" t="s">
        <v>15951</v>
      </c>
      <c r="X1941" t="b">
        <f t="shared" si="60"/>
        <v>1</v>
      </c>
    </row>
    <row r="1942" spans="1:24" ht="60" hidden="1">
      <c r="A1942" s="360" t="s">
        <v>7916</v>
      </c>
      <c r="B1942" s="361" t="s">
        <v>11891</v>
      </c>
      <c r="C1942" s="361">
        <v>7</v>
      </c>
      <c r="D1942" s="361" t="s">
        <v>4124</v>
      </c>
      <c r="E1942" s="361" t="s">
        <v>14521</v>
      </c>
      <c r="F1942" s="361" t="s">
        <v>15882</v>
      </c>
      <c r="G1942" s="361" t="s">
        <v>14515</v>
      </c>
      <c r="H1942" s="361" t="s">
        <v>7942</v>
      </c>
      <c r="I1942" s="363" t="s">
        <v>14494</v>
      </c>
      <c r="J1942" s="363" t="s">
        <v>11993</v>
      </c>
      <c r="K1942" s="360" t="s">
        <v>13759</v>
      </c>
      <c r="L1942" s="360" t="s">
        <v>4124</v>
      </c>
      <c r="M1942" s="360" t="s">
        <v>14521</v>
      </c>
      <c r="N1942" s="363" t="s">
        <v>15951</v>
      </c>
      <c r="O1942" s="363" t="s">
        <v>13926</v>
      </c>
      <c r="P1942" s="363" t="s">
        <v>14522</v>
      </c>
      <c r="Q1942" s="363" t="s">
        <v>14523</v>
      </c>
      <c r="R1942" s="363" t="s">
        <v>15952</v>
      </c>
      <c r="S1942" s="363" t="s">
        <v>9504</v>
      </c>
      <c r="T1942" s="419" t="str">
        <f t="shared" si="61"/>
        <v>407Xã Phú Trạch</v>
      </c>
      <c r="U1942" t="e">
        <f>VLOOKUP(S1942,'DM CQT mới'!$E$7:$E$132,1,)</f>
        <v>#N/A</v>
      </c>
      <c r="V1942" s="360" t="s">
        <v>4124</v>
      </c>
      <c r="W1942" s="363" t="s">
        <v>15951</v>
      </c>
      <c r="X1942" t="b">
        <f t="shared" si="60"/>
        <v>1</v>
      </c>
    </row>
    <row r="1943" spans="1:24" ht="45" hidden="1">
      <c r="A1943" s="360" t="s">
        <v>14524</v>
      </c>
      <c r="B1943" s="361" t="s">
        <v>11891</v>
      </c>
      <c r="C1943" s="361">
        <v>8</v>
      </c>
      <c r="D1943" s="361" t="s">
        <v>4134</v>
      </c>
      <c r="E1943" s="361" t="s">
        <v>14525</v>
      </c>
      <c r="F1943" s="361" t="s">
        <v>15884</v>
      </c>
      <c r="G1943" s="361" t="s">
        <v>14515</v>
      </c>
      <c r="H1943" s="361" t="s">
        <v>7942</v>
      </c>
      <c r="I1943" s="363" t="s">
        <v>14494</v>
      </c>
      <c r="J1943" s="363" t="s">
        <v>11993</v>
      </c>
      <c r="K1943" s="360" t="s">
        <v>13762</v>
      </c>
      <c r="L1943" s="360" t="s">
        <v>4134</v>
      </c>
      <c r="M1943" s="360" t="s">
        <v>14525</v>
      </c>
      <c r="N1943" s="363" t="s">
        <v>15953</v>
      </c>
      <c r="O1943" s="363" t="s">
        <v>13926</v>
      </c>
      <c r="P1943" s="363" t="s">
        <v>4132</v>
      </c>
      <c r="Q1943" s="363" t="s">
        <v>14526</v>
      </c>
      <c r="R1943" s="363" t="s">
        <v>15954</v>
      </c>
      <c r="S1943" s="363" t="s">
        <v>9505</v>
      </c>
      <c r="T1943" s="419" t="str">
        <f t="shared" si="61"/>
        <v>407Xã Thượng Trạch</v>
      </c>
      <c r="U1943" t="e">
        <f>VLOOKUP(S1943,'DM CQT mới'!$E$7:$E$132,1,)</f>
        <v>#N/A</v>
      </c>
      <c r="V1943" s="360" t="s">
        <v>4134</v>
      </c>
      <c r="W1943" s="363" t="s">
        <v>15953</v>
      </c>
      <c r="X1943" t="b">
        <f t="shared" si="60"/>
        <v>1</v>
      </c>
    </row>
    <row r="1944" spans="1:24" ht="45" hidden="1">
      <c r="A1944" s="360" t="s">
        <v>14524</v>
      </c>
      <c r="B1944" s="361" t="s">
        <v>11891</v>
      </c>
      <c r="C1944" s="361">
        <v>8</v>
      </c>
      <c r="D1944" s="361" t="s">
        <v>4134</v>
      </c>
      <c r="E1944" s="361" t="s">
        <v>14525</v>
      </c>
      <c r="F1944" s="361" t="s">
        <v>15884</v>
      </c>
      <c r="G1944" s="361" t="s">
        <v>14515</v>
      </c>
      <c r="H1944" s="361" t="s">
        <v>7942</v>
      </c>
      <c r="I1944" s="363" t="s">
        <v>14494</v>
      </c>
      <c r="J1944" s="363" t="s">
        <v>11993</v>
      </c>
      <c r="K1944" s="360" t="s">
        <v>13762</v>
      </c>
      <c r="L1944" s="360" t="s">
        <v>4134</v>
      </c>
      <c r="M1944" s="360" t="s">
        <v>14525</v>
      </c>
      <c r="N1944" s="363" t="s">
        <v>15953</v>
      </c>
      <c r="O1944" s="363" t="s">
        <v>13926</v>
      </c>
      <c r="P1944" s="363" t="s">
        <v>4132</v>
      </c>
      <c r="Q1944" s="363" t="s">
        <v>14526</v>
      </c>
      <c r="R1944" s="363" t="s">
        <v>15954</v>
      </c>
      <c r="S1944" s="363" t="s">
        <v>9506</v>
      </c>
      <c r="T1944" s="419" t="str">
        <f t="shared" si="61"/>
        <v>407Xã Phong Nha</v>
      </c>
      <c r="U1944" t="e">
        <f>VLOOKUP(S1944,'DM CQT mới'!$E$7:$E$132,1,)</f>
        <v>#N/A</v>
      </c>
      <c r="V1944" s="360" t="s">
        <v>4134</v>
      </c>
      <c r="W1944" s="363" t="s">
        <v>15953</v>
      </c>
      <c r="X1944" t="b">
        <f t="shared" si="60"/>
        <v>1</v>
      </c>
    </row>
    <row r="1945" spans="1:24" ht="45" hidden="1">
      <c r="A1945" s="360" t="s">
        <v>14524</v>
      </c>
      <c r="B1945" s="361" t="s">
        <v>11891</v>
      </c>
      <c r="C1945" s="361">
        <v>8</v>
      </c>
      <c r="D1945" s="361" t="s">
        <v>4134</v>
      </c>
      <c r="E1945" s="361" t="s">
        <v>14525</v>
      </c>
      <c r="F1945" s="361" t="s">
        <v>15884</v>
      </c>
      <c r="G1945" s="361" t="s">
        <v>14515</v>
      </c>
      <c r="H1945" s="361" t="s">
        <v>7942</v>
      </c>
      <c r="I1945" s="363" t="s">
        <v>14494</v>
      </c>
      <c r="J1945" s="363" t="s">
        <v>11993</v>
      </c>
      <c r="K1945" s="360" t="s">
        <v>13762</v>
      </c>
      <c r="L1945" s="360" t="s">
        <v>4134</v>
      </c>
      <c r="M1945" s="360" t="s">
        <v>14525</v>
      </c>
      <c r="N1945" s="363" t="s">
        <v>15953</v>
      </c>
      <c r="O1945" s="363" t="s">
        <v>13926</v>
      </c>
      <c r="P1945" s="363" t="s">
        <v>4132</v>
      </c>
      <c r="Q1945" s="363" t="s">
        <v>14526</v>
      </c>
      <c r="R1945" s="363" t="s">
        <v>15954</v>
      </c>
      <c r="S1945" s="363" t="s">
        <v>9507</v>
      </c>
      <c r="T1945" s="419" t="str">
        <f t="shared" si="61"/>
        <v>407Xã Bắc Trạch</v>
      </c>
      <c r="U1945" t="e">
        <f>VLOOKUP(S1945,'DM CQT mới'!$E$7:$E$132,1,)</f>
        <v>#N/A</v>
      </c>
      <c r="V1945" s="360" t="s">
        <v>4134</v>
      </c>
      <c r="W1945" s="363" t="s">
        <v>15953</v>
      </c>
      <c r="X1945" t="b">
        <f t="shared" si="60"/>
        <v>1</v>
      </c>
    </row>
    <row r="1946" spans="1:24" ht="45" hidden="1">
      <c r="A1946" s="360" t="s">
        <v>14524</v>
      </c>
      <c r="B1946" s="361" t="s">
        <v>11891</v>
      </c>
      <c r="C1946" s="361">
        <v>8</v>
      </c>
      <c r="D1946" s="361" t="s">
        <v>4134</v>
      </c>
      <c r="E1946" s="361" t="s">
        <v>14525</v>
      </c>
      <c r="F1946" s="361" t="s">
        <v>15884</v>
      </c>
      <c r="G1946" s="361" t="s">
        <v>14515</v>
      </c>
      <c r="H1946" s="361" t="s">
        <v>7942</v>
      </c>
      <c r="I1946" s="363" t="s">
        <v>14494</v>
      </c>
      <c r="J1946" s="363" t="s">
        <v>11993</v>
      </c>
      <c r="K1946" s="360" t="s">
        <v>13762</v>
      </c>
      <c r="L1946" s="360" t="s">
        <v>4134</v>
      </c>
      <c r="M1946" s="360" t="s">
        <v>14525</v>
      </c>
      <c r="N1946" s="363" t="s">
        <v>15953</v>
      </c>
      <c r="O1946" s="363" t="s">
        <v>13926</v>
      </c>
      <c r="P1946" s="363" t="s">
        <v>4132</v>
      </c>
      <c r="Q1946" s="363" t="s">
        <v>14526</v>
      </c>
      <c r="R1946" s="363" t="s">
        <v>15954</v>
      </c>
      <c r="S1946" s="363" t="s">
        <v>9508</v>
      </c>
      <c r="T1946" s="419" t="str">
        <f t="shared" si="61"/>
        <v>407Xã Đông Trạch</v>
      </c>
      <c r="U1946" t="e">
        <f>VLOOKUP(S1946,'DM CQT mới'!$E$7:$E$132,1,)</f>
        <v>#N/A</v>
      </c>
      <c r="V1946" s="360" t="s">
        <v>4134</v>
      </c>
      <c r="W1946" s="363" t="s">
        <v>15953</v>
      </c>
      <c r="X1946" t="b">
        <f t="shared" si="60"/>
        <v>1</v>
      </c>
    </row>
    <row r="1947" spans="1:24" ht="45" hidden="1">
      <c r="A1947" s="360" t="s">
        <v>14524</v>
      </c>
      <c r="B1947" s="361" t="s">
        <v>11891</v>
      </c>
      <c r="C1947" s="361">
        <v>8</v>
      </c>
      <c r="D1947" s="361" t="s">
        <v>4134</v>
      </c>
      <c r="E1947" s="361" t="s">
        <v>14525</v>
      </c>
      <c r="F1947" s="361" t="s">
        <v>15884</v>
      </c>
      <c r="G1947" s="361" t="s">
        <v>14515</v>
      </c>
      <c r="H1947" s="361" t="s">
        <v>7942</v>
      </c>
      <c r="I1947" s="363" t="s">
        <v>14494</v>
      </c>
      <c r="J1947" s="363" t="s">
        <v>11993</v>
      </c>
      <c r="K1947" s="360" t="s">
        <v>13762</v>
      </c>
      <c r="L1947" s="360" t="s">
        <v>4134</v>
      </c>
      <c r="M1947" s="360" t="s">
        <v>14525</v>
      </c>
      <c r="N1947" s="363" t="s">
        <v>15953</v>
      </c>
      <c r="O1947" s="363" t="s">
        <v>13926</v>
      </c>
      <c r="P1947" s="363" t="s">
        <v>4132</v>
      </c>
      <c r="Q1947" s="363" t="s">
        <v>14526</v>
      </c>
      <c r="R1947" s="363" t="s">
        <v>15954</v>
      </c>
      <c r="S1947" s="363" t="s">
        <v>9509</v>
      </c>
      <c r="T1947" s="419" t="str">
        <f t="shared" si="61"/>
        <v>407Xã Hoàn Lão</v>
      </c>
      <c r="U1947" t="e">
        <f>VLOOKUP(S1947,'DM CQT mới'!$E$7:$E$132,1,)</f>
        <v>#N/A</v>
      </c>
      <c r="V1947" s="360" t="s">
        <v>4134</v>
      </c>
      <c r="W1947" s="363" t="s">
        <v>15953</v>
      </c>
      <c r="X1947" t="b">
        <f t="shared" si="60"/>
        <v>1</v>
      </c>
    </row>
    <row r="1948" spans="1:24" ht="45" hidden="1">
      <c r="A1948" s="360" t="s">
        <v>14524</v>
      </c>
      <c r="B1948" s="361" t="s">
        <v>11891</v>
      </c>
      <c r="C1948" s="361">
        <v>8</v>
      </c>
      <c r="D1948" s="361" t="s">
        <v>4134</v>
      </c>
      <c r="E1948" s="361" t="s">
        <v>14525</v>
      </c>
      <c r="F1948" s="361" t="s">
        <v>15884</v>
      </c>
      <c r="G1948" s="361" t="s">
        <v>14515</v>
      </c>
      <c r="H1948" s="361" t="s">
        <v>7942</v>
      </c>
      <c r="I1948" s="363" t="s">
        <v>14494</v>
      </c>
      <c r="J1948" s="363" t="s">
        <v>11993</v>
      </c>
      <c r="K1948" s="360" t="s">
        <v>13762</v>
      </c>
      <c r="L1948" s="360" t="s">
        <v>4134</v>
      </c>
      <c r="M1948" s="360" t="s">
        <v>14525</v>
      </c>
      <c r="N1948" s="363" t="s">
        <v>15953</v>
      </c>
      <c r="O1948" s="363" t="s">
        <v>13926</v>
      </c>
      <c r="P1948" s="363" t="s">
        <v>4132</v>
      </c>
      <c r="Q1948" s="363" t="s">
        <v>14526</v>
      </c>
      <c r="R1948" s="363" t="s">
        <v>15954</v>
      </c>
      <c r="S1948" s="363" t="s">
        <v>9510</v>
      </c>
      <c r="T1948" s="419" t="str">
        <f t="shared" si="61"/>
        <v>407Xã Bố Trạch</v>
      </c>
      <c r="U1948" t="e">
        <f>VLOOKUP(S1948,'DM CQT mới'!$E$7:$E$132,1,)</f>
        <v>#N/A</v>
      </c>
      <c r="V1948" s="360" t="s">
        <v>4134</v>
      </c>
      <c r="W1948" s="363" t="s">
        <v>15953</v>
      </c>
      <c r="X1948" t="b">
        <f t="shared" si="60"/>
        <v>1</v>
      </c>
    </row>
    <row r="1949" spans="1:24" ht="45" hidden="1">
      <c r="A1949" s="360" t="s">
        <v>14524</v>
      </c>
      <c r="B1949" s="361" t="s">
        <v>11891</v>
      </c>
      <c r="C1949" s="361">
        <v>8</v>
      </c>
      <c r="D1949" s="361" t="s">
        <v>4134</v>
      </c>
      <c r="E1949" s="361" t="s">
        <v>14525</v>
      </c>
      <c r="F1949" s="361" t="s">
        <v>15884</v>
      </c>
      <c r="G1949" s="361" t="s">
        <v>14515</v>
      </c>
      <c r="H1949" s="361" t="s">
        <v>7942</v>
      </c>
      <c r="I1949" s="363" t="s">
        <v>14494</v>
      </c>
      <c r="J1949" s="363" t="s">
        <v>11993</v>
      </c>
      <c r="K1949" s="360" t="s">
        <v>13762</v>
      </c>
      <c r="L1949" s="360" t="s">
        <v>4134</v>
      </c>
      <c r="M1949" s="360" t="s">
        <v>14525</v>
      </c>
      <c r="N1949" s="363" t="s">
        <v>15953</v>
      </c>
      <c r="O1949" s="363" t="s">
        <v>13926</v>
      </c>
      <c r="P1949" s="363" t="s">
        <v>4132</v>
      </c>
      <c r="Q1949" s="363" t="s">
        <v>14526</v>
      </c>
      <c r="R1949" s="363" t="s">
        <v>15954</v>
      </c>
      <c r="S1949" s="363" t="s">
        <v>9511</v>
      </c>
      <c r="T1949" s="419" t="str">
        <f t="shared" si="61"/>
        <v>407Xã Nam Trạch</v>
      </c>
      <c r="U1949" t="e">
        <f>VLOOKUP(S1949,'DM CQT mới'!$E$7:$E$132,1,)</f>
        <v>#N/A</v>
      </c>
      <c r="V1949" s="360" t="s">
        <v>4134</v>
      </c>
      <c r="W1949" s="363" t="s">
        <v>15953</v>
      </c>
      <c r="X1949" t="b">
        <f t="shared" si="60"/>
        <v>1</v>
      </c>
    </row>
    <row r="1950" spans="1:24" ht="60" hidden="1">
      <c r="A1950" s="360" t="s">
        <v>7927</v>
      </c>
      <c r="B1950" s="361" t="s">
        <v>11891</v>
      </c>
      <c r="C1950" s="361">
        <v>9</v>
      </c>
      <c r="D1950" s="361" t="s">
        <v>4145</v>
      </c>
      <c r="E1950" s="361" t="s">
        <v>14527</v>
      </c>
      <c r="F1950" s="361" t="s">
        <v>15886</v>
      </c>
      <c r="G1950" s="361" t="s">
        <v>14515</v>
      </c>
      <c r="H1950" s="361" t="s">
        <v>7942</v>
      </c>
      <c r="I1950" s="363" t="s">
        <v>14494</v>
      </c>
      <c r="J1950" s="363" t="s">
        <v>11993</v>
      </c>
      <c r="K1950" s="360" t="s">
        <v>13765</v>
      </c>
      <c r="L1950" s="360" t="s">
        <v>4145</v>
      </c>
      <c r="M1950" s="360" t="s">
        <v>14527</v>
      </c>
      <c r="N1950" s="363" t="s">
        <v>15955</v>
      </c>
      <c r="O1950" s="363" t="s">
        <v>13926</v>
      </c>
      <c r="P1950" s="363" t="s">
        <v>14528</v>
      </c>
      <c r="Q1950" s="363" t="s">
        <v>14529</v>
      </c>
      <c r="R1950" s="363" t="s">
        <v>15956</v>
      </c>
      <c r="S1950" s="363" t="s">
        <v>9514</v>
      </c>
      <c r="T1950" s="419" t="str">
        <f t="shared" si="61"/>
        <v>407Xã Lệ Thủy</v>
      </c>
      <c r="U1950" t="e">
        <f>VLOOKUP(S1950,'DM CQT mới'!$E$7:$E$132,1,)</f>
        <v>#N/A</v>
      </c>
      <c r="V1950" s="360" t="s">
        <v>4145</v>
      </c>
      <c r="W1950" s="363" t="s">
        <v>15955</v>
      </c>
      <c r="X1950" t="b">
        <f t="shared" si="60"/>
        <v>1</v>
      </c>
    </row>
    <row r="1951" spans="1:24" ht="60" hidden="1">
      <c r="A1951" s="360" t="s">
        <v>7927</v>
      </c>
      <c r="B1951" s="361" t="s">
        <v>11891</v>
      </c>
      <c r="C1951" s="361">
        <v>9</v>
      </c>
      <c r="D1951" s="361" t="s">
        <v>4145</v>
      </c>
      <c r="E1951" s="361" t="s">
        <v>14527</v>
      </c>
      <c r="F1951" s="361" t="s">
        <v>15886</v>
      </c>
      <c r="G1951" s="361" t="s">
        <v>14515</v>
      </c>
      <c r="H1951" s="361" t="s">
        <v>7942</v>
      </c>
      <c r="I1951" s="363" t="s">
        <v>14494</v>
      </c>
      <c r="J1951" s="363" t="s">
        <v>11993</v>
      </c>
      <c r="K1951" s="360" t="s">
        <v>13765</v>
      </c>
      <c r="L1951" s="360" t="s">
        <v>4145</v>
      </c>
      <c r="M1951" s="360" t="s">
        <v>14527</v>
      </c>
      <c r="N1951" s="363" t="s">
        <v>15955</v>
      </c>
      <c r="O1951" s="363" t="s">
        <v>13926</v>
      </c>
      <c r="P1951" s="363" t="s">
        <v>14528</v>
      </c>
      <c r="Q1951" s="363" t="s">
        <v>14529</v>
      </c>
      <c r="R1951" s="363" t="s">
        <v>15956</v>
      </c>
      <c r="S1951" s="363" t="s">
        <v>9515</v>
      </c>
      <c r="T1951" s="419" t="str">
        <f t="shared" si="61"/>
        <v>407Xã Cam Hồng</v>
      </c>
      <c r="U1951" t="e">
        <f>VLOOKUP(S1951,'DM CQT mới'!$E$7:$E$132,1,)</f>
        <v>#N/A</v>
      </c>
      <c r="V1951" s="360" t="s">
        <v>4145</v>
      </c>
      <c r="W1951" s="363" t="s">
        <v>15955</v>
      </c>
      <c r="X1951" t="b">
        <f t="shared" si="60"/>
        <v>1</v>
      </c>
    </row>
    <row r="1952" spans="1:24" ht="60" hidden="1">
      <c r="A1952" s="360" t="s">
        <v>7927</v>
      </c>
      <c r="B1952" s="361" t="s">
        <v>11891</v>
      </c>
      <c r="C1952" s="361">
        <v>9</v>
      </c>
      <c r="D1952" s="361" t="s">
        <v>4145</v>
      </c>
      <c r="E1952" s="361" t="s">
        <v>14527</v>
      </c>
      <c r="F1952" s="361" t="s">
        <v>15886</v>
      </c>
      <c r="G1952" s="361" t="s">
        <v>14515</v>
      </c>
      <c r="H1952" s="361" t="s">
        <v>7942</v>
      </c>
      <c r="I1952" s="363" t="s">
        <v>14494</v>
      </c>
      <c r="J1952" s="363" t="s">
        <v>11993</v>
      </c>
      <c r="K1952" s="360" t="s">
        <v>13765</v>
      </c>
      <c r="L1952" s="360" t="s">
        <v>4145</v>
      </c>
      <c r="M1952" s="360" t="s">
        <v>14527</v>
      </c>
      <c r="N1952" s="363" t="s">
        <v>15955</v>
      </c>
      <c r="O1952" s="363" t="s">
        <v>13926</v>
      </c>
      <c r="P1952" s="363" t="s">
        <v>14528</v>
      </c>
      <c r="Q1952" s="363" t="s">
        <v>14529</v>
      </c>
      <c r="R1952" s="363" t="s">
        <v>15956</v>
      </c>
      <c r="S1952" s="363" t="s">
        <v>9516</v>
      </c>
      <c r="T1952" s="419" t="str">
        <f t="shared" si="61"/>
        <v>407Xã Sen Ngư</v>
      </c>
      <c r="U1952" t="e">
        <f>VLOOKUP(S1952,'DM CQT mới'!$E$7:$E$132,1,)</f>
        <v>#N/A</v>
      </c>
      <c r="V1952" s="360" t="s">
        <v>4145</v>
      </c>
      <c r="W1952" s="363" t="s">
        <v>15955</v>
      </c>
      <c r="X1952" t="b">
        <f t="shared" si="60"/>
        <v>1</v>
      </c>
    </row>
    <row r="1953" spans="1:24" ht="60" hidden="1">
      <c r="A1953" s="360" t="s">
        <v>7927</v>
      </c>
      <c r="B1953" s="361" t="s">
        <v>11891</v>
      </c>
      <c r="C1953" s="361">
        <v>9</v>
      </c>
      <c r="D1953" s="361" t="s">
        <v>4145</v>
      </c>
      <c r="E1953" s="361" t="s">
        <v>14527</v>
      </c>
      <c r="F1953" s="361" t="s">
        <v>15886</v>
      </c>
      <c r="G1953" s="361" t="s">
        <v>14515</v>
      </c>
      <c r="H1953" s="361" t="s">
        <v>7942</v>
      </c>
      <c r="I1953" s="363" t="s">
        <v>14494</v>
      </c>
      <c r="J1953" s="363" t="s">
        <v>11993</v>
      </c>
      <c r="K1953" s="360" t="s">
        <v>13765</v>
      </c>
      <c r="L1953" s="360" t="s">
        <v>4145</v>
      </c>
      <c r="M1953" s="360" t="s">
        <v>14527</v>
      </c>
      <c r="N1953" s="363" t="s">
        <v>15955</v>
      </c>
      <c r="O1953" s="363" t="s">
        <v>13926</v>
      </c>
      <c r="P1953" s="363" t="s">
        <v>14528</v>
      </c>
      <c r="Q1953" s="363" t="s">
        <v>14529</v>
      </c>
      <c r="R1953" s="363" t="s">
        <v>15956</v>
      </c>
      <c r="S1953" s="363" t="s">
        <v>8036</v>
      </c>
      <c r="T1953" s="419" t="str">
        <f t="shared" si="61"/>
        <v>407Xã Tân Mỹ</v>
      </c>
      <c r="U1953" t="e">
        <f>VLOOKUP(S1953,'DM CQT mới'!$E$7:$E$132,1,)</f>
        <v>#N/A</v>
      </c>
      <c r="V1953" s="360" t="s">
        <v>4145</v>
      </c>
      <c r="W1953" s="363" t="s">
        <v>15955</v>
      </c>
      <c r="X1953" t="b">
        <f t="shared" si="60"/>
        <v>1</v>
      </c>
    </row>
    <row r="1954" spans="1:24" ht="60" hidden="1">
      <c r="A1954" s="360" t="s">
        <v>7927</v>
      </c>
      <c r="B1954" s="361" t="s">
        <v>11891</v>
      </c>
      <c r="C1954" s="361">
        <v>9</v>
      </c>
      <c r="D1954" s="361" t="s">
        <v>4145</v>
      </c>
      <c r="E1954" s="361" t="s">
        <v>14527</v>
      </c>
      <c r="F1954" s="361" t="s">
        <v>15886</v>
      </c>
      <c r="G1954" s="361" t="s">
        <v>14515</v>
      </c>
      <c r="H1954" s="361" t="s">
        <v>7942</v>
      </c>
      <c r="I1954" s="363" t="s">
        <v>14494</v>
      </c>
      <c r="J1954" s="363" t="s">
        <v>11993</v>
      </c>
      <c r="K1954" s="360" t="s">
        <v>13765</v>
      </c>
      <c r="L1954" s="360" t="s">
        <v>4145</v>
      </c>
      <c r="M1954" s="360" t="s">
        <v>14527</v>
      </c>
      <c r="N1954" s="363" t="s">
        <v>15955</v>
      </c>
      <c r="O1954" s="363" t="s">
        <v>13926</v>
      </c>
      <c r="P1954" s="363" t="s">
        <v>14528</v>
      </c>
      <c r="Q1954" s="363" t="s">
        <v>14529</v>
      </c>
      <c r="R1954" s="363" t="s">
        <v>15956</v>
      </c>
      <c r="S1954" s="363" t="s">
        <v>9517</v>
      </c>
      <c r="T1954" s="419" t="str">
        <f t="shared" si="61"/>
        <v>407Xã Trường Phú</v>
      </c>
      <c r="U1954" t="e">
        <f>VLOOKUP(S1954,'DM CQT mới'!$E$7:$E$132,1,)</f>
        <v>#N/A</v>
      </c>
      <c r="V1954" s="360" t="s">
        <v>4145</v>
      </c>
      <c r="W1954" s="363" t="s">
        <v>15955</v>
      </c>
      <c r="X1954" t="b">
        <f t="shared" si="60"/>
        <v>1</v>
      </c>
    </row>
    <row r="1955" spans="1:24" ht="60" hidden="1">
      <c r="A1955" s="360" t="s">
        <v>7927</v>
      </c>
      <c r="B1955" s="361" t="s">
        <v>11891</v>
      </c>
      <c r="C1955" s="361">
        <v>9</v>
      </c>
      <c r="D1955" s="361" t="s">
        <v>4145</v>
      </c>
      <c r="E1955" s="361" t="s">
        <v>14527</v>
      </c>
      <c r="F1955" s="361" t="s">
        <v>15886</v>
      </c>
      <c r="G1955" s="361" t="s">
        <v>14515</v>
      </c>
      <c r="H1955" s="361" t="s">
        <v>7942</v>
      </c>
      <c r="I1955" s="363" t="s">
        <v>14494</v>
      </c>
      <c r="J1955" s="363" t="s">
        <v>11993</v>
      </c>
      <c r="K1955" s="360" t="s">
        <v>13765</v>
      </c>
      <c r="L1955" s="360" t="s">
        <v>4145</v>
      </c>
      <c r="M1955" s="360" t="s">
        <v>14527</v>
      </c>
      <c r="N1955" s="363" t="s">
        <v>15955</v>
      </c>
      <c r="O1955" s="363" t="s">
        <v>13926</v>
      </c>
      <c r="P1955" s="363" t="s">
        <v>14528</v>
      </c>
      <c r="Q1955" s="363" t="s">
        <v>14529</v>
      </c>
      <c r="R1955" s="363" t="s">
        <v>15956</v>
      </c>
      <c r="S1955" s="363" t="s">
        <v>9518</v>
      </c>
      <c r="T1955" s="419" t="str">
        <f t="shared" si="61"/>
        <v>407Xã Lệ Ninh</v>
      </c>
      <c r="U1955" t="e">
        <f>VLOOKUP(S1955,'DM CQT mới'!$E$7:$E$132,1,)</f>
        <v>#N/A</v>
      </c>
      <c r="V1955" s="360" t="s">
        <v>4145</v>
      </c>
      <c r="W1955" s="363" t="s">
        <v>15955</v>
      </c>
      <c r="X1955" t="b">
        <f t="shared" si="60"/>
        <v>1</v>
      </c>
    </row>
    <row r="1956" spans="1:24" ht="60" hidden="1">
      <c r="A1956" s="360" t="s">
        <v>7927</v>
      </c>
      <c r="B1956" s="361" t="s">
        <v>11891</v>
      </c>
      <c r="C1956" s="361">
        <v>9</v>
      </c>
      <c r="D1956" s="361" t="s">
        <v>4145</v>
      </c>
      <c r="E1956" s="361" t="s">
        <v>14527</v>
      </c>
      <c r="F1956" s="361" t="s">
        <v>15886</v>
      </c>
      <c r="G1956" s="361" t="s">
        <v>14515</v>
      </c>
      <c r="H1956" s="361" t="s">
        <v>7942</v>
      </c>
      <c r="I1956" s="363" t="s">
        <v>14494</v>
      </c>
      <c r="J1956" s="363" t="s">
        <v>11993</v>
      </c>
      <c r="K1956" s="360" t="s">
        <v>13765</v>
      </c>
      <c r="L1956" s="360" t="s">
        <v>4145</v>
      </c>
      <c r="M1956" s="360" t="s">
        <v>14527</v>
      </c>
      <c r="N1956" s="363" t="s">
        <v>15955</v>
      </c>
      <c r="O1956" s="363" t="s">
        <v>13926</v>
      </c>
      <c r="P1956" s="363" t="s">
        <v>14528</v>
      </c>
      <c r="Q1956" s="363" t="s">
        <v>14529</v>
      </c>
      <c r="R1956" s="363" t="s">
        <v>15956</v>
      </c>
      <c r="S1956" s="363" t="s">
        <v>9519</v>
      </c>
      <c r="T1956" s="419" t="str">
        <f t="shared" si="61"/>
        <v>407Xã Kim Ngân</v>
      </c>
      <c r="U1956" t="e">
        <f>VLOOKUP(S1956,'DM CQT mới'!$E$7:$E$132,1,)</f>
        <v>#N/A</v>
      </c>
      <c r="V1956" s="360" t="s">
        <v>4145</v>
      </c>
      <c r="W1956" s="363" t="s">
        <v>15955</v>
      </c>
      <c r="X1956" t="b">
        <f t="shared" si="60"/>
        <v>1</v>
      </c>
    </row>
    <row r="1957" spans="1:24" ht="60" hidden="1">
      <c r="A1957" s="360" t="s">
        <v>7927</v>
      </c>
      <c r="B1957" s="361" t="s">
        <v>11891</v>
      </c>
      <c r="C1957" s="361">
        <v>9</v>
      </c>
      <c r="D1957" s="361" t="s">
        <v>4145</v>
      </c>
      <c r="E1957" s="361" t="s">
        <v>14527</v>
      </c>
      <c r="F1957" s="361" t="s">
        <v>15886</v>
      </c>
      <c r="G1957" s="361" t="s">
        <v>14515</v>
      </c>
      <c r="H1957" s="361" t="s">
        <v>7942</v>
      </c>
      <c r="I1957" s="363" t="s">
        <v>14494</v>
      </c>
      <c r="J1957" s="363" t="s">
        <v>11993</v>
      </c>
      <c r="K1957" s="360" t="s">
        <v>13765</v>
      </c>
      <c r="L1957" s="360" t="s">
        <v>4145</v>
      </c>
      <c r="M1957" s="360" t="s">
        <v>14527</v>
      </c>
      <c r="N1957" s="363" t="s">
        <v>15955</v>
      </c>
      <c r="O1957" s="363" t="s">
        <v>13926</v>
      </c>
      <c r="P1957" s="363" t="s">
        <v>14528</v>
      </c>
      <c r="Q1957" s="363" t="s">
        <v>14529</v>
      </c>
      <c r="R1957" s="363" t="s">
        <v>15956</v>
      </c>
      <c r="S1957" s="363" t="s">
        <v>9210</v>
      </c>
      <c r="T1957" s="419" t="str">
        <f t="shared" si="61"/>
        <v>407Xã Quảng Ninh</v>
      </c>
      <c r="U1957" t="e">
        <f>VLOOKUP(S1957,'DM CQT mới'!$E$7:$E$132,1,)</f>
        <v>#N/A</v>
      </c>
      <c r="V1957" s="360" t="s">
        <v>4145</v>
      </c>
      <c r="W1957" s="363" t="s">
        <v>15955</v>
      </c>
      <c r="X1957" t="b">
        <f t="shared" si="60"/>
        <v>1</v>
      </c>
    </row>
    <row r="1958" spans="1:24" ht="60" hidden="1">
      <c r="A1958" s="360" t="s">
        <v>7927</v>
      </c>
      <c r="B1958" s="361" t="s">
        <v>11891</v>
      </c>
      <c r="C1958" s="361">
        <v>9</v>
      </c>
      <c r="D1958" s="361" t="s">
        <v>4145</v>
      </c>
      <c r="E1958" s="361" t="s">
        <v>14527</v>
      </c>
      <c r="F1958" s="361" t="s">
        <v>15886</v>
      </c>
      <c r="G1958" s="361" t="s">
        <v>14515</v>
      </c>
      <c r="H1958" s="361" t="s">
        <v>7942</v>
      </c>
      <c r="I1958" s="363" t="s">
        <v>14494</v>
      </c>
      <c r="J1958" s="363" t="s">
        <v>11993</v>
      </c>
      <c r="K1958" s="360" t="s">
        <v>13765</v>
      </c>
      <c r="L1958" s="360" t="s">
        <v>4145</v>
      </c>
      <c r="M1958" s="360" t="s">
        <v>14527</v>
      </c>
      <c r="N1958" s="363" t="s">
        <v>15955</v>
      </c>
      <c r="O1958" s="363" t="s">
        <v>13926</v>
      </c>
      <c r="P1958" s="363" t="s">
        <v>14528</v>
      </c>
      <c r="Q1958" s="363" t="s">
        <v>14529</v>
      </c>
      <c r="R1958" s="363" t="s">
        <v>15956</v>
      </c>
      <c r="S1958" s="363" t="s">
        <v>9512</v>
      </c>
      <c r="T1958" s="419" t="str">
        <f t="shared" si="61"/>
        <v>407Xã Ninh Châu</v>
      </c>
      <c r="U1958" t="e">
        <f>VLOOKUP(S1958,'DM CQT mới'!$E$7:$E$132,1,)</f>
        <v>#N/A</v>
      </c>
      <c r="V1958" s="360" t="s">
        <v>4145</v>
      </c>
      <c r="W1958" s="363" t="s">
        <v>15955</v>
      </c>
      <c r="X1958" t="b">
        <f t="shared" si="60"/>
        <v>1</v>
      </c>
    </row>
    <row r="1959" spans="1:24" ht="60" hidden="1">
      <c r="A1959" s="360" t="s">
        <v>7927</v>
      </c>
      <c r="B1959" s="361" t="s">
        <v>11891</v>
      </c>
      <c r="C1959" s="361">
        <v>9</v>
      </c>
      <c r="D1959" s="361" t="s">
        <v>4145</v>
      </c>
      <c r="E1959" s="361" t="s">
        <v>14527</v>
      </c>
      <c r="F1959" s="361" t="s">
        <v>15886</v>
      </c>
      <c r="G1959" s="361" t="s">
        <v>14515</v>
      </c>
      <c r="H1959" s="361" t="s">
        <v>7942</v>
      </c>
      <c r="I1959" s="363" t="s">
        <v>14494</v>
      </c>
      <c r="J1959" s="363" t="s">
        <v>11993</v>
      </c>
      <c r="K1959" s="360" t="s">
        <v>13765</v>
      </c>
      <c r="L1959" s="360" t="s">
        <v>4145</v>
      </c>
      <c r="M1959" s="360" t="s">
        <v>14527</v>
      </c>
      <c r="N1959" s="363" t="s">
        <v>15955</v>
      </c>
      <c r="O1959" s="363" t="s">
        <v>13926</v>
      </c>
      <c r="P1959" s="363" t="s">
        <v>14528</v>
      </c>
      <c r="Q1959" s="363" t="s">
        <v>14529</v>
      </c>
      <c r="R1959" s="363" t="s">
        <v>15956</v>
      </c>
      <c r="S1959" s="363" t="s">
        <v>9513</v>
      </c>
      <c r="T1959" s="419" t="str">
        <f t="shared" si="61"/>
        <v>407Xã Trường Ninh</v>
      </c>
      <c r="U1959" t="e">
        <f>VLOOKUP(S1959,'DM CQT mới'!$E$7:$E$132,1,)</f>
        <v>#N/A</v>
      </c>
      <c r="V1959" s="360" t="s">
        <v>4145</v>
      </c>
      <c r="W1959" s="363" t="s">
        <v>15955</v>
      </c>
      <c r="X1959" t="b">
        <f t="shared" si="60"/>
        <v>1</v>
      </c>
    </row>
    <row r="1960" spans="1:24" ht="60" hidden="1">
      <c r="A1960" s="360" t="s">
        <v>7927</v>
      </c>
      <c r="B1960" s="361" t="s">
        <v>11891</v>
      </c>
      <c r="C1960" s="361">
        <v>9</v>
      </c>
      <c r="D1960" s="361" t="s">
        <v>4145</v>
      </c>
      <c r="E1960" s="361" t="s">
        <v>14527</v>
      </c>
      <c r="F1960" s="361" t="s">
        <v>15886</v>
      </c>
      <c r="G1960" s="361" t="s">
        <v>14515</v>
      </c>
      <c r="H1960" s="361" t="s">
        <v>7942</v>
      </c>
      <c r="I1960" s="363" t="s">
        <v>14494</v>
      </c>
      <c r="J1960" s="363" t="s">
        <v>11993</v>
      </c>
      <c r="K1960" s="360" t="s">
        <v>13765</v>
      </c>
      <c r="L1960" s="360" t="s">
        <v>4145</v>
      </c>
      <c r="M1960" s="360" t="s">
        <v>14527</v>
      </c>
      <c r="N1960" s="363" t="s">
        <v>15955</v>
      </c>
      <c r="O1960" s="363" t="s">
        <v>13926</v>
      </c>
      <c r="P1960" s="363" t="s">
        <v>14528</v>
      </c>
      <c r="Q1960" s="363" t="s">
        <v>14529</v>
      </c>
      <c r="R1960" s="363" t="s">
        <v>15956</v>
      </c>
      <c r="S1960" s="363" t="s">
        <v>8786</v>
      </c>
      <c r="T1960" s="419" t="str">
        <f t="shared" si="61"/>
        <v>407Xã Trường Sơn</v>
      </c>
      <c r="U1960" t="e">
        <f>VLOOKUP(S1960,'DM CQT mới'!$E$7:$E$132,1,)</f>
        <v>#N/A</v>
      </c>
      <c r="V1960" s="360" t="s">
        <v>4145</v>
      </c>
      <c r="W1960" s="363" t="s">
        <v>15955</v>
      </c>
      <c r="X1960" t="b">
        <f t="shared" si="60"/>
        <v>1</v>
      </c>
    </row>
    <row r="1961" spans="1:24" ht="45" hidden="1">
      <c r="A1961" s="360" t="s">
        <v>14530</v>
      </c>
      <c r="B1961" s="361" t="s">
        <v>11891</v>
      </c>
      <c r="C1961" s="361">
        <v>10</v>
      </c>
      <c r="D1961" s="361">
        <v>1571</v>
      </c>
      <c r="E1961" s="361" t="s">
        <v>14531</v>
      </c>
      <c r="F1961" s="361" t="s">
        <v>15888</v>
      </c>
      <c r="G1961" s="361" t="s">
        <v>14494</v>
      </c>
      <c r="H1961" s="361">
        <v>407</v>
      </c>
      <c r="I1961" s="363" t="s">
        <v>14494</v>
      </c>
      <c r="J1961" s="363" t="s">
        <v>11993</v>
      </c>
      <c r="K1961" s="360" t="s">
        <v>13768</v>
      </c>
      <c r="L1961" s="360" t="s">
        <v>14532</v>
      </c>
      <c r="M1961" s="360"/>
      <c r="N1961" s="363" t="s">
        <v>15957</v>
      </c>
      <c r="O1961" s="363" t="s">
        <v>13844</v>
      </c>
      <c r="P1961" s="363" t="s">
        <v>14533</v>
      </c>
      <c r="Q1961" s="363" t="s">
        <v>14534</v>
      </c>
      <c r="R1961" s="363" t="s">
        <v>15958</v>
      </c>
      <c r="S1961" s="363" t="s">
        <v>15362</v>
      </c>
      <c r="T1961" s="419" t="str">
        <f t="shared" si="61"/>
        <v>407Đặc Khu Cồn Cỏ</v>
      </c>
      <c r="U1961" t="e">
        <f>VLOOKUP(S1961,'DM CQT mới'!$E$7:$E$132,1,)</f>
        <v>#N/A</v>
      </c>
      <c r="V1961" s="360" t="s">
        <v>14532</v>
      </c>
      <c r="W1961" s="363" t="s">
        <v>15957</v>
      </c>
      <c r="X1961" t="b">
        <f t="shared" si="60"/>
        <v>0</v>
      </c>
    </row>
    <row r="1962" spans="1:24" ht="45" hidden="1">
      <c r="A1962" s="360" t="s">
        <v>14530</v>
      </c>
      <c r="B1962" s="361" t="s">
        <v>11891</v>
      </c>
      <c r="C1962" s="361">
        <v>10</v>
      </c>
      <c r="D1962" s="361">
        <v>1571</v>
      </c>
      <c r="E1962" s="361" t="s">
        <v>14531</v>
      </c>
      <c r="F1962" s="361" t="s">
        <v>15888</v>
      </c>
      <c r="G1962" s="361" t="s">
        <v>14494</v>
      </c>
      <c r="H1962" s="361">
        <v>407</v>
      </c>
      <c r="I1962" s="363" t="s">
        <v>14494</v>
      </c>
      <c r="J1962" s="363" t="s">
        <v>11993</v>
      </c>
      <c r="K1962" s="360" t="s">
        <v>13768</v>
      </c>
      <c r="L1962" s="360" t="s">
        <v>14532</v>
      </c>
      <c r="M1962" s="360"/>
      <c r="N1962" s="363" t="s">
        <v>15957</v>
      </c>
      <c r="O1962" s="363" t="s">
        <v>13844</v>
      </c>
      <c r="P1962" s="363" t="s">
        <v>14533</v>
      </c>
      <c r="Q1962" s="363" t="s">
        <v>14534</v>
      </c>
      <c r="R1962" s="363" t="s">
        <v>15958</v>
      </c>
      <c r="S1962" s="363" t="s">
        <v>9520</v>
      </c>
      <c r="T1962" s="419" t="str">
        <f t="shared" si="61"/>
        <v>407Phường Đông Hà</v>
      </c>
      <c r="U1962" t="e">
        <f>VLOOKUP(S1962,'DM CQT mới'!$E$7:$E$132,1,)</f>
        <v>#N/A</v>
      </c>
      <c r="V1962" s="360" t="s">
        <v>14532</v>
      </c>
      <c r="W1962" s="363" t="s">
        <v>15957</v>
      </c>
      <c r="X1962" t="b">
        <f t="shared" si="60"/>
        <v>0</v>
      </c>
    </row>
    <row r="1963" spans="1:24" ht="45" hidden="1">
      <c r="A1963" s="360" t="s">
        <v>14530</v>
      </c>
      <c r="B1963" s="361" t="s">
        <v>11891</v>
      </c>
      <c r="C1963" s="361">
        <v>10</v>
      </c>
      <c r="D1963" s="361">
        <v>1571</v>
      </c>
      <c r="E1963" s="361" t="s">
        <v>14531</v>
      </c>
      <c r="F1963" s="361" t="s">
        <v>15888</v>
      </c>
      <c r="G1963" s="361" t="s">
        <v>14494</v>
      </c>
      <c r="H1963" s="361">
        <v>407</v>
      </c>
      <c r="I1963" s="363" t="s">
        <v>14494</v>
      </c>
      <c r="J1963" s="363" t="s">
        <v>11993</v>
      </c>
      <c r="K1963" s="360" t="s">
        <v>13768</v>
      </c>
      <c r="L1963" s="360" t="s">
        <v>14532</v>
      </c>
      <c r="M1963" s="360"/>
      <c r="N1963" s="363" t="s">
        <v>15957</v>
      </c>
      <c r="O1963" s="363" t="s">
        <v>13844</v>
      </c>
      <c r="P1963" s="363" t="s">
        <v>14533</v>
      </c>
      <c r="Q1963" s="363" t="s">
        <v>14534</v>
      </c>
      <c r="R1963" s="363" t="s">
        <v>15958</v>
      </c>
      <c r="S1963" s="363" t="s">
        <v>9521</v>
      </c>
      <c r="T1963" s="419" t="str">
        <f t="shared" si="61"/>
        <v>407Phường Nam Đông Hà</v>
      </c>
      <c r="U1963" t="e">
        <f>VLOOKUP(S1963,'DM CQT mới'!$E$7:$E$132,1,)</f>
        <v>#N/A</v>
      </c>
      <c r="V1963" s="360" t="s">
        <v>14532</v>
      </c>
      <c r="W1963" s="363" t="s">
        <v>15957</v>
      </c>
      <c r="X1963" t="b">
        <f t="shared" si="60"/>
        <v>0</v>
      </c>
    </row>
    <row r="1964" spans="1:24" ht="45" hidden="1">
      <c r="A1964" s="360" t="s">
        <v>7926</v>
      </c>
      <c r="B1964" s="361" t="s">
        <v>11891</v>
      </c>
      <c r="C1964" s="361">
        <v>11</v>
      </c>
      <c r="D1964" s="361" t="s">
        <v>4209</v>
      </c>
      <c r="E1964" s="361" t="s">
        <v>14535</v>
      </c>
      <c r="F1964" s="361" t="s">
        <v>15890</v>
      </c>
      <c r="G1964" s="361" t="s">
        <v>14494</v>
      </c>
      <c r="H1964" s="361">
        <v>407</v>
      </c>
      <c r="I1964" s="363" t="s">
        <v>14494</v>
      </c>
      <c r="J1964" s="363" t="s">
        <v>11993</v>
      </c>
      <c r="K1964" s="360" t="s">
        <v>7968</v>
      </c>
      <c r="L1964" s="360" t="s">
        <v>14536</v>
      </c>
      <c r="M1964" s="360"/>
      <c r="N1964" s="363" t="s">
        <v>15959</v>
      </c>
      <c r="O1964" s="363" t="s">
        <v>13844</v>
      </c>
      <c r="P1964" s="363" t="s">
        <v>14537</v>
      </c>
      <c r="Q1964" s="363" t="s">
        <v>14538</v>
      </c>
      <c r="R1964" s="363" t="s">
        <v>15960</v>
      </c>
      <c r="S1964" s="363" t="s">
        <v>9523</v>
      </c>
      <c r="T1964" s="419" t="str">
        <f t="shared" si="61"/>
        <v>407Xã Vĩnh Linh</v>
      </c>
      <c r="U1964" t="e">
        <f>VLOOKUP(S1964,'DM CQT mới'!$E$7:$E$132,1,)</f>
        <v>#N/A</v>
      </c>
      <c r="V1964" s="360" t="s">
        <v>14536</v>
      </c>
      <c r="W1964" s="363" t="s">
        <v>15959</v>
      </c>
      <c r="X1964" t="b">
        <f t="shared" si="60"/>
        <v>0</v>
      </c>
    </row>
    <row r="1965" spans="1:24" ht="45" hidden="1">
      <c r="A1965" s="360" t="s">
        <v>7926</v>
      </c>
      <c r="B1965" s="361" t="s">
        <v>11891</v>
      </c>
      <c r="C1965" s="361">
        <v>11</v>
      </c>
      <c r="D1965" s="361" t="s">
        <v>4209</v>
      </c>
      <c r="E1965" s="361" t="s">
        <v>14535</v>
      </c>
      <c r="F1965" s="361" t="s">
        <v>15890</v>
      </c>
      <c r="G1965" s="361" t="s">
        <v>14494</v>
      </c>
      <c r="H1965" s="361">
        <v>407</v>
      </c>
      <c r="I1965" s="363" t="s">
        <v>14494</v>
      </c>
      <c r="J1965" s="363" t="s">
        <v>11993</v>
      </c>
      <c r="K1965" s="360" t="s">
        <v>7968</v>
      </c>
      <c r="L1965" s="360" t="s">
        <v>14536</v>
      </c>
      <c r="M1965" s="360"/>
      <c r="N1965" s="363" t="s">
        <v>15959</v>
      </c>
      <c r="O1965" s="363" t="s">
        <v>13844</v>
      </c>
      <c r="P1965" s="363" t="s">
        <v>14537</v>
      </c>
      <c r="Q1965" s="363" t="s">
        <v>14538</v>
      </c>
      <c r="R1965" s="363" t="s">
        <v>15960</v>
      </c>
      <c r="S1965" s="363" t="s">
        <v>9524</v>
      </c>
      <c r="T1965" s="419" t="str">
        <f t="shared" si="61"/>
        <v>407Xã Cửa Tùng</v>
      </c>
      <c r="U1965" t="e">
        <f>VLOOKUP(S1965,'DM CQT mới'!$E$7:$E$132,1,)</f>
        <v>#N/A</v>
      </c>
      <c r="V1965" s="360" t="s">
        <v>14536</v>
      </c>
      <c r="W1965" s="363" t="s">
        <v>15959</v>
      </c>
      <c r="X1965" t="b">
        <f t="shared" si="60"/>
        <v>0</v>
      </c>
    </row>
    <row r="1966" spans="1:24" ht="45" hidden="1">
      <c r="A1966" s="360" t="s">
        <v>7926</v>
      </c>
      <c r="B1966" s="361" t="s">
        <v>11891</v>
      </c>
      <c r="C1966" s="361">
        <v>11</v>
      </c>
      <c r="D1966" s="361" t="s">
        <v>4209</v>
      </c>
      <c r="E1966" s="361" t="s">
        <v>14535</v>
      </c>
      <c r="F1966" s="361" t="s">
        <v>15890</v>
      </c>
      <c r="G1966" s="361" t="s">
        <v>14494</v>
      </c>
      <c r="H1966" s="361">
        <v>407</v>
      </c>
      <c r="I1966" s="363" t="s">
        <v>14494</v>
      </c>
      <c r="J1966" s="363" t="s">
        <v>11993</v>
      </c>
      <c r="K1966" s="360" t="s">
        <v>7968</v>
      </c>
      <c r="L1966" s="360" t="s">
        <v>14536</v>
      </c>
      <c r="M1966" s="360"/>
      <c r="N1966" s="363" t="s">
        <v>15959</v>
      </c>
      <c r="O1966" s="363" t="s">
        <v>13844</v>
      </c>
      <c r="P1966" s="363" t="s">
        <v>14537</v>
      </c>
      <c r="Q1966" s="363" t="s">
        <v>14538</v>
      </c>
      <c r="R1966" s="363" t="s">
        <v>15960</v>
      </c>
      <c r="S1966" s="363" t="s">
        <v>9525</v>
      </c>
      <c r="T1966" s="419" t="str">
        <f t="shared" si="61"/>
        <v>407Xã Vĩnh Hoàng</v>
      </c>
      <c r="U1966" t="e">
        <f>VLOOKUP(S1966,'DM CQT mới'!$E$7:$E$132,1,)</f>
        <v>#N/A</v>
      </c>
      <c r="V1966" s="360" t="s">
        <v>14536</v>
      </c>
      <c r="W1966" s="363" t="s">
        <v>15959</v>
      </c>
      <c r="X1966" t="b">
        <f t="shared" si="60"/>
        <v>0</v>
      </c>
    </row>
    <row r="1967" spans="1:24" ht="45" hidden="1">
      <c r="A1967" s="360" t="s">
        <v>7926</v>
      </c>
      <c r="B1967" s="361" t="s">
        <v>11891</v>
      </c>
      <c r="C1967" s="361">
        <v>11</v>
      </c>
      <c r="D1967" s="361" t="s">
        <v>4209</v>
      </c>
      <c r="E1967" s="361" t="s">
        <v>14535</v>
      </c>
      <c r="F1967" s="361" t="s">
        <v>15890</v>
      </c>
      <c r="G1967" s="361" t="s">
        <v>14494</v>
      </c>
      <c r="H1967" s="361">
        <v>407</v>
      </c>
      <c r="I1967" s="363" t="s">
        <v>14494</v>
      </c>
      <c r="J1967" s="363" t="s">
        <v>11993</v>
      </c>
      <c r="K1967" s="360" t="s">
        <v>7968</v>
      </c>
      <c r="L1967" s="360" t="s">
        <v>14536</v>
      </c>
      <c r="M1967" s="360"/>
      <c r="N1967" s="363" t="s">
        <v>15959</v>
      </c>
      <c r="O1967" s="363" t="s">
        <v>13844</v>
      </c>
      <c r="P1967" s="363" t="s">
        <v>14537</v>
      </c>
      <c r="Q1967" s="363" t="s">
        <v>14538</v>
      </c>
      <c r="R1967" s="363" t="s">
        <v>15960</v>
      </c>
      <c r="S1967" s="363" t="s">
        <v>9526</v>
      </c>
      <c r="T1967" s="419" t="str">
        <f t="shared" si="61"/>
        <v>407Xã Vĩnh Thủy</v>
      </c>
      <c r="U1967" t="e">
        <f>VLOOKUP(S1967,'DM CQT mới'!$E$7:$E$132,1,)</f>
        <v>#N/A</v>
      </c>
      <c r="V1967" s="360" t="s">
        <v>14536</v>
      </c>
      <c r="W1967" s="363" t="s">
        <v>15959</v>
      </c>
      <c r="X1967" t="b">
        <f t="shared" si="60"/>
        <v>0</v>
      </c>
    </row>
    <row r="1968" spans="1:24" ht="45" hidden="1">
      <c r="A1968" s="360" t="s">
        <v>7926</v>
      </c>
      <c r="B1968" s="361" t="s">
        <v>11891</v>
      </c>
      <c r="C1968" s="361">
        <v>11</v>
      </c>
      <c r="D1968" s="361" t="s">
        <v>4209</v>
      </c>
      <c r="E1968" s="361" t="s">
        <v>14535</v>
      </c>
      <c r="F1968" s="361" t="s">
        <v>15890</v>
      </c>
      <c r="G1968" s="361" t="s">
        <v>14494</v>
      </c>
      <c r="H1968" s="361">
        <v>407</v>
      </c>
      <c r="I1968" s="363" t="s">
        <v>14494</v>
      </c>
      <c r="J1968" s="363" t="s">
        <v>11993</v>
      </c>
      <c r="K1968" s="360" t="s">
        <v>7968</v>
      </c>
      <c r="L1968" s="360" t="s">
        <v>14536</v>
      </c>
      <c r="M1968" s="360"/>
      <c r="N1968" s="363" t="s">
        <v>15959</v>
      </c>
      <c r="O1968" s="363" t="s">
        <v>13844</v>
      </c>
      <c r="P1968" s="363" t="s">
        <v>14537</v>
      </c>
      <c r="Q1968" s="363" t="s">
        <v>14538</v>
      </c>
      <c r="R1968" s="363" t="s">
        <v>15960</v>
      </c>
      <c r="S1968" s="363" t="s">
        <v>9527</v>
      </c>
      <c r="T1968" s="419" t="str">
        <f t="shared" si="61"/>
        <v>407Xã Bến Quan</v>
      </c>
      <c r="U1968" t="e">
        <f>VLOOKUP(S1968,'DM CQT mới'!$E$7:$E$132,1,)</f>
        <v>#N/A</v>
      </c>
      <c r="V1968" s="360" t="s">
        <v>14536</v>
      </c>
      <c r="W1968" s="363" t="s">
        <v>15959</v>
      </c>
      <c r="X1968" t="b">
        <f t="shared" si="60"/>
        <v>0</v>
      </c>
    </row>
    <row r="1969" spans="1:24" ht="45" hidden="1">
      <c r="A1969" s="360" t="s">
        <v>7926</v>
      </c>
      <c r="B1969" s="361" t="s">
        <v>11891</v>
      </c>
      <c r="C1969" s="361">
        <v>11</v>
      </c>
      <c r="D1969" s="361" t="s">
        <v>4209</v>
      </c>
      <c r="E1969" s="361" t="s">
        <v>14535</v>
      </c>
      <c r="F1969" s="361" t="s">
        <v>15890</v>
      </c>
      <c r="G1969" s="361" t="s">
        <v>14494</v>
      </c>
      <c r="H1969" s="361">
        <v>407</v>
      </c>
      <c r="I1969" s="363" t="s">
        <v>14494</v>
      </c>
      <c r="J1969" s="363" t="s">
        <v>11993</v>
      </c>
      <c r="K1969" s="360" t="s">
        <v>7968</v>
      </c>
      <c r="L1969" s="360" t="s">
        <v>14536</v>
      </c>
      <c r="M1969" s="360"/>
      <c r="N1969" s="363" t="s">
        <v>15959</v>
      </c>
      <c r="O1969" s="363" t="s">
        <v>13844</v>
      </c>
      <c r="P1969" s="363" t="s">
        <v>14537</v>
      </c>
      <c r="Q1969" s="363" t="s">
        <v>14538</v>
      </c>
      <c r="R1969" s="363" t="s">
        <v>15960</v>
      </c>
      <c r="S1969" s="363" t="s">
        <v>9529</v>
      </c>
      <c r="T1969" s="419" t="str">
        <f t="shared" si="61"/>
        <v>407Xã Cửa Việt</v>
      </c>
      <c r="U1969" t="e">
        <f>VLOOKUP(S1969,'DM CQT mới'!$E$7:$E$132,1,)</f>
        <v>#N/A</v>
      </c>
      <c r="V1969" s="360" t="s">
        <v>14536</v>
      </c>
      <c r="W1969" s="363" t="s">
        <v>15959</v>
      </c>
      <c r="X1969" t="b">
        <f t="shared" si="60"/>
        <v>0</v>
      </c>
    </row>
    <row r="1970" spans="1:24" ht="45" hidden="1">
      <c r="A1970" s="360" t="s">
        <v>7926</v>
      </c>
      <c r="B1970" s="361" t="s">
        <v>11891</v>
      </c>
      <c r="C1970" s="361">
        <v>11</v>
      </c>
      <c r="D1970" s="361" t="s">
        <v>4209</v>
      </c>
      <c r="E1970" s="361" t="s">
        <v>14535</v>
      </c>
      <c r="F1970" s="361" t="s">
        <v>15890</v>
      </c>
      <c r="G1970" s="361" t="s">
        <v>14494</v>
      </c>
      <c r="H1970" s="361">
        <v>407</v>
      </c>
      <c r="I1970" s="363" t="s">
        <v>14494</v>
      </c>
      <c r="J1970" s="363" t="s">
        <v>11993</v>
      </c>
      <c r="K1970" s="360" t="s">
        <v>7968</v>
      </c>
      <c r="L1970" s="360" t="s">
        <v>14536</v>
      </c>
      <c r="M1970" s="360"/>
      <c r="N1970" s="363" t="s">
        <v>15959</v>
      </c>
      <c r="O1970" s="363" t="s">
        <v>13844</v>
      </c>
      <c r="P1970" s="363" t="s">
        <v>14537</v>
      </c>
      <c r="Q1970" s="363" t="s">
        <v>14538</v>
      </c>
      <c r="R1970" s="363" t="s">
        <v>15960</v>
      </c>
      <c r="S1970" s="363" t="s">
        <v>9528</v>
      </c>
      <c r="T1970" s="419" t="str">
        <f t="shared" si="61"/>
        <v>407Xã Cồn Tiên</v>
      </c>
      <c r="U1970" t="e">
        <f>VLOOKUP(S1970,'DM CQT mới'!$E$7:$E$132,1,)</f>
        <v>#N/A</v>
      </c>
      <c r="V1970" s="360" t="s">
        <v>14536</v>
      </c>
      <c r="W1970" s="363" t="s">
        <v>15959</v>
      </c>
      <c r="X1970" t="b">
        <f t="shared" si="60"/>
        <v>0</v>
      </c>
    </row>
    <row r="1971" spans="1:24" ht="45" hidden="1">
      <c r="A1971" s="360" t="s">
        <v>7926</v>
      </c>
      <c r="B1971" s="361" t="s">
        <v>11891</v>
      </c>
      <c r="C1971" s="361">
        <v>11</v>
      </c>
      <c r="D1971" s="361" t="s">
        <v>4209</v>
      </c>
      <c r="E1971" s="361" t="s">
        <v>14535</v>
      </c>
      <c r="F1971" s="361" t="s">
        <v>15890</v>
      </c>
      <c r="G1971" s="361" t="s">
        <v>14494</v>
      </c>
      <c r="H1971" s="361">
        <v>407</v>
      </c>
      <c r="I1971" s="363" t="s">
        <v>14494</v>
      </c>
      <c r="J1971" s="363" t="s">
        <v>11993</v>
      </c>
      <c r="K1971" s="360" t="s">
        <v>7968</v>
      </c>
      <c r="L1971" s="360" t="s">
        <v>14536</v>
      </c>
      <c r="M1971" s="360"/>
      <c r="N1971" s="363" t="s">
        <v>15959</v>
      </c>
      <c r="O1971" s="363" t="s">
        <v>13844</v>
      </c>
      <c r="P1971" s="363" t="s">
        <v>14537</v>
      </c>
      <c r="Q1971" s="363" t="s">
        <v>14538</v>
      </c>
      <c r="R1971" s="363" t="s">
        <v>15960</v>
      </c>
      <c r="S1971" s="363" t="s">
        <v>9530</v>
      </c>
      <c r="T1971" s="419" t="str">
        <f t="shared" si="61"/>
        <v>407Xã Gio Linh</v>
      </c>
      <c r="U1971" t="e">
        <f>VLOOKUP(S1971,'DM CQT mới'!$E$7:$E$132,1,)</f>
        <v>#N/A</v>
      </c>
      <c r="V1971" s="360" t="s">
        <v>14536</v>
      </c>
      <c r="W1971" s="363" t="s">
        <v>15959</v>
      </c>
      <c r="X1971" t="b">
        <f t="shared" si="60"/>
        <v>0</v>
      </c>
    </row>
    <row r="1972" spans="1:24" ht="45" hidden="1">
      <c r="A1972" s="360" t="s">
        <v>7926</v>
      </c>
      <c r="B1972" s="361" t="s">
        <v>11891</v>
      </c>
      <c r="C1972" s="361">
        <v>11</v>
      </c>
      <c r="D1972" s="361" t="s">
        <v>4209</v>
      </c>
      <c r="E1972" s="361" t="s">
        <v>14535</v>
      </c>
      <c r="F1972" s="361" t="s">
        <v>15890</v>
      </c>
      <c r="G1972" s="361" t="s">
        <v>14494</v>
      </c>
      <c r="H1972" s="361">
        <v>407</v>
      </c>
      <c r="I1972" s="363" t="s">
        <v>14494</v>
      </c>
      <c r="J1972" s="363" t="s">
        <v>11993</v>
      </c>
      <c r="K1972" s="360" t="s">
        <v>7968</v>
      </c>
      <c r="L1972" s="360" t="s">
        <v>14536</v>
      </c>
      <c r="M1972" s="360"/>
      <c r="N1972" s="363" t="s">
        <v>15959</v>
      </c>
      <c r="O1972" s="363" t="s">
        <v>13844</v>
      </c>
      <c r="P1972" s="363" t="s">
        <v>14537</v>
      </c>
      <c r="Q1972" s="363" t="s">
        <v>14538</v>
      </c>
      <c r="R1972" s="363" t="s">
        <v>15960</v>
      </c>
      <c r="S1972" s="363" t="s">
        <v>9531</v>
      </c>
      <c r="T1972" s="419" t="str">
        <f t="shared" si="61"/>
        <v>407Xã Bến Hải</v>
      </c>
      <c r="U1972" t="e">
        <f>VLOOKUP(S1972,'DM CQT mới'!$E$7:$E$132,1,)</f>
        <v>#N/A</v>
      </c>
      <c r="V1972" s="360" t="s">
        <v>14536</v>
      </c>
      <c r="W1972" s="363" t="s">
        <v>15959</v>
      </c>
      <c r="X1972" t="b">
        <f t="shared" si="60"/>
        <v>0</v>
      </c>
    </row>
    <row r="1973" spans="1:24" ht="45" hidden="1">
      <c r="A1973" s="360" t="s">
        <v>14539</v>
      </c>
      <c r="B1973" s="361" t="s">
        <v>11891</v>
      </c>
      <c r="C1973" s="361">
        <v>12</v>
      </c>
      <c r="D1973" s="361" t="s">
        <v>4227</v>
      </c>
      <c r="E1973" s="361" t="s">
        <v>14540</v>
      </c>
      <c r="F1973" s="361" t="s">
        <v>15892</v>
      </c>
      <c r="G1973" s="361" t="s">
        <v>14494</v>
      </c>
      <c r="H1973" s="361">
        <v>407</v>
      </c>
      <c r="I1973" s="363" t="s">
        <v>14494</v>
      </c>
      <c r="J1973" s="363" t="s">
        <v>11993</v>
      </c>
      <c r="K1973" s="360" t="s">
        <v>7964</v>
      </c>
      <c r="L1973" s="360" t="s">
        <v>14541</v>
      </c>
      <c r="M1973" s="360"/>
      <c r="N1973" s="363" t="s">
        <v>15961</v>
      </c>
      <c r="O1973" s="363" t="s">
        <v>13844</v>
      </c>
      <c r="P1973" s="363" t="s">
        <v>14542</v>
      </c>
      <c r="Q1973" s="363" t="s">
        <v>14543</v>
      </c>
      <c r="R1973" s="363" t="s">
        <v>15962</v>
      </c>
      <c r="S1973" s="363" t="s">
        <v>9544</v>
      </c>
      <c r="T1973" s="419" t="str">
        <f t="shared" si="61"/>
        <v>407Xã Cam Lộ</v>
      </c>
      <c r="U1973" t="e">
        <f>VLOOKUP(S1973,'DM CQT mới'!$E$7:$E$132,1,)</f>
        <v>#N/A</v>
      </c>
      <c r="V1973" s="360" t="s">
        <v>14541</v>
      </c>
      <c r="W1973" s="363" t="s">
        <v>15961</v>
      </c>
      <c r="X1973" t="b">
        <f t="shared" si="60"/>
        <v>0</v>
      </c>
    </row>
    <row r="1974" spans="1:24" ht="45" hidden="1">
      <c r="A1974" s="360" t="s">
        <v>14539</v>
      </c>
      <c r="B1974" s="361" t="s">
        <v>11891</v>
      </c>
      <c r="C1974" s="361">
        <v>12</v>
      </c>
      <c r="D1974" s="361" t="s">
        <v>4227</v>
      </c>
      <c r="E1974" s="361" t="s">
        <v>14540</v>
      </c>
      <c r="F1974" s="361" t="s">
        <v>15892</v>
      </c>
      <c r="G1974" s="361" t="s">
        <v>14494</v>
      </c>
      <c r="H1974" s="361">
        <v>407</v>
      </c>
      <c r="I1974" s="363" t="s">
        <v>14494</v>
      </c>
      <c r="J1974" s="363" t="s">
        <v>11993</v>
      </c>
      <c r="K1974" s="360" t="s">
        <v>7964</v>
      </c>
      <c r="L1974" s="360" t="s">
        <v>14541</v>
      </c>
      <c r="M1974" s="360"/>
      <c r="N1974" s="363" t="s">
        <v>15961</v>
      </c>
      <c r="O1974" s="363" t="s">
        <v>13844</v>
      </c>
      <c r="P1974" s="363" t="s">
        <v>14542</v>
      </c>
      <c r="Q1974" s="363" t="s">
        <v>14543</v>
      </c>
      <c r="R1974" s="363" t="s">
        <v>15962</v>
      </c>
      <c r="S1974" s="363" t="s">
        <v>9545</v>
      </c>
      <c r="T1974" s="419" t="str">
        <f t="shared" si="61"/>
        <v>407Xã Hiếu Giang</v>
      </c>
      <c r="U1974" t="e">
        <f>VLOOKUP(S1974,'DM CQT mới'!$E$7:$E$132,1,)</f>
        <v>#N/A</v>
      </c>
      <c r="V1974" s="360" t="s">
        <v>14541</v>
      </c>
      <c r="W1974" s="363" t="s">
        <v>15961</v>
      </c>
      <c r="X1974" t="b">
        <f t="shared" si="60"/>
        <v>0</v>
      </c>
    </row>
    <row r="1975" spans="1:24" ht="45" hidden="1">
      <c r="A1975" s="360" t="s">
        <v>14539</v>
      </c>
      <c r="B1975" s="361" t="s">
        <v>11891</v>
      </c>
      <c r="C1975" s="361">
        <v>12</v>
      </c>
      <c r="D1975" s="361" t="s">
        <v>4227</v>
      </c>
      <c r="E1975" s="361" t="s">
        <v>14540</v>
      </c>
      <c r="F1975" s="361" t="s">
        <v>15892</v>
      </c>
      <c r="G1975" s="361" t="s">
        <v>14494</v>
      </c>
      <c r="H1975" s="361">
        <v>407</v>
      </c>
      <c r="I1975" s="363" t="s">
        <v>14494</v>
      </c>
      <c r="J1975" s="363" t="s">
        <v>11993</v>
      </c>
      <c r="K1975" s="360" t="s">
        <v>7964</v>
      </c>
      <c r="L1975" s="360" t="s">
        <v>14541</v>
      </c>
      <c r="M1975" s="360"/>
      <c r="N1975" s="363" t="s">
        <v>15961</v>
      </c>
      <c r="O1975" s="363" t="s">
        <v>13844</v>
      </c>
      <c r="P1975" s="363" t="s">
        <v>14542</v>
      </c>
      <c r="Q1975" s="363" t="s">
        <v>14543</v>
      </c>
      <c r="R1975" s="363" t="s">
        <v>15962</v>
      </c>
      <c r="S1975" s="363" t="s">
        <v>9539</v>
      </c>
      <c r="T1975" s="419" t="str">
        <f t="shared" si="61"/>
        <v>407Xã La Lay</v>
      </c>
      <c r="U1975" t="e">
        <f>VLOOKUP(S1975,'DM CQT mới'!$E$7:$E$132,1,)</f>
        <v>#N/A</v>
      </c>
      <c r="V1975" s="360" t="s">
        <v>14541</v>
      </c>
      <c r="W1975" s="363" t="s">
        <v>15961</v>
      </c>
      <c r="X1975" t="b">
        <f t="shared" si="60"/>
        <v>0</v>
      </c>
    </row>
    <row r="1976" spans="1:24" ht="45" hidden="1">
      <c r="A1976" s="360" t="s">
        <v>14539</v>
      </c>
      <c r="B1976" s="361" t="s">
        <v>11891</v>
      </c>
      <c r="C1976" s="361">
        <v>12</v>
      </c>
      <c r="D1976" s="361" t="s">
        <v>4227</v>
      </c>
      <c r="E1976" s="361" t="s">
        <v>14540</v>
      </c>
      <c r="F1976" s="361" t="s">
        <v>15892</v>
      </c>
      <c r="G1976" s="361" t="s">
        <v>14494</v>
      </c>
      <c r="H1976" s="361">
        <v>407</v>
      </c>
      <c r="I1976" s="363" t="s">
        <v>14494</v>
      </c>
      <c r="J1976" s="363" t="s">
        <v>11993</v>
      </c>
      <c r="K1976" s="360" t="s">
        <v>7964</v>
      </c>
      <c r="L1976" s="360" t="s">
        <v>14541</v>
      </c>
      <c r="M1976" s="360"/>
      <c r="N1976" s="363" t="s">
        <v>15961</v>
      </c>
      <c r="O1976" s="363" t="s">
        <v>13844</v>
      </c>
      <c r="P1976" s="363" t="s">
        <v>14542</v>
      </c>
      <c r="Q1976" s="363" t="s">
        <v>14543</v>
      </c>
      <c r="R1976" s="363" t="s">
        <v>15962</v>
      </c>
      <c r="S1976" s="363" t="s">
        <v>9540</v>
      </c>
      <c r="T1976" s="419" t="str">
        <f t="shared" si="61"/>
        <v>407Xã Tà Rụt</v>
      </c>
      <c r="U1976" t="e">
        <f>VLOOKUP(S1976,'DM CQT mới'!$E$7:$E$132,1,)</f>
        <v>#N/A</v>
      </c>
      <c r="V1976" s="360" t="s">
        <v>14541</v>
      </c>
      <c r="W1976" s="363" t="s">
        <v>15961</v>
      </c>
      <c r="X1976" t="b">
        <f t="shared" si="60"/>
        <v>0</v>
      </c>
    </row>
    <row r="1977" spans="1:24" ht="45" hidden="1">
      <c r="A1977" s="360" t="s">
        <v>14539</v>
      </c>
      <c r="B1977" s="361" t="s">
        <v>11891</v>
      </c>
      <c r="C1977" s="361">
        <v>12</v>
      </c>
      <c r="D1977" s="361" t="s">
        <v>4227</v>
      </c>
      <c r="E1977" s="361" t="s">
        <v>14540</v>
      </c>
      <c r="F1977" s="361" t="s">
        <v>15892</v>
      </c>
      <c r="G1977" s="361" t="s">
        <v>14494</v>
      </c>
      <c r="H1977" s="361">
        <v>407</v>
      </c>
      <c r="I1977" s="363" t="s">
        <v>14494</v>
      </c>
      <c r="J1977" s="363" t="s">
        <v>11993</v>
      </c>
      <c r="K1977" s="360" t="s">
        <v>7964</v>
      </c>
      <c r="L1977" s="360" t="s">
        <v>14541</v>
      </c>
      <c r="M1977" s="360"/>
      <c r="N1977" s="363" t="s">
        <v>15961</v>
      </c>
      <c r="O1977" s="363" t="s">
        <v>13844</v>
      </c>
      <c r="P1977" s="363" t="s">
        <v>14542</v>
      </c>
      <c r="Q1977" s="363" t="s">
        <v>14543</v>
      </c>
      <c r="R1977" s="363" t="s">
        <v>15962</v>
      </c>
      <c r="S1977" s="363" t="s">
        <v>9541</v>
      </c>
      <c r="T1977" s="419" t="str">
        <f t="shared" si="61"/>
        <v>407Xã Đakrông</v>
      </c>
      <c r="U1977" t="e">
        <f>VLOOKUP(S1977,'DM CQT mới'!$E$7:$E$132,1,)</f>
        <v>#N/A</v>
      </c>
      <c r="V1977" s="360" t="s">
        <v>14541</v>
      </c>
      <c r="W1977" s="363" t="s">
        <v>15961</v>
      </c>
      <c r="X1977" t="b">
        <f t="shared" si="60"/>
        <v>0</v>
      </c>
    </row>
    <row r="1978" spans="1:24" ht="45" hidden="1">
      <c r="A1978" s="360" t="s">
        <v>14539</v>
      </c>
      <c r="B1978" s="361" t="s">
        <v>11891</v>
      </c>
      <c r="C1978" s="361">
        <v>12</v>
      </c>
      <c r="D1978" s="361" t="s">
        <v>4227</v>
      </c>
      <c r="E1978" s="361" t="s">
        <v>14540</v>
      </c>
      <c r="F1978" s="361" t="s">
        <v>15892</v>
      </c>
      <c r="G1978" s="361" t="s">
        <v>14494</v>
      </c>
      <c r="H1978" s="361">
        <v>407</v>
      </c>
      <c r="I1978" s="363" t="s">
        <v>14494</v>
      </c>
      <c r="J1978" s="363" t="s">
        <v>11993</v>
      </c>
      <c r="K1978" s="360" t="s">
        <v>7964</v>
      </c>
      <c r="L1978" s="360" t="s">
        <v>14541</v>
      </c>
      <c r="M1978" s="360"/>
      <c r="N1978" s="363" t="s">
        <v>15961</v>
      </c>
      <c r="O1978" s="363" t="s">
        <v>13844</v>
      </c>
      <c r="P1978" s="363" t="s">
        <v>14542</v>
      </c>
      <c r="Q1978" s="363" t="s">
        <v>14543</v>
      </c>
      <c r="R1978" s="363" t="s">
        <v>15962</v>
      </c>
      <c r="S1978" s="363" t="s">
        <v>9542</v>
      </c>
      <c r="T1978" s="419" t="str">
        <f t="shared" si="61"/>
        <v>407Xã Ba Lòng</v>
      </c>
      <c r="U1978" t="e">
        <f>VLOOKUP(S1978,'DM CQT mới'!$E$7:$E$132,1,)</f>
        <v>#N/A</v>
      </c>
      <c r="V1978" s="360" t="s">
        <v>14541</v>
      </c>
      <c r="W1978" s="363" t="s">
        <v>15961</v>
      </c>
      <c r="X1978" t="b">
        <f t="shared" si="60"/>
        <v>0</v>
      </c>
    </row>
    <row r="1979" spans="1:24" ht="45" hidden="1">
      <c r="A1979" s="360" t="s">
        <v>14539</v>
      </c>
      <c r="B1979" s="361" t="s">
        <v>11891</v>
      </c>
      <c r="C1979" s="361">
        <v>12</v>
      </c>
      <c r="D1979" s="361" t="s">
        <v>4227</v>
      </c>
      <c r="E1979" s="361" t="s">
        <v>14540</v>
      </c>
      <c r="F1979" s="361" t="s">
        <v>15892</v>
      </c>
      <c r="G1979" s="361" t="s">
        <v>14494</v>
      </c>
      <c r="H1979" s="361">
        <v>407</v>
      </c>
      <c r="I1979" s="363" t="s">
        <v>14494</v>
      </c>
      <c r="J1979" s="363" t="s">
        <v>11993</v>
      </c>
      <c r="K1979" s="360" t="s">
        <v>7964</v>
      </c>
      <c r="L1979" s="360" t="s">
        <v>14541</v>
      </c>
      <c r="M1979" s="360"/>
      <c r="N1979" s="363" t="s">
        <v>15961</v>
      </c>
      <c r="O1979" s="363" t="s">
        <v>13844</v>
      </c>
      <c r="P1979" s="363" t="s">
        <v>14542</v>
      </c>
      <c r="Q1979" s="363" t="s">
        <v>14543</v>
      </c>
      <c r="R1979" s="363" t="s">
        <v>15962</v>
      </c>
      <c r="S1979" s="363" t="s">
        <v>9543</v>
      </c>
      <c r="T1979" s="419" t="str">
        <f t="shared" si="61"/>
        <v>407Xã Hướng Hiệp</v>
      </c>
      <c r="U1979" t="e">
        <f>VLOOKUP(S1979,'DM CQT mới'!$E$7:$E$132,1,)</f>
        <v>#N/A</v>
      </c>
      <c r="V1979" s="360" t="s">
        <v>14541</v>
      </c>
      <c r="W1979" s="363" t="s">
        <v>15961</v>
      </c>
      <c r="X1979" t="b">
        <f t="shared" si="60"/>
        <v>0</v>
      </c>
    </row>
    <row r="1980" spans="1:24" ht="45" hidden="1">
      <c r="A1980" s="360" t="s">
        <v>7923</v>
      </c>
      <c r="B1980" s="361" t="s">
        <v>11891</v>
      </c>
      <c r="C1980" s="361">
        <v>13</v>
      </c>
      <c r="D1980" s="361" t="s">
        <v>2936</v>
      </c>
      <c r="E1980" s="361" t="s">
        <v>14544</v>
      </c>
      <c r="F1980" s="361" t="s">
        <v>15894</v>
      </c>
      <c r="G1980" s="361" t="s">
        <v>14494</v>
      </c>
      <c r="H1980" s="361">
        <v>407</v>
      </c>
      <c r="I1980" s="363" t="s">
        <v>14494</v>
      </c>
      <c r="J1980" s="363" t="s">
        <v>11993</v>
      </c>
      <c r="K1980" s="360" t="s">
        <v>7969</v>
      </c>
      <c r="L1980" s="360" t="s">
        <v>14545</v>
      </c>
      <c r="M1980" s="360"/>
      <c r="N1980" s="363" t="s">
        <v>15963</v>
      </c>
      <c r="O1980" s="363" t="s">
        <v>13844</v>
      </c>
      <c r="P1980" s="363" t="s">
        <v>14546</v>
      </c>
      <c r="Q1980" s="363" t="s">
        <v>14547</v>
      </c>
      <c r="R1980" s="363" t="s">
        <v>15964</v>
      </c>
      <c r="S1980" s="363" t="s">
        <v>9532</v>
      </c>
      <c r="T1980" s="419" t="str">
        <f t="shared" si="61"/>
        <v>407Xã Hướng Lập</v>
      </c>
      <c r="U1980" t="e">
        <f>VLOOKUP(S1980,'DM CQT mới'!$E$7:$E$132,1,)</f>
        <v>#N/A</v>
      </c>
      <c r="V1980" s="360" t="s">
        <v>14545</v>
      </c>
      <c r="W1980" s="363" t="s">
        <v>15963</v>
      </c>
      <c r="X1980" t="b">
        <f t="shared" si="60"/>
        <v>0</v>
      </c>
    </row>
    <row r="1981" spans="1:24" ht="45" hidden="1">
      <c r="A1981" s="360" t="s">
        <v>7923</v>
      </c>
      <c r="B1981" s="361" t="s">
        <v>11891</v>
      </c>
      <c r="C1981" s="361">
        <v>13</v>
      </c>
      <c r="D1981" s="361" t="s">
        <v>2936</v>
      </c>
      <c r="E1981" s="361" t="s">
        <v>14544</v>
      </c>
      <c r="F1981" s="361" t="s">
        <v>15894</v>
      </c>
      <c r="G1981" s="361" t="s">
        <v>14494</v>
      </c>
      <c r="H1981" s="361">
        <v>407</v>
      </c>
      <c r="I1981" s="363" t="s">
        <v>14494</v>
      </c>
      <c r="J1981" s="363" t="s">
        <v>11993</v>
      </c>
      <c r="K1981" s="360" t="s">
        <v>7969</v>
      </c>
      <c r="L1981" s="360" t="s">
        <v>14545</v>
      </c>
      <c r="M1981" s="360"/>
      <c r="N1981" s="363" t="s">
        <v>15963</v>
      </c>
      <c r="O1981" s="363" t="s">
        <v>13844</v>
      </c>
      <c r="P1981" s="363" t="s">
        <v>14546</v>
      </c>
      <c r="Q1981" s="363" t="s">
        <v>14547</v>
      </c>
      <c r="R1981" s="363" t="s">
        <v>15964</v>
      </c>
      <c r="S1981" s="363" t="s">
        <v>9533</v>
      </c>
      <c r="T1981" s="419" t="str">
        <f t="shared" si="61"/>
        <v>407Xã Hướng Phùng</v>
      </c>
      <c r="U1981" t="e">
        <f>VLOOKUP(S1981,'DM CQT mới'!$E$7:$E$132,1,)</f>
        <v>#N/A</v>
      </c>
      <c r="V1981" s="360" t="s">
        <v>14545</v>
      </c>
      <c r="W1981" s="363" t="s">
        <v>15963</v>
      </c>
      <c r="X1981" t="b">
        <f t="shared" si="60"/>
        <v>0</v>
      </c>
    </row>
    <row r="1982" spans="1:24" ht="45" hidden="1">
      <c r="A1982" s="360" t="s">
        <v>7923</v>
      </c>
      <c r="B1982" s="361" t="s">
        <v>11891</v>
      </c>
      <c r="C1982" s="361">
        <v>13</v>
      </c>
      <c r="D1982" s="361" t="s">
        <v>2936</v>
      </c>
      <c r="E1982" s="361" t="s">
        <v>14544</v>
      </c>
      <c r="F1982" s="361" t="s">
        <v>15894</v>
      </c>
      <c r="G1982" s="361" t="s">
        <v>14494</v>
      </c>
      <c r="H1982" s="361">
        <v>407</v>
      </c>
      <c r="I1982" s="363" t="s">
        <v>14494</v>
      </c>
      <c r="J1982" s="363" t="s">
        <v>11993</v>
      </c>
      <c r="K1982" s="360" t="s">
        <v>7969</v>
      </c>
      <c r="L1982" s="360" t="s">
        <v>14545</v>
      </c>
      <c r="M1982" s="360"/>
      <c r="N1982" s="363" t="s">
        <v>15963</v>
      </c>
      <c r="O1982" s="363" t="s">
        <v>13844</v>
      </c>
      <c r="P1982" s="363" t="s">
        <v>14546</v>
      </c>
      <c r="Q1982" s="363" t="s">
        <v>14547</v>
      </c>
      <c r="R1982" s="363" t="s">
        <v>15964</v>
      </c>
      <c r="S1982" s="363" t="s">
        <v>9534</v>
      </c>
      <c r="T1982" s="419" t="str">
        <f t="shared" si="61"/>
        <v>407Xã Khe Sanh</v>
      </c>
      <c r="U1982" t="e">
        <f>VLOOKUP(S1982,'DM CQT mới'!$E$7:$E$132,1,)</f>
        <v>#N/A</v>
      </c>
      <c r="V1982" s="360" t="s">
        <v>14545</v>
      </c>
      <c r="W1982" s="363" t="s">
        <v>15963</v>
      </c>
      <c r="X1982" t="b">
        <f t="shared" si="60"/>
        <v>0</v>
      </c>
    </row>
    <row r="1983" spans="1:24" ht="45" hidden="1">
      <c r="A1983" s="360" t="s">
        <v>7923</v>
      </c>
      <c r="B1983" s="361" t="s">
        <v>11891</v>
      </c>
      <c r="C1983" s="361">
        <v>13</v>
      </c>
      <c r="D1983" s="361" t="s">
        <v>2936</v>
      </c>
      <c r="E1983" s="361" t="s">
        <v>14544</v>
      </c>
      <c r="F1983" s="361" t="s">
        <v>15894</v>
      </c>
      <c r="G1983" s="361" t="s">
        <v>14494</v>
      </c>
      <c r="H1983" s="361">
        <v>407</v>
      </c>
      <c r="I1983" s="363" t="s">
        <v>14494</v>
      </c>
      <c r="J1983" s="363" t="s">
        <v>11993</v>
      </c>
      <c r="K1983" s="360" t="s">
        <v>7969</v>
      </c>
      <c r="L1983" s="360" t="s">
        <v>14545</v>
      </c>
      <c r="M1983" s="360"/>
      <c r="N1983" s="363" t="s">
        <v>15963</v>
      </c>
      <c r="O1983" s="363" t="s">
        <v>13844</v>
      </c>
      <c r="P1983" s="363" t="s">
        <v>14546</v>
      </c>
      <c r="Q1983" s="363" t="s">
        <v>14547</v>
      </c>
      <c r="R1983" s="363" t="s">
        <v>15964</v>
      </c>
      <c r="S1983" s="363" t="s">
        <v>9535</v>
      </c>
      <c r="T1983" s="419" t="str">
        <f t="shared" si="61"/>
        <v>407Xã Tân Lập</v>
      </c>
      <c r="U1983" t="e">
        <f>VLOOKUP(S1983,'DM CQT mới'!$E$7:$E$132,1,)</f>
        <v>#N/A</v>
      </c>
      <c r="V1983" s="360" t="s">
        <v>14545</v>
      </c>
      <c r="W1983" s="363" t="s">
        <v>15963</v>
      </c>
      <c r="X1983" t="b">
        <f t="shared" si="60"/>
        <v>0</v>
      </c>
    </row>
    <row r="1984" spans="1:24" ht="45" hidden="1">
      <c r="A1984" s="360" t="s">
        <v>7923</v>
      </c>
      <c r="B1984" s="361" t="s">
        <v>11891</v>
      </c>
      <c r="C1984" s="361">
        <v>13</v>
      </c>
      <c r="D1984" s="361" t="s">
        <v>2936</v>
      </c>
      <c r="E1984" s="361" t="s">
        <v>14544</v>
      </c>
      <c r="F1984" s="361" t="s">
        <v>15894</v>
      </c>
      <c r="G1984" s="361" t="s">
        <v>14494</v>
      </c>
      <c r="H1984" s="361">
        <v>407</v>
      </c>
      <c r="I1984" s="363" t="s">
        <v>14494</v>
      </c>
      <c r="J1984" s="363" t="s">
        <v>11993</v>
      </c>
      <c r="K1984" s="360" t="s">
        <v>7969</v>
      </c>
      <c r="L1984" s="360" t="s">
        <v>14545</v>
      </c>
      <c r="M1984" s="360"/>
      <c r="N1984" s="363" t="s">
        <v>15963</v>
      </c>
      <c r="O1984" s="363" t="s">
        <v>13844</v>
      </c>
      <c r="P1984" s="363" t="s">
        <v>14546</v>
      </c>
      <c r="Q1984" s="363" t="s">
        <v>14547</v>
      </c>
      <c r="R1984" s="363" t="s">
        <v>15964</v>
      </c>
      <c r="S1984" s="363" t="s">
        <v>9536</v>
      </c>
      <c r="T1984" s="419" t="str">
        <f t="shared" si="61"/>
        <v>407Xã Lao Bảo</v>
      </c>
      <c r="U1984" t="e">
        <f>VLOOKUP(S1984,'DM CQT mới'!$E$7:$E$132,1,)</f>
        <v>#N/A</v>
      </c>
      <c r="V1984" s="360" t="s">
        <v>14545</v>
      </c>
      <c r="W1984" s="363" t="s">
        <v>15963</v>
      </c>
      <c r="X1984" t="b">
        <f t="shared" si="60"/>
        <v>0</v>
      </c>
    </row>
    <row r="1985" spans="1:24" ht="45" hidden="1">
      <c r="A1985" s="360" t="s">
        <v>7923</v>
      </c>
      <c r="B1985" s="361" t="s">
        <v>11891</v>
      </c>
      <c r="C1985" s="361">
        <v>13</v>
      </c>
      <c r="D1985" s="361" t="s">
        <v>2936</v>
      </c>
      <c r="E1985" s="361" t="s">
        <v>14544</v>
      </c>
      <c r="F1985" s="361" t="s">
        <v>15894</v>
      </c>
      <c r="G1985" s="361" t="s">
        <v>14494</v>
      </c>
      <c r="H1985" s="361">
        <v>407</v>
      </c>
      <c r="I1985" s="363" t="s">
        <v>14494</v>
      </c>
      <c r="J1985" s="363" t="s">
        <v>11993</v>
      </c>
      <c r="K1985" s="360" t="s">
        <v>7969</v>
      </c>
      <c r="L1985" s="360" t="s">
        <v>14545</v>
      </c>
      <c r="M1985" s="360"/>
      <c r="N1985" s="363" t="s">
        <v>15963</v>
      </c>
      <c r="O1985" s="363" t="s">
        <v>13844</v>
      </c>
      <c r="P1985" s="363" t="s">
        <v>14546</v>
      </c>
      <c r="Q1985" s="363" t="s">
        <v>14547</v>
      </c>
      <c r="R1985" s="363" t="s">
        <v>15964</v>
      </c>
      <c r="S1985" s="363" t="s">
        <v>9537</v>
      </c>
      <c r="T1985" s="419" t="str">
        <f t="shared" si="61"/>
        <v>407Xã Lìa</v>
      </c>
      <c r="U1985" t="e">
        <f>VLOOKUP(S1985,'DM CQT mới'!$E$7:$E$132,1,)</f>
        <v>#N/A</v>
      </c>
      <c r="V1985" s="360" t="s">
        <v>14545</v>
      </c>
      <c r="W1985" s="363" t="s">
        <v>15963</v>
      </c>
      <c r="X1985" t="b">
        <f t="shared" si="60"/>
        <v>0</v>
      </c>
    </row>
    <row r="1986" spans="1:24" ht="45" hidden="1">
      <c r="A1986" s="360" t="s">
        <v>7923</v>
      </c>
      <c r="B1986" s="361" t="s">
        <v>11891</v>
      </c>
      <c r="C1986" s="361">
        <v>13</v>
      </c>
      <c r="D1986" s="361" t="s">
        <v>2936</v>
      </c>
      <c r="E1986" s="361" t="s">
        <v>14544</v>
      </c>
      <c r="F1986" s="361" t="s">
        <v>15894</v>
      </c>
      <c r="G1986" s="361" t="s">
        <v>14494</v>
      </c>
      <c r="H1986" s="361">
        <v>407</v>
      </c>
      <c r="I1986" s="363" t="s">
        <v>14494</v>
      </c>
      <c r="J1986" s="363" t="s">
        <v>11993</v>
      </c>
      <c r="K1986" s="360" t="s">
        <v>7969</v>
      </c>
      <c r="L1986" s="360" t="s">
        <v>14545</v>
      </c>
      <c r="M1986" s="360"/>
      <c r="N1986" s="363" t="s">
        <v>15963</v>
      </c>
      <c r="O1986" s="363" t="s">
        <v>13844</v>
      </c>
      <c r="P1986" s="363" t="s">
        <v>14546</v>
      </c>
      <c r="Q1986" s="363" t="s">
        <v>14547</v>
      </c>
      <c r="R1986" s="363" t="s">
        <v>15964</v>
      </c>
      <c r="S1986" s="363" t="s">
        <v>9538</v>
      </c>
      <c r="T1986" s="419" t="str">
        <f t="shared" si="61"/>
        <v>407Xã A Dơi</v>
      </c>
      <c r="U1986" t="e">
        <f>VLOOKUP(S1986,'DM CQT mới'!$E$7:$E$132,1,)</f>
        <v>#N/A</v>
      </c>
      <c r="V1986" s="360" t="s">
        <v>14545</v>
      </c>
      <c r="W1986" s="363" t="s">
        <v>15963</v>
      </c>
      <c r="X1986" t="b">
        <f t="shared" si="60"/>
        <v>0</v>
      </c>
    </row>
    <row r="1987" spans="1:24" ht="60" hidden="1">
      <c r="A1987" s="360" t="s">
        <v>14548</v>
      </c>
      <c r="B1987" s="361" t="s">
        <v>11993</v>
      </c>
      <c r="C1987" s="361">
        <v>14</v>
      </c>
      <c r="D1987" s="361" t="s">
        <v>4197</v>
      </c>
      <c r="E1987" s="361" t="s">
        <v>14549</v>
      </c>
      <c r="F1987" s="361" t="s">
        <v>15896</v>
      </c>
      <c r="G1987" s="361" t="s">
        <v>14494</v>
      </c>
      <c r="H1987" s="361">
        <v>407</v>
      </c>
      <c r="I1987" s="363" t="s">
        <v>14494</v>
      </c>
      <c r="J1987" s="363" t="s">
        <v>11993</v>
      </c>
      <c r="K1987" s="360" t="s">
        <v>13780</v>
      </c>
      <c r="L1987" s="360" t="s">
        <v>14550</v>
      </c>
      <c r="M1987" s="360"/>
      <c r="N1987" s="363" t="s">
        <v>15965</v>
      </c>
      <c r="O1987" s="363" t="s">
        <v>13844</v>
      </c>
      <c r="P1987" s="363" t="s">
        <v>14551</v>
      </c>
      <c r="Q1987" s="363" t="s">
        <v>14552</v>
      </c>
      <c r="R1987" s="363" t="s">
        <v>15966</v>
      </c>
      <c r="S1987" s="363" t="s">
        <v>9551</v>
      </c>
      <c r="T1987" s="419" t="str">
        <f t="shared" si="61"/>
        <v>407Xã Diên Sanh</v>
      </c>
      <c r="U1987" t="e">
        <f>VLOOKUP(S1987,'DM CQT mới'!$E$7:$E$132,1,)</f>
        <v>#N/A</v>
      </c>
      <c r="V1987" s="360" t="s">
        <v>14550</v>
      </c>
      <c r="W1987" s="363" t="s">
        <v>15965</v>
      </c>
      <c r="X1987" t="b">
        <f t="shared" si="60"/>
        <v>0</v>
      </c>
    </row>
    <row r="1988" spans="1:24" ht="60" hidden="1">
      <c r="A1988" s="360" t="s">
        <v>14548</v>
      </c>
      <c r="B1988" s="361" t="s">
        <v>11993</v>
      </c>
      <c r="C1988" s="361">
        <v>14</v>
      </c>
      <c r="D1988" s="361" t="s">
        <v>4197</v>
      </c>
      <c r="E1988" s="361" t="s">
        <v>14549</v>
      </c>
      <c r="F1988" s="361" t="s">
        <v>15896</v>
      </c>
      <c r="G1988" s="361" t="s">
        <v>14494</v>
      </c>
      <c r="H1988" s="361">
        <v>407</v>
      </c>
      <c r="I1988" s="363" t="s">
        <v>14494</v>
      </c>
      <c r="J1988" s="363" t="s">
        <v>11993</v>
      </c>
      <c r="K1988" s="360" t="s">
        <v>13780</v>
      </c>
      <c r="L1988" s="360" t="s">
        <v>14550</v>
      </c>
      <c r="M1988" s="360"/>
      <c r="N1988" s="363" t="s">
        <v>15965</v>
      </c>
      <c r="O1988" s="363" t="s">
        <v>13844</v>
      </c>
      <c r="P1988" s="363" t="s">
        <v>14551</v>
      </c>
      <c r="Q1988" s="363" t="s">
        <v>14552</v>
      </c>
      <c r="R1988" s="363" t="s">
        <v>15966</v>
      </c>
      <c r="S1988" s="363" t="s">
        <v>9552</v>
      </c>
      <c r="T1988" s="419" t="str">
        <f t="shared" si="61"/>
        <v>407Xã Mỹ Thủy</v>
      </c>
      <c r="U1988" t="e">
        <f>VLOOKUP(S1988,'DM CQT mới'!$E$7:$E$132,1,)</f>
        <v>#N/A</v>
      </c>
      <c r="V1988" s="360" t="s">
        <v>14550</v>
      </c>
      <c r="W1988" s="363" t="s">
        <v>15965</v>
      </c>
      <c r="X1988" t="b">
        <f t="shared" ref="X1988:X2051" si="62">V1988=D1988</f>
        <v>0</v>
      </c>
    </row>
    <row r="1989" spans="1:24" ht="60" hidden="1">
      <c r="A1989" s="360" t="s">
        <v>14548</v>
      </c>
      <c r="B1989" s="361" t="s">
        <v>11993</v>
      </c>
      <c r="C1989" s="361">
        <v>14</v>
      </c>
      <c r="D1989" s="361" t="s">
        <v>4197</v>
      </c>
      <c r="E1989" s="361" t="s">
        <v>14549</v>
      </c>
      <c r="F1989" s="361" t="s">
        <v>15896</v>
      </c>
      <c r="G1989" s="361" t="s">
        <v>14494</v>
      </c>
      <c r="H1989" s="361">
        <v>407</v>
      </c>
      <c r="I1989" s="363" t="s">
        <v>14494</v>
      </c>
      <c r="J1989" s="363" t="s">
        <v>11993</v>
      </c>
      <c r="K1989" s="360" t="s">
        <v>13780</v>
      </c>
      <c r="L1989" s="360" t="s">
        <v>14550</v>
      </c>
      <c r="M1989" s="360"/>
      <c r="N1989" s="363" t="s">
        <v>15965</v>
      </c>
      <c r="O1989" s="363" t="s">
        <v>13844</v>
      </c>
      <c r="P1989" s="363" t="s">
        <v>14551</v>
      </c>
      <c r="Q1989" s="363" t="s">
        <v>14552</v>
      </c>
      <c r="R1989" s="363" t="s">
        <v>15966</v>
      </c>
      <c r="S1989" s="363" t="s">
        <v>9553</v>
      </c>
      <c r="T1989" s="419" t="str">
        <f t="shared" ref="T1989:T2052" si="63">H1989&amp;S1989</f>
        <v>407Xã Hải Lăng</v>
      </c>
      <c r="U1989" t="e">
        <f>VLOOKUP(S1989,'DM CQT mới'!$E$7:$E$132,1,)</f>
        <v>#N/A</v>
      </c>
      <c r="V1989" s="360" t="s">
        <v>14550</v>
      </c>
      <c r="W1989" s="363" t="s">
        <v>15965</v>
      </c>
      <c r="X1989" t="b">
        <f t="shared" si="62"/>
        <v>0</v>
      </c>
    </row>
    <row r="1990" spans="1:24" ht="60" hidden="1">
      <c r="A1990" s="360" t="s">
        <v>14548</v>
      </c>
      <c r="B1990" s="361" t="s">
        <v>11993</v>
      </c>
      <c r="C1990" s="361">
        <v>14</v>
      </c>
      <c r="D1990" s="361" t="s">
        <v>4197</v>
      </c>
      <c r="E1990" s="361" t="s">
        <v>14549</v>
      </c>
      <c r="F1990" s="361" t="s">
        <v>15896</v>
      </c>
      <c r="G1990" s="361" t="s">
        <v>14494</v>
      </c>
      <c r="H1990" s="361">
        <v>407</v>
      </c>
      <c r="I1990" s="363" t="s">
        <v>14494</v>
      </c>
      <c r="J1990" s="363" t="s">
        <v>11993</v>
      </c>
      <c r="K1990" s="360" t="s">
        <v>13780</v>
      </c>
      <c r="L1990" s="360" t="s">
        <v>14550</v>
      </c>
      <c r="M1990" s="360"/>
      <c r="N1990" s="363" t="s">
        <v>15965</v>
      </c>
      <c r="O1990" s="363" t="s">
        <v>13844</v>
      </c>
      <c r="P1990" s="363" t="s">
        <v>14551</v>
      </c>
      <c r="Q1990" s="363" t="s">
        <v>14552</v>
      </c>
      <c r="R1990" s="363" t="s">
        <v>15966</v>
      </c>
      <c r="S1990" s="363" t="s">
        <v>9555</v>
      </c>
      <c r="T1990" s="419" t="str">
        <f t="shared" si="63"/>
        <v>407Xã Nam Hải Lăng</v>
      </c>
      <c r="U1990" t="e">
        <f>VLOOKUP(S1990,'DM CQT mới'!$E$7:$E$132,1,)</f>
        <v>#N/A</v>
      </c>
      <c r="V1990" s="360" t="s">
        <v>14550</v>
      </c>
      <c r="W1990" s="363" t="s">
        <v>15965</v>
      </c>
      <c r="X1990" t="b">
        <f t="shared" si="62"/>
        <v>0</v>
      </c>
    </row>
    <row r="1991" spans="1:24" ht="60" hidden="1">
      <c r="A1991" s="360" t="s">
        <v>14548</v>
      </c>
      <c r="B1991" s="361" t="s">
        <v>11993</v>
      </c>
      <c r="C1991" s="361">
        <v>14</v>
      </c>
      <c r="D1991" s="361" t="s">
        <v>4197</v>
      </c>
      <c r="E1991" s="361" t="s">
        <v>14549</v>
      </c>
      <c r="F1991" s="361" t="s">
        <v>15896</v>
      </c>
      <c r="G1991" s="361" t="s">
        <v>14494</v>
      </c>
      <c r="H1991" s="361">
        <v>407</v>
      </c>
      <c r="I1991" s="363" t="s">
        <v>14494</v>
      </c>
      <c r="J1991" s="363" t="s">
        <v>11993</v>
      </c>
      <c r="K1991" s="360" t="s">
        <v>13780</v>
      </c>
      <c r="L1991" s="360" t="s">
        <v>14550</v>
      </c>
      <c r="M1991" s="360"/>
      <c r="N1991" s="363" t="s">
        <v>15965</v>
      </c>
      <c r="O1991" s="363" t="s">
        <v>13844</v>
      </c>
      <c r="P1991" s="363" t="s">
        <v>14551</v>
      </c>
      <c r="Q1991" s="363" t="s">
        <v>14552</v>
      </c>
      <c r="R1991" s="363" t="s">
        <v>15966</v>
      </c>
      <c r="S1991" s="363" t="s">
        <v>9554</v>
      </c>
      <c r="T1991" s="419" t="str">
        <f t="shared" si="63"/>
        <v>407Xã Vĩnh Định</v>
      </c>
      <c r="U1991" t="e">
        <f>VLOOKUP(S1991,'DM CQT mới'!$E$7:$E$132,1,)</f>
        <v>#N/A</v>
      </c>
      <c r="V1991" s="360" t="s">
        <v>14550</v>
      </c>
      <c r="W1991" s="363" t="s">
        <v>15965</v>
      </c>
      <c r="X1991" t="b">
        <f t="shared" si="62"/>
        <v>0</v>
      </c>
    </row>
    <row r="1992" spans="1:24" ht="60" hidden="1">
      <c r="A1992" s="360" t="s">
        <v>14548</v>
      </c>
      <c r="B1992" s="361" t="s">
        <v>11993</v>
      </c>
      <c r="C1992" s="361">
        <v>14</v>
      </c>
      <c r="D1992" s="361" t="s">
        <v>4197</v>
      </c>
      <c r="E1992" s="361" t="s">
        <v>14549</v>
      </c>
      <c r="F1992" s="361" t="s">
        <v>15896</v>
      </c>
      <c r="G1992" s="361" t="s">
        <v>14494</v>
      </c>
      <c r="H1992" s="361">
        <v>407</v>
      </c>
      <c r="I1992" s="363" t="s">
        <v>14494</v>
      </c>
      <c r="J1992" s="363" t="s">
        <v>11993</v>
      </c>
      <c r="K1992" s="360" t="s">
        <v>13780</v>
      </c>
      <c r="L1992" s="360" t="s">
        <v>14550</v>
      </c>
      <c r="M1992" s="360"/>
      <c r="N1992" s="363" t="s">
        <v>15965</v>
      </c>
      <c r="O1992" s="363" t="s">
        <v>13844</v>
      </c>
      <c r="P1992" s="363" t="s">
        <v>14551</v>
      </c>
      <c r="Q1992" s="363" t="s">
        <v>14552</v>
      </c>
      <c r="R1992" s="363" t="s">
        <v>15966</v>
      </c>
      <c r="S1992" s="363" t="s">
        <v>9549</v>
      </c>
      <c r="T1992" s="419" t="str">
        <f t="shared" si="63"/>
        <v>407Xã Triệu Cơ</v>
      </c>
      <c r="U1992" t="e">
        <f>VLOOKUP(S1992,'DM CQT mới'!$E$7:$E$132,1,)</f>
        <v>#N/A</v>
      </c>
      <c r="V1992" s="360" t="s">
        <v>14550</v>
      </c>
      <c r="W1992" s="363" t="s">
        <v>15965</v>
      </c>
      <c r="X1992" t="b">
        <f t="shared" si="62"/>
        <v>0</v>
      </c>
    </row>
    <row r="1993" spans="1:24" ht="60" hidden="1">
      <c r="A1993" s="360" t="s">
        <v>14548</v>
      </c>
      <c r="B1993" s="361" t="s">
        <v>11993</v>
      </c>
      <c r="C1993" s="361">
        <v>14</v>
      </c>
      <c r="D1993" s="361" t="s">
        <v>4197</v>
      </c>
      <c r="E1993" s="361" t="s">
        <v>14549</v>
      </c>
      <c r="F1993" s="361" t="s">
        <v>15896</v>
      </c>
      <c r="G1993" s="361" t="s">
        <v>14494</v>
      </c>
      <c r="H1993" s="361">
        <v>407</v>
      </c>
      <c r="I1993" s="363" t="s">
        <v>14494</v>
      </c>
      <c r="J1993" s="363" t="s">
        <v>11993</v>
      </c>
      <c r="K1993" s="360" t="s">
        <v>13780</v>
      </c>
      <c r="L1993" s="360" t="s">
        <v>14550</v>
      </c>
      <c r="M1993" s="360"/>
      <c r="N1993" s="363" t="s">
        <v>15965</v>
      </c>
      <c r="O1993" s="363" t="s">
        <v>13844</v>
      </c>
      <c r="P1993" s="363" t="s">
        <v>14551</v>
      </c>
      <c r="Q1993" s="363" t="s">
        <v>14552</v>
      </c>
      <c r="R1993" s="363" t="s">
        <v>15966</v>
      </c>
      <c r="S1993" s="363" t="s">
        <v>9546</v>
      </c>
      <c r="T1993" s="419" t="str">
        <f t="shared" si="63"/>
        <v>407Xã Triệu Phong</v>
      </c>
      <c r="U1993" t="e">
        <f>VLOOKUP(S1993,'DM CQT mới'!$E$7:$E$132,1,)</f>
        <v>#N/A</v>
      </c>
      <c r="V1993" s="360" t="s">
        <v>14550</v>
      </c>
      <c r="W1993" s="363" t="s">
        <v>15965</v>
      </c>
      <c r="X1993" t="b">
        <f t="shared" si="62"/>
        <v>0</v>
      </c>
    </row>
    <row r="1994" spans="1:24" ht="60" hidden="1">
      <c r="A1994" s="360" t="s">
        <v>14548</v>
      </c>
      <c r="B1994" s="361" t="s">
        <v>11993</v>
      </c>
      <c r="C1994" s="361">
        <v>14</v>
      </c>
      <c r="D1994" s="361" t="s">
        <v>4197</v>
      </c>
      <c r="E1994" s="361" t="s">
        <v>14549</v>
      </c>
      <c r="F1994" s="361" t="s">
        <v>15896</v>
      </c>
      <c r="G1994" s="361" t="s">
        <v>14494</v>
      </c>
      <c r="H1994" s="361">
        <v>407</v>
      </c>
      <c r="I1994" s="363" t="s">
        <v>14494</v>
      </c>
      <c r="J1994" s="363" t="s">
        <v>11993</v>
      </c>
      <c r="K1994" s="360" t="s">
        <v>13780</v>
      </c>
      <c r="L1994" s="360" t="s">
        <v>14550</v>
      </c>
      <c r="M1994" s="360"/>
      <c r="N1994" s="363" t="s">
        <v>15965</v>
      </c>
      <c r="O1994" s="363" t="s">
        <v>13844</v>
      </c>
      <c r="P1994" s="363" t="s">
        <v>14551</v>
      </c>
      <c r="Q1994" s="363" t="s">
        <v>14552</v>
      </c>
      <c r="R1994" s="363" t="s">
        <v>15966</v>
      </c>
      <c r="S1994" s="363" t="s">
        <v>9550</v>
      </c>
      <c r="T1994" s="419" t="str">
        <f t="shared" si="63"/>
        <v>407Xã Nam Cửa Việt</v>
      </c>
      <c r="U1994" t="e">
        <f>VLOOKUP(S1994,'DM CQT mới'!$E$7:$E$132,1,)</f>
        <v>#N/A</v>
      </c>
      <c r="V1994" s="360" t="s">
        <v>14550</v>
      </c>
      <c r="W1994" s="363" t="s">
        <v>15965</v>
      </c>
      <c r="X1994" t="b">
        <f t="shared" si="62"/>
        <v>0</v>
      </c>
    </row>
    <row r="1995" spans="1:24" ht="60" hidden="1">
      <c r="A1995" s="360" t="s">
        <v>14548</v>
      </c>
      <c r="B1995" s="361" t="s">
        <v>11993</v>
      </c>
      <c r="C1995" s="361">
        <v>14</v>
      </c>
      <c r="D1995" s="361" t="s">
        <v>4197</v>
      </c>
      <c r="E1995" s="361" t="s">
        <v>14549</v>
      </c>
      <c r="F1995" s="361" t="s">
        <v>15896</v>
      </c>
      <c r="G1995" s="361" t="s">
        <v>14494</v>
      </c>
      <c r="H1995" s="361">
        <v>407</v>
      </c>
      <c r="I1995" s="363" t="s">
        <v>14494</v>
      </c>
      <c r="J1995" s="363" t="s">
        <v>11993</v>
      </c>
      <c r="K1995" s="360" t="s">
        <v>13780</v>
      </c>
      <c r="L1995" s="360" t="s">
        <v>14550</v>
      </c>
      <c r="M1995" s="360"/>
      <c r="N1995" s="363" t="s">
        <v>15965</v>
      </c>
      <c r="O1995" s="363" t="s">
        <v>13844</v>
      </c>
      <c r="P1995" s="363" t="s">
        <v>14551</v>
      </c>
      <c r="Q1995" s="363" t="s">
        <v>14552</v>
      </c>
      <c r="R1995" s="363" t="s">
        <v>15966</v>
      </c>
      <c r="S1995" s="363" t="s">
        <v>9547</v>
      </c>
      <c r="T1995" s="419" t="str">
        <f t="shared" si="63"/>
        <v>407Xã Ái Tử</v>
      </c>
      <c r="U1995" t="e">
        <f>VLOOKUP(S1995,'DM CQT mới'!$E$7:$E$132,1,)</f>
        <v>#N/A</v>
      </c>
      <c r="V1995" s="360" t="s">
        <v>14550</v>
      </c>
      <c r="W1995" s="363" t="s">
        <v>15965</v>
      </c>
      <c r="X1995" t="b">
        <f t="shared" si="62"/>
        <v>0</v>
      </c>
    </row>
    <row r="1996" spans="1:24" ht="60" hidden="1">
      <c r="A1996" s="360" t="s">
        <v>14548</v>
      </c>
      <c r="B1996" s="361" t="s">
        <v>11993</v>
      </c>
      <c r="C1996" s="361">
        <v>14</v>
      </c>
      <c r="D1996" s="361" t="s">
        <v>4197</v>
      </c>
      <c r="E1996" s="361" t="s">
        <v>14549</v>
      </c>
      <c r="F1996" s="361" t="s">
        <v>15896</v>
      </c>
      <c r="G1996" s="361" t="s">
        <v>14494</v>
      </c>
      <c r="H1996" s="361">
        <v>407</v>
      </c>
      <c r="I1996" s="363" t="s">
        <v>14494</v>
      </c>
      <c r="J1996" s="363" t="s">
        <v>11993</v>
      </c>
      <c r="K1996" s="360" t="s">
        <v>13780</v>
      </c>
      <c r="L1996" s="360" t="s">
        <v>14550</v>
      </c>
      <c r="M1996" s="360"/>
      <c r="N1996" s="363" t="s">
        <v>15965</v>
      </c>
      <c r="O1996" s="363" t="s">
        <v>13844</v>
      </c>
      <c r="P1996" s="363" t="s">
        <v>14551</v>
      </c>
      <c r="Q1996" s="363" t="s">
        <v>14552</v>
      </c>
      <c r="R1996" s="363" t="s">
        <v>15966</v>
      </c>
      <c r="S1996" s="363" t="s">
        <v>9548</v>
      </c>
      <c r="T1996" s="419" t="str">
        <f t="shared" si="63"/>
        <v>407Xã Triệu Bình</v>
      </c>
      <c r="U1996" t="e">
        <f>VLOOKUP(S1996,'DM CQT mới'!$E$7:$E$132,1,)</f>
        <v>#N/A</v>
      </c>
      <c r="V1996" s="360" t="s">
        <v>14550</v>
      </c>
      <c r="W1996" s="363" t="s">
        <v>15965</v>
      </c>
      <c r="X1996" t="b">
        <f t="shared" si="62"/>
        <v>0</v>
      </c>
    </row>
    <row r="1997" spans="1:24" ht="60" hidden="1">
      <c r="A1997" s="360" t="s">
        <v>14548</v>
      </c>
      <c r="B1997" s="361" t="s">
        <v>11993</v>
      </c>
      <c r="C1997" s="361">
        <v>14</v>
      </c>
      <c r="D1997" s="361" t="s">
        <v>4197</v>
      </c>
      <c r="E1997" s="361" t="s">
        <v>14549</v>
      </c>
      <c r="F1997" s="361" t="s">
        <v>15896</v>
      </c>
      <c r="G1997" s="361" t="s">
        <v>14494</v>
      </c>
      <c r="H1997" s="361">
        <v>407</v>
      </c>
      <c r="I1997" s="363" t="s">
        <v>14494</v>
      </c>
      <c r="J1997" s="363" t="s">
        <v>11993</v>
      </c>
      <c r="K1997" s="360" t="s">
        <v>13780</v>
      </c>
      <c r="L1997" s="360" t="s">
        <v>14550</v>
      </c>
      <c r="M1997" s="360"/>
      <c r="N1997" s="363" t="s">
        <v>15965</v>
      </c>
      <c r="O1997" s="363" t="s">
        <v>13844</v>
      </c>
      <c r="P1997" s="363" t="s">
        <v>14551</v>
      </c>
      <c r="Q1997" s="363" t="s">
        <v>14552</v>
      </c>
      <c r="R1997" s="363" t="s">
        <v>15966</v>
      </c>
      <c r="S1997" s="363" t="s">
        <v>9522</v>
      </c>
      <c r="T1997" s="419" t="str">
        <f t="shared" si="63"/>
        <v>407Phường Quảng Trị</v>
      </c>
      <c r="U1997" t="e">
        <f>VLOOKUP(S1997,'DM CQT mới'!$E$7:$E$132,1,)</f>
        <v>#N/A</v>
      </c>
      <c r="V1997" s="360" t="s">
        <v>14550</v>
      </c>
      <c r="W1997" s="363" t="s">
        <v>15965</v>
      </c>
      <c r="X1997" t="b">
        <f t="shared" si="62"/>
        <v>0</v>
      </c>
    </row>
    <row r="1998" spans="1:24" ht="60" hidden="1">
      <c r="A1998" s="360"/>
      <c r="B1998" s="361" t="s">
        <v>13877</v>
      </c>
      <c r="C1998" s="361" t="s">
        <v>13877</v>
      </c>
      <c r="D1998" s="361" t="s">
        <v>13877</v>
      </c>
      <c r="E1998" s="361" t="s">
        <v>13877</v>
      </c>
      <c r="F1998" s="361" t="s">
        <v>13877</v>
      </c>
      <c r="G1998" s="361" t="s">
        <v>4274</v>
      </c>
      <c r="H1998" s="361" t="s">
        <v>7944</v>
      </c>
      <c r="I1998" s="363" t="s">
        <v>4274</v>
      </c>
      <c r="J1998" s="363" t="s">
        <v>12124</v>
      </c>
      <c r="K1998" s="360" t="s">
        <v>13875</v>
      </c>
      <c r="L1998" s="360" t="s">
        <v>273</v>
      </c>
      <c r="M1998" s="360" t="s">
        <v>14553</v>
      </c>
      <c r="N1998" s="363" t="s">
        <v>15967</v>
      </c>
      <c r="O1998" s="363" t="s">
        <v>13877</v>
      </c>
      <c r="P1998" s="363" t="s">
        <v>14554</v>
      </c>
      <c r="Q1998" s="363" t="s">
        <v>14555</v>
      </c>
      <c r="R1998" s="363" t="s">
        <v>15968</v>
      </c>
      <c r="S1998" s="363" t="s">
        <v>9595</v>
      </c>
      <c r="T1998" s="419" t="str">
        <f t="shared" si="63"/>
        <v>501Phường Hải Châu</v>
      </c>
      <c r="U1998" t="e">
        <f>VLOOKUP(S1998,'DM CQT mới'!$E$7:$E$132,1,)</f>
        <v>#N/A</v>
      </c>
      <c r="V1998" s="360" t="s">
        <v>273</v>
      </c>
      <c r="W1998" s="363" t="s">
        <v>15967</v>
      </c>
      <c r="X1998" t="b">
        <f t="shared" si="62"/>
        <v>0</v>
      </c>
    </row>
    <row r="1999" spans="1:24" ht="60" hidden="1">
      <c r="A1999" s="360"/>
      <c r="B1999" s="361" t="s">
        <v>13877</v>
      </c>
      <c r="C1999" s="361" t="s">
        <v>13877</v>
      </c>
      <c r="D1999" s="361" t="s">
        <v>13877</v>
      </c>
      <c r="E1999" s="361" t="s">
        <v>13877</v>
      </c>
      <c r="F1999" s="361" t="s">
        <v>13877</v>
      </c>
      <c r="G1999" s="361" t="s">
        <v>4274</v>
      </c>
      <c r="H1999" s="361" t="s">
        <v>7944</v>
      </c>
      <c r="I1999" s="363" t="s">
        <v>4274</v>
      </c>
      <c r="J1999" s="363" t="s">
        <v>12124</v>
      </c>
      <c r="K1999" s="360" t="s">
        <v>13875</v>
      </c>
      <c r="L1999" s="360" t="s">
        <v>273</v>
      </c>
      <c r="M1999" s="360" t="s">
        <v>14553</v>
      </c>
      <c r="N1999" s="363" t="s">
        <v>15967</v>
      </c>
      <c r="O1999" s="363" t="s">
        <v>13877</v>
      </c>
      <c r="P1999" s="363" t="s">
        <v>14554</v>
      </c>
      <c r="Q1999" s="363" t="s">
        <v>14555</v>
      </c>
      <c r="R1999" s="363" t="s">
        <v>15968</v>
      </c>
      <c r="S1999" s="363" t="s">
        <v>15415</v>
      </c>
      <c r="T1999" s="419" t="str">
        <f t="shared" si="63"/>
        <v>501Phường Hòa Cường</v>
      </c>
      <c r="U1999" t="e">
        <f>VLOOKUP(S1999,'DM CQT mới'!$E$7:$E$132,1,)</f>
        <v>#N/A</v>
      </c>
      <c r="V1999" s="360" t="s">
        <v>273</v>
      </c>
      <c r="W1999" s="363" t="s">
        <v>15967</v>
      </c>
      <c r="X1999" t="b">
        <f t="shared" si="62"/>
        <v>0</v>
      </c>
    </row>
    <row r="2000" spans="1:24" ht="60" hidden="1">
      <c r="A2000" s="360"/>
      <c r="B2000" s="361" t="s">
        <v>13877</v>
      </c>
      <c r="C2000" s="361" t="s">
        <v>13877</v>
      </c>
      <c r="D2000" s="361" t="s">
        <v>13877</v>
      </c>
      <c r="E2000" s="361" t="s">
        <v>13877</v>
      </c>
      <c r="F2000" s="361" t="s">
        <v>13877</v>
      </c>
      <c r="G2000" s="361" t="s">
        <v>4274</v>
      </c>
      <c r="H2000" s="361" t="s">
        <v>7944</v>
      </c>
      <c r="I2000" s="363" t="s">
        <v>4274</v>
      </c>
      <c r="J2000" s="363" t="s">
        <v>12124</v>
      </c>
      <c r="K2000" s="360" t="s">
        <v>13875</v>
      </c>
      <c r="L2000" s="360" t="s">
        <v>273</v>
      </c>
      <c r="M2000" s="360" t="s">
        <v>14553</v>
      </c>
      <c r="N2000" s="363" t="s">
        <v>15967</v>
      </c>
      <c r="O2000" s="363" t="s">
        <v>13877</v>
      </c>
      <c r="P2000" s="363" t="s">
        <v>14554</v>
      </c>
      <c r="Q2000" s="363" t="s">
        <v>14555</v>
      </c>
      <c r="R2000" s="363" t="s">
        <v>15968</v>
      </c>
      <c r="S2000" s="363" t="s">
        <v>9604</v>
      </c>
      <c r="T2000" s="419" t="str">
        <f t="shared" si="63"/>
        <v>501Đặc khu Hoàng Sa</v>
      </c>
      <c r="U2000" t="e">
        <f>VLOOKUP(S2000,'DM CQT mới'!$E$7:$E$132,1,)</f>
        <v>#N/A</v>
      </c>
      <c r="V2000" s="360" t="s">
        <v>273</v>
      </c>
      <c r="W2000" s="363" t="s">
        <v>15967</v>
      </c>
      <c r="X2000" t="b">
        <f t="shared" si="62"/>
        <v>0</v>
      </c>
    </row>
    <row r="2001" spans="1:24" ht="60" hidden="1">
      <c r="A2001" s="360"/>
      <c r="B2001" s="361" t="s">
        <v>13877</v>
      </c>
      <c r="C2001" s="361" t="s">
        <v>13877</v>
      </c>
      <c r="D2001" s="361" t="s">
        <v>13877</v>
      </c>
      <c r="E2001" s="361" t="s">
        <v>13877</v>
      </c>
      <c r="F2001" s="361" t="s">
        <v>13877</v>
      </c>
      <c r="G2001" s="361" t="s">
        <v>14556</v>
      </c>
      <c r="H2001" s="361" t="s">
        <v>7943</v>
      </c>
      <c r="I2001" s="363" t="s">
        <v>14556</v>
      </c>
      <c r="J2001" s="363" t="s">
        <v>12124</v>
      </c>
      <c r="K2001" s="360" t="s">
        <v>13878</v>
      </c>
      <c r="L2001" s="360" t="s">
        <v>4362</v>
      </c>
      <c r="M2001" s="360" t="s">
        <v>14557</v>
      </c>
      <c r="N2001" s="363" t="s">
        <v>15969</v>
      </c>
      <c r="O2001" s="363" t="s">
        <v>13877</v>
      </c>
      <c r="P2001" s="363" t="s">
        <v>14558</v>
      </c>
      <c r="Q2001" s="363" t="s">
        <v>4356</v>
      </c>
      <c r="R2001" s="363"/>
      <c r="S2001" s="363"/>
      <c r="T2001" s="419" t="str">
        <f t="shared" si="63"/>
        <v>411</v>
      </c>
      <c r="V2001" s="360" t="s">
        <v>4362</v>
      </c>
      <c r="W2001" s="363" t="s">
        <v>15969</v>
      </c>
      <c r="X2001" t="b">
        <f t="shared" si="62"/>
        <v>0</v>
      </c>
    </row>
    <row r="2002" spans="1:24" ht="45" hidden="1">
      <c r="A2002" s="360" t="s">
        <v>7915</v>
      </c>
      <c r="B2002" s="361" t="s">
        <v>11993</v>
      </c>
      <c r="C2002" s="361">
        <v>7</v>
      </c>
      <c r="D2002" s="361" t="s">
        <v>4285</v>
      </c>
      <c r="E2002" s="361" t="s">
        <v>14559</v>
      </c>
      <c r="F2002" s="361" t="s">
        <v>15953</v>
      </c>
      <c r="G2002" s="361" t="s">
        <v>4274</v>
      </c>
      <c r="H2002" s="361" t="s">
        <v>7944</v>
      </c>
      <c r="I2002" s="363" t="s">
        <v>4274</v>
      </c>
      <c r="J2002" s="363" t="s">
        <v>13924</v>
      </c>
      <c r="K2002" s="360" t="s">
        <v>13924</v>
      </c>
      <c r="L2002" s="360" t="s">
        <v>13924</v>
      </c>
      <c r="M2002" s="360" t="s">
        <v>13924</v>
      </c>
      <c r="N2002" s="363" t="s">
        <v>13924</v>
      </c>
      <c r="O2002" s="363" t="s">
        <v>13924</v>
      </c>
      <c r="P2002" s="363" t="s">
        <v>14560</v>
      </c>
      <c r="Q2002" s="363" t="s">
        <v>14561</v>
      </c>
      <c r="R2002" s="363"/>
      <c r="S2002" s="363"/>
      <c r="T2002" s="419" t="str">
        <f t="shared" si="63"/>
        <v>501</v>
      </c>
      <c r="V2002" s="360" t="s">
        <v>13924</v>
      </c>
      <c r="W2002" s="363" t="s">
        <v>13924</v>
      </c>
      <c r="X2002" t="b">
        <f t="shared" si="62"/>
        <v>0</v>
      </c>
    </row>
    <row r="2003" spans="1:24" ht="45" hidden="1">
      <c r="A2003" s="360" t="s">
        <v>14562</v>
      </c>
      <c r="B2003" s="361" t="s">
        <v>11993</v>
      </c>
      <c r="C2003" s="361">
        <v>8</v>
      </c>
      <c r="D2003" s="361" t="s">
        <v>4295</v>
      </c>
      <c r="E2003" s="361" t="s">
        <v>14563</v>
      </c>
      <c r="F2003" s="361" t="s">
        <v>15955</v>
      </c>
      <c r="G2003" s="361" t="s">
        <v>4274</v>
      </c>
      <c r="H2003" s="361" t="s">
        <v>7944</v>
      </c>
      <c r="I2003" s="363" t="s">
        <v>4274</v>
      </c>
      <c r="J2003" s="363" t="s">
        <v>13924</v>
      </c>
      <c r="K2003" s="360" t="s">
        <v>13924</v>
      </c>
      <c r="L2003" s="360" t="s">
        <v>13924</v>
      </c>
      <c r="M2003" s="360" t="s">
        <v>13924</v>
      </c>
      <c r="N2003" s="363" t="s">
        <v>13924</v>
      </c>
      <c r="O2003" s="363" t="s">
        <v>13924</v>
      </c>
      <c r="P2003" s="363" t="s">
        <v>4292</v>
      </c>
      <c r="Q2003" s="363" t="s">
        <v>14564</v>
      </c>
      <c r="R2003" s="363"/>
      <c r="S2003" s="363"/>
      <c r="T2003" s="419" t="str">
        <f t="shared" si="63"/>
        <v>501</v>
      </c>
      <c r="V2003" s="360" t="s">
        <v>13924</v>
      </c>
      <c r="W2003" s="363" t="s">
        <v>13924</v>
      </c>
      <c r="X2003" t="b">
        <f t="shared" si="62"/>
        <v>0</v>
      </c>
    </row>
    <row r="2004" spans="1:24" ht="45" hidden="1">
      <c r="A2004" s="360" t="s">
        <v>7918</v>
      </c>
      <c r="B2004" s="361" t="s">
        <v>11993</v>
      </c>
      <c r="C2004" s="361">
        <v>9</v>
      </c>
      <c r="D2004" s="361" t="s">
        <v>4317</v>
      </c>
      <c r="E2004" s="361" t="s">
        <v>14565</v>
      </c>
      <c r="F2004" s="361" t="s">
        <v>15957</v>
      </c>
      <c r="G2004" s="361" t="s">
        <v>4274</v>
      </c>
      <c r="H2004" s="361" t="s">
        <v>7944</v>
      </c>
      <c r="I2004" s="363" t="s">
        <v>4274</v>
      </c>
      <c r="J2004" s="363" t="s">
        <v>12124</v>
      </c>
      <c r="K2004" s="360" t="s">
        <v>13742</v>
      </c>
      <c r="L2004" s="360" t="s">
        <v>4317</v>
      </c>
      <c r="M2004" s="360" t="s">
        <v>14565</v>
      </c>
      <c r="N2004" s="363" t="s">
        <v>15970</v>
      </c>
      <c r="O2004" s="363" t="s">
        <v>13926</v>
      </c>
      <c r="P2004" s="363" t="s">
        <v>14566</v>
      </c>
      <c r="Q2004" s="363" t="s">
        <v>14567</v>
      </c>
      <c r="R2004" s="363" t="s">
        <v>15971</v>
      </c>
      <c r="S2004" s="363" t="s">
        <v>9602</v>
      </c>
      <c r="T2004" s="419" t="str">
        <f t="shared" si="63"/>
        <v>501Phường Cẩm Lệ</v>
      </c>
      <c r="U2004" t="e">
        <f>VLOOKUP(S2004,'DM CQT mới'!$E$7:$E$132,1,)</f>
        <v>#N/A</v>
      </c>
      <c r="V2004" s="360" t="s">
        <v>4317</v>
      </c>
      <c r="W2004" s="363" t="s">
        <v>15970</v>
      </c>
      <c r="X2004" t="b">
        <f t="shared" si="62"/>
        <v>1</v>
      </c>
    </row>
    <row r="2005" spans="1:24" ht="45" hidden="1">
      <c r="A2005" s="360" t="s">
        <v>7918</v>
      </c>
      <c r="B2005" s="361" t="s">
        <v>11993</v>
      </c>
      <c r="C2005" s="361">
        <v>9</v>
      </c>
      <c r="D2005" s="361" t="s">
        <v>4317</v>
      </c>
      <c r="E2005" s="361" t="s">
        <v>14565</v>
      </c>
      <c r="F2005" s="361" t="s">
        <v>15957</v>
      </c>
      <c r="G2005" s="361" t="s">
        <v>4274</v>
      </c>
      <c r="H2005" s="361" t="s">
        <v>7944</v>
      </c>
      <c r="I2005" s="363" t="s">
        <v>4274</v>
      </c>
      <c r="J2005" s="363" t="s">
        <v>12124</v>
      </c>
      <c r="K2005" s="360" t="s">
        <v>13742</v>
      </c>
      <c r="L2005" s="360" t="s">
        <v>4317</v>
      </c>
      <c r="M2005" s="360" t="s">
        <v>14565</v>
      </c>
      <c r="N2005" s="363" t="s">
        <v>15970</v>
      </c>
      <c r="O2005" s="363" t="s">
        <v>13926</v>
      </c>
      <c r="P2005" s="363" t="s">
        <v>14566</v>
      </c>
      <c r="Q2005" s="363" t="s">
        <v>14567</v>
      </c>
      <c r="R2005" s="363" t="s">
        <v>15971</v>
      </c>
      <c r="S2005" s="363" t="s">
        <v>15363</v>
      </c>
      <c r="T2005" s="419" t="str">
        <f t="shared" si="63"/>
        <v>501Phường Hòa Xuân</v>
      </c>
      <c r="U2005" t="e">
        <f>VLOOKUP(S2005,'DM CQT mới'!$E$7:$E$132,1,)</f>
        <v>#N/A</v>
      </c>
      <c r="V2005" s="360" t="s">
        <v>4317</v>
      </c>
      <c r="W2005" s="363" t="s">
        <v>15970</v>
      </c>
      <c r="X2005" t="b">
        <f t="shared" si="62"/>
        <v>1</v>
      </c>
    </row>
    <row r="2006" spans="1:24" ht="45" hidden="1">
      <c r="A2006" s="360" t="s">
        <v>7918</v>
      </c>
      <c r="B2006" s="361" t="s">
        <v>11993</v>
      </c>
      <c r="C2006" s="361">
        <v>9</v>
      </c>
      <c r="D2006" s="361" t="s">
        <v>4317</v>
      </c>
      <c r="E2006" s="361" t="s">
        <v>14565</v>
      </c>
      <c r="F2006" s="361" t="s">
        <v>15957</v>
      </c>
      <c r="G2006" s="361" t="s">
        <v>4274</v>
      </c>
      <c r="H2006" s="361" t="s">
        <v>7944</v>
      </c>
      <c r="I2006" s="363" t="s">
        <v>4274</v>
      </c>
      <c r="J2006" s="363" t="s">
        <v>12124</v>
      </c>
      <c r="K2006" s="360" t="s">
        <v>13742</v>
      </c>
      <c r="L2006" s="360" t="s">
        <v>4317</v>
      </c>
      <c r="M2006" s="360" t="s">
        <v>14565</v>
      </c>
      <c r="N2006" s="363" t="s">
        <v>15970</v>
      </c>
      <c r="O2006" s="363" t="s">
        <v>13926</v>
      </c>
      <c r="P2006" s="363" t="s">
        <v>14566</v>
      </c>
      <c r="Q2006" s="363" t="s">
        <v>14567</v>
      </c>
      <c r="R2006" s="363" t="s">
        <v>15971</v>
      </c>
      <c r="S2006" s="363" t="s">
        <v>9599</v>
      </c>
      <c r="T2006" s="419" t="str">
        <f t="shared" si="63"/>
        <v>501Phường Ngũ Hành Sơn</v>
      </c>
      <c r="U2006" t="e">
        <f>VLOOKUP(S2006,'DM CQT mới'!$E$7:$E$132,1,)</f>
        <v>#N/A</v>
      </c>
      <c r="V2006" s="360" t="s">
        <v>4317</v>
      </c>
      <c r="W2006" s="363" t="s">
        <v>15970</v>
      </c>
      <c r="X2006" t="b">
        <f t="shared" si="62"/>
        <v>1</v>
      </c>
    </row>
    <row r="2007" spans="1:24" ht="45" hidden="1">
      <c r="A2007" s="360" t="s">
        <v>7918</v>
      </c>
      <c r="B2007" s="361" t="s">
        <v>11993</v>
      </c>
      <c r="C2007" s="361">
        <v>9</v>
      </c>
      <c r="D2007" s="361" t="s">
        <v>4317</v>
      </c>
      <c r="E2007" s="361" t="s">
        <v>14565</v>
      </c>
      <c r="F2007" s="361" t="s">
        <v>15957</v>
      </c>
      <c r="G2007" s="361" t="s">
        <v>4274</v>
      </c>
      <c r="H2007" s="361" t="s">
        <v>7944</v>
      </c>
      <c r="I2007" s="363" t="s">
        <v>4274</v>
      </c>
      <c r="J2007" s="363" t="s">
        <v>12124</v>
      </c>
      <c r="K2007" s="360" t="s">
        <v>13742</v>
      </c>
      <c r="L2007" s="360" t="s">
        <v>4317</v>
      </c>
      <c r="M2007" s="360" t="s">
        <v>14565</v>
      </c>
      <c r="N2007" s="363" t="s">
        <v>15970</v>
      </c>
      <c r="O2007" s="363" t="s">
        <v>13926</v>
      </c>
      <c r="P2007" s="363" t="s">
        <v>14566</v>
      </c>
      <c r="Q2007" s="363" t="s">
        <v>14567</v>
      </c>
      <c r="R2007" s="363" t="s">
        <v>15971</v>
      </c>
      <c r="S2007" s="363" t="s">
        <v>8878</v>
      </c>
      <c r="T2007" s="419" t="str">
        <f t="shared" si="63"/>
        <v>501Phường An Hải</v>
      </c>
      <c r="U2007" t="e">
        <f>VLOOKUP(S2007,'DM CQT mới'!$E$7:$E$132,1,)</f>
        <v>#N/A</v>
      </c>
      <c r="V2007" s="360" t="s">
        <v>4317</v>
      </c>
      <c r="W2007" s="363" t="s">
        <v>15970</v>
      </c>
      <c r="X2007" t="b">
        <f t="shared" si="62"/>
        <v>1</v>
      </c>
    </row>
    <row r="2008" spans="1:24" ht="45" hidden="1">
      <c r="A2008" s="360" t="s">
        <v>7918</v>
      </c>
      <c r="B2008" s="361" t="s">
        <v>11993</v>
      </c>
      <c r="C2008" s="361">
        <v>9</v>
      </c>
      <c r="D2008" s="361" t="s">
        <v>4317</v>
      </c>
      <c r="E2008" s="361" t="s">
        <v>14565</v>
      </c>
      <c r="F2008" s="361" t="s">
        <v>15957</v>
      </c>
      <c r="G2008" s="361" t="s">
        <v>4274</v>
      </c>
      <c r="H2008" s="361" t="s">
        <v>7944</v>
      </c>
      <c r="I2008" s="363" t="s">
        <v>4274</v>
      </c>
      <c r="J2008" s="363" t="s">
        <v>12124</v>
      </c>
      <c r="K2008" s="360" t="s">
        <v>13742</v>
      </c>
      <c r="L2008" s="360" t="s">
        <v>4317</v>
      </c>
      <c r="M2008" s="360" t="s">
        <v>14565</v>
      </c>
      <c r="N2008" s="363" t="s">
        <v>15970</v>
      </c>
      <c r="O2008" s="363" t="s">
        <v>13926</v>
      </c>
      <c r="P2008" s="363" t="s">
        <v>14566</v>
      </c>
      <c r="Q2008" s="363" t="s">
        <v>14567</v>
      </c>
      <c r="R2008" s="363" t="s">
        <v>15971</v>
      </c>
      <c r="S2008" s="363" t="s">
        <v>9598</v>
      </c>
      <c r="T2008" s="419" t="str">
        <f t="shared" si="63"/>
        <v>501Phường Sơn Trà</v>
      </c>
      <c r="U2008" t="e">
        <f>VLOOKUP(S2008,'DM CQT mới'!$E$7:$E$132,1,)</f>
        <v>#N/A</v>
      </c>
      <c r="V2008" s="360" t="s">
        <v>4317</v>
      </c>
      <c r="W2008" s="363" t="s">
        <v>15970</v>
      </c>
      <c r="X2008" t="b">
        <f t="shared" si="62"/>
        <v>1</v>
      </c>
    </row>
    <row r="2009" spans="1:24" ht="45" hidden="1">
      <c r="A2009" s="360" t="s">
        <v>14568</v>
      </c>
      <c r="B2009" s="361" t="s">
        <v>11993</v>
      </c>
      <c r="C2009" s="361">
        <v>10</v>
      </c>
      <c r="D2009" s="361" t="s">
        <v>377</v>
      </c>
      <c r="E2009" s="361" t="s">
        <v>14569</v>
      </c>
      <c r="F2009" s="361" t="s">
        <v>15959</v>
      </c>
      <c r="G2009" s="361" t="s">
        <v>4274</v>
      </c>
      <c r="H2009" s="361" t="s">
        <v>7944</v>
      </c>
      <c r="I2009" s="363" t="s">
        <v>4274</v>
      </c>
      <c r="J2009" s="363" t="s">
        <v>12124</v>
      </c>
      <c r="K2009" s="360" t="s">
        <v>13746</v>
      </c>
      <c r="L2009" s="360" t="s">
        <v>377</v>
      </c>
      <c r="M2009" s="360" t="s">
        <v>14569</v>
      </c>
      <c r="N2009" s="363" t="s">
        <v>15972</v>
      </c>
      <c r="O2009" s="363" t="s">
        <v>13926</v>
      </c>
      <c r="P2009" s="363" t="s">
        <v>14570</v>
      </c>
      <c r="Q2009" s="363" t="s">
        <v>14571</v>
      </c>
      <c r="R2009" s="363" t="s">
        <v>15973</v>
      </c>
      <c r="S2009" s="363" t="s">
        <v>9596</v>
      </c>
      <c r="T2009" s="419" t="str">
        <f t="shared" si="63"/>
        <v>501Phường Thanh Khê</v>
      </c>
      <c r="U2009" t="e">
        <f>VLOOKUP(S2009,'DM CQT mới'!$E$7:$E$132,1,)</f>
        <v>#N/A</v>
      </c>
      <c r="V2009" s="360" t="s">
        <v>377</v>
      </c>
      <c r="W2009" s="363" t="s">
        <v>15972</v>
      </c>
      <c r="X2009" t="b">
        <f t="shared" si="62"/>
        <v>1</v>
      </c>
    </row>
    <row r="2010" spans="1:24" ht="45" hidden="1">
      <c r="A2010" s="360" t="s">
        <v>14568</v>
      </c>
      <c r="B2010" s="361" t="s">
        <v>11993</v>
      </c>
      <c r="C2010" s="361">
        <v>10</v>
      </c>
      <c r="D2010" s="361" t="s">
        <v>377</v>
      </c>
      <c r="E2010" s="361" t="s">
        <v>14569</v>
      </c>
      <c r="F2010" s="361" t="s">
        <v>15959</v>
      </c>
      <c r="G2010" s="361" t="s">
        <v>4274</v>
      </c>
      <c r="H2010" s="361" t="s">
        <v>7944</v>
      </c>
      <c r="I2010" s="363" t="s">
        <v>4274</v>
      </c>
      <c r="J2010" s="363" t="s">
        <v>12124</v>
      </c>
      <c r="K2010" s="360" t="s">
        <v>13746</v>
      </c>
      <c r="L2010" s="360" t="s">
        <v>377</v>
      </c>
      <c r="M2010" s="360" t="s">
        <v>14569</v>
      </c>
      <c r="N2010" s="363" t="s">
        <v>15972</v>
      </c>
      <c r="O2010" s="363" t="s">
        <v>13926</v>
      </c>
      <c r="P2010" s="363" t="s">
        <v>14570</v>
      </c>
      <c r="Q2010" s="363" t="s">
        <v>14571</v>
      </c>
      <c r="R2010" s="363" t="s">
        <v>15973</v>
      </c>
      <c r="S2010" s="363" t="s">
        <v>9597</v>
      </c>
      <c r="T2010" s="419" t="str">
        <f t="shared" si="63"/>
        <v>501Phường An Khê</v>
      </c>
      <c r="U2010" t="e">
        <f>VLOOKUP(S2010,'DM CQT mới'!$E$7:$E$132,1,)</f>
        <v>#N/A</v>
      </c>
      <c r="V2010" s="360" t="s">
        <v>377</v>
      </c>
      <c r="W2010" s="363" t="s">
        <v>15972</v>
      </c>
      <c r="X2010" t="b">
        <f t="shared" si="62"/>
        <v>1</v>
      </c>
    </row>
    <row r="2011" spans="1:24" ht="45" hidden="1">
      <c r="A2011" s="360" t="s">
        <v>14568</v>
      </c>
      <c r="B2011" s="361" t="s">
        <v>11993</v>
      </c>
      <c r="C2011" s="361">
        <v>10</v>
      </c>
      <c r="D2011" s="361" t="s">
        <v>377</v>
      </c>
      <c r="E2011" s="361" t="s">
        <v>14569</v>
      </c>
      <c r="F2011" s="361" t="s">
        <v>15959</v>
      </c>
      <c r="G2011" s="361" t="s">
        <v>4274</v>
      </c>
      <c r="H2011" s="361" t="s">
        <v>7944</v>
      </c>
      <c r="I2011" s="363" t="s">
        <v>4274</v>
      </c>
      <c r="J2011" s="363" t="s">
        <v>12124</v>
      </c>
      <c r="K2011" s="360" t="s">
        <v>13746</v>
      </c>
      <c r="L2011" s="360" t="s">
        <v>377</v>
      </c>
      <c r="M2011" s="360" t="s">
        <v>14569</v>
      </c>
      <c r="N2011" s="363" t="s">
        <v>15972</v>
      </c>
      <c r="O2011" s="363" t="s">
        <v>13926</v>
      </c>
      <c r="P2011" s="363" t="s">
        <v>14570</v>
      </c>
      <c r="Q2011" s="363" t="s">
        <v>14571</v>
      </c>
      <c r="R2011" s="363" t="s">
        <v>15973</v>
      </c>
      <c r="S2011" s="363" t="s">
        <v>15364</v>
      </c>
      <c r="T2011" s="419" t="str">
        <f t="shared" si="63"/>
        <v>501Phường Hòa Khánh</v>
      </c>
      <c r="U2011" t="e">
        <f>VLOOKUP(S2011,'DM CQT mới'!$E$7:$E$132,1,)</f>
        <v>#N/A</v>
      </c>
      <c r="V2011" s="360" t="s">
        <v>377</v>
      </c>
      <c r="W2011" s="363" t="s">
        <v>15972</v>
      </c>
      <c r="X2011" t="b">
        <f t="shared" si="62"/>
        <v>1</v>
      </c>
    </row>
    <row r="2012" spans="1:24" ht="45" hidden="1">
      <c r="A2012" s="360" t="s">
        <v>14568</v>
      </c>
      <c r="B2012" s="361" t="s">
        <v>11993</v>
      </c>
      <c r="C2012" s="361">
        <v>10</v>
      </c>
      <c r="D2012" s="361" t="s">
        <v>377</v>
      </c>
      <c r="E2012" s="361" t="s">
        <v>14569</v>
      </c>
      <c r="F2012" s="361" t="s">
        <v>15959</v>
      </c>
      <c r="G2012" s="361" t="s">
        <v>4274</v>
      </c>
      <c r="H2012" s="361" t="s">
        <v>7944</v>
      </c>
      <c r="I2012" s="363" t="s">
        <v>4274</v>
      </c>
      <c r="J2012" s="363" t="s">
        <v>12124</v>
      </c>
      <c r="K2012" s="360" t="s">
        <v>13746</v>
      </c>
      <c r="L2012" s="360" t="s">
        <v>377</v>
      </c>
      <c r="M2012" s="360" t="s">
        <v>14569</v>
      </c>
      <c r="N2012" s="363" t="s">
        <v>15972</v>
      </c>
      <c r="O2012" s="363" t="s">
        <v>13926</v>
      </c>
      <c r="P2012" s="363" t="s">
        <v>14570</v>
      </c>
      <c r="Q2012" s="363" t="s">
        <v>14571</v>
      </c>
      <c r="R2012" s="363" t="s">
        <v>15973</v>
      </c>
      <c r="S2012" s="363" t="s">
        <v>9601</v>
      </c>
      <c r="T2012" s="419" t="str">
        <f t="shared" si="63"/>
        <v>501Phường Liên Chiểu</v>
      </c>
      <c r="U2012" t="e">
        <f>VLOOKUP(S2012,'DM CQT mới'!$E$7:$E$132,1,)</f>
        <v>#N/A</v>
      </c>
      <c r="V2012" s="360" t="s">
        <v>377</v>
      </c>
      <c r="W2012" s="363" t="s">
        <v>15972</v>
      </c>
      <c r="X2012" t="b">
        <f t="shared" si="62"/>
        <v>1</v>
      </c>
    </row>
    <row r="2013" spans="1:24" ht="45" hidden="1">
      <c r="A2013" s="360" t="s">
        <v>14568</v>
      </c>
      <c r="B2013" s="361" t="s">
        <v>11993</v>
      </c>
      <c r="C2013" s="361">
        <v>10</v>
      </c>
      <c r="D2013" s="361" t="s">
        <v>377</v>
      </c>
      <c r="E2013" s="361" t="s">
        <v>14569</v>
      </c>
      <c r="F2013" s="361" t="s">
        <v>15959</v>
      </c>
      <c r="G2013" s="361" t="s">
        <v>4274</v>
      </c>
      <c r="H2013" s="361" t="s">
        <v>7944</v>
      </c>
      <c r="I2013" s="363" t="s">
        <v>4274</v>
      </c>
      <c r="J2013" s="363" t="s">
        <v>12124</v>
      </c>
      <c r="K2013" s="360" t="s">
        <v>13746</v>
      </c>
      <c r="L2013" s="360" t="s">
        <v>377</v>
      </c>
      <c r="M2013" s="360" t="s">
        <v>14569</v>
      </c>
      <c r="N2013" s="363" t="s">
        <v>15972</v>
      </c>
      <c r="O2013" s="363" t="s">
        <v>13926</v>
      </c>
      <c r="P2013" s="363" t="s">
        <v>14570</v>
      </c>
      <c r="Q2013" s="363" t="s">
        <v>14571</v>
      </c>
      <c r="R2013" s="363" t="s">
        <v>15973</v>
      </c>
      <c r="S2013" s="363" t="s">
        <v>9600</v>
      </c>
      <c r="T2013" s="419" t="str">
        <f t="shared" si="63"/>
        <v>501Phường Hải Vân</v>
      </c>
      <c r="U2013" t="e">
        <f>VLOOKUP(S2013,'DM CQT mới'!$E$7:$E$132,1,)</f>
        <v>#N/A</v>
      </c>
      <c r="V2013" s="360" t="s">
        <v>377</v>
      </c>
      <c r="W2013" s="363" t="s">
        <v>15972</v>
      </c>
      <c r="X2013" t="b">
        <f t="shared" si="62"/>
        <v>1</v>
      </c>
    </row>
    <row r="2014" spans="1:24" ht="45" hidden="1">
      <c r="A2014" s="360" t="s">
        <v>7917</v>
      </c>
      <c r="B2014" s="361" t="s">
        <v>11993</v>
      </c>
      <c r="C2014" s="361">
        <v>11</v>
      </c>
      <c r="D2014" s="361" t="s">
        <v>432</v>
      </c>
      <c r="E2014" s="361" t="s">
        <v>14572</v>
      </c>
      <c r="F2014" s="361" t="s">
        <v>15961</v>
      </c>
      <c r="G2014" s="361" t="s">
        <v>4274</v>
      </c>
      <c r="H2014" s="361" t="s">
        <v>7944</v>
      </c>
      <c r="I2014" s="363" t="s">
        <v>4274</v>
      </c>
      <c r="J2014" s="363" t="s">
        <v>12124</v>
      </c>
      <c r="K2014" s="360" t="s">
        <v>13750</v>
      </c>
      <c r="L2014" s="360" t="s">
        <v>432</v>
      </c>
      <c r="M2014" s="360" t="s">
        <v>14572</v>
      </c>
      <c r="N2014" s="363" t="s">
        <v>15974</v>
      </c>
      <c r="O2014" s="363" t="s">
        <v>13926</v>
      </c>
      <c r="P2014" s="363" t="s">
        <v>4340</v>
      </c>
      <c r="Q2014" s="363" t="s">
        <v>14573</v>
      </c>
      <c r="R2014" s="363" t="s">
        <v>15975</v>
      </c>
      <c r="S2014" s="363" t="s">
        <v>15365</v>
      </c>
      <c r="T2014" s="419" t="str">
        <f t="shared" si="63"/>
        <v>501Xã Hòa Vang</v>
      </c>
      <c r="U2014" t="e">
        <f>VLOOKUP(S2014,'DM CQT mới'!$E$7:$E$132,1,)</f>
        <v>#N/A</v>
      </c>
      <c r="V2014" s="360" t="s">
        <v>432</v>
      </c>
      <c r="W2014" s="363" t="s">
        <v>15974</v>
      </c>
      <c r="X2014" t="b">
        <f t="shared" si="62"/>
        <v>1</v>
      </c>
    </row>
    <row r="2015" spans="1:24" ht="45" hidden="1">
      <c r="A2015" s="360" t="s">
        <v>7917</v>
      </c>
      <c r="B2015" s="361" t="s">
        <v>11993</v>
      </c>
      <c r="C2015" s="361">
        <v>11</v>
      </c>
      <c r="D2015" s="361" t="s">
        <v>432</v>
      </c>
      <c r="E2015" s="361" t="s">
        <v>14572</v>
      </c>
      <c r="F2015" s="361" t="s">
        <v>15961</v>
      </c>
      <c r="G2015" s="361" t="s">
        <v>4274</v>
      </c>
      <c r="H2015" s="361" t="s">
        <v>7944</v>
      </c>
      <c r="I2015" s="363" t="s">
        <v>4274</v>
      </c>
      <c r="J2015" s="363" t="s">
        <v>12124</v>
      </c>
      <c r="K2015" s="360" t="s">
        <v>13750</v>
      </c>
      <c r="L2015" s="360" t="s">
        <v>432</v>
      </c>
      <c r="M2015" s="360" t="s">
        <v>14572</v>
      </c>
      <c r="N2015" s="363" t="s">
        <v>15974</v>
      </c>
      <c r="O2015" s="363" t="s">
        <v>13926</v>
      </c>
      <c r="P2015" s="363" t="s">
        <v>4340</v>
      </c>
      <c r="Q2015" s="363" t="s">
        <v>14573</v>
      </c>
      <c r="R2015" s="363" t="s">
        <v>15975</v>
      </c>
      <c r="S2015" s="363" t="s">
        <v>15417</v>
      </c>
      <c r="T2015" s="419" t="str">
        <f t="shared" si="63"/>
        <v>501Xã Hòa Tiến</v>
      </c>
      <c r="U2015" t="e">
        <f>VLOOKUP(S2015,'DM CQT mới'!$E$7:$E$132,1,)</f>
        <v>#N/A</v>
      </c>
      <c r="V2015" s="360" t="s">
        <v>432</v>
      </c>
      <c r="W2015" s="363" t="s">
        <v>15974</v>
      </c>
      <c r="X2015" t="b">
        <f t="shared" si="62"/>
        <v>1</v>
      </c>
    </row>
    <row r="2016" spans="1:24" ht="45" hidden="1">
      <c r="A2016" s="360" t="s">
        <v>7917</v>
      </c>
      <c r="B2016" s="361" t="s">
        <v>11993</v>
      </c>
      <c r="C2016" s="361">
        <v>11</v>
      </c>
      <c r="D2016" s="361" t="s">
        <v>432</v>
      </c>
      <c r="E2016" s="361" t="s">
        <v>14572</v>
      </c>
      <c r="F2016" s="361" t="s">
        <v>15961</v>
      </c>
      <c r="G2016" s="361" t="s">
        <v>4274</v>
      </c>
      <c r="H2016" s="361" t="s">
        <v>7944</v>
      </c>
      <c r="I2016" s="363" t="s">
        <v>4274</v>
      </c>
      <c r="J2016" s="363" t="s">
        <v>12124</v>
      </c>
      <c r="K2016" s="360" t="s">
        <v>13750</v>
      </c>
      <c r="L2016" s="360" t="s">
        <v>432</v>
      </c>
      <c r="M2016" s="360" t="s">
        <v>14572</v>
      </c>
      <c r="N2016" s="363" t="s">
        <v>15974</v>
      </c>
      <c r="O2016" s="363" t="s">
        <v>13926</v>
      </c>
      <c r="P2016" s="363" t="s">
        <v>4340</v>
      </c>
      <c r="Q2016" s="363" t="s">
        <v>14573</v>
      </c>
      <c r="R2016" s="363" t="s">
        <v>15975</v>
      </c>
      <c r="S2016" s="363" t="s">
        <v>9603</v>
      </c>
      <c r="T2016" s="419" t="str">
        <f t="shared" si="63"/>
        <v>501Xã Bà Nà</v>
      </c>
      <c r="U2016" t="e">
        <f>VLOOKUP(S2016,'DM CQT mới'!$E$7:$E$132,1,)</f>
        <v>#N/A</v>
      </c>
      <c r="V2016" s="360" t="s">
        <v>432</v>
      </c>
      <c r="W2016" s="363" t="s">
        <v>15974</v>
      </c>
      <c r="X2016" t="b">
        <f t="shared" si="62"/>
        <v>1</v>
      </c>
    </row>
    <row r="2017" spans="1:24" ht="45" hidden="1">
      <c r="A2017" s="360" t="s">
        <v>14574</v>
      </c>
      <c r="B2017" s="361" t="s">
        <v>11993</v>
      </c>
      <c r="C2017" s="361">
        <v>0</v>
      </c>
      <c r="D2017" s="361" t="s">
        <v>4463</v>
      </c>
      <c r="E2017" s="361" t="s">
        <v>14575</v>
      </c>
      <c r="F2017" s="361" t="s">
        <v>15976</v>
      </c>
      <c r="G2017" s="361" t="s">
        <v>14576</v>
      </c>
      <c r="H2017" s="361">
        <v>501</v>
      </c>
      <c r="I2017" s="363" t="s">
        <v>4274</v>
      </c>
      <c r="J2017" s="363" t="s">
        <v>12124</v>
      </c>
      <c r="K2017" s="360" t="s">
        <v>13753</v>
      </c>
      <c r="L2017" s="360" t="s">
        <v>14577</v>
      </c>
      <c r="M2017" s="360"/>
      <c r="N2017" s="363" t="s">
        <v>15977</v>
      </c>
      <c r="O2017" s="363" t="s">
        <v>13844</v>
      </c>
      <c r="P2017" s="363" t="s">
        <v>4473</v>
      </c>
      <c r="Q2017" s="363" t="s">
        <v>14578</v>
      </c>
      <c r="R2017" s="363" t="s">
        <v>15978</v>
      </c>
      <c r="S2017" s="363" t="s">
        <v>9611</v>
      </c>
      <c r="T2017" s="419" t="str">
        <f t="shared" si="63"/>
        <v>501Phường Tam Kỳ</v>
      </c>
      <c r="U2017" t="e">
        <f>VLOOKUP(S2017,'DM CQT mới'!$E$7:$E$132,1,)</f>
        <v>#N/A</v>
      </c>
      <c r="V2017" s="360" t="s">
        <v>14577</v>
      </c>
      <c r="W2017" s="363" t="s">
        <v>15977</v>
      </c>
      <c r="X2017" t="b">
        <f t="shared" si="62"/>
        <v>0</v>
      </c>
    </row>
    <row r="2018" spans="1:24" ht="45" hidden="1">
      <c r="A2018" s="360" t="s">
        <v>14574</v>
      </c>
      <c r="B2018" s="361" t="s">
        <v>11993</v>
      </c>
      <c r="C2018" s="361">
        <v>0</v>
      </c>
      <c r="D2018" s="361" t="s">
        <v>4463</v>
      </c>
      <c r="E2018" s="361" t="s">
        <v>14575</v>
      </c>
      <c r="F2018" s="361" t="s">
        <v>15976</v>
      </c>
      <c r="G2018" s="361" t="s">
        <v>14576</v>
      </c>
      <c r="H2018" s="361">
        <v>501</v>
      </c>
      <c r="I2018" s="363" t="s">
        <v>4274</v>
      </c>
      <c r="J2018" s="363" t="s">
        <v>12124</v>
      </c>
      <c r="K2018" s="360" t="s">
        <v>13753</v>
      </c>
      <c r="L2018" s="360" t="s">
        <v>14577</v>
      </c>
      <c r="M2018" s="360"/>
      <c r="N2018" s="363" t="s">
        <v>15977</v>
      </c>
      <c r="O2018" s="363" t="s">
        <v>13844</v>
      </c>
      <c r="P2018" s="363" t="s">
        <v>4473</v>
      </c>
      <c r="Q2018" s="363" t="s">
        <v>14578</v>
      </c>
      <c r="R2018" s="363" t="s">
        <v>15978</v>
      </c>
      <c r="S2018" s="363" t="s">
        <v>9167</v>
      </c>
      <c r="T2018" s="419" t="str">
        <f t="shared" si="63"/>
        <v>501Phường Quảng Phú</v>
      </c>
      <c r="U2018" t="e">
        <f>VLOOKUP(S2018,'DM CQT mới'!$E$7:$E$132,1,)</f>
        <v>#N/A</v>
      </c>
      <c r="V2018" s="360" t="s">
        <v>14577</v>
      </c>
      <c r="W2018" s="363" t="s">
        <v>15977</v>
      </c>
      <c r="X2018" t="b">
        <f t="shared" si="62"/>
        <v>0</v>
      </c>
    </row>
    <row r="2019" spans="1:24" ht="45" hidden="1">
      <c r="A2019" s="360" t="s">
        <v>14574</v>
      </c>
      <c r="B2019" s="361" t="s">
        <v>11993</v>
      </c>
      <c r="C2019" s="361">
        <v>0</v>
      </c>
      <c r="D2019" s="361" t="s">
        <v>4463</v>
      </c>
      <c r="E2019" s="361" t="s">
        <v>14575</v>
      </c>
      <c r="F2019" s="361" t="s">
        <v>15976</v>
      </c>
      <c r="G2019" s="361" t="s">
        <v>14576</v>
      </c>
      <c r="H2019" s="361">
        <v>501</v>
      </c>
      <c r="I2019" s="363" t="s">
        <v>4274</v>
      </c>
      <c r="J2019" s="363" t="s">
        <v>12124</v>
      </c>
      <c r="K2019" s="360" t="s">
        <v>13753</v>
      </c>
      <c r="L2019" s="360" t="s">
        <v>14577</v>
      </c>
      <c r="M2019" s="360"/>
      <c r="N2019" s="363" t="s">
        <v>15977</v>
      </c>
      <c r="O2019" s="363" t="s">
        <v>13844</v>
      </c>
      <c r="P2019" s="363" t="s">
        <v>4473</v>
      </c>
      <c r="Q2019" s="363" t="s">
        <v>14578</v>
      </c>
      <c r="R2019" s="363" t="s">
        <v>15978</v>
      </c>
      <c r="S2019" s="363" t="s">
        <v>9566</v>
      </c>
      <c r="T2019" s="419" t="str">
        <f t="shared" si="63"/>
        <v>501Phường Hương Trà</v>
      </c>
      <c r="U2019" t="e">
        <f>VLOOKUP(S2019,'DM CQT mới'!$E$7:$E$132,1,)</f>
        <v>#N/A</v>
      </c>
      <c r="V2019" s="360" t="s">
        <v>14577</v>
      </c>
      <c r="W2019" s="363" t="s">
        <v>15977</v>
      </c>
      <c r="X2019" t="b">
        <f t="shared" si="62"/>
        <v>0</v>
      </c>
    </row>
    <row r="2020" spans="1:24" ht="45" hidden="1">
      <c r="A2020" s="360" t="s">
        <v>14574</v>
      </c>
      <c r="B2020" s="361" t="s">
        <v>11993</v>
      </c>
      <c r="C2020" s="361">
        <v>0</v>
      </c>
      <c r="D2020" s="361" t="s">
        <v>4463</v>
      </c>
      <c r="E2020" s="361" t="s">
        <v>14575</v>
      </c>
      <c r="F2020" s="361" t="s">
        <v>15976</v>
      </c>
      <c r="G2020" s="361" t="s">
        <v>14576</v>
      </c>
      <c r="H2020" s="361">
        <v>501</v>
      </c>
      <c r="I2020" s="363" t="s">
        <v>4274</v>
      </c>
      <c r="J2020" s="363" t="s">
        <v>12124</v>
      </c>
      <c r="K2020" s="360" t="s">
        <v>13753</v>
      </c>
      <c r="L2020" s="360" t="s">
        <v>14577</v>
      </c>
      <c r="M2020" s="360"/>
      <c r="N2020" s="363" t="s">
        <v>15977</v>
      </c>
      <c r="O2020" s="363" t="s">
        <v>13844</v>
      </c>
      <c r="P2020" s="363" t="s">
        <v>4473</v>
      </c>
      <c r="Q2020" s="363" t="s">
        <v>14578</v>
      </c>
      <c r="R2020" s="363" t="s">
        <v>15978</v>
      </c>
      <c r="S2020" s="363" t="s">
        <v>9612</v>
      </c>
      <c r="T2020" s="419" t="str">
        <f t="shared" si="63"/>
        <v>501Phường Bàn Thạch</v>
      </c>
      <c r="U2020" t="e">
        <f>VLOOKUP(S2020,'DM CQT mới'!$E$7:$E$132,1,)</f>
        <v>#N/A</v>
      </c>
      <c r="V2020" s="360" t="s">
        <v>14577</v>
      </c>
      <c r="W2020" s="363" t="s">
        <v>15977</v>
      </c>
      <c r="X2020" t="b">
        <f t="shared" si="62"/>
        <v>0</v>
      </c>
    </row>
    <row r="2021" spans="1:24" ht="45" hidden="1">
      <c r="A2021" s="360"/>
      <c r="B2021" s="361"/>
      <c r="C2021" s="361" t="s">
        <v>13837</v>
      </c>
      <c r="D2021" s="361" t="s">
        <v>13837</v>
      </c>
      <c r="E2021" s="361" t="s">
        <v>14579</v>
      </c>
      <c r="F2021" s="361" t="s">
        <v>13837</v>
      </c>
      <c r="G2021" s="361" t="s">
        <v>13837</v>
      </c>
      <c r="H2021" s="361" t="s">
        <v>7944</v>
      </c>
      <c r="I2021" s="363" t="s">
        <v>4274</v>
      </c>
      <c r="J2021" s="363" t="s">
        <v>12124</v>
      </c>
      <c r="K2021" s="360" t="s">
        <v>13756</v>
      </c>
      <c r="L2021" s="360" t="s">
        <v>14580</v>
      </c>
      <c r="M2021" s="360"/>
      <c r="N2021" s="363" t="s">
        <v>15979</v>
      </c>
      <c r="O2021" s="363" t="s">
        <v>13839</v>
      </c>
      <c r="P2021" s="363" t="s">
        <v>4618</v>
      </c>
      <c r="Q2021" s="363" t="s">
        <v>14581</v>
      </c>
      <c r="R2021" s="363" t="s">
        <v>15980</v>
      </c>
      <c r="S2021" s="363" t="s">
        <v>9613</v>
      </c>
      <c r="T2021" s="419" t="str">
        <f t="shared" si="63"/>
        <v>501Xã Tây Hồ</v>
      </c>
      <c r="U2021" t="e">
        <f>VLOOKUP(S2021,'DM CQT mới'!$E$7:$E$132,1,)</f>
        <v>#N/A</v>
      </c>
      <c r="V2021" s="360" t="s">
        <v>14580</v>
      </c>
      <c r="W2021" s="363" t="s">
        <v>15979</v>
      </c>
      <c r="X2021" t="b">
        <f t="shared" si="62"/>
        <v>0</v>
      </c>
    </row>
    <row r="2022" spans="1:24" ht="45" hidden="1">
      <c r="A2022" s="360"/>
      <c r="B2022" s="361"/>
      <c r="C2022" s="361" t="s">
        <v>13837</v>
      </c>
      <c r="D2022" s="361" t="s">
        <v>13837</v>
      </c>
      <c r="E2022" s="361" t="s">
        <v>14579</v>
      </c>
      <c r="F2022" s="361" t="s">
        <v>13837</v>
      </c>
      <c r="G2022" s="361" t="s">
        <v>13837</v>
      </c>
      <c r="H2022" s="361" t="s">
        <v>7944</v>
      </c>
      <c r="I2022" s="363" t="s">
        <v>4274</v>
      </c>
      <c r="J2022" s="363" t="s">
        <v>12124</v>
      </c>
      <c r="K2022" s="360" t="s">
        <v>13756</v>
      </c>
      <c r="L2022" s="360" t="s">
        <v>14580</v>
      </c>
      <c r="M2022" s="360"/>
      <c r="N2022" s="363" t="s">
        <v>15979</v>
      </c>
      <c r="O2022" s="363" t="s">
        <v>13839</v>
      </c>
      <c r="P2022" s="363" t="s">
        <v>4618</v>
      </c>
      <c r="Q2022" s="363" t="s">
        <v>14581</v>
      </c>
      <c r="R2022" s="363" t="s">
        <v>15980</v>
      </c>
      <c r="S2022" s="363" t="s">
        <v>9614</v>
      </c>
      <c r="T2022" s="419" t="str">
        <f t="shared" si="63"/>
        <v>501Xã Chiên Đàn</v>
      </c>
      <c r="U2022" t="e">
        <f>VLOOKUP(S2022,'DM CQT mới'!$E$7:$E$132,1,)</f>
        <v>#N/A</v>
      </c>
      <c r="V2022" s="360" t="s">
        <v>14580</v>
      </c>
      <c r="W2022" s="363" t="s">
        <v>15979</v>
      </c>
      <c r="X2022" t="b">
        <f t="shared" si="62"/>
        <v>0</v>
      </c>
    </row>
    <row r="2023" spans="1:24" ht="45" hidden="1">
      <c r="A2023" s="360"/>
      <c r="B2023" s="361"/>
      <c r="C2023" s="361" t="s">
        <v>13837</v>
      </c>
      <c r="D2023" s="361" t="s">
        <v>13837</v>
      </c>
      <c r="E2023" s="361" t="s">
        <v>14579</v>
      </c>
      <c r="F2023" s="361" t="s">
        <v>13837</v>
      </c>
      <c r="G2023" s="361" t="s">
        <v>13837</v>
      </c>
      <c r="H2023" s="361" t="s">
        <v>7944</v>
      </c>
      <c r="I2023" s="363" t="s">
        <v>4274</v>
      </c>
      <c r="J2023" s="363" t="s">
        <v>12124</v>
      </c>
      <c r="K2023" s="360" t="s">
        <v>13756</v>
      </c>
      <c r="L2023" s="360" t="s">
        <v>14580</v>
      </c>
      <c r="M2023" s="360"/>
      <c r="N2023" s="363" t="s">
        <v>15979</v>
      </c>
      <c r="O2023" s="363" t="s">
        <v>13839</v>
      </c>
      <c r="P2023" s="363" t="s">
        <v>4618</v>
      </c>
      <c r="Q2023" s="363" t="s">
        <v>14581</v>
      </c>
      <c r="R2023" s="363" t="s">
        <v>15980</v>
      </c>
      <c r="S2023" s="363" t="s">
        <v>9615</v>
      </c>
      <c r="T2023" s="419" t="str">
        <f t="shared" si="63"/>
        <v>501Xã Phú Ninh</v>
      </c>
      <c r="U2023" t="e">
        <f>VLOOKUP(S2023,'DM CQT mới'!$E$7:$E$132,1,)</f>
        <v>#N/A</v>
      </c>
      <c r="V2023" s="360" t="s">
        <v>14580</v>
      </c>
      <c r="W2023" s="363" t="s">
        <v>15979</v>
      </c>
      <c r="X2023" t="b">
        <f t="shared" si="62"/>
        <v>0</v>
      </c>
    </row>
    <row r="2024" spans="1:24" ht="45" hidden="1">
      <c r="A2024" s="360"/>
      <c r="B2024" s="361"/>
      <c r="C2024" s="361" t="s">
        <v>13837</v>
      </c>
      <c r="D2024" s="361" t="s">
        <v>13837</v>
      </c>
      <c r="E2024" s="361" t="s">
        <v>14582</v>
      </c>
      <c r="F2024" s="361" t="s">
        <v>13837</v>
      </c>
      <c r="G2024" s="361" t="s">
        <v>13837</v>
      </c>
      <c r="H2024" s="361" t="s">
        <v>7944</v>
      </c>
      <c r="I2024" s="363" t="s">
        <v>4274</v>
      </c>
      <c r="J2024" s="363" t="s">
        <v>12124</v>
      </c>
      <c r="K2024" s="360" t="s">
        <v>13759</v>
      </c>
      <c r="L2024" s="360" t="s">
        <v>14583</v>
      </c>
      <c r="M2024" s="360"/>
      <c r="N2024" s="363" t="s">
        <v>15981</v>
      </c>
      <c r="O2024" s="363" t="s">
        <v>13839</v>
      </c>
      <c r="P2024" s="363" t="s">
        <v>4589</v>
      </c>
      <c r="Q2024" s="363" t="s">
        <v>14584</v>
      </c>
      <c r="R2024" s="363" t="s">
        <v>15982</v>
      </c>
      <c r="S2024" s="363" t="s">
        <v>9605</v>
      </c>
      <c r="T2024" s="419" t="str">
        <f t="shared" si="63"/>
        <v>501Xã Núi Thành</v>
      </c>
      <c r="U2024" t="e">
        <f>VLOOKUP(S2024,'DM CQT mới'!$E$7:$E$132,1,)</f>
        <v>#N/A</v>
      </c>
      <c r="V2024" s="360" t="s">
        <v>14583</v>
      </c>
      <c r="W2024" s="363" t="s">
        <v>15981</v>
      </c>
      <c r="X2024" t="b">
        <f t="shared" si="62"/>
        <v>0</v>
      </c>
    </row>
    <row r="2025" spans="1:24" ht="45" hidden="1">
      <c r="A2025" s="360"/>
      <c r="B2025" s="361"/>
      <c r="C2025" s="361" t="s">
        <v>13837</v>
      </c>
      <c r="D2025" s="361" t="s">
        <v>13837</v>
      </c>
      <c r="E2025" s="361" t="s">
        <v>14582</v>
      </c>
      <c r="F2025" s="361" t="s">
        <v>13837</v>
      </c>
      <c r="G2025" s="361" t="s">
        <v>13837</v>
      </c>
      <c r="H2025" s="361" t="s">
        <v>7944</v>
      </c>
      <c r="I2025" s="363" t="s">
        <v>4274</v>
      </c>
      <c r="J2025" s="363" t="s">
        <v>12124</v>
      </c>
      <c r="K2025" s="360" t="s">
        <v>13759</v>
      </c>
      <c r="L2025" s="360" t="s">
        <v>14583</v>
      </c>
      <c r="M2025" s="360"/>
      <c r="N2025" s="363" t="s">
        <v>15981</v>
      </c>
      <c r="O2025" s="363" t="s">
        <v>13839</v>
      </c>
      <c r="P2025" s="363" t="s">
        <v>4589</v>
      </c>
      <c r="Q2025" s="363" t="s">
        <v>14584</v>
      </c>
      <c r="R2025" s="363" t="s">
        <v>15982</v>
      </c>
      <c r="S2025" s="363" t="s">
        <v>9606</v>
      </c>
      <c r="T2025" s="419" t="str">
        <f t="shared" si="63"/>
        <v>501Xã Tam Mỹ</v>
      </c>
      <c r="U2025" t="e">
        <f>VLOOKUP(S2025,'DM CQT mới'!$E$7:$E$132,1,)</f>
        <v>#N/A</v>
      </c>
      <c r="V2025" s="360" t="s">
        <v>14583</v>
      </c>
      <c r="W2025" s="363" t="s">
        <v>15981</v>
      </c>
      <c r="X2025" t="b">
        <f t="shared" si="62"/>
        <v>0</v>
      </c>
    </row>
    <row r="2026" spans="1:24" ht="45" hidden="1">
      <c r="A2026" s="360"/>
      <c r="B2026" s="361"/>
      <c r="C2026" s="361" t="s">
        <v>13837</v>
      </c>
      <c r="D2026" s="361" t="s">
        <v>13837</v>
      </c>
      <c r="E2026" s="361" t="s">
        <v>14582</v>
      </c>
      <c r="F2026" s="361" t="s">
        <v>13837</v>
      </c>
      <c r="G2026" s="361" t="s">
        <v>13837</v>
      </c>
      <c r="H2026" s="361" t="s">
        <v>7944</v>
      </c>
      <c r="I2026" s="363" t="s">
        <v>4274</v>
      </c>
      <c r="J2026" s="363" t="s">
        <v>12124</v>
      </c>
      <c r="K2026" s="360" t="s">
        <v>13759</v>
      </c>
      <c r="L2026" s="360" t="s">
        <v>14583</v>
      </c>
      <c r="M2026" s="360"/>
      <c r="N2026" s="363" t="s">
        <v>15981</v>
      </c>
      <c r="O2026" s="363" t="s">
        <v>13839</v>
      </c>
      <c r="P2026" s="363" t="s">
        <v>4589</v>
      </c>
      <c r="Q2026" s="363" t="s">
        <v>14584</v>
      </c>
      <c r="R2026" s="363" t="s">
        <v>15982</v>
      </c>
      <c r="S2026" s="363" t="s">
        <v>9607</v>
      </c>
      <c r="T2026" s="419" t="str">
        <f t="shared" si="63"/>
        <v>501Xã Tam Anh</v>
      </c>
      <c r="U2026" t="e">
        <f>VLOOKUP(S2026,'DM CQT mới'!$E$7:$E$132,1,)</f>
        <v>#N/A</v>
      </c>
      <c r="V2026" s="360" t="s">
        <v>14583</v>
      </c>
      <c r="W2026" s="363" t="s">
        <v>15981</v>
      </c>
      <c r="X2026" t="b">
        <f t="shared" si="62"/>
        <v>0</v>
      </c>
    </row>
    <row r="2027" spans="1:24" ht="45" hidden="1">
      <c r="A2027" s="360"/>
      <c r="B2027" s="361"/>
      <c r="C2027" s="361" t="s">
        <v>13837</v>
      </c>
      <c r="D2027" s="361" t="s">
        <v>13837</v>
      </c>
      <c r="E2027" s="361" t="s">
        <v>14582</v>
      </c>
      <c r="F2027" s="361" t="s">
        <v>13837</v>
      </c>
      <c r="G2027" s="361" t="s">
        <v>13837</v>
      </c>
      <c r="H2027" s="361" t="s">
        <v>7944</v>
      </c>
      <c r="I2027" s="363" t="s">
        <v>4274</v>
      </c>
      <c r="J2027" s="363" t="s">
        <v>12124</v>
      </c>
      <c r="K2027" s="360" t="s">
        <v>13759</v>
      </c>
      <c r="L2027" s="360" t="s">
        <v>14583</v>
      </c>
      <c r="M2027" s="360"/>
      <c r="N2027" s="363" t="s">
        <v>15981</v>
      </c>
      <c r="O2027" s="363" t="s">
        <v>13839</v>
      </c>
      <c r="P2027" s="363" t="s">
        <v>4589</v>
      </c>
      <c r="Q2027" s="363" t="s">
        <v>14584</v>
      </c>
      <c r="R2027" s="363" t="s">
        <v>15982</v>
      </c>
      <c r="S2027" s="363" t="s">
        <v>9608</v>
      </c>
      <c r="T2027" s="419" t="str">
        <f t="shared" si="63"/>
        <v>501Xã Đức Phú</v>
      </c>
      <c r="U2027" t="e">
        <f>VLOOKUP(S2027,'DM CQT mới'!$E$7:$E$132,1,)</f>
        <v>#N/A</v>
      </c>
      <c r="V2027" s="360" t="s">
        <v>14583</v>
      </c>
      <c r="W2027" s="363" t="s">
        <v>15981</v>
      </c>
      <c r="X2027" t="b">
        <f t="shared" si="62"/>
        <v>0</v>
      </c>
    </row>
    <row r="2028" spans="1:24" ht="45" hidden="1">
      <c r="A2028" s="360"/>
      <c r="B2028" s="361"/>
      <c r="C2028" s="361" t="s">
        <v>13837</v>
      </c>
      <c r="D2028" s="361" t="s">
        <v>13837</v>
      </c>
      <c r="E2028" s="361" t="s">
        <v>14582</v>
      </c>
      <c r="F2028" s="361" t="s">
        <v>13837</v>
      </c>
      <c r="G2028" s="361" t="s">
        <v>13837</v>
      </c>
      <c r="H2028" s="361" t="s">
        <v>7944</v>
      </c>
      <c r="I2028" s="363" t="s">
        <v>4274</v>
      </c>
      <c r="J2028" s="363" t="s">
        <v>12124</v>
      </c>
      <c r="K2028" s="360" t="s">
        <v>13759</v>
      </c>
      <c r="L2028" s="360" t="s">
        <v>14583</v>
      </c>
      <c r="M2028" s="360"/>
      <c r="N2028" s="363" t="s">
        <v>15981</v>
      </c>
      <c r="O2028" s="363" t="s">
        <v>13839</v>
      </c>
      <c r="P2028" s="363" t="s">
        <v>4589</v>
      </c>
      <c r="Q2028" s="363" t="s">
        <v>14584</v>
      </c>
      <c r="R2028" s="363" t="s">
        <v>15982</v>
      </c>
      <c r="S2028" s="363" t="s">
        <v>9609</v>
      </c>
      <c r="T2028" s="419" t="str">
        <f t="shared" si="63"/>
        <v>501Xã Tam Xuân</v>
      </c>
      <c r="U2028" t="e">
        <f>VLOOKUP(S2028,'DM CQT mới'!$E$7:$E$132,1,)</f>
        <v>#N/A</v>
      </c>
      <c r="V2028" s="360" t="s">
        <v>14583</v>
      </c>
      <c r="W2028" s="363" t="s">
        <v>15981</v>
      </c>
      <c r="X2028" t="b">
        <f t="shared" si="62"/>
        <v>0</v>
      </c>
    </row>
    <row r="2029" spans="1:24" ht="45" hidden="1">
      <c r="A2029" s="360"/>
      <c r="B2029" s="361"/>
      <c r="C2029" s="361" t="s">
        <v>13837</v>
      </c>
      <c r="D2029" s="361" t="s">
        <v>13837</v>
      </c>
      <c r="E2029" s="361" t="s">
        <v>14582</v>
      </c>
      <c r="F2029" s="361" t="s">
        <v>13837</v>
      </c>
      <c r="G2029" s="361" t="s">
        <v>13837</v>
      </c>
      <c r="H2029" s="361" t="s">
        <v>7944</v>
      </c>
      <c r="I2029" s="363" t="s">
        <v>4274</v>
      </c>
      <c r="J2029" s="363" t="s">
        <v>12124</v>
      </c>
      <c r="K2029" s="360" t="s">
        <v>13759</v>
      </c>
      <c r="L2029" s="360" t="s">
        <v>14583</v>
      </c>
      <c r="M2029" s="360"/>
      <c r="N2029" s="363" t="s">
        <v>15981</v>
      </c>
      <c r="O2029" s="363" t="s">
        <v>13839</v>
      </c>
      <c r="P2029" s="363" t="s">
        <v>4589</v>
      </c>
      <c r="Q2029" s="363" t="s">
        <v>14584</v>
      </c>
      <c r="R2029" s="363" t="s">
        <v>15982</v>
      </c>
      <c r="S2029" s="363" t="s">
        <v>9610</v>
      </c>
      <c r="T2029" s="419" t="str">
        <f t="shared" si="63"/>
        <v>501Xã Tam Hải</v>
      </c>
      <c r="U2029" t="e">
        <f>VLOOKUP(S2029,'DM CQT mới'!$E$7:$E$132,1,)</f>
        <v>#N/A</v>
      </c>
      <c r="V2029" s="360" t="s">
        <v>14583</v>
      </c>
      <c r="W2029" s="363" t="s">
        <v>15981</v>
      </c>
      <c r="X2029" t="b">
        <f t="shared" si="62"/>
        <v>0</v>
      </c>
    </row>
    <row r="2030" spans="1:24" ht="45" hidden="1">
      <c r="A2030" s="360" t="s">
        <v>7922</v>
      </c>
      <c r="B2030" s="361" t="s">
        <v>11993</v>
      </c>
      <c r="C2030" s="361">
        <v>1</v>
      </c>
      <c r="D2030" s="361" t="s">
        <v>4611</v>
      </c>
      <c r="E2030" s="361" t="s">
        <v>14585</v>
      </c>
      <c r="F2030" s="361" t="s">
        <v>15941</v>
      </c>
      <c r="G2030" s="361" t="s">
        <v>14576</v>
      </c>
      <c r="H2030" s="361">
        <v>501</v>
      </c>
      <c r="I2030" s="363" t="s">
        <v>4274</v>
      </c>
      <c r="J2030" s="363" t="s">
        <v>12124</v>
      </c>
      <c r="K2030" s="360" t="s">
        <v>13762</v>
      </c>
      <c r="L2030" s="360" t="s">
        <v>14586</v>
      </c>
      <c r="M2030" s="360"/>
      <c r="N2030" s="363" t="s">
        <v>15983</v>
      </c>
      <c r="O2030" s="363" t="s">
        <v>13844</v>
      </c>
      <c r="P2030" s="363" t="s">
        <v>4609</v>
      </c>
      <c r="Q2030" s="363" t="s">
        <v>14587</v>
      </c>
      <c r="R2030" s="413" t="s">
        <v>16334</v>
      </c>
      <c r="S2030" s="413" t="s">
        <v>16335</v>
      </c>
      <c r="T2030" s="419" t="str">
        <f t="shared" si="63"/>
        <v>501Xã AVương</v>
      </c>
      <c r="U2030" t="e">
        <f>VLOOKUP(S2030,'DM CQT mới'!$E$7:$E$132,1,)</f>
        <v>#N/A</v>
      </c>
      <c r="V2030" s="360" t="s">
        <v>14586</v>
      </c>
      <c r="W2030" s="363" t="s">
        <v>15983</v>
      </c>
      <c r="X2030" t="b">
        <f t="shared" si="62"/>
        <v>0</v>
      </c>
    </row>
    <row r="2031" spans="1:24" ht="45" hidden="1">
      <c r="A2031" s="360" t="s">
        <v>7922</v>
      </c>
      <c r="B2031" s="361" t="s">
        <v>11993</v>
      </c>
      <c r="C2031" s="361">
        <v>1</v>
      </c>
      <c r="D2031" s="361" t="s">
        <v>4611</v>
      </c>
      <c r="E2031" s="361" t="s">
        <v>14585</v>
      </c>
      <c r="F2031" s="361" t="s">
        <v>15941</v>
      </c>
      <c r="G2031" s="361" t="s">
        <v>14576</v>
      </c>
      <c r="H2031" s="361">
        <v>501</v>
      </c>
      <c r="I2031" s="363" t="s">
        <v>4274</v>
      </c>
      <c r="J2031" s="363" t="s">
        <v>12124</v>
      </c>
      <c r="K2031" s="360" t="s">
        <v>13762</v>
      </c>
      <c r="L2031" s="360" t="s">
        <v>14586</v>
      </c>
      <c r="M2031" s="360"/>
      <c r="N2031" s="363" t="s">
        <v>15983</v>
      </c>
      <c r="O2031" s="363" t="s">
        <v>13844</v>
      </c>
      <c r="P2031" s="363" t="s">
        <v>4609</v>
      </c>
      <c r="Q2031" s="363" t="s">
        <v>14587</v>
      </c>
      <c r="R2031" s="363" t="s">
        <v>15984</v>
      </c>
      <c r="S2031" s="363" t="s">
        <v>9669</v>
      </c>
      <c r="T2031" s="419" t="str">
        <f t="shared" si="63"/>
        <v>501Xã Tây Giang</v>
      </c>
      <c r="U2031" t="e">
        <f>VLOOKUP(S2031,'DM CQT mới'!$E$7:$E$132,1,)</f>
        <v>#N/A</v>
      </c>
      <c r="V2031" s="360" t="s">
        <v>14586</v>
      </c>
      <c r="W2031" s="363" t="s">
        <v>15983</v>
      </c>
      <c r="X2031" t="b">
        <f t="shared" si="62"/>
        <v>0</v>
      </c>
    </row>
    <row r="2032" spans="1:24" ht="45" hidden="1">
      <c r="A2032" s="360" t="s">
        <v>7922</v>
      </c>
      <c r="B2032" s="361" t="s">
        <v>11993</v>
      </c>
      <c r="C2032" s="361">
        <v>1</v>
      </c>
      <c r="D2032" s="361" t="s">
        <v>4611</v>
      </c>
      <c r="E2032" s="361" t="s">
        <v>14585</v>
      </c>
      <c r="F2032" s="361" t="s">
        <v>15941</v>
      </c>
      <c r="G2032" s="361" t="s">
        <v>14576</v>
      </c>
      <c r="H2032" s="361">
        <v>501</v>
      </c>
      <c r="I2032" s="363" t="s">
        <v>4274</v>
      </c>
      <c r="J2032" s="363" t="s">
        <v>12124</v>
      </c>
      <c r="K2032" s="360" t="s">
        <v>13762</v>
      </c>
      <c r="L2032" s="360" t="s">
        <v>14586</v>
      </c>
      <c r="M2032" s="360"/>
      <c r="N2032" s="363" t="s">
        <v>15983</v>
      </c>
      <c r="O2032" s="363" t="s">
        <v>13844</v>
      </c>
      <c r="P2032" s="363" t="s">
        <v>4609</v>
      </c>
      <c r="Q2032" s="363" t="s">
        <v>14587</v>
      </c>
      <c r="R2032" s="363" t="s">
        <v>15984</v>
      </c>
      <c r="S2032" s="363" t="s">
        <v>9670</v>
      </c>
      <c r="T2032" s="419" t="str">
        <f t="shared" si="63"/>
        <v>501Xã Hùng Sơn</v>
      </c>
      <c r="U2032" t="e">
        <f>VLOOKUP(S2032,'DM CQT mới'!$E$7:$E$132,1,)</f>
        <v>#N/A</v>
      </c>
      <c r="V2032" s="360" t="s">
        <v>14586</v>
      </c>
      <c r="W2032" s="363" t="s">
        <v>15983</v>
      </c>
      <c r="X2032" t="b">
        <f t="shared" si="62"/>
        <v>0</v>
      </c>
    </row>
    <row r="2033" spans="1:24" ht="45" hidden="1">
      <c r="A2033" s="360" t="s">
        <v>14588</v>
      </c>
      <c r="B2033" s="361" t="s">
        <v>11993</v>
      </c>
      <c r="C2033" s="361">
        <v>2</v>
      </c>
      <c r="D2033" s="361" t="s">
        <v>4632</v>
      </c>
      <c r="E2033" s="361" t="s">
        <v>14589</v>
      </c>
      <c r="F2033" s="361" t="s">
        <v>15943</v>
      </c>
      <c r="G2033" s="361" t="s">
        <v>14576</v>
      </c>
      <c r="H2033" s="361">
        <v>501</v>
      </c>
      <c r="I2033" s="363" t="s">
        <v>4274</v>
      </c>
      <c r="J2033" s="363" t="s">
        <v>12124</v>
      </c>
      <c r="K2033" s="360" t="s">
        <v>13765</v>
      </c>
      <c r="L2033" s="360" t="s">
        <v>14590</v>
      </c>
      <c r="M2033" s="360"/>
      <c r="N2033" s="363" t="s">
        <v>15985</v>
      </c>
      <c r="O2033" s="363" t="s">
        <v>13844</v>
      </c>
      <c r="P2033" s="363" t="s">
        <v>4608</v>
      </c>
      <c r="Q2033" s="363" t="s">
        <v>14591</v>
      </c>
      <c r="R2033" s="363" t="s">
        <v>15986</v>
      </c>
      <c r="S2033" s="363" t="s">
        <v>9664</v>
      </c>
      <c r="T2033" s="419" t="str">
        <f t="shared" si="63"/>
        <v>501Xã Sông Vàng</v>
      </c>
      <c r="U2033" t="e">
        <f>VLOOKUP(S2033,'DM CQT mới'!$E$7:$E$132,1,)</f>
        <v>#N/A</v>
      </c>
      <c r="V2033" s="360" t="s">
        <v>14590</v>
      </c>
      <c r="W2033" s="363" t="s">
        <v>15985</v>
      </c>
      <c r="X2033" t="b">
        <f t="shared" si="62"/>
        <v>0</v>
      </c>
    </row>
    <row r="2034" spans="1:24" ht="45" hidden="1">
      <c r="A2034" s="360" t="s">
        <v>14588</v>
      </c>
      <c r="B2034" s="361" t="s">
        <v>11993</v>
      </c>
      <c r="C2034" s="361">
        <v>2</v>
      </c>
      <c r="D2034" s="361" t="s">
        <v>4632</v>
      </c>
      <c r="E2034" s="361" t="s">
        <v>14589</v>
      </c>
      <c r="F2034" s="361" t="s">
        <v>15943</v>
      </c>
      <c r="G2034" s="361" t="s">
        <v>14576</v>
      </c>
      <c r="H2034" s="361">
        <v>501</v>
      </c>
      <c r="I2034" s="363" t="s">
        <v>4274</v>
      </c>
      <c r="J2034" s="363" t="s">
        <v>12124</v>
      </c>
      <c r="K2034" s="360" t="s">
        <v>13765</v>
      </c>
      <c r="L2034" s="360" t="s">
        <v>14590</v>
      </c>
      <c r="M2034" s="360"/>
      <c r="N2034" s="363" t="s">
        <v>15985</v>
      </c>
      <c r="O2034" s="363" t="s">
        <v>13844</v>
      </c>
      <c r="P2034" s="363" t="s">
        <v>4608</v>
      </c>
      <c r="Q2034" s="363" t="s">
        <v>14591</v>
      </c>
      <c r="R2034" s="363" t="s">
        <v>15986</v>
      </c>
      <c r="S2034" s="363" t="s">
        <v>9665</v>
      </c>
      <c r="T2034" s="419" t="str">
        <f t="shared" si="63"/>
        <v>501Xã Sông Kôn</v>
      </c>
      <c r="U2034" t="e">
        <f>VLOOKUP(S2034,'DM CQT mới'!$E$7:$E$132,1,)</f>
        <v>#N/A</v>
      </c>
      <c r="V2034" s="360" t="s">
        <v>14590</v>
      </c>
      <c r="W2034" s="363" t="s">
        <v>15985</v>
      </c>
      <c r="X2034" t="b">
        <f t="shared" si="62"/>
        <v>0</v>
      </c>
    </row>
    <row r="2035" spans="1:24" ht="45" hidden="1">
      <c r="A2035" s="360" t="s">
        <v>14588</v>
      </c>
      <c r="B2035" s="361" t="s">
        <v>11993</v>
      </c>
      <c r="C2035" s="361">
        <v>2</v>
      </c>
      <c r="D2035" s="361" t="s">
        <v>4632</v>
      </c>
      <c r="E2035" s="361" t="s">
        <v>14589</v>
      </c>
      <c r="F2035" s="361" t="s">
        <v>15943</v>
      </c>
      <c r="G2035" s="361" t="s">
        <v>14576</v>
      </c>
      <c r="H2035" s="361">
        <v>501</v>
      </c>
      <c r="I2035" s="363" t="s">
        <v>4274</v>
      </c>
      <c r="J2035" s="363" t="s">
        <v>12124</v>
      </c>
      <c r="K2035" s="360" t="s">
        <v>13765</v>
      </c>
      <c r="L2035" s="360" t="s">
        <v>14590</v>
      </c>
      <c r="M2035" s="360"/>
      <c r="N2035" s="363" t="s">
        <v>15985</v>
      </c>
      <c r="O2035" s="363" t="s">
        <v>13844</v>
      </c>
      <c r="P2035" s="363" t="s">
        <v>4608</v>
      </c>
      <c r="Q2035" s="363" t="s">
        <v>14591</v>
      </c>
      <c r="R2035" s="363" t="s">
        <v>15986</v>
      </c>
      <c r="S2035" s="363" t="s">
        <v>9666</v>
      </c>
      <c r="T2035" s="419" t="str">
        <f t="shared" si="63"/>
        <v>501Xã Đông Giang</v>
      </c>
      <c r="U2035" t="e">
        <f>VLOOKUP(S2035,'DM CQT mới'!$E$7:$E$132,1,)</f>
        <v>#N/A</v>
      </c>
      <c r="V2035" s="360" t="s">
        <v>14590</v>
      </c>
      <c r="W2035" s="363" t="s">
        <v>15985</v>
      </c>
      <c r="X2035" t="b">
        <f t="shared" si="62"/>
        <v>0</v>
      </c>
    </row>
    <row r="2036" spans="1:24" ht="45" hidden="1">
      <c r="A2036" s="360" t="s">
        <v>14588</v>
      </c>
      <c r="B2036" s="361" t="s">
        <v>11993</v>
      </c>
      <c r="C2036" s="361">
        <v>2</v>
      </c>
      <c r="D2036" s="361" t="s">
        <v>4632</v>
      </c>
      <c r="E2036" s="361" t="s">
        <v>14589</v>
      </c>
      <c r="F2036" s="361" t="s">
        <v>15943</v>
      </c>
      <c r="G2036" s="361" t="s">
        <v>14576</v>
      </c>
      <c r="H2036" s="361">
        <v>501</v>
      </c>
      <c r="I2036" s="363" t="s">
        <v>4274</v>
      </c>
      <c r="J2036" s="363" t="s">
        <v>12124</v>
      </c>
      <c r="K2036" s="360" t="s">
        <v>13765</v>
      </c>
      <c r="L2036" s="360" t="s">
        <v>14590</v>
      </c>
      <c r="M2036" s="360"/>
      <c r="N2036" s="363" t="s">
        <v>15985</v>
      </c>
      <c r="O2036" s="363" t="s">
        <v>13844</v>
      </c>
      <c r="P2036" s="363" t="s">
        <v>4608</v>
      </c>
      <c r="Q2036" s="363" t="s">
        <v>14591</v>
      </c>
      <c r="R2036" s="363" t="s">
        <v>15986</v>
      </c>
      <c r="S2036" s="363" t="s">
        <v>9667</v>
      </c>
      <c r="T2036" s="419" t="str">
        <f t="shared" si="63"/>
        <v>501Xã Bến Hiên</v>
      </c>
      <c r="U2036" t="e">
        <f>VLOOKUP(S2036,'DM CQT mới'!$E$7:$E$132,1,)</f>
        <v>#N/A</v>
      </c>
      <c r="V2036" s="360" t="s">
        <v>14590</v>
      </c>
      <c r="W2036" s="363" t="s">
        <v>15985</v>
      </c>
      <c r="X2036" t="b">
        <f t="shared" si="62"/>
        <v>0</v>
      </c>
    </row>
    <row r="2037" spans="1:24" ht="75" hidden="1">
      <c r="A2037" s="360" t="s">
        <v>7929</v>
      </c>
      <c r="B2037" s="361" t="s">
        <v>11993</v>
      </c>
      <c r="C2037" s="361">
        <v>3</v>
      </c>
      <c r="D2037" s="361" t="s">
        <v>4502</v>
      </c>
      <c r="E2037" s="361" t="s">
        <v>14592</v>
      </c>
      <c r="F2037" s="361" t="s">
        <v>15945</v>
      </c>
      <c r="G2037" s="361" t="s">
        <v>14576</v>
      </c>
      <c r="H2037" s="361">
        <v>501</v>
      </c>
      <c r="I2037" s="363" t="s">
        <v>4274</v>
      </c>
      <c r="J2037" s="363" t="s">
        <v>12124</v>
      </c>
      <c r="K2037" s="360" t="s">
        <v>13768</v>
      </c>
      <c r="L2037" s="360" t="s">
        <v>14593</v>
      </c>
      <c r="M2037" s="360"/>
      <c r="N2037" s="363" t="s">
        <v>15987</v>
      </c>
      <c r="O2037" s="363" t="s">
        <v>13844</v>
      </c>
      <c r="P2037" s="363" t="s">
        <v>14594</v>
      </c>
      <c r="Q2037" s="363" t="s">
        <v>14595</v>
      </c>
      <c r="R2037" s="363" t="s">
        <v>15988</v>
      </c>
      <c r="S2037" s="363" t="s">
        <v>9658</v>
      </c>
      <c r="T2037" s="419" t="str">
        <f t="shared" si="63"/>
        <v>501Xã Thạnh Mỹ</v>
      </c>
      <c r="U2037" t="e">
        <f>VLOOKUP(S2037,'DM CQT mới'!$E$7:$E$132,1,)</f>
        <v>#N/A</v>
      </c>
      <c r="V2037" s="360" t="s">
        <v>14593</v>
      </c>
      <c r="W2037" s="363" t="s">
        <v>15987</v>
      </c>
      <c r="X2037" t="b">
        <f t="shared" si="62"/>
        <v>0</v>
      </c>
    </row>
    <row r="2038" spans="1:24" ht="75" hidden="1">
      <c r="A2038" s="360" t="s">
        <v>7929</v>
      </c>
      <c r="B2038" s="361" t="s">
        <v>11993</v>
      </c>
      <c r="C2038" s="361">
        <v>3</v>
      </c>
      <c r="D2038" s="361" t="s">
        <v>4502</v>
      </c>
      <c r="E2038" s="361" t="s">
        <v>14592</v>
      </c>
      <c r="F2038" s="361" t="s">
        <v>15945</v>
      </c>
      <c r="G2038" s="361" t="s">
        <v>14576</v>
      </c>
      <c r="H2038" s="361">
        <v>501</v>
      </c>
      <c r="I2038" s="363" t="s">
        <v>4274</v>
      </c>
      <c r="J2038" s="363" t="s">
        <v>12124</v>
      </c>
      <c r="K2038" s="360" t="s">
        <v>13768</v>
      </c>
      <c r="L2038" s="360" t="s">
        <v>14593</v>
      </c>
      <c r="M2038" s="360"/>
      <c r="N2038" s="363" t="s">
        <v>15987</v>
      </c>
      <c r="O2038" s="363" t="s">
        <v>13844</v>
      </c>
      <c r="P2038" s="363" t="s">
        <v>14594</v>
      </c>
      <c r="Q2038" s="363" t="s">
        <v>14595</v>
      </c>
      <c r="R2038" s="363" t="s">
        <v>15988</v>
      </c>
      <c r="S2038" s="363" t="s">
        <v>9659</v>
      </c>
      <c r="T2038" s="419" t="str">
        <f t="shared" si="63"/>
        <v>501Xã Bến Giằng</v>
      </c>
      <c r="U2038" t="e">
        <f>VLOOKUP(S2038,'DM CQT mới'!$E$7:$E$132,1,)</f>
        <v>#N/A</v>
      </c>
      <c r="V2038" s="360" t="s">
        <v>14593</v>
      </c>
      <c r="W2038" s="363" t="s">
        <v>15987</v>
      </c>
      <c r="X2038" t="b">
        <f t="shared" si="62"/>
        <v>0</v>
      </c>
    </row>
    <row r="2039" spans="1:24" ht="75" hidden="1">
      <c r="A2039" s="360" t="s">
        <v>7929</v>
      </c>
      <c r="B2039" s="361" t="s">
        <v>11993</v>
      </c>
      <c r="C2039" s="361">
        <v>3</v>
      </c>
      <c r="D2039" s="361" t="s">
        <v>4502</v>
      </c>
      <c r="E2039" s="361" t="s">
        <v>14592</v>
      </c>
      <c r="F2039" s="361" t="s">
        <v>15945</v>
      </c>
      <c r="G2039" s="361" t="s">
        <v>14576</v>
      </c>
      <c r="H2039" s="361">
        <v>501</v>
      </c>
      <c r="I2039" s="363" t="s">
        <v>4274</v>
      </c>
      <c r="J2039" s="363" t="s">
        <v>12124</v>
      </c>
      <c r="K2039" s="360" t="s">
        <v>13768</v>
      </c>
      <c r="L2039" s="360" t="s">
        <v>14593</v>
      </c>
      <c r="M2039" s="360"/>
      <c r="N2039" s="363" t="s">
        <v>15987</v>
      </c>
      <c r="O2039" s="363" t="s">
        <v>13844</v>
      </c>
      <c r="P2039" s="363" t="s">
        <v>14594</v>
      </c>
      <c r="Q2039" s="363" t="s">
        <v>14595</v>
      </c>
      <c r="R2039" s="363" t="s">
        <v>15988</v>
      </c>
      <c r="S2039" s="363" t="s">
        <v>9660</v>
      </c>
      <c r="T2039" s="419" t="str">
        <f t="shared" si="63"/>
        <v>501Xã Nam Giang</v>
      </c>
      <c r="U2039" t="e">
        <f>VLOOKUP(S2039,'DM CQT mới'!$E$7:$E$132,1,)</f>
        <v>#N/A</v>
      </c>
      <c r="V2039" s="360" t="s">
        <v>14593</v>
      </c>
      <c r="W2039" s="363" t="s">
        <v>15987</v>
      </c>
      <c r="X2039" t="b">
        <f t="shared" si="62"/>
        <v>0</v>
      </c>
    </row>
    <row r="2040" spans="1:24" ht="75" hidden="1">
      <c r="A2040" s="360" t="s">
        <v>7929</v>
      </c>
      <c r="B2040" s="361" t="s">
        <v>11993</v>
      </c>
      <c r="C2040" s="361">
        <v>3</v>
      </c>
      <c r="D2040" s="361" t="s">
        <v>4502</v>
      </c>
      <c r="E2040" s="361" t="s">
        <v>14592</v>
      </c>
      <c r="F2040" s="361" t="s">
        <v>15945</v>
      </c>
      <c r="G2040" s="361" t="s">
        <v>14576</v>
      </c>
      <c r="H2040" s="361">
        <v>501</v>
      </c>
      <c r="I2040" s="363" t="s">
        <v>4274</v>
      </c>
      <c r="J2040" s="363" t="s">
        <v>12124</v>
      </c>
      <c r="K2040" s="360" t="s">
        <v>13768</v>
      </c>
      <c r="L2040" s="360" t="s">
        <v>14593</v>
      </c>
      <c r="M2040" s="360"/>
      <c r="N2040" s="363" t="s">
        <v>15987</v>
      </c>
      <c r="O2040" s="363" t="s">
        <v>13844</v>
      </c>
      <c r="P2040" s="363" t="s">
        <v>14594</v>
      </c>
      <c r="Q2040" s="363" t="s">
        <v>14595</v>
      </c>
      <c r="R2040" s="363" t="s">
        <v>15988</v>
      </c>
      <c r="S2040" s="363" t="s">
        <v>9661</v>
      </c>
      <c r="T2040" s="419" t="str">
        <f t="shared" si="63"/>
        <v>501Xã Đắc Pring</v>
      </c>
      <c r="U2040" t="e">
        <f>VLOOKUP(S2040,'DM CQT mới'!$E$7:$E$132,1,)</f>
        <v>#N/A</v>
      </c>
      <c r="V2040" s="360" t="s">
        <v>14593</v>
      </c>
      <c r="W2040" s="363" t="s">
        <v>15987</v>
      </c>
      <c r="X2040" t="b">
        <f t="shared" si="62"/>
        <v>0</v>
      </c>
    </row>
    <row r="2041" spans="1:24" ht="75" hidden="1">
      <c r="A2041" s="360" t="s">
        <v>7929</v>
      </c>
      <c r="B2041" s="361" t="s">
        <v>11993</v>
      </c>
      <c r="C2041" s="361">
        <v>3</v>
      </c>
      <c r="D2041" s="361" t="s">
        <v>4502</v>
      </c>
      <c r="E2041" s="361" t="s">
        <v>14592</v>
      </c>
      <c r="F2041" s="361" t="s">
        <v>15945</v>
      </c>
      <c r="G2041" s="361" t="s">
        <v>14576</v>
      </c>
      <c r="H2041" s="361">
        <v>501</v>
      </c>
      <c r="I2041" s="363" t="s">
        <v>4274</v>
      </c>
      <c r="J2041" s="363" t="s">
        <v>12124</v>
      </c>
      <c r="K2041" s="360" t="s">
        <v>13768</v>
      </c>
      <c r="L2041" s="360" t="s">
        <v>14593</v>
      </c>
      <c r="M2041" s="360"/>
      <c r="N2041" s="363" t="s">
        <v>15987</v>
      </c>
      <c r="O2041" s="363" t="s">
        <v>13844</v>
      </c>
      <c r="P2041" s="363" t="s">
        <v>14594</v>
      </c>
      <c r="Q2041" s="363" t="s">
        <v>14595</v>
      </c>
      <c r="R2041" s="363" t="s">
        <v>15988</v>
      </c>
      <c r="S2041" s="363" t="s">
        <v>9662</v>
      </c>
      <c r="T2041" s="419" t="str">
        <f t="shared" si="63"/>
        <v>501Xã La Dêê</v>
      </c>
      <c r="U2041" t="e">
        <f>VLOOKUP(S2041,'DM CQT mới'!$E$7:$E$132,1,)</f>
        <v>#N/A</v>
      </c>
      <c r="V2041" s="360" t="s">
        <v>14593</v>
      </c>
      <c r="W2041" s="363" t="s">
        <v>15987</v>
      </c>
      <c r="X2041" t="b">
        <f t="shared" si="62"/>
        <v>0</v>
      </c>
    </row>
    <row r="2042" spans="1:24" ht="75" hidden="1">
      <c r="A2042" s="360" t="s">
        <v>7929</v>
      </c>
      <c r="B2042" s="361" t="s">
        <v>11993</v>
      </c>
      <c r="C2042" s="361">
        <v>3</v>
      </c>
      <c r="D2042" s="361" t="s">
        <v>4502</v>
      </c>
      <c r="E2042" s="361" t="s">
        <v>14592</v>
      </c>
      <c r="F2042" s="361" t="s">
        <v>15945</v>
      </c>
      <c r="G2042" s="361" t="s">
        <v>14576</v>
      </c>
      <c r="H2042" s="361">
        <v>501</v>
      </c>
      <c r="I2042" s="363" t="s">
        <v>4274</v>
      </c>
      <c r="J2042" s="363" t="s">
        <v>12124</v>
      </c>
      <c r="K2042" s="360" t="s">
        <v>13768</v>
      </c>
      <c r="L2042" s="360" t="s">
        <v>14593</v>
      </c>
      <c r="M2042" s="360"/>
      <c r="N2042" s="363" t="s">
        <v>15987</v>
      </c>
      <c r="O2042" s="363" t="s">
        <v>13844</v>
      </c>
      <c r="P2042" s="363" t="s">
        <v>14594</v>
      </c>
      <c r="Q2042" s="363" t="s">
        <v>14595</v>
      </c>
      <c r="R2042" s="363" t="s">
        <v>15988</v>
      </c>
      <c r="S2042" s="363" t="s">
        <v>9663</v>
      </c>
      <c r="T2042" s="419" t="str">
        <f t="shared" si="63"/>
        <v>501Xã La Êê</v>
      </c>
      <c r="U2042" t="e">
        <f>VLOOKUP(S2042,'DM CQT mới'!$E$7:$E$132,1,)</f>
        <v>#N/A</v>
      </c>
      <c r="V2042" s="360" t="s">
        <v>14593</v>
      </c>
      <c r="W2042" s="363" t="s">
        <v>15987</v>
      </c>
      <c r="X2042" t="b">
        <f t="shared" si="62"/>
        <v>0</v>
      </c>
    </row>
    <row r="2043" spans="1:24" ht="75" hidden="1">
      <c r="A2043" s="360" t="s">
        <v>7929</v>
      </c>
      <c r="B2043" s="361" t="s">
        <v>11993</v>
      </c>
      <c r="C2043" s="361">
        <v>3</v>
      </c>
      <c r="D2043" s="361" t="s">
        <v>4502</v>
      </c>
      <c r="E2043" s="361" t="s">
        <v>14592</v>
      </c>
      <c r="F2043" s="361" t="s">
        <v>15945</v>
      </c>
      <c r="G2043" s="361" t="s">
        <v>14576</v>
      </c>
      <c r="H2043" s="361">
        <v>501</v>
      </c>
      <c r="I2043" s="363" t="s">
        <v>4274</v>
      </c>
      <c r="J2043" s="363" t="s">
        <v>12124</v>
      </c>
      <c r="K2043" s="360" t="s">
        <v>13768</v>
      </c>
      <c r="L2043" s="360" t="s">
        <v>14593</v>
      </c>
      <c r="M2043" s="360"/>
      <c r="N2043" s="363" t="s">
        <v>15987</v>
      </c>
      <c r="O2043" s="363" t="s">
        <v>13844</v>
      </c>
      <c r="P2043" s="363" t="s">
        <v>14594</v>
      </c>
      <c r="Q2043" s="363" t="s">
        <v>14595</v>
      </c>
      <c r="R2043" s="363" t="s">
        <v>15988</v>
      </c>
      <c r="S2043" s="363" t="s">
        <v>9654</v>
      </c>
      <c r="T2043" s="419" t="str">
        <f t="shared" si="63"/>
        <v>501Xã Đại Lộc</v>
      </c>
      <c r="U2043" t="e">
        <f>VLOOKUP(S2043,'DM CQT mới'!$E$7:$E$132,1,)</f>
        <v>#N/A</v>
      </c>
      <c r="V2043" s="360" t="s">
        <v>14593</v>
      </c>
      <c r="W2043" s="363" t="s">
        <v>15987</v>
      </c>
      <c r="X2043" t="b">
        <f t="shared" si="62"/>
        <v>0</v>
      </c>
    </row>
    <row r="2044" spans="1:24" ht="75" hidden="1">
      <c r="A2044" s="360" t="s">
        <v>7929</v>
      </c>
      <c r="B2044" s="361" t="s">
        <v>11993</v>
      </c>
      <c r="C2044" s="361">
        <v>3</v>
      </c>
      <c r="D2044" s="361" t="s">
        <v>4502</v>
      </c>
      <c r="E2044" s="361" t="s">
        <v>14592</v>
      </c>
      <c r="F2044" s="361" t="s">
        <v>15945</v>
      </c>
      <c r="G2044" s="361" t="s">
        <v>14576</v>
      </c>
      <c r="H2044" s="361">
        <v>501</v>
      </c>
      <c r="I2044" s="363" t="s">
        <v>4274</v>
      </c>
      <c r="J2044" s="363" t="s">
        <v>12124</v>
      </c>
      <c r="K2044" s="360" t="s">
        <v>13768</v>
      </c>
      <c r="L2044" s="360" t="s">
        <v>14593</v>
      </c>
      <c r="M2044" s="360"/>
      <c r="N2044" s="363" t="s">
        <v>15987</v>
      </c>
      <c r="O2044" s="363" t="s">
        <v>13844</v>
      </c>
      <c r="P2044" s="363" t="s">
        <v>14594</v>
      </c>
      <c r="Q2044" s="363" t="s">
        <v>14595</v>
      </c>
      <c r="R2044" s="363" t="s">
        <v>15988</v>
      </c>
      <c r="S2044" s="363" t="s">
        <v>9655</v>
      </c>
      <c r="T2044" s="419" t="str">
        <f t="shared" si="63"/>
        <v>501Xã Hà Nha</v>
      </c>
      <c r="U2044" t="e">
        <f>VLOOKUP(S2044,'DM CQT mới'!$E$7:$E$132,1,)</f>
        <v>#N/A</v>
      </c>
      <c r="V2044" s="360" t="s">
        <v>14593</v>
      </c>
      <c r="W2044" s="363" t="s">
        <v>15987</v>
      </c>
      <c r="X2044" t="b">
        <f t="shared" si="62"/>
        <v>0</v>
      </c>
    </row>
    <row r="2045" spans="1:24" ht="75" hidden="1">
      <c r="A2045" s="360" t="s">
        <v>7929</v>
      </c>
      <c r="B2045" s="361" t="s">
        <v>11993</v>
      </c>
      <c r="C2045" s="361">
        <v>3</v>
      </c>
      <c r="D2045" s="361" t="s">
        <v>4502</v>
      </c>
      <c r="E2045" s="361" t="s">
        <v>14592</v>
      </c>
      <c r="F2045" s="361" t="s">
        <v>15945</v>
      </c>
      <c r="G2045" s="361" t="s">
        <v>14576</v>
      </c>
      <c r="H2045" s="361">
        <v>501</v>
      </c>
      <c r="I2045" s="363" t="s">
        <v>4274</v>
      </c>
      <c r="J2045" s="363" t="s">
        <v>12124</v>
      </c>
      <c r="K2045" s="360" t="s">
        <v>13768</v>
      </c>
      <c r="L2045" s="360" t="s">
        <v>14593</v>
      </c>
      <c r="M2045" s="360"/>
      <c r="N2045" s="363" t="s">
        <v>15987</v>
      </c>
      <c r="O2045" s="363" t="s">
        <v>13844</v>
      </c>
      <c r="P2045" s="363" t="s">
        <v>14594</v>
      </c>
      <c r="Q2045" s="363" t="s">
        <v>14595</v>
      </c>
      <c r="R2045" s="363" t="s">
        <v>15988</v>
      </c>
      <c r="S2045" s="363" t="s">
        <v>9474</v>
      </c>
      <c r="T2045" s="419" t="str">
        <f t="shared" si="63"/>
        <v>501Xã Thượng Đức</v>
      </c>
      <c r="U2045" t="e">
        <f>VLOOKUP(S2045,'DM CQT mới'!$E$7:$E$132,1,)</f>
        <v>#N/A</v>
      </c>
      <c r="V2045" s="360" t="s">
        <v>14593</v>
      </c>
      <c r="W2045" s="363" t="s">
        <v>15987</v>
      </c>
      <c r="X2045" t="b">
        <f t="shared" si="62"/>
        <v>0</v>
      </c>
    </row>
    <row r="2046" spans="1:24" ht="75" hidden="1">
      <c r="A2046" s="360" t="s">
        <v>7929</v>
      </c>
      <c r="B2046" s="361" t="s">
        <v>11993</v>
      </c>
      <c r="C2046" s="361">
        <v>3</v>
      </c>
      <c r="D2046" s="361" t="s">
        <v>4502</v>
      </c>
      <c r="E2046" s="361" t="s">
        <v>14592</v>
      </c>
      <c r="F2046" s="361" t="s">
        <v>15945</v>
      </c>
      <c r="G2046" s="361" t="s">
        <v>14576</v>
      </c>
      <c r="H2046" s="361">
        <v>501</v>
      </c>
      <c r="I2046" s="363" t="s">
        <v>4274</v>
      </c>
      <c r="J2046" s="363" t="s">
        <v>12124</v>
      </c>
      <c r="K2046" s="360" t="s">
        <v>13768</v>
      </c>
      <c r="L2046" s="360" t="s">
        <v>14593</v>
      </c>
      <c r="M2046" s="360"/>
      <c r="N2046" s="363" t="s">
        <v>15987</v>
      </c>
      <c r="O2046" s="363" t="s">
        <v>13844</v>
      </c>
      <c r="P2046" s="363" t="s">
        <v>14594</v>
      </c>
      <c r="Q2046" s="363" t="s">
        <v>14595</v>
      </c>
      <c r="R2046" s="363" t="s">
        <v>15988</v>
      </c>
      <c r="S2046" s="363" t="s">
        <v>9656</v>
      </c>
      <c r="T2046" s="419" t="str">
        <f t="shared" si="63"/>
        <v>501Xã Vu Gia</v>
      </c>
      <c r="U2046" t="e">
        <f>VLOOKUP(S2046,'DM CQT mới'!$E$7:$E$132,1,)</f>
        <v>#N/A</v>
      </c>
      <c r="V2046" s="360" t="s">
        <v>14593</v>
      </c>
      <c r="W2046" s="363" t="s">
        <v>15987</v>
      </c>
      <c r="X2046" t="b">
        <f t="shared" si="62"/>
        <v>0</v>
      </c>
    </row>
    <row r="2047" spans="1:24" ht="75" hidden="1">
      <c r="A2047" s="360" t="s">
        <v>7929</v>
      </c>
      <c r="B2047" s="361" t="s">
        <v>11993</v>
      </c>
      <c r="C2047" s="361">
        <v>3</v>
      </c>
      <c r="D2047" s="361" t="s">
        <v>4502</v>
      </c>
      <c r="E2047" s="361" t="s">
        <v>14592</v>
      </c>
      <c r="F2047" s="361" t="s">
        <v>15945</v>
      </c>
      <c r="G2047" s="361" t="s">
        <v>14576</v>
      </c>
      <c r="H2047" s="361">
        <v>501</v>
      </c>
      <c r="I2047" s="363" t="s">
        <v>4274</v>
      </c>
      <c r="J2047" s="363" t="s">
        <v>12124</v>
      </c>
      <c r="K2047" s="360" t="s">
        <v>13768</v>
      </c>
      <c r="L2047" s="360" t="s">
        <v>14593</v>
      </c>
      <c r="M2047" s="360"/>
      <c r="N2047" s="363" t="s">
        <v>15987</v>
      </c>
      <c r="O2047" s="363" t="s">
        <v>13844</v>
      </c>
      <c r="P2047" s="363" t="s">
        <v>14594</v>
      </c>
      <c r="Q2047" s="363" t="s">
        <v>14595</v>
      </c>
      <c r="R2047" s="363" t="s">
        <v>15988</v>
      </c>
      <c r="S2047" s="363" t="s">
        <v>9657</v>
      </c>
      <c r="T2047" s="419" t="str">
        <f t="shared" si="63"/>
        <v>501Xã Phú Thuận</v>
      </c>
      <c r="U2047" t="e">
        <f>VLOOKUP(S2047,'DM CQT mới'!$E$7:$E$132,1,)</f>
        <v>#N/A</v>
      </c>
      <c r="V2047" s="360" t="s">
        <v>14593</v>
      </c>
      <c r="W2047" s="363" t="s">
        <v>15987</v>
      </c>
      <c r="X2047" t="b">
        <f t="shared" si="62"/>
        <v>0</v>
      </c>
    </row>
    <row r="2048" spans="1:24" ht="75" hidden="1">
      <c r="A2048" s="360" t="s">
        <v>7929</v>
      </c>
      <c r="B2048" s="361" t="s">
        <v>11993</v>
      </c>
      <c r="C2048" s="361">
        <v>3</v>
      </c>
      <c r="D2048" s="361" t="s">
        <v>4502</v>
      </c>
      <c r="E2048" s="361" t="s">
        <v>14592</v>
      </c>
      <c r="F2048" s="361" t="s">
        <v>15945</v>
      </c>
      <c r="G2048" s="361" t="s">
        <v>14576</v>
      </c>
      <c r="H2048" s="361">
        <v>501</v>
      </c>
      <c r="I2048" s="363" t="s">
        <v>4274</v>
      </c>
      <c r="J2048" s="363" t="s">
        <v>12124</v>
      </c>
      <c r="K2048" s="360" t="s">
        <v>13768</v>
      </c>
      <c r="L2048" s="360" t="s">
        <v>14593</v>
      </c>
      <c r="M2048" s="360"/>
      <c r="N2048" s="363" t="s">
        <v>15987</v>
      </c>
      <c r="O2048" s="363" t="s">
        <v>13844</v>
      </c>
      <c r="P2048" s="363" t="s">
        <v>14594</v>
      </c>
      <c r="Q2048" s="363" t="s">
        <v>14595</v>
      </c>
      <c r="R2048" s="363" t="s">
        <v>15988</v>
      </c>
      <c r="S2048" s="363" t="s">
        <v>9674</v>
      </c>
      <c r="T2048" s="419" t="str">
        <f t="shared" si="63"/>
        <v>501Xã Khâm Đức</v>
      </c>
      <c r="U2048" t="e">
        <f>VLOOKUP(S2048,'DM CQT mới'!$E$7:$E$132,1,)</f>
        <v>#N/A</v>
      </c>
      <c r="V2048" s="360" t="s">
        <v>14593</v>
      </c>
      <c r="W2048" s="363" t="s">
        <v>15987</v>
      </c>
      <c r="X2048" t="b">
        <f t="shared" si="62"/>
        <v>0</v>
      </c>
    </row>
    <row r="2049" spans="1:24" ht="75" hidden="1">
      <c r="A2049" s="360" t="s">
        <v>7929</v>
      </c>
      <c r="B2049" s="361" t="s">
        <v>11993</v>
      </c>
      <c r="C2049" s="361">
        <v>3</v>
      </c>
      <c r="D2049" s="361" t="s">
        <v>4502</v>
      </c>
      <c r="E2049" s="361" t="s">
        <v>14592</v>
      </c>
      <c r="F2049" s="361" t="s">
        <v>15945</v>
      </c>
      <c r="G2049" s="361" t="s">
        <v>14576</v>
      </c>
      <c r="H2049" s="361">
        <v>501</v>
      </c>
      <c r="I2049" s="363" t="s">
        <v>4274</v>
      </c>
      <c r="J2049" s="363" t="s">
        <v>12124</v>
      </c>
      <c r="K2049" s="360" t="s">
        <v>13768</v>
      </c>
      <c r="L2049" s="360" t="s">
        <v>14593</v>
      </c>
      <c r="M2049" s="360"/>
      <c r="N2049" s="363" t="s">
        <v>15987</v>
      </c>
      <c r="O2049" s="363" t="s">
        <v>13844</v>
      </c>
      <c r="P2049" s="363" t="s">
        <v>14594</v>
      </c>
      <c r="Q2049" s="363" t="s">
        <v>14595</v>
      </c>
      <c r="R2049" s="363" t="s">
        <v>15988</v>
      </c>
      <c r="S2049" s="363" t="s">
        <v>9675</v>
      </c>
      <c r="T2049" s="419" t="str">
        <f t="shared" si="63"/>
        <v>501Xã Phước Năng</v>
      </c>
      <c r="U2049" t="e">
        <f>VLOOKUP(S2049,'DM CQT mới'!$E$7:$E$132,1,)</f>
        <v>#N/A</v>
      </c>
      <c r="V2049" s="360" t="s">
        <v>14593</v>
      </c>
      <c r="W2049" s="363" t="s">
        <v>15987</v>
      </c>
      <c r="X2049" t="b">
        <f t="shared" si="62"/>
        <v>0</v>
      </c>
    </row>
    <row r="2050" spans="1:24" ht="75" hidden="1">
      <c r="A2050" s="360" t="s">
        <v>7929</v>
      </c>
      <c r="B2050" s="361" t="s">
        <v>11993</v>
      </c>
      <c r="C2050" s="361">
        <v>3</v>
      </c>
      <c r="D2050" s="361" t="s">
        <v>4502</v>
      </c>
      <c r="E2050" s="361" t="s">
        <v>14592</v>
      </c>
      <c r="F2050" s="361" t="s">
        <v>15945</v>
      </c>
      <c r="G2050" s="361" t="s">
        <v>14576</v>
      </c>
      <c r="H2050" s="361">
        <v>501</v>
      </c>
      <c r="I2050" s="363" t="s">
        <v>4274</v>
      </c>
      <c r="J2050" s="363" t="s">
        <v>12124</v>
      </c>
      <c r="K2050" s="360" t="s">
        <v>13768</v>
      </c>
      <c r="L2050" s="360" t="s">
        <v>14593</v>
      </c>
      <c r="M2050" s="360"/>
      <c r="N2050" s="363" t="s">
        <v>15987</v>
      </c>
      <c r="O2050" s="363" t="s">
        <v>13844</v>
      </c>
      <c r="P2050" s="363" t="s">
        <v>14594</v>
      </c>
      <c r="Q2050" s="363" t="s">
        <v>14595</v>
      </c>
      <c r="R2050" s="363" t="s">
        <v>15988</v>
      </c>
      <c r="S2050" s="363" t="s">
        <v>9676</v>
      </c>
      <c r="T2050" s="419" t="str">
        <f t="shared" si="63"/>
        <v>501Xã Phước Chánh</v>
      </c>
      <c r="U2050" t="e">
        <f>VLOOKUP(S2050,'DM CQT mới'!$E$7:$E$132,1,)</f>
        <v>#N/A</v>
      </c>
      <c r="V2050" s="360" t="s">
        <v>14593</v>
      </c>
      <c r="W2050" s="363" t="s">
        <v>15987</v>
      </c>
      <c r="X2050" t="b">
        <f t="shared" si="62"/>
        <v>0</v>
      </c>
    </row>
    <row r="2051" spans="1:24" ht="75" hidden="1">
      <c r="A2051" s="360" t="s">
        <v>7929</v>
      </c>
      <c r="B2051" s="361" t="s">
        <v>11993</v>
      </c>
      <c r="C2051" s="361">
        <v>3</v>
      </c>
      <c r="D2051" s="361" t="s">
        <v>4502</v>
      </c>
      <c r="E2051" s="361" t="s">
        <v>14592</v>
      </c>
      <c r="F2051" s="361" t="s">
        <v>15945</v>
      </c>
      <c r="G2051" s="361" t="s">
        <v>14576</v>
      </c>
      <c r="H2051" s="361">
        <v>501</v>
      </c>
      <c r="I2051" s="363" t="s">
        <v>4274</v>
      </c>
      <c r="J2051" s="363" t="s">
        <v>12124</v>
      </c>
      <c r="K2051" s="360" t="s">
        <v>13768</v>
      </c>
      <c r="L2051" s="360" t="s">
        <v>14593</v>
      </c>
      <c r="M2051" s="360"/>
      <c r="N2051" s="363" t="s">
        <v>15987</v>
      </c>
      <c r="O2051" s="363" t="s">
        <v>13844</v>
      </c>
      <c r="P2051" s="363" t="s">
        <v>14594</v>
      </c>
      <c r="Q2051" s="363" t="s">
        <v>14595</v>
      </c>
      <c r="R2051" s="363" t="s">
        <v>15988</v>
      </c>
      <c r="S2051" s="363" t="s">
        <v>9677</v>
      </c>
      <c r="T2051" s="419" t="str">
        <f t="shared" si="63"/>
        <v>501Xã Phước Thành</v>
      </c>
      <c r="U2051" t="e">
        <f>VLOOKUP(S2051,'DM CQT mới'!$E$7:$E$132,1,)</f>
        <v>#N/A</v>
      </c>
      <c r="V2051" s="360" t="s">
        <v>14593</v>
      </c>
      <c r="W2051" s="363" t="s">
        <v>15987</v>
      </c>
      <c r="X2051" t="b">
        <f t="shared" si="62"/>
        <v>0</v>
      </c>
    </row>
    <row r="2052" spans="1:24" ht="75" hidden="1">
      <c r="A2052" s="360" t="s">
        <v>7929</v>
      </c>
      <c r="B2052" s="361" t="s">
        <v>11993</v>
      </c>
      <c r="C2052" s="361">
        <v>3</v>
      </c>
      <c r="D2052" s="361" t="s">
        <v>4502</v>
      </c>
      <c r="E2052" s="361" t="s">
        <v>14592</v>
      </c>
      <c r="F2052" s="361" t="s">
        <v>15945</v>
      </c>
      <c r="G2052" s="361" t="s">
        <v>14576</v>
      </c>
      <c r="H2052" s="361">
        <v>501</v>
      </c>
      <c r="I2052" s="363" t="s">
        <v>4274</v>
      </c>
      <c r="J2052" s="363" t="s">
        <v>12124</v>
      </c>
      <c r="K2052" s="360" t="s">
        <v>13768</v>
      </c>
      <c r="L2052" s="360" t="s">
        <v>14593</v>
      </c>
      <c r="M2052" s="360"/>
      <c r="N2052" s="363" t="s">
        <v>15987</v>
      </c>
      <c r="O2052" s="363" t="s">
        <v>13844</v>
      </c>
      <c r="P2052" s="363" t="s">
        <v>14594</v>
      </c>
      <c r="Q2052" s="363" t="s">
        <v>14595</v>
      </c>
      <c r="R2052" s="363" t="s">
        <v>15988</v>
      </c>
      <c r="S2052" s="363" t="s">
        <v>9678</v>
      </c>
      <c r="T2052" s="419" t="str">
        <f t="shared" si="63"/>
        <v>501Xã Phước Hiệp</v>
      </c>
      <c r="U2052" t="e">
        <f>VLOOKUP(S2052,'DM CQT mới'!$E$7:$E$132,1,)</f>
        <v>#N/A</v>
      </c>
      <c r="V2052" s="360" t="s">
        <v>14593</v>
      </c>
      <c r="W2052" s="363" t="s">
        <v>15987</v>
      </c>
      <c r="X2052" t="b">
        <f t="shared" ref="X2052:X2115" si="64">V2052=D2052</f>
        <v>0</v>
      </c>
    </row>
    <row r="2053" spans="1:24" ht="60" hidden="1">
      <c r="A2053" s="360" t="s">
        <v>14596</v>
      </c>
      <c r="B2053" s="361" t="s">
        <v>11993</v>
      </c>
      <c r="C2053" s="361">
        <v>4</v>
      </c>
      <c r="D2053" s="361" t="s">
        <v>4574</v>
      </c>
      <c r="E2053" s="361" t="s">
        <v>14597</v>
      </c>
      <c r="F2053" s="361" t="s">
        <v>15947</v>
      </c>
      <c r="G2053" s="361" t="s">
        <v>14576</v>
      </c>
      <c r="H2053" s="361">
        <v>501</v>
      </c>
      <c r="I2053" s="363" t="s">
        <v>4274</v>
      </c>
      <c r="J2053" s="363" t="s">
        <v>12124</v>
      </c>
      <c r="K2053" s="360" t="s">
        <v>7968</v>
      </c>
      <c r="L2053" s="360" t="s">
        <v>14598</v>
      </c>
      <c r="M2053" s="360"/>
      <c r="N2053" s="363" t="s">
        <v>15989</v>
      </c>
      <c r="O2053" s="363" t="s">
        <v>13844</v>
      </c>
      <c r="P2053" s="363" t="s">
        <v>14599</v>
      </c>
      <c r="Q2053" s="363" t="s">
        <v>14600</v>
      </c>
      <c r="R2053" s="363" t="s">
        <v>15990</v>
      </c>
      <c r="S2053" s="363" t="s">
        <v>9616</v>
      </c>
      <c r="T2053" s="419" t="str">
        <f t="shared" ref="T2053:T2116" si="65">H2053&amp;S2053</f>
        <v>501Xã Lãnh Ngọc</v>
      </c>
      <c r="U2053" t="e">
        <f>VLOOKUP(S2053,'DM CQT mới'!$E$7:$E$132,1,)</f>
        <v>#N/A</v>
      </c>
      <c r="V2053" s="360" t="s">
        <v>14598</v>
      </c>
      <c r="W2053" s="363" t="s">
        <v>15989</v>
      </c>
      <c r="X2053" t="b">
        <f t="shared" si="64"/>
        <v>0</v>
      </c>
    </row>
    <row r="2054" spans="1:24" ht="60" hidden="1">
      <c r="A2054" s="360" t="s">
        <v>14596</v>
      </c>
      <c r="B2054" s="361" t="s">
        <v>11993</v>
      </c>
      <c r="C2054" s="361">
        <v>4</v>
      </c>
      <c r="D2054" s="361" t="s">
        <v>4574</v>
      </c>
      <c r="E2054" s="361" t="s">
        <v>14597</v>
      </c>
      <c r="F2054" s="361" t="s">
        <v>15947</v>
      </c>
      <c r="G2054" s="361" t="s">
        <v>14576</v>
      </c>
      <c r="H2054" s="361">
        <v>501</v>
      </c>
      <c r="I2054" s="363" t="s">
        <v>4274</v>
      </c>
      <c r="J2054" s="363" t="s">
        <v>12124</v>
      </c>
      <c r="K2054" s="360" t="s">
        <v>7968</v>
      </c>
      <c r="L2054" s="360" t="s">
        <v>14598</v>
      </c>
      <c r="M2054" s="360"/>
      <c r="N2054" s="363" t="s">
        <v>15989</v>
      </c>
      <c r="O2054" s="363" t="s">
        <v>13844</v>
      </c>
      <c r="P2054" s="363" t="s">
        <v>14599</v>
      </c>
      <c r="Q2054" s="363" t="s">
        <v>14600</v>
      </c>
      <c r="R2054" s="363" t="s">
        <v>15990</v>
      </c>
      <c r="S2054" s="363" t="s">
        <v>9617</v>
      </c>
      <c r="T2054" s="419" t="str">
        <f t="shared" si="65"/>
        <v>501Xã Tiên Phước</v>
      </c>
      <c r="U2054" t="e">
        <f>VLOOKUP(S2054,'DM CQT mới'!$E$7:$E$132,1,)</f>
        <v>#N/A</v>
      </c>
      <c r="V2054" s="360" t="s">
        <v>14598</v>
      </c>
      <c r="W2054" s="363" t="s">
        <v>15989</v>
      </c>
      <c r="X2054" t="b">
        <f t="shared" si="64"/>
        <v>0</v>
      </c>
    </row>
    <row r="2055" spans="1:24" ht="60" hidden="1">
      <c r="A2055" s="360" t="s">
        <v>14596</v>
      </c>
      <c r="B2055" s="361" t="s">
        <v>11993</v>
      </c>
      <c r="C2055" s="361">
        <v>4</v>
      </c>
      <c r="D2055" s="361" t="s">
        <v>4574</v>
      </c>
      <c r="E2055" s="361" t="s">
        <v>14597</v>
      </c>
      <c r="F2055" s="361" t="s">
        <v>15947</v>
      </c>
      <c r="G2055" s="361" t="s">
        <v>14576</v>
      </c>
      <c r="H2055" s="361">
        <v>501</v>
      </c>
      <c r="I2055" s="363" t="s">
        <v>4274</v>
      </c>
      <c r="J2055" s="363" t="s">
        <v>12124</v>
      </c>
      <c r="K2055" s="360" t="s">
        <v>7968</v>
      </c>
      <c r="L2055" s="360" t="s">
        <v>14598</v>
      </c>
      <c r="M2055" s="360"/>
      <c r="N2055" s="363" t="s">
        <v>15989</v>
      </c>
      <c r="O2055" s="363" t="s">
        <v>13844</v>
      </c>
      <c r="P2055" s="363" t="s">
        <v>14599</v>
      </c>
      <c r="Q2055" s="363" t="s">
        <v>14600</v>
      </c>
      <c r="R2055" s="363" t="s">
        <v>15990</v>
      </c>
      <c r="S2055" s="363" t="s">
        <v>9618</v>
      </c>
      <c r="T2055" s="419" t="str">
        <f t="shared" si="65"/>
        <v>501Xã Thạnh Bình</v>
      </c>
      <c r="U2055" t="e">
        <f>VLOOKUP(S2055,'DM CQT mới'!$E$7:$E$132,1,)</f>
        <v>#N/A</v>
      </c>
      <c r="V2055" s="360" t="s">
        <v>14598</v>
      </c>
      <c r="W2055" s="363" t="s">
        <v>15989</v>
      </c>
      <c r="X2055" t="b">
        <f t="shared" si="64"/>
        <v>0</v>
      </c>
    </row>
    <row r="2056" spans="1:24" ht="60" hidden="1">
      <c r="A2056" s="360" t="s">
        <v>14596</v>
      </c>
      <c r="B2056" s="361" t="s">
        <v>11993</v>
      </c>
      <c r="C2056" s="361">
        <v>4</v>
      </c>
      <c r="D2056" s="361" t="s">
        <v>4574</v>
      </c>
      <c r="E2056" s="361" t="s">
        <v>14597</v>
      </c>
      <c r="F2056" s="361" t="s">
        <v>15947</v>
      </c>
      <c r="G2056" s="361" t="s">
        <v>14576</v>
      </c>
      <c r="H2056" s="361">
        <v>501</v>
      </c>
      <c r="I2056" s="363" t="s">
        <v>4274</v>
      </c>
      <c r="J2056" s="363" t="s">
        <v>12124</v>
      </c>
      <c r="K2056" s="360" t="s">
        <v>7968</v>
      </c>
      <c r="L2056" s="360" t="s">
        <v>14598</v>
      </c>
      <c r="M2056" s="360"/>
      <c r="N2056" s="363" t="s">
        <v>15989</v>
      </c>
      <c r="O2056" s="363" t="s">
        <v>13844</v>
      </c>
      <c r="P2056" s="363" t="s">
        <v>14599</v>
      </c>
      <c r="Q2056" s="363" t="s">
        <v>14600</v>
      </c>
      <c r="R2056" s="363" t="s">
        <v>15990</v>
      </c>
      <c r="S2056" s="363" t="s">
        <v>9619</v>
      </c>
      <c r="T2056" s="419" t="str">
        <f t="shared" si="65"/>
        <v>501Xã Sơn Cẩm Hà</v>
      </c>
      <c r="U2056" t="e">
        <f>VLOOKUP(S2056,'DM CQT mới'!$E$7:$E$132,1,)</f>
        <v>#N/A</v>
      </c>
      <c r="V2056" s="360" t="s">
        <v>14598</v>
      </c>
      <c r="W2056" s="363" t="s">
        <v>15989</v>
      </c>
      <c r="X2056" t="b">
        <f t="shared" si="64"/>
        <v>0</v>
      </c>
    </row>
    <row r="2057" spans="1:24" ht="60" hidden="1">
      <c r="A2057" s="360" t="s">
        <v>14596</v>
      </c>
      <c r="B2057" s="361" t="s">
        <v>11993</v>
      </c>
      <c r="C2057" s="361">
        <v>4</v>
      </c>
      <c r="D2057" s="361" t="s">
        <v>4574</v>
      </c>
      <c r="E2057" s="361" t="s">
        <v>14597</v>
      </c>
      <c r="F2057" s="361" t="s">
        <v>15947</v>
      </c>
      <c r="G2057" s="361" t="s">
        <v>14576</v>
      </c>
      <c r="H2057" s="361">
        <v>501</v>
      </c>
      <c r="I2057" s="363" t="s">
        <v>4274</v>
      </c>
      <c r="J2057" s="363" t="s">
        <v>12124</v>
      </c>
      <c r="K2057" s="360" t="s">
        <v>7968</v>
      </c>
      <c r="L2057" s="360" t="s">
        <v>14598</v>
      </c>
      <c r="M2057" s="360"/>
      <c r="N2057" s="363" t="s">
        <v>15989</v>
      </c>
      <c r="O2057" s="363" t="s">
        <v>13844</v>
      </c>
      <c r="P2057" s="363" t="s">
        <v>14599</v>
      </c>
      <c r="Q2057" s="363" t="s">
        <v>14600</v>
      </c>
      <c r="R2057" s="363" t="s">
        <v>15990</v>
      </c>
      <c r="S2057" s="363" t="s">
        <v>9620</v>
      </c>
      <c r="T2057" s="419" t="str">
        <f t="shared" si="65"/>
        <v>501Xã Trà Liên</v>
      </c>
      <c r="U2057" t="e">
        <f>VLOOKUP(S2057,'DM CQT mới'!$E$7:$E$132,1,)</f>
        <v>#N/A</v>
      </c>
      <c r="V2057" s="360" t="s">
        <v>14598</v>
      </c>
      <c r="W2057" s="363" t="s">
        <v>15989</v>
      </c>
      <c r="X2057" t="b">
        <f t="shared" si="64"/>
        <v>0</v>
      </c>
    </row>
    <row r="2058" spans="1:24" ht="60" hidden="1">
      <c r="A2058" s="360" t="s">
        <v>14596</v>
      </c>
      <c r="B2058" s="361" t="s">
        <v>11993</v>
      </c>
      <c r="C2058" s="361">
        <v>4</v>
      </c>
      <c r="D2058" s="361" t="s">
        <v>4574</v>
      </c>
      <c r="E2058" s="361" t="s">
        <v>14597</v>
      </c>
      <c r="F2058" s="361" t="s">
        <v>15947</v>
      </c>
      <c r="G2058" s="361" t="s">
        <v>14576</v>
      </c>
      <c r="H2058" s="361">
        <v>501</v>
      </c>
      <c r="I2058" s="363" t="s">
        <v>4274</v>
      </c>
      <c r="J2058" s="363" t="s">
        <v>12124</v>
      </c>
      <c r="K2058" s="360" t="s">
        <v>7968</v>
      </c>
      <c r="L2058" s="360" t="s">
        <v>14598</v>
      </c>
      <c r="M2058" s="360"/>
      <c r="N2058" s="363" t="s">
        <v>15989</v>
      </c>
      <c r="O2058" s="363" t="s">
        <v>13844</v>
      </c>
      <c r="P2058" s="363" t="s">
        <v>14599</v>
      </c>
      <c r="Q2058" s="363" t="s">
        <v>14600</v>
      </c>
      <c r="R2058" s="363" t="s">
        <v>15990</v>
      </c>
      <c r="S2058" s="363" t="s">
        <v>9621</v>
      </c>
      <c r="T2058" s="419" t="str">
        <f t="shared" si="65"/>
        <v>501Xã Trà Giáp</v>
      </c>
      <c r="U2058" t="e">
        <f>VLOOKUP(S2058,'DM CQT mới'!$E$7:$E$132,1,)</f>
        <v>#N/A</v>
      </c>
      <c r="V2058" s="360" t="s">
        <v>14598</v>
      </c>
      <c r="W2058" s="363" t="s">
        <v>15989</v>
      </c>
      <c r="X2058" t="b">
        <f t="shared" si="64"/>
        <v>0</v>
      </c>
    </row>
    <row r="2059" spans="1:24" ht="60" hidden="1">
      <c r="A2059" s="360" t="s">
        <v>14596</v>
      </c>
      <c r="B2059" s="361" t="s">
        <v>11993</v>
      </c>
      <c r="C2059" s="361">
        <v>4</v>
      </c>
      <c r="D2059" s="361" t="s">
        <v>4574</v>
      </c>
      <c r="E2059" s="361" t="s">
        <v>14597</v>
      </c>
      <c r="F2059" s="361" t="s">
        <v>15947</v>
      </c>
      <c r="G2059" s="361" t="s">
        <v>14576</v>
      </c>
      <c r="H2059" s="361">
        <v>501</v>
      </c>
      <c r="I2059" s="363" t="s">
        <v>4274</v>
      </c>
      <c r="J2059" s="363" t="s">
        <v>12124</v>
      </c>
      <c r="K2059" s="360" t="s">
        <v>7968</v>
      </c>
      <c r="L2059" s="360" t="s">
        <v>14598</v>
      </c>
      <c r="M2059" s="360"/>
      <c r="N2059" s="363" t="s">
        <v>15989</v>
      </c>
      <c r="O2059" s="363" t="s">
        <v>13844</v>
      </c>
      <c r="P2059" s="363" t="s">
        <v>14599</v>
      </c>
      <c r="Q2059" s="363" t="s">
        <v>14600</v>
      </c>
      <c r="R2059" s="363" t="s">
        <v>15990</v>
      </c>
      <c r="S2059" s="363" t="s">
        <v>9622</v>
      </c>
      <c r="T2059" s="419" t="str">
        <f t="shared" si="65"/>
        <v>501Xã Trà Tân</v>
      </c>
      <c r="U2059" t="e">
        <f>VLOOKUP(S2059,'DM CQT mới'!$E$7:$E$132,1,)</f>
        <v>#N/A</v>
      </c>
      <c r="V2059" s="360" t="s">
        <v>14598</v>
      </c>
      <c r="W2059" s="363" t="s">
        <v>15989</v>
      </c>
      <c r="X2059" t="b">
        <f t="shared" si="64"/>
        <v>0</v>
      </c>
    </row>
    <row r="2060" spans="1:24" ht="60" hidden="1">
      <c r="A2060" s="360" t="s">
        <v>14596</v>
      </c>
      <c r="B2060" s="361" t="s">
        <v>11993</v>
      </c>
      <c r="C2060" s="361">
        <v>4</v>
      </c>
      <c r="D2060" s="361" t="s">
        <v>4574</v>
      </c>
      <c r="E2060" s="361" t="s">
        <v>14597</v>
      </c>
      <c r="F2060" s="361" t="s">
        <v>15947</v>
      </c>
      <c r="G2060" s="361" t="s">
        <v>14576</v>
      </c>
      <c r="H2060" s="361">
        <v>501</v>
      </c>
      <c r="I2060" s="363" t="s">
        <v>4274</v>
      </c>
      <c r="J2060" s="363" t="s">
        <v>12124</v>
      </c>
      <c r="K2060" s="360" t="s">
        <v>7968</v>
      </c>
      <c r="L2060" s="360" t="s">
        <v>14598</v>
      </c>
      <c r="M2060" s="360"/>
      <c r="N2060" s="363" t="s">
        <v>15989</v>
      </c>
      <c r="O2060" s="363" t="s">
        <v>13844</v>
      </c>
      <c r="P2060" s="363" t="s">
        <v>14599</v>
      </c>
      <c r="Q2060" s="363" t="s">
        <v>14600</v>
      </c>
      <c r="R2060" s="363" t="s">
        <v>15990</v>
      </c>
      <c r="S2060" s="363" t="s">
        <v>9623</v>
      </c>
      <c r="T2060" s="419" t="str">
        <f t="shared" si="65"/>
        <v>501Xã Trà Đốc</v>
      </c>
      <c r="U2060" t="e">
        <f>VLOOKUP(S2060,'DM CQT mới'!$E$7:$E$132,1,)</f>
        <v>#N/A</v>
      </c>
      <c r="V2060" s="360" t="s">
        <v>14598</v>
      </c>
      <c r="W2060" s="363" t="s">
        <v>15989</v>
      </c>
      <c r="X2060" t="b">
        <f t="shared" si="64"/>
        <v>0</v>
      </c>
    </row>
    <row r="2061" spans="1:24" ht="60" hidden="1">
      <c r="A2061" s="360" t="s">
        <v>14596</v>
      </c>
      <c r="B2061" s="361" t="s">
        <v>11993</v>
      </c>
      <c r="C2061" s="361">
        <v>4</v>
      </c>
      <c r="D2061" s="361" t="s">
        <v>4574</v>
      </c>
      <c r="E2061" s="361" t="s">
        <v>14597</v>
      </c>
      <c r="F2061" s="361" t="s">
        <v>15947</v>
      </c>
      <c r="G2061" s="361" t="s">
        <v>14576</v>
      </c>
      <c r="H2061" s="361">
        <v>501</v>
      </c>
      <c r="I2061" s="363" t="s">
        <v>4274</v>
      </c>
      <c r="J2061" s="363" t="s">
        <v>12124</v>
      </c>
      <c r="K2061" s="360" t="s">
        <v>7968</v>
      </c>
      <c r="L2061" s="360" t="s">
        <v>14598</v>
      </c>
      <c r="M2061" s="360"/>
      <c r="N2061" s="363" t="s">
        <v>15989</v>
      </c>
      <c r="O2061" s="363" t="s">
        <v>13844</v>
      </c>
      <c r="P2061" s="363" t="s">
        <v>14599</v>
      </c>
      <c r="Q2061" s="363" t="s">
        <v>14600</v>
      </c>
      <c r="R2061" s="363" t="s">
        <v>15990</v>
      </c>
      <c r="S2061" s="363" t="s">
        <v>9624</v>
      </c>
      <c r="T2061" s="419" t="str">
        <f t="shared" si="65"/>
        <v>501Xã Trà My</v>
      </c>
      <c r="U2061" t="e">
        <f>VLOOKUP(S2061,'DM CQT mới'!$E$7:$E$132,1,)</f>
        <v>#N/A</v>
      </c>
      <c r="V2061" s="360" t="s">
        <v>14598</v>
      </c>
      <c r="W2061" s="363" t="s">
        <v>15989</v>
      </c>
      <c r="X2061" t="b">
        <f t="shared" si="64"/>
        <v>0</v>
      </c>
    </row>
    <row r="2062" spans="1:24" ht="60" hidden="1">
      <c r="A2062" s="360" t="s">
        <v>14596</v>
      </c>
      <c r="B2062" s="361" t="s">
        <v>11993</v>
      </c>
      <c r="C2062" s="361">
        <v>4</v>
      </c>
      <c r="D2062" s="361" t="s">
        <v>4574</v>
      </c>
      <c r="E2062" s="361" t="s">
        <v>14597</v>
      </c>
      <c r="F2062" s="361" t="s">
        <v>15947</v>
      </c>
      <c r="G2062" s="361" t="s">
        <v>14576</v>
      </c>
      <c r="H2062" s="361">
        <v>501</v>
      </c>
      <c r="I2062" s="363" t="s">
        <v>4274</v>
      </c>
      <c r="J2062" s="363" t="s">
        <v>12124</v>
      </c>
      <c r="K2062" s="360" t="s">
        <v>7968</v>
      </c>
      <c r="L2062" s="360" t="s">
        <v>14598</v>
      </c>
      <c r="M2062" s="360"/>
      <c r="N2062" s="363" t="s">
        <v>15989</v>
      </c>
      <c r="O2062" s="363" t="s">
        <v>13844</v>
      </c>
      <c r="P2062" s="363" t="s">
        <v>14599</v>
      </c>
      <c r="Q2062" s="363" t="s">
        <v>14600</v>
      </c>
      <c r="R2062" s="363" t="s">
        <v>15990</v>
      </c>
      <c r="S2062" s="363" t="s">
        <v>9625</v>
      </c>
      <c r="T2062" s="419" t="str">
        <f t="shared" si="65"/>
        <v>501Xã Nam Trà My</v>
      </c>
      <c r="U2062" t="e">
        <f>VLOOKUP(S2062,'DM CQT mới'!$E$7:$E$132,1,)</f>
        <v>#N/A</v>
      </c>
      <c r="V2062" s="360" t="s">
        <v>14598</v>
      </c>
      <c r="W2062" s="363" t="s">
        <v>15989</v>
      </c>
      <c r="X2062" t="b">
        <f t="shared" si="64"/>
        <v>0</v>
      </c>
    </row>
    <row r="2063" spans="1:24" ht="60" hidden="1">
      <c r="A2063" s="360" t="s">
        <v>14596</v>
      </c>
      <c r="B2063" s="361" t="s">
        <v>11993</v>
      </c>
      <c r="C2063" s="361">
        <v>4</v>
      </c>
      <c r="D2063" s="361" t="s">
        <v>4574</v>
      </c>
      <c r="E2063" s="361" t="s">
        <v>14597</v>
      </c>
      <c r="F2063" s="361" t="s">
        <v>15947</v>
      </c>
      <c r="G2063" s="361" t="s">
        <v>14576</v>
      </c>
      <c r="H2063" s="361">
        <v>501</v>
      </c>
      <c r="I2063" s="363" t="s">
        <v>4274</v>
      </c>
      <c r="J2063" s="363" t="s">
        <v>12124</v>
      </c>
      <c r="K2063" s="360" t="s">
        <v>7968</v>
      </c>
      <c r="L2063" s="360" t="s">
        <v>14598</v>
      </c>
      <c r="M2063" s="360"/>
      <c r="N2063" s="363" t="s">
        <v>15989</v>
      </c>
      <c r="O2063" s="363" t="s">
        <v>13844</v>
      </c>
      <c r="P2063" s="363" t="s">
        <v>14599</v>
      </c>
      <c r="Q2063" s="363" t="s">
        <v>14600</v>
      </c>
      <c r="R2063" s="363" t="s">
        <v>15990</v>
      </c>
      <c r="S2063" s="363" t="s">
        <v>9626</v>
      </c>
      <c r="T2063" s="419" t="str">
        <f t="shared" si="65"/>
        <v>501Xã Trà Tập</v>
      </c>
      <c r="U2063" t="e">
        <f>VLOOKUP(S2063,'DM CQT mới'!$E$7:$E$132,1,)</f>
        <v>#N/A</v>
      </c>
      <c r="V2063" s="360" t="s">
        <v>14598</v>
      </c>
      <c r="W2063" s="363" t="s">
        <v>15989</v>
      </c>
      <c r="X2063" t="b">
        <f t="shared" si="64"/>
        <v>0</v>
      </c>
    </row>
    <row r="2064" spans="1:24" ht="60" hidden="1">
      <c r="A2064" s="360" t="s">
        <v>14596</v>
      </c>
      <c r="B2064" s="361" t="s">
        <v>11993</v>
      </c>
      <c r="C2064" s="361">
        <v>4</v>
      </c>
      <c r="D2064" s="361" t="s">
        <v>4574</v>
      </c>
      <c r="E2064" s="361" t="s">
        <v>14597</v>
      </c>
      <c r="F2064" s="361" t="s">
        <v>15947</v>
      </c>
      <c r="G2064" s="361" t="s">
        <v>14576</v>
      </c>
      <c r="H2064" s="361">
        <v>501</v>
      </c>
      <c r="I2064" s="363" t="s">
        <v>4274</v>
      </c>
      <c r="J2064" s="363" t="s">
        <v>12124</v>
      </c>
      <c r="K2064" s="360" t="s">
        <v>7968</v>
      </c>
      <c r="L2064" s="360" t="s">
        <v>14598</v>
      </c>
      <c r="M2064" s="360"/>
      <c r="N2064" s="363" t="s">
        <v>15989</v>
      </c>
      <c r="O2064" s="363" t="s">
        <v>13844</v>
      </c>
      <c r="P2064" s="363" t="s">
        <v>14599</v>
      </c>
      <c r="Q2064" s="363" t="s">
        <v>14600</v>
      </c>
      <c r="R2064" s="363" t="s">
        <v>15990</v>
      </c>
      <c r="S2064" s="363" t="s">
        <v>9627</v>
      </c>
      <c r="T2064" s="419" t="str">
        <f t="shared" si="65"/>
        <v>501Xã Trà Vân</v>
      </c>
      <c r="U2064" t="e">
        <f>VLOOKUP(S2064,'DM CQT mới'!$E$7:$E$132,1,)</f>
        <v>#N/A</v>
      </c>
      <c r="V2064" s="360" t="s">
        <v>14598</v>
      </c>
      <c r="W2064" s="363" t="s">
        <v>15989</v>
      </c>
      <c r="X2064" t="b">
        <f t="shared" si="64"/>
        <v>0</v>
      </c>
    </row>
    <row r="2065" spans="1:24" ht="60" hidden="1">
      <c r="A2065" s="360" t="s">
        <v>14596</v>
      </c>
      <c r="B2065" s="361" t="s">
        <v>11993</v>
      </c>
      <c r="C2065" s="361">
        <v>4</v>
      </c>
      <c r="D2065" s="361" t="s">
        <v>4574</v>
      </c>
      <c r="E2065" s="361" t="s">
        <v>14597</v>
      </c>
      <c r="F2065" s="361" t="s">
        <v>15947</v>
      </c>
      <c r="G2065" s="361" t="s">
        <v>14576</v>
      </c>
      <c r="H2065" s="361">
        <v>501</v>
      </c>
      <c r="I2065" s="363" t="s">
        <v>4274</v>
      </c>
      <c r="J2065" s="363" t="s">
        <v>12124</v>
      </c>
      <c r="K2065" s="360" t="s">
        <v>7968</v>
      </c>
      <c r="L2065" s="360" t="s">
        <v>14598</v>
      </c>
      <c r="M2065" s="360"/>
      <c r="N2065" s="363" t="s">
        <v>15989</v>
      </c>
      <c r="O2065" s="363" t="s">
        <v>13844</v>
      </c>
      <c r="P2065" s="363" t="s">
        <v>14599</v>
      </c>
      <c r="Q2065" s="363" t="s">
        <v>14600</v>
      </c>
      <c r="R2065" s="363" t="s">
        <v>15990</v>
      </c>
      <c r="S2065" s="363" t="s">
        <v>9628</v>
      </c>
      <c r="T2065" s="419" t="str">
        <f t="shared" si="65"/>
        <v>501Xã Trà Linh</v>
      </c>
      <c r="U2065" t="e">
        <f>VLOOKUP(S2065,'DM CQT mới'!$E$7:$E$132,1,)</f>
        <v>#N/A</v>
      </c>
      <c r="V2065" s="360" t="s">
        <v>14598</v>
      </c>
      <c r="W2065" s="363" t="s">
        <v>15989</v>
      </c>
      <c r="X2065" t="b">
        <f t="shared" si="64"/>
        <v>0</v>
      </c>
    </row>
    <row r="2066" spans="1:24" ht="60" hidden="1">
      <c r="A2066" s="360" t="s">
        <v>14596</v>
      </c>
      <c r="B2066" s="361" t="s">
        <v>11993</v>
      </c>
      <c r="C2066" s="361">
        <v>4</v>
      </c>
      <c r="D2066" s="361" t="s">
        <v>4574</v>
      </c>
      <c r="E2066" s="361" t="s">
        <v>14597</v>
      </c>
      <c r="F2066" s="361" t="s">
        <v>15947</v>
      </c>
      <c r="G2066" s="361" t="s">
        <v>14576</v>
      </c>
      <c r="H2066" s="361">
        <v>501</v>
      </c>
      <c r="I2066" s="363" t="s">
        <v>4274</v>
      </c>
      <c r="J2066" s="363" t="s">
        <v>12124</v>
      </c>
      <c r="K2066" s="360" t="s">
        <v>7968</v>
      </c>
      <c r="L2066" s="360" t="s">
        <v>14598</v>
      </c>
      <c r="M2066" s="360"/>
      <c r="N2066" s="363" t="s">
        <v>15989</v>
      </c>
      <c r="O2066" s="363" t="s">
        <v>13844</v>
      </c>
      <c r="P2066" s="363" t="s">
        <v>14599</v>
      </c>
      <c r="Q2066" s="363" t="s">
        <v>14600</v>
      </c>
      <c r="R2066" s="363" t="s">
        <v>15990</v>
      </c>
      <c r="S2066" s="363" t="s">
        <v>9629</v>
      </c>
      <c r="T2066" s="419" t="str">
        <f t="shared" si="65"/>
        <v>501Xã Trà Leng</v>
      </c>
      <c r="U2066" t="e">
        <f>VLOOKUP(S2066,'DM CQT mới'!$E$7:$E$132,1,)</f>
        <v>#N/A</v>
      </c>
      <c r="V2066" s="360" t="s">
        <v>14598</v>
      </c>
      <c r="W2066" s="363" t="s">
        <v>15989</v>
      </c>
      <c r="X2066" t="b">
        <f t="shared" si="64"/>
        <v>0</v>
      </c>
    </row>
    <row r="2067" spans="1:24" ht="60" hidden="1">
      <c r="A2067" s="360" t="s">
        <v>14596</v>
      </c>
      <c r="B2067" s="361" t="s">
        <v>11993</v>
      </c>
      <c r="C2067" s="361">
        <v>4</v>
      </c>
      <c r="D2067" s="361" t="s">
        <v>4574</v>
      </c>
      <c r="E2067" s="361" t="s">
        <v>14597</v>
      </c>
      <c r="F2067" s="361" t="s">
        <v>15947</v>
      </c>
      <c r="G2067" s="361" t="s">
        <v>14576</v>
      </c>
      <c r="H2067" s="361">
        <v>501</v>
      </c>
      <c r="I2067" s="363" t="s">
        <v>4274</v>
      </c>
      <c r="J2067" s="363" t="s">
        <v>12124</v>
      </c>
      <c r="K2067" s="360" t="s">
        <v>7968</v>
      </c>
      <c r="L2067" s="360" t="s">
        <v>14598</v>
      </c>
      <c r="M2067" s="360"/>
      <c r="N2067" s="363" t="s">
        <v>15989</v>
      </c>
      <c r="O2067" s="363" t="s">
        <v>13844</v>
      </c>
      <c r="P2067" s="363" t="s">
        <v>14599</v>
      </c>
      <c r="Q2067" s="363" t="s">
        <v>14600</v>
      </c>
      <c r="R2067" s="363" t="s">
        <v>15990</v>
      </c>
      <c r="S2067" s="363"/>
      <c r="T2067" s="419" t="str">
        <f t="shared" si="65"/>
        <v>501</v>
      </c>
      <c r="U2067" t="e">
        <f>VLOOKUP(S2067,'DM CQT mới'!$E$7:$E$132,1,)</f>
        <v>#N/A</v>
      </c>
      <c r="V2067" s="360" t="s">
        <v>14598</v>
      </c>
      <c r="W2067" s="363" t="s">
        <v>15989</v>
      </c>
      <c r="X2067" t="b">
        <f t="shared" si="64"/>
        <v>0</v>
      </c>
    </row>
    <row r="2068" spans="1:24" ht="75" hidden="1">
      <c r="A2068" s="360" t="s">
        <v>7930</v>
      </c>
      <c r="B2068" s="361" t="s">
        <v>11993</v>
      </c>
      <c r="C2068" s="361">
        <v>5</v>
      </c>
      <c r="D2068" s="361" t="s">
        <v>4539</v>
      </c>
      <c r="E2068" s="361" t="s">
        <v>14601</v>
      </c>
      <c r="F2068" s="361" t="s">
        <v>15949</v>
      </c>
      <c r="G2068" s="361" t="s">
        <v>14576</v>
      </c>
      <c r="H2068" s="361">
        <v>501</v>
      </c>
      <c r="I2068" s="363" t="s">
        <v>4274</v>
      </c>
      <c r="J2068" s="363" t="s">
        <v>12124</v>
      </c>
      <c r="K2068" s="360" t="s">
        <v>7964</v>
      </c>
      <c r="L2068" s="360" t="s">
        <v>14602</v>
      </c>
      <c r="M2068" s="360"/>
      <c r="N2068" s="363" t="s">
        <v>15991</v>
      </c>
      <c r="O2068" s="363" t="s">
        <v>13844</v>
      </c>
      <c r="P2068" s="363" t="s">
        <v>14603</v>
      </c>
      <c r="Q2068" s="363" t="s">
        <v>14604</v>
      </c>
      <c r="R2068" s="363" t="s">
        <v>15992</v>
      </c>
      <c r="S2068" s="363" t="s">
        <v>9217</v>
      </c>
      <c r="T2068" s="419" t="str">
        <f t="shared" si="65"/>
        <v>501Xã Thăng Bình</v>
      </c>
      <c r="U2068" t="e">
        <f>VLOOKUP(S2068,'DM CQT mới'!$E$7:$E$132,1,)</f>
        <v>#N/A</v>
      </c>
      <c r="V2068" s="360" t="s">
        <v>14602</v>
      </c>
      <c r="W2068" s="363" t="s">
        <v>15991</v>
      </c>
      <c r="X2068" t="b">
        <f t="shared" si="64"/>
        <v>0</v>
      </c>
    </row>
    <row r="2069" spans="1:24" ht="75" hidden="1">
      <c r="A2069" s="360" t="s">
        <v>7930</v>
      </c>
      <c r="B2069" s="361" t="s">
        <v>11993</v>
      </c>
      <c r="C2069" s="361">
        <v>5</v>
      </c>
      <c r="D2069" s="361" t="s">
        <v>4539</v>
      </c>
      <c r="E2069" s="361" t="s">
        <v>14601</v>
      </c>
      <c r="F2069" s="361" t="s">
        <v>15949</v>
      </c>
      <c r="G2069" s="361" t="s">
        <v>14576</v>
      </c>
      <c r="H2069" s="361">
        <v>501</v>
      </c>
      <c r="I2069" s="363" t="s">
        <v>4274</v>
      </c>
      <c r="J2069" s="363" t="s">
        <v>12124</v>
      </c>
      <c r="K2069" s="360" t="s">
        <v>7964</v>
      </c>
      <c r="L2069" s="360" t="s">
        <v>14602</v>
      </c>
      <c r="M2069" s="360"/>
      <c r="N2069" s="363" t="s">
        <v>15991</v>
      </c>
      <c r="O2069" s="363" t="s">
        <v>13844</v>
      </c>
      <c r="P2069" s="363" t="s">
        <v>14603</v>
      </c>
      <c r="Q2069" s="363" t="s">
        <v>14604</v>
      </c>
      <c r="R2069" s="363" t="s">
        <v>15992</v>
      </c>
      <c r="S2069" s="363" t="s">
        <v>9630</v>
      </c>
      <c r="T2069" s="419" t="str">
        <f t="shared" si="65"/>
        <v>501Xã Thăng An</v>
      </c>
      <c r="U2069" t="e">
        <f>VLOOKUP(S2069,'DM CQT mới'!$E$7:$E$132,1,)</f>
        <v>#N/A</v>
      </c>
      <c r="V2069" s="360" t="s">
        <v>14602</v>
      </c>
      <c r="W2069" s="363" t="s">
        <v>15991</v>
      </c>
      <c r="X2069" t="b">
        <f t="shared" si="64"/>
        <v>0</v>
      </c>
    </row>
    <row r="2070" spans="1:24" ht="75" hidden="1">
      <c r="A2070" s="360" t="s">
        <v>7930</v>
      </c>
      <c r="B2070" s="361" t="s">
        <v>11993</v>
      </c>
      <c r="C2070" s="361">
        <v>5</v>
      </c>
      <c r="D2070" s="361" t="s">
        <v>4539</v>
      </c>
      <c r="E2070" s="361" t="s">
        <v>14601</v>
      </c>
      <c r="F2070" s="361" t="s">
        <v>15949</v>
      </c>
      <c r="G2070" s="361" t="s">
        <v>14576</v>
      </c>
      <c r="H2070" s="361">
        <v>501</v>
      </c>
      <c r="I2070" s="363" t="s">
        <v>4274</v>
      </c>
      <c r="J2070" s="363" t="s">
        <v>12124</v>
      </c>
      <c r="K2070" s="360" t="s">
        <v>7964</v>
      </c>
      <c r="L2070" s="360" t="s">
        <v>14602</v>
      </c>
      <c r="M2070" s="360"/>
      <c r="N2070" s="363" t="s">
        <v>15991</v>
      </c>
      <c r="O2070" s="363" t="s">
        <v>13844</v>
      </c>
      <c r="P2070" s="363" t="s">
        <v>14603</v>
      </c>
      <c r="Q2070" s="363" t="s">
        <v>14604</v>
      </c>
      <c r="R2070" s="363" t="s">
        <v>15992</v>
      </c>
      <c r="S2070" s="363" t="s">
        <v>9631</v>
      </c>
      <c r="T2070" s="419" t="str">
        <f t="shared" si="65"/>
        <v>501Xã Thăng Trường</v>
      </c>
      <c r="U2070" t="e">
        <f>VLOOKUP(S2070,'DM CQT mới'!$E$7:$E$132,1,)</f>
        <v>#N/A</v>
      </c>
      <c r="V2070" s="360" t="s">
        <v>14602</v>
      </c>
      <c r="W2070" s="363" t="s">
        <v>15991</v>
      </c>
      <c r="X2070" t="b">
        <f t="shared" si="64"/>
        <v>0</v>
      </c>
    </row>
    <row r="2071" spans="1:24" ht="75" hidden="1">
      <c r="A2071" s="360" t="s">
        <v>7930</v>
      </c>
      <c r="B2071" s="361" t="s">
        <v>11993</v>
      </c>
      <c r="C2071" s="361">
        <v>5</v>
      </c>
      <c r="D2071" s="361" t="s">
        <v>4539</v>
      </c>
      <c r="E2071" s="361" t="s">
        <v>14601</v>
      </c>
      <c r="F2071" s="361" t="s">
        <v>15949</v>
      </c>
      <c r="G2071" s="361" t="s">
        <v>14576</v>
      </c>
      <c r="H2071" s="361">
        <v>501</v>
      </c>
      <c r="I2071" s="363" t="s">
        <v>4274</v>
      </c>
      <c r="J2071" s="363" t="s">
        <v>12124</v>
      </c>
      <c r="K2071" s="360" t="s">
        <v>7964</v>
      </c>
      <c r="L2071" s="360" t="s">
        <v>14602</v>
      </c>
      <c r="M2071" s="360"/>
      <c r="N2071" s="363" t="s">
        <v>15991</v>
      </c>
      <c r="O2071" s="363" t="s">
        <v>13844</v>
      </c>
      <c r="P2071" s="363" t="s">
        <v>14603</v>
      </c>
      <c r="Q2071" s="363" t="s">
        <v>14604</v>
      </c>
      <c r="R2071" s="363" t="s">
        <v>15992</v>
      </c>
      <c r="S2071" s="363" t="s">
        <v>9632</v>
      </c>
      <c r="T2071" s="419" t="str">
        <f t="shared" si="65"/>
        <v>501Xã Thăng Điền</v>
      </c>
      <c r="U2071" t="e">
        <f>VLOOKUP(S2071,'DM CQT mới'!$E$7:$E$132,1,)</f>
        <v>#N/A</v>
      </c>
      <c r="V2071" s="360" t="s">
        <v>14602</v>
      </c>
      <c r="W2071" s="363" t="s">
        <v>15991</v>
      </c>
      <c r="X2071" t="b">
        <f t="shared" si="64"/>
        <v>0</v>
      </c>
    </row>
    <row r="2072" spans="1:24" ht="75" hidden="1">
      <c r="A2072" s="360" t="s">
        <v>7930</v>
      </c>
      <c r="B2072" s="361" t="s">
        <v>11993</v>
      </c>
      <c r="C2072" s="361">
        <v>5</v>
      </c>
      <c r="D2072" s="361" t="s">
        <v>4539</v>
      </c>
      <c r="E2072" s="361" t="s">
        <v>14601</v>
      </c>
      <c r="F2072" s="361" t="s">
        <v>15949</v>
      </c>
      <c r="G2072" s="361" t="s">
        <v>14576</v>
      </c>
      <c r="H2072" s="361">
        <v>501</v>
      </c>
      <c r="I2072" s="363" t="s">
        <v>4274</v>
      </c>
      <c r="J2072" s="363" t="s">
        <v>12124</v>
      </c>
      <c r="K2072" s="360" t="s">
        <v>7964</v>
      </c>
      <c r="L2072" s="360" t="s">
        <v>14602</v>
      </c>
      <c r="M2072" s="360"/>
      <c r="N2072" s="363" t="s">
        <v>15991</v>
      </c>
      <c r="O2072" s="363" t="s">
        <v>13844</v>
      </c>
      <c r="P2072" s="363" t="s">
        <v>14603</v>
      </c>
      <c r="Q2072" s="363" t="s">
        <v>14604</v>
      </c>
      <c r="R2072" s="363" t="s">
        <v>15992</v>
      </c>
      <c r="S2072" s="363" t="s">
        <v>9633</v>
      </c>
      <c r="T2072" s="419" t="str">
        <f t="shared" si="65"/>
        <v>501Xã Thăng Phú</v>
      </c>
      <c r="U2072" t="e">
        <f>VLOOKUP(S2072,'DM CQT mới'!$E$7:$E$132,1,)</f>
        <v>#N/A</v>
      </c>
      <c r="V2072" s="360" t="s">
        <v>14602</v>
      </c>
      <c r="W2072" s="363" t="s">
        <v>15991</v>
      </c>
      <c r="X2072" t="b">
        <f t="shared" si="64"/>
        <v>0</v>
      </c>
    </row>
    <row r="2073" spans="1:24" ht="75" hidden="1">
      <c r="A2073" s="360" t="s">
        <v>7930</v>
      </c>
      <c r="B2073" s="361" t="s">
        <v>11993</v>
      </c>
      <c r="C2073" s="361">
        <v>5</v>
      </c>
      <c r="D2073" s="361" t="s">
        <v>4539</v>
      </c>
      <c r="E2073" s="361" t="s">
        <v>14601</v>
      </c>
      <c r="F2073" s="361" t="s">
        <v>15949</v>
      </c>
      <c r="G2073" s="361" t="s">
        <v>14576</v>
      </c>
      <c r="H2073" s="361">
        <v>501</v>
      </c>
      <c r="I2073" s="363" t="s">
        <v>4274</v>
      </c>
      <c r="J2073" s="363" t="s">
        <v>12124</v>
      </c>
      <c r="K2073" s="360" t="s">
        <v>7964</v>
      </c>
      <c r="L2073" s="360" t="s">
        <v>14602</v>
      </c>
      <c r="M2073" s="360"/>
      <c r="N2073" s="363" t="s">
        <v>15991</v>
      </c>
      <c r="O2073" s="363" t="s">
        <v>13844</v>
      </c>
      <c r="P2073" s="363" t="s">
        <v>14603</v>
      </c>
      <c r="Q2073" s="363" t="s">
        <v>14604</v>
      </c>
      <c r="R2073" s="363" t="s">
        <v>15992</v>
      </c>
      <c r="S2073" s="363" t="s">
        <v>9634</v>
      </c>
      <c r="T2073" s="419" t="str">
        <f t="shared" si="65"/>
        <v>501Xã Đồng Dương</v>
      </c>
      <c r="U2073" t="e">
        <f>VLOOKUP(S2073,'DM CQT mới'!$E$7:$E$132,1,)</f>
        <v>#N/A</v>
      </c>
      <c r="V2073" s="360" t="s">
        <v>14602</v>
      </c>
      <c r="W2073" s="363" t="s">
        <v>15991</v>
      </c>
      <c r="X2073" t="b">
        <f t="shared" si="64"/>
        <v>0</v>
      </c>
    </row>
    <row r="2074" spans="1:24" ht="75" hidden="1">
      <c r="A2074" s="360" t="s">
        <v>7930</v>
      </c>
      <c r="B2074" s="361" t="s">
        <v>11993</v>
      </c>
      <c r="C2074" s="361">
        <v>5</v>
      </c>
      <c r="D2074" s="361" t="s">
        <v>4539</v>
      </c>
      <c r="E2074" s="361" t="s">
        <v>14601</v>
      </c>
      <c r="F2074" s="361" t="s">
        <v>15949</v>
      </c>
      <c r="G2074" s="361" t="s">
        <v>14576</v>
      </c>
      <c r="H2074" s="361">
        <v>501</v>
      </c>
      <c r="I2074" s="363" t="s">
        <v>4274</v>
      </c>
      <c r="J2074" s="363" t="s">
        <v>12124</v>
      </c>
      <c r="K2074" s="360" t="s">
        <v>7964</v>
      </c>
      <c r="L2074" s="360" t="s">
        <v>14602</v>
      </c>
      <c r="M2074" s="360"/>
      <c r="N2074" s="363" t="s">
        <v>15991</v>
      </c>
      <c r="O2074" s="363" t="s">
        <v>13844</v>
      </c>
      <c r="P2074" s="363" t="s">
        <v>14603</v>
      </c>
      <c r="Q2074" s="363" t="s">
        <v>14604</v>
      </c>
      <c r="R2074" s="363" t="s">
        <v>15992</v>
      </c>
      <c r="S2074" s="363" t="s">
        <v>9635</v>
      </c>
      <c r="T2074" s="419" t="str">
        <f t="shared" si="65"/>
        <v>501Xã Quế Sơn Trung</v>
      </c>
      <c r="U2074" t="e">
        <f>VLOOKUP(S2074,'DM CQT mới'!$E$7:$E$132,1,)</f>
        <v>#N/A</v>
      </c>
      <c r="V2074" s="360" t="s">
        <v>14602</v>
      </c>
      <c r="W2074" s="363" t="s">
        <v>15991</v>
      </c>
      <c r="X2074" t="b">
        <f t="shared" si="64"/>
        <v>0</v>
      </c>
    </row>
    <row r="2075" spans="1:24" ht="75" hidden="1">
      <c r="A2075" s="360" t="s">
        <v>7930</v>
      </c>
      <c r="B2075" s="361" t="s">
        <v>11993</v>
      </c>
      <c r="C2075" s="361">
        <v>5</v>
      </c>
      <c r="D2075" s="361" t="s">
        <v>4539</v>
      </c>
      <c r="E2075" s="361" t="s">
        <v>14601</v>
      </c>
      <c r="F2075" s="361" t="s">
        <v>15949</v>
      </c>
      <c r="G2075" s="361" t="s">
        <v>14576</v>
      </c>
      <c r="H2075" s="361">
        <v>501</v>
      </c>
      <c r="I2075" s="363" t="s">
        <v>4274</v>
      </c>
      <c r="J2075" s="363" t="s">
        <v>12124</v>
      </c>
      <c r="K2075" s="360" t="s">
        <v>7964</v>
      </c>
      <c r="L2075" s="360" t="s">
        <v>14602</v>
      </c>
      <c r="M2075" s="360"/>
      <c r="N2075" s="363" t="s">
        <v>15991</v>
      </c>
      <c r="O2075" s="363" t="s">
        <v>13844</v>
      </c>
      <c r="P2075" s="363" t="s">
        <v>14603</v>
      </c>
      <c r="Q2075" s="363" t="s">
        <v>14604</v>
      </c>
      <c r="R2075" s="363" t="s">
        <v>15992</v>
      </c>
      <c r="S2075" s="363" t="s">
        <v>9636</v>
      </c>
      <c r="T2075" s="419" t="str">
        <f t="shared" si="65"/>
        <v>501Xã Quế Sơn</v>
      </c>
      <c r="U2075" t="e">
        <f>VLOOKUP(S2075,'DM CQT mới'!$E$7:$E$132,1,)</f>
        <v>#N/A</v>
      </c>
      <c r="V2075" s="360" t="s">
        <v>14602</v>
      </c>
      <c r="W2075" s="363" t="s">
        <v>15991</v>
      </c>
      <c r="X2075" t="b">
        <f t="shared" si="64"/>
        <v>0</v>
      </c>
    </row>
    <row r="2076" spans="1:24" ht="75" hidden="1">
      <c r="A2076" s="360" t="s">
        <v>7930</v>
      </c>
      <c r="B2076" s="361" t="s">
        <v>11993</v>
      </c>
      <c r="C2076" s="361">
        <v>5</v>
      </c>
      <c r="D2076" s="361" t="s">
        <v>4539</v>
      </c>
      <c r="E2076" s="361" t="s">
        <v>14601</v>
      </c>
      <c r="F2076" s="361" t="s">
        <v>15949</v>
      </c>
      <c r="G2076" s="361" t="s">
        <v>14576</v>
      </c>
      <c r="H2076" s="361">
        <v>501</v>
      </c>
      <c r="I2076" s="363" t="s">
        <v>4274</v>
      </c>
      <c r="J2076" s="363" t="s">
        <v>12124</v>
      </c>
      <c r="K2076" s="360" t="s">
        <v>7964</v>
      </c>
      <c r="L2076" s="360" t="s">
        <v>14602</v>
      </c>
      <c r="M2076" s="360"/>
      <c r="N2076" s="363" t="s">
        <v>15991</v>
      </c>
      <c r="O2076" s="363" t="s">
        <v>13844</v>
      </c>
      <c r="P2076" s="363" t="s">
        <v>14603</v>
      </c>
      <c r="Q2076" s="363" t="s">
        <v>14604</v>
      </c>
      <c r="R2076" s="363" t="s">
        <v>15992</v>
      </c>
      <c r="S2076" s="363" t="s">
        <v>9637</v>
      </c>
      <c r="T2076" s="419" t="str">
        <f t="shared" si="65"/>
        <v>501Xã Xuân Phú</v>
      </c>
      <c r="U2076" t="e">
        <f>VLOOKUP(S2076,'DM CQT mới'!$E$7:$E$132,1,)</f>
        <v>#N/A</v>
      </c>
      <c r="V2076" s="360" t="s">
        <v>14602</v>
      </c>
      <c r="W2076" s="363" t="s">
        <v>15991</v>
      </c>
      <c r="X2076" t="b">
        <f t="shared" si="64"/>
        <v>0</v>
      </c>
    </row>
    <row r="2077" spans="1:24" ht="75" hidden="1">
      <c r="A2077" s="360" t="s">
        <v>7930</v>
      </c>
      <c r="B2077" s="361" t="s">
        <v>11993</v>
      </c>
      <c r="C2077" s="361">
        <v>5</v>
      </c>
      <c r="D2077" s="361" t="s">
        <v>4539</v>
      </c>
      <c r="E2077" s="361" t="s">
        <v>14601</v>
      </c>
      <c r="F2077" s="361" t="s">
        <v>15949</v>
      </c>
      <c r="G2077" s="361" t="s">
        <v>14576</v>
      </c>
      <c r="H2077" s="361">
        <v>501</v>
      </c>
      <c r="I2077" s="363" t="s">
        <v>4274</v>
      </c>
      <c r="J2077" s="363" t="s">
        <v>12124</v>
      </c>
      <c r="K2077" s="360" t="s">
        <v>7964</v>
      </c>
      <c r="L2077" s="360" t="s">
        <v>14602</v>
      </c>
      <c r="M2077" s="360"/>
      <c r="N2077" s="363" t="s">
        <v>15991</v>
      </c>
      <c r="O2077" s="363" t="s">
        <v>13844</v>
      </c>
      <c r="P2077" s="363" t="s">
        <v>14603</v>
      </c>
      <c r="Q2077" s="363" t="s">
        <v>14604</v>
      </c>
      <c r="R2077" s="363" t="s">
        <v>15992</v>
      </c>
      <c r="S2077" s="363" t="s">
        <v>9638</v>
      </c>
      <c r="T2077" s="419" t="str">
        <f t="shared" si="65"/>
        <v>501Xã Nông Sơn</v>
      </c>
      <c r="U2077" t="e">
        <f>VLOOKUP(S2077,'DM CQT mới'!$E$7:$E$132,1,)</f>
        <v>#N/A</v>
      </c>
      <c r="V2077" s="360" t="s">
        <v>14602</v>
      </c>
      <c r="W2077" s="363" t="s">
        <v>15991</v>
      </c>
      <c r="X2077" t="b">
        <f t="shared" si="64"/>
        <v>0</v>
      </c>
    </row>
    <row r="2078" spans="1:24" ht="75" hidden="1">
      <c r="A2078" s="360" t="s">
        <v>7930</v>
      </c>
      <c r="B2078" s="361" t="s">
        <v>11993</v>
      </c>
      <c r="C2078" s="361">
        <v>5</v>
      </c>
      <c r="D2078" s="361" t="s">
        <v>4539</v>
      </c>
      <c r="E2078" s="361" t="s">
        <v>14601</v>
      </c>
      <c r="F2078" s="361" t="s">
        <v>15949</v>
      </c>
      <c r="G2078" s="361" t="s">
        <v>14576</v>
      </c>
      <c r="H2078" s="361">
        <v>501</v>
      </c>
      <c r="I2078" s="363" t="s">
        <v>4274</v>
      </c>
      <c r="J2078" s="363" t="s">
        <v>12124</v>
      </c>
      <c r="K2078" s="360" t="s">
        <v>7964</v>
      </c>
      <c r="L2078" s="360" t="s">
        <v>14602</v>
      </c>
      <c r="M2078" s="360"/>
      <c r="N2078" s="363" t="s">
        <v>15991</v>
      </c>
      <c r="O2078" s="363" t="s">
        <v>13844</v>
      </c>
      <c r="P2078" s="363" t="s">
        <v>14603</v>
      </c>
      <c r="Q2078" s="363" t="s">
        <v>14604</v>
      </c>
      <c r="R2078" s="363" t="s">
        <v>15992</v>
      </c>
      <c r="S2078" s="363" t="s">
        <v>9639</v>
      </c>
      <c r="T2078" s="419" t="str">
        <f t="shared" si="65"/>
        <v>501Xã Quế Phước</v>
      </c>
      <c r="U2078" t="e">
        <f>VLOOKUP(S2078,'DM CQT mới'!$E$7:$E$132,1,)</f>
        <v>#N/A</v>
      </c>
      <c r="V2078" s="360" t="s">
        <v>14602</v>
      </c>
      <c r="W2078" s="363" t="s">
        <v>15991</v>
      </c>
      <c r="X2078" t="b">
        <f t="shared" si="64"/>
        <v>0</v>
      </c>
    </row>
    <row r="2079" spans="1:24" ht="75" hidden="1">
      <c r="A2079" s="360" t="s">
        <v>7930</v>
      </c>
      <c r="B2079" s="361" t="s">
        <v>11993</v>
      </c>
      <c r="C2079" s="361">
        <v>5</v>
      </c>
      <c r="D2079" s="361" t="s">
        <v>4539</v>
      </c>
      <c r="E2079" s="361" t="s">
        <v>14601</v>
      </c>
      <c r="F2079" s="361" t="s">
        <v>15949</v>
      </c>
      <c r="G2079" s="361" t="s">
        <v>14576</v>
      </c>
      <c r="H2079" s="361">
        <v>501</v>
      </c>
      <c r="I2079" s="363" t="s">
        <v>4274</v>
      </c>
      <c r="J2079" s="363" t="s">
        <v>12124</v>
      </c>
      <c r="K2079" s="360" t="s">
        <v>7964</v>
      </c>
      <c r="L2079" s="360" t="s">
        <v>14602</v>
      </c>
      <c r="M2079" s="360"/>
      <c r="N2079" s="363" t="s">
        <v>15991</v>
      </c>
      <c r="O2079" s="363" t="s">
        <v>13844</v>
      </c>
      <c r="P2079" s="363" t="s">
        <v>14603</v>
      </c>
      <c r="Q2079" s="363" t="s">
        <v>14604</v>
      </c>
      <c r="R2079" s="363" t="s">
        <v>15992</v>
      </c>
      <c r="S2079" s="363" t="s">
        <v>9671</v>
      </c>
      <c r="T2079" s="419" t="str">
        <f t="shared" si="65"/>
        <v>501Xã Hiệp Đức</v>
      </c>
      <c r="U2079" t="e">
        <f>VLOOKUP(S2079,'DM CQT mới'!$E$7:$E$132,1,)</f>
        <v>#N/A</v>
      </c>
      <c r="V2079" s="360" t="s">
        <v>14602</v>
      </c>
      <c r="W2079" s="363" t="s">
        <v>15991</v>
      </c>
      <c r="X2079" t="b">
        <f t="shared" si="64"/>
        <v>0</v>
      </c>
    </row>
    <row r="2080" spans="1:24" ht="75" hidden="1">
      <c r="A2080" s="360" t="s">
        <v>7930</v>
      </c>
      <c r="B2080" s="361" t="s">
        <v>11993</v>
      </c>
      <c r="C2080" s="361">
        <v>5</v>
      </c>
      <c r="D2080" s="361" t="s">
        <v>4539</v>
      </c>
      <c r="E2080" s="361" t="s">
        <v>14601</v>
      </c>
      <c r="F2080" s="361" t="s">
        <v>15949</v>
      </c>
      <c r="G2080" s="361" t="s">
        <v>14576</v>
      </c>
      <c r="H2080" s="361">
        <v>501</v>
      </c>
      <c r="I2080" s="363" t="s">
        <v>4274</v>
      </c>
      <c r="J2080" s="363" t="s">
        <v>12124</v>
      </c>
      <c r="K2080" s="360" t="s">
        <v>7964</v>
      </c>
      <c r="L2080" s="360" t="s">
        <v>14602</v>
      </c>
      <c r="M2080" s="360"/>
      <c r="N2080" s="363" t="s">
        <v>15991</v>
      </c>
      <c r="O2080" s="363" t="s">
        <v>13844</v>
      </c>
      <c r="P2080" s="363" t="s">
        <v>14603</v>
      </c>
      <c r="Q2080" s="363" t="s">
        <v>14604</v>
      </c>
      <c r="R2080" s="363" t="s">
        <v>15992</v>
      </c>
      <c r="S2080" s="363" t="s">
        <v>9672</v>
      </c>
      <c r="T2080" s="419" t="str">
        <f t="shared" si="65"/>
        <v>501Xã Việt An</v>
      </c>
      <c r="U2080" t="e">
        <f>VLOOKUP(S2080,'DM CQT mới'!$E$7:$E$132,1,)</f>
        <v>#N/A</v>
      </c>
      <c r="V2080" s="360" t="s">
        <v>14602</v>
      </c>
      <c r="W2080" s="363" t="s">
        <v>15991</v>
      </c>
      <c r="X2080" t="b">
        <f t="shared" si="64"/>
        <v>0</v>
      </c>
    </row>
    <row r="2081" spans="1:24" ht="75" hidden="1">
      <c r="A2081" s="360" t="s">
        <v>7930</v>
      </c>
      <c r="B2081" s="361" t="s">
        <v>11993</v>
      </c>
      <c r="C2081" s="361">
        <v>5</v>
      </c>
      <c r="D2081" s="361" t="s">
        <v>4539</v>
      </c>
      <c r="E2081" s="361" t="s">
        <v>14601</v>
      </c>
      <c r="F2081" s="361" t="s">
        <v>15949</v>
      </c>
      <c r="G2081" s="361" t="s">
        <v>14576</v>
      </c>
      <c r="H2081" s="361">
        <v>501</v>
      </c>
      <c r="I2081" s="363" t="s">
        <v>4274</v>
      </c>
      <c r="J2081" s="363" t="s">
        <v>12124</v>
      </c>
      <c r="K2081" s="360" t="s">
        <v>7964</v>
      </c>
      <c r="L2081" s="360" t="s">
        <v>14602</v>
      </c>
      <c r="M2081" s="360"/>
      <c r="N2081" s="363" t="s">
        <v>15991</v>
      </c>
      <c r="O2081" s="363" t="s">
        <v>13844</v>
      </c>
      <c r="P2081" s="363" t="s">
        <v>14603</v>
      </c>
      <c r="Q2081" s="363" t="s">
        <v>14604</v>
      </c>
      <c r="R2081" s="363" t="s">
        <v>15992</v>
      </c>
      <c r="S2081" s="363" t="s">
        <v>9673</v>
      </c>
      <c r="T2081" s="419" t="str">
        <f t="shared" si="65"/>
        <v>501Xã Phước Trà</v>
      </c>
      <c r="U2081" t="e">
        <f>VLOOKUP(S2081,'DM CQT mới'!$E$7:$E$132,1,)</f>
        <v>#N/A</v>
      </c>
      <c r="V2081" s="360" t="s">
        <v>14602</v>
      </c>
      <c r="W2081" s="363" t="s">
        <v>15991</v>
      </c>
      <c r="X2081" t="b">
        <f t="shared" si="64"/>
        <v>0</v>
      </c>
    </row>
    <row r="2082" spans="1:24" ht="90" hidden="1">
      <c r="A2082" s="360" t="s">
        <v>14605</v>
      </c>
      <c r="B2082" s="361" t="s">
        <v>11993</v>
      </c>
      <c r="C2082" s="361">
        <v>6</v>
      </c>
      <c r="D2082" s="361" t="s">
        <v>4488</v>
      </c>
      <c r="E2082" s="361" t="s">
        <v>14606</v>
      </c>
      <c r="F2082" s="361" t="s">
        <v>15951</v>
      </c>
      <c r="G2082" s="361" t="s">
        <v>14576</v>
      </c>
      <c r="H2082" s="361">
        <v>501</v>
      </c>
      <c r="I2082" s="363" t="s">
        <v>4274</v>
      </c>
      <c r="J2082" s="363" t="s">
        <v>12124</v>
      </c>
      <c r="K2082" s="360" t="s">
        <v>7969</v>
      </c>
      <c r="L2082" s="360" t="s">
        <v>14607</v>
      </c>
      <c r="M2082" s="360"/>
      <c r="N2082" s="363" t="s">
        <v>15993</v>
      </c>
      <c r="O2082" s="363" t="s">
        <v>13844</v>
      </c>
      <c r="P2082" s="363" t="s">
        <v>14608</v>
      </c>
      <c r="Q2082" s="363" t="s">
        <v>14609</v>
      </c>
      <c r="R2082" s="363" t="s">
        <v>15994</v>
      </c>
      <c r="S2082" s="363" t="s">
        <v>9640</v>
      </c>
      <c r="T2082" s="419" t="str">
        <f t="shared" si="65"/>
        <v>501Xã Duy Nghĩa</v>
      </c>
      <c r="U2082" t="e">
        <f>VLOOKUP(S2082,'DM CQT mới'!$E$7:$E$132,1,)</f>
        <v>#N/A</v>
      </c>
      <c r="V2082" s="360" t="s">
        <v>14607</v>
      </c>
      <c r="W2082" s="363" t="s">
        <v>15993</v>
      </c>
      <c r="X2082" t="b">
        <f t="shared" si="64"/>
        <v>0</v>
      </c>
    </row>
    <row r="2083" spans="1:24" ht="90" hidden="1">
      <c r="A2083" s="360" t="s">
        <v>14605</v>
      </c>
      <c r="B2083" s="361" t="s">
        <v>11993</v>
      </c>
      <c r="C2083" s="361">
        <v>6</v>
      </c>
      <c r="D2083" s="361" t="s">
        <v>4488</v>
      </c>
      <c r="E2083" s="361" t="s">
        <v>14606</v>
      </c>
      <c r="F2083" s="361" t="s">
        <v>15951</v>
      </c>
      <c r="G2083" s="361" t="s">
        <v>14576</v>
      </c>
      <c r="H2083" s="361">
        <v>501</v>
      </c>
      <c r="I2083" s="363" t="s">
        <v>4274</v>
      </c>
      <c r="J2083" s="363" t="s">
        <v>12124</v>
      </c>
      <c r="K2083" s="360" t="s">
        <v>7969</v>
      </c>
      <c r="L2083" s="360" t="s">
        <v>14607</v>
      </c>
      <c r="M2083" s="360"/>
      <c r="N2083" s="363" t="s">
        <v>15993</v>
      </c>
      <c r="O2083" s="363" t="s">
        <v>13844</v>
      </c>
      <c r="P2083" s="363" t="s">
        <v>14608</v>
      </c>
      <c r="Q2083" s="363" t="s">
        <v>14609</v>
      </c>
      <c r="R2083" s="363" t="s">
        <v>15994</v>
      </c>
      <c r="S2083" s="363" t="s">
        <v>9641</v>
      </c>
      <c r="T2083" s="419" t="str">
        <f t="shared" si="65"/>
        <v>501Xã Nam Phước</v>
      </c>
      <c r="U2083" t="e">
        <f>VLOOKUP(S2083,'DM CQT mới'!$E$7:$E$132,1,)</f>
        <v>#N/A</v>
      </c>
      <c r="V2083" s="360" t="s">
        <v>14607</v>
      </c>
      <c r="W2083" s="363" t="s">
        <v>15993</v>
      </c>
      <c r="X2083" t="b">
        <f t="shared" si="64"/>
        <v>0</v>
      </c>
    </row>
    <row r="2084" spans="1:24" ht="90" hidden="1">
      <c r="A2084" s="360" t="s">
        <v>14605</v>
      </c>
      <c r="B2084" s="361" t="s">
        <v>11993</v>
      </c>
      <c r="C2084" s="361">
        <v>6</v>
      </c>
      <c r="D2084" s="361" t="s">
        <v>4488</v>
      </c>
      <c r="E2084" s="361" t="s">
        <v>14606</v>
      </c>
      <c r="F2084" s="361" t="s">
        <v>15951</v>
      </c>
      <c r="G2084" s="361" t="s">
        <v>14576</v>
      </c>
      <c r="H2084" s="361">
        <v>501</v>
      </c>
      <c r="I2084" s="363" t="s">
        <v>4274</v>
      </c>
      <c r="J2084" s="363" t="s">
        <v>12124</v>
      </c>
      <c r="K2084" s="360" t="s">
        <v>7969</v>
      </c>
      <c r="L2084" s="360" t="s">
        <v>14607</v>
      </c>
      <c r="M2084" s="360"/>
      <c r="N2084" s="363" t="s">
        <v>15993</v>
      </c>
      <c r="O2084" s="363" t="s">
        <v>13844</v>
      </c>
      <c r="P2084" s="363" t="s">
        <v>14608</v>
      </c>
      <c r="Q2084" s="363" t="s">
        <v>14609</v>
      </c>
      <c r="R2084" s="363" t="s">
        <v>15994</v>
      </c>
      <c r="S2084" s="363" t="s">
        <v>9642</v>
      </c>
      <c r="T2084" s="419" t="str">
        <f t="shared" si="65"/>
        <v>501Xã Duy Xuyên</v>
      </c>
      <c r="U2084" t="e">
        <f>VLOOKUP(S2084,'DM CQT mới'!$E$7:$E$132,1,)</f>
        <v>#N/A</v>
      </c>
      <c r="V2084" s="360" t="s">
        <v>14607</v>
      </c>
      <c r="W2084" s="363" t="s">
        <v>15993</v>
      </c>
      <c r="X2084" t="b">
        <f t="shared" si="64"/>
        <v>0</v>
      </c>
    </row>
    <row r="2085" spans="1:24" ht="90" hidden="1">
      <c r="A2085" s="360" t="s">
        <v>14605</v>
      </c>
      <c r="B2085" s="361" t="s">
        <v>11993</v>
      </c>
      <c r="C2085" s="361">
        <v>6</v>
      </c>
      <c r="D2085" s="361" t="s">
        <v>4488</v>
      </c>
      <c r="E2085" s="361" t="s">
        <v>14606</v>
      </c>
      <c r="F2085" s="361" t="s">
        <v>15951</v>
      </c>
      <c r="G2085" s="361" t="s">
        <v>14576</v>
      </c>
      <c r="H2085" s="361">
        <v>501</v>
      </c>
      <c r="I2085" s="363" t="s">
        <v>4274</v>
      </c>
      <c r="J2085" s="363" t="s">
        <v>12124</v>
      </c>
      <c r="K2085" s="360" t="s">
        <v>7969</v>
      </c>
      <c r="L2085" s="360" t="s">
        <v>14607</v>
      </c>
      <c r="M2085" s="360"/>
      <c r="N2085" s="363" t="s">
        <v>15993</v>
      </c>
      <c r="O2085" s="363" t="s">
        <v>13844</v>
      </c>
      <c r="P2085" s="363" t="s">
        <v>14608</v>
      </c>
      <c r="Q2085" s="363" t="s">
        <v>14609</v>
      </c>
      <c r="R2085" s="363" t="s">
        <v>15994</v>
      </c>
      <c r="S2085" s="363" t="s">
        <v>9643</v>
      </c>
      <c r="T2085" s="419" t="str">
        <f t="shared" si="65"/>
        <v>501Xã Thu Bồn</v>
      </c>
      <c r="U2085" t="e">
        <f>VLOOKUP(S2085,'DM CQT mới'!$E$7:$E$132,1,)</f>
        <v>#N/A</v>
      </c>
      <c r="V2085" s="360" t="s">
        <v>14607</v>
      </c>
      <c r="W2085" s="363" t="s">
        <v>15993</v>
      </c>
      <c r="X2085" t="b">
        <f t="shared" si="64"/>
        <v>0</v>
      </c>
    </row>
    <row r="2086" spans="1:24" ht="90" hidden="1">
      <c r="A2086" s="360" t="s">
        <v>14605</v>
      </c>
      <c r="B2086" s="361" t="s">
        <v>11993</v>
      </c>
      <c r="C2086" s="361">
        <v>6</v>
      </c>
      <c r="D2086" s="361" t="s">
        <v>4488</v>
      </c>
      <c r="E2086" s="361" t="s">
        <v>14606</v>
      </c>
      <c r="F2086" s="361" t="s">
        <v>15951</v>
      </c>
      <c r="G2086" s="361" t="s">
        <v>14576</v>
      </c>
      <c r="H2086" s="361">
        <v>501</v>
      </c>
      <c r="I2086" s="363" t="s">
        <v>4274</v>
      </c>
      <c r="J2086" s="363" t="s">
        <v>12124</v>
      </c>
      <c r="K2086" s="360" t="s">
        <v>7969</v>
      </c>
      <c r="L2086" s="360" t="s">
        <v>14607</v>
      </c>
      <c r="M2086" s="360"/>
      <c r="N2086" s="363" t="s">
        <v>15993</v>
      </c>
      <c r="O2086" s="363" t="s">
        <v>13844</v>
      </c>
      <c r="P2086" s="363" t="s">
        <v>14608</v>
      </c>
      <c r="Q2086" s="363" t="s">
        <v>14609</v>
      </c>
      <c r="R2086" s="363" t="s">
        <v>15994</v>
      </c>
      <c r="S2086" s="363" t="s">
        <v>9644</v>
      </c>
      <c r="T2086" s="419" t="str">
        <f t="shared" si="65"/>
        <v>501Phường Điện Bàn</v>
      </c>
      <c r="U2086" t="e">
        <f>VLOOKUP(S2086,'DM CQT mới'!$E$7:$E$132,1,)</f>
        <v>#N/A</v>
      </c>
      <c r="V2086" s="360" t="s">
        <v>14607</v>
      </c>
      <c r="W2086" s="363" t="s">
        <v>15993</v>
      </c>
      <c r="X2086" t="b">
        <f t="shared" si="64"/>
        <v>0</v>
      </c>
    </row>
    <row r="2087" spans="1:24" ht="90" hidden="1">
      <c r="A2087" s="360" t="s">
        <v>14605</v>
      </c>
      <c r="B2087" s="361" t="s">
        <v>11993</v>
      </c>
      <c r="C2087" s="361">
        <v>6</v>
      </c>
      <c r="D2087" s="361" t="s">
        <v>4488</v>
      </c>
      <c r="E2087" s="361" t="s">
        <v>14606</v>
      </c>
      <c r="F2087" s="361" t="s">
        <v>15951</v>
      </c>
      <c r="G2087" s="361" t="s">
        <v>14576</v>
      </c>
      <c r="H2087" s="361">
        <v>501</v>
      </c>
      <c r="I2087" s="363" t="s">
        <v>4274</v>
      </c>
      <c r="J2087" s="363" t="s">
        <v>12124</v>
      </c>
      <c r="K2087" s="360" t="s">
        <v>7969</v>
      </c>
      <c r="L2087" s="360" t="s">
        <v>14607</v>
      </c>
      <c r="M2087" s="360"/>
      <c r="N2087" s="363" t="s">
        <v>15993</v>
      </c>
      <c r="O2087" s="363" t="s">
        <v>13844</v>
      </c>
      <c r="P2087" s="363" t="s">
        <v>14608</v>
      </c>
      <c r="Q2087" s="363" t="s">
        <v>14609</v>
      </c>
      <c r="R2087" s="363" t="s">
        <v>15994</v>
      </c>
      <c r="S2087" s="363" t="s">
        <v>9645</v>
      </c>
      <c r="T2087" s="419" t="str">
        <f t="shared" si="65"/>
        <v>501Phường Điện Bàn Đông</v>
      </c>
      <c r="U2087" t="e">
        <f>VLOOKUP(S2087,'DM CQT mới'!$E$7:$E$132,1,)</f>
        <v>#N/A</v>
      </c>
      <c r="V2087" s="360" t="s">
        <v>14607</v>
      </c>
      <c r="W2087" s="363" t="s">
        <v>15993</v>
      </c>
      <c r="X2087" t="b">
        <f t="shared" si="64"/>
        <v>0</v>
      </c>
    </row>
    <row r="2088" spans="1:24" ht="90" hidden="1">
      <c r="A2088" s="360" t="s">
        <v>14605</v>
      </c>
      <c r="B2088" s="361" t="s">
        <v>11993</v>
      </c>
      <c r="C2088" s="361">
        <v>6</v>
      </c>
      <c r="D2088" s="361" t="s">
        <v>4488</v>
      </c>
      <c r="E2088" s="361" t="s">
        <v>14606</v>
      </c>
      <c r="F2088" s="361" t="s">
        <v>15951</v>
      </c>
      <c r="G2088" s="361" t="s">
        <v>14576</v>
      </c>
      <c r="H2088" s="361">
        <v>501</v>
      </c>
      <c r="I2088" s="363" t="s">
        <v>4274</v>
      </c>
      <c r="J2088" s="363" t="s">
        <v>12124</v>
      </c>
      <c r="K2088" s="360" t="s">
        <v>7969</v>
      </c>
      <c r="L2088" s="360" t="s">
        <v>14607</v>
      </c>
      <c r="M2088" s="360"/>
      <c r="N2088" s="363" t="s">
        <v>15993</v>
      </c>
      <c r="O2088" s="363" t="s">
        <v>13844</v>
      </c>
      <c r="P2088" s="363" t="s">
        <v>14608</v>
      </c>
      <c r="Q2088" s="363" t="s">
        <v>14609</v>
      </c>
      <c r="R2088" s="363" t="s">
        <v>15994</v>
      </c>
      <c r="S2088" s="363" t="s">
        <v>9646</v>
      </c>
      <c r="T2088" s="419" t="str">
        <f t="shared" si="65"/>
        <v>501Phường An Thắng</v>
      </c>
      <c r="U2088" t="e">
        <f>VLOOKUP(S2088,'DM CQT mới'!$E$7:$E$132,1,)</f>
        <v>#N/A</v>
      </c>
      <c r="V2088" s="360" t="s">
        <v>14607</v>
      </c>
      <c r="W2088" s="363" t="s">
        <v>15993</v>
      </c>
      <c r="X2088" t="b">
        <f t="shared" si="64"/>
        <v>0</v>
      </c>
    </row>
    <row r="2089" spans="1:24" ht="90" hidden="1">
      <c r="A2089" s="360" t="s">
        <v>14605</v>
      </c>
      <c r="B2089" s="361" t="s">
        <v>11993</v>
      </c>
      <c r="C2089" s="361">
        <v>6</v>
      </c>
      <c r="D2089" s="361" t="s">
        <v>4488</v>
      </c>
      <c r="E2089" s="361" t="s">
        <v>14606</v>
      </c>
      <c r="F2089" s="361" t="s">
        <v>15951</v>
      </c>
      <c r="G2089" s="361" t="s">
        <v>14576</v>
      </c>
      <c r="H2089" s="361">
        <v>501</v>
      </c>
      <c r="I2089" s="363" t="s">
        <v>4274</v>
      </c>
      <c r="J2089" s="363" t="s">
        <v>12124</v>
      </c>
      <c r="K2089" s="360" t="s">
        <v>7969</v>
      </c>
      <c r="L2089" s="360" t="s">
        <v>14607</v>
      </c>
      <c r="M2089" s="360"/>
      <c r="N2089" s="363" t="s">
        <v>15993</v>
      </c>
      <c r="O2089" s="363" t="s">
        <v>13844</v>
      </c>
      <c r="P2089" s="363" t="s">
        <v>14608</v>
      </c>
      <c r="Q2089" s="363" t="s">
        <v>14609</v>
      </c>
      <c r="R2089" s="363" t="s">
        <v>15994</v>
      </c>
      <c r="S2089" s="363" t="s">
        <v>9647</v>
      </c>
      <c r="T2089" s="419" t="str">
        <f t="shared" si="65"/>
        <v>501Phường Điện Bàn Bắc</v>
      </c>
      <c r="U2089" t="e">
        <f>VLOOKUP(S2089,'DM CQT mới'!$E$7:$E$132,1,)</f>
        <v>#N/A</v>
      </c>
      <c r="V2089" s="360" t="s">
        <v>14607</v>
      </c>
      <c r="W2089" s="363" t="s">
        <v>15993</v>
      </c>
      <c r="X2089" t="b">
        <f t="shared" si="64"/>
        <v>0</v>
      </c>
    </row>
    <row r="2090" spans="1:24" ht="90" hidden="1">
      <c r="A2090" s="360" t="s">
        <v>14605</v>
      </c>
      <c r="B2090" s="361" t="s">
        <v>11993</v>
      </c>
      <c r="C2090" s="361">
        <v>6</v>
      </c>
      <c r="D2090" s="361" t="s">
        <v>4488</v>
      </c>
      <c r="E2090" s="361" t="s">
        <v>14606</v>
      </c>
      <c r="F2090" s="361" t="s">
        <v>15951</v>
      </c>
      <c r="G2090" s="361" t="s">
        <v>14576</v>
      </c>
      <c r="H2090" s="361">
        <v>501</v>
      </c>
      <c r="I2090" s="363" t="s">
        <v>4274</v>
      </c>
      <c r="J2090" s="363" t="s">
        <v>12124</v>
      </c>
      <c r="K2090" s="360" t="s">
        <v>7969</v>
      </c>
      <c r="L2090" s="360" t="s">
        <v>14607</v>
      </c>
      <c r="M2090" s="360"/>
      <c r="N2090" s="363" t="s">
        <v>15993</v>
      </c>
      <c r="O2090" s="363" t="s">
        <v>13844</v>
      </c>
      <c r="P2090" s="363" t="s">
        <v>14608</v>
      </c>
      <c r="Q2090" s="363" t="s">
        <v>14609</v>
      </c>
      <c r="R2090" s="363" t="s">
        <v>15994</v>
      </c>
      <c r="S2090" s="363" t="s">
        <v>9648</v>
      </c>
      <c r="T2090" s="419" t="str">
        <f t="shared" si="65"/>
        <v>501Xã Điện Bàn Tây</v>
      </c>
      <c r="U2090" t="e">
        <f>VLOOKUP(S2090,'DM CQT mới'!$E$7:$E$132,1,)</f>
        <v>#N/A</v>
      </c>
      <c r="V2090" s="360" t="s">
        <v>14607</v>
      </c>
      <c r="W2090" s="363" t="s">
        <v>15993</v>
      </c>
      <c r="X2090" t="b">
        <f t="shared" si="64"/>
        <v>0</v>
      </c>
    </row>
    <row r="2091" spans="1:24" ht="90" hidden="1">
      <c r="A2091" s="360" t="s">
        <v>14605</v>
      </c>
      <c r="B2091" s="361" t="s">
        <v>11993</v>
      </c>
      <c r="C2091" s="361">
        <v>6</v>
      </c>
      <c r="D2091" s="361" t="s">
        <v>4488</v>
      </c>
      <c r="E2091" s="361" t="s">
        <v>14606</v>
      </c>
      <c r="F2091" s="361" t="s">
        <v>15951</v>
      </c>
      <c r="G2091" s="361" t="s">
        <v>14576</v>
      </c>
      <c r="H2091" s="361">
        <v>501</v>
      </c>
      <c r="I2091" s="363" t="s">
        <v>4274</v>
      </c>
      <c r="J2091" s="363" t="s">
        <v>12124</v>
      </c>
      <c r="K2091" s="360" t="s">
        <v>7969</v>
      </c>
      <c r="L2091" s="360" t="s">
        <v>14607</v>
      </c>
      <c r="M2091" s="360"/>
      <c r="N2091" s="363" t="s">
        <v>15993</v>
      </c>
      <c r="O2091" s="363" t="s">
        <v>13844</v>
      </c>
      <c r="P2091" s="363" t="s">
        <v>14608</v>
      </c>
      <c r="Q2091" s="363" t="s">
        <v>14609</v>
      </c>
      <c r="R2091" s="363" t="s">
        <v>15994</v>
      </c>
      <c r="S2091" s="363" t="s">
        <v>9649</v>
      </c>
      <c r="T2091" s="419" t="str">
        <f t="shared" si="65"/>
        <v>501Xã Gò Nổi</v>
      </c>
      <c r="U2091" t="e">
        <f>VLOOKUP(S2091,'DM CQT mới'!$E$7:$E$132,1,)</f>
        <v>#N/A</v>
      </c>
      <c r="V2091" s="360" t="s">
        <v>14607</v>
      </c>
      <c r="W2091" s="363" t="s">
        <v>15993</v>
      </c>
      <c r="X2091" t="b">
        <f t="shared" si="64"/>
        <v>0</v>
      </c>
    </row>
    <row r="2092" spans="1:24" ht="90" hidden="1">
      <c r="A2092" s="360" t="s">
        <v>14605</v>
      </c>
      <c r="B2092" s="361" t="s">
        <v>11993</v>
      </c>
      <c r="C2092" s="361">
        <v>6</v>
      </c>
      <c r="D2092" s="361" t="s">
        <v>4488</v>
      </c>
      <c r="E2092" s="361" t="s">
        <v>14606</v>
      </c>
      <c r="F2092" s="361" t="s">
        <v>15951</v>
      </c>
      <c r="G2092" s="361" t="s">
        <v>14576</v>
      </c>
      <c r="H2092" s="361">
        <v>501</v>
      </c>
      <c r="I2092" s="363" t="s">
        <v>4274</v>
      </c>
      <c r="J2092" s="363" t="s">
        <v>12124</v>
      </c>
      <c r="K2092" s="360" t="s">
        <v>7969</v>
      </c>
      <c r="L2092" s="360" t="s">
        <v>14607</v>
      </c>
      <c r="M2092" s="360"/>
      <c r="N2092" s="363" t="s">
        <v>15993</v>
      </c>
      <c r="O2092" s="363" t="s">
        <v>13844</v>
      </c>
      <c r="P2092" s="363" t="s">
        <v>14608</v>
      </c>
      <c r="Q2092" s="363" t="s">
        <v>14609</v>
      </c>
      <c r="R2092" s="363" t="s">
        <v>15994</v>
      </c>
      <c r="S2092" s="363" t="s">
        <v>9650</v>
      </c>
      <c r="T2092" s="419" t="str">
        <f t="shared" si="65"/>
        <v>501Phường Hội An</v>
      </c>
      <c r="U2092" t="e">
        <f>VLOOKUP(S2092,'DM CQT mới'!$E$7:$E$132,1,)</f>
        <v>#N/A</v>
      </c>
      <c r="V2092" s="360" t="s">
        <v>14607</v>
      </c>
      <c r="W2092" s="363" t="s">
        <v>15993</v>
      </c>
      <c r="X2092" t="b">
        <f t="shared" si="64"/>
        <v>0</v>
      </c>
    </row>
    <row r="2093" spans="1:24" ht="90" hidden="1">
      <c r="A2093" s="360" t="s">
        <v>14605</v>
      </c>
      <c r="B2093" s="361" t="s">
        <v>11993</v>
      </c>
      <c r="C2093" s="361">
        <v>6</v>
      </c>
      <c r="D2093" s="361" t="s">
        <v>4488</v>
      </c>
      <c r="E2093" s="361" t="s">
        <v>14606</v>
      </c>
      <c r="F2093" s="361" t="s">
        <v>15951</v>
      </c>
      <c r="G2093" s="361" t="s">
        <v>14576</v>
      </c>
      <c r="H2093" s="361">
        <v>501</v>
      </c>
      <c r="I2093" s="363" t="s">
        <v>4274</v>
      </c>
      <c r="J2093" s="363" t="s">
        <v>12124</v>
      </c>
      <c r="K2093" s="360" t="s">
        <v>7969</v>
      </c>
      <c r="L2093" s="360" t="s">
        <v>14607</v>
      </c>
      <c r="M2093" s="360"/>
      <c r="N2093" s="363" t="s">
        <v>15993</v>
      </c>
      <c r="O2093" s="363" t="s">
        <v>13844</v>
      </c>
      <c r="P2093" s="363" t="s">
        <v>14608</v>
      </c>
      <c r="Q2093" s="363" t="s">
        <v>14609</v>
      </c>
      <c r="R2093" s="363" t="s">
        <v>15994</v>
      </c>
      <c r="S2093" s="363" t="s">
        <v>9651</v>
      </c>
      <c r="T2093" s="419" t="str">
        <f t="shared" si="65"/>
        <v>501Phường Hội An Đông</v>
      </c>
      <c r="U2093" t="e">
        <f>VLOOKUP(S2093,'DM CQT mới'!$E$7:$E$132,1,)</f>
        <v>#N/A</v>
      </c>
      <c r="V2093" s="360" t="s">
        <v>14607</v>
      </c>
      <c r="W2093" s="363" t="s">
        <v>15993</v>
      </c>
      <c r="X2093" t="b">
        <f t="shared" si="64"/>
        <v>0</v>
      </c>
    </row>
    <row r="2094" spans="1:24" ht="90" hidden="1">
      <c r="A2094" s="360" t="s">
        <v>14605</v>
      </c>
      <c r="B2094" s="361" t="s">
        <v>11993</v>
      </c>
      <c r="C2094" s="361">
        <v>6</v>
      </c>
      <c r="D2094" s="361" t="s">
        <v>4488</v>
      </c>
      <c r="E2094" s="361" t="s">
        <v>14606</v>
      </c>
      <c r="F2094" s="361" t="s">
        <v>15951</v>
      </c>
      <c r="G2094" s="361" t="s">
        <v>14576</v>
      </c>
      <c r="H2094" s="361">
        <v>501</v>
      </c>
      <c r="I2094" s="363" t="s">
        <v>4274</v>
      </c>
      <c r="J2094" s="363" t="s">
        <v>12124</v>
      </c>
      <c r="K2094" s="360" t="s">
        <v>7969</v>
      </c>
      <c r="L2094" s="360" t="s">
        <v>14607</v>
      </c>
      <c r="M2094" s="360"/>
      <c r="N2094" s="363" t="s">
        <v>15993</v>
      </c>
      <c r="O2094" s="363" t="s">
        <v>13844</v>
      </c>
      <c r="P2094" s="363" t="s">
        <v>14608</v>
      </c>
      <c r="Q2094" s="363" t="s">
        <v>14609</v>
      </c>
      <c r="R2094" s="363" t="s">
        <v>15994</v>
      </c>
      <c r="S2094" s="363" t="s">
        <v>15366</v>
      </c>
      <c r="T2094" s="419" t="str">
        <f t="shared" si="65"/>
        <v>501Phường Hội an Tây</v>
      </c>
      <c r="U2094" t="e">
        <f>VLOOKUP(S2094,'DM CQT mới'!$E$7:$E$132,1,)</f>
        <v>#N/A</v>
      </c>
      <c r="V2094" s="360" t="s">
        <v>14607</v>
      </c>
      <c r="W2094" s="363" t="s">
        <v>15993</v>
      </c>
      <c r="X2094" t="b">
        <f t="shared" si="64"/>
        <v>0</v>
      </c>
    </row>
    <row r="2095" spans="1:24" ht="90" hidden="1">
      <c r="A2095" s="360" t="s">
        <v>14605</v>
      </c>
      <c r="B2095" s="361" t="s">
        <v>11993</v>
      </c>
      <c r="C2095" s="361">
        <v>6</v>
      </c>
      <c r="D2095" s="361" t="s">
        <v>4488</v>
      </c>
      <c r="E2095" s="361" t="s">
        <v>14606</v>
      </c>
      <c r="F2095" s="361" t="s">
        <v>15951</v>
      </c>
      <c r="G2095" s="361" t="s">
        <v>14576</v>
      </c>
      <c r="H2095" s="361">
        <v>501</v>
      </c>
      <c r="I2095" s="363" t="s">
        <v>4274</v>
      </c>
      <c r="J2095" s="363" t="s">
        <v>12124</v>
      </c>
      <c r="K2095" s="360" t="s">
        <v>7969</v>
      </c>
      <c r="L2095" s="360" t="s">
        <v>14607</v>
      </c>
      <c r="M2095" s="360"/>
      <c r="N2095" s="363" t="s">
        <v>15993</v>
      </c>
      <c r="O2095" s="363" t="s">
        <v>13844</v>
      </c>
      <c r="P2095" s="363" t="s">
        <v>14608</v>
      </c>
      <c r="Q2095" s="363" t="s">
        <v>14609</v>
      </c>
      <c r="R2095" s="363" t="s">
        <v>15994</v>
      </c>
      <c r="S2095" s="363" t="s">
        <v>9653</v>
      </c>
      <c r="T2095" s="419" t="str">
        <f t="shared" si="65"/>
        <v>501Xã Tân Hiệp</v>
      </c>
      <c r="U2095" t="e">
        <f>VLOOKUP(S2095,'DM CQT mới'!$E$7:$E$132,1,)</f>
        <v>#N/A</v>
      </c>
      <c r="V2095" s="360" t="s">
        <v>14607</v>
      </c>
      <c r="W2095" s="363" t="s">
        <v>15993</v>
      </c>
      <c r="X2095" t="b">
        <f t="shared" si="64"/>
        <v>0</v>
      </c>
    </row>
    <row r="2096" spans="1:24" ht="75" hidden="1">
      <c r="A2096" s="360" t="s">
        <v>7931</v>
      </c>
      <c r="B2096" s="361" t="s">
        <v>11993</v>
      </c>
      <c r="C2096" s="361">
        <v>12</v>
      </c>
      <c r="D2096" s="361">
        <v>1621</v>
      </c>
      <c r="E2096" s="361" t="s">
        <v>14610</v>
      </c>
      <c r="F2096" s="361" t="s">
        <v>15963</v>
      </c>
      <c r="G2096" s="361" t="s">
        <v>14556</v>
      </c>
      <c r="H2096" s="361" t="s">
        <v>7943</v>
      </c>
      <c r="I2096" s="363" t="s">
        <v>14556</v>
      </c>
      <c r="J2096" s="363" t="s">
        <v>12124</v>
      </c>
      <c r="K2096" s="360" t="s">
        <v>13780</v>
      </c>
      <c r="L2096" s="360">
        <v>1621</v>
      </c>
      <c r="M2096" s="360" t="s">
        <v>14610</v>
      </c>
      <c r="N2096" s="363" t="s">
        <v>15995</v>
      </c>
      <c r="O2096" s="363" t="s">
        <v>13926</v>
      </c>
      <c r="P2096" s="363" t="s">
        <v>14611</v>
      </c>
      <c r="Q2096" s="363" t="s">
        <v>4356</v>
      </c>
      <c r="R2096" s="363" t="s">
        <v>15996</v>
      </c>
      <c r="S2096" s="363" t="s">
        <v>9563</v>
      </c>
      <c r="T2096" s="419" t="str">
        <f t="shared" si="65"/>
        <v>411Phường Kim Long</v>
      </c>
      <c r="U2096" t="e">
        <f>VLOOKUP(S2096,'DM CQT mới'!$E$7:$E$132,1,)</f>
        <v>#N/A</v>
      </c>
      <c r="V2096" s="360">
        <v>1621</v>
      </c>
      <c r="W2096" s="363" t="s">
        <v>15995</v>
      </c>
      <c r="X2096" t="b">
        <f t="shared" si="64"/>
        <v>1</v>
      </c>
    </row>
    <row r="2097" spans="1:24" ht="75" hidden="1">
      <c r="A2097" s="360" t="s">
        <v>7931</v>
      </c>
      <c r="B2097" s="361" t="s">
        <v>11993</v>
      </c>
      <c r="C2097" s="361">
        <v>12</v>
      </c>
      <c r="D2097" s="361">
        <v>1621</v>
      </c>
      <c r="E2097" s="361" t="s">
        <v>14610</v>
      </c>
      <c r="F2097" s="361" t="s">
        <v>15963</v>
      </c>
      <c r="G2097" s="361" t="s">
        <v>14556</v>
      </c>
      <c r="H2097" s="361" t="s">
        <v>7943</v>
      </c>
      <c r="I2097" s="363" t="s">
        <v>14556</v>
      </c>
      <c r="J2097" s="363" t="s">
        <v>12124</v>
      </c>
      <c r="K2097" s="360" t="s">
        <v>13780</v>
      </c>
      <c r="L2097" s="360">
        <v>1621</v>
      </c>
      <c r="M2097" s="360" t="s">
        <v>14610</v>
      </c>
      <c r="N2097" s="363" t="s">
        <v>15995</v>
      </c>
      <c r="O2097" s="363" t="s">
        <v>13926</v>
      </c>
      <c r="P2097" s="363" t="s">
        <v>14611</v>
      </c>
      <c r="Q2097" s="363" t="s">
        <v>4356</v>
      </c>
      <c r="R2097" s="363" t="s">
        <v>15996</v>
      </c>
      <c r="S2097" s="363" t="s">
        <v>9564</v>
      </c>
      <c r="T2097" s="419" t="str">
        <f t="shared" si="65"/>
        <v>411Phường Hương An</v>
      </c>
      <c r="U2097" t="e">
        <f>VLOOKUP(S2097,'DM CQT mới'!$E$7:$E$132,1,)</f>
        <v>#N/A</v>
      </c>
      <c r="V2097" s="360">
        <v>1621</v>
      </c>
      <c r="W2097" s="363" t="s">
        <v>15995</v>
      </c>
      <c r="X2097" t="b">
        <f t="shared" si="64"/>
        <v>1</v>
      </c>
    </row>
    <row r="2098" spans="1:24" ht="75" hidden="1">
      <c r="A2098" s="360" t="s">
        <v>7931</v>
      </c>
      <c r="B2098" s="361" t="s">
        <v>11993</v>
      </c>
      <c r="C2098" s="361">
        <v>12</v>
      </c>
      <c r="D2098" s="361">
        <v>1621</v>
      </c>
      <c r="E2098" s="361" t="s">
        <v>14610</v>
      </c>
      <c r="F2098" s="361" t="s">
        <v>15963</v>
      </c>
      <c r="G2098" s="361" t="s">
        <v>14556</v>
      </c>
      <c r="H2098" s="361" t="s">
        <v>7943</v>
      </c>
      <c r="I2098" s="363" t="s">
        <v>14556</v>
      </c>
      <c r="J2098" s="363" t="s">
        <v>12124</v>
      </c>
      <c r="K2098" s="360" t="s">
        <v>13780</v>
      </c>
      <c r="L2098" s="360">
        <v>1621</v>
      </c>
      <c r="M2098" s="360" t="s">
        <v>14610</v>
      </c>
      <c r="N2098" s="363" t="s">
        <v>15995</v>
      </c>
      <c r="O2098" s="363" t="s">
        <v>13926</v>
      </c>
      <c r="P2098" s="363" t="s">
        <v>14611</v>
      </c>
      <c r="Q2098" s="363" t="s">
        <v>4356</v>
      </c>
      <c r="R2098" s="363" t="s">
        <v>15996</v>
      </c>
      <c r="S2098" s="363" t="s">
        <v>9565</v>
      </c>
      <c r="T2098" s="419" t="str">
        <f t="shared" si="65"/>
        <v>411Phường Phú Xuân</v>
      </c>
      <c r="U2098" t="e">
        <f>VLOOKUP(S2098,'DM CQT mới'!$E$7:$E$132,1,)</f>
        <v>#N/A</v>
      </c>
      <c r="V2098" s="360">
        <v>1621</v>
      </c>
      <c r="W2098" s="363" t="s">
        <v>15995</v>
      </c>
      <c r="X2098" t="b">
        <f t="shared" si="64"/>
        <v>1</v>
      </c>
    </row>
    <row r="2099" spans="1:24" ht="75" hidden="1">
      <c r="A2099" s="360" t="s">
        <v>7931</v>
      </c>
      <c r="B2099" s="361" t="s">
        <v>11993</v>
      </c>
      <c r="C2099" s="361">
        <v>12</v>
      </c>
      <c r="D2099" s="361">
        <v>1621</v>
      </c>
      <c r="E2099" s="361" t="s">
        <v>14610</v>
      </c>
      <c r="F2099" s="361" t="s">
        <v>15963</v>
      </c>
      <c r="G2099" s="361" t="s">
        <v>14556</v>
      </c>
      <c r="H2099" s="361" t="s">
        <v>7943</v>
      </c>
      <c r="I2099" s="363" t="s">
        <v>14556</v>
      </c>
      <c r="J2099" s="363" t="s">
        <v>12124</v>
      </c>
      <c r="K2099" s="360" t="s">
        <v>13780</v>
      </c>
      <c r="L2099" s="360">
        <v>1621</v>
      </c>
      <c r="M2099" s="360" t="s">
        <v>14610</v>
      </c>
      <c r="N2099" s="363" t="s">
        <v>15995</v>
      </c>
      <c r="O2099" s="363" t="s">
        <v>13926</v>
      </c>
      <c r="P2099" s="363" t="s">
        <v>14611</v>
      </c>
      <c r="Q2099" s="363" t="s">
        <v>4356</v>
      </c>
      <c r="R2099" s="363" t="s">
        <v>15996</v>
      </c>
      <c r="S2099" s="363" t="s">
        <v>9556</v>
      </c>
      <c r="T2099" s="419" t="str">
        <f t="shared" si="65"/>
        <v>411Phường Thuận An</v>
      </c>
      <c r="U2099" t="e">
        <f>VLOOKUP(S2099,'DM CQT mới'!$E$7:$E$132,1,)</f>
        <v>#N/A</v>
      </c>
      <c r="V2099" s="360">
        <v>1621</v>
      </c>
      <c r="W2099" s="363" t="s">
        <v>15995</v>
      </c>
      <c r="X2099" t="b">
        <f t="shared" si="64"/>
        <v>1</v>
      </c>
    </row>
    <row r="2100" spans="1:24" ht="75" hidden="1">
      <c r="A2100" s="360" t="s">
        <v>7931</v>
      </c>
      <c r="B2100" s="361" t="s">
        <v>11993</v>
      </c>
      <c r="C2100" s="361">
        <v>12</v>
      </c>
      <c r="D2100" s="361">
        <v>1621</v>
      </c>
      <c r="E2100" s="361" t="s">
        <v>14610</v>
      </c>
      <c r="F2100" s="361" t="s">
        <v>15963</v>
      </c>
      <c r="G2100" s="361" t="s">
        <v>14556</v>
      </c>
      <c r="H2100" s="361" t="s">
        <v>7943</v>
      </c>
      <c r="I2100" s="363" t="s">
        <v>14556</v>
      </c>
      <c r="J2100" s="363" t="s">
        <v>12124</v>
      </c>
      <c r="K2100" s="360" t="s">
        <v>13780</v>
      </c>
      <c r="L2100" s="360">
        <v>1621</v>
      </c>
      <c r="M2100" s="360" t="s">
        <v>14610</v>
      </c>
      <c r="N2100" s="363" t="s">
        <v>15995</v>
      </c>
      <c r="O2100" s="363" t="s">
        <v>13926</v>
      </c>
      <c r="P2100" s="363" t="s">
        <v>14611</v>
      </c>
      <c r="Q2100" s="363" t="s">
        <v>4356</v>
      </c>
      <c r="R2100" s="363" t="s">
        <v>15996</v>
      </c>
      <c r="S2100" s="363" t="s">
        <v>9557</v>
      </c>
      <c r="T2100" s="419" t="str">
        <f t="shared" si="65"/>
        <v>411Phường Hóa Châu</v>
      </c>
      <c r="U2100" t="e">
        <f>VLOOKUP(S2100,'DM CQT mới'!$E$7:$E$132,1,)</f>
        <v>#N/A</v>
      </c>
      <c r="V2100" s="360">
        <v>1621</v>
      </c>
      <c r="W2100" s="363" t="s">
        <v>15995</v>
      </c>
      <c r="X2100" t="b">
        <f t="shared" si="64"/>
        <v>1</v>
      </c>
    </row>
    <row r="2101" spans="1:24" ht="75" hidden="1">
      <c r="A2101" s="360" t="s">
        <v>7931</v>
      </c>
      <c r="B2101" s="361" t="s">
        <v>11993</v>
      </c>
      <c r="C2101" s="361">
        <v>12</v>
      </c>
      <c r="D2101" s="361">
        <v>1621</v>
      </c>
      <c r="E2101" s="361" t="s">
        <v>14610</v>
      </c>
      <c r="F2101" s="361" t="s">
        <v>15963</v>
      </c>
      <c r="G2101" s="361" t="s">
        <v>14556</v>
      </c>
      <c r="H2101" s="361" t="s">
        <v>7943</v>
      </c>
      <c r="I2101" s="363" t="s">
        <v>14556</v>
      </c>
      <c r="J2101" s="363" t="s">
        <v>12124</v>
      </c>
      <c r="K2101" s="360" t="s">
        <v>13780</v>
      </c>
      <c r="L2101" s="360">
        <v>1621</v>
      </c>
      <c r="M2101" s="360" t="s">
        <v>14610</v>
      </c>
      <c r="N2101" s="363" t="s">
        <v>15995</v>
      </c>
      <c r="O2101" s="363" t="s">
        <v>13926</v>
      </c>
      <c r="P2101" s="363" t="s">
        <v>14611</v>
      </c>
      <c r="Q2101" s="363" t="s">
        <v>4356</v>
      </c>
      <c r="R2101" s="363" t="s">
        <v>15996</v>
      </c>
      <c r="S2101" s="363" t="s">
        <v>9594</v>
      </c>
      <c r="T2101" s="419" t="str">
        <f t="shared" si="65"/>
        <v>411Phường Dương Nỗ</v>
      </c>
      <c r="U2101" t="e">
        <f>VLOOKUP(S2101,'DM CQT mới'!$E$7:$E$132,1,)</f>
        <v>#N/A</v>
      </c>
      <c r="V2101" s="360">
        <v>1621</v>
      </c>
      <c r="W2101" s="363" t="s">
        <v>15995</v>
      </c>
      <c r="X2101" t="b">
        <f t="shared" si="64"/>
        <v>1</v>
      </c>
    </row>
    <row r="2102" spans="1:24" ht="75" hidden="1">
      <c r="A2102" s="360" t="s">
        <v>7931</v>
      </c>
      <c r="B2102" s="361" t="s">
        <v>11993</v>
      </c>
      <c r="C2102" s="361">
        <v>12</v>
      </c>
      <c r="D2102" s="361">
        <v>1621</v>
      </c>
      <c r="E2102" s="361" t="s">
        <v>14610</v>
      </c>
      <c r="F2102" s="361" t="s">
        <v>15963</v>
      </c>
      <c r="G2102" s="361" t="s">
        <v>14556</v>
      </c>
      <c r="H2102" s="361" t="s">
        <v>7943</v>
      </c>
      <c r="I2102" s="363" t="s">
        <v>14556</v>
      </c>
      <c r="J2102" s="363" t="s">
        <v>12124</v>
      </c>
      <c r="K2102" s="360" t="s">
        <v>13780</v>
      </c>
      <c r="L2102" s="360">
        <v>1621</v>
      </c>
      <c r="M2102" s="360" t="s">
        <v>14610</v>
      </c>
      <c r="N2102" s="363" t="s">
        <v>15995</v>
      </c>
      <c r="O2102" s="363" t="s">
        <v>13926</v>
      </c>
      <c r="P2102" s="363" t="s">
        <v>14611</v>
      </c>
      <c r="Q2102" s="363" t="s">
        <v>4356</v>
      </c>
      <c r="R2102" s="363" t="s">
        <v>15996</v>
      </c>
      <c r="S2102" s="363" t="s">
        <v>9558</v>
      </c>
      <c r="T2102" s="419" t="str">
        <f t="shared" si="65"/>
        <v>411Phường Mỹ Thượng</v>
      </c>
      <c r="U2102" t="e">
        <f>VLOOKUP(S2102,'DM CQT mới'!$E$7:$E$132,1,)</f>
        <v>#N/A</v>
      </c>
      <c r="V2102" s="360">
        <v>1621</v>
      </c>
      <c r="W2102" s="363" t="s">
        <v>15995</v>
      </c>
      <c r="X2102" t="b">
        <f t="shared" si="64"/>
        <v>1</v>
      </c>
    </row>
    <row r="2103" spans="1:24" ht="75" hidden="1">
      <c r="A2103" s="360" t="s">
        <v>7931</v>
      </c>
      <c r="B2103" s="361" t="s">
        <v>11993</v>
      </c>
      <c r="C2103" s="361">
        <v>12</v>
      </c>
      <c r="D2103" s="361">
        <v>1621</v>
      </c>
      <c r="E2103" s="361" t="s">
        <v>14610</v>
      </c>
      <c r="F2103" s="361" t="s">
        <v>15963</v>
      </c>
      <c r="G2103" s="361" t="s">
        <v>14556</v>
      </c>
      <c r="H2103" s="361" t="s">
        <v>7943</v>
      </c>
      <c r="I2103" s="363" t="s">
        <v>14556</v>
      </c>
      <c r="J2103" s="363" t="s">
        <v>12124</v>
      </c>
      <c r="K2103" s="360" t="s">
        <v>13780</v>
      </c>
      <c r="L2103" s="360">
        <v>1621</v>
      </c>
      <c r="M2103" s="360" t="s">
        <v>14610</v>
      </c>
      <c r="N2103" s="363" t="s">
        <v>15995</v>
      </c>
      <c r="O2103" s="363" t="s">
        <v>13926</v>
      </c>
      <c r="P2103" s="363" t="s">
        <v>14611</v>
      </c>
      <c r="Q2103" s="363" t="s">
        <v>4356</v>
      </c>
      <c r="R2103" s="363" t="s">
        <v>15996</v>
      </c>
      <c r="S2103" s="363" t="s">
        <v>9559</v>
      </c>
      <c r="T2103" s="419" t="str">
        <f t="shared" si="65"/>
        <v>411Phường Vỹ Dạ</v>
      </c>
      <c r="U2103" t="e">
        <f>VLOOKUP(S2103,'DM CQT mới'!$E$7:$E$132,1,)</f>
        <v>#N/A</v>
      </c>
      <c r="V2103" s="360">
        <v>1621</v>
      </c>
      <c r="W2103" s="363" t="s">
        <v>15995</v>
      </c>
      <c r="X2103" t="b">
        <f t="shared" si="64"/>
        <v>1</v>
      </c>
    </row>
    <row r="2104" spans="1:24" ht="75" hidden="1">
      <c r="A2104" s="360" t="s">
        <v>7931</v>
      </c>
      <c r="B2104" s="361" t="s">
        <v>11993</v>
      </c>
      <c r="C2104" s="361">
        <v>12</v>
      </c>
      <c r="D2104" s="361">
        <v>1621</v>
      </c>
      <c r="E2104" s="361" t="s">
        <v>14610</v>
      </c>
      <c r="F2104" s="361" t="s">
        <v>15963</v>
      </c>
      <c r="G2104" s="361" t="s">
        <v>14556</v>
      </c>
      <c r="H2104" s="361" t="s">
        <v>7943</v>
      </c>
      <c r="I2104" s="363" t="s">
        <v>14556</v>
      </c>
      <c r="J2104" s="363" t="s">
        <v>12124</v>
      </c>
      <c r="K2104" s="360" t="s">
        <v>13780</v>
      </c>
      <c r="L2104" s="360">
        <v>1621</v>
      </c>
      <c r="M2104" s="360" t="s">
        <v>14610</v>
      </c>
      <c r="N2104" s="363" t="s">
        <v>15995</v>
      </c>
      <c r="O2104" s="363" t="s">
        <v>13926</v>
      </c>
      <c r="P2104" s="363" t="s">
        <v>14611</v>
      </c>
      <c r="Q2104" s="363" t="s">
        <v>4356</v>
      </c>
      <c r="R2104" s="363" t="s">
        <v>15996</v>
      </c>
      <c r="S2104" s="363" t="s">
        <v>9560</v>
      </c>
      <c r="T2104" s="419" t="str">
        <f t="shared" si="65"/>
        <v>411Phường Thuận Hóa</v>
      </c>
      <c r="U2104" t="e">
        <f>VLOOKUP(S2104,'DM CQT mới'!$E$7:$E$132,1,)</f>
        <v>#N/A</v>
      </c>
      <c r="V2104" s="360">
        <v>1621</v>
      </c>
      <c r="W2104" s="363" t="s">
        <v>15995</v>
      </c>
      <c r="X2104" t="b">
        <f t="shared" si="64"/>
        <v>1</v>
      </c>
    </row>
    <row r="2105" spans="1:24" ht="75" hidden="1">
      <c r="A2105" s="360" t="s">
        <v>7931</v>
      </c>
      <c r="B2105" s="361" t="s">
        <v>11993</v>
      </c>
      <c r="C2105" s="361">
        <v>12</v>
      </c>
      <c r="D2105" s="361">
        <v>1621</v>
      </c>
      <c r="E2105" s="361" t="s">
        <v>14610</v>
      </c>
      <c r="F2105" s="361" t="s">
        <v>15963</v>
      </c>
      <c r="G2105" s="361" t="s">
        <v>14556</v>
      </c>
      <c r="H2105" s="361" t="s">
        <v>7943</v>
      </c>
      <c r="I2105" s="363" t="s">
        <v>14556</v>
      </c>
      <c r="J2105" s="363" t="s">
        <v>12124</v>
      </c>
      <c r="K2105" s="360" t="s">
        <v>13780</v>
      </c>
      <c r="L2105" s="360">
        <v>1621</v>
      </c>
      <c r="M2105" s="360" t="s">
        <v>14610</v>
      </c>
      <c r="N2105" s="363" t="s">
        <v>15995</v>
      </c>
      <c r="O2105" s="363" t="s">
        <v>13926</v>
      </c>
      <c r="P2105" s="363" t="s">
        <v>14611</v>
      </c>
      <c r="Q2105" s="363" t="s">
        <v>4356</v>
      </c>
      <c r="R2105" s="363" t="s">
        <v>15996</v>
      </c>
      <c r="S2105" s="363" t="s">
        <v>9561</v>
      </c>
      <c r="T2105" s="419" t="str">
        <f t="shared" si="65"/>
        <v>411Phường An Cựu</v>
      </c>
      <c r="U2105" t="e">
        <f>VLOOKUP(S2105,'DM CQT mới'!$E$7:$E$132,1,)</f>
        <v>#N/A</v>
      </c>
      <c r="V2105" s="360">
        <v>1621</v>
      </c>
      <c r="W2105" s="363" t="s">
        <v>15995</v>
      </c>
      <c r="X2105" t="b">
        <f t="shared" si="64"/>
        <v>1</v>
      </c>
    </row>
    <row r="2106" spans="1:24" ht="75" hidden="1">
      <c r="A2106" s="360" t="s">
        <v>7931</v>
      </c>
      <c r="B2106" s="361" t="s">
        <v>11993</v>
      </c>
      <c r="C2106" s="361">
        <v>12</v>
      </c>
      <c r="D2106" s="361">
        <v>1621</v>
      </c>
      <c r="E2106" s="361" t="s">
        <v>14610</v>
      </c>
      <c r="F2106" s="361" t="s">
        <v>15963</v>
      </c>
      <c r="G2106" s="361" t="s">
        <v>14556</v>
      </c>
      <c r="H2106" s="361" t="s">
        <v>7943</v>
      </c>
      <c r="I2106" s="363" t="s">
        <v>14556</v>
      </c>
      <c r="J2106" s="363" t="s">
        <v>12124</v>
      </c>
      <c r="K2106" s="360" t="s">
        <v>13780</v>
      </c>
      <c r="L2106" s="360">
        <v>1621</v>
      </c>
      <c r="M2106" s="360" t="s">
        <v>14610</v>
      </c>
      <c r="N2106" s="363" t="s">
        <v>15995</v>
      </c>
      <c r="O2106" s="363" t="s">
        <v>13926</v>
      </c>
      <c r="P2106" s="363" t="s">
        <v>14611</v>
      </c>
      <c r="Q2106" s="363" t="s">
        <v>4356</v>
      </c>
      <c r="R2106" s="363" t="s">
        <v>15996</v>
      </c>
      <c r="S2106" s="363" t="s">
        <v>9562</v>
      </c>
      <c r="T2106" s="419" t="str">
        <f t="shared" si="65"/>
        <v>411Phường Thủy Xuân</v>
      </c>
      <c r="U2106" t="e">
        <f>VLOOKUP(S2106,'DM CQT mới'!$E$7:$E$132,1,)</f>
        <v>#N/A</v>
      </c>
      <c r="V2106" s="360">
        <v>1621</v>
      </c>
      <c r="W2106" s="363" t="s">
        <v>15995</v>
      </c>
      <c r="X2106" t="b">
        <f t="shared" si="64"/>
        <v>1</v>
      </c>
    </row>
    <row r="2107" spans="1:24" ht="60" hidden="1">
      <c r="A2107" s="360" t="s">
        <v>14612</v>
      </c>
      <c r="B2107" s="361" t="s">
        <v>11993</v>
      </c>
      <c r="C2107" s="361">
        <v>13</v>
      </c>
      <c r="D2107" s="361" t="s">
        <v>4385</v>
      </c>
      <c r="E2107" s="361" t="s">
        <v>14613</v>
      </c>
      <c r="F2107" s="361" t="s">
        <v>15965</v>
      </c>
      <c r="G2107" s="361" t="s">
        <v>14556</v>
      </c>
      <c r="H2107" s="361" t="s">
        <v>7943</v>
      </c>
      <c r="I2107" s="363" t="s">
        <v>14556</v>
      </c>
      <c r="J2107" s="363" t="s">
        <v>12124</v>
      </c>
      <c r="K2107" s="360" t="s">
        <v>7970</v>
      </c>
      <c r="L2107" s="360" t="s">
        <v>4385</v>
      </c>
      <c r="M2107" s="360" t="s">
        <v>14613</v>
      </c>
      <c r="N2107" s="363" t="s">
        <v>15997</v>
      </c>
      <c r="O2107" s="363" t="s">
        <v>13926</v>
      </c>
      <c r="P2107" s="363" t="s">
        <v>14614</v>
      </c>
      <c r="Q2107" s="363" t="s">
        <v>14615</v>
      </c>
      <c r="R2107" s="363" t="s">
        <v>15998</v>
      </c>
      <c r="S2107" s="363" t="s">
        <v>9566</v>
      </c>
      <c r="T2107" s="419" t="str">
        <f t="shared" si="65"/>
        <v>411Phường Hương Trà</v>
      </c>
      <c r="U2107" t="e">
        <f>VLOOKUP(S2107,'DM CQT mới'!$E$7:$E$132,1,)</f>
        <v>#N/A</v>
      </c>
      <c r="V2107" s="360" t="s">
        <v>4385</v>
      </c>
      <c r="W2107" s="363" t="s">
        <v>15997</v>
      </c>
      <c r="X2107" t="b">
        <f t="shared" si="64"/>
        <v>1</v>
      </c>
    </row>
    <row r="2108" spans="1:24" ht="60" hidden="1">
      <c r="A2108" s="360" t="s">
        <v>14612</v>
      </c>
      <c r="B2108" s="361" t="s">
        <v>11993</v>
      </c>
      <c r="C2108" s="361">
        <v>13</v>
      </c>
      <c r="D2108" s="361" t="s">
        <v>4385</v>
      </c>
      <c r="E2108" s="361" t="s">
        <v>14613</v>
      </c>
      <c r="F2108" s="361" t="s">
        <v>15965</v>
      </c>
      <c r="G2108" s="361" t="s">
        <v>14556</v>
      </c>
      <c r="H2108" s="361" t="s">
        <v>7943</v>
      </c>
      <c r="I2108" s="363" t="s">
        <v>14556</v>
      </c>
      <c r="J2108" s="363" t="s">
        <v>12124</v>
      </c>
      <c r="K2108" s="360" t="s">
        <v>7970</v>
      </c>
      <c r="L2108" s="360" t="s">
        <v>4385</v>
      </c>
      <c r="M2108" s="360" t="s">
        <v>14613</v>
      </c>
      <c r="N2108" s="363" t="s">
        <v>15997</v>
      </c>
      <c r="O2108" s="363" t="s">
        <v>13926</v>
      </c>
      <c r="P2108" s="363" t="s">
        <v>14614</v>
      </c>
      <c r="Q2108" s="363" t="s">
        <v>14615</v>
      </c>
      <c r="R2108" s="363" t="s">
        <v>15998</v>
      </c>
      <c r="S2108" s="363" t="s">
        <v>9567</v>
      </c>
      <c r="T2108" s="419" t="str">
        <f t="shared" si="65"/>
        <v>411Phường Kim Trà</v>
      </c>
      <c r="U2108" t="e">
        <f>VLOOKUP(S2108,'DM CQT mới'!$E$7:$E$132,1,)</f>
        <v>#N/A</v>
      </c>
      <c r="V2108" s="360" t="s">
        <v>4385</v>
      </c>
      <c r="W2108" s="363" t="s">
        <v>15997</v>
      </c>
      <c r="X2108" t="b">
        <f t="shared" si="64"/>
        <v>1</v>
      </c>
    </row>
    <row r="2109" spans="1:24" ht="60" hidden="1">
      <c r="A2109" s="360" t="s">
        <v>14612</v>
      </c>
      <c r="B2109" s="361" t="s">
        <v>11993</v>
      </c>
      <c r="C2109" s="361">
        <v>13</v>
      </c>
      <c r="D2109" s="361" t="s">
        <v>4385</v>
      </c>
      <c r="E2109" s="361" t="s">
        <v>14613</v>
      </c>
      <c r="F2109" s="361" t="s">
        <v>15965</v>
      </c>
      <c r="G2109" s="361" t="s">
        <v>14556</v>
      </c>
      <c r="H2109" s="361" t="s">
        <v>7943</v>
      </c>
      <c r="I2109" s="363" t="s">
        <v>14556</v>
      </c>
      <c r="J2109" s="363" t="s">
        <v>12124</v>
      </c>
      <c r="K2109" s="360" t="s">
        <v>7970</v>
      </c>
      <c r="L2109" s="360" t="s">
        <v>4385</v>
      </c>
      <c r="M2109" s="360" t="s">
        <v>14613</v>
      </c>
      <c r="N2109" s="363" t="s">
        <v>15997</v>
      </c>
      <c r="O2109" s="363" t="s">
        <v>13926</v>
      </c>
      <c r="P2109" s="363" t="s">
        <v>14614</v>
      </c>
      <c r="Q2109" s="363" t="s">
        <v>14615</v>
      </c>
      <c r="R2109" s="363" t="s">
        <v>15998</v>
      </c>
      <c r="S2109" s="363" t="s">
        <v>9588</v>
      </c>
      <c r="T2109" s="419" t="str">
        <f t="shared" si="65"/>
        <v>411Xã Bình Điền</v>
      </c>
      <c r="U2109" t="e">
        <f>VLOOKUP(S2109,'DM CQT mới'!$E$7:$E$132,1,)</f>
        <v>#N/A</v>
      </c>
      <c r="V2109" s="360" t="s">
        <v>4385</v>
      </c>
      <c r="W2109" s="363" t="s">
        <v>15997</v>
      </c>
      <c r="X2109" t="b">
        <f t="shared" si="64"/>
        <v>1</v>
      </c>
    </row>
    <row r="2110" spans="1:24" ht="60" hidden="1">
      <c r="A2110" s="360" t="s">
        <v>14612</v>
      </c>
      <c r="B2110" s="361" t="s">
        <v>11993</v>
      </c>
      <c r="C2110" s="361">
        <v>13</v>
      </c>
      <c r="D2110" s="361" t="s">
        <v>4385</v>
      </c>
      <c r="E2110" s="361" t="s">
        <v>14613</v>
      </c>
      <c r="F2110" s="361" t="s">
        <v>15965</v>
      </c>
      <c r="G2110" s="361" t="s">
        <v>14556</v>
      </c>
      <c r="H2110" s="361" t="s">
        <v>7943</v>
      </c>
      <c r="I2110" s="363" t="s">
        <v>14556</v>
      </c>
      <c r="J2110" s="363" t="s">
        <v>12124</v>
      </c>
      <c r="K2110" s="360" t="s">
        <v>7970</v>
      </c>
      <c r="L2110" s="360" t="s">
        <v>4385</v>
      </c>
      <c r="M2110" s="360" t="s">
        <v>14613</v>
      </c>
      <c r="N2110" s="363" t="s">
        <v>15997</v>
      </c>
      <c r="O2110" s="363" t="s">
        <v>13926</v>
      </c>
      <c r="P2110" s="363" t="s">
        <v>14614</v>
      </c>
      <c r="Q2110" s="363" t="s">
        <v>14615</v>
      </c>
      <c r="R2110" s="363" t="s">
        <v>15998</v>
      </c>
      <c r="S2110" s="363" t="s">
        <v>9575</v>
      </c>
      <c r="T2110" s="419" t="str">
        <f t="shared" si="65"/>
        <v>411Phường Phong Quảng</v>
      </c>
      <c r="U2110" t="e">
        <f>VLOOKUP(S2110,'DM CQT mới'!$E$7:$E$132,1,)</f>
        <v>#N/A</v>
      </c>
      <c r="V2110" s="360" t="s">
        <v>4385</v>
      </c>
      <c r="W2110" s="363" t="s">
        <v>15997</v>
      </c>
      <c r="X2110" t="b">
        <f t="shared" si="64"/>
        <v>1</v>
      </c>
    </row>
    <row r="2111" spans="1:24" ht="60" hidden="1">
      <c r="A2111" s="360" t="s">
        <v>14612</v>
      </c>
      <c r="B2111" s="361" t="s">
        <v>11993</v>
      </c>
      <c r="C2111" s="361">
        <v>13</v>
      </c>
      <c r="D2111" s="361" t="s">
        <v>4385</v>
      </c>
      <c r="E2111" s="361" t="s">
        <v>14613</v>
      </c>
      <c r="F2111" s="361" t="s">
        <v>15965</v>
      </c>
      <c r="G2111" s="361" t="s">
        <v>14556</v>
      </c>
      <c r="H2111" s="361" t="s">
        <v>7943</v>
      </c>
      <c r="I2111" s="363" t="s">
        <v>14556</v>
      </c>
      <c r="J2111" s="363" t="s">
        <v>12124</v>
      </c>
      <c r="K2111" s="360" t="s">
        <v>7970</v>
      </c>
      <c r="L2111" s="360" t="s">
        <v>4385</v>
      </c>
      <c r="M2111" s="360" t="s">
        <v>14613</v>
      </c>
      <c r="N2111" s="363" t="s">
        <v>15997</v>
      </c>
      <c r="O2111" s="363" t="s">
        <v>13926</v>
      </c>
      <c r="P2111" s="363" t="s">
        <v>14614</v>
      </c>
      <c r="Q2111" s="363" t="s">
        <v>14615</v>
      </c>
      <c r="R2111" s="363" t="s">
        <v>15998</v>
      </c>
      <c r="S2111" s="363" t="s">
        <v>9576</v>
      </c>
      <c r="T2111" s="419" t="str">
        <f t="shared" si="65"/>
        <v>411Xã Đan Điền</v>
      </c>
      <c r="U2111" t="e">
        <f>VLOOKUP(S2111,'DM CQT mới'!$E$7:$E$132,1,)</f>
        <v>#N/A</v>
      </c>
      <c r="V2111" s="360" t="s">
        <v>4385</v>
      </c>
      <c r="W2111" s="363" t="s">
        <v>15997</v>
      </c>
      <c r="X2111" t="b">
        <f t="shared" si="64"/>
        <v>1</v>
      </c>
    </row>
    <row r="2112" spans="1:24" ht="60" hidden="1">
      <c r="A2112" s="360" t="s">
        <v>14612</v>
      </c>
      <c r="B2112" s="361" t="s">
        <v>11993</v>
      </c>
      <c r="C2112" s="361">
        <v>13</v>
      </c>
      <c r="D2112" s="361" t="s">
        <v>4385</v>
      </c>
      <c r="E2112" s="361" t="s">
        <v>14613</v>
      </c>
      <c r="F2112" s="361" t="s">
        <v>15965</v>
      </c>
      <c r="G2112" s="361" t="s">
        <v>14556</v>
      </c>
      <c r="H2112" s="361" t="s">
        <v>7943</v>
      </c>
      <c r="I2112" s="363" t="s">
        <v>14556</v>
      </c>
      <c r="J2112" s="363" t="s">
        <v>12124</v>
      </c>
      <c r="K2112" s="360" t="s">
        <v>7970</v>
      </c>
      <c r="L2112" s="360" t="s">
        <v>4385</v>
      </c>
      <c r="M2112" s="360" t="s">
        <v>14613</v>
      </c>
      <c r="N2112" s="363" t="s">
        <v>15997</v>
      </c>
      <c r="O2112" s="363" t="s">
        <v>13926</v>
      </c>
      <c r="P2112" s="363" t="s">
        <v>14614</v>
      </c>
      <c r="Q2112" s="363" t="s">
        <v>14615</v>
      </c>
      <c r="R2112" s="363" t="s">
        <v>15998</v>
      </c>
      <c r="S2112" s="363" t="s">
        <v>9577</v>
      </c>
      <c r="T2112" s="419" t="str">
        <f t="shared" si="65"/>
        <v>411Xã Quảng Điền</v>
      </c>
      <c r="U2112" t="e">
        <f>VLOOKUP(S2112,'DM CQT mới'!$E$7:$E$132,1,)</f>
        <v>#N/A</v>
      </c>
      <c r="V2112" s="360" t="s">
        <v>4385</v>
      </c>
      <c r="W2112" s="363" t="s">
        <v>15997</v>
      </c>
      <c r="X2112" t="b">
        <f t="shared" si="64"/>
        <v>1</v>
      </c>
    </row>
    <row r="2113" spans="1:24" ht="60" hidden="1">
      <c r="A2113" s="360" t="s">
        <v>14612</v>
      </c>
      <c r="B2113" s="361" t="s">
        <v>11993</v>
      </c>
      <c r="C2113" s="361">
        <v>13</v>
      </c>
      <c r="D2113" s="361" t="s">
        <v>4385</v>
      </c>
      <c r="E2113" s="361" t="s">
        <v>14613</v>
      </c>
      <c r="F2113" s="361" t="s">
        <v>15965</v>
      </c>
      <c r="G2113" s="361" t="s">
        <v>14556</v>
      </c>
      <c r="H2113" s="361" t="s">
        <v>7943</v>
      </c>
      <c r="I2113" s="363" t="s">
        <v>14556</v>
      </c>
      <c r="J2113" s="363" t="s">
        <v>12124</v>
      </c>
      <c r="K2113" s="360" t="s">
        <v>7970</v>
      </c>
      <c r="L2113" s="360" t="s">
        <v>4385</v>
      </c>
      <c r="M2113" s="360" t="s">
        <v>14613</v>
      </c>
      <c r="N2113" s="363" t="s">
        <v>15997</v>
      </c>
      <c r="O2113" s="363" t="s">
        <v>13926</v>
      </c>
      <c r="P2113" s="363" t="s">
        <v>14614</v>
      </c>
      <c r="Q2113" s="363" t="s">
        <v>14615</v>
      </c>
      <c r="R2113" s="363" t="s">
        <v>15998</v>
      </c>
      <c r="S2113" s="363" t="s">
        <v>9571</v>
      </c>
      <c r="T2113" s="419" t="str">
        <f t="shared" si="65"/>
        <v>411Phường Phong Điền</v>
      </c>
      <c r="U2113" t="e">
        <f>VLOOKUP(S2113,'DM CQT mới'!$E$7:$E$132,1,)</f>
        <v>#N/A</v>
      </c>
      <c r="V2113" s="360" t="s">
        <v>4385</v>
      </c>
      <c r="W2113" s="363" t="s">
        <v>15997</v>
      </c>
      <c r="X2113" t="b">
        <f t="shared" si="64"/>
        <v>1</v>
      </c>
    </row>
    <row r="2114" spans="1:24" ht="60" hidden="1">
      <c r="A2114" s="360" t="s">
        <v>14612</v>
      </c>
      <c r="B2114" s="361" t="s">
        <v>11993</v>
      </c>
      <c r="C2114" s="361">
        <v>13</v>
      </c>
      <c r="D2114" s="361" t="s">
        <v>4385</v>
      </c>
      <c r="E2114" s="361" t="s">
        <v>14613</v>
      </c>
      <c r="F2114" s="361" t="s">
        <v>15965</v>
      </c>
      <c r="G2114" s="361" t="s">
        <v>14556</v>
      </c>
      <c r="H2114" s="361" t="s">
        <v>7943</v>
      </c>
      <c r="I2114" s="363" t="s">
        <v>14556</v>
      </c>
      <c r="J2114" s="363" t="s">
        <v>12124</v>
      </c>
      <c r="K2114" s="360" t="s">
        <v>7970</v>
      </c>
      <c r="L2114" s="360" t="s">
        <v>4385</v>
      </c>
      <c r="M2114" s="360" t="s">
        <v>14613</v>
      </c>
      <c r="N2114" s="363" t="s">
        <v>15997</v>
      </c>
      <c r="O2114" s="363" t="s">
        <v>13926</v>
      </c>
      <c r="P2114" s="363" t="s">
        <v>14614</v>
      </c>
      <c r="Q2114" s="363" t="s">
        <v>14615</v>
      </c>
      <c r="R2114" s="363" t="s">
        <v>15998</v>
      </c>
      <c r="S2114" s="363" t="s">
        <v>9572</v>
      </c>
      <c r="T2114" s="419" t="str">
        <f t="shared" si="65"/>
        <v>411Phường Phong Thái</v>
      </c>
      <c r="U2114" t="e">
        <f>VLOOKUP(S2114,'DM CQT mới'!$E$7:$E$132,1,)</f>
        <v>#N/A</v>
      </c>
      <c r="V2114" s="360" t="s">
        <v>4385</v>
      </c>
      <c r="W2114" s="363" t="s">
        <v>15997</v>
      </c>
      <c r="X2114" t="b">
        <f t="shared" si="64"/>
        <v>1</v>
      </c>
    </row>
    <row r="2115" spans="1:24" ht="60" hidden="1">
      <c r="A2115" s="360" t="s">
        <v>14612</v>
      </c>
      <c r="B2115" s="361" t="s">
        <v>11993</v>
      </c>
      <c r="C2115" s="361">
        <v>13</v>
      </c>
      <c r="D2115" s="361" t="s">
        <v>4385</v>
      </c>
      <c r="E2115" s="361" t="s">
        <v>14613</v>
      </c>
      <c r="F2115" s="361" t="s">
        <v>15965</v>
      </c>
      <c r="G2115" s="361" t="s">
        <v>14556</v>
      </c>
      <c r="H2115" s="361" t="s">
        <v>7943</v>
      </c>
      <c r="I2115" s="363" t="s">
        <v>14556</v>
      </c>
      <c r="J2115" s="363" t="s">
        <v>12124</v>
      </c>
      <c r="K2115" s="360" t="s">
        <v>7970</v>
      </c>
      <c r="L2115" s="360" t="s">
        <v>4385</v>
      </c>
      <c r="M2115" s="360" t="s">
        <v>14613</v>
      </c>
      <c r="N2115" s="363" t="s">
        <v>15997</v>
      </c>
      <c r="O2115" s="363" t="s">
        <v>13926</v>
      </c>
      <c r="P2115" s="363" t="s">
        <v>14614</v>
      </c>
      <c r="Q2115" s="363" t="s">
        <v>14615</v>
      </c>
      <c r="R2115" s="363" t="s">
        <v>15998</v>
      </c>
      <c r="S2115" s="363" t="s">
        <v>9573</v>
      </c>
      <c r="T2115" s="419" t="str">
        <f t="shared" si="65"/>
        <v>411Phường Phong Dinh</v>
      </c>
      <c r="U2115" t="e">
        <f>VLOOKUP(S2115,'DM CQT mới'!$E$7:$E$132,1,)</f>
        <v>#N/A</v>
      </c>
      <c r="V2115" s="360" t="s">
        <v>4385</v>
      </c>
      <c r="W2115" s="363" t="s">
        <v>15997</v>
      </c>
      <c r="X2115" t="b">
        <f t="shared" si="64"/>
        <v>1</v>
      </c>
    </row>
    <row r="2116" spans="1:24" ht="60" hidden="1">
      <c r="A2116" s="360" t="s">
        <v>14612</v>
      </c>
      <c r="B2116" s="361" t="s">
        <v>11993</v>
      </c>
      <c r="C2116" s="361">
        <v>13</v>
      </c>
      <c r="D2116" s="361" t="s">
        <v>4385</v>
      </c>
      <c r="E2116" s="361" t="s">
        <v>14613</v>
      </c>
      <c r="F2116" s="361" t="s">
        <v>15965</v>
      </c>
      <c r="G2116" s="361" t="s">
        <v>14556</v>
      </c>
      <c r="H2116" s="361" t="s">
        <v>7943</v>
      </c>
      <c r="I2116" s="363" t="s">
        <v>14556</v>
      </c>
      <c r="J2116" s="363" t="s">
        <v>12124</v>
      </c>
      <c r="K2116" s="360" t="s">
        <v>7970</v>
      </c>
      <c r="L2116" s="360" t="s">
        <v>4385</v>
      </c>
      <c r="M2116" s="360" t="s">
        <v>14613</v>
      </c>
      <c r="N2116" s="363" t="s">
        <v>15997</v>
      </c>
      <c r="O2116" s="363" t="s">
        <v>13926</v>
      </c>
      <c r="P2116" s="363" t="s">
        <v>14614</v>
      </c>
      <c r="Q2116" s="363" t="s">
        <v>14615</v>
      </c>
      <c r="R2116" s="363" t="s">
        <v>15998</v>
      </c>
      <c r="S2116" s="363" t="s">
        <v>9574</v>
      </c>
      <c r="T2116" s="419" t="str">
        <f t="shared" si="65"/>
        <v>411Phường Phong Phú</v>
      </c>
      <c r="U2116" t="e">
        <f>VLOOKUP(S2116,'DM CQT mới'!$E$7:$E$132,1,)</f>
        <v>#N/A</v>
      </c>
      <c r="V2116" s="360" t="s">
        <v>4385</v>
      </c>
      <c r="W2116" s="363" t="s">
        <v>15997</v>
      </c>
      <c r="X2116" t="b">
        <f t="shared" ref="X2116:X2179" si="66">V2116=D2116</f>
        <v>1</v>
      </c>
    </row>
    <row r="2117" spans="1:24" ht="45" hidden="1">
      <c r="A2117" s="360" t="s">
        <v>7924</v>
      </c>
      <c r="B2117" s="361" t="s">
        <v>11993</v>
      </c>
      <c r="C2117" s="361">
        <v>14</v>
      </c>
      <c r="D2117" s="361" t="s">
        <v>4411</v>
      </c>
      <c r="E2117" s="361" t="s">
        <v>14616</v>
      </c>
      <c r="F2117" s="361" t="s">
        <v>15999</v>
      </c>
      <c r="G2117" s="361" t="s">
        <v>14556</v>
      </c>
      <c r="H2117" s="361" t="s">
        <v>7943</v>
      </c>
      <c r="I2117" s="363" t="s">
        <v>14556</v>
      </c>
      <c r="J2117" s="363" t="s">
        <v>12124</v>
      </c>
      <c r="K2117" s="360" t="s">
        <v>7965</v>
      </c>
      <c r="L2117" s="360" t="s">
        <v>4411</v>
      </c>
      <c r="M2117" s="360" t="s">
        <v>14616</v>
      </c>
      <c r="N2117" s="363" t="s">
        <v>16000</v>
      </c>
      <c r="O2117" s="363" t="s">
        <v>13926</v>
      </c>
      <c r="P2117" s="363" t="s">
        <v>14617</v>
      </c>
      <c r="Q2117" s="363" t="s">
        <v>14618</v>
      </c>
      <c r="R2117" s="363" t="s">
        <v>16001</v>
      </c>
      <c r="S2117" s="363" t="s">
        <v>9568</v>
      </c>
      <c r="T2117" s="419" t="str">
        <f t="shared" ref="T2117:T2180" si="67">H2117&amp;S2117</f>
        <v>411Phường Thanh Thủy</v>
      </c>
      <c r="U2117" t="e">
        <f>VLOOKUP(S2117,'DM CQT mới'!$E$7:$E$132,1,)</f>
        <v>#N/A</v>
      </c>
      <c r="V2117" s="360" t="s">
        <v>4411</v>
      </c>
      <c r="W2117" s="363" t="s">
        <v>16000</v>
      </c>
      <c r="X2117" t="b">
        <f t="shared" si="66"/>
        <v>1</v>
      </c>
    </row>
    <row r="2118" spans="1:24" ht="45" hidden="1">
      <c r="A2118" s="360" t="s">
        <v>7924</v>
      </c>
      <c r="B2118" s="361" t="s">
        <v>11993</v>
      </c>
      <c r="C2118" s="361">
        <v>14</v>
      </c>
      <c r="D2118" s="361" t="s">
        <v>4411</v>
      </c>
      <c r="E2118" s="361" t="s">
        <v>14616</v>
      </c>
      <c r="F2118" s="361" t="s">
        <v>15999</v>
      </c>
      <c r="G2118" s="361" t="s">
        <v>14556</v>
      </c>
      <c r="H2118" s="361" t="s">
        <v>7943</v>
      </c>
      <c r="I2118" s="363" t="s">
        <v>14556</v>
      </c>
      <c r="J2118" s="363" t="s">
        <v>12124</v>
      </c>
      <c r="K2118" s="360" t="s">
        <v>7965</v>
      </c>
      <c r="L2118" s="360" t="s">
        <v>4411</v>
      </c>
      <c r="M2118" s="360" t="s">
        <v>14616</v>
      </c>
      <c r="N2118" s="363" t="s">
        <v>16000</v>
      </c>
      <c r="O2118" s="363" t="s">
        <v>13926</v>
      </c>
      <c r="P2118" s="363" t="s">
        <v>14617</v>
      </c>
      <c r="Q2118" s="363" t="s">
        <v>14618</v>
      </c>
      <c r="R2118" s="363" t="s">
        <v>16001</v>
      </c>
      <c r="S2118" s="363" t="s">
        <v>9569</v>
      </c>
      <c r="T2118" s="419" t="str">
        <f t="shared" si="67"/>
        <v>411Phường Hương Thủy</v>
      </c>
      <c r="U2118" t="e">
        <f>VLOOKUP(S2118,'DM CQT mới'!$E$7:$E$132,1,)</f>
        <v>#N/A</v>
      </c>
      <c r="V2118" s="360" t="s">
        <v>4411</v>
      </c>
      <c r="W2118" s="363" t="s">
        <v>16000</v>
      </c>
      <c r="X2118" t="b">
        <f t="shared" si="66"/>
        <v>1</v>
      </c>
    </row>
    <row r="2119" spans="1:24" ht="45" hidden="1">
      <c r="A2119" s="360" t="s">
        <v>7924</v>
      </c>
      <c r="B2119" s="361" t="s">
        <v>11993</v>
      </c>
      <c r="C2119" s="361">
        <v>14</v>
      </c>
      <c r="D2119" s="361" t="s">
        <v>4411</v>
      </c>
      <c r="E2119" s="361" t="s">
        <v>14616</v>
      </c>
      <c r="F2119" s="361" t="s">
        <v>15999</v>
      </c>
      <c r="G2119" s="361" t="s">
        <v>14556</v>
      </c>
      <c r="H2119" s="361" t="s">
        <v>7943</v>
      </c>
      <c r="I2119" s="363" t="s">
        <v>14556</v>
      </c>
      <c r="J2119" s="363" t="s">
        <v>12124</v>
      </c>
      <c r="K2119" s="360" t="s">
        <v>7965</v>
      </c>
      <c r="L2119" s="360" t="s">
        <v>4411</v>
      </c>
      <c r="M2119" s="360" t="s">
        <v>14616</v>
      </c>
      <c r="N2119" s="363" t="s">
        <v>16000</v>
      </c>
      <c r="O2119" s="363" t="s">
        <v>13926</v>
      </c>
      <c r="P2119" s="363" t="s">
        <v>14617</v>
      </c>
      <c r="Q2119" s="363" t="s">
        <v>14618</v>
      </c>
      <c r="R2119" s="363" t="s">
        <v>16001</v>
      </c>
      <c r="S2119" s="363" t="s">
        <v>9570</v>
      </c>
      <c r="T2119" s="419" t="str">
        <f t="shared" si="67"/>
        <v>411Phường Phú Bài</v>
      </c>
      <c r="U2119" t="e">
        <f>VLOOKUP(S2119,'DM CQT mới'!$E$7:$E$132,1,)</f>
        <v>#N/A</v>
      </c>
      <c r="V2119" s="360" t="s">
        <v>4411</v>
      </c>
      <c r="W2119" s="363" t="s">
        <v>16000</v>
      </c>
      <c r="X2119" t="b">
        <f t="shared" si="66"/>
        <v>1</v>
      </c>
    </row>
    <row r="2120" spans="1:24" ht="45" hidden="1">
      <c r="A2120" s="360" t="s">
        <v>7924</v>
      </c>
      <c r="B2120" s="361" t="s">
        <v>11993</v>
      </c>
      <c r="C2120" s="361">
        <v>14</v>
      </c>
      <c r="D2120" s="361" t="s">
        <v>4411</v>
      </c>
      <c r="E2120" s="361" t="s">
        <v>14616</v>
      </c>
      <c r="F2120" s="361" t="s">
        <v>15999</v>
      </c>
      <c r="G2120" s="361" t="s">
        <v>14556</v>
      </c>
      <c r="H2120" s="361" t="s">
        <v>7943</v>
      </c>
      <c r="I2120" s="363" t="s">
        <v>14556</v>
      </c>
      <c r="J2120" s="363" t="s">
        <v>12124</v>
      </c>
      <c r="K2120" s="360" t="s">
        <v>7965</v>
      </c>
      <c r="L2120" s="360" t="s">
        <v>4411</v>
      </c>
      <c r="M2120" s="360" t="s">
        <v>14616</v>
      </c>
      <c r="N2120" s="363" t="s">
        <v>16000</v>
      </c>
      <c r="O2120" s="363" t="s">
        <v>13926</v>
      </c>
      <c r="P2120" s="363" t="s">
        <v>14617</v>
      </c>
      <c r="Q2120" s="363" t="s">
        <v>14618</v>
      </c>
      <c r="R2120" s="363" t="s">
        <v>16001</v>
      </c>
      <c r="S2120" s="363" t="s">
        <v>9578</v>
      </c>
      <c r="T2120" s="419" t="str">
        <f t="shared" si="67"/>
        <v>411Xã Phú Vinh</v>
      </c>
      <c r="U2120" t="e">
        <f>VLOOKUP(S2120,'DM CQT mới'!$E$7:$E$132,1,)</f>
        <v>#N/A</v>
      </c>
      <c r="V2120" s="360" t="s">
        <v>4411</v>
      </c>
      <c r="W2120" s="363" t="s">
        <v>16000</v>
      </c>
      <c r="X2120" t="b">
        <f t="shared" si="66"/>
        <v>1</v>
      </c>
    </row>
    <row r="2121" spans="1:24" ht="45" hidden="1">
      <c r="A2121" s="360" t="s">
        <v>7924</v>
      </c>
      <c r="B2121" s="361" t="s">
        <v>11993</v>
      </c>
      <c r="C2121" s="361">
        <v>14</v>
      </c>
      <c r="D2121" s="361" t="s">
        <v>4411</v>
      </c>
      <c r="E2121" s="361" t="s">
        <v>14616</v>
      </c>
      <c r="F2121" s="361" t="s">
        <v>15999</v>
      </c>
      <c r="G2121" s="361" t="s">
        <v>14556</v>
      </c>
      <c r="H2121" s="361" t="s">
        <v>7943</v>
      </c>
      <c r="I2121" s="363" t="s">
        <v>14556</v>
      </c>
      <c r="J2121" s="363" t="s">
        <v>12124</v>
      </c>
      <c r="K2121" s="360" t="s">
        <v>7965</v>
      </c>
      <c r="L2121" s="360" t="s">
        <v>4411</v>
      </c>
      <c r="M2121" s="360" t="s">
        <v>14616</v>
      </c>
      <c r="N2121" s="363" t="s">
        <v>16000</v>
      </c>
      <c r="O2121" s="363" t="s">
        <v>13926</v>
      </c>
      <c r="P2121" s="363" t="s">
        <v>14617</v>
      </c>
      <c r="Q2121" s="363" t="s">
        <v>14618</v>
      </c>
      <c r="R2121" s="363" t="s">
        <v>16001</v>
      </c>
      <c r="S2121" s="363" t="s">
        <v>9579</v>
      </c>
      <c r="T2121" s="419" t="str">
        <f t="shared" si="67"/>
        <v>411Xã Phú Hồ</v>
      </c>
      <c r="U2121" t="e">
        <f>VLOOKUP(S2121,'DM CQT mới'!$E$7:$E$132,1,)</f>
        <v>#N/A</v>
      </c>
      <c r="V2121" s="360" t="s">
        <v>4411</v>
      </c>
      <c r="W2121" s="363" t="s">
        <v>16000</v>
      </c>
      <c r="X2121" t="b">
        <f t="shared" si="66"/>
        <v>1</v>
      </c>
    </row>
    <row r="2122" spans="1:24" ht="45" hidden="1">
      <c r="A2122" s="360" t="s">
        <v>7924</v>
      </c>
      <c r="B2122" s="361" t="s">
        <v>11993</v>
      </c>
      <c r="C2122" s="361">
        <v>14</v>
      </c>
      <c r="D2122" s="361" t="s">
        <v>4411</v>
      </c>
      <c r="E2122" s="361" t="s">
        <v>14616</v>
      </c>
      <c r="F2122" s="361" t="s">
        <v>15999</v>
      </c>
      <c r="G2122" s="361" t="s">
        <v>14556</v>
      </c>
      <c r="H2122" s="361" t="s">
        <v>7943</v>
      </c>
      <c r="I2122" s="363" t="s">
        <v>14556</v>
      </c>
      <c r="J2122" s="363" t="s">
        <v>12124</v>
      </c>
      <c r="K2122" s="360" t="s">
        <v>7965</v>
      </c>
      <c r="L2122" s="360" t="s">
        <v>4411</v>
      </c>
      <c r="M2122" s="360" t="s">
        <v>14616</v>
      </c>
      <c r="N2122" s="363" t="s">
        <v>16000</v>
      </c>
      <c r="O2122" s="363" t="s">
        <v>13926</v>
      </c>
      <c r="P2122" s="363" t="s">
        <v>14617</v>
      </c>
      <c r="Q2122" s="363" t="s">
        <v>14618</v>
      </c>
      <c r="R2122" s="363" t="s">
        <v>16001</v>
      </c>
      <c r="S2122" s="363" t="s">
        <v>9580</v>
      </c>
      <c r="T2122" s="419" t="str">
        <f t="shared" si="67"/>
        <v>411Xã Phú Vang</v>
      </c>
      <c r="U2122" t="e">
        <f>VLOOKUP(S2122,'DM CQT mới'!$E$7:$E$132,1,)</f>
        <v>#N/A</v>
      </c>
      <c r="V2122" s="360" t="s">
        <v>4411</v>
      </c>
      <c r="W2122" s="363" t="s">
        <v>16000</v>
      </c>
      <c r="X2122" t="b">
        <f t="shared" si="66"/>
        <v>1</v>
      </c>
    </row>
    <row r="2123" spans="1:24" ht="45" hidden="1">
      <c r="A2123" s="360" t="s">
        <v>14619</v>
      </c>
      <c r="B2123" s="361" t="s">
        <v>11993</v>
      </c>
      <c r="C2123" s="361">
        <v>15</v>
      </c>
      <c r="D2123" s="361" t="s">
        <v>4426</v>
      </c>
      <c r="E2123" s="361" t="s">
        <v>14620</v>
      </c>
      <c r="F2123" s="361" t="s">
        <v>16002</v>
      </c>
      <c r="G2123" s="361" t="s">
        <v>14556</v>
      </c>
      <c r="H2123" s="361" t="s">
        <v>7943</v>
      </c>
      <c r="I2123" s="363" t="s">
        <v>14556</v>
      </c>
      <c r="J2123" s="363" t="s">
        <v>12124</v>
      </c>
      <c r="K2123" s="360" t="s">
        <v>13789</v>
      </c>
      <c r="L2123" s="360" t="s">
        <v>4426</v>
      </c>
      <c r="M2123" s="360" t="s">
        <v>14620</v>
      </c>
      <c r="N2123" s="363" t="s">
        <v>16003</v>
      </c>
      <c r="O2123" s="363" t="s">
        <v>13926</v>
      </c>
      <c r="P2123" s="363" t="s">
        <v>4424</v>
      </c>
      <c r="Q2123" s="363" t="s">
        <v>14621</v>
      </c>
      <c r="R2123" s="363" t="s">
        <v>16004</v>
      </c>
      <c r="S2123" s="363" t="s">
        <v>9581</v>
      </c>
      <c r="T2123" s="419" t="str">
        <f t="shared" si="67"/>
        <v>411Xã Vinh Lộc</v>
      </c>
      <c r="U2123" t="e">
        <f>VLOOKUP(S2123,'DM CQT mới'!$E$7:$E$132,1,)</f>
        <v>#N/A</v>
      </c>
      <c r="V2123" s="360" t="s">
        <v>4426</v>
      </c>
      <c r="W2123" s="363" t="s">
        <v>16003</v>
      </c>
      <c r="X2123" t="b">
        <f t="shared" si="66"/>
        <v>1</v>
      </c>
    </row>
    <row r="2124" spans="1:24" ht="45" hidden="1">
      <c r="A2124" s="360" t="s">
        <v>14619</v>
      </c>
      <c r="B2124" s="361" t="s">
        <v>11993</v>
      </c>
      <c r="C2124" s="361">
        <v>15</v>
      </c>
      <c r="D2124" s="361" t="s">
        <v>4426</v>
      </c>
      <c r="E2124" s="361" t="s">
        <v>14620</v>
      </c>
      <c r="F2124" s="361" t="s">
        <v>16002</v>
      </c>
      <c r="G2124" s="361" t="s">
        <v>14556</v>
      </c>
      <c r="H2124" s="361" t="s">
        <v>7943</v>
      </c>
      <c r="I2124" s="363" t="s">
        <v>14556</v>
      </c>
      <c r="J2124" s="363" t="s">
        <v>12124</v>
      </c>
      <c r="K2124" s="360" t="s">
        <v>13789</v>
      </c>
      <c r="L2124" s="360" t="s">
        <v>4426</v>
      </c>
      <c r="M2124" s="360" t="s">
        <v>14620</v>
      </c>
      <c r="N2124" s="363" t="s">
        <v>16003</v>
      </c>
      <c r="O2124" s="363" t="s">
        <v>13926</v>
      </c>
      <c r="P2124" s="363" t="s">
        <v>4424</v>
      </c>
      <c r="Q2124" s="363" t="s">
        <v>14621</v>
      </c>
      <c r="R2124" s="363" t="s">
        <v>16004</v>
      </c>
      <c r="S2124" s="363" t="s">
        <v>9582</v>
      </c>
      <c r="T2124" s="419" t="str">
        <f t="shared" si="67"/>
        <v>411Xã Hưng Lộc</v>
      </c>
      <c r="U2124" t="e">
        <f>VLOOKUP(S2124,'DM CQT mới'!$E$7:$E$132,1,)</f>
        <v>#N/A</v>
      </c>
      <c r="V2124" s="360" t="s">
        <v>4426</v>
      </c>
      <c r="W2124" s="363" t="s">
        <v>16003</v>
      </c>
      <c r="X2124" t="b">
        <f t="shared" si="66"/>
        <v>1</v>
      </c>
    </row>
    <row r="2125" spans="1:24" ht="45" hidden="1">
      <c r="A2125" s="360" t="s">
        <v>14619</v>
      </c>
      <c r="B2125" s="361" t="s">
        <v>11993</v>
      </c>
      <c r="C2125" s="361">
        <v>15</v>
      </c>
      <c r="D2125" s="361" t="s">
        <v>4426</v>
      </c>
      <c r="E2125" s="361" t="s">
        <v>14620</v>
      </c>
      <c r="F2125" s="361" t="s">
        <v>16002</v>
      </c>
      <c r="G2125" s="361" t="s">
        <v>14556</v>
      </c>
      <c r="H2125" s="361" t="s">
        <v>7943</v>
      </c>
      <c r="I2125" s="363" t="s">
        <v>14556</v>
      </c>
      <c r="J2125" s="363" t="s">
        <v>12124</v>
      </c>
      <c r="K2125" s="360" t="s">
        <v>13789</v>
      </c>
      <c r="L2125" s="360" t="s">
        <v>4426</v>
      </c>
      <c r="M2125" s="360" t="s">
        <v>14620</v>
      </c>
      <c r="N2125" s="363" t="s">
        <v>16003</v>
      </c>
      <c r="O2125" s="363" t="s">
        <v>13926</v>
      </c>
      <c r="P2125" s="363" t="s">
        <v>4424</v>
      </c>
      <c r="Q2125" s="363" t="s">
        <v>14621</v>
      </c>
      <c r="R2125" s="363" t="s">
        <v>16004</v>
      </c>
      <c r="S2125" s="363" t="s">
        <v>9583</v>
      </c>
      <c r="T2125" s="419" t="str">
        <f t="shared" si="67"/>
        <v>411Xã Lộc An</v>
      </c>
      <c r="U2125" t="e">
        <f>VLOOKUP(S2125,'DM CQT mới'!$E$7:$E$132,1,)</f>
        <v>#N/A</v>
      </c>
      <c r="V2125" s="360" t="s">
        <v>4426</v>
      </c>
      <c r="W2125" s="363" t="s">
        <v>16003</v>
      </c>
      <c r="X2125" t="b">
        <f t="shared" si="66"/>
        <v>1</v>
      </c>
    </row>
    <row r="2126" spans="1:24" ht="45" hidden="1">
      <c r="A2126" s="360" t="s">
        <v>14619</v>
      </c>
      <c r="B2126" s="361" t="s">
        <v>11993</v>
      </c>
      <c r="C2126" s="361">
        <v>15</v>
      </c>
      <c r="D2126" s="361" t="s">
        <v>4426</v>
      </c>
      <c r="E2126" s="361" t="s">
        <v>14620</v>
      </c>
      <c r="F2126" s="361" t="s">
        <v>16002</v>
      </c>
      <c r="G2126" s="361" t="s">
        <v>14556</v>
      </c>
      <c r="H2126" s="361" t="s">
        <v>7943</v>
      </c>
      <c r="I2126" s="363" t="s">
        <v>14556</v>
      </c>
      <c r="J2126" s="363" t="s">
        <v>12124</v>
      </c>
      <c r="K2126" s="360" t="s">
        <v>13789</v>
      </c>
      <c r="L2126" s="360" t="s">
        <v>4426</v>
      </c>
      <c r="M2126" s="360" t="s">
        <v>14620</v>
      </c>
      <c r="N2126" s="363" t="s">
        <v>16003</v>
      </c>
      <c r="O2126" s="363" t="s">
        <v>13926</v>
      </c>
      <c r="P2126" s="363" t="s">
        <v>4424</v>
      </c>
      <c r="Q2126" s="363" t="s">
        <v>14621</v>
      </c>
      <c r="R2126" s="363" t="s">
        <v>16004</v>
      </c>
      <c r="S2126" s="363" t="s">
        <v>9584</v>
      </c>
      <c r="T2126" s="419" t="str">
        <f t="shared" si="67"/>
        <v>411Xã Phú Lộc</v>
      </c>
      <c r="U2126" t="e">
        <f>VLOOKUP(S2126,'DM CQT mới'!$E$7:$E$132,1,)</f>
        <v>#N/A</v>
      </c>
      <c r="V2126" s="360" t="s">
        <v>4426</v>
      </c>
      <c r="W2126" s="363" t="s">
        <v>16003</v>
      </c>
      <c r="X2126" t="b">
        <f t="shared" si="66"/>
        <v>1</v>
      </c>
    </row>
    <row r="2127" spans="1:24" ht="45" hidden="1">
      <c r="A2127" s="360" t="s">
        <v>14619</v>
      </c>
      <c r="B2127" s="361" t="s">
        <v>11993</v>
      </c>
      <c r="C2127" s="361">
        <v>15</v>
      </c>
      <c r="D2127" s="361" t="s">
        <v>4426</v>
      </c>
      <c r="E2127" s="361" t="s">
        <v>14620</v>
      </c>
      <c r="F2127" s="361" t="s">
        <v>16002</v>
      </c>
      <c r="G2127" s="361" t="s">
        <v>14556</v>
      </c>
      <c r="H2127" s="361" t="s">
        <v>7943</v>
      </c>
      <c r="I2127" s="363" t="s">
        <v>14556</v>
      </c>
      <c r="J2127" s="363" t="s">
        <v>12124</v>
      </c>
      <c r="K2127" s="360" t="s">
        <v>13789</v>
      </c>
      <c r="L2127" s="360" t="s">
        <v>4426</v>
      </c>
      <c r="M2127" s="360" t="s">
        <v>14620</v>
      </c>
      <c r="N2127" s="363" t="s">
        <v>16003</v>
      </c>
      <c r="O2127" s="363" t="s">
        <v>13926</v>
      </c>
      <c r="P2127" s="363" t="s">
        <v>4424</v>
      </c>
      <c r="Q2127" s="363" t="s">
        <v>14621</v>
      </c>
      <c r="R2127" s="363" t="s">
        <v>16004</v>
      </c>
      <c r="S2127" s="363" t="s">
        <v>15416</v>
      </c>
      <c r="T2127" s="419" t="str">
        <f t="shared" si="67"/>
        <v>411Xã Chân Mây - Lăng Cô</v>
      </c>
      <c r="U2127" t="e">
        <f>VLOOKUP(S2127,'DM CQT mới'!$E$7:$E$132,1,)</f>
        <v>#N/A</v>
      </c>
      <c r="V2127" s="360" t="s">
        <v>4426</v>
      </c>
      <c r="W2127" s="363" t="s">
        <v>16003</v>
      </c>
      <c r="X2127" t="b">
        <f t="shared" si="66"/>
        <v>1</v>
      </c>
    </row>
    <row r="2128" spans="1:24" ht="45" hidden="1">
      <c r="A2128" s="360" t="s">
        <v>14619</v>
      </c>
      <c r="B2128" s="361" t="s">
        <v>11993</v>
      </c>
      <c r="C2128" s="361">
        <v>15</v>
      </c>
      <c r="D2128" s="361" t="s">
        <v>4426</v>
      </c>
      <c r="E2128" s="361" t="s">
        <v>14620</v>
      </c>
      <c r="F2128" s="361" t="s">
        <v>16002</v>
      </c>
      <c r="G2128" s="361" t="s">
        <v>14556</v>
      </c>
      <c r="H2128" s="361" t="s">
        <v>7943</v>
      </c>
      <c r="I2128" s="363" t="s">
        <v>14556</v>
      </c>
      <c r="J2128" s="363" t="s">
        <v>12124</v>
      </c>
      <c r="K2128" s="360" t="s">
        <v>13789</v>
      </c>
      <c r="L2128" s="360" t="s">
        <v>4426</v>
      </c>
      <c r="M2128" s="360" t="s">
        <v>14620</v>
      </c>
      <c r="N2128" s="363" t="s">
        <v>16003</v>
      </c>
      <c r="O2128" s="363" t="s">
        <v>13926</v>
      </c>
      <c r="P2128" s="363" t="s">
        <v>4424</v>
      </c>
      <c r="Q2128" s="363" t="s">
        <v>14621</v>
      </c>
      <c r="R2128" s="363" t="s">
        <v>16004</v>
      </c>
      <c r="S2128" s="363" t="s">
        <v>9585</v>
      </c>
      <c r="T2128" s="419" t="str">
        <f t="shared" si="67"/>
        <v>411Xã Long Quảng</v>
      </c>
      <c r="U2128" t="e">
        <f>VLOOKUP(S2128,'DM CQT mới'!$E$7:$E$132,1,)</f>
        <v>#N/A</v>
      </c>
      <c r="V2128" s="360" t="s">
        <v>4426</v>
      </c>
      <c r="W2128" s="363" t="s">
        <v>16003</v>
      </c>
      <c r="X2128" t="b">
        <f t="shared" si="66"/>
        <v>1</v>
      </c>
    </row>
    <row r="2129" spans="1:24" ht="45" hidden="1">
      <c r="A2129" s="360" t="s">
        <v>14619</v>
      </c>
      <c r="B2129" s="361" t="s">
        <v>11993</v>
      </c>
      <c r="C2129" s="361">
        <v>15</v>
      </c>
      <c r="D2129" s="361" t="s">
        <v>4426</v>
      </c>
      <c r="E2129" s="361" t="s">
        <v>14620</v>
      </c>
      <c r="F2129" s="361" t="s">
        <v>16002</v>
      </c>
      <c r="G2129" s="361" t="s">
        <v>14556</v>
      </c>
      <c r="H2129" s="361" t="s">
        <v>7943</v>
      </c>
      <c r="I2129" s="363" t="s">
        <v>14556</v>
      </c>
      <c r="J2129" s="363" t="s">
        <v>12124</v>
      </c>
      <c r="K2129" s="360" t="s">
        <v>13789</v>
      </c>
      <c r="L2129" s="360" t="s">
        <v>4426</v>
      </c>
      <c r="M2129" s="360" t="s">
        <v>14620</v>
      </c>
      <c r="N2129" s="363" t="s">
        <v>16003</v>
      </c>
      <c r="O2129" s="363" t="s">
        <v>13926</v>
      </c>
      <c r="P2129" s="363" t="s">
        <v>4424</v>
      </c>
      <c r="Q2129" s="363" t="s">
        <v>14621</v>
      </c>
      <c r="R2129" s="363" t="s">
        <v>16004</v>
      </c>
      <c r="S2129" s="363" t="s">
        <v>9586</v>
      </c>
      <c r="T2129" s="419" t="str">
        <f t="shared" si="67"/>
        <v>411Xã Nam Đông</v>
      </c>
      <c r="U2129" t="e">
        <f>VLOOKUP(S2129,'DM CQT mới'!$E$7:$E$132,1,)</f>
        <v>#N/A</v>
      </c>
      <c r="V2129" s="360" t="s">
        <v>4426</v>
      </c>
      <c r="W2129" s="363" t="s">
        <v>16003</v>
      </c>
      <c r="X2129" t="b">
        <f t="shared" si="66"/>
        <v>1</v>
      </c>
    </row>
    <row r="2130" spans="1:24" ht="45" hidden="1">
      <c r="A2130" s="360" t="s">
        <v>14619</v>
      </c>
      <c r="B2130" s="361" t="s">
        <v>11993</v>
      </c>
      <c r="C2130" s="361">
        <v>15</v>
      </c>
      <c r="D2130" s="361" t="s">
        <v>4426</v>
      </c>
      <c r="E2130" s="361" t="s">
        <v>14620</v>
      </c>
      <c r="F2130" s="361" t="s">
        <v>16002</v>
      </c>
      <c r="G2130" s="361" t="s">
        <v>14556</v>
      </c>
      <c r="H2130" s="361" t="s">
        <v>7943</v>
      </c>
      <c r="I2130" s="363" t="s">
        <v>14556</v>
      </c>
      <c r="J2130" s="363" t="s">
        <v>12124</v>
      </c>
      <c r="K2130" s="360" t="s">
        <v>13789</v>
      </c>
      <c r="L2130" s="360" t="s">
        <v>4426</v>
      </c>
      <c r="M2130" s="360" t="s">
        <v>14620</v>
      </c>
      <c r="N2130" s="363" t="s">
        <v>16003</v>
      </c>
      <c r="O2130" s="363" t="s">
        <v>13926</v>
      </c>
      <c r="P2130" s="363" t="s">
        <v>4424</v>
      </c>
      <c r="Q2130" s="363" t="s">
        <v>14621</v>
      </c>
      <c r="R2130" s="363" t="s">
        <v>16004</v>
      </c>
      <c r="S2130" s="363" t="s">
        <v>9587</v>
      </c>
      <c r="T2130" s="419" t="str">
        <f t="shared" si="67"/>
        <v>411Xã Khe Tre</v>
      </c>
      <c r="U2130" t="e">
        <f>VLOOKUP(S2130,'DM CQT mới'!$E$7:$E$132,1,)</f>
        <v>#N/A</v>
      </c>
      <c r="V2130" s="360" t="s">
        <v>4426</v>
      </c>
      <c r="W2130" s="363" t="s">
        <v>16003</v>
      </c>
      <c r="X2130" t="b">
        <f t="shared" si="66"/>
        <v>1</v>
      </c>
    </row>
    <row r="2131" spans="1:24" ht="45" hidden="1">
      <c r="A2131" s="360" t="s">
        <v>14622</v>
      </c>
      <c r="B2131" s="361" t="s">
        <v>11993</v>
      </c>
      <c r="C2131" s="361">
        <v>16</v>
      </c>
      <c r="D2131" s="361" t="s">
        <v>4437</v>
      </c>
      <c r="E2131" s="361" t="s">
        <v>14623</v>
      </c>
      <c r="F2131" s="361" t="s">
        <v>16005</v>
      </c>
      <c r="G2131" s="361" t="s">
        <v>14556</v>
      </c>
      <c r="H2131" s="361" t="s">
        <v>7943</v>
      </c>
      <c r="I2131" s="363" t="s">
        <v>14556</v>
      </c>
      <c r="J2131" s="363" t="s">
        <v>12124</v>
      </c>
      <c r="K2131" s="360" t="s">
        <v>7966</v>
      </c>
      <c r="L2131" s="360" t="s">
        <v>4437</v>
      </c>
      <c r="M2131" s="360" t="s">
        <v>14623</v>
      </c>
      <c r="N2131" s="363" t="s">
        <v>16006</v>
      </c>
      <c r="O2131" s="363" t="s">
        <v>13926</v>
      </c>
      <c r="P2131" s="363" t="s">
        <v>4435</v>
      </c>
      <c r="Q2131" s="363" t="s">
        <v>14624</v>
      </c>
      <c r="R2131" s="363" t="s">
        <v>16007</v>
      </c>
      <c r="S2131" s="363" t="s">
        <v>9589</v>
      </c>
      <c r="T2131" s="419" t="str">
        <f t="shared" si="67"/>
        <v>411Xã A Lưới 1</v>
      </c>
      <c r="U2131" t="e">
        <f>VLOOKUP(S2131,'DM CQT mới'!$E$7:$E$132,1,)</f>
        <v>#N/A</v>
      </c>
      <c r="V2131" s="360" t="s">
        <v>4437</v>
      </c>
      <c r="W2131" s="363" t="s">
        <v>16006</v>
      </c>
      <c r="X2131" t="b">
        <f t="shared" si="66"/>
        <v>1</v>
      </c>
    </row>
    <row r="2132" spans="1:24" ht="45" hidden="1">
      <c r="A2132" s="360" t="s">
        <v>14622</v>
      </c>
      <c r="B2132" s="361" t="s">
        <v>11993</v>
      </c>
      <c r="C2132" s="361">
        <v>16</v>
      </c>
      <c r="D2132" s="361" t="s">
        <v>4437</v>
      </c>
      <c r="E2132" s="361" t="s">
        <v>14623</v>
      </c>
      <c r="F2132" s="361" t="s">
        <v>16005</v>
      </c>
      <c r="G2132" s="361" t="s">
        <v>14556</v>
      </c>
      <c r="H2132" s="361" t="s">
        <v>7943</v>
      </c>
      <c r="I2132" s="363" t="s">
        <v>14556</v>
      </c>
      <c r="J2132" s="363" t="s">
        <v>12124</v>
      </c>
      <c r="K2132" s="360" t="s">
        <v>7966</v>
      </c>
      <c r="L2132" s="360" t="s">
        <v>4437</v>
      </c>
      <c r="M2132" s="360" t="s">
        <v>14623</v>
      </c>
      <c r="N2132" s="363" t="s">
        <v>16006</v>
      </c>
      <c r="O2132" s="363" t="s">
        <v>13926</v>
      </c>
      <c r="P2132" s="363" t="s">
        <v>4435</v>
      </c>
      <c r="Q2132" s="363" t="s">
        <v>14624</v>
      </c>
      <c r="R2132" s="363" t="s">
        <v>16007</v>
      </c>
      <c r="S2132" s="363" t="s">
        <v>9590</v>
      </c>
      <c r="T2132" s="419" t="str">
        <f t="shared" si="67"/>
        <v>411Xã A Lưới 2</v>
      </c>
      <c r="U2132" t="e">
        <f>VLOOKUP(S2132,'DM CQT mới'!$E$7:$E$132,1,)</f>
        <v>#N/A</v>
      </c>
      <c r="V2132" s="360" t="s">
        <v>4437</v>
      </c>
      <c r="W2132" s="363" t="s">
        <v>16006</v>
      </c>
      <c r="X2132" t="b">
        <f t="shared" si="66"/>
        <v>1</v>
      </c>
    </row>
    <row r="2133" spans="1:24" ht="45" hidden="1">
      <c r="A2133" s="360" t="s">
        <v>14622</v>
      </c>
      <c r="B2133" s="361" t="s">
        <v>11993</v>
      </c>
      <c r="C2133" s="361">
        <v>16</v>
      </c>
      <c r="D2133" s="361" t="s">
        <v>4437</v>
      </c>
      <c r="E2133" s="361" t="s">
        <v>14623</v>
      </c>
      <c r="F2133" s="361" t="s">
        <v>16005</v>
      </c>
      <c r="G2133" s="361" t="s">
        <v>14556</v>
      </c>
      <c r="H2133" s="361" t="s">
        <v>7943</v>
      </c>
      <c r="I2133" s="363" t="s">
        <v>14556</v>
      </c>
      <c r="J2133" s="363" t="s">
        <v>12124</v>
      </c>
      <c r="K2133" s="360" t="s">
        <v>7966</v>
      </c>
      <c r="L2133" s="360" t="s">
        <v>4437</v>
      </c>
      <c r="M2133" s="360" t="s">
        <v>14623</v>
      </c>
      <c r="N2133" s="363" t="s">
        <v>16006</v>
      </c>
      <c r="O2133" s="363" t="s">
        <v>13926</v>
      </c>
      <c r="P2133" s="363" t="s">
        <v>4435</v>
      </c>
      <c r="Q2133" s="363" t="s">
        <v>14624</v>
      </c>
      <c r="R2133" s="363" t="s">
        <v>16007</v>
      </c>
      <c r="S2133" s="363" t="s">
        <v>9591</v>
      </c>
      <c r="T2133" s="419" t="str">
        <f t="shared" si="67"/>
        <v>411Xã A Lưới 3</v>
      </c>
      <c r="U2133" t="e">
        <f>VLOOKUP(S2133,'DM CQT mới'!$E$7:$E$132,1,)</f>
        <v>#N/A</v>
      </c>
      <c r="V2133" s="360" t="s">
        <v>4437</v>
      </c>
      <c r="W2133" s="363" t="s">
        <v>16006</v>
      </c>
      <c r="X2133" t="b">
        <f t="shared" si="66"/>
        <v>1</v>
      </c>
    </row>
    <row r="2134" spans="1:24" ht="45" hidden="1">
      <c r="A2134" s="360" t="s">
        <v>14622</v>
      </c>
      <c r="B2134" s="361" t="s">
        <v>11993</v>
      </c>
      <c r="C2134" s="361">
        <v>16</v>
      </c>
      <c r="D2134" s="361" t="s">
        <v>4437</v>
      </c>
      <c r="E2134" s="361" t="s">
        <v>14623</v>
      </c>
      <c r="F2134" s="361" t="s">
        <v>16005</v>
      </c>
      <c r="G2134" s="361" t="s">
        <v>14556</v>
      </c>
      <c r="H2134" s="361" t="s">
        <v>7943</v>
      </c>
      <c r="I2134" s="363" t="s">
        <v>14556</v>
      </c>
      <c r="J2134" s="363" t="s">
        <v>12124</v>
      </c>
      <c r="K2134" s="360" t="s">
        <v>7966</v>
      </c>
      <c r="L2134" s="360" t="s">
        <v>4437</v>
      </c>
      <c r="M2134" s="360" t="s">
        <v>14623</v>
      </c>
      <c r="N2134" s="363" t="s">
        <v>16006</v>
      </c>
      <c r="O2134" s="363" t="s">
        <v>13926</v>
      </c>
      <c r="P2134" s="363" t="s">
        <v>4435</v>
      </c>
      <c r="Q2134" s="363" t="s">
        <v>14624</v>
      </c>
      <c r="R2134" s="363" t="s">
        <v>16007</v>
      </c>
      <c r="S2134" s="363" t="s">
        <v>9592</v>
      </c>
      <c r="T2134" s="419" t="str">
        <f t="shared" si="67"/>
        <v>411Xã A Lưới 4</v>
      </c>
      <c r="U2134" t="e">
        <f>VLOOKUP(S2134,'DM CQT mới'!$E$7:$E$132,1,)</f>
        <v>#N/A</v>
      </c>
      <c r="V2134" s="360" t="s">
        <v>4437</v>
      </c>
      <c r="W2134" s="363" t="s">
        <v>16006</v>
      </c>
      <c r="X2134" t="b">
        <f t="shared" si="66"/>
        <v>1</v>
      </c>
    </row>
    <row r="2135" spans="1:24" ht="45" hidden="1">
      <c r="A2135" s="360" t="s">
        <v>14622</v>
      </c>
      <c r="B2135" s="361" t="s">
        <v>11993</v>
      </c>
      <c r="C2135" s="361">
        <v>16</v>
      </c>
      <c r="D2135" s="361" t="s">
        <v>4437</v>
      </c>
      <c r="E2135" s="361" t="s">
        <v>14623</v>
      </c>
      <c r="F2135" s="361" t="s">
        <v>16005</v>
      </c>
      <c r="G2135" s="361" t="s">
        <v>14556</v>
      </c>
      <c r="H2135" s="361" t="s">
        <v>7943</v>
      </c>
      <c r="I2135" s="363" t="s">
        <v>14556</v>
      </c>
      <c r="J2135" s="363" t="s">
        <v>12124</v>
      </c>
      <c r="K2135" s="360" t="s">
        <v>7966</v>
      </c>
      <c r="L2135" s="360" t="s">
        <v>4437</v>
      </c>
      <c r="M2135" s="360" t="s">
        <v>14623</v>
      </c>
      <c r="N2135" s="363" t="s">
        <v>16006</v>
      </c>
      <c r="O2135" s="363" t="s">
        <v>13926</v>
      </c>
      <c r="P2135" s="363" t="s">
        <v>4435</v>
      </c>
      <c r="Q2135" s="363" t="s">
        <v>14624</v>
      </c>
      <c r="R2135" s="363" t="s">
        <v>16007</v>
      </c>
      <c r="S2135" s="363" t="s">
        <v>9593</v>
      </c>
      <c r="T2135" s="419" t="str">
        <f t="shared" si="67"/>
        <v>411Xã A Lưới 5</v>
      </c>
      <c r="U2135" t="e">
        <f>VLOOKUP(S2135,'DM CQT mới'!$E$7:$E$132,1,)</f>
        <v>#N/A</v>
      </c>
      <c r="V2135" s="360" t="s">
        <v>4437</v>
      </c>
      <c r="W2135" s="363" t="s">
        <v>16006</v>
      </c>
      <c r="X2135" t="b">
        <f t="shared" si="66"/>
        <v>1</v>
      </c>
    </row>
    <row r="2136" spans="1:24" ht="90" hidden="1">
      <c r="A2136" s="360" t="s">
        <v>14625</v>
      </c>
      <c r="B2136" s="361" t="s">
        <v>12124</v>
      </c>
      <c r="C2136" s="361">
        <v>0</v>
      </c>
      <c r="D2136" s="361" t="s">
        <v>2077</v>
      </c>
      <c r="E2136" s="361" t="s">
        <v>14626</v>
      </c>
      <c r="F2136" s="361" t="s">
        <v>16008</v>
      </c>
      <c r="G2136" s="361" t="s">
        <v>4793</v>
      </c>
      <c r="H2136" s="361" t="s">
        <v>7948</v>
      </c>
      <c r="I2136" s="363" t="s">
        <v>4793</v>
      </c>
      <c r="J2136" s="363" t="s">
        <v>12247</v>
      </c>
      <c r="K2136" s="360" t="s">
        <v>13875</v>
      </c>
      <c r="L2136" s="360" t="s">
        <v>2077</v>
      </c>
      <c r="M2136" s="360" t="s">
        <v>14626</v>
      </c>
      <c r="N2136" s="363" t="s">
        <v>16009</v>
      </c>
      <c r="O2136" s="363" t="s">
        <v>13926</v>
      </c>
      <c r="P2136" s="363" t="s">
        <v>14627</v>
      </c>
      <c r="Q2136" s="363" t="s">
        <v>14628</v>
      </c>
      <c r="R2136" s="363" t="s">
        <v>16010</v>
      </c>
      <c r="S2136" s="363" t="s">
        <v>9978</v>
      </c>
      <c r="T2136" s="419" t="str">
        <f t="shared" si="67"/>
        <v>511Phường Nha Trang</v>
      </c>
      <c r="U2136" t="e">
        <f>VLOOKUP(S2136,'DM CQT mới'!$E$7:$E$132,1,)</f>
        <v>#N/A</v>
      </c>
      <c r="V2136" s="360" t="s">
        <v>2077</v>
      </c>
      <c r="W2136" s="363" t="s">
        <v>16009</v>
      </c>
      <c r="X2136" t="b">
        <f t="shared" si="66"/>
        <v>1</v>
      </c>
    </row>
    <row r="2137" spans="1:24" ht="90" hidden="1">
      <c r="A2137" s="360" t="s">
        <v>14625</v>
      </c>
      <c r="B2137" s="361" t="s">
        <v>12124</v>
      </c>
      <c r="C2137" s="361">
        <v>0</v>
      </c>
      <c r="D2137" s="361" t="s">
        <v>2077</v>
      </c>
      <c r="E2137" s="361" t="s">
        <v>14626</v>
      </c>
      <c r="F2137" s="361" t="s">
        <v>16008</v>
      </c>
      <c r="G2137" s="361" t="s">
        <v>4793</v>
      </c>
      <c r="H2137" s="361" t="s">
        <v>7948</v>
      </c>
      <c r="I2137" s="363" t="s">
        <v>4793</v>
      </c>
      <c r="J2137" s="363" t="s">
        <v>12247</v>
      </c>
      <c r="K2137" s="360" t="s">
        <v>13875</v>
      </c>
      <c r="L2137" s="360" t="s">
        <v>2077</v>
      </c>
      <c r="M2137" s="360" t="s">
        <v>14626</v>
      </c>
      <c r="N2137" s="363" t="s">
        <v>16009</v>
      </c>
      <c r="O2137" s="363" t="s">
        <v>13926</v>
      </c>
      <c r="P2137" s="363" t="s">
        <v>14627</v>
      </c>
      <c r="Q2137" s="363" t="s">
        <v>14628</v>
      </c>
      <c r="R2137" s="363" t="s">
        <v>16010</v>
      </c>
      <c r="S2137" s="363" t="s">
        <v>9979</v>
      </c>
      <c r="T2137" s="419" t="str">
        <f t="shared" si="67"/>
        <v>511Phường Bắc Nha Trang</v>
      </c>
      <c r="U2137" t="e">
        <f>VLOOKUP(S2137,'DM CQT mới'!$E$7:$E$132,1,)</f>
        <v>#N/A</v>
      </c>
      <c r="V2137" s="360" t="s">
        <v>2077</v>
      </c>
      <c r="W2137" s="363" t="s">
        <v>16009</v>
      </c>
      <c r="X2137" t="b">
        <f t="shared" si="66"/>
        <v>1</v>
      </c>
    </row>
    <row r="2138" spans="1:24" ht="90" hidden="1">
      <c r="A2138" s="360" t="s">
        <v>14625</v>
      </c>
      <c r="B2138" s="361" t="s">
        <v>12124</v>
      </c>
      <c r="C2138" s="361">
        <v>0</v>
      </c>
      <c r="D2138" s="361" t="s">
        <v>2077</v>
      </c>
      <c r="E2138" s="361" t="s">
        <v>14626</v>
      </c>
      <c r="F2138" s="361" t="s">
        <v>16008</v>
      </c>
      <c r="G2138" s="361" t="s">
        <v>4793</v>
      </c>
      <c r="H2138" s="361" t="s">
        <v>7948</v>
      </c>
      <c r="I2138" s="363" t="s">
        <v>4793</v>
      </c>
      <c r="J2138" s="363" t="s">
        <v>12247</v>
      </c>
      <c r="K2138" s="360" t="s">
        <v>13875</v>
      </c>
      <c r="L2138" s="360" t="s">
        <v>2077</v>
      </c>
      <c r="M2138" s="360" t="s">
        <v>14626</v>
      </c>
      <c r="N2138" s="363" t="s">
        <v>16009</v>
      </c>
      <c r="O2138" s="363" t="s">
        <v>13926</v>
      </c>
      <c r="P2138" s="363" t="s">
        <v>14627</v>
      </c>
      <c r="Q2138" s="363" t="s">
        <v>14628</v>
      </c>
      <c r="R2138" s="363" t="s">
        <v>16010</v>
      </c>
      <c r="S2138" s="363" t="s">
        <v>9980</v>
      </c>
      <c r="T2138" s="419" t="str">
        <f t="shared" si="67"/>
        <v>511Phường Tây Nha Trang</v>
      </c>
      <c r="U2138" t="e">
        <f>VLOOKUP(S2138,'DM CQT mới'!$E$7:$E$132,1,)</f>
        <v>#N/A</v>
      </c>
      <c r="V2138" s="360" t="s">
        <v>2077</v>
      </c>
      <c r="W2138" s="363" t="s">
        <v>16009</v>
      </c>
      <c r="X2138" t="b">
        <f t="shared" si="66"/>
        <v>1</v>
      </c>
    </row>
    <row r="2139" spans="1:24" ht="90" hidden="1">
      <c r="A2139" s="360" t="s">
        <v>14625</v>
      </c>
      <c r="B2139" s="361" t="s">
        <v>12124</v>
      </c>
      <c r="C2139" s="361">
        <v>0</v>
      </c>
      <c r="D2139" s="361" t="s">
        <v>2077</v>
      </c>
      <c r="E2139" s="361" t="s">
        <v>14626</v>
      </c>
      <c r="F2139" s="361" t="s">
        <v>16008</v>
      </c>
      <c r="G2139" s="361" t="s">
        <v>4793</v>
      </c>
      <c r="H2139" s="361" t="s">
        <v>7948</v>
      </c>
      <c r="I2139" s="363" t="s">
        <v>4793</v>
      </c>
      <c r="J2139" s="363" t="s">
        <v>12247</v>
      </c>
      <c r="K2139" s="360" t="s">
        <v>13875</v>
      </c>
      <c r="L2139" s="360" t="s">
        <v>2077</v>
      </c>
      <c r="M2139" s="360" t="s">
        <v>14626</v>
      </c>
      <c r="N2139" s="363" t="s">
        <v>16009</v>
      </c>
      <c r="O2139" s="363" t="s">
        <v>13926</v>
      </c>
      <c r="P2139" s="363" t="s">
        <v>14627</v>
      </c>
      <c r="Q2139" s="363" t="s">
        <v>14628</v>
      </c>
      <c r="R2139" s="363" t="s">
        <v>16010</v>
      </c>
      <c r="S2139" s="363" t="s">
        <v>9981</v>
      </c>
      <c r="T2139" s="419" t="str">
        <f t="shared" si="67"/>
        <v>511Phường Nam Nha Trang</v>
      </c>
      <c r="U2139" t="e">
        <f>VLOOKUP(S2139,'DM CQT mới'!$E$7:$E$132,1,)</f>
        <v>#N/A</v>
      </c>
      <c r="V2139" s="360" t="s">
        <v>2077</v>
      </c>
      <c r="W2139" s="363" t="s">
        <v>16009</v>
      </c>
      <c r="X2139" t="b">
        <f t="shared" si="66"/>
        <v>1</v>
      </c>
    </row>
    <row r="2140" spans="1:24" ht="90" hidden="1">
      <c r="A2140" s="360" t="s">
        <v>14625</v>
      </c>
      <c r="B2140" s="361" t="s">
        <v>12124</v>
      </c>
      <c r="C2140" s="361">
        <v>0</v>
      </c>
      <c r="D2140" s="361" t="s">
        <v>2077</v>
      </c>
      <c r="E2140" s="361" t="s">
        <v>14626</v>
      </c>
      <c r="F2140" s="361" t="s">
        <v>16008</v>
      </c>
      <c r="G2140" s="361" t="s">
        <v>4793</v>
      </c>
      <c r="H2140" s="361" t="s">
        <v>7948</v>
      </c>
      <c r="I2140" s="363" t="s">
        <v>4793</v>
      </c>
      <c r="J2140" s="363" t="s">
        <v>12247</v>
      </c>
      <c r="K2140" s="360" t="s">
        <v>13875</v>
      </c>
      <c r="L2140" s="360" t="s">
        <v>2077</v>
      </c>
      <c r="M2140" s="360" t="s">
        <v>14626</v>
      </c>
      <c r="N2140" s="363" t="s">
        <v>16009</v>
      </c>
      <c r="O2140" s="363" t="s">
        <v>13926</v>
      </c>
      <c r="P2140" s="363" t="s">
        <v>14627</v>
      </c>
      <c r="Q2140" s="363" t="s">
        <v>14628</v>
      </c>
      <c r="R2140" s="363" t="s">
        <v>16010</v>
      </c>
      <c r="S2140" s="363" t="s">
        <v>9992</v>
      </c>
      <c r="T2140" s="419" t="str">
        <f t="shared" si="67"/>
        <v>511Xã Diên Khánh</v>
      </c>
      <c r="U2140" t="e">
        <f>VLOOKUP(S2140,'DM CQT mới'!$E$7:$E$132,1,)</f>
        <v>#N/A</v>
      </c>
      <c r="V2140" s="360" t="s">
        <v>2077</v>
      </c>
      <c r="W2140" s="363" t="s">
        <v>16009</v>
      </c>
      <c r="X2140" t="b">
        <f t="shared" si="66"/>
        <v>1</v>
      </c>
    </row>
    <row r="2141" spans="1:24" ht="90" hidden="1">
      <c r="A2141" s="360" t="s">
        <v>14625</v>
      </c>
      <c r="B2141" s="361" t="s">
        <v>12124</v>
      </c>
      <c r="C2141" s="361">
        <v>0</v>
      </c>
      <c r="D2141" s="361" t="s">
        <v>2077</v>
      </c>
      <c r="E2141" s="361" t="s">
        <v>14626</v>
      </c>
      <c r="F2141" s="361" t="s">
        <v>16008</v>
      </c>
      <c r="G2141" s="361" t="s">
        <v>4793</v>
      </c>
      <c r="H2141" s="361" t="s">
        <v>7948</v>
      </c>
      <c r="I2141" s="363" t="s">
        <v>4793</v>
      </c>
      <c r="J2141" s="363" t="s">
        <v>12247</v>
      </c>
      <c r="K2141" s="360" t="s">
        <v>13875</v>
      </c>
      <c r="L2141" s="360" t="s">
        <v>2077</v>
      </c>
      <c r="M2141" s="360" t="s">
        <v>14626</v>
      </c>
      <c r="N2141" s="363" t="s">
        <v>16009</v>
      </c>
      <c r="O2141" s="363" t="s">
        <v>13926</v>
      </c>
      <c r="P2141" s="363" t="s">
        <v>14627</v>
      </c>
      <c r="Q2141" s="363" t="s">
        <v>14628</v>
      </c>
      <c r="R2141" s="363" t="s">
        <v>16010</v>
      </c>
      <c r="S2141" s="363" t="s">
        <v>9993</v>
      </c>
      <c r="T2141" s="419" t="str">
        <f t="shared" si="67"/>
        <v>511Xã Diên Lạc</v>
      </c>
      <c r="U2141" t="e">
        <f>VLOOKUP(S2141,'DM CQT mới'!$E$7:$E$132,1,)</f>
        <v>#N/A</v>
      </c>
      <c r="V2141" s="360" t="s">
        <v>2077</v>
      </c>
      <c r="W2141" s="363" t="s">
        <v>16009</v>
      </c>
      <c r="X2141" t="b">
        <f t="shared" si="66"/>
        <v>1</v>
      </c>
    </row>
    <row r="2142" spans="1:24" ht="90" hidden="1">
      <c r="A2142" s="360" t="s">
        <v>14625</v>
      </c>
      <c r="B2142" s="361" t="s">
        <v>12124</v>
      </c>
      <c r="C2142" s="361">
        <v>0</v>
      </c>
      <c r="D2142" s="361" t="s">
        <v>2077</v>
      </c>
      <c r="E2142" s="361" t="s">
        <v>14626</v>
      </c>
      <c r="F2142" s="361" t="s">
        <v>16008</v>
      </c>
      <c r="G2142" s="361" t="s">
        <v>4793</v>
      </c>
      <c r="H2142" s="361" t="s">
        <v>7948</v>
      </c>
      <c r="I2142" s="363" t="s">
        <v>4793</v>
      </c>
      <c r="J2142" s="363" t="s">
        <v>12247</v>
      </c>
      <c r="K2142" s="360" t="s">
        <v>13875</v>
      </c>
      <c r="L2142" s="360" t="s">
        <v>2077</v>
      </c>
      <c r="M2142" s="360" t="s">
        <v>14626</v>
      </c>
      <c r="N2142" s="363" t="s">
        <v>16009</v>
      </c>
      <c r="O2142" s="363" t="s">
        <v>13926</v>
      </c>
      <c r="P2142" s="363" t="s">
        <v>14627</v>
      </c>
      <c r="Q2142" s="363" t="s">
        <v>14628</v>
      </c>
      <c r="R2142" s="363" t="s">
        <v>16010</v>
      </c>
      <c r="S2142" s="363" t="s">
        <v>9994</v>
      </c>
      <c r="T2142" s="419" t="str">
        <f t="shared" si="67"/>
        <v>511Xã Diên Điền</v>
      </c>
      <c r="U2142" t="e">
        <f>VLOOKUP(S2142,'DM CQT mới'!$E$7:$E$132,1,)</f>
        <v>#N/A</v>
      </c>
      <c r="V2142" s="360" t="s">
        <v>2077</v>
      </c>
      <c r="W2142" s="363" t="s">
        <v>16009</v>
      </c>
      <c r="X2142" t="b">
        <f t="shared" si="66"/>
        <v>1</v>
      </c>
    </row>
    <row r="2143" spans="1:24" ht="90" hidden="1">
      <c r="A2143" s="360" t="s">
        <v>14625</v>
      </c>
      <c r="B2143" s="361" t="s">
        <v>12124</v>
      </c>
      <c r="C2143" s="361">
        <v>0</v>
      </c>
      <c r="D2143" s="361" t="s">
        <v>2077</v>
      </c>
      <c r="E2143" s="361" t="s">
        <v>14626</v>
      </c>
      <c r="F2143" s="361" t="s">
        <v>16008</v>
      </c>
      <c r="G2143" s="361" t="s">
        <v>4793</v>
      </c>
      <c r="H2143" s="361" t="s">
        <v>7948</v>
      </c>
      <c r="I2143" s="363" t="s">
        <v>4793</v>
      </c>
      <c r="J2143" s="363" t="s">
        <v>12247</v>
      </c>
      <c r="K2143" s="360" t="s">
        <v>13875</v>
      </c>
      <c r="L2143" s="360" t="s">
        <v>2077</v>
      </c>
      <c r="M2143" s="360" t="s">
        <v>14626</v>
      </c>
      <c r="N2143" s="363" t="s">
        <v>16009</v>
      </c>
      <c r="O2143" s="363" t="s">
        <v>13926</v>
      </c>
      <c r="P2143" s="363" t="s">
        <v>14627</v>
      </c>
      <c r="Q2143" s="363" t="s">
        <v>14628</v>
      </c>
      <c r="R2143" s="363" t="s">
        <v>16010</v>
      </c>
      <c r="S2143" s="363" t="s">
        <v>9995</v>
      </c>
      <c r="T2143" s="419" t="str">
        <f t="shared" si="67"/>
        <v>511Xã Diên Lâm</v>
      </c>
      <c r="U2143" t="e">
        <f>VLOOKUP(S2143,'DM CQT mới'!$E$7:$E$132,1,)</f>
        <v>#N/A</v>
      </c>
      <c r="V2143" s="360" t="s">
        <v>2077</v>
      </c>
      <c r="W2143" s="363" t="s">
        <v>16009</v>
      </c>
      <c r="X2143" t="b">
        <f t="shared" si="66"/>
        <v>1</v>
      </c>
    </row>
    <row r="2144" spans="1:24" ht="90" hidden="1">
      <c r="A2144" s="360" t="s">
        <v>14625</v>
      </c>
      <c r="B2144" s="361" t="s">
        <v>12124</v>
      </c>
      <c r="C2144" s="361">
        <v>0</v>
      </c>
      <c r="D2144" s="361" t="s">
        <v>2077</v>
      </c>
      <c r="E2144" s="361" t="s">
        <v>14626</v>
      </c>
      <c r="F2144" s="361" t="s">
        <v>16008</v>
      </c>
      <c r="G2144" s="361" t="s">
        <v>4793</v>
      </c>
      <c r="H2144" s="361" t="s">
        <v>7948</v>
      </c>
      <c r="I2144" s="363" t="s">
        <v>4793</v>
      </c>
      <c r="J2144" s="363" t="s">
        <v>12247</v>
      </c>
      <c r="K2144" s="360" t="s">
        <v>13875</v>
      </c>
      <c r="L2144" s="360" t="s">
        <v>2077</v>
      </c>
      <c r="M2144" s="360" t="s">
        <v>14626</v>
      </c>
      <c r="N2144" s="363" t="s">
        <v>16009</v>
      </c>
      <c r="O2144" s="363" t="s">
        <v>13926</v>
      </c>
      <c r="P2144" s="363" t="s">
        <v>14627</v>
      </c>
      <c r="Q2144" s="363" t="s">
        <v>14628</v>
      </c>
      <c r="R2144" s="363" t="s">
        <v>16010</v>
      </c>
      <c r="S2144" s="363" t="s">
        <v>9996</v>
      </c>
      <c r="T2144" s="419" t="str">
        <f t="shared" si="67"/>
        <v>511Xã Diên Thọ</v>
      </c>
      <c r="U2144" t="e">
        <f>VLOOKUP(S2144,'DM CQT mới'!$E$7:$E$132,1,)</f>
        <v>#N/A</v>
      </c>
      <c r="V2144" s="360" t="s">
        <v>2077</v>
      </c>
      <c r="W2144" s="363" t="s">
        <v>16009</v>
      </c>
      <c r="X2144" t="b">
        <f t="shared" si="66"/>
        <v>1</v>
      </c>
    </row>
    <row r="2145" spans="1:24" ht="90" hidden="1">
      <c r="A2145" s="360" t="s">
        <v>14625</v>
      </c>
      <c r="B2145" s="361" t="s">
        <v>12124</v>
      </c>
      <c r="C2145" s="361">
        <v>0</v>
      </c>
      <c r="D2145" s="361" t="s">
        <v>2077</v>
      </c>
      <c r="E2145" s="361" t="s">
        <v>14626</v>
      </c>
      <c r="F2145" s="361" t="s">
        <v>16008</v>
      </c>
      <c r="G2145" s="361" t="s">
        <v>4793</v>
      </c>
      <c r="H2145" s="361" t="s">
        <v>7948</v>
      </c>
      <c r="I2145" s="363" t="s">
        <v>4793</v>
      </c>
      <c r="J2145" s="363" t="s">
        <v>12247</v>
      </c>
      <c r="K2145" s="360" t="s">
        <v>13875</v>
      </c>
      <c r="L2145" s="360" t="s">
        <v>2077</v>
      </c>
      <c r="M2145" s="360" t="s">
        <v>14626</v>
      </c>
      <c r="N2145" s="363" t="s">
        <v>16009</v>
      </c>
      <c r="O2145" s="363" t="s">
        <v>13926</v>
      </c>
      <c r="P2145" s="363" t="s">
        <v>14627</v>
      </c>
      <c r="Q2145" s="363" t="s">
        <v>14628</v>
      </c>
      <c r="R2145" s="363" t="s">
        <v>16010</v>
      </c>
      <c r="S2145" s="363" t="s">
        <v>9997</v>
      </c>
      <c r="T2145" s="419" t="str">
        <f t="shared" si="67"/>
        <v>511Xã Suối Hiệp</v>
      </c>
      <c r="U2145" t="e">
        <f>VLOOKUP(S2145,'DM CQT mới'!$E$7:$E$132,1,)</f>
        <v>#N/A</v>
      </c>
      <c r="V2145" s="360" t="s">
        <v>2077</v>
      </c>
      <c r="W2145" s="363" t="s">
        <v>16009</v>
      </c>
      <c r="X2145" t="b">
        <f t="shared" si="66"/>
        <v>1</v>
      </c>
    </row>
    <row r="2146" spans="1:24" ht="90" hidden="1">
      <c r="A2146" s="360" t="s">
        <v>14625</v>
      </c>
      <c r="B2146" s="361" t="s">
        <v>12124</v>
      </c>
      <c r="C2146" s="361">
        <v>0</v>
      </c>
      <c r="D2146" s="361" t="s">
        <v>2077</v>
      </c>
      <c r="E2146" s="361" t="s">
        <v>14626</v>
      </c>
      <c r="F2146" s="361" t="s">
        <v>16008</v>
      </c>
      <c r="G2146" s="361" t="s">
        <v>4793</v>
      </c>
      <c r="H2146" s="361" t="s">
        <v>7948</v>
      </c>
      <c r="I2146" s="363" t="s">
        <v>4793</v>
      </c>
      <c r="J2146" s="363" t="s">
        <v>12247</v>
      </c>
      <c r="K2146" s="360" t="s">
        <v>13875</v>
      </c>
      <c r="L2146" s="360" t="s">
        <v>2077</v>
      </c>
      <c r="M2146" s="360" t="s">
        <v>14626</v>
      </c>
      <c r="N2146" s="363" t="s">
        <v>16009</v>
      </c>
      <c r="O2146" s="363" t="s">
        <v>13926</v>
      </c>
      <c r="P2146" s="363" t="s">
        <v>14627</v>
      </c>
      <c r="Q2146" s="363" t="s">
        <v>14628</v>
      </c>
      <c r="R2146" s="363" t="s">
        <v>16010</v>
      </c>
      <c r="S2146" s="363" t="s">
        <v>10006</v>
      </c>
      <c r="T2146" s="419" t="str">
        <f t="shared" si="67"/>
        <v>511Xã Khánh Vĩnh</v>
      </c>
      <c r="U2146" t="e">
        <f>VLOOKUP(S2146,'DM CQT mới'!$E$7:$E$132,1,)</f>
        <v>#N/A</v>
      </c>
      <c r="V2146" s="360" t="s">
        <v>2077</v>
      </c>
      <c r="W2146" s="363" t="s">
        <v>16009</v>
      </c>
      <c r="X2146" t="b">
        <f t="shared" si="66"/>
        <v>1</v>
      </c>
    </row>
    <row r="2147" spans="1:24" ht="90" hidden="1">
      <c r="A2147" s="360" t="s">
        <v>14625</v>
      </c>
      <c r="B2147" s="361" t="s">
        <v>12124</v>
      </c>
      <c r="C2147" s="361">
        <v>0</v>
      </c>
      <c r="D2147" s="361" t="s">
        <v>2077</v>
      </c>
      <c r="E2147" s="361" t="s">
        <v>14626</v>
      </c>
      <c r="F2147" s="361" t="s">
        <v>16008</v>
      </c>
      <c r="G2147" s="361" t="s">
        <v>4793</v>
      </c>
      <c r="H2147" s="361" t="s">
        <v>7948</v>
      </c>
      <c r="I2147" s="363" t="s">
        <v>4793</v>
      </c>
      <c r="J2147" s="363" t="s">
        <v>12247</v>
      </c>
      <c r="K2147" s="360" t="s">
        <v>13875</v>
      </c>
      <c r="L2147" s="360" t="s">
        <v>2077</v>
      </c>
      <c r="M2147" s="360" t="s">
        <v>14626</v>
      </c>
      <c r="N2147" s="363" t="s">
        <v>16009</v>
      </c>
      <c r="O2147" s="363" t="s">
        <v>13926</v>
      </c>
      <c r="P2147" s="363" t="s">
        <v>14627</v>
      </c>
      <c r="Q2147" s="363" t="s">
        <v>14628</v>
      </c>
      <c r="R2147" s="363" t="s">
        <v>16010</v>
      </c>
      <c r="S2147" s="363" t="s">
        <v>10002</v>
      </c>
      <c r="T2147" s="419" t="str">
        <f t="shared" si="67"/>
        <v>511Xã Bắc Khánh Vĩnh</v>
      </c>
      <c r="U2147" t="e">
        <f>VLOOKUP(S2147,'DM CQT mới'!$E$7:$E$132,1,)</f>
        <v>#N/A</v>
      </c>
      <c r="V2147" s="360" t="s">
        <v>2077</v>
      </c>
      <c r="W2147" s="363" t="s">
        <v>16009</v>
      </c>
      <c r="X2147" t="b">
        <f t="shared" si="66"/>
        <v>1</v>
      </c>
    </row>
    <row r="2148" spans="1:24" ht="90" hidden="1">
      <c r="A2148" s="360" t="s">
        <v>14625</v>
      </c>
      <c r="B2148" s="361" t="s">
        <v>12124</v>
      </c>
      <c r="C2148" s="361">
        <v>0</v>
      </c>
      <c r="D2148" s="361" t="s">
        <v>2077</v>
      </c>
      <c r="E2148" s="361" t="s">
        <v>14626</v>
      </c>
      <c r="F2148" s="361" t="s">
        <v>16008</v>
      </c>
      <c r="G2148" s="361" t="s">
        <v>4793</v>
      </c>
      <c r="H2148" s="361" t="s">
        <v>7948</v>
      </c>
      <c r="I2148" s="363" t="s">
        <v>4793</v>
      </c>
      <c r="J2148" s="363" t="s">
        <v>12247</v>
      </c>
      <c r="K2148" s="360" t="s">
        <v>13875</v>
      </c>
      <c r="L2148" s="360" t="s">
        <v>2077</v>
      </c>
      <c r="M2148" s="360" t="s">
        <v>14626</v>
      </c>
      <c r="N2148" s="363" t="s">
        <v>16009</v>
      </c>
      <c r="O2148" s="363" t="s">
        <v>13926</v>
      </c>
      <c r="P2148" s="363" t="s">
        <v>14627</v>
      </c>
      <c r="Q2148" s="363" t="s">
        <v>14628</v>
      </c>
      <c r="R2148" s="363" t="s">
        <v>16010</v>
      </c>
      <c r="S2148" s="363" t="s">
        <v>10003</v>
      </c>
      <c r="T2148" s="419" t="str">
        <f t="shared" si="67"/>
        <v>511Xã Trung Khánh Vĩnh</v>
      </c>
      <c r="U2148" t="e">
        <f>VLOOKUP(S2148,'DM CQT mới'!$E$7:$E$132,1,)</f>
        <v>#N/A</v>
      </c>
      <c r="V2148" s="360" t="s">
        <v>2077</v>
      </c>
      <c r="W2148" s="363" t="s">
        <v>16009</v>
      </c>
      <c r="X2148" t="b">
        <f t="shared" si="66"/>
        <v>1</v>
      </c>
    </row>
    <row r="2149" spans="1:24" ht="90" hidden="1">
      <c r="A2149" s="360" t="s">
        <v>14625</v>
      </c>
      <c r="B2149" s="361" t="s">
        <v>12124</v>
      </c>
      <c r="C2149" s="361">
        <v>0</v>
      </c>
      <c r="D2149" s="361" t="s">
        <v>2077</v>
      </c>
      <c r="E2149" s="361" t="s">
        <v>14626</v>
      </c>
      <c r="F2149" s="361" t="s">
        <v>16008</v>
      </c>
      <c r="G2149" s="361" t="s">
        <v>4793</v>
      </c>
      <c r="H2149" s="361" t="s">
        <v>7948</v>
      </c>
      <c r="I2149" s="363" t="s">
        <v>4793</v>
      </c>
      <c r="J2149" s="363" t="s">
        <v>12247</v>
      </c>
      <c r="K2149" s="360" t="s">
        <v>13875</v>
      </c>
      <c r="L2149" s="360" t="s">
        <v>2077</v>
      </c>
      <c r="M2149" s="360" t="s">
        <v>14626</v>
      </c>
      <c r="N2149" s="363" t="s">
        <v>16009</v>
      </c>
      <c r="O2149" s="363" t="s">
        <v>13926</v>
      </c>
      <c r="P2149" s="363" t="s">
        <v>14627</v>
      </c>
      <c r="Q2149" s="363" t="s">
        <v>14628</v>
      </c>
      <c r="R2149" s="363" t="s">
        <v>16010</v>
      </c>
      <c r="S2149" s="363" t="s">
        <v>10004</v>
      </c>
      <c r="T2149" s="419" t="str">
        <f t="shared" si="67"/>
        <v>511Xã Tây Khánh Vĩnh</v>
      </c>
      <c r="U2149" t="e">
        <f>VLOOKUP(S2149,'DM CQT mới'!$E$7:$E$132,1,)</f>
        <v>#N/A</v>
      </c>
      <c r="V2149" s="360" t="s">
        <v>2077</v>
      </c>
      <c r="W2149" s="363" t="s">
        <v>16009</v>
      </c>
      <c r="X2149" t="b">
        <f t="shared" si="66"/>
        <v>1</v>
      </c>
    </row>
    <row r="2150" spans="1:24" ht="90" hidden="1">
      <c r="A2150" s="360" t="s">
        <v>14625</v>
      </c>
      <c r="B2150" s="361" t="s">
        <v>12124</v>
      </c>
      <c r="C2150" s="361">
        <v>0</v>
      </c>
      <c r="D2150" s="361" t="s">
        <v>2077</v>
      </c>
      <c r="E2150" s="361" t="s">
        <v>14626</v>
      </c>
      <c r="F2150" s="361" t="s">
        <v>16008</v>
      </c>
      <c r="G2150" s="361" t="s">
        <v>4793</v>
      </c>
      <c r="H2150" s="361" t="s">
        <v>7948</v>
      </c>
      <c r="I2150" s="363" t="s">
        <v>4793</v>
      </c>
      <c r="J2150" s="363" t="s">
        <v>12247</v>
      </c>
      <c r="K2150" s="360" t="s">
        <v>13875</v>
      </c>
      <c r="L2150" s="360" t="s">
        <v>2077</v>
      </c>
      <c r="M2150" s="360" t="s">
        <v>14626</v>
      </c>
      <c r="N2150" s="363" t="s">
        <v>16009</v>
      </c>
      <c r="O2150" s="363" t="s">
        <v>13926</v>
      </c>
      <c r="P2150" s="363" t="s">
        <v>14627</v>
      </c>
      <c r="Q2150" s="363" t="s">
        <v>14628</v>
      </c>
      <c r="R2150" s="363" t="s">
        <v>16010</v>
      </c>
      <c r="S2150" s="363" t="s">
        <v>10005</v>
      </c>
      <c r="T2150" s="419" t="str">
        <f t="shared" si="67"/>
        <v>511Xã Nam Khánh Vĩnh</v>
      </c>
      <c r="U2150" t="e">
        <f>VLOOKUP(S2150,'DM CQT mới'!$E$7:$E$132,1,)</f>
        <v>#N/A</v>
      </c>
      <c r="V2150" s="360" t="s">
        <v>2077</v>
      </c>
      <c r="W2150" s="363" t="s">
        <v>16009</v>
      </c>
      <c r="X2150" t="b">
        <f t="shared" si="66"/>
        <v>1</v>
      </c>
    </row>
    <row r="2151" spans="1:24" ht="60" hidden="1">
      <c r="A2151" s="360"/>
      <c r="B2151" s="361"/>
      <c r="C2151" s="361" t="s">
        <v>13877</v>
      </c>
      <c r="D2151" s="361" t="s">
        <v>13877</v>
      </c>
      <c r="E2151" s="361" t="s">
        <v>13877</v>
      </c>
      <c r="F2151" s="361" t="s">
        <v>13877</v>
      </c>
      <c r="G2151" s="361" t="s">
        <v>14629</v>
      </c>
      <c r="H2151" s="361" t="s">
        <v>7947</v>
      </c>
      <c r="I2151" s="363" t="s">
        <v>14629</v>
      </c>
      <c r="J2151" s="363" t="s">
        <v>12247</v>
      </c>
      <c r="K2151" s="360" t="s">
        <v>13878</v>
      </c>
      <c r="L2151" s="360" t="s">
        <v>5227</v>
      </c>
      <c r="M2151" s="360" t="s">
        <v>14630</v>
      </c>
      <c r="N2151" s="363" t="s">
        <v>16011</v>
      </c>
      <c r="O2151" s="363" t="s">
        <v>13877</v>
      </c>
      <c r="P2151" s="363" t="s">
        <v>14631</v>
      </c>
      <c r="Q2151" s="363" t="s">
        <v>14632</v>
      </c>
      <c r="R2151" s="363"/>
      <c r="S2151" s="363"/>
      <c r="T2151" s="419" t="str">
        <f t="shared" si="67"/>
        <v>605</v>
      </c>
      <c r="V2151" s="360" t="s">
        <v>5227</v>
      </c>
      <c r="W2151" s="363" t="s">
        <v>16011</v>
      </c>
      <c r="X2151" t="b">
        <f t="shared" si="66"/>
        <v>0</v>
      </c>
    </row>
    <row r="2152" spans="1:24" ht="75" hidden="1">
      <c r="A2152" s="360" t="s">
        <v>14633</v>
      </c>
      <c r="B2152" s="361" t="s">
        <v>12124</v>
      </c>
      <c r="C2152" s="361">
        <v>1</v>
      </c>
      <c r="D2152" s="361" t="s">
        <v>2011</v>
      </c>
      <c r="E2152" s="361" t="s">
        <v>14634</v>
      </c>
      <c r="F2152" s="361" t="s">
        <v>15970</v>
      </c>
      <c r="G2152" s="361" t="s">
        <v>4793</v>
      </c>
      <c r="H2152" s="361" t="s">
        <v>7948</v>
      </c>
      <c r="I2152" s="363" t="s">
        <v>4793</v>
      </c>
      <c r="J2152" s="363" t="s">
        <v>12247</v>
      </c>
      <c r="K2152" s="360" t="s">
        <v>13742</v>
      </c>
      <c r="L2152" s="360" t="s">
        <v>2011</v>
      </c>
      <c r="M2152" s="360" t="s">
        <v>14634</v>
      </c>
      <c r="N2152" s="363" t="s">
        <v>16012</v>
      </c>
      <c r="O2152" s="363" t="s">
        <v>13926</v>
      </c>
      <c r="P2152" s="363" t="s">
        <v>14635</v>
      </c>
      <c r="Q2152" s="363" t="s">
        <v>14636</v>
      </c>
      <c r="R2152" s="363" t="s">
        <v>16013</v>
      </c>
      <c r="S2152" s="363" t="s">
        <v>9983</v>
      </c>
      <c r="T2152" s="419" t="str">
        <f t="shared" si="67"/>
        <v>511Phường Cam Ranh</v>
      </c>
      <c r="U2152" t="e">
        <f>VLOOKUP(S2152,'DM CQT mới'!$E$7:$E$132,1,)</f>
        <v>#N/A</v>
      </c>
      <c r="V2152" s="360" t="s">
        <v>2011</v>
      </c>
      <c r="W2152" s="363" t="s">
        <v>16012</v>
      </c>
      <c r="X2152" t="b">
        <f t="shared" si="66"/>
        <v>1</v>
      </c>
    </row>
    <row r="2153" spans="1:24" ht="75" hidden="1">
      <c r="A2153" s="360" t="s">
        <v>14633</v>
      </c>
      <c r="B2153" s="361" t="s">
        <v>12124</v>
      </c>
      <c r="C2153" s="361">
        <v>1</v>
      </c>
      <c r="D2153" s="361" t="s">
        <v>2011</v>
      </c>
      <c r="E2153" s="361" t="s">
        <v>14634</v>
      </c>
      <c r="F2153" s="361" t="s">
        <v>15970</v>
      </c>
      <c r="G2153" s="361" t="s">
        <v>4793</v>
      </c>
      <c r="H2153" s="361" t="s">
        <v>7948</v>
      </c>
      <c r="I2153" s="363" t="s">
        <v>4793</v>
      </c>
      <c r="J2153" s="363" t="s">
        <v>12247</v>
      </c>
      <c r="K2153" s="360" t="s">
        <v>13742</v>
      </c>
      <c r="L2153" s="360" t="s">
        <v>2011</v>
      </c>
      <c r="M2153" s="360" t="s">
        <v>14634</v>
      </c>
      <c r="N2153" s="363" t="s">
        <v>16012</v>
      </c>
      <c r="O2153" s="363" t="s">
        <v>13926</v>
      </c>
      <c r="P2153" s="363" t="s">
        <v>14635</v>
      </c>
      <c r="Q2153" s="363" t="s">
        <v>14636</v>
      </c>
      <c r="R2153" s="363" t="s">
        <v>16013</v>
      </c>
      <c r="S2153" s="363" t="s">
        <v>9982</v>
      </c>
      <c r="T2153" s="419" t="str">
        <f t="shared" si="67"/>
        <v>511Phường Bắc Cam Ranh</v>
      </c>
      <c r="U2153" t="e">
        <f>VLOOKUP(S2153,'DM CQT mới'!$E$7:$E$132,1,)</f>
        <v>#N/A</v>
      </c>
      <c r="V2153" s="360" t="s">
        <v>2011</v>
      </c>
      <c r="W2153" s="363" t="s">
        <v>16012</v>
      </c>
      <c r="X2153" t="b">
        <f t="shared" si="66"/>
        <v>1</v>
      </c>
    </row>
    <row r="2154" spans="1:24" ht="75" hidden="1">
      <c r="A2154" s="360" t="s">
        <v>14633</v>
      </c>
      <c r="B2154" s="361" t="s">
        <v>12124</v>
      </c>
      <c r="C2154" s="361">
        <v>1</v>
      </c>
      <c r="D2154" s="361" t="s">
        <v>2011</v>
      </c>
      <c r="E2154" s="361" t="s">
        <v>14634</v>
      </c>
      <c r="F2154" s="361" t="s">
        <v>15970</v>
      </c>
      <c r="G2154" s="361" t="s">
        <v>4793</v>
      </c>
      <c r="H2154" s="361" t="s">
        <v>7948</v>
      </c>
      <c r="I2154" s="363" t="s">
        <v>4793</v>
      </c>
      <c r="J2154" s="363" t="s">
        <v>12247</v>
      </c>
      <c r="K2154" s="360" t="s">
        <v>13742</v>
      </c>
      <c r="L2154" s="360" t="s">
        <v>2011</v>
      </c>
      <c r="M2154" s="360" t="s">
        <v>14634</v>
      </c>
      <c r="N2154" s="363" t="s">
        <v>16012</v>
      </c>
      <c r="O2154" s="363" t="s">
        <v>13926</v>
      </c>
      <c r="P2154" s="363" t="s">
        <v>14635</v>
      </c>
      <c r="Q2154" s="363" t="s">
        <v>14636</v>
      </c>
      <c r="R2154" s="363" t="s">
        <v>16013</v>
      </c>
      <c r="S2154" s="363" t="s">
        <v>9986</v>
      </c>
      <c r="T2154" s="419" t="str">
        <f t="shared" si="67"/>
        <v>511Xã Nam Cam Ranh</v>
      </c>
      <c r="U2154" t="e">
        <f>VLOOKUP(S2154,'DM CQT mới'!$E$7:$E$132,1,)</f>
        <v>#N/A</v>
      </c>
      <c r="V2154" s="360" t="s">
        <v>2011</v>
      </c>
      <c r="W2154" s="363" t="s">
        <v>16012</v>
      </c>
      <c r="X2154" t="b">
        <f t="shared" si="66"/>
        <v>1</v>
      </c>
    </row>
    <row r="2155" spans="1:24" ht="75" hidden="1">
      <c r="A2155" s="360" t="s">
        <v>14633</v>
      </c>
      <c r="B2155" s="361" t="s">
        <v>12124</v>
      </c>
      <c r="C2155" s="361">
        <v>1</v>
      </c>
      <c r="D2155" s="361" t="s">
        <v>2011</v>
      </c>
      <c r="E2155" s="361" t="s">
        <v>14634</v>
      </c>
      <c r="F2155" s="361" t="s">
        <v>15970</v>
      </c>
      <c r="G2155" s="361" t="s">
        <v>4793</v>
      </c>
      <c r="H2155" s="361" t="s">
        <v>7948</v>
      </c>
      <c r="I2155" s="363" t="s">
        <v>4793</v>
      </c>
      <c r="J2155" s="363" t="s">
        <v>12247</v>
      </c>
      <c r="K2155" s="360" t="s">
        <v>13742</v>
      </c>
      <c r="L2155" s="360" t="s">
        <v>2011</v>
      </c>
      <c r="M2155" s="360" t="s">
        <v>14634</v>
      </c>
      <c r="N2155" s="363" t="s">
        <v>16012</v>
      </c>
      <c r="O2155" s="363" t="s">
        <v>13926</v>
      </c>
      <c r="P2155" s="363" t="s">
        <v>14635</v>
      </c>
      <c r="Q2155" s="363" t="s">
        <v>14636</v>
      </c>
      <c r="R2155" s="363" t="s">
        <v>16013</v>
      </c>
      <c r="S2155" s="363" t="s">
        <v>9984</v>
      </c>
      <c r="T2155" s="419" t="str">
        <f t="shared" si="67"/>
        <v>511Phường Cam Linh</v>
      </c>
      <c r="U2155" t="e">
        <f>VLOOKUP(S2155,'DM CQT mới'!$E$7:$E$132,1,)</f>
        <v>#N/A</v>
      </c>
      <c r="V2155" s="360" t="s">
        <v>2011</v>
      </c>
      <c r="W2155" s="363" t="s">
        <v>16012</v>
      </c>
      <c r="X2155" t="b">
        <f t="shared" si="66"/>
        <v>1</v>
      </c>
    </row>
    <row r="2156" spans="1:24" ht="75" hidden="1">
      <c r="A2156" s="360" t="s">
        <v>14633</v>
      </c>
      <c r="B2156" s="361" t="s">
        <v>12124</v>
      </c>
      <c r="C2156" s="361">
        <v>1</v>
      </c>
      <c r="D2156" s="361" t="s">
        <v>2011</v>
      </c>
      <c r="E2156" s="361" t="s">
        <v>14634</v>
      </c>
      <c r="F2156" s="361" t="s">
        <v>15970</v>
      </c>
      <c r="G2156" s="361" t="s">
        <v>4793</v>
      </c>
      <c r="H2156" s="361" t="s">
        <v>7948</v>
      </c>
      <c r="I2156" s="363" t="s">
        <v>4793</v>
      </c>
      <c r="J2156" s="363" t="s">
        <v>12247</v>
      </c>
      <c r="K2156" s="360" t="s">
        <v>13742</v>
      </c>
      <c r="L2156" s="360" t="s">
        <v>2011</v>
      </c>
      <c r="M2156" s="360" t="s">
        <v>14634</v>
      </c>
      <c r="N2156" s="363" t="s">
        <v>16012</v>
      </c>
      <c r="O2156" s="363" t="s">
        <v>13926</v>
      </c>
      <c r="P2156" s="363" t="s">
        <v>14635</v>
      </c>
      <c r="Q2156" s="363" t="s">
        <v>14636</v>
      </c>
      <c r="R2156" s="363" t="s">
        <v>16013</v>
      </c>
      <c r="S2156" s="363" t="s">
        <v>9985</v>
      </c>
      <c r="T2156" s="419" t="str">
        <f t="shared" si="67"/>
        <v>511Phường Ba Ngòi</v>
      </c>
      <c r="U2156" t="e">
        <f>VLOOKUP(S2156,'DM CQT mới'!$E$7:$E$132,1,)</f>
        <v>#N/A</v>
      </c>
      <c r="V2156" s="360" t="s">
        <v>2011</v>
      </c>
      <c r="W2156" s="363" t="s">
        <v>16012</v>
      </c>
      <c r="X2156" t="b">
        <f t="shared" si="66"/>
        <v>1</v>
      </c>
    </row>
    <row r="2157" spans="1:24" ht="75" hidden="1">
      <c r="A2157" s="360" t="s">
        <v>14633</v>
      </c>
      <c r="B2157" s="361" t="s">
        <v>12124</v>
      </c>
      <c r="C2157" s="361">
        <v>1</v>
      </c>
      <c r="D2157" s="361" t="s">
        <v>2011</v>
      </c>
      <c r="E2157" s="361" t="s">
        <v>14634</v>
      </c>
      <c r="F2157" s="361" t="s">
        <v>15970</v>
      </c>
      <c r="G2157" s="361" t="s">
        <v>4793</v>
      </c>
      <c r="H2157" s="361" t="s">
        <v>7948</v>
      </c>
      <c r="I2157" s="363" t="s">
        <v>4793</v>
      </c>
      <c r="J2157" s="363" t="s">
        <v>12247</v>
      </c>
      <c r="K2157" s="360" t="s">
        <v>13742</v>
      </c>
      <c r="L2157" s="360" t="s">
        <v>2011</v>
      </c>
      <c r="M2157" s="360" t="s">
        <v>14634</v>
      </c>
      <c r="N2157" s="363" t="s">
        <v>16012</v>
      </c>
      <c r="O2157" s="363" t="s">
        <v>13926</v>
      </c>
      <c r="P2157" s="363" t="s">
        <v>14635</v>
      </c>
      <c r="Q2157" s="363" t="s">
        <v>14636</v>
      </c>
      <c r="R2157" s="363" t="s">
        <v>16013</v>
      </c>
      <c r="S2157" s="363" t="s">
        <v>10010</v>
      </c>
      <c r="T2157" s="419" t="str">
        <f t="shared" si="67"/>
        <v>511Đặc khu Trường Sa</v>
      </c>
      <c r="U2157" t="e">
        <f>VLOOKUP(S2157,'DM CQT mới'!$E$7:$E$132,1,)</f>
        <v>#N/A</v>
      </c>
      <c r="V2157" s="360" t="s">
        <v>2011</v>
      </c>
      <c r="W2157" s="363" t="s">
        <v>16012</v>
      </c>
      <c r="X2157" t="b">
        <f t="shared" si="66"/>
        <v>1</v>
      </c>
    </row>
    <row r="2158" spans="1:24" ht="75" hidden="1">
      <c r="A2158" s="360" t="s">
        <v>14633</v>
      </c>
      <c r="B2158" s="361" t="s">
        <v>12124</v>
      </c>
      <c r="C2158" s="361">
        <v>1</v>
      </c>
      <c r="D2158" s="361" t="s">
        <v>2011</v>
      </c>
      <c r="E2158" s="361" t="s">
        <v>14634</v>
      </c>
      <c r="F2158" s="361" t="s">
        <v>15970</v>
      </c>
      <c r="G2158" s="361" t="s">
        <v>4793</v>
      </c>
      <c r="H2158" s="361" t="s">
        <v>7948</v>
      </c>
      <c r="I2158" s="363" t="s">
        <v>4793</v>
      </c>
      <c r="J2158" s="363" t="s">
        <v>12247</v>
      </c>
      <c r="K2158" s="360" t="s">
        <v>13742</v>
      </c>
      <c r="L2158" s="360" t="s">
        <v>2011</v>
      </c>
      <c r="M2158" s="360" t="s">
        <v>14634</v>
      </c>
      <c r="N2158" s="363" t="s">
        <v>16012</v>
      </c>
      <c r="O2158" s="363" t="s">
        <v>13926</v>
      </c>
      <c r="P2158" s="363" t="s">
        <v>14635</v>
      </c>
      <c r="Q2158" s="363" t="s">
        <v>14636</v>
      </c>
      <c r="R2158" s="363" t="s">
        <v>16013</v>
      </c>
      <c r="S2158" s="363" t="s">
        <v>9998</v>
      </c>
      <c r="T2158" s="419" t="str">
        <f t="shared" si="67"/>
        <v>511Xã Cam Lâm</v>
      </c>
      <c r="U2158" t="e">
        <f>VLOOKUP(S2158,'DM CQT mới'!$E$7:$E$132,1,)</f>
        <v>#N/A</v>
      </c>
      <c r="V2158" s="360" t="s">
        <v>2011</v>
      </c>
      <c r="W2158" s="363" t="s">
        <v>16012</v>
      </c>
      <c r="X2158" t="b">
        <f t="shared" si="66"/>
        <v>1</v>
      </c>
    </row>
    <row r="2159" spans="1:24" ht="75" hidden="1">
      <c r="A2159" s="360" t="s">
        <v>14633</v>
      </c>
      <c r="B2159" s="361" t="s">
        <v>12124</v>
      </c>
      <c r="C2159" s="361">
        <v>1</v>
      </c>
      <c r="D2159" s="361" t="s">
        <v>2011</v>
      </c>
      <c r="E2159" s="361" t="s">
        <v>14634</v>
      </c>
      <c r="F2159" s="361" t="s">
        <v>15970</v>
      </c>
      <c r="G2159" s="361" t="s">
        <v>4793</v>
      </c>
      <c r="H2159" s="361" t="s">
        <v>7948</v>
      </c>
      <c r="I2159" s="363" t="s">
        <v>4793</v>
      </c>
      <c r="J2159" s="363" t="s">
        <v>12247</v>
      </c>
      <c r="K2159" s="360" t="s">
        <v>13742</v>
      </c>
      <c r="L2159" s="360" t="s">
        <v>2011</v>
      </c>
      <c r="M2159" s="360" t="s">
        <v>14634</v>
      </c>
      <c r="N2159" s="363" t="s">
        <v>16012</v>
      </c>
      <c r="O2159" s="363" t="s">
        <v>13926</v>
      </c>
      <c r="P2159" s="363" t="s">
        <v>14635</v>
      </c>
      <c r="Q2159" s="363" t="s">
        <v>14636</v>
      </c>
      <c r="R2159" s="363" t="s">
        <v>16013</v>
      </c>
      <c r="S2159" s="363" t="s">
        <v>9999</v>
      </c>
      <c r="T2159" s="419" t="str">
        <f t="shared" si="67"/>
        <v>511Xã Suối Dầu</v>
      </c>
      <c r="U2159" t="e">
        <f>VLOOKUP(S2159,'DM CQT mới'!$E$7:$E$132,1,)</f>
        <v>#N/A</v>
      </c>
      <c r="V2159" s="360" t="s">
        <v>2011</v>
      </c>
      <c r="W2159" s="363" t="s">
        <v>16012</v>
      </c>
      <c r="X2159" t="b">
        <f t="shared" si="66"/>
        <v>1</v>
      </c>
    </row>
    <row r="2160" spans="1:24" ht="75" hidden="1">
      <c r="A2160" s="360" t="s">
        <v>14633</v>
      </c>
      <c r="B2160" s="361" t="s">
        <v>12124</v>
      </c>
      <c r="C2160" s="361">
        <v>1</v>
      </c>
      <c r="D2160" s="361" t="s">
        <v>2011</v>
      </c>
      <c r="E2160" s="361" t="s">
        <v>14634</v>
      </c>
      <c r="F2160" s="361" t="s">
        <v>15970</v>
      </c>
      <c r="G2160" s="361" t="s">
        <v>4793</v>
      </c>
      <c r="H2160" s="361" t="s">
        <v>7948</v>
      </c>
      <c r="I2160" s="363" t="s">
        <v>4793</v>
      </c>
      <c r="J2160" s="363" t="s">
        <v>12247</v>
      </c>
      <c r="K2160" s="360" t="s">
        <v>13742</v>
      </c>
      <c r="L2160" s="360" t="s">
        <v>2011</v>
      </c>
      <c r="M2160" s="360" t="s">
        <v>14634</v>
      </c>
      <c r="N2160" s="363" t="s">
        <v>16012</v>
      </c>
      <c r="O2160" s="363" t="s">
        <v>13926</v>
      </c>
      <c r="P2160" s="363" t="s">
        <v>14635</v>
      </c>
      <c r="Q2160" s="363" t="s">
        <v>14636</v>
      </c>
      <c r="R2160" s="363" t="s">
        <v>16013</v>
      </c>
      <c r="S2160" s="363" t="s">
        <v>10000</v>
      </c>
      <c r="T2160" s="419" t="str">
        <f t="shared" si="67"/>
        <v>511Xã Cam Hiệp</v>
      </c>
      <c r="U2160" t="e">
        <f>VLOOKUP(S2160,'DM CQT mới'!$E$7:$E$132,1,)</f>
        <v>#N/A</v>
      </c>
      <c r="V2160" s="360" t="s">
        <v>2011</v>
      </c>
      <c r="W2160" s="363" t="s">
        <v>16012</v>
      </c>
      <c r="X2160" t="b">
        <f t="shared" si="66"/>
        <v>1</v>
      </c>
    </row>
    <row r="2161" spans="1:24" ht="75" hidden="1">
      <c r="A2161" s="360" t="s">
        <v>14633</v>
      </c>
      <c r="B2161" s="361" t="s">
        <v>12124</v>
      </c>
      <c r="C2161" s="361">
        <v>1</v>
      </c>
      <c r="D2161" s="361" t="s">
        <v>2011</v>
      </c>
      <c r="E2161" s="361" t="s">
        <v>14634</v>
      </c>
      <c r="F2161" s="361" t="s">
        <v>15970</v>
      </c>
      <c r="G2161" s="361" t="s">
        <v>4793</v>
      </c>
      <c r="H2161" s="361" t="s">
        <v>7948</v>
      </c>
      <c r="I2161" s="363" t="s">
        <v>4793</v>
      </c>
      <c r="J2161" s="363" t="s">
        <v>12247</v>
      </c>
      <c r="K2161" s="360" t="s">
        <v>13742</v>
      </c>
      <c r="L2161" s="360" t="s">
        <v>2011</v>
      </c>
      <c r="M2161" s="360" t="s">
        <v>14634</v>
      </c>
      <c r="N2161" s="363" t="s">
        <v>16012</v>
      </c>
      <c r="O2161" s="363" t="s">
        <v>13926</v>
      </c>
      <c r="P2161" s="363" t="s">
        <v>14635</v>
      </c>
      <c r="Q2161" s="363" t="s">
        <v>14636</v>
      </c>
      <c r="R2161" s="363" t="s">
        <v>16013</v>
      </c>
      <c r="S2161" s="363" t="s">
        <v>10001</v>
      </c>
      <c r="T2161" s="419" t="str">
        <f t="shared" si="67"/>
        <v>511Xã Cam An</v>
      </c>
      <c r="U2161" t="e">
        <f>VLOOKUP(S2161,'DM CQT mới'!$E$7:$E$132,1,)</f>
        <v>#N/A</v>
      </c>
      <c r="V2161" s="360" t="s">
        <v>2011</v>
      </c>
      <c r="W2161" s="363" t="s">
        <v>16012</v>
      </c>
      <c r="X2161" t="b">
        <f t="shared" si="66"/>
        <v>1</v>
      </c>
    </row>
    <row r="2162" spans="1:24" ht="75" hidden="1">
      <c r="A2162" s="360" t="s">
        <v>14633</v>
      </c>
      <c r="B2162" s="361" t="s">
        <v>12124</v>
      </c>
      <c r="C2162" s="361">
        <v>1</v>
      </c>
      <c r="D2162" s="361" t="s">
        <v>2011</v>
      </c>
      <c r="E2162" s="361" t="s">
        <v>14634</v>
      </c>
      <c r="F2162" s="361" t="s">
        <v>15970</v>
      </c>
      <c r="G2162" s="361" t="s">
        <v>4793</v>
      </c>
      <c r="H2162" s="361" t="s">
        <v>7948</v>
      </c>
      <c r="I2162" s="363" t="s">
        <v>4793</v>
      </c>
      <c r="J2162" s="363" t="s">
        <v>12247</v>
      </c>
      <c r="K2162" s="360" t="s">
        <v>13742</v>
      </c>
      <c r="L2162" s="360" t="s">
        <v>2011</v>
      </c>
      <c r="M2162" s="360" t="s">
        <v>14634</v>
      </c>
      <c r="N2162" s="363" t="s">
        <v>16012</v>
      </c>
      <c r="O2162" s="363" t="s">
        <v>13926</v>
      </c>
      <c r="P2162" s="363" t="s">
        <v>14635</v>
      </c>
      <c r="Q2162" s="363" t="s">
        <v>14636</v>
      </c>
      <c r="R2162" s="413" t="s">
        <v>16336</v>
      </c>
      <c r="S2162" s="413" t="s">
        <v>10007</v>
      </c>
      <c r="T2162" s="419" t="str">
        <f t="shared" si="67"/>
        <v>511Xã Khánh Sơn</v>
      </c>
      <c r="U2162" t="e">
        <f>VLOOKUP(S2162,'DM CQT mới'!$E$7:$E$132,1,)</f>
        <v>#N/A</v>
      </c>
      <c r="V2162" s="360" t="s">
        <v>2011</v>
      </c>
      <c r="W2162" s="363" t="s">
        <v>16012</v>
      </c>
      <c r="X2162" t="b">
        <f t="shared" si="66"/>
        <v>1</v>
      </c>
    </row>
    <row r="2163" spans="1:24" ht="75" hidden="1">
      <c r="A2163" s="360" t="s">
        <v>14633</v>
      </c>
      <c r="B2163" s="361" t="s">
        <v>12124</v>
      </c>
      <c r="C2163" s="361">
        <v>1</v>
      </c>
      <c r="D2163" s="361" t="s">
        <v>2011</v>
      </c>
      <c r="E2163" s="361" t="s">
        <v>14634</v>
      </c>
      <c r="F2163" s="361" t="s">
        <v>15970</v>
      </c>
      <c r="G2163" s="361" t="s">
        <v>4793</v>
      </c>
      <c r="H2163" s="361" t="s">
        <v>7948</v>
      </c>
      <c r="I2163" s="363" t="s">
        <v>4793</v>
      </c>
      <c r="J2163" s="363" t="s">
        <v>12247</v>
      </c>
      <c r="K2163" s="360" t="s">
        <v>13742</v>
      </c>
      <c r="L2163" s="360" t="s">
        <v>2011</v>
      </c>
      <c r="M2163" s="360" t="s">
        <v>14634</v>
      </c>
      <c r="N2163" s="363" t="s">
        <v>16012</v>
      </c>
      <c r="O2163" s="363" t="s">
        <v>13926</v>
      </c>
      <c r="P2163" s="363" t="s">
        <v>14635</v>
      </c>
      <c r="Q2163" s="363" t="s">
        <v>14636</v>
      </c>
      <c r="R2163" s="363" t="s">
        <v>16013</v>
      </c>
      <c r="S2163" s="363" t="s">
        <v>10008</v>
      </c>
      <c r="T2163" s="419" t="str">
        <f t="shared" si="67"/>
        <v>511Xã Tây Khánh Sơn</v>
      </c>
      <c r="U2163" t="e">
        <f>VLOOKUP(S2163,'DM CQT mới'!$E$7:$E$132,1,)</f>
        <v>#N/A</v>
      </c>
      <c r="V2163" s="360" t="s">
        <v>2011</v>
      </c>
      <c r="W2163" s="363" t="s">
        <v>16012</v>
      </c>
      <c r="X2163" t="b">
        <f t="shared" si="66"/>
        <v>1</v>
      </c>
    </row>
    <row r="2164" spans="1:24" ht="75" hidden="1">
      <c r="A2164" s="360" t="s">
        <v>14633</v>
      </c>
      <c r="B2164" s="361" t="s">
        <v>12124</v>
      </c>
      <c r="C2164" s="361">
        <v>1</v>
      </c>
      <c r="D2164" s="361" t="s">
        <v>2011</v>
      </c>
      <c r="E2164" s="361" t="s">
        <v>14634</v>
      </c>
      <c r="F2164" s="361" t="s">
        <v>15970</v>
      </c>
      <c r="G2164" s="361" t="s">
        <v>4793</v>
      </c>
      <c r="H2164" s="361" t="s">
        <v>7948</v>
      </c>
      <c r="I2164" s="363" t="s">
        <v>4793</v>
      </c>
      <c r="J2164" s="363" t="s">
        <v>12247</v>
      </c>
      <c r="K2164" s="360" t="s">
        <v>13742</v>
      </c>
      <c r="L2164" s="360" t="s">
        <v>2011</v>
      </c>
      <c r="M2164" s="360" t="s">
        <v>14634</v>
      </c>
      <c r="N2164" s="363" t="s">
        <v>16012</v>
      </c>
      <c r="O2164" s="363" t="s">
        <v>13926</v>
      </c>
      <c r="P2164" s="363" t="s">
        <v>14635</v>
      </c>
      <c r="Q2164" s="363" t="s">
        <v>14636</v>
      </c>
      <c r="R2164" s="363" t="s">
        <v>16013</v>
      </c>
      <c r="S2164" s="363" t="s">
        <v>10009</v>
      </c>
      <c r="T2164" s="419" t="str">
        <f t="shared" si="67"/>
        <v>511Xã Đông Khánh Sơn</v>
      </c>
      <c r="U2164" t="e">
        <f>VLOOKUP(S2164,'DM CQT mới'!$E$7:$E$132,1,)</f>
        <v>#N/A</v>
      </c>
      <c r="V2164" s="360" t="s">
        <v>2011</v>
      </c>
      <c r="W2164" s="363" t="s">
        <v>16012</v>
      </c>
      <c r="X2164" t="b">
        <f t="shared" si="66"/>
        <v>1</v>
      </c>
    </row>
    <row r="2165" spans="1:24" ht="75" hidden="1">
      <c r="A2165" s="360" t="s">
        <v>14637</v>
      </c>
      <c r="B2165" s="361" t="s">
        <v>12124</v>
      </c>
      <c r="C2165" s="361">
        <v>2</v>
      </c>
      <c r="D2165" s="361" t="s">
        <v>4822</v>
      </c>
      <c r="E2165" s="361" t="s">
        <v>14638</v>
      </c>
      <c r="F2165" s="361" t="s">
        <v>15972</v>
      </c>
      <c r="G2165" s="361" t="s">
        <v>4793</v>
      </c>
      <c r="H2165" s="361" t="s">
        <v>7948</v>
      </c>
      <c r="I2165" s="363" t="s">
        <v>4793</v>
      </c>
      <c r="J2165" s="363" t="s">
        <v>12247</v>
      </c>
      <c r="K2165" s="360" t="s">
        <v>13746</v>
      </c>
      <c r="L2165" s="360" t="s">
        <v>4822</v>
      </c>
      <c r="M2165" s="360" t="s">
        <v>14638</v>
      </c>
      <c r="N2165" s="363" t="s">
        <v>16014</v>
      </c>
      <c r="O2165" s="363" t="s">
        <v>13926</v>
      </c>
      <c r="P2165" s="363" t="s">
        <v>14639</v>
      </c>
      <c r="Q2165" s="363" t="s">
        <v>14640</v>
      </c>
      <c r="R2165" s="363" t="s">
        <v>16015</v>
      </c>
      <c r="S2165" s="363" t="s">
        <v>12205</v>
      </c>
      <c r="T2165" s="419" t="str">
        <f t="shared" si="67"/>
        <v>511Phường Ninh Hòa</v>
      </c>
      <c r="U2165" t="e">
        <f>VLOOKUP(S2165,'DM CQT mới'!$E$7:$E$132,1,)</f>
        <v>#N/A</v>
      </c>
      <c r="V2165" s="360" t="s">
        <v>4822</v>
      </c>
      <c r="W2165" s="363" t="s">
        <v>16014</v>
      </c>
      <c r="X2165" t="b">
        <f t="shared" si="66"/>
        <v>1</v>
      </c>
    </row>
    <row r="2166" spans="1:24" ht="75" hidden="1">
      <c r="A2166" s="360" t="s">
        <v>14637</v>
      </c>
      <c r="B2166" s="361" t="s">
        <v>12124</v>
      </c>
      <c r="C2166" s="361">
        <v>2</v>
      </c>
      <c r="D2166" s="361" t="s">
        <v>4822</v>
      </c>
      <c r="E2166" s="361" t="s">
        <v>14638</v>
      </c>
      <c r="F2166" s="361" t="s">
        <v>15972</v>
      </c>
      <c r="G2166" s="361" t="s">
        <v>4793</v>
      </c>
      <c r="H2166" s="361" t="s">
        <v>7948</v>
      </c>
      <c r="I2166" s="363" t="s">
        <v>4793</v>
      </c>
      <c r="J2166" s="363" t="s">
        <v>12247</v>
      </c>
      <c r="K2166" s="360" t="s">
        <v>13746</v>
      </c>
      <c r="L2166" s="360" t="s">
        <v>4822</v>
      </c>
      <c r="M2166" s="360" t="s">
        <v>14638</v>
      </c>
      <c r="N2166" s="363" t="s">
        <v>16014</v>
      </c>
      <c r="O2166" s="363" t="s">
        <v>13926</v>
      </c>
      <c r="P2166" s="363" t="s">
        <v>14639</v>
      </c>
      <c r="Q2166" s="363" t="s">
        <v>14640</v>
      </c>
      <c r="R2166" s="363" t="s">
        <v>16015</v>
      </c>
      <c r="S2166" s="363" t="s">
        <v>15367</v>
      </c>
      <c r="T2166" s="419" t="str">
        <f t="shared" si="67"/>
        <v>511Phường Đông Ninh Hòa</v>
      </c>
      <c r="U2166" t="e">
        <f>VLOOKUP(S2166,'DM CQT mới'!$E$7:$E$132,1,)</f>
        <v>#N/A</v>
      </c>
      <c r="V2166" s="360" t="s">
        <v>4822</v>
      </c>
      <c r="W2166" s="363" t="s">
        <v>16014</v>
      </c>
      <c r="X2166" t="b">
        <f t="shared" si="66"/>
        <v>1</v>
      </c>
    </row>
    <row r="2167" spans="1:24" ht="75" hidden="1">
      <c r="A2167" s="360" t="s">
        <v>14637</v>
      </c>
      <c r="B2167" s="361" t="s">
        <v>12124</v>
      </c>
      <c r="C2167" s="361">
        <v>2</v>
      </c>
      <c r="D2167" s="361" t="s">
        <v>4822</v>
      </c>
      <c r="E2167" s="361" t="s">
        <v>14638</v>
      </c>
      <c r="F2167" s="361" t="s">
        <v>15972</v>
      </c>
      <c r="G2167" s="361" t="s">
        <v>4793</v>
      </c>
      <c r="H2167" s="361" t="s">
        <v>7948</v>
      </c>
      <c r="I2167" s="363" t="s">
        <v>4793</v>
      </c>
      <c r="J2167" s="363" t="s">
        <v>12247</v>
      </c>
      <c r="K2167" s="360" t="s">
        <v>13746</v>
      </c>
      <c r="L2167" s="360" t="s">
        <v>4822</v>
      </c>
      <c r="M2167" s="360" t="s">
        <v>14638</v>
      </c>
      <c r="N2167" s="363" t="s">
        <v>16014</v>
      </c>
      <c r="O2167" s="363" t="s">
        <v>13926</v>
      </c>
      <c r="P2167" s="363" t="s">
        <v>14639</v>
      </c>
      <c r="Q2167" s="363" t="s">
        <v>14640</v>
      </c>
      <c r="R2167" s="363" t="s">
        <v>16015</v>
      </c>
      <c r="S2167" s="363" t="s">
        <v>15368</v>
      </c>
      <c r="T2167" s="419" t="str">
        <f t="shared" si="67"/>
        <v>511Phường Hòa Thắng</v>
      </c>
      <c r="U2167" t="e">
        <f>VLOOKUP(S2167,'DM CQT mới'!$E$7:$E$132,1,)</f>
        <v>#N/A</v>
      </c>
      <c r="V2167" s="360" t="s">
        <v>4822</v>
      </c>
      <c r="W2167" s="363" t="s">
        <v>16014</v>
      </c>
      <c r="X2167" t="b">
        <f t="shared" si="66"/>
        <v>1</v>
      </c>
    </row>
    <row r="2168" spans="1:24" ht="75" hidden="1">
      <c r="A2168" s="360" t="s">
        <v>14637</v>
      </c>
      <c r="B2168" s="361" t="s">
        <v>12124</v>
      </c>
      <c r="C2168" s="361">
        <v>2</v>
      </c>
      <c r="D2168" s="361" t="s">
        <v>4822</v>
      </c>
      <c r="E2168" s="361" t="s">
        <v>14638</v>
      </c>
      <c r="F2168" s="361" t="s">
        <v>15972</v>
      </c>
      <c r="G2168" s="361" t="s">
        <v>4793</v>
      </c>
      <c r="H2168" s="361" t="s">
        <v>7948</v>
      </c>
      <c r="I2168" s="363" t="s">
        <v>4793</v>
      </c>
      <c r="J2168" s="363" t="s">
        <v>12247</v>
      </c>
      <c r="K2168" s="360" t="s">
        <v>13746</v>
      </c>
      <c r="L2168" s="360" t="s">
        <v>4822</v>
      </c>
      <c r="M2168" s="360" t="s">
        <v>14638</v>
      </c>
      <c r="N2168" s="363" t="s">
        <v>16014</v>
      </c>
      <c r="O2168" s="363" t="s">
        <v>13926</v>
      </c>
      <c r="P2168" s="363" t="s">
        <v>14639</v>
      </c>
      <c r="Q2168" s="363" t="s">
        <v>14640</v>
      </c>
      <c r="R2168" s="363" t="s">
        <v>16015</v>
      </c>
      <c r="S2168" s="363" t="s">
        <v>9987</v>
      </c>
      <c r="T2168" s="419" t="str">
        <f t="shared" si="67"/>
        <v>511Xã Tân Định</v>
      </c>
      <c r="U2168" t="e">
        <f>VLOOKUP(S2168,'DM CQT mới'!$E$7:$E$132,1,)</f>
        <v>#N/A</v>
      </c>
      <c r="V2168" s="360" t="s">
        <v>4822</v>
      </c>
      <c r="W2168" s="363" t="s">
        <v>16014</v>
      </c>
      <c r="X2168" t="b">
        <f t="shared" si="66"/>
        <v>1</v>
      </c>
    </row>
    <row r="2169" spans="1:24" ht="75" hidden="1">
      <c r="A2169" s="360" t="s">
        <v>14637</v>
      </c>
      <c r="B2169" s="361" t="s">
        <v>12124</v>
      </c>
      <c r="C2169" s="361">
        <v>2</v>
      </c>
      <c r="D2169" s="361" t="s">
        <v>4822</v>
      </c>
      <c r="E2169" s="361" t="s">
        <v>14638</v>
      </c>
      <c r="F2169" s="361" t="s">
        <v>15972</v>
      </c>
      <c r="G2169" s="361" t="s">
        <v>4793</v>
      </c>
      <c r="H2169" s="361" t="s">
        <v>7948</v>
      </c>
      <c r="I2169" s="363" t="s">
        <v>4793</v>
      </c>
      <c r="J2169" s="363" t="s">
        <v>12247</v>
      </c>
      <c r="K2169" s="360" t="s">
        <v>13746</v>
      </c>
      <c r="L2169" s="360" t="s">
        <v>4822</v>
      </c>
      <c r="M2169" s="360" t="s">
        <v>14638</v>
      </c>
      <c r="N2169" s="363" t="s">
        <v>16014</v>
      </c>
      <c r="O2169" s="363" t="s">
        <v>13926</v>
      </c>
      <c r="P2169" s="363" t="s">
        <v>14639</v>
      </c>
      <c r="Q2169" s="363" t="s">
        <v>14640</v>
      </c>
      <c r="R2169" s="363" t="s">
        <v>16015</v>
      </c>
      <c r="S2169" s="363" t="s">
        <v>15369</v>
      </c>
      <c r="T2169" s="419" t="str">
        <f t="shared" si="67"/>
        <v>511Xã Nam Ninh Hòa</v>
      </c>
      <c r="U2169" t="e">
        <f>VLOOKUP(S2169,'DM CQT mới'!$E$7:$E$132,1,)</f>
        <v>#N/A</v>
      </c>
      <c r="V2169" s="360" t="s">
        <v>4822</v>
      </c>
      <c r="W2169" s="363" t="s">
        <v>16014</v>
      </c>
      <c r="X2169" t="b">
        <f t="shared" si="66"/>
        <v>1</v>
      </c>
    </row>
    <row r="2170" spans="1:24" ht="75" hidden="1">
      <c r="A2170" s="360" t="s">
        <v>14637</v>
      </c>
      <c r="B2170" s="361" t="s">
        <v>12124</v>
      </c>
      <c r="C2170" s="361">
        <v>2</v>
      </c>
      <c r="D2170" s="361" t="s">
        <v>4822</v>
      </c>
      <c r="E2170" s="361" t="s">
        <v>14638</v>
      </c>
      <c r="F2170" s="361" t="s">
        <v>15972</v>
      </c>
      <c r="G2170" s="361" t="s">
        <v>4793</v>
      </c>
      <c r="H2170" s="361" t="s">
        <v>7948</v>
      </c>
      <c r="I2170" s="363" t="s">
        <v>4793</v>
      </c>
      <c r="J2170" s="363" t="s">
        <v>12247</v>
      </c>
      <c r="K2170" s="360" t="s">
        <v>13746</v>
      </c>
      <c r="L2170" s="360" t="s">
        <v>4822</v>
      </c>
      <c r="M2170" s="360" t="s">
        <v>14638</v>
      </c>
      <c r="N2170" s="363" t="s">
        <v>16014</v>
      </c>
      <c r="O2170" s="363" t="s">
        <v>13926</v>
      </c>
      <c r="P2170" s="363" t="s">
        <v>14639</v>
      </c>
      <c r="Q2170" s="363" t="s">
        <v>14640</v>
      </c>
      <c r="R2170" s="363" t="s">
        <v>16015</v>
      </c>
      <c r="S2170" s="363" t="s">
        <v>15370</v>
      </c>
      <c r="T2170" s="419" t="str">
        <f t="shared" si="67"/>
        <v>511Xã Tây Ninh Hòa</v>
      </c>
      <c r="U2170" t="e">
        <f>VLOOKUP(S2170,'DM CQT mới'!$E$7:$E$132,1,)</f>
        <v>#N/A</v>
      </c>
      <c r="V2170" s="360" t="s">
        <v>4822</v>
      </c>
      <c r="W2170" s="363" t="s">
        <v>16014</v>
      </c>
      <c r="X2170" t="b">
        <f t="shared" si="66"/>
        <v>1</v>
      </c>
    </row>
    <row r="2171" spans="1:24" ht="75" hidden="1">
      <c r="A2171" s="360" t="s">
        <v>14637</v>
      </c>
      <c r="B2171" s="361" t="s">
        <v>12124</v>
      </c>
      <c r="C2171" s="361">
        <v>2</v>
      </c>
      <c r="D2171" s="361" t="s">
        <v>4822</v>
      </c>
      <c r="E2171" s="361" t="s">
        <v>14638</v>
      </c>
      <c r="F2171" s="361" t="s">
        <v>15972</v>
      </c>
      <c r="G2171" s="361" t="s">
        <v>4793</v>
      </c>
      <c r="H2171" s="361" t="s">
        <v>7948</v>
      </c>
      <c r="I2171" s="363" t="s">
        <v>4793</v>
      </c>
      <c r="J2171" s="363" t="s">
        <v>12247</v>
      </c>
      <c r="K2171" s="360" t="s">
        <v>13746</v>
      </c>
      <c r="L2171" s="360" t="s">
        <v>4822</v>
      </c>
      <c r="M2171" s="360" t="s">
        <v>14638</v>
      </c>
      <c r="N2171" s="363" t="s">
        <v>16014</v>
      </c>
      <c r="O2171" s="363" t="s">
        <v>13926</v>
      </c>
      <c r="P2171" s="363" t="s">
        <v>14639</v>
      </c>
      <c r="Q2171" s="363" t="s">
        <v>14640</v>
      </c>
      <c r="R2171" s="363" t="s">
        <v>16015</v>
      </c>
      <c r="S2171" s="363" t="s">
        <v>15371</v>
      </c>
      <c r="T2171" s="419" t="str">
        <f t="shared" si="67"/>
        <v>511Xã Hòa Trí</v>
      </c>
      <c r="U2171" t="e">
        <f>VLOOKUP(S2171,'DM CQT mới'!$E$7:$E$132,1,)</f>
        <v>#N/A</v>
      </c>
      <c r="V2171" s="360" t="s">
        <v>4822</v>
      </c>
      <c r="W2171" s="363" t="s">
        <v>16014</v>
      </c>
      <c r="X2171" t="b">
        <f t="shared" si="66"/>
        <v>1</v>
      </c>
    </row>
    <row r="2172" spans="1:24" ht="75" hidden="1">
      <c r="A2172" s="360" t="s">
        <v>14637</v>
      </c>
      <c r="B2172" s="361" t="s">
        <v>12124</v>
      </c>
      <c r="C2172" s="361">
        <v>2</v>
      </c>
      <c r="D2172" s="361" t="s">
        <v>4822</v>
      </c>
      <c r="E2172" s="361" t="s">
        <v>14638</v>
      </c>
      <c r="F2172" s="361" t="s">
        <v>15972</v>
      </c>
      <c r="G2172" s="361" t="s">
        <v>4793</v>
      </c>
      <c r="H2172" s="361" t="s">
        <v>7948</v>
      </c>
      <c r="I2172" s="363" t="s">
        <v>4793</v>
      </c>
      <c r="J2172" s="363" t="s">
        <v>12247</v>
      </c>
      <c r="K2172" s="360" t="s">
        <v>13746</v>
      </c>
      <c r="L2172" s="360" t="s">
        <v>4822</v>
      </c>
      <c r="M2172" s="360" t="s">
        <v>14638</v>
      </c>
      <c r="N2172" s="363" t="s">
        <v>16014</v>
      </c>
      <c r="O2172" s="363" t="s">
        <v>13926</v>
      </c>
      <c r="P2172" s="363" t="s">
        <v>14639</v>
      </c>
      <c r="Q2172" s="363" t="s">
        <v>14640</v>
      </c>
      <c r="R2172" s="363" t="s">
        <v>16015</v>
      </c>
      <c r="S2172" s="363" t="s">
        <v>15372</v>
      </c>
      <c r="T2172" s="419" t="str">
        <f t="shared" si="67"/>
        <v>511Xã Bắc Ninh Hòa</v>
      </c>
      <c r="U2172" t="e">
        <f>VLOOKUP(S2172,'DM CQT mới'!$E$7:$E$132,1,)</f>
        <v>#N/A</v>
      </c>
      <c r="V2172" s="360" t="s">
        <v>4822</v>
      </c>
      <c r="W2172" s="363" t="s">
        <v>16014</v>
      </c>
      <c r="X2172" t="b">
        <f t="shared" si="66"/>
        <v>1</v>
      </c>
    </row>
    <row r="2173" spans="1:24" ht="75" hidden="1">
      <c r="A2173" s="360" t="s">
        <v>14637</v>
      </c>
      <c r="B2173" s="361" t="s">
        <v>12124</v>
      </c>
      <c r="C2173" s="361">
        <v>2</v>
      </c>
      <c r="D2173" s="361" t="s">
        <v>4822</v>
      </c>
      <c r="E2173" s="361" t="s">
        <v>14638</v>
      </c>
      <c r="F2173" s="361" t="s">
        <v>15972</v>
      </c>
      <c r="G2173" s="361" t="s">
        <v>4793</v>
      </c>
      <c r="H2173" s="361" t="s">
        <v>7948</v>
      </c>
      <c r="I2173" s="363" t="s">
        <v>4793</v>
      </c>
      <c r="J2173" s="363" t="s">
        <v>12247</v>
      </c>
      <c r="K2173" s="360" t="s">
        <v>13746</v>
      </c>
      <c r="L2173" s="360" t="s">
        <v>4822</v>
      </c>
      <c r="M2173" s="360" t="s">
        <v>14638</v>
      </c>
      <c r="N2173" s="363" t="s">
        <v>16014</v>
      </c>
      <c r="O2173" s="363" t="s">
        <v>13926</v>
      </c>
      <c r="P2173" s="363" t="s">
        <v>14639</v>
      </c>
      <c r="Q2173" s="363" t="s">
        <v>14640</v>
      </c>
      <c r="R2173" s="363" t="s">
        <v>16015</v>
      </c>
      <c r="S2173" s="363" t="s">
        <v>9990</v>
      </c>
      <c r="T2173" s="419" t="str">
        <f t="shared" si="67"/>
        <v>511Xã Vạn Ninh</v>
      </c>
      <c r="U2173" t="e">
        <f>VLOOKUP(S2173,'DM CQT mới'!$E$7:$E$132,1,)</f>
        <v>#N/A</v>
      </c>
      <c r="V2173" s="360" t="s">
        <v>4822</v>
      </c>
      <c r="W2173" s="363" t="s">
        <v>16014</v>
      </c>
      <c r="X2173" t="b">
        <f t="shared" si="66"/>
        <v>1</v>
      </c>
    </row>
    <row r="2174" spans="1:24" ht="75" hidden="1">
      <c r="A2174" s="360" t="s">
        <v>14637</v>
      </c>
      <c r="B2174" s="361" t="s">
        <v>12124</v>
      </c>
      <c r="C2174" s="361">
        <v>2</v>
      </c>
      <c r="D2174" s="361" t="s">
        <v>4822</v>
      </c>
      <c r="E2174" s="361" t="s">
        <v>14638</v>
      </c>
      <c r="F2174" s="361" t="s">
        <v>15972</v>
      </c>
      <c r="G2174" s="361" t="s">
        <v>4793</v>
      </c>
      <c r="H2174" s="361" t="s">
        <v>7948</v>
      </c>
      <c r="I2174" s="363" t="s">
        <v>4793</v>
      </c>
      <c r="J2174" s="363" t="s">
        <v>12247</v>
      </c>
      <c r="K2174" s="360" t="s">
        <v>13746</v>
      </c>
      <c r="L2174" s="360" t="s">
        <v>4822</v>
      </c>
      <c r="M2174" s="360" t="s">
        <v>14638</v>
      </c>
      <c r="N2174" s="363" t="s">
        <v>16014</v>
      </c>
      <c r="O2174" s="363" t="s">
        <v>13926</v>
      </c>
      <c r="P2174" s="363" t="s">
        <v>14639</v>
      </c>
      <c r="Q2174" s="363" t="s">
        <v>14640</v>
      </c>
      <c r="R2174" s="363" t="s">
        <v>16015</v>
      </c>
      <c r="S2174" s="363" t="s">
        <v>9989</v>
      </c>
      <c r="T2174" s="419" t="str">
        <f t="shared" si="67"/>
        <v>511Xã Tu Bông</v>
      </c>
      <c r="U2174" t="e">
        <f>VLOOKUP(S2174,'DM CQT mới'!$E$7:$E$132,1,)</f>
        <v>#N/A</v>
      </c>
      <c r="V2174" s="360" t="s">
        <v>4822</v>
      </c>
      <c r="W2174" s="363" t="s">
        <v>16014</v>
      </c>
      <c r="X2174" t="b">
        <f t="shared" si="66"/>
        <v>1</v>
      </c>
    </row>
    <row r="2175" spans="1:24" ht="75" hidden="1">
      <c r="A2175" s="360" t="s">
        <v>14637</v>
      </c>
      <c r="B2175" s="361" t="s">
        <v>12124</v>
      </c>
      <c r="C2175" s="361">
        <v>2</v>
      </c>
      <c r="D2175" s="361" t="s">
        <v>4822</v>
      </c>
      <c r="E2175" s="361" t="s">
        <v>14638</v>
      </c>
      <c r="F2175" s="361" t="s">
        <v>15972</v>
      </c>
      <c r="G2175" s="361" t="s">
        <v>4793</v>
      </c>
      <c r="H2175" s="361" t="s">
        <v>7948</v>
      </c>
      <c r="I2175" s="363" t="s">
        <v>4793</v>
      </c>
      <c r="J2175" s="363" t="s">
        <v>12247</v>
      </c>
      <c r="K2175" s="360" t="s">
        <v>13746</v>
      </c>
      <c r="L2175" s="360" t="s">
        <v>4822</v>
      </c>
      <c r="M2175" s="360" t="s">
        <v>14638</v>
      </c>
      <c r="N2175" s="363" t="s">
        <v>16014</v>
      </c>
      <c r="O2175" s="363" t="s">
        <v>13926</v>
      </c>
      <c r="P2175" s="363" t="s">
        <v>14639</v>
      </c>
      <c r="Q2175" s="363" t="s">
        <v>14640</v>
      </c>
      <c r="R2175" s="363" t="s">
        <v>16015</v>
      </c>
      <c r="S2175" s="363" t="s">
        <v>9130</v>
      </c>
      <c r="T2175" s="419" t="str">
        <f t="shared" si="67"/>
        <v>511Xã Vạn Thắng</v>
      </c>
      <c r="U2175" t="e">
        <f>VLOOKUP(S2175,'DM CQT mới'!$E$7:$E$132,1,)</f>
        <v>#N/A</v>
      </c>
      <c r="V2175" s="360" t="s">
        <v>4822</v>
      </c>
      <c r="W2175" s="363" t="s">
        <v>16014</v>
      </c>
      <c r="X2175" t="b">
        <f t="shared" si="66"/>
        <v>1</v>
      </c>
    </row>
    <row r="2176" spans="1:24" ht="75" hidden="1">
      <c r="A2176" s="360" t="s">
        <v>14637</v>
      </c>
      <c r="B2176" s="361" t="s">
        <v>12124</v>
      </c>
      <c r="C2176" s="361">
        <v>2</v>
      </c>
      <c r="D2176" s="361" t="s">
        <v>4822</v>
      </c>
      <c r="E2176" s="361" t="s">
        <v>14638</v>
      </c>
      <c r="F2176" s="361" t="s">
        <v>15972</v>
      </c>
      <c r="G2176" s="361" t="s">
        <v>4793</v>
      </c>
      <c r="H2176" s="361" t="s">
        <v>7948</v>
      </c>
      <c r="I2176" s="363" t="s">
        <v>4793</v>
      </c>
      <c r="J2176" s="363" t="s">
        <v>12247</v>
      </c>
      <c r="K2176" s="360" t="s">
        <v>13746</v>
      </c>
      <c r="L2176" s="360" t="s">
        <v>4822</v>
      </c>
      <c r="M2176" s="360" t="s">
        <v>14638</v>
      </c>
      <c r="N2176" s="363" t="s">
        <v>16014</v>
      </c>
      <c r="O2176" s="363" t="s">
        <v>13926</v>
      </c>
      <c r="P2176" s="363" t="s">
        <v>14639</v>
      </c>
      <c r="Q2176" s="363" t="s">
        <v>14640</v>
      </c>
      <c r="R2176" s="363" t="s">
        <v>16015</v>
      </c>
      <c r="S2176" s="363" t="s">
        <v>9991</v>
      </c>
      <c r="T2176" s="419" t="str">
        <f t="shared" si="67"/>
        <v>511Xã Vạn Hưng</v>
      </c>
      <c r="U2176" t="e">
        <f>VLOOKUP(S2176,'DM CQT mới'!$E$7:$E$132,1,)</f>
        <v>#N/A</v>
      </c>
      <c r="V2176" s="360" t="s">
        <v>4822</v>
      </c>
      <c r="W2176" s="363" t="s">
        <v>16014</v>
      </c>
      <c r="X2176" t="b">
        <f t="shared" si="66"/>
        <v>1</v>
      </c>
    </row>
    <row r="2177" spans="1:24" ht="75" hidden="1">
      <c r="A2177" s="360" t="s">
        <v>14637</v>
      </c>
      <c r="B2177" s="361" t="s">
        <v>12124</v>
      </c>
      <c r="C2177" s="361">
        <v>2</v>
      </c>
      <c r="D2177" s="361" t="s">
        <v>4822</v>
      </c>
      <c r="E2177" s="361" t="s">
        <v>14638</v>
      </c>
      <c r="F2177" s="361" t="s">
        <v>15972</v>
      </c>
      <c r="G2177" s="361" t="s">
        <v>4793</v>
      </c>
      <c r="H2177" s="361" t="s">
        <v>7948</v>
      </c>
      <c r="I2177" s="363" t="s">
        <v>4793</v>
      </c>
      <c r="J2177" s="363" t="s">
        <v>12247</v>
      </c>
      <c r="K2177" s="360" t="s">
        <v>13746</v>
      </c>
      <c r="L2177" s="360" t="s">
        <v>4822</v>
      </c>
      <c r="M2177" s="360" t="s">
        <v>14638</v>
      </c>
      <c r="N2177" s="363" t="s">
        <v>16014</v>
      </c>
      <c r="O2177" s="363" t="s">
        <v>13926</v>
      </c>
      <c r="P2177" s="363" t="s">
        <v>14639</v>
      </c>
      <c r="Q2177" s="363" t="s">
        <v>14640</v>
      </c>
      <c r="R2177" s="363" t="s">
        <v>16015</v>
      </c>
      <c r="S2177" s="363" t="s">
        <v>9988</v>
      </c>
      <c r="T2177" s="419" t="str">
        <f t="shared" si="67"/>
        <v>511Xã Đại Lãnh</v>
      </c>
      <c r="U2177" t="e">
        <f>VLOOKUP(S2177,'DM CQT mới'!$E$7:$E$132,1,)</f>
        <v>#N/A</v>
      </c>
      <c r="V2177" s="360" t="s">
        <v>4822</v>
      </c>
      <c r="W2177" s="363" t="s">
        <v>16014</v>
      </c>
      <c r="X2177" t="b">
        <f t="shared" si="66"/>
        <v>1</v>
      </c>
    </row>
    <row r="2178" spans="1:24" ht="45" hidden="1">
      <c r="A2178" s="360" t="s">
        <v>14641</v>
      </c>
      <c r="B2178" s="361" t="s">
        <v>12400</v>
      </c>
      <c r="C2178" s="361">
        <v>9</v>
      </c>
      <c r="D2178" s="361">
        <v>2219</v>
      </c>
      <c r="E2178" s="361" t="s">
        <v>14642</v>
      </c>
      <c r="F2178" s="361" t="s">
        <v>16016</v>
      </c>
      <c r="G2178" s="361" t="s">
        <v>14643</v>
      </c>
      <c r="H2178" s="361">
        <v>511</v>
      </c>
      <c r="I2178" s="363" t="s">
        <v>4793</v>
      </c>
      <c r="J2178" s="363" t="s">
        <v>12247</v>
      </c>
      <c r="K2178" s="360" t="s">
        <v>13750</v>
      </c>
      <c r="L2178" s="360" t="s">
        <v>14644</v>
      </c>
      <c r="M2178" s="360"/>
      <c r="N2178" s="363" t="s">
        <v>16017</v>
      </c>
      <c r="O2178" s="363" t="s">
        <v>13844</v>
      </c>
      <c r="P2178" s="363" t="s">
        <v>5865</v>
      </c>
      <c r="Q2178" s="363" t="s">
        <v>14645</v>
      </c>
      <c r="R2178" s="363" t="s">
        <v>16018</v>
      </c>
      <c r="S2178" s="363" t="s">
        <v>10013</v>
      </c>
      <c r="T2178" s="419" t="str">
        <f t="shared" si="67"/>
        <v>511Phường Phan Rang</v>
      </c>
      <c r="U2178" t="e">
        <f>VLOOKUP(S2178,'DM CQT mới'!$E$7:$E$132,1,)</f>
        <v>#N/A</v>
      </c>
      <c r="V2178" s="360" t="s">
        <v>14644</v>
      </c>
      <c r="W2178" s="363" t="s">
        <v>16017</v>
      </c>
      <c r="X2178" t="b">
        <f t="shared" si="66"/>
        <v>0</v>
      </c>
    </row>
    <row r="2179" spans="1:24" ht="45" hidden="1">
      <c r="A2179" s="360" t="s">
        <v>14641</v>
      </c>
      <c r="B2179" s="361" t="s">
        <v>12400</v>
      </c>
      <c r="C2179" s="361">
        <v>9</v>
      </c>
      <c r="D2179" s="361">
        <v>2219</v>
      </c>
      <c r="E2179" s="361" t="s">
        <v>14642</v>
      </c>
      <c r="F2179" s="361" t="s">
        <v>16016</v>
      </c>
      <c r="G2179" s="361" t="s">
        <v>14643</v>
      </c>
      <c r="H2179" s="361">
        <v>511</v>
      </c>
      <c r="I2179" s="363" t="s">
        <v>4793</v>
      </c>
      <c r="J2179" s="363" t="s">
        <v>12247</v>
      </c>
      <c r="K2179" s="360" t="s">
        <v>13750</v>
      </c>
      <c r="L2179" s="360" t="s">
        <v>14644</v>
      </c>
      <c r="M2179" s="360"/>
      <c r="N2179" s="363" t="s">
        <v>16017</v>
      </c>
      <c r="O2179" s="363" t="s">
        <v>13844</v>
      </c>
      <c r="P2179" s="363" t="s">
        <v>5865</v>
      </c>
      <c r="Q2179" s="363" t="s">
        <v>14645</v>
      </c>
      <c r="R2179" s="363" t="s">
        <v>16018</v>
      </c>
      <c r="S2179" s="363" t="s">
        <v>8870</v>
      </c>
      <c r="T2179" s="419" t="str">
        <f t="shared" si="67"/>
        <v>511Phường Đông Hải</v>
      </c>
      <c r="U2179" t="e">
        <f>VLOOKUP(S2179,'DM CQT mới'!$E$7:$E$132,1,)</f>
        <v>#N/A</v>
      </c>
      <c r="V2179" s="360" t="s">
        <v>14644</v>
      </c>
      <c r="W2179" s="363" t="s">
        <v>16017</v>
      </c>
      <c r="X2179" t="b">
        <f t="shared" si="66"/>
        <v>0</v>
      </c>
    </row>
    <row r="2180" spans="1:24" ht="45" hidden="1">
      <c r="A2180" s="360" t="s">
        <v>14641</v>
      </c>
      <c r="B2180" s="361" t="s">
        <v>12400</v>
      </c>
      <c r="C2180" s="361">
        <v>9</v>
      </c>
      <c r="D2180" s="361">
        <v>2219</v>
      </c>
      <c r="E2180" s="361" t="s">
        <v>14642</v>
      </c>
      <c r="F2180" s="361" t="s">
        <v>16016</v>
      </c>
      <c r="G2180" s="361" t="s">
        <v>14643</v>
      </c>
      <c r="H2180" s="361">
        <v>511</v>
      </c>
      <c r="I2180" s="363" t="s">
        <v>4793</v>
      </c>
      <c r="J2180" s="363" t="s">
        <v>12247</v>
      </c>
      <c r="K2180" s="360" t="s">
        <v>13750</v>
      </c>
      <c r="L2180" s="360" t="s">
        <v>14644</v>
      </c>
      <c r="M2180" s="360"/>
      <c r="N2180" s="363" t="s">
        <v>16017</v>
      </c>
      <c r="O2180" s="363" t="s">
        <v>13844</v>
      </c>
      <c r="P2180" s="363" t="s">
        <v>5865</v>
      </c>
      <c r="Q2180" s="363" t="s">
        <v>14645</v>
      </c>
      <c r="R2180" s="363" t="s">
        <v>16018</v>
      </c>
      <c r="S2180" s="363" t="s">
        <v>10014</v>
      </c>
      <c r="T2180" s="419" t="str">
        <f t="shared" si="67"/>
        <v>511Phường Ninh Chử</v>
      </c>
      <c r="U2180" t="e">
        <f>VLOOKUP(S2180,'DM CQT mới'!$E$7:$E$132,1,)</f>
        <v>#N/A</v>
      </c>
      <c r="V2180" s="360" t="s">
        <v>14644</v>
      </c>
      <c r="W2180" s="363" t="s">
        <v>16017</v>
      </c>
      <c r="X2180" t="b">
        <f t="shared" ref="X2180:X2243" si="68">V2180=D2180</f>
        <v>0</v>
      </c>
    </row>
    <row r="2181" spans="1:24" ht="45" hidden="1">
      <c r="A2181" s="360" t="s">
        <v>14641</v>
      </c>
      <c r="B2181" s="361" t="s">
        <v>12400</v>
      </c>
      <c r="C2181" s="361">
        <v>9</v>
      </c>
      <c r="D2181" s="361">
        <v>2219</v>
      </c>
      <c r="E2181" s="361" t="s">
        <v>14642</v>
      </c>
      <c r="F2181" s="361" t="s">
        <v>16016</v>
      </c>
      <c r="G2181" s="361" t="s">
        <v>14643</v>
      </c>
      <c r="H2181" s="361">
        <v>511</v>
      </c>
      <c r="I2181" s="363" t="s">
        <v>4793</v>
      </c>
      <c r="J2181" s="363" t="s">
        <v>12247</v>
      </c>
      <c r="K2181" s="360" t="s">
        <v>13750</v>
      </c>
      <c r="L2181" s="360" t="s">
        <v>14644</v>
      </c>
      <c r="M2181" s="360"/>
      <c r="N2181" s="363" t="s">
        <v>16017</v>
      </c>
      <c r="O2181" s="363" t="s">
        <v>13844</v>
      </c>
      <c r="P2181" s="363" t="s">
        <v>5865</v>
      </c>
      <c r="Q2181" s="363" t="s">
        <v>14645</v>
      </c>
      <c r="R2181" s="363" t="s">
        <v>16018</v>
      </c>
      <c r="S2181" s="363" t="s">
        <v>10015</v>
      </c>
      <c r="T2181" s="419" t="str">
        <f t="shared" ref="T2181:T2244" si="69">H2181&amp;S2181</f>
        <v>511Phường Bảo An</v>
      </c>
      <c r="U2181" t="e">
        <f>VLOOKUP(S2181,'DM CQT mới'!$E$7:$E$132,1,)</f>
        <v>#N/A</v>
      </c>
      <c r="V2181" s="360" t="s">
        <v>14644</v>
      </c>
      <c r="W2181" s="363" t="s">
        <v>16017</v>
      </c>
      <c r="X2181" t="b">
        <f t="shared" si="68"/>
        <v>0</v>
      </c>
    </row>
    <row r="2182" spans="1:24" ht="45" hidden="1">
      <c r="A2182" s="360" t="s">
        <v>14641</v>
      </c>
      <c r="B2182" s="361" t="s">
        <v>12400</v>
      </c>
      <c r="C2182" s="361">
        <v>9</v>
      </c>
      <c r="D2182" s="361">
        <v>2219</v>
      </c>
      <c r="E2182" s="361" t="s">
        <v>14642</v>
      </c>
      <c r="F2182" s="361" t="s">
        <v>16016</v>
      </c>
      <c r="G2182" s="361" t="s">
        <v>14643</v>
      </c>
      <c r="H2182" s="361">
        <v>511</v>
      </c>
      <c r="I2182" s="363" t="s">
        <v>4793</v>
      </c>
      <c r="J2182" s="363" t="s">
        <v>12247</v>
      </c>
      <c r="K2182" s="360" t="s">
        <v>13750</v>
      </c>
      <c r="L2182" s="360" t="s">
        <v>14644</v>
      </c>
      <c r="M2182" s="360"/>
      <c r="N2182" s="363" t="s">
        <v>16017</v>
      </c>
      <c r="O2182" s="363" t="s">
        <v>13844</v>
      </c>
      <c r="P2182" s="363" t="s">
        <v>5865</v>
      </c>
      <c r="Q2182" s="363" t="s">
        <v>14645</v>
      </c>
      <c r="R2182" s="363" t="s">
        <v>16018</v>
      </c>
      <c r="S2182" s="363" t="s">
        <v>10016</v>
      </c>
      <c r="T2182" s="419" t="str">
        <f t="shared" si="69"/>
        <v>511Phường Đô Vinh</v>
      </c>
      <c r="U2182" t="e">
        <f>VLOOKUP(S2182,'DM CQT mới'!$E$7:$E$132,1,)</f>
        <v>#N/A</v>
      </c>
      <c r="V2182" s="360" t="s">
        <v>14644</v>
      </c>
      <c r="W2182" s="363" t="s">
        <v>16017</v>
      </c>
      <c r="X2182" t="b">
        <f t="shared" si="68"/>
        <v>0</v>
      </c>
    </row>
    <row r="2183" spans="1:24" ht="45" hidden="1">
      <c r="A2183" s="360" t="s">
        <v>14646</v>
      </c>
      <c r="B2183" s="361" t="s">
        <v>12400</v>
      </c>
      <c r="C2183" s="361">
        <v>10</v>
      </c>
      <c r="D2183" s="361" t="s">
        <v>1125</v>
      </c>
      <c r="E2183" s="361" t="s">
        <v>14647</v>
      </c>
      <c r="F2183" s="361" t="s">
        <v>16019</v>
      </c>
      <c r="G2183" s="361" t="s">
        <v>14643</v>
      </c>
      <c r="H2183" s="361">
        <v>511</v>
      </c>
      <c r="I2183" s="363" t="s">
        <v>4793</v>
      </c>
      <c r="J2183" s="363" t="s">
        <v>12247</v>
      </c>
      <c r="K2183" s="360" t="s">
        <v>13753</v>
      </c>
      <c r="L2183" s="360" t="s">
        <v>14648</v>
      </c>
      <c r="M2183" s="360"/>
      <c r="N2183" s="363" t="s">
        <v>16020</v>
      </c>
      <c r="O2183" s="363" t="s">
        <v>13844</v>
      </c>
      <c r="P2183" s="363" t="s">
        <v>14649</v>
      </c>
      <c r="Q2183" s="363" t="s">
        <v>14650</v>
      </c>
      <c r="R2183" s="363" t="s">
        <v>16021</v>
      </c>
      <c r="S2183" s="363" t="s">
        <v>10026</v>
      </c>
      <c r="T2183" s="419" t="str">
        <f t="shared" si="69"/>
        <v>511Xã Ninh Sơn</v>
      </c>
      <c r="U2183" t="e">
        <f>VLOOKUP(S2183,'DM CQT mới'!$E$7:$E$132,1,)</f>
        <v>#N/A</v>
      </c>
      <c r="V2183" s="360" t="s">
        <v>14648</v>
      </c>
      <c r="W2183" s="363" t="s">
        <v>16020</v>
      </c>
      <c r="X2183" t="b">
        <f t="shared" si="68"/>
        <v>0</v>
      </c>
    </row>
    <row r="2184" spans="1:24" ht="45" hidden="1">
      <c r="A2184" s="360" t="s">
        <v>14646</v>
      </c>
      <c r="B2184" s="361" t="s">
        <v>12400</v>
      </c>
      <c r="C2184" s="361">
        <v>10</v>
      </c>
      <c r="D2184" s="361" t="s">
        <v>1125</v>
      </c>
      <c r="E2184" s="361" t="s">
        <v>14647</v>
      </c>
      <c r="F2184" s="361" t="s">
        <v>16019</v>
      </c>
      <c r="G2184" s="361" t="s">
        <v>14643</v>
      </c>
      <c r="H2184" s="361">
        <v>511</v>
      </c>
      <c r="I2184" s="363" t="s">
        <v>4793</v>
      </c>
      <c r="J2184" s="363" t="s">
        <v>12247</v>
      </c>
      <c r="K2184" s="360" t="s">
        <v>13753</v>
      </c>
      <c r="L2184" s="360" t="s">
        <v>14648</v>
      </c>
      <c r="M2184" s="360"/>
      <c r="N2184" s="363" t="s">
        <v>16020</v>
      </c>
      <c r="O2184" s="363" t="s">
        <v>13844</v>
      </c>
      <c r="P2184" s="363" t="s">
        <v>14649</v>
      </c>
      <c r="Q2184" s="363" t="s">
        <v>14650</v>
      </c>
      <c r="R2184" s="363" t="s">
        <v>16021</v>
      </c>
      <c r="S2184" s="363" t="s">
        <v>10027</v>
      </c>
      <c r="T2184" s="419" t="str">
        <f t="shared" si="69"/>
        <v>511Xã Lâm Sơn</v>
      </c>
      <c r="U2184" t="e">
        <f>VLOOKUP(S2184,'DM CQT mới'!$E$7:$E$132,1,)</f>
        <v>#N/A</v>
      </c>
      <c r="V2184" s="360" t="s">
        <v>14648</v>
      </c>
      <c r="W2184" s="363" t="s">
        <v>16020</v>
      </c>
      <c r="X2184" t="b">
        <f t="shared" si="68"/>
        <v>0</v>
      </c>
    </row>
    <row r="2185" spans="1:24" ht="45" hidden="1">
      <c r="A2185" s="360" t="s">
        <v>14646</v>
      </c>
      <c r="B2185" s="361" t="s">
        <v>12400</v>
      </c>
      <c r="C2185" s="361">
        <v>10</v>
      </c>
      <c r="D2185" s="361" t="s">
        <v>1125</v>
      </c>
      <c r="E2185" s="361" t="s">
        <v>14647</v>
      </c>
      <c r="F2185" s="361" t="s">
        <v>16019</v>
      </c>
      <c r="G2185" s="361" t="s">
        <v>14643</v>
      </c>
      <c r="H2185" s="361">
        <v>511</v>
      </c>
      <c r="I2185" s="363" t="s">
        <v>4793</v>
      </c>
      <c r="J2185" s="363" t="s">
        <v>12247</v>
      </c>
      <c r="K2185" s="360" t="s">
        <v>13753</v>
      </c>
      <c r="L2185" s="360" t="s">
        <v>14648</v>
      </c>
      <c r="M2185" s="360"/>
      <c r="N2185" s="363" t="s">
        <v>16020</v>
      </c>
      <c r="O2185" s="363" t="s">
        <v>13844</v>
      </c>
      <c r="P2185" s="363" t="s">
        <v>14649</v>
      </c>
      <c r="Q2185" s="363" t="s">
        <v>14650</v>
      </c>
      <c r="R2185" s="363" t="s">
        <v>16021</v>
      </c>
      <c r="S2185" s="363" t="s">
        <v>10028</v>
      </c>
      <c r="T2185" s="419" t="str">
        <f t="shared" si="69"/>
        <v>511Xã Anh Dũng</v>
      </c>
      <c r="U2185" t="e">
        <f>VLOOKUP(S2185,'DM CQT mới'!$E$7:$E$132,1,)</f>
        <v>#N/A</v>
      </c>
      <c r="V2185" s="360" t="s">
        <v>14648</v>
      </c>
      <c r="W2185" s="363" t="s">
        <v>16020</v>
      </c>
      <c r="X2185" t="b">
        <f t="shared" si="68"/>
        <v>0</v>
      </c>
    </row>
    <row r="2186" spans="1:24" ht="45" hidden="1">
      <c r="A2186" s="360" t="s">
        <v>14646</v>
      </c>
      <c r="B2186" s="361" t="s">
        <v>12400</v>
      </c>
      <c r="C2186" s="361">
        <v>10</v>
      </c>
      <c r="D2186" s="361" t="s">
        <v>1125</v>
      </c>
      <c r="E2186" s="361" t="s">
        <v>14647</v>
      </c>
      <c r="F2186" s="361" t="s">
        <v>16019</v>
      </c>
      <c r="G2186" s="361" t="s">
        <v>14643</v>
      </c>
      <c r="H2186" s="361">
        <v>511</v>
      </c>
      <c r="I2186" s="363" t="s">
        <v>4793</v>
      </c>
      <c r="J2186" s="363" t="s">
        <v>12247</v>
      </c>
      <c r="K2186" s="360" t="s">
        <v>13753</v>
      </c>
      <c r="L2186" s="360" t="s">
        <v>14648</v>
      </c>
      <c r="M2186" s="360"/>
      <c r="N2186" s="363" t="s">
        <v>16020</v>
      </c>
      <c r="O2186" s="363" t="s">
        <v>13844</v>
      </c>
      <c r="P2186" s="363" t="s">
        <v>14649</v>
      </c>
      <c r="Q2186" s="363" t="s">
        <v>14650</v>
      </c>
      <c r="R2186" s="363" t="s">
        <v>16021</v>
      </c>
      <c r="S2186" s="363" t="s">
        <v>10029</v>
      </c>
      <c r="T2186" s="419" t="str">
        <f t="shared" si="69"/>
        <v>511Xã Mỹ Sơn</v>
      </c>
      <c r="U2186" t="e">
        <f>VLOOKUP(S2186,'DM CQT mới'!$E$7:$E$132,1,)</f>
        <v>#N/A</v>
      </c>
      <c r="V2186" s="360" t="s">
        <v>14648</v>
      </c>
      <c r="W2186" s="363" t="s">
        <v>16020</v>
      </c>
      <c r="X2186" t="b">
        <f t="shared" si="68"/>
        <v>0</v>
      </c>
    </row>
    <row r="2187" spans="1:24" ht="45" hidden="1">
      <c r="A2187" s="360" t="s">
        <v>14646</v>
      </c>
      <c r="B2187" s="361" t="s">
        <v>12400</v>
      </c>
      <c r="C2187" s="361">
        <v>10</v>
      </c>
      <c r="D2187" s="361" t="s">
        <v>1125</v>
      </c>
      <c r="E2187" s="361" t="s">
        <v>14647</v>
      </c>
      <c r="F2187" s="361" t="s">
        <v>16019</v>
      </c>
      <c r="G2187" s="361" t="s">
        <v>14643</v>
      </c>
      <c r="H2187" s="361">
        <v>511</v>
      </c>
      <c r="I2187" s="363" t="s">
        <v>4793</v>
      </c>
      <c r="J2187" s="363" t="s">
        <v>12247</v>
      </c>
      <c r="K2187" s="360" t="s">
        <v>13753</v>
      </c>
      <c r="L2187" s="360" t="s">
        <v>14648</v>
      </c>
      <c r="M2187" s="360"/>
      <c r="N2187" s="363" t="s">
        <v>16020</v>
      </c>
      <c r="O2187" s="363" t="s">
        <v>13844</v>
      </c>
      <c r="P2187" s="363" t="s">
        <v>14649</v>
      </c>
      <c r="Q2187" s="363" t="s">
        <v>14650</v>
      </c>
      <c r="R2187" s="363" t="s">
        <v>16021</v>
      </c>
      <c r="S2187" s="363" t="s">
        <v>10030</v>
      </c>
      <c r="T2187" s="419" t="str">
        <f t="shared" si="69"/>
        <v>511Xã Bác Ái Đông</v>
      </c>
      <c r="U2187" t="e">
        <f>VLOOKUP(S2187,'DM CQT mới'!$E$7:$E$132,1,)</f>
        <v>#N/A</v>
      </c>
      <c r="V2187" s="360" t="s">
        <v>14648</v>
      </c>
      <c r="W2187" s="363" t="s">
        <v>16020</v>
      </c>
      <c r="X2187" t="b">
        <f t="shared" si="68"/>
        <v>0</v>
      </c>
    </row>
    <row r="2188" spans="1:24" ht="45" hidden="1">
      <c r="A2188" s="360" t="s">
        <v>14646</v>
      </c>
      <c r="B2188" s="361" t="s">
        <v>12400</v>
      </c>
      <c r="C2188" s="361">
        <v>10</v>
      </c>
      <c r="D2188" s="361" t="s">
        <v>1125</v>
      </c>
      <c r="E2188" s="361" t="s">
        <v>14647</v>
      </c>
      <c r="F2188" s="361" t="s">
        <v>16019</v>
      </c>
      <c r="G2188" s="361" t="s">
        <v>14643</v>
      </c>
      <c r="H2188" s="361">
        <v>511</v>
      </c>
      <c r="I2188" s="363" t="s">
        <v>4793</v>
      </c>
      <c r="J2188" s="363" t="s">
        <v>12247</v>
      </c>
      <c r="K2188" s="360" t="s">
        <v>13753</v>
      </c>
      <c r="L2188" s="360" t="s">
        <v>14648</v>
      </c>
      <c r="M2188" s="360"/>
      <c r="N2188" s="363" t="s">
        <v>16020</v>
      </c>
      <c r="O2188" s="363" t="s">
        <v>13844</v>
      </c>
      <c r="P2188" s="363" t="s">
        <v>14649</v>
      </c>
      <c r="Q2188" s="363" t="s">
        <v>14650</v>
      </c>
      <c r="R2188" s="363" t="s">
        <v>16021</v>
      </c>
      <c r="S2188" s="363" t="s">
        <v>10031</v>
      </c>
      <c r="T2188" s="419" t="str">
        <f t="shared" si="69"/>
        <v>511Xã Bác Ái</v>
      </c>
      <c r="U2188" t="e">
        <f>VLOOKUP(S2188,'DM CQT mới'!$E$7:$E$132,1,)</f>
        <v>#N/A</v>
      </c>
      <c r="V2188" s="360" t="s">
        <v>14648</v>
      </c>
      <c r="W2188" s="363" t="s">
        <v>16020</v>
      </c>
      <c r="X2188" t="b">
        <f t="shared" si="68"/>
        <v>0</v>
      </c>
    </row>
    <row r="2189" spans="1:24" ht="45" hidden="1">
      <c r="A2189" s="360" t="s">
        <v>14646</v>
      </c>
      <c r="B2189" s="361" t="s">
        <v>12400</v>
      </c>
      <c r="C2189" s="361">
        <v>10</v>
      </c>
      <c r="D2189" s="361" t="s">
        <v>1125</v>
      </c>
      <c r="E2189" s="361" t="s">
        <v>14647</v>
      </c>
      <c r="F2189" s="361" t="s">
        <v>16019</v>
      </c>
      <c r="G2189" s="361" t="s">
        <v>14643</v>
      </c>
      <c r="H2189" s="361">
        <v>511</v>
      </c>
      <c r="I2189" s="363" t="s">
        <v>4793</v>
      </c>
      <c r="J2189" s="363" t="s">
        <v>12247</v>
      </c>
      <c r="K2189" s="360" t="s">
        <v>13753</v>
      </c>
      <c r="L2189" s="360" t="s">
        <v>14648</v>
      </c>
      <c r="M2189" s="360"/>
      <c r="N2189" s="363" t="s">
        <v>16020</v>
      </c>
      <c r="O2189" s="363" t="s">
        <v>13844</v>
      </c>
      <c r="P2189" s="363" t="s">
        <v>14649</v>
      </c>
      <c r="Q2189" s="363" t="s">
        <v>14650</v>
      </c>
      <c r="R2189" s="363" t="s">
        <v>16021</v>
      </c>
      <c r="S2189" s="363" t="s">
        <v>10032</v>
      </c>
      <c r="T2189" s="419" t="str">
        <f t="shared" si="69"/>
        <v>511Xã Bác Ái Tây</v>
      </c>
      <c r="U2189" t="e">
        <f>VLOOKUP(S2189,'DM CQT mới'!$E$7:$E$132,1,)</f>
        <v>#N/A</v>
      </c>
      <c r="V2189" s="360" t="s">
        <v>14648</v>
      </c>
      <c r="W2189" s="363" t="s">
        <v>16020</v>
      </c>
      <c r="X2189" t="b">
        <f t="shared" si="68"/>
        <v>0</v>
      </c>
    </row>
    <row r="2190" spans="1:24" ht="45" hidden="1">
      <c r="A2190" s="360" t="s">
        <v>14651</v>
      </c>
      <c r="B2190" s="361" t="s">
        <v>12400</v>
      </c>
      <c r="C2190" s="361">
        <v>11</v>
      </c>
      <c r="D2190" s="361" t="s">
        <v>1137</v>
      </c>
      <c r="E2190" s="361" t="s">
        <v>14652</v>
      </c>
      <c r="F2190" s="361" t="s">
        <v>16022</v>
      </c>
      <c r="G2190" s="361" t="s">
        <v>14643</v>
      </c>
      <c r="H2190" s="361">
        <v>511</v>
      </c>
      <c r="I2190" s="363" t="s">
        <v>4793</v>
      </c>
      <c r="J2190" s="363" t="s">
        <v>12247</v>
      </c>
      <c r="K2190" s="360" t="s">
        <v>13756</v>
      </c>
      <c r="L2190" s="360" t="s">
        <v>14653</v>
      </c>
      <c r="M2190" s="360"/>
      <c r="N2190" s="363" t="s">
        <v>16023</v>
      </c>
      <c r="O2190" s="363" t="s">
        <v>13844</v>
      </c>
      <c r="P2190" s="363" t="s">
        <v>14654</v>
      </c>
      <c r="Q2190" s="363" t="s">
        <v>14655</v>
      </c>
      <c r="R2190" s="363" t="s">
        <v>16024</v>
      </c>
      <c r="S2190" s="363" t="s">
        <v>10024</v>
      </c>
      <c r="T2190" s="419" t="str">
        <f t="shared" si="69"/>
        <v>511Xã Ninh Hải</v>
      </c>
      <c r="U2190" t="e">
        <f>VLOOKUP(S2190,'DM CQT mới'!$E$7:$E$132,1,)</f>
        <v>#N/A</v>
      </c>
      <c r="V2190" s="360" t="s">
        <v>14653</v>
      </c>
      <c r="W2190" s="363" t="s">
        <v>16023</v>
      </c>
      <c r="X2190" t="b">
        <f t="shared" si="68"/>
        <v>0</v>
      </c>
    </row>
    <row r="2191" spans="1:24" ht="45" hidden="1">
      <c r="A2191" s="360" t="s">
        <v>14651</v>
      </c>
      <c r="B2191" s="361" t="s">
        <v>12400</v>
      </c>
      <c r="C2191" s="361">
        <v>11</v>
      </c>
      <c r="D2191" s="361" t="s">
        <v>1137</v>
      </c>
      <c r="E2191" s="361" t="s">
        <v>14652</v>
      </c>
      <c r="F2191" s="361" t="s">
        <v>16022</v>
      </c>
      <c r="G2191" s="361" t="s">
        <v>14643</v>
      </c>
      <c r="H2191" s="361">
        <v>511</v>
      </c>
      <c r="I2191" s="363" t="s">
        <v>4793</v>
      </c>
      <c r="J2191" s="363" t="s">
        <v>12247</v>
      </c>
      <c r="K2191" s="360" t="s">
        <v>13756</v>
      </c>
      <c r="L2191" s="360" t="s">
        <v>14653</v>
      </c>
      <c r="M2191" s="360"/>
      <c r="N2191" s="363" t="s">
        <v>16023</v>
      </c>
      <c r="O2191" s="363" t="s">
        <v>13844</v>
      </c>
      <c r="P2191" s="363" t="s">
        <v>14654</v>
      </c>
      <c r="Q2191" s="363" t="s">
        <v>14655</v>
      </c>
      <c r="R2191" s="363" t="s">
        <v>16024</v>
      </c>
      <c r="S2191" s="363" t="s">
        <v>10025</v>
      </c>
      <c r="T2191" s="419" t="str">
        <f t="shared" si="69"/>
        <v>511Xã Xuân Hải</v>
      </c>
      <c r="U2191" t="e">
        <f>VLOOKUP(S2191,'DM CQT mới'!$E$7:$E$132,1,)</f>
        <v>#N/A</v>
      </c>
      <c r="V2191" s="360" t="s">
        <v>14653</v>
      </c>
      <c r="W2191" s="363" t="s">
        <v>16023</v>
      </c>
      <c r="X2191" t="b">
        <f t="shared" si="68"/>
        <v>0</v>
      </c>
    </row>
    <row r="2192" spans="1:24" ht="45" hidden="1">
      <c r="A2192" s="360" t="s">
        <v>14651</v>
      </c>
      <c r="B2192" s="361" t="s">
        <v>12400</v>
      </c>
      <c r="C2192" s="361">
        <v>11</v>
      </c>
      <c r="D2192" s="361" t="s">
        <v>1137</v>
      </c>
      <c r="E2192" s="361" t="s">
        <v>14652</v>
      </c>
      <c r="F2192" s="361" t="s">
        <v>16022</v>
      </c>
      <c r="G2192" s="361" t="s">
        <v>14643</v>
      </c>
      <c r="H2192" s="361">
        <v>511</v>
      </c>
      <c r="I2192" s="363" t="s">
        <v>4793</v>
      </c>
      <c r="J2192" s="363" t="s">
        <v>12247</v>
      </c>
      <c r="K2192" s="360" t="s">
        <v>13756</v>
      </c>
      <c r="L2192" s="360" t="s">
        <v>14653</v>
      </c>
      <c r="M2192" s="360"/>
      <c r="N2192" s="363" t="s">
        <v>16023</v>
      </c>
      <c r="O2192" s="363" t="s">
        <v>13844</v>
      </c>
      <c r="P2192" s="363" t="s">
        <v>14654</v>
      </c>
      <c r="Q2192" s="363" t="s">
        <v>14655</v>
      </c>
      <c r="R2192" s="363" t="s">
        <v>16024</v>
      </c>
      <c r="S2192" s="363" t="s">
        <v>8897</v>
      </c>
      <c r="T2192" s="419" t="str">
        <f t="shared" si="69"/>
        <v>511Xã Vĩnh Hải</v>
      </c>
      <c r="U2192" t="e">
        <f>VLOOKUP(S2192,'DM CQT mới'!$E$7:$E$132,1,)</f>
        <v>#N/A</v>
      </c>
      <c r="V2192" s="360" t="s">
        <v>14653</v>
      </c>
      <c r="W2192" s="363" t="s">
        <v>16023</v>
      </c>
      <c r="X2192" t="b">
        <f t="shared" si="68"/>
        <v>0</v>
      </c>
    </row>
    <row r="2193" spans="1:24" ht="45" hidden="1">
      <c r="A2193" s="360" t="s">
        <v>14651</v>
      </c>
      <c r="B2193" s="361" t="s">
        <v>12400</v>
      </c>
      <c r="C2193" s="361">
        <v>11</v>
      </c>
      <c r="D2193" s="361" t="s">
        <v>1137</v>
      </c>
      <c r="E2193" s="361" t="s">
        <v>14652</v>
      </c>
      <c r="F2193" s="361" t="s">
        <v>16022</v>
      </c>
      <c r="G2193" s="361" t="s">
        <v>14643</v>
      </c>
      <c r="H2193" s="361">
        <v>511</v>
      </c>
      <c r="I2193" s="363" t="s">
        <v>4793</v>
      </c>
      <c r="J2193" s="363" t="s">
        <v>12247</v>
      </c>
      <c r="K2193" s="360" t="s">
        <v>13756</v>
      </c>
      <c r="L2193" s="360" t="s">
        <v>14653</v>
      </c>
      <c r="M2193" s="360"/>
      <c r="N2193" s="363" t="s">
        <v>16023</v>
      </c>
      <c r="O2193" s="363" t="s">
        <v>13844</v>
      </c>
      <c r="P2193" s="363" t="s">
        <v>14654</v>
      </c>
      <c r="Q2193" s="363" t="s">
        <v>14655</v>
      </c>
      <c r="R2193" s="363" t="s">
        <v>16024</v>
      </c>
      <c r="S2193" s="363" t="s">
        <v>10011</v>
      </c>
      <c r="T2193" s="419" t="str">
        <f t="shared" si="69"/>
        <v>511Xã Thuận Bắc</v>
      </c>
      <c r="U2193" t="e">
        <f>VLOOKUP(S2193,'DM CQT mới'!$E$7:$E$132,1,)</f>
        <v>#N/A</v>
      </c>
      <c r="V2193" s="360" t="s">
        <v>14653</v>
      </c>
      <c r="W2193" s="363" t="s">
        <v>16023</v>
      </c>
      <c r="X2193" t="b">
        <f t="shared" si="68"/>
        <v>0</v>
      </c>
    </row>
    <row r="2194" spans="1:24" ht="45" hidden="1">
      <c r="A2194" s="360" t="s">
        <v>14651</v>
      </c>
      <c r="B2194" s="361" t="s">
        <v>12400</v>
      </c>
      <c r="C2194" s="361">
        <v>11</v>
      </c>
      <c r="D2194" s="361" t="s">
        <v>1137</v>
      </c>
      <c r="E2194" s="361" t="s">
        <v>14652</v>
      </c>
      <c r="F2194" s="361" t="s">
        <v>16022</v>
      </c>
      <c r="G2194" s="361" t="s">
        <v>14643</v>
      </c>
      <c r="H2194" s="361">
        <v>511</v>
      </c>
      <c r="I2194" s="363" t="s">
        <v>4793</v>
      </c>
      <c r="J2194" s="363" t="s">
        <v>12247</v>
      </c>
      <c r="K2194" s="360" t="s">
        <v>13756</v>
      </c>
      <c r="L2194" s="360" t="s">
        <v>14653</v>
      </c>
      <c r="M2194" s="360"/>
      <c r="N2194" s="363" t="s">
        <v>16023</v>
      </c>
      <c r="O2194" s="363" t="s">
        <v>13844</v>
      </c>
      <c r="P2194" s="363" t="s">
        <v>14654</v>
      </c>
      <c r="Q2194" s="363" t="s">
        <v>14655</v>
      </c>
      <c r="R2194" s="363" t="s">
        <v>16024</v>
      </c>
      <c r="S2194" s="363" t="s">
        <v>10012</v>
      </c>
      <c r="T2194" s="419" t="str">
        <f t="shared" si="69"/>
        <v>511Xã Công Hải</v>
      </c>
      <c r="U2194" t="e">
        <f>VLOOKUP(S2194,'DM CQT mới'!$E$7:$E$132,1,)</f>
        <v>#N/A</v>
      </c>
      <c r="V2194" s="360" t="s">
        <v>14653</v>
      </c>
      <c r="W2194" s="363" t="s">
        <v>16023</v>
      </c>
      <c r="X2194" t="b">
        <f t="shared" si="68"/>
        <v>0</v>
      </c>
    </row>
    <row r="2195" spans="1:24" ht="45" hidden="1">
      <c r="A2195" s="360" t="s">
        <v>14656</v>
      </c>
      <c r="B2195" s="361" t="s">
        <v>12247</v>
      </c>
      <c r="C2195" s="361">
        <v>12</v>
      </c>
      <c r="D2195" s="361" t="s">
        <v>1145</v>
      </c>
      <c r="E2195" s="361" t="s">
        <v>14657</v>
      </c>
      <c r="F2195" s="361" t="s">
        <v>16025</v>
      </c>
      <c r="G2195" s="361" t="s">
        <v>14643</v>
      </c>
      <c r="H2195" s="361">
        <v>511</v>
      </c>
      <c r="I2195" s="363" t="s">
        <v>4793</v>
      </c>
      <c r="J2195" s="363" t="s">
        <v>12247</v>
      </c>
      <c r="K2195" s="360" t="s">
        <v>13759</v>
      </c>
      <c r="L2195" s="360" t="s">
        <v>14658</v>
      </c>
      <c r="M2195" s="360"/>
      <c r="N2195" s="363" t="s">
        <v>16026</v>
      </c>
      <c r="O2195" s="363" t="s">
        <v>13844</v>
      </c>
      <c r="P2195" s="363" t="s">
        <v>14659</v>
      </c>
      <c r="Q2195" s="363" t="s">
        <v>14660</v>
      </c>
      <c r="R2195" s="363" t="s">
        <v>16027</v>
      </c>
      <c r="S2195" s="363" t="s">
        <v>10017</v>
      </c>
      <c r="T2195" s="419" t="str">
        <f t="shared" si="69"/>
        <v>511Xã Ninh Phước</v>
      </c>
      <c r="U2195" t="e">
        <f>VLOOKUP(S2195,'DM CQT mới'!$E$7:$E$132,1,)</f>
        <v>#N/A</v>
      </c>
      <c r="V2195" s="360" t="s">
        <v>14658</v>
      </c>
      <c r="W2195" s="363" t="s">
        <v>16026</v>
      </c>
      <c r="X2195" t="b">
        <f t="shared" si="68"/>
        <v>0</v>
      </c>
    </row>
    <row r="2196" spans="1:24" ht="45" hidden="1">
      <c r="A2196" s="360" t="s">
        <v>14656</v>
      </c>
      <c r="B2196" s="361" t="s">
        <v>12247</v>
      </c>
      <c r="C2196" s="361">
        <v>12</v>
      </c>
      <c r="D2196" s="361" t="s">
        <v>1145</v>
      </c>
      <c r="E2196" s="361" t="s">
        <v>14657</v>
      </c>
      <c r="F2196" s="361" t="s">
        <v>16025</v>
      </c>
      <c r="G2196" s="361" t="s">
        <v>14643</v>
      </c>
      <c r="H2196" s="361">
        <v>511</v>
      </c>
      <c r="I2196" s="363" t="s">
        <v>4793</v>
      </c>
      <c r="J2196" s="363" t="s">
        <v>12247</v>
      </c>
      <c r="K2196" s="360" t="s">
        <v>13759</v>
      </c>
      <c r="L2196" s="360" t="s">
        <v>14658</v>
      </c>
      <c r="M2196" s="360"/>
      <c r="N2196" s="363" t="s">
        <v>16026</v>
      </c>
      <c r="O2196" s="363" t="s">
        <v>13844</v>
      </c>
      <c r="P2196" s="363" t="s">
        <v>14659</v>
      </c>
      <c r="Q2196" s="363" t="s">
        <v>14660</v>
      </c>
      <c r="R2196" s="363" t="s">
        <v>16027</v>
      </c>
      <c r="S2196" s="363" t="s">
        <v>10018</v>
      </c>
      <c r="T2196" s="419" t="str">
        <f t="shared" si="69"/>
        <v>511Xã Phước Hữu</v>
      </c>
      <c r="U2196" t="e">
        <f>VLOOKUP(S2196,'DM CQT mới'!$E$7:$E$132,1,)</f>
        <v>#N/A</v>
      </c>
      <c r="V2196" s="360" t="s">
        <v>14658</v>
      </c>
      <c r="W2196" s="363" t="s">
        <v>16026</v>
      </c>
      <c r="X2196" t="b">
        <f t="shared" si="68"/>
        <v>0</v>
      </c>
    </row>
    <row r="2197" spans="1:24" ht="45" hidden="1">
      <c r="A2197" s="360" t="s">
        <v>14656</v>
      </c>
      <c r="B2197" s="361" t="s">
        <v>12247</v>
      </c>
      <c r="C2197" s="361">
        <v>12</v>
      </c>
      <c r="D2197" s="361" t="s">
        <v>1145</v>
      </c>
      <c r="E2197" s="361" t="s">
        <v>14657</v>
      </c>
      <c r="F2197" s="361" t="s">
        <v>16025</v>
      </c>
      <c r="G2197" s="361" t="s">
        <v>14643</v>
      </c>
      <c r="H2197" s="361">
        <v>511</v>
      </c>
      <c r="I2197" s="363" t="s">
        <v>4793</v>
      </c>
      <c r="J2197" s="363" t="s">
        <v>12247</v>
      </c>
      <c r="K2197" s="360" t="s">
        <v>13759</v>
      </c>
      <c r="L2197" s="360" t="s">
        <v>14658</v>
      </c>
      <c r="M2197" s="360"/>
      <c r="N2197" s="363" t="s">
        <v>16026</v>
      </c>
      <c r="O2197" s="363" t="s">
        <v>13844</v>
      </c>
      <c r="P2197" s="363" t="s">
        <v>14659</v>
      </c>
      <c r="Q2197" s="363" t="s">
        <v>14660</v>
      </c>
      <c r="R2197" s="363" t="s">
        <v>16027</v>
      </c>
      <c r="S2197" s="363" t="s">
        <v>10019</v>
      </c>
      <c r="T2197" s="419" t="str">
        <f t="shared" si="69"/>
        <v>511Xã Phước Hậu</v>
      </c>
      <c r="U2197" t="e">
        <f>VLOOKUP(S2197,'DM CQT mới'!$E$7:$E$132,1,)</f>
        <v>#N/A</v>
      </c>
      <c r="V2197" s="360" t="s">
        <v>14658</v>
      </c>
      <c r="W2197" s="363" t="s">
        <v>16026</v>
      </c>
      <c r="X2197" t="b">
        <f t="shared" si="68"/>
        <v>0</v>
      </c>
    </row>
    <row r="2198" spans="1:24" ht="45" hidden="1">
      <c r="A2198" s="360" t="s">
        <v>14656</v>
      </c>
      <c r="B2198" s="361" t="s">
        <v>12247</v>
      </c>
      <c r="C2198" s="361">
        <v>12</v>
      </c>
      <c r="D2198" s="361" t="s">
        <v>1145</v>
      </c>
      <c r="E2198" s="361" t="s">
        <v>14657</v>
      </c>
      <c r="F2198" s="361" t="s">
        <v>16025</v>
      </c>
      <c r="G2198" s="361" t="s">
        <v>14643</v>
      </c>
      <c r="H2198" s="361">
        <v>511</v>
      </c>
      <c r="I2198" s="363" t="s">
        <v>4793</v>
      </c>
      <c r="J2198" s="363" t="s">
        <v>12247</v>
      </c>
      <c r="K2198" s="360" t="s">
        <v>13759</v>
      </c>
      <c r="L2198" s="360" t="s">
        <v>14658</v>
      </c>
      <c r="M2198" s="360"/>
      <c r="N2198" s="363" t="s">
        <v>16026</v>
      </c>
      <c r="O2198" s="363" t="s">
        <v>13844</v>
      </c>
      <c r="P2198" s="363" t="s">
        <v>14659</v>
      </c>
      <c r="Q2198" s="363" t="s">
        <v>14660</v>
      </c>
      <c r="R2198" s="363" t="s">
        <v>16027</v>
      </c>
      <c r="S2198" s="363" t="s">
        <v>10020</v>
      </c>
      <c r="T2198" s="419" t="str">
        <f t="shared" si="69"/>
        <v>511Xã Thuận Nam</v>
      </c>
      <c r="U2198" t="e">
        <f>VLOOKUP(S2198,'DM CQT mới'!$E$7:$E$132,1,)</f>
        <v>#N/A</v>
      </c>
      <c r="V2198" s="360" t="s">
        <v>14658</v>
      </c>
      <c r="W2198" s="363" t="s">
        <v>16026</v>
      </c>
      <c r="X2198" t="b">
        <f t="shared" si="68"/>
        <v>0</v>
      </c>
    </row>
    <row r="2199" spans="1:24" ht="45" hidden="1">
      <c r="A2199" s="360" t="s">
        <v>14656</v>
      </c>
      <c r="B2199" s="361" t="s">
        <v>12247</v>
      </c>
      <c r="C2199" s="361">
        <v>12</v>
      </c>
      <c r="D2199" s="361" t="s">
        <v>1145</v>
      </c>
      <c r="E2199" s="361" t="s">
        <v>14657</v>
      </c>
      <c r="F2199" s="361" t="s">
        <v>16025</v>
      </c>
      <c r="G2199" s="361" t="s">
        <v>14643</v>
      </c>
      <c r="H2199" s="361">
        <v>511</v>
      </c>
      <c r="I2199" s="363" t="s">
        <v>4793</v>
      </c>
      <c r="J2199" s="363" t="s">
        <v>12247</v>
      </c>
      <c r="K2199" s="360" t="s">
        <v>13759</v>
      </c>
      <c r="L2199" s="360" t="s">
        <v>14658</v>
      </c>
      <c r="M2199" s="360"/>
      <c r="N2199" s="363" t="s">
        <v>16026</v>
      </c>
      <c r="O2199" s="363" t="s">
        <v>13844</v>
      </c>
      <c r="P2199" s="363" t="s">
        <v>14659</v>
      </c>
      <c r="Q2199" s="363" t="s">
        <v>14660</v>
      </c>
      <c r="R2199" s="363" t="s">
        <v>16027</v>
      </c>
      <c r="S2199" s="363" t="s">
        <v>10021</v>
      </c>
      <c r="T2199" s="419" t="str">
        <f t="shared" si="69"/>
        <v>511Xã Cà Ná</v>
      </c>
      <c r="U2199" t="e">
        <f>VLOOKUP(S2199,'DM CQT mới'!$E$7:$E$132,1,)</f>
        <v>#N/A</v>
      </c>
      <c r="V2199" s="360" t="s">
        <v>14658</v>
      </c>
      <c r="W2199" s="363" t="s">
        <v>16026</v>
      </c>
      <c r="X2199" t="b">
        <f t="shared" si="68"/>
        <v>0</v>
      </c>
    </row>
    <row r="2200" spans="1:24" ht="45" hidden="1">
      <c r="A2200" s="360" t="s">
        <v>14656</v>
      </c>
      <c r="B2200" s="361" t="s">
        <v>12247</v>
      </c>
      <c r="C2200" s="361">
        <v>12</v>
      </c>
      <c r="D2200" s="361" t="s">
        <v>1145</v>
      </c>
      <c r="E2200" s="361" t="s">
        <v>14657</v>
      </c>
      <c r="F2200" s="361" t="s">
        <v>16025</v>
      </c>
      <c r="G2200" s="361" t="s">
        <v>14643</v>
      </c>
      <c r="H2200" s="361">
        <v>511</v>
      </c>
      <c r="I2200" s="363" t="s">
        <v>4793</v>
      </c>
      <c r="J2200" s="363" t="s">
        <v>12247</v>
      </c>
      <c r="K2200" s="360" t="s">
        <v>13759</v>
      </c>
      <c r="L2200" s="360" t="s">
        <v>14658</v>
      </c>
      <c r="M2200" s="360"/>
      <c r="N2200" s="363" t="s">
        <v>16026</v>
      </c>
      <c r="O2200" s="363" t="s">
        <v>13844</v>
      </c>
      <c r="P2200" s="363" t="s">
        <v>14659</v>
      </c>
      <c r="Q2200" s="363" t="s">
        <v>14660</v>
      </c>
      <c r="R2200" s="363" t="s">
        <v>16027</v>
      </c>
      <c r="S2200" s="363" t="s">
        <v>10022</v>
      </c>
      <c r="T2200" s="419" t="str">
        <f t="shared" si="69"/>
        <v>511Xã Phước Hà</v>
      </c>
      <c r="U2200" t="e">
        <f>VLOOKUP(S2200,'DM CQT mới'!$E$7:$E$132,1,)</f>
        <v>#N/A</v>
      </c>
      <c r="V2200" s="360" t="s">
        <v>14658</v>
      </c>
      <c r="W2200" s="363" t="s">
        <v>16026</v>
      </c>
      <c r="X2200" t="b">
        <f t="shared" si="68"/>
        <v>0</v>
      </c>
    </row>
    <row r="2201" spans="1:24" ht="45" hidden="1">
      <c r="A2201" s="360" t="s">
        <v>14656</v>
      </c>
      <c r="B2201" s="361" t="s">
        <v>12247</v>
      </c>
      <c r="C2201" s="361">
        <v>12</v>
      </c>
      <c r="D2201" s="361" t="s">
        <v>1145</v>
      </c>
      <c r="E2201" s="361" t="s">
        <v>14657</v>
      </c>
      <c r="F2201" s="361" t="s">
        <v>16025</v>
      </c>
      <c r="G2201" s="361" t="s">
        <v>14643</v>
      </c>
      <c r="H2201" s="361">
        <v>511</v>
      </c>
      <c r="I2201" s="363" t="s">
        <v>4793</v>
      </c>
      <c r="J2201" s="363" t="s">
        <v>12247</v>
      </c>
      <c r="K2201" s="360" t="s">
        <v>13759</v>
      </c>
      <c r="L2201" s="360" t="s">
        <v>14658</v>
      </c>
      <c r="M2201" s="360"/>
      <c r="N2201" s="363" t="s">
        <v>16026</v>
      </c>
      <c r="O2201" s="363" t="s">
        <v>13844</v>
      </c>
      <c r="P2201" s="363" t="s">
        <v>14659</v>
      </c>
      <c r="Q2201" s="363" t="s">
        <v>14660</v>
      </c>
      <c r="R2201" s="363" t="s">
        <v>16027</v>
      </c>
      <c r="S2201" s="363" t="s">
        <v>10023</v>
      </c>
      <c r="T2201" s="419" t="str">
        <f t="shared" si="69"/>
        <v>511Xã Phước Dinh</v>
      </c>
      <c r="U2201" t="e">
        <f>VLOOKUP(S2201,'DM CQT mới'!$E$7:$E$132,1,)</f>
        <v>#N/A</v>
      </c>
      <c r="V2201" s="360" t="s">
        <v>14658</v>
      </c>
      <c r="W2201" s="363" t="s">
        <v>16026</v>
      </c>
      <c r="X2201" t="b">
        <f t="shared" si="68"/>
        <v>0</v>
      </c>
    </row>
    <row r="2202" spans="1:24" ht="45" hidden="1">
      <c r="A2202" s="360" t="s">
        <v>14661</v>
      </c>
      <c r="B2202" s="361" t="s">
        <v>12247</v>
      </c>
      <c r="C2202" s="361">
        <v>16</v>
      </c>
      <c r="D2202" s="361">
        <v>2977</v>
      </c>
      <c r="E2202" s="361" t="s">
        <v>14662</v>
      </c>
      <c r="F2202" s="361" t="s">
        <v>16028</v>
      </c>
      <c r="G2202" s="361" t="s">
        <v>14629</v>
      </c>
      <c r="H2202" s="361" t="s">
        <v>7947</v>
      </c>
      <c r="I2202" s="363" t="s">
        <v>14629</v>
      </c>
      <c r="J2202" s="363" t="s">
        <v>12247</v>
      </c>
      <c r="K2202" s="360" t="s">
        <v>13762</v>
      </c>
      <c r="L2202" s="360">
        <v>2977</v>
      </c>
      <c r="M2202" s="360" t="s">
        <v>14662</v>
      </c>
      <c r="N2202" s="363" t="s">
        <v>16029</v>
      </c>
      <c r="O2202" s="363" t="s">
        <v>13926</v>
      </c>
      <c r="P2202" s="363" t="s">
        <v>5236</v>
      </c>
      <c r="Q2202" s="363" t="s">
        <v>14663</v>
      </c>
      <c r="R2202" s="363" t="s">
        <v>16030</v>
      </c>
      <c r="S2202" s="363" t="s">
        <v>9889</v>
      </c>
      <c r="T2202" s="419" t="str">
        <f t="shared" si="69"/>
        <v>605Phường Buôn Ma Thuột</v>
      </c>
      <c r="U2202" t="e">
        <f>VLOOKUP(S2202,'DM CQT mới'!$E$7:$E$132,1,)</f>
        <v>#N/A</v>
      </c>
      <c r="V2202" s="360">
        <v>2977</v>
      </c>
      <c r="W2202" s="363" t="s">
        <v>16029</v>
      </c>
      <c r="X2202" t="b">
        <f t="shared" si="68"/>
        <v>1</v>
      </c>
    </row>
    <row r="2203" spans="1:24" ht="45" hidden="1">
      <c r="A2203" s="360" t="s">
        <v>14661</v>
      </c>
      <c r="B2203" s="361" t="s">
        <v>12247</v>
      </c>
      <c r="C2203" s="361">
        <v>16</v>
      </c>
      <c r="D2203" s="361">
        <v>2977</v>
      </c>
      <c r="E2203" s="361" t="s">
        <v>14662</v>
      </c>
      <c r="F2203" s="361" t="s">
        <v>16028</v>
      </c>
      <c r="G2203" s="361" t="s">
        <v>14629</v>
      </c>
      <c r="H2203" s="361" t="s">
        <v>7947</v>
      </c>
      <c r="I2203" s="363" t="s">
        <v>14629</v>
      </c>
      <c r="J2203" s="363" t="s">
        <v>12247</v>
      </c>
      <c r="K2203" s="360" t="s">
        <v>13762</v>
      </c>
      <c r="L2203" s="360">
        <v>2977</v>
      </c>
      <c r="M2203" s="360" t="s">
        <v>14662</v>
      </c>
      <c r="N2203" s="363" t="s">
        <v>16029</v>
      </c>
      <c r="O2203" s="363" t="s">
        <v>13926</v>
      </c>
      <c r="P2203" s="363" t="s">
        <v>5236</v>
      </c>
      <c r="Q2203" s="363" t="s">
        <v>14663</v>
      </c>
      <c r="R2203" s="363" t="s">
        <v>16030</v>
      </c>
      <c r="S2203" s="363" t="s">
        <v>8816</v>
      </c>
      <c r="T2203" s="419" t="str">
        <f t="shared" si="69"/>
        <v>605Phường Tân An</v>
      </c>
      <c r="U2203" t="e">
        <f>VLOOKUP(S2203,'DM CQT mới'!$E$7:$E$132,1,)</f>
        <v>#N/A</v>
      </c>
      <c r="V2203" s="360">
        <v>2977</v>
      </c>
      <c r="W2203" s="363" t="s">
        <v>16029</v>
      </c>
      <c r="X2203" t="b">
        <f t="shared" si="68"/>
        <v>1</v>
      </c>
    </row>
    <row r="2204" spans="1:24" ht="45" hidden="1">
      <c r="A2204" s="360" t="s">
        <v>14661</v>
      </c>
      <c r="B2204" s="361" t="s">
        <v>12247</v>
      </c>
      <c r="C2204" s="361">
        <v>16</v>
      </c>
      <c r="D2204" s="361">
        <v>2977</v>
      </c>
      <c r="E2204" s="361" t="s">
        <v>14662</v>
      </c>
      <c r="F2204" s="361" t="s">
        <v>16028</v>
      </c>
      <c r="G2204" s="361" t="s">
        <v>14629</v>
      </c>
      <c r="H2204" s="361" t="s">
        <v>7947</v>
      </c>
      <c r="I2204" s="363" t="s">
        <v>14629</v>
      </c>
      <c r="J2204" s="363" t="s">
        <v>12247</v>
      </c>
      <c r="K2204" s="360" t="s">
        <v>13762</v>
      </c>
      <c r="L2204" s="360">
        <v>2977</v>
      </c>
      <c r="M2204" s="360" t="s">
        <v>14662</v>
      </c>
      <c r="N2204" s="363" t="s">
        <v>16029</v>
      </c>
      <c r="O2204" s="363" t="s">
        <v>13926</v>
      </c>
      <c r="P2204" s="363" t="s">
        <v>5236</v>
      </c>
      <c r="Q2204" s="363" t="s">
        <v>14663</v>
      </c>
      <c r="R2204" s="363" t="s">
        <v>16030</v>
      </c>
      <c r="S2204" s="363" t="s">
        <v>9890</v>
      </c>
      <c r="T2204" s="419" t="str">
        <f t="shared" si="69"/>
        <v>605Phường Tân Lập</v>
      </c>
      <c r="U2204" t="e">
        <f>VLOOKUP(S2204,'DM CQT mới'!$E$7:$E$132,1,)</f>
        <v>#N/A</v>
      </c>
      <c r="V2204" s="360">
        <v>2977</v>
      </c>
      <c r="W2204" s="363" t="s">
        <v>16029</v>
      </c>
      <c r="X2204" t="b">
        <f t="shared" si="68"/>
        <v>1</v>
      </c>
    </row>
    <row r="2205" spans="1:24" ht="45" hidden="1">
      <c r="A2205" s="360" t="s">
        <v>14661</v>
      </c>
      <c r="B2205" s="361" t="s">
        <v>12247</v>
      </c>
      <c r="C2205" s="361">
        <v>16</v>
      </c>
      <c r="D2205" s="361">
        <v>2977</v>
      </c>
      <c r="E2205" s="361" t="s">
        <v>14662</v>
      </c>
      <c r="F2205" s="361" t="s">
        <v>16028</v>
      </c>
      <c r="G2205" s="361" t="s">
        <v>14629</v>
      </c>
      <c r="H2205" s="361" t="s">
        <v>7947</v>
      </c>
      <c r="I2205" s="363" t="s">
        <v>14629</v>
      </c>
      <c r="J2205" s="363" t="s">
        <v>12247</v>
      </c>
      <c r="K2205" s="360" t="s">
        <v>13762</v>
      </c>
      <c r="L2205" s="360">
        <v>2977</v>
      </c>
      <c r="M2205" s="360" t="s">
        <v>14662</v>
      </c>
      <c r="N2205" s="363" t="s">
        <v>16029</v>
      </c>
      <c r="O2205" s="363" t="s">
        <v>13926</v>
      </c>
      <c r="P2205" s="363" t="s">
        <v>5236</v>
      </c>
      <c r="Q2205" s="363" t="s">
        <v>14663</v>
      </c>
      <c r="R2205" s="363" t="s">
        <v>16030</v>
      </c>
      <c r="S2205" s="363" t="s">
        <v>9891</v>
      </c>
      <c r="T2205" s="419" t="str">
        <f t="shared" si="69"/>
        <v>605Phường Thành Nhất</v>
      </c>
      <c r="U2205" t="e">
        <f>VLOOKUP(S2205,'DM CQT mới'!$E$7:$E$132,1,)</f>
        <v>#N/A</v>
      </c>
      <c r="V2205" s="360">
        <v>2977</v>
      </c>
      <c r="W2205" s="363" t="s">
        <v>16029</v>
      </c>
      <c r="X2205" t="b">
        <f t="shared" si="68"/>
        <v>1</v>
      </c>
    </row>
    <row r="2206" spans="1:24" ht="45" hidden="1">
      <c r="A2206" s="360" t="s">
        <v>14661</v>
      </c>
      <c r="B2206" s="361" t="s">
        <v>12247</v>
      </c>
      <c r="C2206" s="361">
        <v>16</v>
      </c>
      <c r="D2206" s="361">
        <v>2977</v>
      </c>
      <c r="E2206" s="361" t="s">
        <v>14662</v>
      </c>
      <c r="F2206" s="361" t="s">
        <v>16028</v>
      </c>
      <c r="G2206" s="361" t="s">
        <v>14629</v>
      </c>
      <c r="H2206" s="361" t="s">
        <v>7947</v>
      </c>
      <c r="I2206" s="363" t="s">
        <v>14629</v>
      </c>
      <c r="J2206" s="363" t="s">
        <v>12247</v>
      </c>
      <c r="K2206" s="360" t="s">
        <v>13762</v>
      </c>
      <c r="L2206" s="360">
        <v>2977</v>
      </c>
      <c r="M2206" s="360" t="s">
        <v>14662</v>
      </c>
      <c r="N2206" s="363" t="s">
        <v>16029</v>
      </c>
      <c r="O2206" s="363" t="s">
        <v>13926</v>
      </c>
      <c r="P2206" s="363" t="s">
        <v>5236</v>
      </c>
      <c r="Q2206" s="363" t="s">
        <v>14663</v>
      </c>
      <c r="R2206" s="363" t="s">
        <v>16030</v>
      </c>
      <c r="S2206" s="363" t="s">
        <v>9892</v>
      </c>
      <c r="T2206" s="419" t="str">
        <f t="shared" si="69"/>
        <v>605Phường Ea Kao</v>
      </c>
      <c r="U2206" t="e">
        <f>VLOOKUP(S2206,'DM CQT mới'!$E$7:$E$132,1,)</f>
        <v>#N/A</v>
      </c>
      <c r="V2206" s="360">
        <v>2977</v>
      </c>
      <c r="W2206" s="363" t="s">
        <v>16029</v>
      </c>
      <c r="X2206" t="b">
        <f t="shared" si="68"/>
        <v>1</v>
      </c>
    </row>
    <row r="2207" spans="1:24" ht="45" hidden="1">
      <c r="A2207" s="360" t="s">
        <v>14661</v>
      </c>
      <c r="B2207" s="361" t="s">
        <v>12247</v>
      </c>
      <c r="C2207" s="361">
        <v>16</v>
      </c>
      <c r="D2207" s="361">
        <v>2977</v>
      </c>
      <c r="E2207" s="361" t="s">
        <v>14662</v>
      </c>
      <c r="F2207" s="361" t="s">
        <v>16028</v>
      </c>
      <c r="G2207" s="361" t="s">
        <v>14629</v>
      </c>
      <c r="H2207" s="361" t="s">
        <v>7947</v>
      </c>
      <c r="I2207" s="363" t="s">
        <v>14629</v>
      </c>
      <c r="J2207" s="363" t="s">
        <v>12247</v>
      </c>
      <c r="K2207" s="360" t="s">
        <v>13762</v>
      </c>
      <c r="L2207" s="360">
        <v>2977</v>
      </c>
      <c r="M2207" s="360" t="s">
        <v>14662</v>
      </c>
      <c r="N2207" s="363" t="s">
        <v>16029</v>
      </c>
      <c r="O2207" s="363" t="s">
        <v>13926</v>
      </c>
      <c r="P2207" s="363" t="s">
        <v>5236</v>
      </c>
      <c r="Q2207" s="363" t="s">
        <v>14663</v>
      </c>
      <c r="R2207" s="363" t="s">
        <v>16030</v>
      </c>
      <c r="S2207" s="363" t="s">
        <v>15316</v>
      </c>
      <c r="T2207" s="419" t="str">
        <f t="shared" si="69"/>
        <v>605Xã Hòa Phú</v>
      </c>
      <c r="U2207" t="str">
        <f>VLOOKUP(S2207,'DM CQT mới'!$E$7:$E$132,1,)</f>
        <v>Xã Hòa Phú</v>
      </c>
      <c r="V2207" s="360">
        <v>2977</v>
      </c>
      <c r="W2207" s="363" t="s">
        <v>16029</v>
      </c>
      <c r="X2207" t="b">
        <f t="shared" si="68"/>
        <v>1</v>
      </c>
    </row>
    <row r="2208" spans="1:24" ht="45" hidden="1">
      <c r="A2208" s="360" t="s">
        <v>14664</v>
      </c>
      <c r="B2208" s="361" t="s">
        <v>12247</v>
      </c>
      <c r="C2208" s="361">
        <v>17</v>
      </c>
      <c r="D2208" s="361" t="s">
        <v>5250</v>
      </c>
      <c r="E2208" s="361" t="s">
        <v>14665</v>
      </c>
      <c r="F2208" s="361" t="s">
        <v>16031</v>
      </c>
      <c r="G2208" s="361" t="s">
        <v>14629</v>
      </c>
      <c r="H2208" s="361" t="s">
        <v>7947</v>
      </c>
      <c r="I2208" s="363" t="s">
        <v>14629</v>
      </c>
      <c r="J2208" s="363" t="s">
        <v>12247</v>
      </c>
      <c r="K2208" s="360" t="s">
        <v>13765</v>
      </c>
      <c r="L2208" s="360" t="s">
        <v>5250</v>
      </c>
      <c r="M2208" s="360" t="s">
        <v>14665</v>
      </c>
      <c r="N2208" s="363" t="s">
        <v>16032</v>
      </c>
      <c r="O2208" s="363" t="s">
        <v>13926</v>
      </c>
      <c r="P2208" s="363" t="s">
        <v>14666</v>
      </c>
      <c r="Q2208" s="363" t="s">
        <v>14667</v>
      </c>
      <c r="R2208" s="363" t="s">
        <v>16033</v>
      </c>
      <c r="S2208" s="363" t="s">
        <v>9911</v>
      </c>
      <c r="T2208" s="419" t="str">
        <f t="shared" si="69"/>
        <v>605Xã Ea Khăl</v>
      </c>
      <c r="U2208" t="e">
        <f>VLOOKUP(S2208,'DM CQT mới'!$E$7:$E$132,1,)</f>
        <v>#N/A</v>
      </c>
      <c r="V2208" s="360" t="s">
        <v>5250</v>
      </c>
      <c r="W2208" s="363" t="s">
        <v>16032</v>
      </c>
      <c r="X2208" t="b">
        <f t="shared" si="68"/>
        <v>1</v>
      </c>
    </row>
    <row r="2209" spans="1:24" ht="45" hidden="1">
      <c r="A2209" s="360" t="s">
        <v>14664</v>
      </c>
      <c r="B2209" s="361" t="s">
        <v>12247</v>
      </c>
      <c r="C2209" s="361">
        <v>17</v>
      </c>
      <c r="D2209" s="361" t="s">
        <v>5250</v>
      </c>
      <c r="E2209" s="361" t="s">
        <v>14665</v>
      </c>
      <c r="F2209" s="361" t="s">
        <v>16031</v>
      </c>
      <c r="G2209" s="361" t="s">
        <v>14629</v>
      </c>
      <c r="H2209" s="361" t="s">
        <v>7947</v>
      </c>
      <c r="I2209" s="363" t="s">
        <v>14629</v>
      </c>
      <c r="J2209" s="363" t="s">
        <v>12247</v>
      </c>
      <c r="K2209" s="360" t="s">
        <v>13765</v>
      </c>
      <c r="L2209" s="360" t="s">
        <v>5250</v>
      </c>
      <c r="M2209" s="360" t="s">
        <v>14665</v>
      </c>
      <c r="N2209" s="363" t="s">
        <v>16032</v>
      </c>
      <c r="O2209" s="363" t="s">
        <v>13926</v>
      </c>
      <c r="P2209" s="363" t="s">
        <v>14666</v>
      </c>
      <c r="Q2209" s="363" t="s">
        <v>14667</v>
      </c>
      <c r="R2209" s="363" t="s">
        <v>16033</v>
      </c>
      <c r="S2209" s="363" t="s">
        <v>9912</v>
      </c>
      <c r="T2209" s="419" t="str">
        <f t="shared" si="69"/>
        <v>605Xã Ea Drăng</v>
      </c>
      <c r="U2209" t="e">
        <f>VLOOKUP(S2209,'DM CQT mới'!$E$7:$E$132,1,)</f>
        <v>#N/A</v>
      </c>
      <c r="V2209" s="360" t="s">
        <v>5250</v>
      </c>
      <c r="W2209" s="363" t="s">
        <v>16032</v>
      </c>
      <c r="X2209" t="b">
        <f t="shared" si="68"/>
        <v>1</v>
      </c>
    </row>
    <row r="2210" spans="1:24" ht="45" hidden="1">
      <c r="A2210" s="360" t="s">
        <v>14664</v>
      </c>
      <c r="B2210" s="361" t="s">
        <v>12247</v>
      </c>
      <c r="C2210" s="361">
        <v>17</v>
      </c>
      <c r="D2210" s="361" t="s">
        <v>5250</v>
      </c>
      <c r="E2210" s="361" t="s">
        <v>14665</v>
      </c>
      <c r="F2210" s="361" t="s">
        <v>16031</v>
      </c>
      <c r="G2210" s="361" t="s">
        <v>14629</v>
      </c>
      <c r="H2210" s="361" t="s">
        <v>7947</v>
      </c>
      <c r="I2210" s="363" t="s">
        <v>14629</v>
      </c>
      <c r="J2210" s="363" t="s">
        <v>12247</v>
      </c>
      <c r="K2210" s="360" t="s">
        <v>13765</v>
      </c>
      <c r="L2210" s="360" t="s">
        <v>5250</v>
      </c>
      <c r="M2210" s="360" t="s">
        <v>14665</v>
      </c>
      <c r="N2210" s="363" t="s">
        <v>16032</v>
      </c>
      <c r="O2210" s="363" t="s">
        <v>13926</v>
      </c>
      <c r="P2210" s="363" t="s">
        <v>14666</v>
      </c>
      <c r="Q2210" s="363" t="s">
        <v>14667</v>
      </c>
      <c r="R2210" s="363" t="s">
        <v>16033</v>
      </c>
      <c r="S2210" s="363" t="s">
        <v>9913</v>
      </c>
      <c r="T2210" s="419" t="str">
        <f t="shared" si="69"/>
        <v>605Xã Ea Wy</v>
      </c>
      <c r="U2210" t="e">
        <f>VLOOKUP(S2210,'DM CQT mới'!$E$7:$E$132,1,)</f>
        <v>#N/A</v>
      </c>
      <c r="V2210" s="360" t="s">
        <v>5250</v>
      </c>
      <c r="W2210" s="363" t="s">
        <v>16032</v>
      </c>
      <c r="X2210" t="b">
        <f t="shared" si="68"/>
        <v>1</v>
      </c>
    </row>
    <row r="2211" spans="1:24" ht="45" hidden="1">
      <c r="A2211" s="360" t="s">
        <v>14664</v>
      </c>
      <c r="B2211" s="361" t="s">
        <v>12247</v>
      </c>
      <c r="C2211" s="361">
        <v>17</v>
      </c>
      <c r="D2211" s="361" t="s">
        <v>5250</v>
      </c>
      <c r="E2211" s="361" t="s">
        <v>14665</v>
      </c>
      <c r="F2211" s="361" t="s">
        <v>16031</v>
      </c>
      <c r="G2211" s="361" t="s">
        <v>14629</v>
      </c>
      <c r="H2211" s="361" t="s">
        <v>7947</v>
      </c>
      <c r="I2211" s="363" t="s">
        <v>14629</v>
      </c>
      <c r="J2211" s="363" t="s">
        <v>12247</v>
      </c>
      <c r="K2211" s="360" t="s">
        <v>13765</v>
      </c>
      <c r="L2211" s="360" t="s">
        <v>5250</v>
      </c>
      <c r="M2211" s="360" t="s">
        <v>14665</v>
      </c>
      <c r="N2211" s="363" t="s">
        <v>16032</v>
      </c>
      <c r="O2211" s="363" t="s">
        <v>13926</v>
      </c>
      <c r="P2211" s="363" t="s">
        <v>14666</v>
      </c>
      <c r="Q2211" s="363" t="s">
        <v>14667</v>
      </c>
      <c r="R2211" s="363" t="s">
        <v>16337</v>
      </c>
      <c r="S2211" s="363" t="s">
        <v>15373</v>
      </c>
      <c r="T2211" s="419" t="str">
        <f t="shared" si="69"/>
        <v>605Xã Ea H'Leo</v>
      </c>
      <c r="U2211" t="e">
        <f>VLOOKUP(S2211,'DM CQT mới'!$E$7:$E$132,1,)</f>
        <v>#N/A</v>
      </c>
      <c r="V2211" s="360" t="s">
        <v>5250</v>
      </c>
      <c r="W2211" s="363" t="s">
        <v>16032</v>
      </c>
      <c r="X2211" t="b">
        <f t="shared" si="68"/>
        <v>1</v>
      </c>
    </row>
    <row r="2212" spans="1:24" ht="45" hidden="1">
      <c r="A2212" s="360" t="s">
        <v>14664</v>
      </c>
      <c r="B2212" s="361" t="s">
        <v>12247</v>
      </c>
      <c r="C2212" s="361">
        <v>17</v>
      </c>
      <c r="D2212" s="361" t="s">
        <v>5250</v>
      </c>
      <c r="E2212" s="361" t="s">
        <v>14665</v>
      </c>
      <c r="F2212" s="361" t="s">
        <v>16031</v>
      </c>
      <c r="G2212" s="361" t="s">
        <v>14629</v>
      </c>
      <c r="H2212" s="361" t="s">
        <v>7947</v>
      </c>
      <c r="I2212" s="363" t="s">
        <v>14629</v>
      </c>
      <c r="J2212" s="363" t="s">
        <v>12247</v>
      </c>
      <c r="K2212" s="360" t="s">
        <v>13765</v>
      </c>
      <c r="L2212" s="360" t="s">
        <v>5250</v>
      </c>
      <c r="M2212" s="360" t="s">
        <v>14665</v>
      </c>
      <c r="N2212" s="363" t="s">
        <v>16032</v>
      </c>
      <c r="O2212" s="363" t="s">
        <v>13926</v>
      </c>
      <c r="P2212" s="363" t="s">
        <v>14666</v>
      </c>
      <c r="Q2212" s="363" t="s">
        <v>14667</v>
      </c>
      <c r="R2212" s="363" t="s">
        <v>16033</v>
      </c>
      <c r="S2212" s="363" t="s">
        <v>9914</v>
      </c>
      <c r="T2212" s="419" t="str">
        <f t="shared" si="69"/>
        <v>605Xã Ea Hiao</v>
      </c>
      <c r="U2212" t="e">
        <f>VLOOKUP(S2212,'DM CQT mới'!$E$7:$E$132,1,)</f>
        <v>#N/A</v>
      </c>
      <c r="V2212" s="360" t="s">
        <v>5250</v>
      </c>
      <c r="W2212" s="363" t="s">
        <v>16032</v>
      </c>
      <c r="X2212" t="b">
        <f t="shared" si="68"/>
        <v>1</v>
      </c>
    </row>
    <row r="2213" spans="1:24" ht="45" hidden="1">
      <c r="A2213" s="360" t="s">
        <v>14668</v>
      </c>
      <c r="B2213" s="361" t="s">
        <v>12247</v>
      </c>
      <c r="C2213" s="361">
        <v>18</v>
      </c>
      <c r="D2213" s="361" t="s">
        <v>5265</v>
      </c>
      <c r="E2213" s="361" t="s">
        <v>14669</v>
      </c>
      <c r="F2213" s="361" t="s">
        <v>16034</v>
      </c>
      <c r="G2213" s="361" t="s">
        <v>14629</v>
      </c>
      <c r="H2213" s="361" t="s">
        <v>7947</v>
      </c>
      <c r="I2213" s="363" t="s">
        <v>14629</v>
      </c>
      <c r="J2213" s="363" t="s">
        <v>12247</v>
      </c>
      <c r="K2213" s="360" t="s">
        <v>13768</v>
      </c>
      <c r="L2213" s="360" t="s">
        <v>5265</v>
      </c>
      <c r="M2213" s="360" t="s">
        <v>14669</v>
      </c>
      <c r="N2213" s="363" t="s">
        <v>16035</v>
      </c>
      <c r="O2213" s="363" t="s">
        <v>13926</v>
      </c>
      <c r="P2213" s="363" t="s">
        <v>14670</v>
      </c>
      <c r="Q2213" s="363" t="s">
        <v>14671</v>
      </c>
      <c r="R2213" s="363" t="s">
        <v>16036</v>
      </c>
      <c r="S2213" s="363" t="s">
        <v>9896</v>
      </c>
      <c r="T2213" s="419" t="str">
        <f t="shared" si="69"/>
        <v>605Xã Ea Súp</v>
      </c>
      <c r="U2213" t="e">
        <f>VLOOKUP(S2213,'DM CQT mới'!$E$7:$E$132,1,)</f>
        <v>#N/A</v>
      </c>
      <c r="V2213" s="360" t="s">
        <v>5265</v>
      </c>
      <c r="W2213" s="363" t="s">
        <v>16035</v>
      </c>
      <c r="X2213" t="b">
        <f t="shared" si="68"/>
        <v>1</v>
      </c>
    </row>
    <row r="2214" spans="1:24" ht="45" hidden="1">
      <c r="A2214" s="360" t="s">
        <v>14668</v>
      </c>
      <c r="B2214" s="361" t="s">
        <v>12247</v>
      </c>
      <c r="C2214" s="361">
        <v>18</v>
      </c>
      <c r="D2214" s="361" t="s">
        <v>5265</v>
      </c>
      <c r="E2214" s="361" t="s">
        <v>14669</v>
      </c>
      <c r="F2214" s="361" t="s">
        <v>16034</v>
      </c>
      <c r="G2214" s="361" t="s">
        <v>14629</v>
      </c>
      <c r="H2214" s="361" t="s">
        <v>7947</v>
      </c>
      <c r="I2214" s="363" t="s">
        <v>14629</v>
      </c>
      <c r="J2214" s="363" t="s">
        <v>12247</v>
      </c>
      <c r="K2214" s="360" t="s">
        <v>13768</v>
      </c>
      <c r="L2214" s="360" t="s">
        <v>5265</v>
      </c>
      <c r="M2214" s="360" t="s">
        <v>14669</v>
      </c>
      <c r="N2214" s="363" t="s">
        <v>16035</v>
      </c>
      <c r="O2214" s="363" t="s">
        <v>13926</v>
      </c>
      <c r="P2214" s="363" t="s">
        <v>14670</v>
      </c>
      <c r="Q2214" s="363" t="s">
        <v>14671</v>
      </c>
      <c r="R2214" s="363" t="s">
        <v>16036</v>
      </c>
      <c r="S2214" s="363" t="s">
        <v>9897</v>
      </c>
      <c r="T2214" s="419" t="str">
        <f t="shared" si="69"/>
        <v>605Xã Ea Rốk</v>
      </c>
      <c r="U2214" t="e">
        <f>VLOOKUP(S2214,'DM CQT mới'!$E$7:$E$132,1,)</f>
        <v>#N/A</v>
      </c>
      <c r="V2214" s="360" t="s">
        <v>5265</v>
      </c>
      <c r="W2214" s="363" t="s">
        <v>16035</v>
      </c>
      <c r="X2214" t="b">
        <f t="shared" si="68"/>
        <v>1</v>
      </c>
    </row>
    <row r="2215" spans="1:24" ht="45" hidden="1">
      <c r="A2215" s="360" t="s">
        <v>14668</v>
      </c>
      <c r="B2215" s="361" t="s">
        <v>12247</v>
      </c>
      <c r="C2215" s="361">
        <v>18</v>
      </c>
      <c r="D2215" s="361" t="s">
        <v>5265</v>
      </c>
      <c r="E2215" s="361" t="s">
        <v>14669</v>
      </c>
      <c r="F2215" s="361" t="s">
        <v>16034</v>
      </c>
      <c r="G2215" s="361" t="s">
        <v>14629</v>
      </c>
      <c r="H2215" s="361" t="s">
        <v>7947</v>
      </c>
      <c r="I2215" s="363" t="s">
        <v>14629</v>
      </c>
      <c r="J2215" s="363" t="s">
        <v>12247</v>
      </c>
      <c r="K2215" s="360" t="s">
        <v>13768</v>
      </c>
      <c r="L2215" s="360" t="s">
        <v>5265</v>
      </c>
      <c r="M2215" s="360" t="s">
        <v>14669</v>
      </c>
      <c r="N2215" s="363" t="s">
        <v>16035</v>
      </c>
      <c r="O2215" s="363" t="s">
        <v>13926</v>
      </c>
      <c r="P2215" s="363" t="s">
        <v>14670</v>
      </c>
      <c r="Q2215" s="363" t="s">
        <v>14671</v>
      </c>
      <c r="R2215" s="363" t="s">
        <v>16036</v>
      </c>
      <c r="S2215" s="363" t="s">
        <v>9898</v>
      </c>
      <c r="T2215" s="419" t="str">
        <f t="shared" si="69"/>
        <v>605Xã Ea Bung</v>
      </c>
      <c r="U2215" t="e">
        <f>VLOOKUP(S2215,'DM CQT mới'!$E$7:$E$132,1,)</f>
        <v>#N/A</v>
      </c>
      <c r="V2215" s="360" t="s">
        <v>5265</v>
      </c>
      <c r="W2215" s="363" t="s">
        <v>16035</v>
      </c>
      <c r="X2215" t="b">
        <f t="shared" si="68"/>
        <v>1</v>
      </c>
    </row>
    <row r="2216" spans="1:24" ht="45" hidden="1">
      <c r="A2216" s="360" t="s">
        <v>14668</v>
      </c>
      <c r="B2216" s="361" t="s">
        <v>12247</v>
      </c>
      <c r="C2216" s="361">
        <v>18</v>
      </c>
      <c r="D2216" s="361" t="s">
        <v>5265</v>
      </c>
      <c r="E2216" s="361" t="s">
        <v>14669</v>
      </c>
      <c r="F2216" s="361" t="s">
        <v>16034</v>
      </c>
      <c r="G2216" s="361" t="s">
        <v>14629</v>
      </c>
      <c r="H2216" s="361" t="s">
        <v>7947</v>
      </c>
      <c r="I2216" s="363" t="s">
        <v>14629</v>
      </c>
      <c r="J2216" s="363" t="s">
        <v>12247</v>
      </c>
      <c r="K2216" s="360" t="s">
        <v>13768</v>
      </c>
      <c r="L2216" s="360" t="s">
        <v>5265</v>
      </c>
      <c r="M2216" s="360" t="s">
        <v>14669</v>
      </c>
      <c r="N2216" s="363" t="s">
        <v>16035</v>
      </c>
      <c r="O2216" s="363" t="s">
        <v>13926</v>
      </c>
      <c r="P2216" s="363" t="s">
        <v>14670</v>
      </c>
      <c r="Q2216" s="363" t="s">
        <v>14671</v>
      </c>
      <c r="R2216" s="363" t="s">
        <v>16036</v>
      </c>
      <c r="S2216" s="363" t="s">
        <v>9899</v>
      </c>
      <c r="T2216" s="419" t="str">
        <f t="shared" si="69"/>
        <v>605Xã Ia Rvê</v>
      </c>
      <c r="U2216" t="e">
        <f>VLOOKUP(S2216,'DM CQT mới'!$E$7:$E$132,1,)</f>
        <v>#N/A</v>
      </c>
      <c r="V2216" s="360" t="s">
        <v>5265</v>
      </c>
      <c r="W2216" s="363" t="s">
        <v>16035</v>
      </c>
      <c r="X2216" t="b">
        <f t="shared" si="68"/>
        <v>1</v>
      </c>
    </row>
    <row r="2217" spans="1:24" ht="45" hidden="1">
      <c r="A2217" s="360" t="s">
        <v>14668</v>
      </c>
      <c r="B2217" s="361" t="s">
        <v>12247</v>
      </c>
      <c r="C2217" s="361">
        <v>18</v>
      </c>
      <c r="D2217" s="361" t="s">
        <v>5265</v>
      </c>
      <c r="E2217" s="361" t="s">
        <v>14669</v>
      </c>
      <c r="F2217" s="361" t="s">
        <v>16034</v>
      </c>
      <c r="G2217" s="361" t="s">
        <v>14629</v>
      </c>
      <c r="H2217" s="361" t="s">
        <v>7947</v>
      </c>
      <c r="I2217" s="363" t="s">
        <v>14629</v>
      </c>
      <c r="J2217" s="363" t="s">
        <v>12247</v>
      </c>
      <c r="K2217" s="360" t="s">
        <v>13768</v>
      </c>
      <c r="L2217" s="360" t="s">
        <v>5265</v>
      </c>
      <c r="M2217" s="360" t="s">
        <v>14669</v>
      </c>
      <c r="N2217" s="363" t="s">
        <v>16035</v>
      </c>
      <c r="O2217" s="363" t="s">
        <v>13926</v>
      </c>
      <c r="P2217" s="363" t="s">
        <v>14670</v>
      </c>
      <c r="Q2217" s="363" t="s">
        <v>14671</v>
      </c>
      <c r="R2217" s="363" t="s">
        <v>16036</v>
      </c>
      <c r="S2217" s="363" t="s">
        <v>9900</v>
      </c>
      <c r="T2217" s="419" t="str">
        <f t="shared" si="69"/>
        <v>605Xã Ia Lốp</v>
      </c>
      <c r="U2217" t="e">
        <f>VLOOKUP(S2217,'DM CQT mới'!$E$7:$E$132,1,)</f>
        <v>#N/A</v>
      </c>
      <c r="V2217" s="360" t="s">
        <v>5265</v>
      </c>
      <c r="W2217" s="363" t="s">
        <v>16035</v>
      </c>
      <c r="X2217" t="b">
        <f t="shared" si="68"/>
        <v>1</v>
      </c>
    </row>
    <row r="2218" spans="1:24" ht="45" hidden="1">
      <c r="A2218" s="360" t="s">
        <v>14668</v>
      </c>
      <c r="B2218" s="361" t="s">
        <v>12247</v>
      </c>
      <c r="C2218" s="361">
        <v>18</v>
      </c>
      <c r="D2218" s="361" t="s">
        <v>5265</v>
      </c>
      <c r="E2218" s="361" t="s">
        <v>14669</v>
      </c>
      <c r="F2218" s="361" t="s">
        <v>16034</v>
      </c>
      <c r="G2218" s="361" t="s">
        <v>14629</v>
      </c>
      <c r="H2218" s="361" t="s">
        <v>7947</v>
      </c>
      <c r="I2218" s="363" t="s">
        <v>14629</v>
      </c>
      <c r="J2218" s="363" t="s">
        <v>12247</v>
      </c>
      <c r="K2218" s="360" t="s">
        <v>13768</v>
      </c>
      <c r="L2218" s="360" t="s">
        <v>5265</v>
      </c>
      <c r="M2218" s="360" t="s">
        <v>14669</v>
      </c>
      <c r="N2218" s="363" t="s">
        <v>16035</v>
      </c>
      <c r="O2218" s="363" t="s">
        <v>13926</v>
      </c>
      <c r="P2218" s="363" t="s">
        <v>14670</v>
      </c>
      <c r="Q2218" s="363" t="s">
        <v>14671</v>
      </c>
      <c r="R2218" s="363" t="s">
        <v>16036</v>
      </c>
      <c r="S2218" s="363" t="s">
        <v>9901</v>
      </c>
      <c r="T2218" s="419" t="str">
        <f t="shared" si="69"/>
        <v>605Xã Ea Wer</v>
      </c>
      <c r="U2218" t="e">
        <f>VLOOKUP(S2218,'DM CQT mới'!$E$7:$E$132,1,)</f>
        <v>#N/A</v>
      </c>
      <c r="V2218" s="360" t="s">
        <v>5265</v>
      </c>
      <c r="W2218" s="363" t="s">
        <v>16035</v>
      </c>
      <c r="X2218" t="b">
        <f t="shared" si="68"/>
        <v>1</v>
      </c>
    </row>
    <row r="2219" spans="1:24" ht="45" hidden="1">
      <c r="A2219" s="360" t="s">
        <v>14668</v>
      </c>
      <c r="B2219" s="361" t="s">
        <v>12247</v>
      </c>
      <c r="C2219" s="361">
        <v>18</v>
      </c>
      <c r="D2219" s="361" t="s">
        <v>5265</v>
      </c>
      <c r="E2219" s="361" t="s">
        <v>14669</v>
      </c>
      <c r="F2219" s="361" t="s">
        <v>16034</v>
      </c>
      <c r="G2219" s="361" t="s">
        <v>14629</v>
      </c>
      <c r="H2219" s="361" t="s">
        <v>7947</v>
      </c>
      <c r="I2219" s="363" t="s">
        <v>14629</v>
      </c>
      <c r="J2219" s="363" t="s">
        <v>12247</v>
      </c>
      <c r="K2219" s="360" t="s">
        <v>13768</v>
      </c>
      <c r="L2219" s="360" t="s">
        <v>5265</v>
      </c>
      <c r="M2219" s="360" t="s">
        <v>14669</v>
      </c>
      <c r="N2219" s="363" t="s">
        <v>16035</v>
      </c>
      <c r="O2219" s="363" t="s">
        <v>13926</v>
      </c>
      <c r="P2219" s="363" t="s">
        <v>14670</v>
      </c>
      <c r="Q2219" s="363" t="s">
        <v>14671</v>
      </c>
      <c r="R2219" s="363" t="s">
        <v>16036</v>
      </c>
      <c r="S2219" s="363" t="s">
        <v>9902</v>
      </c>
      <c r="T2219" s="419" t="str">
        <f t="shared" si="69"/>
        <v>605Xã Ea Nuôl</v>
      </c>
      <c r="U2219" t="e">
        <f>VLOOKUP(S2219,'DM CQT mới'!$E$7:$E$132,1,)</f>
        <v>#N/A</v>
      </c>
      <c r="V2219" s="360" t="s">
        <v>5265</v>
      </c>
      <c r="W2219" s="363" t="s">
        <v>16035</v>
      </c>
      <c r="X2219" t="b">
        <f t="shared" si="68"/>
        <v>1</v>
      </c>
    </row>
    <row r="2220" spans="1:24" ht="45" hidden="1">
      <c r="A2220" s="360" t="s">
        <v>14668</v>
      </c>
      <c r="B2220" s="361" t="s">
        <v>12247</v>
      </c>
      <c r="C2220" s="361">
        <v>18</v>
      </c>
      <c r="D2220" s="361" t="s">
        <v>5265</v>
      </c>
      <c r="E2220" s="361" t="s">
        <v>14669</v>
      </c>
      <c r="F2220" s="361" t="s">
        <v>16034</v>
      </c>
      <c r="G2220" s="361" t="s">
        <v>14629</v>
      </c>
      <c r="H2220" s="361" t="s">
        <v>7947</v>
      </c>
      <c r="I2220" s="363" t="s">
        <v>14629</v>
      </c>
      <c r="J2220" s="363" t="s">
        <v>12247</v>
      </c>
      <c r="K2220" s="360" t="s">
        <v>13768</v>
      </c>
      <c r="L2220" s="360" t="s">
        <v>5265</v>
      </c>
      <c r="M2220" s="360" t="s">
        <v>14669</v>
      </c>
      <c r="N2220" s="363" t="s">
        <v>16035</v>
      </c>
      <c r="O2220" s="363" t="s">
        <v>13926</v>
      </c>
      <c r="P2220" s="363" t="s">
        <v>14670</v>
      </c>
      <c r="Q2220" s="363" t="s">
        <v>14671</v>
      </c>
      <c r="R2220" s="363" t="s">
        <v>16036</v>
      </c>
      <c r="S2220" s="363" t="s">
        <v>9903</v>
      </c>
      <c r="T2220" s="419" t="str">
        <f t="shared" si="69"/>
        <v>605Xã Buôn Đôn</v>
      </c>
      <c r="U2220" t="e">
        <f>VLOOKUP(S2220,'DM CQT mới'!$E$7:$E$132,1,)</f>
        <v>#N/A</v>
      </c>
      <c r="V2220" s="360" t="s">
        <v>5265</v>
      </c>
      <c r="W2220" s="363" t="s">
        <v>16035</v>
      </c>
      <c r="X2220" t="b">
        <f t="shared" si="68"/>
        <v>1</v>
      </c>
    </row>
    <row r="2221" spans="1:24" ht="45" hidden="1">
      <c r="A2221" s="360" t="s">
        <v>14672</v>
      </c>
      <c r="B2221" s="361" t="s">
        <v>12247</v>
      </c>
      <c r="C2221" s="361">
        <v>19</v>
      </c>
      <c r="D2221" s="361" t="s">
        <v>5304</v>
      </c>
      <c r="E2221" s="361" t="s">
        <v>14673</v>
      </c>
      <c r="F2221" s="361" t="s">
        <v>16037</v>
      </c>
      <c r="G2221" s="361" t="s">
        <v>14629</v>
      </c>
      <c r="H2221" s="361" t="s">
        <v>7947</v>
      </c>
      <c r="I2221" s="363" t="s">
        <v>14629</v>
      </c>
      <c r="J2221" s="363" t="s">
        <v>12247</v>
      </c>
      <c r="K2221" s="360" t="s">
        <v>7968</v>
      </c>
      <c r="L2221" s="360" t="s">
        <v>5304</v>
      </c>
      <c r="M2221" s="360" t="s">
        <v>14673</v>
      </c>
      <c r="N2221" s="363" t="s">
        <v>16038</v>
      </c>
      <c r="O2221" s="363" t="s">
        <v>13926</v>
      </c>
      <c r="P2221" s="363" t="s">
        <v>14674</v>
      </c>
      <c r="Q2221" s="363" t="s">
        <v>14675</v>
      </c>
      <c r="R2221" s="363" t="s">
        <v>16039</v>
      </c>
      <c r="S2221" s="363" t="s">
        <v>9894</v>
      </c>
      <c r="T2221" s="419" t="str">
        <f t="shared" si="69"/>
        <v>605Phường Buôn Hồ</v>
      </c>
      <c r="U2221" t="e">
        <f>VLOOKUP(S2221,'DM CQT mới'!$E$7:$E$132,1,)</f>
        <v>#N/A</v>
      </c>
      <c r="V2221" s="360" t="s">
        <v>5304</v>
      </c>
      <c r="W2221" s="363" t="s">
        <v>16038</v>
      </c>
      <c r="X2221" t="b">
        <f t="shared" si="68"/>
        <v>1</v>
      </c>
    </row>
    <row r="2222" spans="1:24" ht="45" hidden="1">
      <c r="A2222" s="360" t="s">
        <v>14672</v>
      </c>
      <c r="B2222" s="361" t="s">
        <v>12247</v>
      </c>
      <c r="C2222" s="361">
        <v>19</v>
      </c>
      <c r="D2222" s="361" t="s">
        <v>5304</v>
      </c>
      <c r="E2222" s="361" t="s">
        <v>14673</v>
      </c>
      <c r="F2222" s="361" t="s">
        <v>16037</v>
      </c>
      <c r="G2222" s="361" t="s">
        <v>14629</v>
      </c>
      <c r="H2222" s="361" t="s">
        <v>7947</v>
      </c>
      <c r="I2222" s="363" t="s">
        <v>14629</v>
      </c>
      <c r="J2222" s="363" t="s">
        <v>12247</v>
      </c>
      <c r="K2222" s="360" t="s">
        <v>7968</v>
      </c>
      <c r="L2222" s="360" t="s">
        <v>5304</v>
      </c>
      <c r="M2222" s="360" t="s">
        <v>14673</v>
      </c>
      <c r="N2222" s="363" t="s">
        <v>16038</v>
      </c>
      <c r="O2222" s="363" t="s">
        <v>13926</v>
      </c>
      <c r="P2222" s="363" t="s">
        <v>14674</v>
      </c>
      <c r="Q2222" s="363" t="s">
        <v>14675</v>
      </c>
      <c r="R2222" s="363" t="s">
        <v>16039</v>
      </c>
      <c r="S2222" s="363" t="s">
        <v>9895</v>
      </c>
      <c r="T2222" s="419" t="str">
        <f t="shared" si="69"/>
        <v>605Phường Cư Bao</v>
      </c>
      <c r="U2222" t="e">
        <f>VLOOKUP(S2222,'DM CQT mới'!$E$7:$E$132,1,)</f>
        <v>#N/A</v>
      </c>
      <c r="V2222" s="360" t="s">
        <v>5304</v>
      </c>
      <c r="W2222" s="363" t="s">
        <v>16038</v>
      </c>
      <c r="X2222" t="b">
        <f t="shared" si="68"/>
        <v>1</v>
      </c>
    </row>
    <row r="2223" spans="1:24" ht="45" hidden="1">
      <c r="A2223" s="360" t="s">
        <v>14672</v>
      </c>
      <c r="B2223" s="361" t="s">
        <v>12247</v>
      </c>
      <c r="C2223" s="361">
        <v>19</v>
      </c>
      <c r="D2223" s="361" t="s">
        <v>5304</v>
      </c>
      <c r="E2223" s="361" t="s">
        <v>14673</v>
      </c>
      <c r="F2223" s="361" t="s">
        <v>16037</v>
      </c>
      <c r="G2223" s="361" t="s">
        <v>14629</v>
      </c>
      <c r="H2223" s="361" t="s">
        <v>7947</v>
      </c>
      <c r="I2223" s="363" t="s">
        <v>14629</v>
      </c>
      <c r="J2223" s="363" t="s">
        <v>12247</v>
      </c>
      <c r="K2223" s="360" t="s">
        <v>7968</v>
      </c>
      <c r="L2223" s="360" t="s">
        <v>5304</v>
      </c>
      <c r="M2223" s="360" t="s">
        <v>14673</v>
      </c>
      <c r="N2223" s="363" t="s">
        <v>16038</v>
      </c>
      <c r="O2223" s="363" t="s">
        <v>13926</v>
      </c>
      <c r="P2223" s="363" t="s">
        <v>14674</v>
      </c>
      <c r="Q2223" s="363" t="s">
        <v>14675</v>
      </c>
      <c r="R2223" s="363" t="s">
        <v>16039</v>
      </c>
      <c r="S2223" s="363" t="s">
        <v>9893</v>
      </c>
      <c r="T2223" s="419" t="str">
        <f t="shared" si="69"/>
        <v>605Xã Ea Drông</v>
      </c>
      <c r="U2223" t="e">
        <f>VLOOKUP(S2223,'DM CQT mới'!$E$7:$E$132,1,)</f>
        <v>#N/A</v>
      </c>
      <c r="V2223" s="360" t="s">
        <v>5304</v>
      </c>
      <c r="W2223" s="363" t="s">
        <v>16038</v>
      </c>
      <c r="X2223" t="b">
        <f t="shared" si="68"/>
        <v>1</v>
      </c>
    </row>
    <row r="2224" spans="1:24" ht="45" hidden="1">
      <c r="A2224" s="360" t="s">
        <v>14672</v>
      </c>
      <c r="B2224" s="361" t="s">
        <v>12247</v>
      </c>
      <c r="C2224" s="361">
        <v>19</v>
      </c>
      <c r="D2224" s="361" t="s">
        <v>5304</v>
      </c>
      <c r="E2224" s="361" t="s">
        <v>14673</v>
      </c>
      <c r="F2224" s="361" t="s">
        <v>16037</v>
      </c>
      <c r="G2224" s="361" t="s">
        <v>14629</v>
      </c>
      <c r="H2224" s="361" t="s">
        <v>7947</v>
      </c>
      <c r="I2224" s="363" t="s">
        <v>14629</v>
      </c>
      <c r="J2224" s="363" t="s">
        <v>12247</v>
      </c>
      <c r="K2224" s="360" t="s">
        <v>7968</v>
      </c>
      <c r="L2224" s="360" t="s">
        <v>5304</v>
      </c>
      <c r="M2224" s="360" t="s">
        <v>14673</v>
      </c>
      <c r="N2224" s="363" t="s">
        <v>16038</v>
      </c>
      <c r="O2224" s="363" t="s">
        <v>13926</v>
      </c>
      <c r="P2224" s="363" t="s">
        <v>14674</v>
      </c>
      <c r="Q2224" s="363" t="s">
        <v>14675</v>
      </c>
      <c r="R2224" s="363" t="s">
        <v>16039</v>
      </c>
      <c r="S2224" s="363" t="s">
        <v>9904</v>
      </c>
      <c r="T2224" s="419" t="str">
        <f t="shared" si="69"/>
        <v>605Xã Ea Kiết</v>
      </c>
      <c r="U2224" t="e">
        <f>VLOOKUP(S2224,'DM CQT mới'!$E$7:$E$132,1,)</f>
        <v>#N/A</v>
      </c>
      <c r="V2224" s="360" t="s">
        <v>5304</v>
      </c>
      <c r="W2224" s="363" t="s">
        <v>16038</v>
      </c>
      <c r="X2224" t="b">
        <f t="shared" si="68"/>
        <v>1</v>
      </c>
    </row>
    <row r="2225" spans="1:24" ht="45" hidden="1">
      <c r="A2225" s="360" t="s">
        <v>14672</v>
      </c>
      <c r="B2225" s="361" t="s">
        <v>12247</v>
      </c>
      <c r="C2225" s="361">
        <v>19</v>
      </c>
      <c r="D2225" s="361" t="s">
        <v>5304</v>
      </c>
      <c r="E2225" s="361" t="s">
        <v>14673</v>
      </c>
      <c r="F2225" s="361" t="s">
        <v>16037</v>
      </c>
      <c r="G2225" s="361" t="s">
        <v>14629</v>
      </c>
      <c r="H2225" s="361" t="s">
        <v>7947</v>
      </c>
      <c r="I2225" s="363" t="s">
        <v>14629</v>
      </c>
      <c r="J2225" s="363" t="s">
        <v>12247</v>
      </c>
      <c r="K2225" s="360" t="s">
        <v>7968</v>
      </c>
      <c r="L2225" s="360" t="s">
        <v>5304</v>
      </c>
      <c r="M2225" s="360" t="s">
        <v>14673</v>
      </c>
      <c r="N2225" s="363" t="s">
        <v>16038</v>
      </c>
      <c r="O2225" s="363" t="s">
        <v>13926</v>
      </c>
      <c r="P2225" s="363" t="s">
        <v>14674</v>
      </c>
      <c r="Q2225" s="363" t="s">
        <v>14675</v>
      </c>
      <c r="R2225" s="363" t="s">
        <v>16039</v>
      </c>
      <c r="S2225" s="363" t="s">
        <v>9905</v>
      </c>
      <c r="T2225" s="419" t="str">
        <f t="shared" si="69"/>
        <v>605Xã Quảng Phú</v>
      </c>
      <c r="U2225" t="e">
        <f>VLOOKUP(S2225,'DM CQT mới'!$E$7:$E$132,1,)</f>
        <v>#N/A</v>
      </c>
      <c r="V2225" s="360" t="s">
        <v>5304</v>
      </c>
      <c r="W2225" s="363" t="s">
        <v>16038</v>
      </c>
      <c r="X2225" t="b">
        <f t="shared" si="68"/>
        <v>1</v>
      </c>
    </row>
    <row r="2226" spans="1:24" ht="45" hidden="1">
      <c r="A2226" s="360" t="s">
        <v>14672</v>
      </c>
      <c r="B2226" s="361" t="s">
        <v>12247</v>
      </c>
      <c r="C2226" s="361">
        <v>19</v>
      </c>
      <c r="D2226" s="361" t="s">
        <v>5304</v>
      </c>
      <c r="E2226" s="361" t="s">
        <v>14673</v>
      </c>
      <c r="F2226" s="361" t="s">
        <v>16037</v>
      </c>
      <c r="G2226" s="361" t="s">
        <v>14629</v>
      </c>
      <c r="H2226" s="361" t="s">
        <v>7947</v>
      </c>
      <c r="I2226" s="363" t="s">
        <v>14629</v>
      </c>
      <c r="J2226" s="363" t="s">
        <v>12247</v>
      </c>
      <c r="K2226" s="360" t="s">
        <v>7968</v>
      </c>
      <c r="L2226" s="360" t="s">
        <v>5304</v>
      </c>
      <c r="M2226" s="360" t="s">
        <v>14673</v>
      </c>
      <c r="N2226" s="363" t="s">
        <v>16038</v>
      </c>
      <c r="O2226" s="363" t="s">
        <v>13926</v>
      </c>
      <c r="P2226" s="363" t="s">
        <v>14674</v>
      </c>
      <c r="Q2226" s="363" t="s">
        <v>14675</v>
      </c>
      <c r="R2226" s="363" t="s">
        <v>16039</v>
      </c>
      <c r="S2226" s="363" t="s">
        <v>15374</v>
      </c>
      <c r="T2226" s="419" t="str">
        <f t="shared" si="69"/>
        <v>605Xã Ea M'Droh</v>
      </c>
      <c r="U2226" t="e">
        <f>VLOOKUP(S2226,'DM CQT mới'!$E$7:$E$132,1,)</f>
        <v>#N/A</v>
      </c>
      <c r="V2226" s="360" t="s">
        <v>5304</v>
      </c>
      <c r="W2226" s="363" t="s">
        <v>16038</v>
      </c>
      <c r="X2226" t="b">
        <f t="shared" si="68"/>
        <v>1</v>
      </c>
    </row>
    <row r="2227" spans="1:24" ht="45" hidden="1">
      <c r="A2227" s="360" t="s">
        <v>14672</v>
      </c>
      <c r="B2227" s="361" t="s">
        <v>12247</v>
      </c>
      <c r="C2227" s="361">
        <v>19</v>
      </c>
      <c r="D2227" s="361" t="s">
        <v>5304</v>
      </c>
      <c r="E2227" s="361" t="s">
        <v>14673</v>
      </c>
      <c r="F2227" s="361" t="s">
        <v>16037</v>
      </c>
      <c r="G2227" s="361" t="s">
        <v>14629</v>
      </c>
      <c r="H2227" s="361" t="s">
        <v>7947</v>
      </c>
      <c r="I2227" s="363" t="s">
        <v>14629</v>
      </c>
      <c r="J2227" s="363" t="s">
        <v>12247</v>
      </c>
      <c r="K2227" s="360" t="s">
        <v>7968</v>
      </c>
      <c r="L2227" s="360" t="s">
        <v>5304</v>
      </c>
      <c r="M2227" s="360" t="s">
        <v>14673</v>
      </c>
      <c r="N2227" s="363" t="s">
        <v>16038</v>
      </c>
      <c r="O2227" s="363" t="s">
        <v>13926</v>
      </c>
      <c r="P2227" s="363" t="s">
        <v>14674</v>
      </c>
      <c r="Q2227" s="363" t="s">
        <v>14675</v>
      </c>
      <c r="R2227" s="363" t="s">
        <v>16039</v>
      </c>
      <c r="S2227" s="363" t="s">
        <v>9906</v>
      </c>
      <c r="T2227" s="419" t="str">
        <f t="shared" si="69"/>
        <v>605Xã Cuôr Đăng</v>
      </c>
      <c r="U2227" t="e">
        <f>VLOOKUP(S2227,'DM CQT mới'!$E$7:$E$132,1,)</f>
        <v>#N/A</v>
      </c>
      <c r="V2227" s="360" t="s">
        <v>5304</v>
      </c>
      <c r="W2227" s="363" t="s">
        <v>16038</v>
      </c>
      <c r="X2227" t="b">
        <f t="shared" si="68"/>
        <v>1</v>
      </c>
    </row>
    <row r="2228" spans="1:24" ht="45" hidden="1">
      <c r="A2228" s="360" t="s">
        <v>14672</v>
      </c>
      <c r="B2228" s="361" t="s">
        <v>12247</v>
      </c>
      <c r="C2228" s="361">
        <v>19</v>
      </c>
      <c r="D2228" s="361" t="s">
        <v>5304</v>
      </c>
      <c r="E2228" s="361" t="s">
        <v>14673</v>
      </c>
      <c r="F2228" s="361" t="s">
        <v>16037</v>
      </c>
      <c r="G2228" s="361" t="s">
        <v>14629</v>
      </c>
      <c r="H2228" s="361" t="s">
        <v>7947</v>
      </c>
      <c r="I2228" s="363" t="s">
        <v>14629</v>
      </c>
      <c r="J2228" s="363" t="s">
        <v>12247</v>
      </c>
      <c r="K2228" s="360" t="s">
        <v>7968</v>
      </c>
      <c r="L2228" s="360" t="s">
        <v>5304</v>
      </c>
      <c r="M2228" s="360" t="s">
        <v>14673</v>
      </c>
      <c r="N2228" s="363" t="s">
        <v>16038</v>
      </c>
      <c r="O2228" s="363" t="s">
        <v>13926</v>
      </c>
      <c r="P2228" s="363" t="s">
        <v>14674</v>
      </c>
      <c r="Q2228" s="363" t="s">
        <v>14675</v>
      </c>
      <c r="R2228" s="363" t="s">
        <v>16039</v>
      </c>
      <c r="S2228" s="363" t="s">
        <v>16040</v>
      </c>
      <c r="T2228" s="419" t="str">
        <f t="shared" si="69"/>
        <v>605Xã Cư M'gar</v>
      </c>
      <c r="U2228" t="e">
        <f>VLOOKUP(S2228,'DM CQT mới'!$E$7:$E$132,1,)</f>
        <v>#N/A</v>
      </c>
      <c r="V2228" s="360" t="s">
        <v>5304</v>
      </c>
      <c r="W2228" s="363" t="s">
        <v>16038</v>
      </c>
      <c r="X2228" t="b">
        <f t="shared" si="68"/>
        <v>1</v>
      </c>
    </row>
    <row r="2229" spans="1:24" ht="45" hidden="1">
      <c r="A2229" s="360" t="s">
        <v>14672</v>
      </c>
      <c r="B2229" s="361" t="s">
        <v>12247</v>
      </c>
      <c r="C2229" s="361">
        <v>19</v>
      </c>
      <c r="D2229" s="361" t="s">
        <v>5304</v>
      </c>
      <c r="E2229" s="361" t="s">
        <v>14673</v>
      </c>
      <c r="F2229" s="361" t="s">
        <v>16037</v>
      </c>
      <c r="G2229" s="361" t="s">
        <v>14629</v>
      </c>
      <c r="H2229" s="361" t="s">
        <v>7947</v>
      </c>
      <c r="I2229" s="363" t="s">
        <v>14629</v>
      </c>
      <c r="J2229" s="363" t="s">
        <v>12247</v>
      </c>
      <c r="K2229" s="360" t="s">
        <v>7968</v>
      </c>
      <c r="L2229" s="360" t="s">
        <v>5304</v>
      </c>
      <c r="M2229" s="360" t="s">
        <v>14673</v>
      </c>
      <c r="N2229" s="363" t="s">
        <v>16038</v>
      </c>
      <c r="O2229" s="363" t="s">
        <v>13926</v>
      </c>
      <c r="P2229" s="363" t="s">
        <v>14674</v>
      </c>
      <c r="Q2229" s="363" t="s">
        <v>14675</v>
      </c>
      <c r="R2229" s="363" t="s">
        <v>16039</v>
      </c>
      <c r="S2229" s="363" t="s">
        <v>9907</v>
      </c>
      <c r="T2229" s="419" t="str">
        <f t="shared" si="69"/>
        <v>605Xã Ea Tul</v>
      </c>
      <c r="U2229" t="e">
        <f>VLOOKUP(S2229,'DM CQT mới'!$E$7:$E$132,1,)</f>
        <v>#N/A</v>
      </c>
      <c r="V2229" s="360" t="s">
        <v>5304</v>
      </c>
      <c r="W2229" s="363" t="s">
        <v>16038</v>
      </c>
      <c r="X2229" t="b">
        <f t="shared" si="68"/>
        <v>1</v>
      </c>
    </row>
    <row r="2230" spans="1:24" ht="75" hidden="1">
      <c r="A2230" s="360" t="s">
        <v>14676</v>
      </c>
      <c r="B2230" s="361" t="s">
        <v>12247</v>
      </c>
      <c r="C2230" s="361">
        <v>20</v>
      </c>
      <c r="D2230" s="361" t="s">
        <v>5315</v>
      </c>
      <c r="E2230" s="361" t="s">
        <v>14677</v>
      </c>
      <c r="F2230" s="361" t="s">
        <v>16041</v>
      </c>
      <c r="G2230" s="361" t="s">
        <v>14629</v>
      </c>
      <c r="H2230" s="361" t="s">
        <v>7947</v>
      </c>
      <c r="I2230" s="363" t="s">
        <v>14629</v>
      </c>
      <c r="J2230" s="363" t="s">
        <v>12247</v>
      </c>
      <c r="K2230" s="360" t="s">
        <v>7964</v>
      </c>
      <c r="L2230" s="360" t="s">
        <v>5315</v>
      </c>
      <c r="M2230" s="360" t="s">
        <v>14677</v>
      </c>
      <c r="N2230" s="363" t="s">
        <v>16042</v>
      </c>
      <c r="O2230" s="363" t="s">
        <v>13926</v>
      </c>
      <c r="P2230" s="363" t="s">
        <v>14678</v>
      </c>
      <c r="Q2230" s="363" t="s">
        <v>14679</v>
      </c>
      <c r="R2230" s="413" t="s">
        <v>16043</v>
      </c>
      <c r="S2230" s="363" t="s">
        <v>16338</v>
      </c>
      <c r="T2230" s="419" t="str">
        <f t="shared" si="69"/>
        <v>605Xã M'Drắk</v>
      </c>
      <c r="U2230" t="e">
        <f>VLOOKUP(S2230,'DM CQT mới'!$E$7:$E$132,1,)</f>
        <v>#N/A</v>
      </c>
      <c r="V2230" s="360" t="s">
        <v>5315</v>
      </c>
      <c r="W2230" s="363" t="s">
        <v>16042</v>
      </c>
      <c r="X2230" t="b">
        <f t="shared" si="68"/>
        <v>1</v>
      </c>
    </row>
    <row r="2231" spans="1:24" ht="75" hidden="1">
      <c r="A2231" s="360" t="s">
        <v>14676</v>
      </c>
      <c r="B2231" s="361" t="s">
        <v>12247</v>
      </c>
      <c r="C2231" s="361">
        <v>20</v>
      </c>
      <c r="D2231" s="361" t="s">
        <v>5315</v>
      </c>
      <c r="E2231" s="361" t="s">
        <v>14677</v>
      </c>
      <c r="F2231" s="361" t="s">
        <v>16041</v>
      </c>
      <c r="G2231" s="361" t="s">
        <v>14629</v>
      </c>
      <c r="H2231" s="361" t="s">
        <v>7947</v>
      </c>
      <c r="I2231" s="363" t="s">
        <v>14629</v>
      </c>
      <c r="J2231" s="363" t="s">
        <v>12247</v>
      </c>
      <c r="K2231" s="360" t="s">
        <v>7964</v>
      </c>
      <c r="L2231" s="360" t="s">
        <v>5315</v>
      </c>
      <c r="M2231" s="360" t="s">
        <v>14677</v>
      </c>
      <c r="N2231" s="363" t="s">
        <v>16042</v>
      </c>
      <c r="O2231" s="363" t="s">
        <v>13926</v>
      </c>
      <c r="P2231" s="363" t="s">
        <v>14678</v>
      </c>
      <c r="Q2231" s="363" t="s">
        <v>14679</v>
      </c>
      <c r="R2231" s="363" t="s">
        <v>16043</v>
      </c>
      <c r="S2231" s="363" t="s">
        <v>9927</v>
      </c>
      <c r="T2231" s="419" t="str">
        <f t="shared" si="69"/>
        <v>605Xã Ea Riêng</v>
      </c>
      <c r="U2231" t="e">
        <f>VLOOKUP(S2231,'DM CQT mới'!$E$7:$E$132,1,)</f>
        <v>#N/A</v>
      </c>
      <c r="V2231" s="360" t="s">
        <v>5315</v>
      </c>
      <c r="W2231" s="363" t="s">
        <v>16042</v>
      </c>
      <c r="X2231" t="b">
        <f t="shared" si="68"/>
        <v>1</v>
      </c>
    </row>
    <row r="2232" spans="1:24" ht="75" hidden="1">
      <c r="A2232" s="360" t="s">
        <v>14676</v>
      </c>
      <c r="B2232" s="361" t="s">
        <v>12247</v>
      </c>
      <c r="C2232" s="361">
        <v>20</v>
      </c>
      <c r="D2232" s="361" t="s">
        <v>5315</v>
      </c>
      <c r="E2232" s="361" t="s">
        <v>14677</v>
      </c>
      <c r="F2232" s="361" t="s">
        <v>16041</v>
      </c>
      <c r="G2232" s="361" t="s">
        <v>14629</v>
      </c>
      <c r="H2232" s="361" t="s">
        <v>7947</v>
      </c>
      <c r="I2232" s="363" t="s">
        <v>14629</v>
      </c>
      <c r="J2232" s="363" t="s">
        <v>12247</v>
      </c>
      <c r="K2232" s="360" t="s">
        <v>7964</v>
      </c>
      <c r="L2232" s="360" t="s">
        <v>5315</v>
      </c>
      <c r="M2232" s="360" t="s">
        <v>14677</v>
      </c>
      <c r="N2232" s="363" t="s">
        <v>16042</v>
      </c>
      <c r="O2232" s="363" t="s">
        <v>13926</v>
      </c>
      <c r="P2232" s="363" t="s">
        <v>14678</v>
      </c>
      <c r="Q2232" s="363" t="s">
        <v>14679</v>
      </c>
      <c r="R2232" s="363" t="s">
        <v>16043</v>
      </c>
      <c r="S2232" s="363" t="s">
        <v>15375</v>
      </c>
      <c r="T2232" s="419" t="str">
        <f t="shared" si="69"/>
        <v>605Xã Cư M'ta</v>
      </c>
      <c r="U2232" t="e">
        <f>VLOOKUP(S2232,'DM CQT mới'!$E$7:$E$132,1,)</f>
        <v>#N/A</v>
      </c>
      <c r="V2232" s="360" t="s">
        <v>5315</v>
      </c>
      <c r="W2232" s="363" t="s">
        <v>16042</v>
      </c>
      <c r="X2232" t="b">
        <f t="shared" si="68"/>
        <v>1</v>
      </c>
    </row>
    <row r="2233" spans="1:24" ht="75" hidden="1">
      <c r="A2233" s="360" t="s">
        <v>14676</v>
      </c>
      <c r="B2233" s="361" t="s">
        <v>12247</v>
      </c>
      <c r="C2233" s="361">
        <v>20</v>
      </c>
      <c r="D2233" s="361" t="s">
        <v>5315</v>
      </c>
      <c r="E2233" s="361" t="s">
        <v>14677</v>
      </c>
      <c r="F2233" s="361" t="s">
        <v>16041</v>
      </c>
      <c r="G2233" s="361" t="s">
        <v>14629</v>
      </c>
      <c r="H2233" s="361" t="s">
        <v>7947</v>
      </c>
      <c r="I2233" s="363" t="s">
        <v>14629</v>
      </c>
      <c r="J2233" s="363" t="s">
        <v>12247</v>
      </c>
      <c r="K2233" s="360" t="s">
        <v>7964</v>
      </c>
      <c r="L2233" s="360" t="s">
        <v>5315</v>
      </c>
      <c r="M2233" s="360" t="s">
        <v>14677</v>
      </c>
      <c r="N2233" s="363" t="s">
        <v>16042</v>
      </c>
      <c r="O2233" s="363" t="s">
        <v>13926</v>
      </c>
      <c r="P2233" s="363" t="s">
        <v>14678</v>
      </c>
      <c r="Q2233" s="363" t="s">
        <v>14679</v>
      </c>
      <c r="R2233" s="363" t="s">
        <v>16043</v>
      </c>
      <c r="S2233" s="363" t="s">
        <v>9928</v>
      </c>
      <c r="T2233" s="419" t="str">
        <f t="shared" si="69"/>
        <v>605Xã Krông Á</v>
      </c>
      <c r="U2233" t="e">
        <f>VLOOKUP(S2233,'DM CQT mới'!$E$7:$E$132,1,)</f>
        <v>#N/A</v>
      </c>
      <c r="V2233" s="360" t="s">
        <v>5315</v>
      </c>
      <c r="W2233" s="363" t="s">
        <v>16042</v>
      </c>
      <c r="X2233" t="b">
        <f t="shared" si="68"/>
        <v>1</v>
      </c>
    </row>
    <row r="2234" spans="1:24" ht="75" hidden="1">
      <c r="A2234" s="360" t="s">
        <v>14676</v>
      </c>
      <c r="B2234" s="361" t="s">
        <v>12247</v>
      </c>
      <c r="C2234" s="361">
        <v>20</v>
      </c>
      <c r="D2234" s="361" t="s">
        <v>5315</v>
      </c>
      <c r="E2234" s="361" t="s">
        <v>14677</v>
      </c>
      <c r="F2234" s="361" t="s">
        <v>16041</v>
      </c>
      <c r="G2234" s="361" t="s">
        <v>14629</v>
      </c>
      <c r="H2234" s="361" t="s">
        <v>7947</v>
      </c>
      <c r="I2234" s="363" t="s">
        <v>14629</v>
      </c>
      <c r="J2234" s="363" t="s">
        <v>12247</v>
      </c>
      <c r="K2234" s="360" t="s">
        <v>7964</v>
      </c>
      <c r="L2234" s="360" t="s">
        <v>5315</v>
      </c>
      <c r="M2234" s="360" t="s">
        <v>14677</v>
      </c>
      <c r="N2234" s="363" t="s">
        <v>16042</v>
      </c>
      <c r="O2234" s="363" t="s">
        <v>13926</v>
      </c>
      <c r="P2234" s="363" t="s">
        <v>14678</v>
      </c>
      <c r="Q2234" s="363" t="s">
        <v>14679</v>
      </c>
      <c r="R2234" s="363" t="s">
        <v>16043</v>
      </c>
      <c r="S2234" s="363" t="s">
        <v>9929</v>
      </c>
      <c r="T2234" s="419" t="str">
        <f t="shared" si="69"/>
        <v>605Xã Cư Prao</v>
      </c>
      <c r="U2234" t="e">
        <f>VLOOKUP(S2234,'DM CQT mới'!$E$7:$E$132,1,)</f>
        <v>#N/A</v>
      </c>
      <c r="V2234" s="360" t="s">
        <v>5315</v>
      </c>
      <c r="W2234" s="363" t="s">
        <v>16042</v>
      </c>
      <c r="X2234" t="b">
        <f t="shared" si="68"/>
        <v>1</v>
      </c>
    </row>
    <row r="2235" spans="1:24" ht="75" hidden="1">
      <c r="A2235" s="360" t="s">
        <v>14676</v>
      </c>
      <c r="B2235" s="361" t="s">
        <v>12247</v>
      </c>
      <c r="C2235" s="361">
        <v>20</v>
      </c>
      <c r="D2235" s="361" t="s">
        <v>5315</v>
      </c>
      <c r="E2235" s="361" t="s">
        <v>14677</v>
      </c>
      <c r="F2235" s="361" t="s">
        <v>16041</v>
      </c>
      <c r="G2235" s="361" t="s">
        <v>14629</v>
      </c>
      <c r="H2235" s="361" t="s">
        <v>7947</v>
      </c>
      <c r="I2235" s="363" t="s">
        <v>14629</v>
      </c>
      <c r="J2235" s="363" t="s">
        <v>12247</v>
      </c>
      <c r="K2235" s="360" t="s">
        <v>7964</v>
      </c>
      <c r="L2235" s="360" t="s">
        <v>5315</v>
      </c>
      <c r="M2235" s="360" t="s">
        <v>14677</v>
      </c>
      <c r="N2235" s="363" t="s">
        <v>16042</v>
      </c>
      <c r="O2235" s="363" t="s">
        <v>13926</v>
      </c>
      <c r="P2235" s="363" t="s">
        <v>14678</v>
      </c>
      <c r="Q2235" s="363" t="s">
        <v>14679</v>
      </c>
      <c r="R2235" s="363" t="s">
        <v>16043</v>
      </c>
      <c r="S2235" s="363" t="s">
        <v>9930</v>
      </c>
      <c r="T2235" s="419" t="str">
        <f t="shared" si="69"/>
        <v>605Xã Ea Trang</v>
      </c>
      <c r="U2235" t="e">
        <f>VLOOKUP(S2235,'DM CQT mới'!$E$7:$E$132,1,)</f>
        <v>#N/A</v>
      </c>
      <c r="V2235" s="360" t="s">
        <v>5315</v>
      </c>
      <c r="W2235" s="363" t="s">
        <v>16042</v>
      </c>
      <c r="X2235" t="b">
        <f t="shared" si="68"/>
        <v>1</v>
      </c>
    </row>
    <row r="2236" spans="1:24" ht="75" hidden="1">
      <c r="A2236" s="360" t="s">
        <v>14676</v>
      </c>
      <c r="B2236" s="361" t="s">
        <v>12247</v>
      </c>
      <c r="C2236" s="361">
        <v>20</v>
      </c>
      <c r="D2236" s="361" t="s">
        <v>5315</v>
      </c>
      <c r="E2236" s="361" t="s">
        <v>14677</v>
      </c>
      <c r="F2236" s="361" t="s">
        <v>16041</v>
      </c>
      <c r="G2236" s="361" t="s">
        <v>14629</v>
      </c>
      <c r="H2236" s="361" t="s">
        <v>7947</v>
      </c>
      <c r="I2236" s="363" t="s">
        <v>14629</v>
      </c>
      <c r="J2236" s="363" t="s">
        <v>12247</v>
      </c>
      <c r="K2236" s="360" t="s">
        <v>7964</v>
      </c>
      <c r="L2236" s="360" t="s">
        <v>5315</v>
      </c>
      <c r="M2236" s="360" t="s">
        <v>14677</v>
      </c>
      <c r="N2236" s="363" t="s">
        <v>16042</v>
      </c>
      <c r="O2236" s="363" t="s">
        <v>13926</v>
      </c>
      <c r="P2236" s="363" t="s">
        <v>14678</v>
      </c>
      <c r="Q2236" s="363" t="s">
        <v>14679</v>
      </c>
      <c r="R2236" s="363" t="s">
        <v>16043</v>
      </c>
      <c r="S2236" s="363" t="s">
        <v>9922</v>
      </c>
      <c r="T2236" s="419" t="str">
        <f t="shared" si="69"/>
        <v>605Xã Ea Kar</v>
      </c>
      <c r="U2236" t="e">
        <f>VLOOKUP(S2236,'DM CQT mới'!$E$7:$E$132,1,)</f>
        <v>#N/A</v>
      </c>
      <c r="V2236" s="360" t="s">
        <v>5315</v>
      </c>
      <c r="W2236" s="363" t="s">
        <v>16042</v>
      </c>
      <c r="X2236" t="b">
        <f t="shared" si="68"/>
        <v>1</v>
      </c>
    </row>
    <row r="2237" spans="1:24" ht="75" hidden="1">
      <c r="A2237" s="360" t="s">
        <v>14676</v>
      </c>
      <c r="B2237" s="361" t="s">
        <v>12247</v>
      </c>
      <c r="C2237" s="361">
        <v>20</v>
      </c>
      <c r="D2237" s="361" t="s">
        <v>5315</v>
      </c>
      <c r="E2237" s="361" t="s">
        <v>14677</v>
      </c>
      <c r="F2237" s="361" t="s">
        <v>16041</v>
      </c>
      <c r="G2237" s="361" t="s">
        <v>14629</v>
      </c>
      <c r="H2237" s="361" t="s">
        <v>7947</v>
      </c>
      <c r="I2237" s="363" t="s">
        <v>14629</v>
      </c>
      <c r="J2237" s="363" t="s">
        <v>12247</v>
      </c>
      <c r="K2237" s="360" t="s">
        <v>7964</v>
      </c>
      <c r="L2237" s="360" t="s">
        <v>5315</v>
      </c>
      <c r="M2237" s="360" t="s">
        <v>14677</v>
      </c>
      <c r="N2237" s="363" t="s">
        <v>16042</v>
      </c>
      <c r="O2237" s="363" t="s">
        <v>13926</v>
      </c>
      <c r="P2237" s="363" t="s">
        <v>14678</v>
      </c>
      <c r="Q2237" s="363" t="s">
        <v>14679</v>
      </c>
      <c r="R2237" s="363" t="s">
        <v>16043</v>
      </c>
      <c r="S2237" s="363" t="s">
        <v>9923</v>
      </c>
      <c r="T2237" s="419" t="str">
        <f t="shared" si="69"/>
        <v>605Xã Ea Ô</v>
      </c>
      <c r="U2237" t="e">
        <f>VLOOKUP(S2237,'DM CQT mới'!$E$7:$E$132,1,)</f>
        <v>#N/A</v>
      </c>
      <c r="V2237" s="360" t="s">
        <v>5315</v>
      </c>
      <c r="W2237" s="363" t="s">
        <v>16042</v>
      </c>
      <c r="X2237" t="b">
        <f t="shared" si="68"/>
        <v>1</v>
      </c>
    </row>
    <row r="2238" spans="1:24" ht="75" hidden="1">
      <c r="A2238" s="360" t="s">
        <v>14676</v>
      </c>
      <c r="B2238" s="361" t="s">
        <v>12247</v>
      </c>
      <c r="C2238" s="361">
        <v>20</v>
      </c>
      <c r="D2238" s="361" t="s">
        <v>5315</v>
      </c>
      <c r="E2238" s="361" t="s">
        <v>14677</v>
      </c>
      <c r="F2238" s="361" t="s">
        <v>16041</v>
      </c>
      <c r="G2238" s="361" t="s">
        <v>14629</v>
      </c>
      <c r="H2238" s="361" t="s">
        <v>7947</v>
      </c>
      <c r="I2238" s="363" t="s">
        <v>14629</v>
      </c>
      <c r="J2238" s="363" t="s">
        <v>12247</v>
      </c>
      <c r="K2238" s="360" t="s">
        <v>7964</v>
      </c>
      <c r="L2238" s="360" t="s">
        <v>5315</v>
      </c>
      <c r="M2238" s="360" t="s">
        <v>14677</v>
      </c>
      <c r="N2238" s="363" t="s">
        <v>16042</v>
      </c>
      <c r="O2238" s="363" t="s">
        <v>13926</v>
      </c>
      <c r="P2238" s="363" t="s">
        <v>14678</v>
      </c>
      <c r="Q2238" s="363" t="s">
        <v>14679</v>
      </c>
      <c r="R2238" s="363" t="s">
        <v>16043</v>
      </c>
      <c r="S2238" s="363" t="s">
        <v>9924</v>
      </c>
      <c r="T2238" s="419" t="str">
        <f t="shared" si="69"/>
        <v>605Xã Ea Knốp</v>
      </c>
      <c r="U2238" t="e">
        <f>VLOOKUP(S2238,'DM CQT mới'!$E$7:$E$132,1,)</f>
        <v>#N/A</v>
      </c>
      <c r="V2238" s="360" t="s">
        <v>5315</v>
      </c>
      <c r="W2238" s="363" t="s">
        <v>16042</v>
      </c>
      <c r="X2238" t="b">
        <f t="shared" si="68"/>
        <v>1</v>
      </c>
    </row>
    <row r="2239" spans="1:24" ht="75" hidden="1">
      <c r="A2239" s="360" t="s">
        <v>14676</v>
      </c>
      <c r="B2239" s="361" t="s">
        <v>12247</v>
      </c>
      <c r="C2239" s="361">
        <v>20</v>
      </c>
      <c r="D2239" s="361" t="s">
        <v>5315</v>
      </c>
      <c r="E2239" s="361" t="s">
        <v>14677</v>
      </c>
      <c r="F2239" s="361" t="s">
        <v>16041</v>
      </c>
      <c r="G2239" s="361" t="s">
        <v>14629</v>
      </c>
      <c r="H2239" s="361" t="s">
        <v>7947</v>
      </c>
      <c r="I2239" s="363" t="s">
        <v>14629</v>
      </c>
      <c r="J2239" s="363" t="s">
        <v>12247</v>
      </c>
      <c r="K2239" s="360" t="s">
        <v>7964</v>
      </c>
      <c r="L2239" s="360" t="s">
        <v>5315</v>
      </c>
      <c r="M2239" s="360" t="s">
        <v>14677</v>
      </c>
      <c r="N2239" s="363" t="s">
        <v>16042</v>
      </c>
      <c r="O2239" s="363" t="s">
        <v>13926</v>
      </c>
      <c r="P2239" s="363" t="s">
        <v>14678</v>
      </c>
      <c r="Q2239" s="363" t="s">
        <v>14679</v>
      </c>
      <c r="R2239" s="363" t="s">
        <v>16043</v>
      </c>
      <c r="S2239" s="363" t="s">
        <v>9925</v>
      </c>
      <c r="T2239" s="419" t="str">
        <f t="shared" si="69"/>
        <v>605Xã Cư Yang</v>
      </c>
      <c r="U2239" t="e">
        <f>VLOOKUP(S2239,'DM CQT mới'!$E$7:$E$132,1,)</f>
        <v>#N/A</v>
      </c>
      <c r="V2239" s="360" t="s">
        <v>5315</v>
      </c>
      <c r="W2239" s="363" t="s">
        <v>16042</v>
      </c>
      <c r="X2239" t="b">
        <f t="shared" si="68"/>
        <v>1</v>
      </c>
    </row>
    <row r="2240" spans="1:24" ht="75" hidden="1">
      <c r="A2240" s="360" t="s">
        <v>14676</v>
      </c>
      <c r="B2240" s="361" t="s">
        <v>12247</v>
      </c>
      <c r="C2240" s="361">
        <v>20</v>
      </c>
      <c r="D2240" s="361" t="s">
        <v>5315</v>
      </c>
      <c r="E2240" s="361" t="s">
        <v>14677</v>
      </c>
      <c r="F2240" s="361" t="s">
        <v>16041</v>
      </c>
      <c r="G2240" s="361" t="s">
        <v>14629</v>
      </c>
      <c r="H2240" s="361" t="s">
        <v>7947</v>
      </c>
      <c r="I2240" s="363" t="s">
        <v>14629</v>
      </c>
      <c r="J2240" s="363" t="s">
        <v>12247</v>
      </c>
      <c r="K2240" s="360" t="s">
        <v>7964</v>
      </c>
      <c r="L2240" s="360" t="s">
        <v>5315</v>
      </c>
      <c r="M2240" s="360" t="s">
        <v>14677</v>
      </c>
      <c r="N2240" s="363" t="s">
        <v>16042</v>
      </c>
      <c r="O2240" s="363" t="s">
        <v>13926</v>
      </c>
      <c r="P2240" s="363" t="s">
        <v>14678</v>
      </c>
      <c r="Q2240" s="363" t="s">
        <v>14679</v>
      </c>
      <c r="R2240" s="363" t="s">
        <v>16043</v>
      </c>
      <c r="S2240" s="363" t="s">
        <v>9926</v>
      </c>
      <c r="T2240" s="419" t="str">
        <f t="shared" si="69"/>
        <v>605Xã Ea Păl</v>
      </c>
      <c r="U2240" t="e">
        <f>VLOOKUP(S2240,'DM CQT mới'!$E$7:$E$132,1,)</f>
        <v>#N/A</v>
      </c>
      <c r="V2240" s="360" t="s">
        <v>5315</v>
      </c>
      <c r="W2240" s="363" t="s">
        <v>16042</v>
      </c>
      <c r="X2240" t="b">
        <f t="shared" si="68"/>
        <v>1</v>
      </c>
    </row>
    <row r="2241" spans="1:24" ht="75" hidden="1">
      <c r="A2241" s="360" t="s">
        <v>14676</v>
      </c>
      <c r="B2241" s="361" t="s">
        <v>12247</v>
      </c>
      <c r="C2241" s="361">
        <v>20</v>
      </c>
      <c r="D2241" s="361" t="s">
        <v>5315</v>
      </c>
      <c r="E2241" s="361" t="s">
        <v>14677</v>
      </c>
      <c r="F2241" s="361" t="s">
        <v>16041</v>
      </c>
      <c r="G2241" s="361" t="s">
        <v>14629</v>
      </c>
      <c r="H2241" s="361" t="s">
        <v>7947</v>
      </c>
      <c r="I2241" s="363" t="s">
        <v>14629</v>
      </c>
      <c r="J2241" s="363" t="s">
        <v>12247</v>
      </c>
      <c r="K2241" s="360" t="s">
        <v>7964</v>
      </c>
      <c r="L2241" s="360" t="s">
        <v>5315</v>
      </c>
      <c r="M2241" s="360" t="s">
        <v>14677</v>
      </c>
      <c r="N2241" s="363" t="s">
        <v>16042</v>
      </c>
      <c r="O2241" s="363" t="s">
        <v>13926</v>
      </c>
      <c r="P2241" s="363" t="s">
        <v>14678</v>
      </c>
      <c r="Q2241" s="363" t="s">
        <v>14679</v>
      </c>
      <c r="R2241" s="363" t="s">
        <v>16043</v>
      </c>
      <c r="S2241" s="363" t="s">
        <v>9917</v>
      </c>
      <c r="T2241" s="419" t="str">
        <f t="shared" si="69"/>
        <v>605Xã Krông Pắc</v>
      </c>
      <c r="U2241" t="e">
        <f>VLOOKUP(S2241,'DM CQT mới'!$E$7:$E$132,1,)</f>
        <v>#N/A</v>
      </c>
      <c r="V2241" s="360" t="s">
        <v>5315</v>
      </c>
      <c r="W2241" s="363" t="s">
        <v>16042</v>
      </c>
      <c r="X2241" t="b">
        <f t="shared" si="68"/>
        <v>1</v>
      </c>
    </row>
    <row r="2242" spans="1:24" ht="75" hidden="1">
      <c r="A2242" s="360" t="s">
        <v>14676</v>
      </c>
      <c r="B2242" s="361" t="s">
        <v>12247</v>
      </c>
      <c r="C2242" s="361">
        <v>20</v>
      </c>
      <c r="D2242" s="361" t="s">
        <v>5315</v>
      </c>
      <c r="E2242" s="361" t="s">
        <v>14677</v>
      </c>
      <c r="F2242" s="361" t="s">
        <v>16041</v>
      </c>
      <c r="G2242" s="361" t="s">
        <v>14629</v>
      </c>
      <c r="H2242" s="361" t="s">
        <v>7947</v>
      </c>
      <c r="I2242" s="363" t="s">
        <v>14629</v>
      </c>
      <c r="J2242" s="363" t="s">
        <v>12247</v>
      </c>
      <c r="K2242" s="360" t="s">
        <v>7964</v>
      </c>
      <c r="L2242" s="360" t="s">
        <v>5315</v>
      </c>
      <c r="M2242" s="360" t="s">
        <v>14677</v>
      </c>
      <c r="N2242" s="363" t="s">
        <v>16042</v>
      </c>
      <c r="O2242" s="363" t="s">
        <v>13926</v>
      </c>
      <c r="P2242" s="363" t="s">
        <v>14678</v>
      </c>
      <c r="Q2242" s="363" t="s">
        <v>14679</v>
      </c>
      <c r="R2242" s="363" t="s">
        <v>16043</v>
      </c>
      <c r="S2242" s="363" t="s">
        <v>9918</v>
      </c>
      <c r="T2242" s="419" t="str">
        <f t="shared" si="69"/>
        <v>605Xã Ea Knuếc</v>
      </c>
      <c r="U2242" t="e">
        <f>VLOOKUP(S2242,'DM CQT mới'!$E$7:$E$132,1,)</f>
        <v>#N/A</v>
      </c>
      <c r="V2242" s="360" t="s">
        <v>5315</v>
      </c>
      <c r="W2242" s="363" t="s">
        <v>16042</v>
      </c>
      <c r="X2242" t="b">
        <f t="shared" si="68"/>
        <v>1</v>
      </c>
    </row>
    <row r="2243" spans="1:24" ht="75" hidden="1">
      <c r="A2243" s="360" t="s">
        <v>14676</v>
      </c>
      <c r="B2243" s="361" t="s">
        <v>12247</v>
      </c>
      <c r="C2243" s="361">
        <v>20</v>
      </c>
      <c r="D2243" s="361" t="s">
        <v>5315</v>
      </c>
      <c r="E2243" s="361" t="s">
        <v>14677</v>
      </c>
      <c r="F2243" s="361" t="s">
        <v>16041</v>
      </c>
      <c r="G2243" s="361" t="s">
        <v>14629</v>
      </c>
      <c r="H2243" s="361" t="s">
        <v>7947</v>
      </c>
      <c r="I2243" s="363" t="s">
        <v>14629</v>
      </c>
      <c r="J2243" s="363" t="s">
        <v>12247</v>
      </c>
      <c r="K2243" s="360" t="s">
        <v>7964</v>
      </c>
      <c r="L2243" s="360" t="s">
        <v>5315</v>
      </c>
      <c r="M2243" s="360" t="s">
        <v>14677</v>
      </c>
      <c r="N2243" s="363" t="s">
        <v>16042</v>
      </c>
      <c r="O2243" s="363" t="s">
        <v>13926</v>
      </c>
      <c r="P2243" s="363" t="s">
        <v>14678</v>
      </c>
      <c r="Q2243" s="363" t="s">
        <v>14679</v>
      </c>
      <c r="R2243" s="363" t="s">
        <v>16043</v>
      </c>
      <c r="S2243" s="363" t="s">
        <v>8134</v>
      </c>
      <c r="T2243" s="419" t="str">
        <f t="shared" si="69"/>
        <v>605Xã Tân Tiến</v>
      </c>
      <c r="U2243" t="e">
        <f>VLOOKUP(S2243,'DM CQT mới'!$E$7:$E$132,1,)</f>
        <v>#N/A</v>
      </c>
      <c r="V2243" s="360" t="s">
        <v>5315</v>
      </c>
      <c r="W2243" s="363" t="s">
        <v>16042</v>
      </c>
      <c r="X2243" t="b">
        <f t="shared" si="68"/>
        <v>1</v>
      </c>
    </row>
    <row r="2244" spans="1:24" ht="75" hidden="1">
      <c r="A2244" s="360" t="s">
        <v>14676</v>
      </c>
      <c r="B2244" s="361" t="s">
        <v>12247</v>
      </c>
      <c r="C2244" s="361">
        <v>20</v>
      </c>
      <c r="D2244" s="361" t="s">
        <v>5315</v>
      </c>
      <c r="E2244" s="361" t="s">
        <v>14677</v>
      </c>
      <c r="F2244" s="361" t="s">
        <v>16041</v>
      </c>
      <c r="G2244" s="361" t="s">
        <v>14629</v>
      </c>
      <c r="H2244" s="361" t="s">
        <v>7947</v>
      </c>
      <c r="I2244" s="363" t="s">
        <v>14629</v>
      </c>
      <c r="J2244" s="363" t="s">
        <v>12247</v>
      </c>
      <c r="K2244" s="360" t="s">
        <v>7964</v>
      </c>
      <c r="L2244" s="360" t="s">
        <v>5315</v>
      </c>
      <c r="M2244" s="360" t="s">
        <v>14677</v>
      </c>
      <c r="N2244" s="363" t="s">
        <v>16042</v>
      </c>
      <c r="O2244" s="363" t="s">
        <v>13926</v>
      </c>
      <c r="P2244" s="363" t="s">
        <v>14678</v>
      </c>
      <c r="Q2244" s="363" t="s">
        <v>14679</v>
      </c>
      <c r="R2244" s="363" t="s">
        <v>16043</v>
      </c>
      <c r="S2244" s="363" t="s">
        <v>9919</v>
      </c>
      <c r="T2244" s="419" t="str">
        <f t="shared" si="69"/>
        <v>605Xã Ea Phê</v>
      </c>
      <c r="U2244" t="e">
        <f>VLOOKUP(S2244,'DM CQT mới'!$E$7:$E$132,1,)</f>
        <v>#N/A</v>
      </c>
      <c r="V2244" s="360" t="s">
        <v>5315</v>
      </c>
      <c r="W2244" s="363" t="s">
        <v>16042</v>
      </c>
      <c r="X2244" t="b">
        <f t="shared" ref="X2244:X2307" si="70">V2244=D2244</f>
        <v>1</v>
      </c>
    </row>
    <row r="2245" spans="1:24" ht="75" hidden="1">
      <c r="A2245" s="360" t="s">
        <v>14676</v>
      </c>
      <c r="B2245" s="361" t="s">
        <v>12247</v>
      </c>
      <c r="C2245" s="361">
        <v>20</v>
      </c>
      <c r="D2245" s="361" t="s">
        <v>5315</v>
      </c>
      <c r="E2245" s="361" t="s">
        <v>14677</v>
      </c>
      <c r="F2245" s="361" t="s">
        <v>16041</v>
      </c>
      <c r="G2245" s="361" t="s">
        <v>14629</v>
      </c>
      <c r="H2245" s="361" t="s">
        <v>7947</v>
      </c>
      <c r="I2245" s="363" t="s">
        <v>14629</v>
      </c>
      <c r="J2245" s="363" t="s">
        <v>12247</v>
      </c>
      <c r="K2245" s="360" t="s">
        <v>7964</v>
      </c>
      <c r="L2245" s="360" t="s">
        <v>5315</v>
      </c>
      <c r="M2245" s="360" t="s">
        <v>14677</v>
      </c>
      <c r="N2245" s="363" t="s">
        <v>16042</v>
      </c>
      <c r="O2245" s="363" t="s">
        <v>13926</v>
      </c>
      <c r="P2245" s="363" t="s">
        <v>14678</v>
      </c>
      <c r="Q2245" s="363" t="s">
        <v>14679</v>
      </c>
      <c r="R2245" s="363" t="s">
        <v>16043</v>
      </c>
      <c r="S2245" s="363" t="s">
        <v>9920</v>
      </c>
      <c r="T2245" s="419" t="str">
        <f t="shared" ref="T2245:T2308" si="71">H2245&amp;S2245</f>
        <v>605Xã Ea Kly</v>
      </c>
      <c r="U2245" t="e">
        <f>VLOOKUP(S2245,'DM CQT mới'!$E$7:$E$132,1,)</f>
        <v>#N/A</v>
      </c>
      <c r="V2245" s="360" t="s">
        <v>5315</v>
      </c>
      <c r="W2245" s="363" t="s">
        <v>16042</v>
      </c>
      <c r="X2245" t="b">
        <f t="shared" si="70"/>
        <v>1</v>
      </c>
    </row>
    <row r="2246" spans="1:24" ht="75" hidden="1">
      <c r="A2246" s="360" t="s">
        <v>14676</v>
      </c>
      <c r="B2246" s="361" t="s">
        <v>12247</v>
      </c>
      <c r="C2246" s="361">
        <v>20</v>
      </c>
      <c r="D2246" s="361" t="s">
        <v>5315</v>
      </c>
      <c r="E2246" s="361" t="s">
        <v>14677</v>
      </c>
      <c r="F2246" s="361" t="s">
        <v>16041</v>
      </c>
      <c r="G2246" s="361" t="s">
        <v>14629</v>
      </c>
      <c r="H2246" s="361" t="s">
        <v>7947</v>
      </c>
      <c r="I2246" s="363" t="s">
        <v>14629</v>
      </c>
      <c r="J2246" s="363" t="s">
        <v>12247</v>
      </c>
      <c r="K2246" s="360" t="s">
        <v>7964</v>
      </c>
      <c r="L2246" s="360" t="s">
        <v>5315</v>
      </c>
      <c r="M2246" s="360" t="s">
        <v>14677</v>
      </c>
      <c r="N2246" s="363" t="s">
        <v>16042</v>
      </c>
      <c r="O2246" s="363" t="s">
        <v>13926</v>
      </c>
      <c r="P2246" s="363" t="s">
        <v>14678</v>
      </c>
      <c r="Q2246" s="363" t="s">
        <v>14679</v>
      </c>
      <c r="R2246" s="363" t="s">
        <v>16043</v>
      </c>
      <c r="S2246" s="363" t="s">
        <v>9921</v>
      </c>
      <c r="T2246" s="419" t="str">
        <f t="shared" si="71"/>
        <v>605Xã Vụ Bổn</v>
      </c>
      <c r="U2246" t="e">
        <f>VLOOKUP(S2246,'DM CQT mới'!$E$7:$E$132,1,)</f>
        <v>#N/A</v>
      </c>
      <c r="V2246" s="360" t="s">
        <v>5315</v>
      </c>
      <c r="W2246" s="363" t="s">
        <v>16042</v>
      </c>
      <c r="X2246" t="b">
        <f t="shared" si="70"/>
        <v>1</v>
      </c>
    </row>
    <row r="2247" spans="1:24" ht="45" hidden="1">
      <c r="A2247" s="360" t="s">
        <v>14680</v>
      </c>
      <c r="B2247" s="361" t="s">
        <v>12247</v>
      </c>
      <c r="C2247" s="361">
        <v>21</v>
      </c>
      <c r="D2247" s="361" t="s">
        <v>5360</v>
      </c>
      <c r="E2247" s="361" t="s">
        <v>14681</v>
      </c>
      <c r="F2247" s="361" t="s">
        <v>16044</v>
      </c>
      <c r="G2247" s="361" t="s">
        <v>14629</v>
      </c>
      <c r="H2247" s="361" t="s">
        <v>7947</v>
      </c>
      <c r="I2247" s="363" t="s">
        <v>14629</v>
      </c>
      <c r="J2247" s="363" t="s">
        <v>12247</v>
      </c>
      <c r="K2247" s="360" t="s">
        <v>7969</v>
      </c>
      <c r="L2247" s="360" t="s">
        <v>5360</v>
      </c>
      <c r="M2247" s="360" t="s">
        <v>14681</v>
      </c>
      <c r="N2247" s="363" t="s">
        <v>16045</v>
      </c>
      <c r="O2247" s="363" t="s">
        <v>13926</v>
      </c>
      <c r="P2247" s="363" t="s">
        <v>14682</v>
      </c>
      <c r="Q2247" s="363" t="s">
        <v>14683</v>
      </c>
      <c r="R2247" s="363" t="s">
        <v>16046</v>
      </c>
      <c r="S2247" s="363" t="s">
        <v>9935</v>
      </c>
      <c r="T2247" s="419" t="str">
        <f t="shared" si="71"/>
        <v>605Xã Liên Sơn Lắk</v>
      </c>
      <c r="U2247" t="e">
        <f>VLOOKUP(S2247,'DM CQT mới'!$E$7:$E$132,1,)</f>
        <v>#N/A</v>
      </c>
      <c r="V2247" s="360" t="s">
        <v>5360</v>
      </c>
      <c r="W2247" s="363" t="s">
        <v>16045</v>
      </c>
      <c r="X2247" t="b">
        <f t="shared" si="70"/>
        <v>1</v>
      </c>
    </row>
    <row r="2248" spans="1:24" ht="45" hidden="1">
      <c r="A2248" s="360" t="s">
        <v>14680</v>
      </c>
      <c r="B2248" s="361" t="s">
        <v>12247</v>
      </c>
      <c r="C2248" s="361">
        <v>21</v>
      </c>
      <c r="D2248" s="361" t="s">
        <v>5360</v>
      </c>
      <c r="E2248" s="361" t="s">
        <v>14681</v>
      </c>
      <c r="F2248" s="361" t="s">
        <v>16044</v>
      </c>
      <c r="G2248" s="361" t="s">
        <v>14629</v>
      </c>
      <c r="H2248" s="361" t="s">
        <v>7947</v>
      </c>
      <c r="I2248" s="363" t="s">
        <v>14629</v>
      </c>
      <c r="J2248" s="363" t="s">
        <v>12247</v>
      </c>
      <c r="K2248" s="360" t="s">
        <v>7969</v>
      </c>
      <c r="L2248" s="360" t="s">
        <v>5360</v>
      </c>
      <c r="M2248" s="360" t="s">
        <v>14681</v>
      </c>
      <c r="N2248" s="363" t="s">
        <v>16045</v>
      </c>
      <c r="O2248" s="363" t="s">
        <v>13926</v>
      </c>
      <c r="P2248" s="363" t="s">
        <v>14682</v>
      </c>
      <c r="Q2248" s="363" t="s">
        <v>14683</v>
      </c>
      <c r="R2248" s="363" t="s">
        <v>16046</v>
      </c>
      <c r="S2248" s="363" t="s">
        <v>9936</v>
      </c>
      <c r="T2248" s="419" t="str">
        <f t="shared" si="71"/>
        <v>605Xã Đắk Liêng</v>
      </c>
      <c r="U2248" t="e">
        <f>VLOOKUP(S2248,'DM CQT mới'!$E$7:$E$132,1,)</f>
        <v>#N/A</v>
      </c>
      <c r="V2248" s="360" t="s">
        <v>5360</v>
      </c>
      <c r="W2248" s="363" t="s">
        <v>16045</v>
      </c>
      <c r="X2248" t="b">
        <f t="shared" si="70"/>
        <v>1</v>
      </c>
    </row>
    <row r="2249" spans="1:24" ht="45" hidden="1">
      <c r="A2249" s="360" t="s">
        <v>14680</v>
      </c>
      <c r="B2249" s="361" t="s">
        <v>12247</v>
      </c>
      <c r="C2249" s="361">
        <v>21</v>
      </c>
      <c r="D2249" s="361" t="s">
        <v>5360</v>
      </c>
      <c r="E2249" s="361" t="s">
        <v>14681</v>
      </c>
      <c r="F2249" s="361" t="s">
        <v>16044</v>
      </c>
      <c r="G2249" s="361" t="s">
        <v>14629</v>
      </c>
      <c r="H2249" s="361" t="s">
        <v>7947</v>
      </c>
      <c r="I2249" s="363" t="s">
        <v>14629</v>
      </c>
      <c r="J2249" s="363" t="s">
        <v>12247</v>
      </c>
      <c r="K2249" s="360" t="s">
        <v>7969</v>
      </c>
      <c r="L2249" s="360" t="s">
        <v>5360</v>
      </c>
      <c r="M2249" s="360" t="s">
        <v>14681</v>
      </c>
      <c r="N2249" s="363" t="s">
        <v>16045</v>
      </c>
      <c r="O2249" s="363" t="s">
        <v>13926</v>
      </c>
      <c r="P2249" s="363" t="s">
        <v>14682</v>
      </c>
      <c r="Q2249" s="363" t="s">
        <v>14683</v>
      </c>
      <c r="R2249" s="413" t="s">
        <v>16046</v>
      </c>
      <c r="S2249" s="363" t="s">
        <v>9937</v>
      </c>
      <c r="T2249" s="419" t="str">
        <f t="shared" si="71"/>
        <v>605Xã Nam Ka</v>
      </c>
      <c r="U2249" t="e">
        <f>VLOOKUP(S2249,'DM CQT mới'!$E$7:$E$132,1,)</f>
        <v>#N/A</v>
      </c>
      <c r="V2249" s="360" t="s">
        <v>5360</v>
      </c>
      <c r="W2249" s="363" t="s">
        <v>16045</v>
      </c>
      <c r="X2249" t="b">
        <f t="shared" si="70"/>
        <v>1</v>
      </c>
    </row>
    <row r="2250" spans="1:24" ht="45" hidden="1">
      <c r="A2250" s="360" t="s">
        <v>14680</v>
      </c>
      <c r="B2250" s="361" t="s">
        <v>12247</v>
      </c>
      <c r="C2250" s="361">
        <v>21</v>
      </c>
      <c r="D2250" s="361" t="s">
        <v>5360</v>
      </c>
      <c r="E2250" s="361" t="s">
        <v>14681</v>
      </c>
      <c r="F2250" s="361" t="s">
        <v>16044</v>
      </c>
      <c r="G2250" s="361" t="s">
        <v>14629</v>
      </c>
      <c r="H2250" s="361" t="s">
        <v>7947</v>
      </c>
      <c r="I2250" s="363" t="s">
        <v>14629</v>
      </c>
      <c r="J2250" s="363" t="s">
        <v>12247</v>
      </c>
      <c r="K2250" s="360" t="s">
        <v>7969</v>
      </c>
      <c r="L2250" s="360" t="s">
        <v>5360</v>
      </c>
      <c r="M2250" s="360" t="s">
        <v>14681</v>
      </c>
      <c r="N2250" s="363" t="s">
        <v>16045</v>
      </c>
      <c r="O2250" s="363" t="s">
        <v>13926</v>
      </c>
      <c r="P2250" s="363" t="s">
        <v>14682</v>
      </c>
      <c r="Q2250" s="363" t="s">
        <v>14683</v>
      </c>
      <c r="R2250" s="363" t="s">
        <v>16046</v>
      </c>
      <c r="S2250" s="363" t="s">
        <v>9938</v>
      </c>
      <c r="T2250" s="419" t="str">
        <f t="shared" si="71"/>
        <v>605Xã Đắk Phơi</v>
      </c>
      <c r="U2250" t="e">
        <f>VLOOKUP(S2250,'DM CQT mới'!$E$7:$E$132,1,)</f>
        <v>#N/A</v>
      </c>
      <c r="V2250" s="360" t="s">
        <v>5360</v>
      </c>
      <c r="W2250" s="363" t="s">
        <v>16045</v>
      </c>
      <c r="X2250" t="b">
        <f t="shared" si="70"/>
        <v>1</v>
      </c>
    </row>
    <row r="2251" spans="1:24" ht="45" hidden="1">
      <c r="A2251" s="360" t="s">
        <v>14680</v>
      </c>
      <c r="B2251" s="361" t="s">
        <v>12247</v>
      </c>
      <c r="C2251" s="361">
        <v>21</v>
      </c>
      <c r="D2251" s="361" t="s">
        <v>5360</v>
      </c>
      <c r="E2251" s="361" t="s">
        <v>14681</v>
      </c>
      <c r="F2251" s="361" t="s">
        <v>16044</v>
      </c>
      <c r="G2251" s="361" t="s">
        <v>14629</v>
      </c>
      <c r="H2251" s="361" t="s">
        <v>7947</v>
      </c>
      <c r="I2251" s="363" t="s">
        <v>14629</v>
      </c>
      <c r="J2251" s="363" t="s">
        <v>12247</v>
      </c>
      <c r="K2251" s="360" t="s">
        <v>7969</v>
      </c>
      <c r="L2251" s="360" t="s">
        <v>5360</v>
      </c>
      <c r="M2251" s="360" t="s">
        <v>14681</v>
      </c>
      <c r="N2251" s="363" t="s">
        <v>16045</v>
      </c>
      <c r="O2251" s="363" t="s">
        <v>13926</v>
      </c>
      <c r="P2251" s="363" t="s">
        <v>14682</v>
      </c>
      <c r="Q2251" s="363" t="s">
        <v>14683</v>
      </c>
      <c r="R2251" s="363" t="s">
        <v>16046</v>
      </c>
      <c r="S2251" s="363" t="s">
        <v>9939</v>
      </c>
      <c r="T2251" s="419" t="str">
        <f t="shared" si="71"/>
        <v>605Xã Krông Nô</v>
      </c>
      <c r="U2251" t="e">
        <f>VLOOKUP(S2251,'DM CQT mới'!$E$7:$E$132,1,)</f>
        <v>#N/A</v>
      </c>
      <c r="V2251" s="360" t="s">
        <v>5360</v>
      </c>
      <c r="W2251" s="363" t="s">
        <v>16045</v>
      </c>
      <c r="X2251" t="b">
        <f t="shared" si="70"/>
        <v>1</v>
      </c>
    </row>
    <row r="2252" spans="1:24" ht="45" hidden="1">
      <c r="A2252" s="360" t="s">
        <v>14680</v>
      </c>
      <c r="B2252" s="361" t="s">
        <v>12247</v>
      </c>
      <c r="C2252" s="361">
        <v>21</v>
      </c>
      <c r="D2252" s="361" t="s">
        <v>5360</v>
      </c>
      <c r="E2252" s="361" t="s">
        <v>14681</v>
      </c>
      <c r="F2252" s="361" t="s">
        <v>16044</v>
      </c>
      <c r="G2252" s="361" t="s">
        <v>14629</v>
      </c>
      <c r="H2252" s="361" t="s">
        <v>7947</v>
      </c>
      <c r="I2252" s="363" t="s">
        <v>14629</v>
      </c>
      <c r="J2252" s="363" t="s">
        <v>12247</v>
      </c>
      <c r="K2252" s="360" t="s">
        <v>7969</v>
      </c>
      <c r="L2252" s="360" t="s">
        <v>5360</v>
      </c>
      <c r="M2252" s="360" t="s">
        <v>14681</v>
      </c>
      <c r="N2252" s="363" t="s">
        <v>16045</v>
      </c>
      <c r="O2252" s="363" t="s">
        <v>13926</v>
      </c>
      <c r="P2252" s="363" t="s">
        <v>14682</v>
      </c>
      <c r="Q2252" s="363" t="s">
        <v>14683</v>
      </c>
      <c r="R2252" s="363" t="s">
        <v>16046</v>
      </c>
      <c r="S2252" s="363" t="s">
        <v>15376</v>
      </c>
      <c r="T2252" s="419" t="str">
        <f t="shared" si="71"/>
        <v>605Xã Hòa Sơn</v>
      </c>
      <c r="U2252" t="e">
        <f>VLOOKUP(S2252,'DM CQT mới'!$E$7:$E$132,1,)</f>
        <v>#N/A</v>
      </c>
      <c r="V2252" s="360" t="s">
        <v>5360</v>
      </c>
      <c r="W2252" s="363" t="s">
        <v>16045</v>
      </c>
      <c r="X2252" t="b">
        <f t="shared" si="70"/>
        <v>1</v>
      </c>
    </row>
    <row r="2253" spans="1:24" ht="45" hidden="1">
      <c r="A2253" s="360" t="s">
        <v>14680</v>
      </c>
      <c r="B2253" s="361" t="s">
        <v>12247</v>
      </c>
      <c r="C2253" s="361">
        <v>21</v>
      </c>
      <c r="D2253" s="361" t="s">
        <v>5360</v>
      </c>
      <c r="E2253" s="361" t="s">
        <v>14681</v>
      </c>
      <c r="F2253" s="361" t="s">
        <v>16044</v>
      </c>
      <c r="G2253" s="361" t="s">
        <v>14629</v>
      </c>
      <c r="H2253" s="361" t="s">
        <v>7947</v>
      </c>
      <c r="I2253" s="363" t="s">
        <v>14629</v>
      </c>
      <c r="J2253" s="363" t="s">
        <v>12247</v>
      </c>
      <c r="K2253" s="360" t="s">
        <v>7969</v>
      </c>
      <c r="L2253" s="360" t="s">
        <v>5360</v>
      </c>
      <c r="M2253" s="360" t="s">
        <v>14681</v>
      </c>
      <c r="N2253" s="363" t="s">
        <v>16045</v>
      </c>
      <c r="O2253" s="363" t="s">
        <v>13926</v>
      </c>
      <c r="P2253" s="363" t="s">
        <v>14682</v>
      </c>
      <c r="Q2253" s="363" t="s">
        <v>14683</v>
      </c>
      <c r="R2253" s="363" t="s">
        <v>16046</v>
      </c>
      <c r="S2253" s="363" t="s">
        <v>9931</v>
      </c>
      <c r="T2253" s="419" t="str">
        <f t="shared" si="71"/>
        <v>605Xã Dang Kang</v>
      </c>
      <c r="U2253" t="e">
        <f>VLOOKUP(S2253,'DM CQT mới'!$E$7:$E$132,1,)</f>
        <v>#N/A</v>
      </c>
      <c r="V2253" s="360" t="s">
        <v>5360</v>
      </c>
      <c r="W2253" s="363" t="s">
        <v>16045</v>
      </c>
      <c r="X2253" t="b">
        <f t="shared" si="70"/>
        <v>1</v>
      </c>
    </row>
    <row r="2254" spans="1:24" ht="45" hidden="1">
      <c r="A2254" s="360" t="s">
        <v>14680</v>
      </c>
      <c r="B2254" s="361" t="s">
        <v>12247</v>
      </c>
      <c r="C2254" s="361">
        <v>21</v>
      </c>
      <c r="D2254" s="361" t="s">
        <v>5360</v>
      </c>
      <c r="E2254" s="361" t="s">
        <v>14681</v>
      </c>
      <c r="F2254" s="361" t="s">
        <v>16044</v>
      </c>
      <c r="G2254" s="361" t="s">
        <v>14629</v>
      </c>
      <c r="H2254" s="361" t="s">
        <v>7947</v>
      </c>
      <c r="I2254" s="363" t="s">
        <v>14629</v>
      </c>
      <c r="J2254" s="363" t="s">
        <v>12247</v>
      </c>
      <c r="K2254" s="360" t="s">
        <v>7969</v>
      </c>
      <c r="L2254" s="360" t="s">
        <v>5360</v>
      </c>
      <c r="M2254" s="360" t="s">
        <v>14681</v>
      </c>
      <c r="N2254" s="363" t="s">
        <v>16045</v>
      </c>
      <c r="O2254" s="363" t="s">
        <v>13926</v>
      </c>
      <c r="P2254" s="363" t="s">
        <v>14682</v>
      </c>
      <c r="Q2254" s="363" t="s">
        <v>14683</v>
      </c>
      <c r="R2254" s="363" t="s">
        <v>16046</v>
      </c>
      <c r="S2254" s="363" t="s">
        <v>9932</v>
      </c>
      <c r="T2254" s="419" t="str">
        <f t="shared" si="71"/>
        <v>605Xã Krông Bông</v>
      </c>
      <c r="U2254" t="e">
        <f>VLOOKUP(S2254,'DM CQT mới'!$E$7:$E$132,1,)</f>
        <v>#N/A</v>
      </c>
      <c r="V2254" s="360" t="s">
        <v>5360</v>
      </c>
      <c r="W2254" s="363" t="s">
        <v>16045</v>
      </c>
      <c r="X2254" t="b">
        <f t="shared" si="70"/>
        <v>1</v>
      </c>
    </row>
    <row r="2255" spans="1:24" ht="45" hidden="1">
      <c r="A2255" s="360" t="s">
        <v>14680</v>
      </c>
      <c r="B2255" s="361" t="s">
        <v>12247</v>
      </c>
      <c r="C2255" s="361">
        <v>21</v>
      </c>
      <c r="D2255" s="361" t="s">
        <v>5360</v>
      </c>
      <c r="E2255" s="361" t="s">
        <v>14681</v>
      </c>
      <c r="F2255" s="361" t="s">
        <v>16044</v>
      </c>
      <c r="G2255" s="361" t="s">
        <v>14629</v>
      </c>
      <c r="H2255" s="361" t="s">
        <v>7947</v>
      </c>
      <c r="I2255" s="363" t="s">
        <v>14629</v>
      </c>
      <c r="J2255" s="363" t="s">
        <v>12247</v>
      </c>
      <c r="K2255" s="360" t="s">
        <v>7969</v>
      </c>
      <c r="L2255" s="360" t="s">
        <v>5360</v>
      </c>
      <c r="M2255" s="360" t="s">
        <v>14681</v>
      </c>
      <c r="N2255" s="363" t="s">
        <v>16045</v>
      </c>
      <c r="O2255" s="363" t="s">
        <v>13926</v>
      </c>
      <c r="P2255" s="363" t="s">
        <v>14682</v>
      </c>
      <c r="Q2255" s="363" t="s">
        <v>14683</v>
      </c>
      <c r="R2255" s="363" t="s">
        <v>16046</v>
      </c>
      <c r="S2255" s="363" t="s">
        <v>9933</v>
      </c>
      <c r="T2255" s="419" t="str">
        <f t="shared" si="71"/>
        <v>605Xã Yang Mao</v>
      </c>
      <c r="U2255" t="e">
        <f>VLOOKUP(S2255,'DM CQT mới'!$E$7:$E$132,1,)</f>
        <v>#N/A</v>
      </c>
      <c r="V2255" s="360" t="s">
        <v>5360</v>
      </c>
      <c r="W2255" s="363" t="s">
        <v>16045</v>
      </c>
      <c r="X2255" t="b">
        <f t="shared" si="70"/>
        <v>1</v>
      </c>
    </row>
    <row r="2256" spans="1:24" ht="45" hidden="1">
      <c r="A2256" s="360" t="s">
        <v>14680</v>
      </c>
      <c r="B2256" s="361" t="s">
        <v>12247</v>
      </c>
      <c r="C2256" s="361">
        <v>21</v>
      </c>
      <c r="D2256" s="361" t="s">
        <v>5360</v>
      </c>
      <c r="E2256" s="361" t="s">
        <v>14681</v>
      </c>
      <c r="F2256" s="361" t="s">
        <v>16044</v>
      </c>
      <c r="G2256" s="361" t="s">
        <v>14629</v>
      </c>
      <c r="H2256" s="361" t="s">
        <v>7947</v>
      </c>
      <c r="I2256" s="363" t="s">
        <v>14629</v>
      </c>
      <c r="J2256" s="363" t="s">
        <v>12247</v>
      </c>
      <c r="K2256" s="360" t="s">
        <v>7969</v>
      </c>
      <c r="L2256" s="360" t="s">
        <v>5360</v>
      </c>
      <c r="M2256" s="360" t="s">
        <v>14681</v>
      </c>
      <c r="N2256" s="363" t="s">
        <v>16045</v>
      </c>
      <c r="O2256" s="363" t="s">
        <v>13926</v>
      </c>
      <c r="P2256" s="363" t="s">
        <v>14682</v>
      </c>
      <c r="Q2256" s="363" t="s">
        <v>14683</v>
      </c>
      <c r="R2256" s="363" t="s">
        <v>16046</v>
      </c>
      <c r="S2256" s="363" t="s">
        <v>9934</v>
      </c>
      <c r="T2256" s="419" t="str">
        <f t="shared" si="71"/>
        <v>605Xã Cư Pui</v>
      </c>
      <c r="U2256" t="e">
        <f>VLOOKUP(S2256,'DM CQT mới'!$E$7:$E$132,1,)</f>
        <v>#N/A</v>
      </c>
      <c r="V2256" s="360" t="s">
        <v>5360</v>
      </c>
      <c r="W2256" s="363" t="s">
        <v>16045</v>
      </c>
      <c r="X2256" t="b">
        <f t="shared" si="70"/>
        <v>1</v>
      </c>
    </row>
    <row r="2257" spans="1:24" ht="45" hidden="1">
      <c r="A2257" s="360" t="s">
        <v>14684</v>
      </c>
      <c r="B2257" s="361" t="s">
        <v>12247</v>
      </c>
      <c r="C2257" s="361">
        <v>22</v>
      </c>
      <c r="D2257" s="361" t="s">
        <v>5345</v>
      </c>
      <c r="E2257" s="361" t="s">
        <v>14685</v>
      </c>
      <c r="F2257" s="361" t="s">
        <v>16047</v>
      </c>
      <c r="G2257" s="361" t="s">
        <v>14629</v>
      </c>
      <c r="H2257" s="361" t="s">
        <v>7947</v>
      </c>
      <c r="I2257" s="363" t="s">
        <v>14629</v>
      </c>
      <c r="J2257" s="363" t="s">
        <v>12247</v>
      </c>
      <c r="K2257" s="360" t="s">
        <v>13780</v>
      </c>
      <c r="L2257" s="360" t="s">
        <v>5345</v>
      </c>
      <c r="M2257" s="360" t="s">
        <v>14685</v>
      </c>
      <c r="N2257" s="363" t="s">
        <v>16048</v>
      </c>
      <c r="O2257" s="363" t="s">
        <v>13926</v>
      </c>
      <c r="P2257" s="363" t="s">
        <v>14686</v>
      </c>
      <c r="Q2257" s="363" t="s">
        <v>14687</v>
      </c>
      <c r="R2257" s="363" t="s">
        <v>16049</v>
      </c>
      <c r="S2257" s="363" t="s">
        <v>9940</v>
      </c>
      <c r="T2257" s="419" t="str">
        <f t="shared" si="71"/>
        <v>605Xã Ea Ning</v>
      </c>
      <c r="U2257" t="e">
        <f>VLOOKUP(S2257,'DM CQT mới'!$E$7:$E$132,1,)</f>
        <v>#N/A</v>
      </c>
      <c r="V2257" s="360" t="s">
        <v>5345</v>
      </c>
      <c r="W2257" s="363" t="s">
        <v>16048</v>
      </c>
      <c r="X2257" t="b">
        <f t="shared" si="70"/>
        <v>1</v>
      </c>
    </row>
    <row r="2258" spans="1:24" ht="45" hidden="1">
      <c r="A2258" s="360" t="s">
        <v>14684</v>
      </c>
      <c r="B2258" s="361" t="s">
        <v>12247</v>
      </c>
      <c r="C2258" s="361">
        <v>22</v>
      </c>
      <c r="D2258" s="361" t="s">
        <v>5345</v>
      </c>
      <c r="E2258" s="361" t="s">
        <v>14685</v>
      </c>
      <c r="F2258" s="361" t="s">
        <v>16047</v>
      </c>
      <c r="G2258" s="361" t="s">
        <v>14629</v>
      </c>
      <c r="H2258" s="361" t="s">
        <v>7947</v>
      </c>
      <c r="I2258" s="363" t="s">
        <v>14629</v>
      </c>
      <c r="J2258" s="363" t="s">
        <v>12247</v>
      </c>
      <c r="K2258" s="360" t="s">
        <v>13780</v>
      </c>
      <c r="L2258" s="360" t="s">
        <v>5345</v>
      </c>
      <c r="M2258" s="360" t="s">
        <v>14685</v>
      </c>
      <c r="N2258" s="363" t="s">
        <v>16048</v>
      </c>
      <c r="O2258" s="363" t="s">
        <v>13926</v>
      </c>
      <c r="P2258" s="363" t="s">
        <v>14686</v>
      </c>
      <c r="Q2258" s="363" t="s">
        <v>14687</v>
      </c>
      <c r="R2258" s="363" t="s">
        <v>16049</v>
      </c>
      <c r="S2258" s="363" t="s">
        <v>9941</v>
      </c>
      <c r="T2258" s="419" t="str">
        <f t="shared" si="71"/>
        <v>605Xã Dray Bhăng</v>
      </c>
      <c r="U2258" t="e">
        <f>VLOOKUP(S2258,'DM CQT mới'!$E$7:$E$132,1,)</f>
        <v>#N/A</v>
      </c>
      <c r="V2258" s="360" t="s">
        <v>5345</v>
      </c>
      <c r="W2258" s="363" t="s">
        <v>16048</v>
      </c>
      <c r="X2258" t="b">
        <f t="shared" si="70"/>
        <v>1</v>
      </c>
    </row>
    <row r="2259" spans="1:24" ht="45" hidden="1">
      <c r="A2259" s="360" t="s">
        <v>14684</v>
      </c>
      <c r="B2259" s="361" t="s">
        <v>12247</v>
      </c>
      <c r="C2259" s="361">
        <v>22</v>
      </c>
      <c r="D2259" s="361" t="s">
        <v>5345</v>
      </c>
      <c r="E2259" s="361" t="s">
        <v>14685</v>
      </c>
      <c r="F2259" s="361" t="s">
        <v>16047</v>
      </c>
      <c r="G2259" s="361" t="s">
        <v>14629</v>
      </c>
      <c r="H2259" s="361" t="s">
        <v>7947</v>
      </c>
      <c r="I2259" s="363" t="s">
        <v>14629</v>
      </c>
      <c r="J2259" s="363" t="s">
        <v>12247</v>
      </c>
      <c r="K2259" s="360" t="s">
        <v>13780</v>
      </c>
      <c r="L2259" s="360" t="s">
        <v>5345</v>
      </c>
      <c r="M2259" s="360" t="s">
        <v>14685</v>
      </c>
      <c r="N2259" s="363" t="s">
        <v>16048</v>
      </c>
      <c r="O2259" s="363" t="s">
        <v>13926</v>
      </c>
      <c r="P2259" s="363" t="s">
        <v>14686</v>
      </c>
      <c r="Q2259" s="363" t="s">
        <v>14687</v>
      </c>
      <c r="R2259" s="363" t="s">
        <v>16049</v>
      </c>
      <c r="S2259" s="363" t="s">
        <v>9942</v>
      </c>
      <c r="T2259" s="419" t="str">
        <f t="shared" si="71"/>
        <v>605Xã Ea Ktur</v>
      </c>
      <c r="U2259" t="e">
        <f>VLOOKUP(S2259,'DM CQT mới'!$E$7:$E$132,1,)</f>
        <v>#N/A</v>
      </c>
      <c r="V2259" s="360" t="s">
        <v>5345</v>
      </c>
      <c r="W2259" s="363" t="s">
        <v>16048</v>
      </c>
      <c r="X2259" t="b">
        <f t="shared" si="70"/>
        <v>1</v>
      </c>
    </row>
    <row r="2260" spans="1:24" ht="45" hidden="1">
      <c r="A2260" s="360" t="s">
        <v>14684</v>
      </c>
      <c r="B2260" s="361" t="s">
        <v>12247</v>
      </c>
      <c r="C2260" s="361">
        <v>22</v>
      </c>
      <c r="D2260" s="361" t="s">
        <v>5345</v>
      </c>
      <c r="E2260" s="361" t="s">
        <v>14685</v>
      </c>
      <c r="F2260" s="361" t="s">
        <v>16047</v>
      </c>
      <c r="G2260" s="361" t="s">
        <v>14629</v>
      </c>
      <c r="H2260" s="361" t="s">
        <v>7947</v>
      </c>
      <c r="I2260" s="363" t="s">
        <v>14629</v>
      </c>
      <c r="J2260" s="363" t="s">
        <v>12247</v>
      </c>
      <c r="K2260" s="360" t="s">
        <v>13780</v>
      </c>
      <c r="L2260" s="360" t="s">
        <v>5345</v>
      </c>
      <c r="M2260" s="360" t="s">
        <v>14685</v>
      </c>
      <c r="N2260" s="363" t="s">
        <v>16048</v>
      </c>
      <c r="O2260" s="363" t="s">
        <v>13926</v>
      </c>
      <c r="P2260" s="363" t="s">
        <v>14686</v>
      </c>
      <c r="Q2260" s="363" t="s">
        <v>14687</v>
      </c>
      <c r="R2260" s="363" t="s">
        <v>16049</v>
      </c>
      <c r="S2260" s="363" t="s">
        <v>9943</v>
      </c>
      <c r="T2260" s="419" t="str">
        <f t="shared" si="71"/>
        <v>605Xã Krông Ana</v>
      </c>
      <c r="U2260" t="e">
        <f>VLOOKUP(S2260,'DM CQT mới'!$E$7:$E$132,1,)</f>
        <v>#N/A</v>
      </c>
      <c r="V2260" s="360" t="s">
        <v>5345</v>
      </c>
      <c r="W2260" s="363" t="s">
        <v>16048</v>
      </c>
      <c r="X2260" t="b">
        <f t="shared" si="70"/>
        <v>1</v>
      </c>
    </row>
    <row r="2261" spans="1:24" ht="45" hidden="1">
      <c r="A2261" s="360" t="s">
        <v>14684</v>
      </c>
      <c r="B2261" s="361" t="s">
        <v>12247</v>
      </c>
      <c r="C2261" s="361">
        <v>22</v>
      </c>
      <c r="D2261" s="361" t="s">
        <v>5345</v>
      </c>
      <c r="E2261" s="361" t="s">
        <v>14685</v>
      </c>
      <c r="F2261" s="361" t="s">
        <v>16047</v>
      </c>
      <c r="G2261" s="361" t="s">
        <v>14629</v>
      </c>
      <c r="H2261" s="361" t="s">
        <v>7947</v>
      </c>
      <c r="I2261" s="363" t="s">
        <v>14629</v>
      </c>
      <c r="J2261" s="363" t="s">
        <v>12247</v>
      </c>
      <c r="K2261" s="360" t="s">
        <v>13780</v>
      </c>
      <c r="L2261" s="360" t="s">
        <v>5345</v>
      </c>
      <c r="M2261" s="360" t="s">
        <v>14685</v>
      </c>
      <c r="N2261" s="363" t="s">
        <v>16048</v>
      </c>
      <c r="O2261" s="363" t="s">
        <v>13926</v>
      </c>
      <c r="P2261" s="363" t="s">
        <v>14686</v>
      </c>
      <c r="Q2261" s="363" t="s">
        <v>14687</v>
      </c>
      <c r="R2261" s="363" t="s">
        <v>16049</v>
      </c>
      <c r="S2261" s="363" t="s">
        <v>9944</v>
      </c>
      <c r="T2261" s="419" t="str">
        <f t="shared" si="71"/>
        <v>605Xã Dur Kmăl</v>
      </c>
      <c r="U2261" t="e">
        <f>VLOOKUP(S2261,'DM CQT mới'!$E$7:$E$132,1,)</f>
        <v>#N/A</v>
      </c>
      <c r="V2261" s="360" t="s">
        <v>5345</v>
      </c>
      <c r="W2261" s="363" t="s">
        <v>16048</v>
      </c>
      <c r="X2261" t="b">
        <f t="shared" si="70"/>
        <v>1</v>
      </c>
    </row>
    <row r="2262" spans="1:24" ht="45" hidden="1">
      <c r="A2262" s="360" t="s">
        <v>14684</v>
      </c>
      <c r="B2262" s="361" t="s">
        <v>12247</v>
      </c>
      <c r="C2262" s="361">
        <v>22</v>
      </c>
      <c r="D2262" s="361" t="s">
        <v>5345</v>
      </c>
      <c r="E2262" s="361" t="s">
        <v>14685</v>
      </c>
      <c r="F2262" s="361" t="s">
        <v>16047</v>
      </c>
      <c r="G2262" s="361" t="s">
        <v>14629</v>
      </c>
      <c r="H2262" s="361" t="s">
        <v>7947</v>
      </c>
      <c r="I2262" s="363" t="s">
        <v>14629</v>
      </c>
      <c r="J2262" s="363" t="s">
        <v>12247</v>
      </c>
      <c r="K2262" s="360" t="s">
        <v>13780</v>
      </c>
      <c r="L2262" s="360" t="s">
        <v>5345</v>
      </c>
      <c r="M2262" s="360" t="s">
        <v>14685</v>
      </c>
      <c r="N2262" s="363" t="s">
        <v>16048</v>
      </c>
      <c r="O2262" s="363" t="s">
        <v>13926</v>
      </c>
      <c r="P2262" s="363" t="s">
        <v>14686</v>
      </c>
      <c r="Q2262" s="363" t="s">
        <v>14687</v>
      </c>
      <c r="R2262" s="363" t="s">
        <v>16049</v>
      </c>
      <c r="S2262" s="363" t="s">
        <v>9945</v>
      </c>
      <c r="T2262" s="419" t="str">
        <f t="shared" si="71"/>
        <v>605Xã Ea Na</v>
      </c>
      <c r="U2262" t="e">
        <f>VLOOKUP(S2262,'DM CQT mới'!$E$7:$E$132,1,)</f>
        <v>#N/A</v>
      </c>
      <c r="V2262" s="360" t="s">
        <v>5345</v>
      </c>
      <c r="W2262" s="363" t="s">
        <v>16048</v>
      </c>
      <c r="X2262" t="b">
        <f t="shared" si="70"/>
        <v>1</v>
      </c>
    </row>
    <row r="2263" spans="1:24" ht="45" hidden="1">
      <c r="A2263" s="360" t="s">
        <v>14688</v>
      </c>
      <c r="B2263" s="361" t="s">
        <v>12124</v>
      </c>
      <c r="C2263" s="361">
        <v>23</v>
      </c>
      <c r="D2263" s="361" t="s">
        <v>5278</v>
      </c>
      <c r="E2263" s="361" t="s">
        <v>14689</v>
      </c>
      <c r="F2263" s="361" t="s">
        <v>16050</v>
      </c>
      <c r="G2263" s="361" t="s">
        <v>14629</v>
      </c>
      <c r="H2263" s="361" t="s">
        <v>7947</v>
      </c>
      <c r="I2263" s="363" t="s">
        <v>14629</v>
      </c>
      <c r="J2263" s="363" t="s">
        <v>12247</v>
      </c>
      <c r="K2263" s="360" t="s">
        <v>7970</v>
      </c>
      <c r="L2263" s="360" t="s">
        <v>5278</v>
      </c>
      <c r="M2263" s="360" t="s">
        <v>14689</v>
      </c>
      <c r="N2263" s="363" t="s">
        <v>16051</v>
      </c>
      <c r="O2263" s="363" t="s">
        <v>13926</v>
      </c>
      <c r="P2263" s="363" t="s">
        <v>14690</v>
      </c>
      <c r="Q2263" s="363" t="s">
        <v>14691</v>
      </c>
      <c r="R2263" s="363" t="s">
        <v>16052</v>
      </c>
      <c r="S2263" s="363" t="s">
        <v>9915</v>
      </c>
      <c r="T2263" s="419" t="str">
        <f t="shared" si="71"/>
        <v>605Xã Krông Năng</v>
      </c>
      <c r="U2263" t="e">
        <f>VLOOKUP(S2263,'DM CQT mới'!$E$7:$E$132,1,)</f>
        <v>#N/A</v>
      </c>
      <c r="V2263" s="360" t="s">
        <v>5278</v>
      </c>
      <c r="W2263" s="363" t="s">
        <v>16051</v>
      </c>
      <c r="X2263" t="b">
        <f t="shared" si="70"/>
        <v>1</v>
      </c>
    </row>
    <row r="2264" spans="1:24" ht="45" hidden="1">
      <c r="A2264" s="360" t="s">
        <v>14688</v>
      </c>
      <c r="B2264" s="361" t="s">
        <v>12124</v>
      </c>
      <c r="C2264" s="361">
        <v>23</v>
      </c>
      <c r="D2264" s="361" t="s">
        <v>5278</v>
      </c>
      <c r="E2264" s="361" t="s">
        <v>14689</v>
      </c>
      <c r="F2264" s="361" t="s">
        <v>16050</v>
      </c>
      <c r="G2264" s="361" t="s">
        <v>14629</v>
      </c>
      <c r="H2264" s="361" t="s">
        <v>7947</v>
      </c>
      <c r="I2264" s="363" t="s">
        <v>14629</v>
      </c>
      <c r="J2264" s="363" t="s">
        <v>12247</v>
      </c>
      <c r="K2264" s="360" t="s">
        <v>7970</v>
      </c>
      <c r="L2264" s="360" t="s">
        <v>5278</v>
      </c>
      <c r="M2264" s="360" t="s">
        <v>14689</v>
      </c>
      <c r="N2264" s="363" t="s">
        <v>16051</v>
      </c>
      <c r="O2264" s="363" t="s">
        <v>13926</v>
      </c>
      <c r="P2264" s="363" t="s">
        <v>14690</v>
      </c>
      <c r="Q2264" s="363" t="s">
        <v>14691</v>
      </c>
      <c r="R2264" s="413" t="s">
        <v>16052</v>
      </c>
      <c r="S2264" s="363" t="s">
        <v>9916</v>
      </c>
      <c r="T2264" s="419" t="str">
        <f t="shared" si="71"/>
        <v>605Xã Dliê Ya</v>
      </c>
      <c r="U2264" t="e">
        <f>VLOOKUP(S2264,'DM CQT mới'!$E$7:$E$132,1,)</f>
        <v>#N/A</v>
      </c>
      <c r="V2264" s="360" t="s">
        <v>5278</v>
      </c>
      <c r="W2264" s="363" t="s">
        <v>16051</v>
      </c>
      <c r="X2264" t="b">
        <f t="shared" si="70"/>
        <v>1</v>
      </c>
    </row>
    <row r="2265" spans="1:24" ht="45" hidden="1">
      <c r="A2265" s="360" t="s">
        <v>14688</v>
      </c>
      <c r="B2265" s="361" t="s">
        <v>12124</v>
      </c>
      <c r="C2265" s="361">
        <v>23</v>
      </c>
      <c r="D2265" s="361" t="s">
        <v>5278</v>
      </c>
      <c r="E2265" s="361" t="s">
        <v>14689</v>
      </c>
      <c r="F2265" s="361" t="s">
        <v>16050</v>
      </c>
      <c r="G2265" s="361" t="s">
        <v>14629</v>
      </c>
      <c r="H2265" s="361" t="s">
        <v>7947</v>
      </c>
      <c r="I2265" s="363" t="s">
        <v>14629</v>
      </c>
      <c r="J2265" s="363" t="s">
        <v>12247</v>
      </c>
      <c r="K2265" s="360" t="s">
        <v>7970</v>
      </c>
      <c r="L2265" s="360" t="s">
        <v>5278</v>
      </c>
      <c r="M2265" s="360" t="s">
        <v>14689</v>
      </c>
      <c r="N2265" s="363" t="s">
        <v>16051</v>
      </c>
      <c r="O2265" s="363" t="s">
        <v>13926</v>
      </c>
      <c r="P2265" s="363" t="s">
        <v>14690</v>
      </c>
      <c r="Q2265" s="363" t="s">
        <v>14691</v>
      </c>
      <c r="R2265" s="363" t="s">
        <v>16052</v>
      </c>
      <c r="S2265" s="363" t="s">
        <v>8842</v>
      </c>
      <c r="T2265" s="419" t="str">
        <f t="shared" si="71"/>
        <v>605Xã Tam Giang</v>
      </c>
      <c r="U2265" t="e">
        <f>VLOOKUP(S2265,'DM CQT mới'!$E$7:$E$132,1,)</f>
        <v>#N/A</v>
      </c>
      <c r="V2265" s="360" t="s">
        <v>5278</v>
      </c>
      <c r="W2265" s="363" t="s">
        <v>16051</v>
      </c>
      <c r="X2265" t="b">
        <f t="shared" si="70"/>
        <v>1</v>
      </c>
    </row>
    <row r="2266" spans="1:24" ht="45" hidden="1">
      <c r="A2266" s="360" t="s">
        <v>14688</v>
      </c>
      <c r="B2266" s="361" t="s">
        <v>12124</v>
      </c>
      <c r="C2266" s="361">
        <v>23</v>
      </c>
      <c r="D2266" s="361" t="s">
        <v>5278</v>
      </c>
      <c r="E2266" s="361" t="s">
        <v>14689</v>
      </c>
      <c r="F2266" s="361" t="s">
        <v>16050</v>
      </c>
      <c r="G2266" s="361" t="s">
        <v>14629</v>
      </c>
      <c r="H2266" s="361" t="s">
        <v>7947</v>
      </c>
      <c r="I2266" s="363" t="s">
        <v>14629</v>
      </c>
      <c r="J2266" s="363" t="s">
        <v>12247</v>
      </c>
      <c r="K2266" s="360" t="s">
        <v>7970</v>
      </c>
      <c r="L2266" s="360" t="s">
        <v>5278</v>
      </c>
      <c r="M2266" s="360" t="s">
        <v>14689</v>
      </c>
      <c r="N2266" s="363" t="s">
        <v>16051</v>
      </c>
      <c r="O2266" s="363" t="s">
        <v>13926</v>
      </c>
      <c r="P2266" s="363" t="s">
        <v>14690</v>
      </c>
      <c r="Q2266" s="363" t="s">
        <v>14691</v>
      </c>
      <c r="R2266" s="363" t="s">
        <v>16052</v>
      </c>
      <c r="S2266" s="363" t="s">
        <v>9256</v>
      </c>
      <c r="T2266" s="419" t="str">
        <f t="shared" si="71"/>
        <v>605Xã Phú Xuân</v>
      </c>
      <c r="U2266" t="e">
        <f>VLOOKUP(S2266,'DM CQT mới'!$E$7:$E$132,1,)</f>
        <v>#N/A</v>
      </c>
      <c r="V2266" s="360" t="s">
        <v>5278</v>
      </c>
      <c r="W2266" s="363" t="s">
        <v>16051</v>
      </c>
      <c r="X2266" t="b">
        <f t="shared" si="70"/>
        <v>1</v>
      </c>
    </row>
    <row r="2267" spans="1:24" ht="45" hidden="1">
      <c r="A2267" s="360" t="s">
        <v>14688</v>
      </c>
      <c r="B2267" s="361" t="s">
        <v>12124</v>
      </c>
      <c r="C2267" s="361">
        <v>23</v>
      </c>
      <c r="D2267" s="361" t="s">
        <v>5278</v>
      </c>
      <c r="E2267" s="361" t="s">
        <v>14689</v>
      </c>
      <c r="F2267" s="361" t="s">
        <v>16050</v>
      </c>
      <c r="G2267" s="361" t="s">
        <v>14629</v>
      </c>
      <c r="H2267" s="361" t="s">
        <v>7947</v>
      </c>
      <c r="I2267" s="363" t="s">
        <v>14629</v>
      </c>
      <c r="J2267" s="363" t="s">
        <v>12247</v>
      </c>
      <c r="K2267" s="360" t="s">
        <v>7970</v>
      </c>
      <c r="L2267" s="360" t="s">
        <v>5278</v>
      </c>
      <c r="M2267" s="360" t="s">
        <v>14689</v>
      </c>
      <c r="N2267" s="363" t="s">
        <v>16051</v>
      </c>
      <c r="O2267" s="363" t="s">
        <v>13926</v>
      </c>
      <c r="P2267" s="363" t="s">
        <v>14690</v>
      </c>
      <c r="Q2267" s="363" t="s">
        <v>14691</v>
      </c>
      <c r="R2267" s="363" t="s">
        <v>16052</v>
      </c>
      <c r="S2267" s="363" t="s">
        <v>9908</v>
      </c>
      <c r="T2267" s="419" t="str">
        <f t="shared" si="71"/>
        <v>605Xã Pơng Drang</v>
      </c>
      <c r="U2267" t="e">
        <f>VLOOKUP(S2267,'DM CQT mới'!$E$7:$E$132,1,)</f>
        <v>#N/A</v>
      </c>
      <c r="V2267" s="360" t="s">
        <v>5278</v>
      </c>
      <c r="W2267" s="363" t="s">
        <v>16051</v>
      </c>
      <c r="X2267" t="b">
        <f t="shared" si="70"/>
        <v>1</v>
      </c>
    </row>
    <row r="2268" spans="1:24" ht="45" hidden="1">
      <c r="A2268" s="360" t="s">
        <v>14688</v>
      </c>
      <c r="B2268" s="361" t="s">
        <v>12124</v>
      </c>
      <c r="C2268" s="361">
        <v>23</v>
      </c>
      <c r="D2268" s="361" t="s">
        <v>5278</v>
      </c>
      <c r="E2268" s="361" t="s">
        <v>14689</v>
      </c>
      <c r="F2268" s="361" t="s">
        <v>16050</v>
      </c>
      <c r="G2268" s="361" t="s">
        <v>14629</v>
      </c>
      <c r="H2268" s="361" t="s">
        <v>7947</v>
      </c>
      <c r="I2268" s="363" t="s">
        <v>14629</v>
      </c>
      <c r="J2268" s="363" t="s">
        <v>12247</v>
      </c>
      <c r="K2268" s="360" t="s">
        <v>7970</v>
      </c>
      <c r="L2268" s="360" t="s">
        <v>5278</v>
      </c>
      <c r="M2268" s="360" t="s">
        <v>14689</v>
      </c>
      <c r="N2268" s="363" t="s">
        <v>16051</v>
      </c>
      <c r="O2268" s="363" t="s">
        <v>13926</v>
      </c>
      <c r="P2268" s="363" t="s">
        <v>14690</v>
      </c>
      <c r="Q2268" s="363" t="s">
        <v>14691</v>
      </c>
      <c r="R2268" s="363" t="s">
        <v>16052</v>
      </c>
      <c r="S2268" s="363" t="s">
        <v>9909</v>
      </c>
      <c r="T2268" s="419" t="str">
        <f t="shared" si="71"/>
        <v>605Xã Krông Búk</v>
      </c>
      <c r="U2268" t="e">
        <f>VLOOKUP(S2268,'DM CQT mới'!$E$7:$E$132,1,)</f>
        <v>#N/A</v>
      </c>
      <c r="V2268" s="360" t="s">
        <v>5278</v>
      </c>
      <c r="W2268" s="363" t="s">
        <v>16051</v>
      </c>
      <c r="X2268" t="b">
        <f t="shared" si="70"/>
        <v>1</v>
      </c>
    </row>
    <row r="2269" spans="1:24" ht="45" hidden="1">
      <c r="A2269" s="360" t="s">
        <v>14688</v>
      </c>
      <c r="B2269" s="361" t="s">
        <v>12124</v>
      </c>
      <c r="C2269" s="361">
        <v>23</v>
      </c>
      <c r="D2269" s="361" t="s">
        <v>5278</v>
      </c>
      <c r="E2269" s="361" t="s">
        <v>14689</v>
      </c>
      <c r="F2269" s="361" t="s">
        <v>16050</v>
      </c>
      <c r="G2269" s="361" t="s">
        <v>14629</v>
      </c>
      <c r="H2269" s="361" t="s">
        <v>7947</v>
      </c>
      <c r="I2269" s="363" t="s">
        <v>14629</v>
      </c>
      <c r="J2269" s="363" t="s">
        <v>12247</v>
      </c>
      <c r="K2269" s="360" t="s">
        <v>7970</v>
      </c>
      <c r="L2269" s="360" t="s">
        <v>5278</v>
      </c>
      <c r="M2269" s="360" t="s">
        <v>14689</v>
      </c>
      <c r="N2269" s="363" t="s">
        <v>16051</v>
      </c>
      <c r="O2269" s="363" t="s">
        <v>13926</v>
      </c>
      <c r="P2269" s="363" t="s">
        <v>14690</v>
      </c>
      <c r="Q2269" s="363" t="s">
        <v>14691</v>
      </c>
      <c r="R2269" s="363" t="s">
        <v>16052</v>
      </c>
      <c r="S2269" s="363" t="s">
        <v>9910</v>
      </c>
      <c r="T2269" s="419" t="str">
        <f t="shared" si="71"/>
        <v>605Xã Cư Pơng</v>
      </c>
      <c r="U2269" t="e">
        <f>VLOOKUP(S2269,'DM CQT mới'!$E$7:$E$132,1,)</f>
        <v>#N/A</v>
      </c>
      <c r="V2269" s="360" t="s">
        <v>5278</v>
      </c>
      <c r="W2269" s="363" t="s">
        <v>16051</v>
      </c>
      <c r="X2269" t="b">
        <f t="shared" si="70"/>
        <v>1</v>
      </c>
    </row>
    <row r="2270" spans="1:24" ht="45" hidden="1">
      <c r="A2270" s="360" t="s">
        <v>14692</v>
      </c>
      <c r="B2270" s="361" t="s">
        <v>12124</v>
      </c>
      <c r="C2270" s="361">
        <v>3</v>
      </c>
      <c r="D2270" s="361">
        <v>2171</v>
      </c>
      <c r="E2270" s="361" t="s">
        <v>14693</v>
      </c>
      <c r="F2270" s="361" t="s">
        <v>15974</v>
      </c>
      <c r="G2270" s="361" t="s">
        <v>14694</v>
      </c>
      <c r="H2270" s="361">
        <v>605</v>
      </c>
      <c r="I2270" s="363" t="s">
        <v>14629</v>
      </c>
      <c r="J2270" s="363" t="s">
        <v>12247</v>
      </c>
      <c r="K2270" s="360" t="s">
        <v>7965</v>
      </c>
      <c r="L2270" s="360" t="s">
        <v>14695</v>
      </c>
      <c r="M2270" s="360"/>
      <c r="N2270" s="363" t="s">
        <v>16053</v>
      </c>
      <c r="O2270" s="363" t="s">
        <v>13844</v>
      </c>
      <c r="P2270" s="363" t="s">
        <v>5009</v>
      </c>
      <c r="Q2270" s="363" t="s">
        <v>14696</v>
      </c>
      <c r="R2270" s="363" t="s">
        <v>16054</v>
      </c>
      <c r="S2270" s="363" t="s">
        <v>9946</v>
      </c>
      <c r="T2270" s="419" t="str">
        <f t="shared" si="71"/>
        <v>605Phường Tuy Hòa</v>
      </c>
      <c r="U2270" t="e">
        <f>VLOOKUP(S2270,'DM CQT mới'!$E$7:$E$132,1,)</f>
        <v>#N/A</v>
      </c>
      <c r="V2270" s="360" t="s">
        <v>14695</v>
      </c>
      <c r="W2270" s="363" t="s">
        <v>16053</v>
      </c>
      <c r="X2270" t="b">
        <f t="shared" si="70"/>
        <v>0</v>
      </c>
    </row>
    <row r="2271" spans="1:24" ht="45" hidden="1">
      <c r="A2271" s="360" t="s">
        <v>14692</v>
      </c>
      <c r="B2271" s="361" t="s">
        <v>12124</v>
      </c>
      <c r="C2271" s="361">
        <v>3</v>
      </c>
      <c r="D2271" s="361">
        <v>2171</v>
      </c>
      <c r="E2271" s="361" t="s">
        <v>14693</v>
      </c>
      <c r="F2271" s="361" t="s">
        <v>15974</v>
      </c>
      <c r="G2271" s="361" t="s">
        <v>14694</v>
      </c>
      <c r="H2271" s="361">
        <v>605</v>
      </c>
      <c r="I2271" s="363" t="s">
        <v>14629</v>
      </c>
      <c r="J2271" s="363" t="s">
        <v>12247</v>
      </c>
      <c r="K2271" s="360" t="s">
        <v>7965</v>
      </c>
      <c r="L2271" s="360" t="s">
        <v>14695</v>
      </c>
      <c r="M2271" s="360"/>
      <c r="N2271" s="363" t="s">
        <v>16053</v>
      </c>
      <c r="O2271" s="363" t="s">
        <v>13844</v>
      </c>
      <c r="P2271" s="363" t="s">
        <v>5009</v>
      </c>
      <c r="Q2271" s="363" t="s">
        <v>14696</v>
      </c>
      <c r="R2271" s="363" t="s">
        <v>16054</v>
      </c>
      <c r="S2271" s="363" t="s">
        <v>9947</v>
      </c>
      <c r="T2271" s="419" t="str">
        <f t="shared" si="71"/>
        <v>605Phường Phú Yên</v>
      </c>
      <c r="U2271" t="e">
        <f>VLOOKUP(S2271,'DM CQT mới'!$E$7:$E$132,1,)</f>
        <v>#N/A</v>
      </c>
      <c r="V2271" s="360" t="s">
        <v>14695</v>
      </c>
      <c r="W2271" s="363" t="s">
        <v>16053</v>
      </c>
      <c r="X2271" t="b">
        <f t="shared" si="70"/>
        <v>0</v>
      </c>
    </row>
    <row r="2272" spans="1:24" ht="45" hidden="1">
      <c r="A2272" s="360" t="s">
        <v>14692</v>
      </c>
      <c r="B2272" s="361" t="s">
        <v>12124</v>
      </c>
      <c r="C2272" s="361">
        <v>3</v>
      </c>
      <c r="D2272" s="361">
        <v>2171</v>
      </c>
      <c r="E2272" s="361" t="s">
        <v>14693</v>
      </c>
      <c r="F2272" s="361" t="s">
        <v>15974</v>
      </c>
      <c r="G2272" s="361" t="s">
        <v>14694</v>
      </c>
      <c r="H2272" s="361">
        <v>605</v>
      </c>
      <c r="I2272" s="363" t="s">
        <v>14629</v>
      </c>
      <c r="J2272" s="363" t="s">
        <v>12247</v>
      </c>
      <c r="K2272" s="360" t="s">
        <v>7965</v>
      </c>
      <c r="L2272" s="360" t="s">
        <v>14695</v>
      </c>
      <c r="M2272" s="360"/>
      <c r="N2272" s="363" t="s">
        <v>16053</v>
      </c>
      <c r="O2272" s="363" t="s">
        <v>13844</v>
      </c>
      <c r="P2272" s="363" t="s">
        <v>5009</v>
      </c>
      <c r="Q2272" s="363" t="s">
        <v>14696</v>
      </c>
      <c r="R2272" s="363" t="s">
        <v>16054</v>
      </c>
      <c r="S2272" s="363" t="s">
        <v>9948</v>
      </c>
      <c r="T2272" s="419" t="str">
        <f t="shared" si="71"/>
        <v>605Phường Bình Kiến</v>
      </c>
      <c r="U2272" t="e">
        <f>VLOOKUP(S2272,'DM CQT mới'!$E$7:$E$132,1,)</f>
        <v>#N/A</v>
      </c>
      <c r="V2272" s="360" t="s">
        <v>14695</v>
      </c>
      <c r="W2272" s="363" t="s">
        <v>16053</v>
      </c>
      <c r="X2272" t="b">
        <f t="shared" si="70"/>
        <v>0</v>
      </c>
    </row>
    <row r="2273" spans="1:24" ht="45" hidden="1">
      <c r="A2273" s="360" t="s">
        <v>14697</v>
      </c>
      <c r="B2273" s="361" t="s">
        <v>12124</v>
      </c>
      <c r="C2273" s="361">
        <v>4</v>
      </c>
      <c r="D2273" s="361" t="s">
        <v>5066</v>
      </c>
      <c r="E2273" s="361" t="s">
        <v>14698</v>
      </c>
      <c r="F2273" s="361" t="s">
        <v>15977</v>
      </c>
      <c r="G2273" s="361" t="s">
        <v>14694</v>
      </c>
      <c r="H2273" s="361">
        <v>605</v>
      </c>
      <c r="I2273" s="363" t="s">
        <v>14629</v>
      </c>
      <c r="J2273" s="363" t="s">
        <v>12247</v>
      </c>
      <c r="K2273" s="360" t="s">
        <v>13789</v>
      </c>
      <c r="L2273" s="360" t="s">
        <v>14699</v>
      </c>
      <c r="M2273" s="360"/>
      <c r="N2273" s="363" t="s">
        <v>16028</v>
      </c>
      <c r="O2273" s="363" t="s">
        <v>13844</v>
      </c>
      <c r="P2273" s="363" t="s">
        <v>14700</v>
      </c>
      <c r="Q2273" s="363" t="s">
        <v>14701</v>
      </c>
      <c r="R2273" s="363" t="s">
        <v>16055</v>
      </c>
      <c r="S2273" s="363" t="s">
        <v>9963</v>
      </c>
      <c r="T2273" s="419" t="str">
        <f t="shared" si="71"/>
        <v>605Xã Tây Hòa</v>
      </c>
      <c r="U2273" t="e">
        <f>VLOOKUP(S2273,'DM CQT mới'!$E$7:$E$132,1,)</f>
        <v>#N/A</v>
      </c>
      <c r="V2273" s="360" t="s">
        <v>14699</v>
      </c>
      <c r="W2273" s="363" t="s">
        <v>16028</v>
      </c>
      <c r="X2273" t="b">
        <f t="shared" si="70"/>
        <v>0</v>
      </c>
    </row>
    <row r="2274" spans="1:24" ht="45" hidden="1">
      <c r="A2274" s="360" t="s">
        <v>14697</v>
      </c>
      <c r="B2274" s="361" t="s">
        <v>12124</v>
      </c>
      <c r="C2274" s="361">
        <v>4</v>
      </c>
      <c r="D2274" s="361" t="s">
        <v>5066</v>
      </c>
      <c r="E2274" s="361" t="s">
        <v>14698</v>
      </c>
      <c r="F2274" s="361" t="s">
        <v>15977</v>
      </c>
      <c r="G2274" s="361" t="s">
        <v>14694</v>
      </c>
      <c r="H2274" s="361">
        <v>605</v>
      </c>
      <c r="I2274" s="363" t="s">
        <v>14629</v>
      </c>
      <c r="J2274" s="363" t="s">
        <v>12247</v>
      </c>
      <c r="K2274" s="360" t="s">
        <v>13789</v>
      </c>
      <c r="L2274" s="360" t="s">
        <v>14699</v>
      </c>
      <c r="M2274" s="360"/>
      <c r="N2274" s="363" t="s">
        <v>16028</v>
      </c>
      <c r="O2274" s="363" t="s">
        <v>13844</v>
      </c>
      <c r="P2274" s="363" t="s">
        <v>14700</v>
      </c>
      <c r="Q2274" s="363" t="s">
        <v>14701</v>
      </c>
      <c r="R2274" s="363" t="s">
        <v>16055</v>
      </c>
      <c r="S2274" s="363" t="s">
        <v>9964</v>
      </c>
      <c r="T2274" s="419" t="str">
        <f t="shared" si="71"/>
        <v>605Xã Hòa Thịnh</v>
      </c>
      <c r="U2274" t="e">
        <f>VLOOKUP(S2274,'DM CQT mới'!$E$7:$E$132,1,)</f>
        <v>#N/A</v>
      </c>
      <c r="V2274" s="360" t="s">
        <v>14699</v>
      </c>
      <c r="W2274" s="363" t="s">
        <v>16028</v>
      </c>
      <c r="X2274" t="b">
        <f t="shared" si="70"/>
        <v>0</v>
      </c>
    </row>
    <row r="2275" spans="1:24" ht="45" hidden="1">
      <c r="A2275" s="360" t="s">
        <v>14697</v>
      </c>
      <c r="B2275" s="361" t="s">
        <v>12124</v>
      </c>
      <c r="C2275" s="361">
        <v>4</v>
      </c>
      <c r="D2275" s="361" t="s">
        <v>5066</v>
      </c>
      <c r="E2275" s="361" t="s">
        <v>14698</v>
      </c>
      <c r="F2275" s="361" t="s">
        <v>15977</v>
      </c>
      <c r="G2275" s="361" t="s">
        <v>14694</v>
      </c>
      <c r="H2275" s="361">
        <v>605</v>
      </c>
      <c r="I2275" s="363" t="s">
        <v>14629</v>
      </c>
      <c r="J2275" s="363" t="s">
        <v>12247</v>
      </c>
      <c r="K2275" s="360" t="s">
        <v>13789</v>
      </c>
      <c r="L2275" s="360" t="s">
        <v>14699</v>
      </c>
      <c r="M2275" s="360"/>
      <c r="N2275" s="363" t="s">
        <v>16028</v>
      </c>
      <c r="O2275" s="363" t="s">
        <v>13844</v>
      </c>
      <c r="P2275" s="363" t="s">
        <v>14700</v>
      </c>
      <c r="Q2275" s="363" t="s">
        <v>14701</v>
      </c>
      <c r="R2275" s="363" t="s">
        <v>16055</v>
      </c>
      <c r="S2275" s="363" t="s">
        <v>9965</v>
      </c>
      <c r="T2275" s="419" t="str">
        <f t="shared" si="71"/>
        <v>605Xã Hòa Mỹ</v>
      </c>
      <c r="U2275" t="e">
        <f>VLOOKUP(S2275,'DM CQT mới'!$E$7:$E$132,1,)</f>
        <v>#N/A</v>
      </c>
      <c r="V2275" s="360" t="s">
        <v>14699</v>
      </c>
      <c r="W2275" s="363" t="s">
        <v>16028</v>
      </c>
      <c r="X2275" t="b">
        <f t="shared" si="70"/>
        <v>0</v>
      </c>
    </row>
    <row r="2276" spans="1:24" ht="45" hidden="1">
      <c r="A2276" s="360" t="s">
        <v>14697</v>
      </c>
      <c r="B2276" s="361" t="s">
        <v>12124</v>
      </c>
      <c r="C2276" s="361">
        <v>4</v>
      </c>
      <c r="D2276" s="361" t="s">
        <v>5066</v>
      </c>
      <c r="E2276" s="361" t="s">
        <v>14698</v>
      </c>
      <c r="F2276" s="361" t="s">
        <v>15977</v>
      </c>
      <c r="G2276" s="361" t="s">
        <v>14694</v>
      </c>
      <c r="H2276" s="361">
        <v>605</v>
      </c>
      <c r="I2276" s="363" t="s">
        <v>14629</v>
      </c>
      <c r="J2276" s="363" t="s">
        <v>12247</v>
      </c>
      <c r="K2276" s="360" t="s">
        <v>13789</v>
      </c>
      <c r="L2276" s="360" t="s">
        <v>14699</v>
      </c>
      <c r="M2276" s="360"/>
      <c r="N2276" s="363" t="s">
        <v>16028</v>
      </c>
      <c r="O2276" s="363" t="s">
        <v>13844</v>
      </c>
      <c r="P2276" s="363" t="s">
        <v>14700</v>
      </c>
      <c r="Q2276" s="363" t="s">
        <v>14701</v>
      </c>
      <c r="R2276" s="363" t="s">
        <v>16055</v>
      </c>
      <c r="S2276" s="363" t="s">
        <v>9966</v>
      </c>
      <c r="T2276" s="419" t="str">
        <f t="shared" si="71"/>
        <v>605Xã Sơn Thành</v>
      </c>
      <c r="U2276" t="e">
        <f>VLOOKUP(S2276,'DM CQT mới'!$E$7:$E$132,1,)</f>
        <v>#N/A</v>
      </c>
      <c r="V2276" s="360" t="s">
        <v>14699</v>
      </c>
      <c r="W2276" s="363" t="s">
        <v>16028</v>
      </c>
      <c r="X2276" t="b">
        <f t="shared" si="70"/>
        <v>0</v>
      </c>
    </row>
    <row r="2277" spans="1:24" ht="45" hidden="1">
      <c r="A2277" s="360" t="s">
        <v>14697</v>
      </c>
      <c r="B2277" s="361" t="s">
        <v>12124</v>
      </c>
      <c r="C2277" s="361">
        <v>4</v>
      </c>
      <c r="D2277" s="361" t="s">
        <v>5066</v>
      </c>
      <c r="E2277" s="361" t="s">
        <v>14698</v>
      </c>
      <c r="F2277" s="361" t="s">
        <v>15977</v>
      </c>
      <c r="G2277" s="361" t="s">
        <v>14694</v>
      </c>
      <c r="H2277" s="361">
        <v>605</v>
      </c>
      <c r="I2277" s="363" t="s">
        <v>14629</v>
      </c>
      <c r="J2277" s="363" t="s">
        <v>12247</v>
      </c>
      <c r="K2277" s="360" t="s">
        <v>13789</v>
      </c>
      <c r="L2277" s="360" t="s">
        <v>14699</v>
      </c>
      <c r="M2277" s="360"/>
      <c r="N2277" s="363" t="s">
        <v>16028</v>
      </c>
      <c r="O2277" s="363" t="s">
        <v>13844</v>
      </c>
      <c r="P2277" s="363" t="s">
        <v>14700</v>
      </c>
      <c r="Q2277" s="363" t="s">
        <v>14701</v>
      </c>
      <c r="R2277" s="363" t="s">
        <v>16055</v>
      </c>
      <c r="S2277" s="363" t="s">
        <v>9954</v>
      </c>
      <c r="T2277" s="419" t="str">
        <f t="shared" si="71"/>
        <v>605Phường Đông Hòa</v>
      </c>
      <c r="U2277" t="e">
        <f>VLOOKUP(S2277,'DM CQT mới'!$E$7:$E$132,1,)</f>
        <v>#N/A</v>
      </c>
      <c r="V2277" s="360" t="s">
        <v>14699</v>
      </c>
      <c r="W2277" s="363" t="s">
        <v>16028</v>
      </c>
      <c r="X2277" t="b">
        <f t="shared" si="70"/>
        <v>0</v>
      </c>
    </row>
    <row r="2278" spans="1:24" ht="45" hidden="1">
      <c r="A2278" s="360" t="s">
        <v>14697</v>
      </c>
      <c r="B2278" s="361" t="s">
        <v>12124</v>
      </c>
      <c r="C2278" s="361">
        <v>4</v>
      </c>
      <c r="D2278" s="361" t="s">
        <v>5066</v>
      </c>
      <c r="E2278" s="361" t="s">
        <v>14698</v>
      </c>
      <c r="F2278" s="361" t="s">
        <v>15977</v>
      </c>
      <c r="G2278" s="361" t="s">
        <v>14694</v>
      </c>
      <c r="H2278" s="361">
        <v>605</v>
      </c>
      <c r="I2278" s="363" t="s">
        <v>14629</v>
      </c>
      <c r="J2278" s="363" t="s">
        <v>12247</v>
      </c>
      <c r="K2278" s="360" t="s">
        <v>13789</v>
      </c>
      <c r="L2278" s="360" t="s">
        <v>14699</v>
      </c>
      <c r="M2278" s="360"/>
      <c r="N2278" s="363" t="s">
        <v>16028</v>
      </c>
      <c r="O2278" s="363" t="s">
        <v>13844</v>
      </c>
      <c r="P2278" s="363" t="s">
        <v>14700</v>
      </c>
      <c r="Q2278" s="363" t="s">
        <v>14701</v>
      </c>
      <c r="R2278" s="363" t="s">
        <v>16055</v>
      </c>
      <c r="S2278" s="363" t="s">
        <v>9955</v>
      </c>
      <c r="T2278" s="419" t="str">
        <f t="shared" si="71"/>
        <v>605Phường Hòa Hiệp</v>
      </c>
      <c r="U2278" t="e">
        <f>VLOOKUP(S2278,'DM CQT mới'!$E$7:$E$132,1,)</f>
        <v>#N/A</v>
      </c>
      <c r="V2278" s="360" t="s">
        <v>14699</v>
      </c>
      <c r="W2278" s="363" t="s">
        <v>16028</v>
      </c>
      <c r="X2278" t="b">
        <f t="shared" si="70"/>
        <v>0</v>
      </c>
    </row>
    <row r="2279" spans="1:24" ht="45" hidden="1">
      <c r="A2279" s="360" t="s">
        <v>14697</v>
      </c>
      <c r="B2279" s="361" t="s">
        <v>12124</v>
      </c>
      <c r="C2279" s="361">
        <v>4</v>
      </c>
      <c r="D2279" s="361" t="s">
        <v>5066</v>
      </c>
      <c r="E2279" s="361" t="s">
        <v>14698</v>
      </c>
      <c r="F2279" s="361" t="s">
        <v>15977</v>
      </c>
      <c r="G2279" s="361" t="s">
        <v>14694</v>
      </c>
      <c r="H2279" s="361">
        <v>605</v>
      </c>
      <c r="I2279" s="363" t="s">
        <v>14629</v>
      </c>
      <c r="J2279" s="363" t="s">
        <v>12247</v>
      </c>
      <c r="K2279" s="360" t="s">
        <v>13789</v>
      </c>
      <c r="L2279" s="360" t="s">
        <v>14699</v>
      </c>
      <c r="M2279" s="360"/>
      <c r="N2279" s="363" t="s">
        <v>16028</v>
      </c>
      <c r="O2279" s="363" t="s">
        <v>13844</v>
      </c>
      <c r="P2279" s="363" t="s">
        <v>14700</v>
      </c>
      <c r="Q2279" s="363" t="s">
        <v>14701</v>
      </c>
      <c r="R2279" s="363" t="s">
        <v>16055</v>
      </c>
      <c r="S2279" s="363" t="s">
        <v>9953</v>
      </c>
      <c r="T2279" s="419" t="str">
        <f t="shared" si="71"/>
        <v>605Xã Hòa Xuân</v>
      </c>
      <c r="U2279" t="e">
        <f>VLOOKUP(S2279,'DM CQT mới'!$E$7:$E$132,1,)</f>
        <v>#N/A</v>
      </c>
      <c r="V2279" s="360" t="s">
        <v>14699</v>
      </c>
      <c r="W2279" s="363" t="s">
        <v>16028</v>
      </c>
      <c r="X2279" t="b">
        <f t="shared" si="70"/>
        <v>0</v>
      </c>
    </row>
    <row r="2280" spans="1:24" ht="45" hidden="1">
      <c r="A2280" s="360" t="s">
        <v>14697</v>
      </c>
      <c r="B2280" s="361" t="s">
        <v>12124</v>
      </c>
      <c r="C2280" s="361">
        <v>4</v>
      </c>
      <c r="D2280" s="361" t="s">
        <v>5066</v>
      </c>
      <c r="E2280" s="361" t="s">
        <v>14698</v>
      </c>
      <c r="F2280" s="361" t="s">
        <v>15977</v>
      </c>
      <c r="G2280" s="361" t="s">
        <v>14694</v>
      </c>
      <c r="H2280" s="361">
        <v>605</v>
      </c>
      <c r="I2280" s="363" t="s">
        <v>14629</v>
      </c>
      <c r="J2280" s="363" t="s">
        <v>12247</v>
      </c>
      <c r="K2280" s="360" t="s">
        <v>13789</v>
      </c>
      <c r="L2280" s="360" t="s">
        <v>14699</v>
      </c>
      <c r="M2280" s="360"/>
      <c r="N2280" s="363" t="s">
        <v>16028</v>
      </c>
      <c r="O2280" s="363" t="s">
        <v>13844</v>
      </c>
      <c r="P2280" s="363" t="s">
        <v>14700</v>
      </c>
      <c r="Q2280" s="363" t="s">
        <v>14701</v>
      </c>
      <c r="R2280" s="363" t="s">
        <v>16055</v>
      </c>
      <c r="S2280" s="363" t="s">
        <v>9961</v>
      </c>
      <c r="T2280" s="419" t="str">
        <f t="shared" si="71"/>
        <v>605Xã Phú Hòa 1</v>
      </c>
      <c r="U2280" t="e">
        <f>VLOOKUP(S2280,'DM CQT mới'!$E$7:$E$132,1,)</f>
        <v>#N/A</v>
      </c>
      <c r="V2280" s="360" t="s">
        <v>14699</v>
      </c>
      <c r="W2280" s="363" t="s">
        <v>16028</v>
      </c>
      <c r="X2280" t="b">
        <f t="shared" si="70"/>
        <v>0</v>
      </c>
    </row>
    <row r="2281" spans="1:24" ht="45" hidden="1">
      <c r="A2281" s="360" t="s">
        <v>14697</v>
      </c>
      <c r="B2281" s="361" t="s">
        <v>12124</v>
      </c>
      <c r="C2281" s="361">
        <v>4</v>
      </c>
      <c r="D2281" s="361" t="s">
        <v>5066</v>
      </c>
      <c r="E2281" s="361" t="s">
        <v>14698</v>
      </c>
      <c r="F2281" s="361" t="s">
        <v>15977</v>
      </c>
      <c r="G2281" s="361" t="s">
        <v>14694</v>
      </c>
      <c r="H2281" s="361">
        <v>605</v>
      </c>
      <c r="I2281" s="363" t="s">
        <v>14629</v>
      </c>
      <c r="J2281" s="363" t="s">
        <v>12247</v>
      </c>
      <c r="K2281" s="360" t="s">
        <v>13789</v>
      </c>
      <c r="L2281" s="360" t="s">
        <v>14699</v>
      </c>
      <c r="M2281" s="360"/>
      <c r="N2281" s="363" t="s">
        <v>16028</v>
      </c>
      <c r="O2281" s="363" t="s">
        <v>13844</v>
      </c>
      <c r="P2281" s="363" t="s">
        <v>14700</v>
      </c>
      <c r="Q2281" s="363" t="s">
        <v>14701</v>
      </c>
      <c r="R2281" s="363" t="s">
        <v>16055</v>
      </c>
      <c r="S2281" s="363" t="s">
        <v>9962</v>
      </c>
      <c r="T2281" s="419" t="str">
        <f t="shared" si="71"/>
        <v>605Xã Phú Hòa 2</v>
      </c>
      <c r="U2281" t="e">
        <f>VLOOKUP(S2281,'DM CQT mới'!$E$7:$E$132,1,)</f>
        <v>#N/A</v>
      </c>
      <c r="V2281" s="360" t="s">
        <v>14699</v>
      </c>
      <c r="W2281" s="363" t="s">
        <v>16028</v>
      </c>
      <c r="X2281" t="b">
        <f t="shared" si="70"/>
        <v>0</v>
      </c>
    </row>
    <row r="2282" spans="1:24" ht="45" hidden="1">
      <c r="A2282" s="360" t="s">
        <v>14702</v>
      </c>
      <c r="B2282" s="361" t="s">
        <v>12124</v>
      </c>
      <c r="C2282" s="361">
        <v>5</v>
      </c>
      <c r="D2282" s="361" t="s">
        <v>5053</v>
      </c>
      <c r="E2282" s="361" t="s">
        <v>14703</v>
      </c>
      <c r="F2282" s="361" t="s">
        <v>15979</v>
      </c>
      <c r="G2282" s="361" t="s">
        <v>14694</v>
      </c>
      <c r="H2282" s="361">
        <v>605</v>
      </c>
      <c r="I2282" s="363" t="s">
        <v>14629</v>
      </c>
      <c r="J2282" s="363" t="s">
        <v>12247</v>
      </c>
      <c r="K2282" s="360" t="s">
        <v>7966</v>
      </c>
      <c r="L2282" s="360" t="s">
        <v>14704</v>
      </c>
      <c r="M2282" s="360"/>
      <c r="N2282" s="363" t="s">
        <v>16031</v>
      </c>
      <c r="O2282" s="363" t="s">
        <v>13844</v>
      </c>
      <c r="P2282" s="363" t="s">
        <v>14705</v>
      </c>
      <c r="Q2282" s="363" t="s">
        <v>14706</v>
      </c>
      <c r="R2282" s="363" t="s">
        <v>16056</v>
      </c>
      <c r="S2282" s="363" t="s">
        <v>9970</v>
      </c>
      <c r="T2282" s="419" t="str">
        <f t="shared" si="71"/>
        <v>605Xã Ea Ly</v>
      </c>
      <c r="U2282" t="e">
        <f>VLOOKUP(S2282,'DM CQT mới'!$E$7:$E$132,1,)</f>
        <v>#N/A</v>
      </c>
      <c r="V2282" s="360" t="s">
        <v>14704</v>
      </c>
      <c r="W2282" s="363" t="s">
        <v>16031</v>
      </c>
      <c r="X2282" t="b">
        <f t="shared" si="70"/>
        <v>0</v>
      </c>
    </row>
    <row r="2283" spans="1:24" ht="45" hidden="1">
      <c r="A2283" s="360" t="s">
        <v>14702</v>
      </c>
      <c r="B2283" s="361" t="s">
        <v>12124</v>
      </c>
      <c r="C2283" s="361">
        <v>5</v>
      </c>
      <c r="D2283" s="361" t="s">
        <v>5053</v>
      </c>
      <c r="E2283" s="361" t="s">
        <v>14703</v>
      </c>
      <c r="F2283" s="361" t="s">
        <v>15979</v>
      </c>
      <c r="G2283" s="361" t="s">
        <v>14694</v>
      </c>
      <c r="H2283" s="361">
        <v>605</v>
      </c>
      <c r="I2283" s="363" t="s">
        <v>14629</v>
      </c>
      <c r="J2283" s="363" t="s">
        <v>12247</v>
      </c>
      <c r="K2283" s="360" t="s">
        <v>7966</v>
      </c>
      <c r="L2283" s="360" t="s">
        <v>14704</v>
      </c>
      <c r="M2283" s="360"/>
      <c r="N2283" s="363" t="s">
        <v>16031</v>
      </c>
      <c r="O2283" s="363" t="s">
        <v>13844</v>
      </c>
      <c r="P2283" s="363" t="s">
        <v>14705</v>
      </c>
      <c r="Q2283" s="363" t="s">
        <v>14706</v>
      </c>
      <c r="R2283" s="363" t="s">
        <v>16056</v>
      </c>
      <c r="S2283" s="363" t="s">
        <v>9971</v>
      </c>
      <c r="T2283" s="419" t="str">
        <f t="shared" si="71"/>
        <v>605Xã Ea Bá</v>
      </c>
      <c r="U2283" t="e">
        <f>VLOOKUP(S2283,'DM CQT mới'!$E$7:$E$132,1,)</f>
        <v>#N/A</v>
      </c>
      <c r="V2283" s="360" t="s">
        <v>14704</v>
      </c>
      <c r="W2283" s="363" t="s">
        <v>16031</v>
      </c>
      <c r="X2283" t="b">
        <f t="shared" si="70"/>
        <v>0</v>
      </c>
    </row>
    <row r="2284" spans="1:24" ht="45" hidden="1">
      <c r="A2284" s="360" t="s">
        <v>14702</v>
      </c>
      <c r="B2284" s="361" t="s">
        <v>12124</v>
      </c>
      <c r="C2284" s="361">
        <v>5</v>
      </c>
      <c r="D2284" s="361" t="s">
        <v>5053</v>
      </c>
      <c r="E2284" s="361" t="s">
        <v>14703</v>
      </c>
      <c r="F2284" s="361" t="s">
        <v>15979</v>
      </c>
      <c r="G2284" s="361" t="s">
        <v>14694</v>
      </c>
      <c r="H2284" s="361">
        <v>605</v>
      </c>
      <c r="I2284" s="363" t="s">
        <v>14629</v>
      </c>
      <c r="J2284" s="363" t="s">
        <v>12247</v>
      </c>
      <c r="K2284" s="360" t="s">
        <v>7966</v>
      </c>
      <c r="L2284" s="360" t="s">
        <v>14704</v>
      </c>
      <c r="M2284" s="360"/>
      <c r="N2284" s="363" t="s">
        <v>16031</v>
      </c>
      <c r="O2284" s="363" t="s">
        <v>13844</v>
      </c>
      <c r="P2284" s="363" t="s">
        <v>14705</v>
      </c>
      <c r="Q2284" s="363" t="s">
        <v>14706</v>
      </c>
      <c r="R2284" s="363" t="s">
        <v>16056</v>
      </c>
      <c r="S2284" s="363" t="s">
        <v>9972</v>
      </c>
      <c r="T2284" s="419" t="str">
        <f t="shared" si="71"/>
        <v>605Xã Đức Bình</v>
      </c>
      <c r="U2284" t="e">
        <f>VLOOKUP(S2284,'DM CQT mới'!$E$7:$E$132,1,)</f>
        <v>#N/A</v>
      </c>
      <c r="V2284" s="360" t="s">
        <v>14704</v>
      </c>
      <c r="W2284" s="363" t="s">
        <v>16031</v>
      </c>
      <c r="X2284" t="b">
        <f t="shared" si="70"/>
        <v>0</v>
      </c>
    </row>
    <row r="2285" spans="1:24" ht="45" hidden="1">
      <c r="A2285" s="360" t="s">
        <v>14702</v>
      </c>
      <c r="B2285" s="361" t="s">
        <v>12124</v>
      </c>
      <c r="C2285" s="361">
        <v>5</v>
      </c>
      <c r="D2285" s="361" t="s">
        <v>5053</v>
      </c>
      <c r="E2285" s="361" t="s">
        <v>14703</v>
      </c>
      <c r="F2285" s="361" t="s">
        <v>15979</v>
      </c>
      <c r="G2285" s="361" t="s">
        <v>14694</v>
      </c>
      <c r="H2285" s="361">
        <v>605</v>
      </c>
      <c r="I2285" s="363" t="s">
        <v>14629</v>
      </c>
      <c r="J2285" s="363" t="s">
        <v>12247</v>
      </c>
      <c r="K2285" s="360" t="s">
        <v>7966</v>
      </c>
      <c r="L2285" s="360" t="s">
        <v>14704</v>
      </c>
      <c r="M2285" s="360"/>
      <c r="N2285" s="363" t="s">
        <v>16031</v>
      </c>
      <c r="O2285" s="363" t="s">
        <v>13844</v>
      </c>
      <c r="P2285" s="363" t="s">
        <v>14705</v>
      </c>
      <c r="Q2285" s="363" t="s">
        <v>14706</v>
      </c>
      <c r="R2285" s="363" t="s">
        <v>16056</v>
      </c>
      <c r="S2285" s="363" t="s">
        <v>9973</v>
      </c>
      <c r="T2285" s="419" t="str">
        <f t="shared" si="71"/>
        <v>605Xã Sông Hinh</v>
      </c>
      <c r="U2285" t="e">
        <f>VLOOKUP(S2285,'DM CQT mới'!$E$7:$E$132,1,)</f>
        <v>#N/A</v>
      </c>
      <c r="V2285" s="360" t="s">
        <v>14704</v>
      </c>
      <c r="W2285" s="363" t="s">
        <v>16031</v>
      </c>
      <c r="X2285" t="b">
        <f t="shared" si="70"/>
        <v>0</v>
      </c>
    </row>
    <row r="2286" spans="1:24" ht="45" hidden="1">
      <c r="A2286" s="360" t="s">
        <v>14702</v>
      </c>
      <c r="B2286" s="361" t="s">
        <v>12124</v>
      </c>
      <c r="C2286" s="361">
        <v>5</v>
      </c>
      <c r="D2286" s="361" t="s">
        <v>5053</v>
      </c>
      <c r="E2286" s="361" t="s">
        <v>14703</v>
      </c>
      <c r="F2286" s="361" t="s">
        <v>15979</v>
      </c>
      <c r="G2286" s="361" t="s">
        <v>14694</v>
      </c>
      <c r="H2286" s="361">
        <v>605</v>
      </c>
      <c r="I2286" s="363" t="s">
        <v>14629</v>
      </c>
      <c r="J2286" s="363" t="s">
        <v>12247</v>
      </c>
      <c r="K2286" s="360" t="s">
        <v>7966</v>
      </c>
      <c r="L2286" s="360" t="s">
        <v>14704</v>
      </c>
      <c r="M2286" s="360"/>
      <c r="N2286" s="363" t="s">
        <v>16031</v>
      </c>
      <c r="O2286" s="363" t="s">
        <v>13844</v>
      </c>
      <c r="P2286" s="363" t="s">
        <v>14705</v>
      </c>
      <c r="Q2286" s="363" t="s">
        <v>14706</v>
      </c>
      <c r="R2286" s="363" t="s">
        <v>16056</v>
      </c>
      <c r="S2286" s="363" t="s">
        <v>9967</v>
      </c>
      <c r="T2286" s="419" t="str">
        <f t="shared" si="71"/>
        <v>605Xã Sơn Hòa</v>
      </c>
      <c r="U2286" t="e">
        <f>VLOOKUP(S2286,'DM CQT mới'!$E$7:$E$132,1,)</f>
        <v>#N/A</v>
      </c>
      <c r="V2286" s="360" t="s">
        <v>14704</v>
      </c>
      <c r="W2286" s="363" t="s">
        <v>16031</v>
      </c>
      <c r="X2286" t="b">
        <f t="shared" si="70"/>
        <v>0</v>
      </c>
    </row>
    <row r="2287" spans="1:24" ht="45" hidden="1">
      <c r="A2287" s="360" t="s">
        <v>14702</v>
      </c>
      <c r="B2287" s="361" t="s">
        <v>12124</v>
      </c>
      <c r="C2287" s="361">
        <v>5</v>
      </c>
      <c r="D2287" s="361" t="s">
        <v>5053</v>
      </c>
      <c r="E2287" s="361" t="s">
        <v>14703</v>
      </c>
      <c r="F2287" s="361" t="s">
        <v>15979</v>
      </c>
      <c r="G2287" s="361" t="s">
        <v>14694</v>
      </c>
      <c r="H2287" s="361">
        <v>605</v>
      </c>
      <c r="I2287" s="363" t="s">
        <v>14629</v>
      </c>
      <c r="J2287" s="363" t="s">
        <v>12247</v>
      </c>
      <c r="K2287" s="360" t="s">
        <v>7966</v>
      </c>
      <c r="L2287" s="360" t="s">
        <v>14704</v>
      </c>
      <c r="M2287" s="360"/>
      <c r="N2287" s="363" t="s">
        <v>16031</v>
      </c>
      <c r="O2287" s="363" t="s">
        <v>13844</v>
      </c>
      <c r="P2287" s="363" t="s">
        <v>14705</v>
      </c>
      <c r="Q2287" s="363" t="s">
        <v>14706</v>
      </c>
      <c r="R2287" s="363" t="s">
        <v>16056</v>
      </c>
      <c r="S2287" s="363" t="s">
        <v>9968</v>
      </c>
      <c r="T2287" s="419" t="str">
        <f t="shared" si="71"/>
        <v>605Xã Vân Hòa</v>
      </c>
      <c r="U2287" t="e">
        <f>VLOOKUP(S2287,'DM CQT mới'!$E$7:$E$132,1,)</f>
        <v>#N/A</v>
      </c>
      <c r="V2287" s="360" t="s">
        <v>14704</v>
      </c>
      <c r="W2287" s="363" t="s">
        <v>16031</v>
      </c>
      <c r="X2287" t="b">
        <f t="shared" si="70"/>
        <v>0</v>
      </c>
    </row>
    <row r="2288" spans="1:24" ht="45" hidden="1">
      <c r="A2288" s="360" t="s">
        <v>14702</v>
      </c>
      <c r="B2288" s="361" t="s">
        <v>12124</v>
      </c>
      <c r="C2288" s="361">
        <v>5</v>
      </c>
      <c r="D2288" s="361" t="s">
        <v>5053</v>
      </c>
      <c r="E2288" s="361" t="s">
        <v>14703</v>
      </c>
      <c r="F2288" s="361" t="s">
        <v>15979</v>
      </c>
      <c r="G2288" s="361" t="s">
        <v>14694</v>
      </c>
      <c r="H2288" s="361">
        <v>605</v>
      </c>
      <c r="I2288" s="363" t="s">
        <v>14629</v>
      </c>
      <c r="J2288" s="363" t="s">
        <v>12247</v>
      </c>
      <c r="K2288" s="360" t="s">
        <v>7966</v>
      </c>
      <c r="L2288" s="360" t="s">
        <v>14704</v>
      </c>
      <c r="M2288" s="360"/>
      <c r="N2288" s="363" t="s">
        <v>16031</v>
      </c>
      <c r="O2288" s="363" t="s">
        <v>13844</v>
      </c>
      <c r="P2288" s="363" t="s">
        <v>14705</v>
      </c>
      <c r="Q2288" s="363" t="s">
        <v>14706</v>
      </c>
      <c r="R2288" s="363" t="s">
        <v>16056</v>
      </c>
      <c r="S2288" s="363" t="s">
        <v>9799</v>
      </c>
      <c r="T2288" s="419" t="str">
        <f t="shared" si="71"/>
        <v>605Xã Tây Sơn</v>
      </c>
      <c r="U2288" t="e">
        <f>VLOOKUP(S2288,'DM CQT mới'!$E$7:$E$132,1,)</f>
        <v>#N/A</v>
      </c>
      <c r="V2288" s="360" t="s">
        <v>14704</v>
      </c>
      <c r="W2288" s="363" t="s">
        <v>16031</v>
      </c>
      <c r="X2288" t="b">
        <f t="shared" si="70"/>
        <v>0</v>
      </c>
    </row>
    <row r="2289" spans="1:24" ht="45" hidden="1">
      <c r="A2289" s="360" t="s">
        <v>14702</v>
      </c>
      <c r="B2289" s="361" t="s">
        <v>12124</v>
      </c>
      <c r="C2289" s="361">
        <v>5</v>
      </c>
      <c r="D2289" s="361" t="s">
        <v>5053</v>
      </c>
      <c r="E2289" s="361" t="s">
        <v>14703</v>
      </c>
      <c r="F2289" s="361" t="s">
        <v>15979</v>
      </c>
      <c r="G2289" s="361" t="s">
        <v>14694</v>
      </c>
      <c r="H2289" s="361">
        <v>605</v>
      </c>
      <c r="I2289" s="363" t="s">
        <v>14629</v>
      </c>
      <c r="J2289" s="363" t="s">
        <v>12247</v>
      </c>
      <c r="K2289" s="360" t="s">
        <v>7966</v>
      </c>
      <c r="L2289" s="360" t="s">
        <v>14704</v>
      </c>
      <c r="M2289" s="360"/>
      <c r="N2289" s="363" t="s">
        <v>16031</v>
      </c>
      <c r="O2289" s="363" t="s">
        <v>13844</v>
      </c>
      <c r="P2289" s="363" t="s">
        <v>14705</v>
      </c>
      <c r="Q2289" s="363" t="s">
        <v>14706</v>
      </c>
      <c r="R2289" s="363" t="s">
        <v>16056</v>
      </c>
      <c r="S2289" s="363" t="s">
        <v>9969</v>
      </c>
      <c r="T2289" s="419" t="str">
        <f t="shared" si="71"/>
        <v>605Xã Suối Trai</v>
      </c>
      <c r="U2289" t="e">
        <f>VLOOKUP(S2289,'DM CQT mới'!$E$7:$E$132,1,)</f>
        <v>#N/A</v>
      </c>
      <c r="V2289" s="360" t="s">
        <v>14704</v>
      </c>
      <c r="W2289" s="363" t="s">
        <v>16031</v>
      </c>
      <c r="X2289" t="b">
        <f t="shared" si="70"/>
        <v>0</v>
      </c>
    </row>
    <row r="2290" spans="1:24" ht="45" hidden="1">
      <c r="A2290" s="360" t="s">
        <v>14707</v>
      </c>
      <c r="B2290" s="361" t="s">
        <v>12124</v>
      </c>
      <c r="C2290" s="361">
        <v>6</v>
      </c>
      <c r="D2290" s="361" t="s">
        <v>5024</v>
      </c>
      <c r="E2290" s="361" t="s">
        <v>14708</v>
      </c>
      <c r="F2290" s="361" t="s">
        <v>15981</v>
      </c>
      <c r="G2290" s="361" t="s">
        <v>14694</v>
      </c>
      <c r="H2290" s="361">
        <v>605</v>
      </c>
      <c r="I2290" s="363" t="s">
        <v>14629</v>
      </c>
      <c r="J2290" s="363" t="s">
        <v>12247</v>
      </c>
      <c r="K2290" s="360" t="s">
        <v>13796</v>
      </c>
      <c r="L2290" s="360" t="s">
        <v>14709</v>
      </c>
      <c r="M2290" s="360"/>
      <c r="N2290" s="363" t="s">
        <v>16034</v>
      </c>
      <c r="O2290" s="363" t="s">
        <v>13844</v>
      </c>
      <c r="P2290" s="363" t="s">
        <v>14710</v>
      </c>
      <c r="Q2290" s="363" t="s">
        <v>14711</v>
      </c>
      <c r="R2290" s="363" t="s">
        <v>16057</v>
      </c>
      <c r="S2290" s="363" t="s">
        <v>9956</v>
      </c>
      <c r="T2290" s="419" t="str">
        <f t="shared" si="71"/>
        <v>605Xã Tuy An Bắc</v>
      </c>
      <c r="U2290" t="e">
        <f>VLOOKUP(S2290,'DM CQT mới'!$E$7:$E$132,1,)</f>
        <v>#N/A</v>
      </c>
      <c r="V2290" s="360" t="s">
        <v>14709</v>
      </c>
      <c r="W2290" s="363" t="s">
        <v>16034</v>
      </c>
      <c r="X2290" t="b">
        <f t="shared" si="70"/>
        <v>0</v>
      </c>
    </row>
    <row r="2291" spans="1:24" ht="45" hidden="1">
      <c r="A2291" s="360" t="s">
        <v>14707</v>
      </c>
      <c r="B2291" s="361" t="s">
        <v>12124</v>
      </c>
      <c r="C2291" s="361">
        <v>6</v>
      </c>
      <c r="D2291" s="361" t="s">
        <v>5024</v>
      </c>
      <c r="E2291" s="361" t="s">
        <v>14708</v>
      </c>
      <c r="F2291" s="361" t="s">
        <v>15981</v>
      </c>
      <c r="G2291" s="361" t="s">
        <v>14694</v>
      </c>
      <c r="H2291" s="361">
        <v>605</v>
      </c>
      <c r="I2291" s="363" t="s">
        <v>14629</v>
      </c>
      <c r="J2291" s="363" t="s">
        <v>12247</v>
      </c>
      <c r="K2291" s="360" t="s">
        <v>13796</v>
      </c>
      <c r="L2291" s="360" t="s">
        <v>14709</v>
      </c>
      <c r="M2291" s="360"/>
      <c r="N2291" s="363" t="s">
        <v>16034</v>
      </c>
      <c r="O2291" s="363" t="s">
        <v>13844</v>
      </c>
      <c r="P2291" s="363" t="s">
        <v>14710</v>
      </c>
      <c r="Q2291" s="363" t="s">
        <v>14711</v>
      </c>
      <c r="R2291" s="363" t="s">
        <v>16057</v>
      </c>
      <c r="S2291" s="363" t="s">
        <v>9957</v>
      </c>
      <c r="T2291" s="419" t="str">
        <f t="shared" si="71"/>
        <v>605Xã Tuy An Đông</v>
      </c>
      <c r="U2291" t="e">
        <f>VLOOKUP(S2291,'DM CQT mới'!$E$7:$E$132,1,)</f>
        <v>#N/A</v>
      </c>
      <c r="V2291" s="360" t="s">
        <v>14709</v>
      </c>
      <c r="W2291" s="363" t="s">
        <v>16034</v>
      </c>
      <c r="X2291" t="b">
        <f t="shared" si="70"/>
        <v>0</v>
      </c>
    </row>
    <row r="2292" spans="1:24" ht="45" hidden="1">
      <c r="A2292" s="360" t="s">
        <v>14707</v>
      </c>
      <c r="B2292" s="361" t="s">
        <v>12124</v>
      </c>
      <c r="C2292" s="361">
        <v>6</v>
      </c>
      <c r="D2292" s="361" t="s">
        <v>5024</v>
      </c>
      <c r="E2292" s="361" t="s">
        <v>14708</v>
      </c>
      <c r="F2292" s="361" t="s">
        <v>15981</v>
      </c>
      <c r="G2292" s="361" t="s">
        <v>14694</v>
      </c>
      <c r="H2292" s="361">
        <v>605</v>
      </c>
      <c r="I2292" s="363" t="s">
        <v>14629</v>
      </c>
      <c r="J2292" s="363" t="s">
        <v>12247</v>
      </c>
      <c r="K2292" s="360" t="s">
        <v>13796</v>
      </c>
      <c r="L2292" s="360" t="s">
        <v>14709</v>
      </c>
      <c r="M2292" s="360"/>
      <c r="N2292" s="363" t="s">
        <v>16034</v>
      </c>
      <c r="O2292" s="363" t="s">
        <v>13844</v>
      </c>
      <c r="P2292" s="363" t="s">
        <v>14710</v>
      </c>
      <c r="Q2292" s="363" t="s">
        <v>14711</v>
      </c>
      <c r="R2292" s="363" t="s">
        <v>16057</v>
      </c>
      <c r="S2292" s="363" t="s">
        <v>9958</v>
      </c>
      <c r="T2292" s="419" t="str">
        <f t="shared" si="71"/>
        <v>605Xã Ô Loan</v>
      </c>
      <c r="U2292" t="e">
        <f>VLOOKUP(S2292,'DM CQT mới'!$E$7:$E$132,1,)</f>
        <v>#N/A</v>
      </c>
      <c r="V2292" s="360" t="s">
        <v>14709</v>
      </c>
      <c r="W2292" s="363" t="s">
        <v>16034</v>
      </c>
      <c r="X2292" t="b">
        <f t="shared" si="70"/>
        <v>0</v>
      </c>
    </row>
    <row r="2293" spans="1:24" ht="45" hidden="1">
      <c r="A2293" s="360" t="s">
        <v>14707</v>
      </c>
      <c r="B2293" s="361" t="s">
        <v>12124</v>
      </c>
      <c r="C2293" s="361">
        <v>6</v>
      </c>
      <c r="D2293" s="361" t="s">
        <v>5024</v>
      </c>
      <c r="E2293" s="361" t="s">
        <v>14708</v>
      </c>
      <c r="F2293" s="361" t="s">
        <v>15981</v>
      </c>
      <c r="G2293" s="361" t="s">
        <v>14694</v>
      </c>
      <c r="H2293" s="361">
        <v>605</v>
      </c>
      <c r="I2293" s="363" t="s">
        <v>14629</v>
      </c>
      <c r="J2293" s="363" t="s">
        <v>12247</v>
      </c>
      <c r="K2293" s="360" t="s">
        <v>13796</v>
      </c>
      <c r="L2293" s="360" t="s">
        <v>14709</v>
      </c>
      <c r="M2293" s="360"/>
      <c r="N2293" s="363" t="s">
        <v>16034</v>
      </c>
      <c r="O2293" s="363" t="s">
        <v>13844</v>
      </c>
      <c r="P2293" s="363" t="s">
        <v>14710</v>
      </c>
      <c r="Q2293" s="363" t="s">
        <v>14711</v>
      </c>
      <c r="R2293" s="363" t="s">
        <v>16057</v>
      </c>
      <c r="S2293" s="363" t="s">
        <v>9959</v>
      </c>
      <c r="T2293" s="419" t="str">
        <f t="shared" si="71"/>
        <v>605Xã Tuy An Nam</v>
      </c>
      <c r="U2293" t="e">
        <f>VLOOKUP(S2293,'DM CQT mới'!$E$7:$E$132,1,)</f>
        <v>#N/A</v>
      </c>
      <c r="V2293" s="360" t="s">
        <v>14709</v>
      </c>
      <c r="W2293" s="363" t="s">
        <v>16034</v>
      </c>
      <c r="X2293" t="b">
        <f t="shared" si="70"/>
        <v>0</v>
      </c>
    </row>
    <row r="2294" spans="1:24" ht="45" hidden="1">
      <c r="A2294" s="360" t="s">
        <v>14707</v>
      </c>
      <c r="B2294" s="361" t="s">
        <v>12124</v>
      </c>
      <c r="C2294" s="361">
        <v>6</v>
      </c>
      <c r="D2294" s="361" t="s">
        <v>5024</v>
      </c>
      <c r="E2294" s="361" t="s">
        <v>14708</v>
      </c>
      <c r="F2294" s="361" t="s">
        <v>15981</v>
      </c>
      <c r="G2294" s="361" t="s">
        <v>14694</v>
      </c>
      <c r="H2294" s="361">
        <v>605</v>
      </c>
      <c r="I2294" s="363" t="s">
        <v>14629</v>
      </c>
      <c r="J2294" s="363" t="s">
        <v>12247</v>
      </c>
      <c r="K2294" s="360" t="s">
        <v>13796</v>
      </c>
      <c r="L2294" s="360" t="s">
        <v>14709</v>
      </c>
      <c r="M2294" s="360"/>
      <c r="N2294" s="363" t="s">
        <v>16034</v>
      </c>
      <c r="O2294" s="363" t="s">
        <v>13844</v>
      </c>
      <c r="P2294" s="363" t="s">
        <v>14710</v>
      </c>
      <c r="Q2294" s="363" t="s">
        <v>14711</v>
      </c>
      <c r="R2294" s="363" t="s">
        <v>16057</v>
      </c>
      <c r="S2294" s="363" t="s">
        <v>9960</v>
      </c>
      <c r="T2294" s="419" t="str">
        <f t="shared" si="71"/>
        <v>605Xã Tuy An Tây</v>
      </c>
      <c r="U2294" t="e">
        <f>VLOOKUP(S2294,'DM CQT mới'!$E$7:$E$132,1,)</f>
        <v>#N/A</v>
      </c>
      <c r="V2294" s="360" t="s">
        <v>14709</v>
      </c>
      <c r="W2294" s="363" t="s">
        <v>16034</v>
      </c>
      <c r="X2294" t="b">
        <f t="shared" si="70"/>
        <v>0</v>
      </c>
    </row>
    <row r="2295" spans="1:24" ht="45" hidden="1">
      <c r="A2295" s="360" t="s">
        <v>14707</v>
      </c>
      <c r="B2295" s="361" t="s">
        <v>12124</v>
      </c>
      <c r="C2295" s="361">
        <v>6</v>
      </c>
      <c r="D2295" s="361" t="s">
        <v>5024</v>
      </c>
      <c r="E2295" s="361" t="s">
        <v>14708</v>
      </c>
      <c r="F2295" s="361" t="s">
        <v>15981</v>
      </c>
      <c r="G2295" s="361" t="s">
        <v>14694</v>
      </c>
      <c r="H2295" s="361">
        <v>605</v>
      </c>
      <c r="I2295" s="363" t="s">
        <v>14629</v>
      </c>
      <c r="J2295" s="363" t="s">
        <v>12247</v>
      </c>
      <c r="K2295" s="360" t="s">
        <v>13796</v>
      </c>
      <c r="L2295" s="360" t="s">
        <v>14709</v>
      </c>
      <c r="M2295" s="360"/>
      <c r="N2295" s="363" t="s">
        <v>16034</v>
      </c>
      <c r="O2295" s="363" t="s">
        <v>13844</v>
      </c>
      <c r="P2295" s="363" t="s">
        <v>14710</v>
      </c>
      <c r="Q2295" s="363" t="s">
        <v>14711</v>
      </c>
      <c r="R2295" s="363" t="s">
        <v>16057</v>
      </c>
      <c r="S2295" s="363" t="s">
        <v>9974</v>
      </c>
      <c r="T2295" s="419" t="str">
        <f t="shared" si="71"/>
        <v>605Xã Xuân Lãnh</v>
      </c>
      <c r="U2295" t="e">
        <f>VLOOKUP(S2295,'DM CQT mới'!$E$7:$E$132,1,)</f>
        <v>#N/A</v>
      </c>
      <c r="V2295" s="360" t="s">
        <v>14709</v>
      </c>
      <c r="W2295" s="363" t="s">
        <v>16034</v>
      </c>
      <c r="X2295" t="b">
        <f t="shared" si="70"/>
        <v>0</v>
      </c>
    </row>
    <row r="2296" spans="1:24" ht="45" hidden="1">
      <c r="A2296" s="360" t="s">
        <v>14707</v>
      </c>
      <c r="B2296" s="361" t="s">
        <v>12124</v>
      </c>
      <c r="C2296" s="361">
        <v>6</v>
      </c>
      <c r="D2296" s="361" t="s">
        <v>5024</v>
      </c>
      <c r="E2296" s="361" t="s">
        <v>14708</v>
      </c>
      <c r="F2296" s="361" t="s">
        <v>15981</v>
      </c>
      <c r="G2296" s="361" t="s">
        <v>14694</v>
      </c>
      <c r="H2296" s="361">
        <v>605</v>
      </c>
      <c r="I2296" s="363" t="s">
        <v>14629</v>
      </c>
      <c r="J2296" s="363" t="s">
        <v>12247</v>
      </c>
      <c r="K2296" s="360" t="s">
        <v>13796</v>
      </c>
      <c r="L2296" s="360" t="s">
        <v>14709</v>
      </c>
      <c r="M2296" s="360"/>
      <c r="N2296" s="363" t="s">
        <v>16034</v>
      </c>
      <c r="O2296" s="363" t="s">
        <v>13844</v>
      </c>
      <c r="P2296" s="363" t="s">
        <v>14710</v>
      </c>
      <c r="Q2296" s="363" t="s">
        <v>14711</v>
      </c>
      <c r="R2296" s="363" t="s">
        <v>16057</v>
      </c>
      <c r="S2296" s="363" t="s">
        <v>9975</v>
      </c>
      <c r="T2296" s="419" t="str">
        <f t="shared" si="71"/>
        <v>605Xã Phú Mỡ</v>
      </c>
      <c r="U2296" t="e">
        <f>VLOOKUP(S2296,'DM CQT mới'!$E$7:$E$132,1,)</f>
        <v>#N/A</v>
      </c>
      <c r="V2296" s="360" t="s">
        <v>14709</v>
      </c>
      <c r="W2296" s="363" t="s">
        <v>16034</v>
      </c>
      <c r="X2296" t="b">
        <f t="shared" si="70"/>
        <v>0</v>
      </c>
    </row>
    <row r="2297" spans="1:24" ht="45" hidden="1">
      <c r="A2297" s="360" t="s">
        <v>14707</v>
      </c>
      <c r="B2297" s="361" t="s">
        <v>12124</v>
      </c>
      <c r="C2297" s="361">
        <v>6</v>
      </c>
      <c r="D2297" s="361" t="s">
        <v>5024</v>
      </c>
      <c r="E2297" s="361" t="s">
        <v>14708</v>
      </c>
      <c r="F2297" s="361" t="s">
        <v>15981</v>
      </c>
      <c r="G2297" s="361" t="s">
        <v>14694</v>
      </c>
      <c r="H2297" s="361">
        <v>605</v>
      </c>
      <c r="I2297" s="363" t="s">
        <v>14629</v>
      </c>
      <c r="J2297" s="363" t="s">
        <v>12247</v>
      </c>
      <c r="K2297" s="360" t="s">
        <v>13796</v>
      </c>
      <c r="L2297" s="360" t="s">
        <v>14709</v>
      </c>
      <c r="M2297" s="360"/>
      <c r="N2297" s="363" t="s">
        <v>16034</v>
      </c>
      <c r="O2297" s="363" t="s">
        <v>13844</v>
      </c>
      <c r="P2297" s="363" t="s">
        <v>14710</v>
      </c>
      <c r="Q2297" s="363" t="s">
        <v>14711</v>
      </c>
      <c r="R2297" s="363" t="s">
        <v>16057</v>
      </c>
      <c r="S2297" s="363" t="s">
        <v>9976</v>
      </c>
      <c r="T2297" s="419" t="str">
        <f t="shared" si="71"/>
        <v>605Xã Xuân Phước</v>
      </c>
      <c r="U2297" t="e">
        <f>VLOOKUP(S2297,'DM CQT mới'!$E$7:$E$132,1,)</f>
        <v>#N/A</v>
      </c>
      <c r="V2297" s="360" t="s">
        <v>14709</v>
      </c>
      <c r="W2297" s="363" t="s">
        <v>16034</v>
      </c>
      <c r="X2297" t="b">
        <f t="shared" si="70"/>
        <v>0</v>
      </c>
    </row>
    <row r="2298" spans="1:24" ht="45" hidden="1">
      <c r="A2298" s="360" t="s">
        <v>14707</v>
      </c>
      <c r="B2298" s="361" t="s">
        <v>12124</v>
      </c>
      <c r="C2298" s="361">
        <v>6</v>
      </c>
      <c r="D2298" s="361" t="s">
        <v>5024</v>
      </c>
      <c r="E2298" s="361" t="s">
        <v>14708</v>
      </c>
      <c r="F2298" s="361" t="s">
        <v>15981</v>
      </c>
      <c r="G2298" s="361" t="s">
        <v>14694</v>
      </c>
      <c r="H2298" s="361">
        <v>605</v>
      </c>
      <c r="I2298" s="363" t="s">
        <v>14629</v>
      </c>
      <c r="J2298" s="363" t="s">
        <v>12247</v>
      </c>
      <c r="K2298" s="360" t="s">
        <v>13796</v>
      </c>
      <c r="L2298" s="360" t="s">
        <v>14709</v>
      </c>
      <c r="M2298" s="360"/>
      <c r="N2298" s="363" t="s">
        <v>16034</v>
      </c>
      <c r="O2298" s="363" t="s">
        <v>13844</v>
      </c>
      <c r="P2298" s="363" t="s">
        <v>14710</v>
      </c>
      <c r="Q2298" s="363" t="s">
        <v>14711</v>
      </c>
      <c r="R2298" s="363" t="s">
        <v>16057</v>
      </c>
      <c r="S2298" s="363" t="s">
        <v>9977</v>
      </c>
      <c r="T2298" s="419" t="str">
        <f t="shared" si="71"/>
        <v>605Xã Đồng Xuân</v>
      </c>
      <c r="U2298" t="e">
        <f>VLOOKUP(S2298,'DM CQT mới'!$E$7:$E$132,1,)</f>
        <v>#N/A</v>
      </c>
      <c r="V2298" s="360" t="s">
        <v>14709</v>
      </c>
      <c r="W2298" s="363" t="s">
        <v>16034</v>
      </c>
      <c r="X2298" t="b">
        <f t="shared" si="70"/>
        <v>0</v>
      </c>
    </row>
    <row r="2299" spans="1:24" ht="45" hidden="1">
      <c r="A2299" s="360" t="s">
        <v>14712</v>
      </c>
      <c r="B2299" s="361" t="s">
        <v>12124</v>
      </c>
      <c r="C2299" s="361">
        <v>7</v>
      </c>
      <c r="D2299" s="361" t="s">
        <v>5034</v>
      </c>
      <c r="E2299" s="361" t="s">
        <v>14713</v>
      </c>
      <c r="F2299" s="361" t="s">
        <v>15983</v>
      </c>
      <c r="G2299" s="361" t="s">
        <v>14694</v>
      </c>
      <c r="H2299" s="361">
        <v>605</v>
      </c>
      <c r="I2299" s="363" t="s">
        <v>14629</v>
      </c>
      <c r="J2299" s="363" t="s">
        <v>12247</v>
      </c>
      <c r="K2299" s="360" t="s">
        <v>7967</v>
      </c>
      <c r="L2299" s="360" t="s">
        <v>14714</v>
      </c>
      <c r="M2299" s="360"/>
      <c r="N2299" s="363" t="s">
        <v>16037</v>
      </c>
      <c r="O2299" s="363" t="s">
        <v>13844</v>
      </c>
      <c r="P2299" s="363" t="s">
        <v>5032</v>
      </c>
      <c r="Q2299" s="363" t="s">
        <v>14715</v>
      </c>
      <c r="R2299" s="363" t="s">
        <v>16058</v>
      </c>
      <c r="S2299" s="363" t="s">
        <v>9952</v>
      </c>
      <c r="T2299" s="419" t="str">
        <f t="shared" si="71"/>
        <v>605Phường Sông Cầu</v>
      </c>
      <c r="U2299" t="e">
        <f>VLOOKUP(S2299,'DM CQT mới'!$E$7:$E$132,1,)</f>
        <v>#N/A</v>
      </c>
      <c r="V2299" s="360" t="s">
        <v>14714</v>
      </c>
      <c r="W2299" s="363" t="s">
        <v>16037</v>
      </c>
      <c r="X2299" t="b">
        <f t="shared" si="70"/>
        <v>0</v>
      </c>
    </row>
    <row r="2300" spans="1:24" ht="45" hidden="1">
      <c r="A2300" s="360" t="s">
        <v>14712</v>
      </c>
      <c r="B2300" s="361" t="s">
        <v>12124</v>
      </c>
      <c r="C2300" s="361">
        <v>7</v>
      </c>
      <c r="D2300" s="361" t="s">
        <v>5034</v>
      </c>
      <c r="E2300" s="361" t="s">
        <v>14713</v>
      </c>
      <c r="F2300" s="361" t="s">
        <v>15983</v>
      </c>
      <c r="G2300" s="361" t="s">
        <v>14694</v>
      </c>
      <c r="H2300" s="361">
        <v>605</v>
      </c>
      <c r="I2300" s="363" t="s">
        <v>14629</v>
      </c>
      <c r="J2300" s="363" t="s">
        <v>12247</v>
      </c>
      <c r="K2300" s="360" t="s">
        <v>7967</v>
      </c>
      <c r="L2300" s="360" t="s">
        <v>14714</v>
      </c>
      <c r="M2300" s="360"/>
      <c r="N2300" s="363" t="s">
        <v>16037</v>
      </c>
      <c r="O2300" s="363" t="s">
        <v>13844</v>
      </c>
      <c r="P2300" s="363" t="s">
        <v>5032</v>
      </c>
      <c r="Q2300" s="363" t="s">
        <v>14715</v>
      </c>
      <c r="R2300" s="363" t="s">
        <v>16058</v>
      </c>
      <c r="S2300" s="363" t="s">
        <v>9951</v>
      </c>
      <c r="T2300" s="419" t="str">
        <f t="shared" si="71"/>
        <v>605Phường Xuân Đài</v>
      </c>
      <c r="U2300" t="e">
        <f>VLOOKUP(S2300,'DM CQT mới'!$E$7:$E$132,1,)</f>
        <v>#N/A</v>
      </c>
      <c r="V2300" s="360" t="s">
        <v>14714</v>
      </c>
      <c r="W2300" s="363" t="s">
        <v>16037</v>
      </c>
      <c r="X2300" t="b">
        <f t="shared" si="70"/>
        <v>0</v>
      </c>
    </row>
    <row r="2301" spans="1:24" ht="45" hidden="1">
      <c r="A2301" s="360" t="s">
        <v>14712</v>
      </c>
      <c r="B2301" s="361" t="s">
        <v>12124</v>
      </c>
      <c r="C2301" s="361">
        <v>7</v>
      </c>
      <c r="D2301" s="361" t="s">
        <v>5034</v>
      </c>
      <c r="E2301" s="361" t="s">
        <v>14713</v>
      </c>
      <c r="F2301" s="361" t="s">
        <v>15983</v>
      </c>
      <c r="G2301" s="361" t="s">
        <v>14694</v>
      </c>
      <c r="H2301" s="361">
        <v>605</v>
      </c>
      <c r="I2301" s="363" t="s">
        <v>14629</v>
      </c>
      <c r="J2301" s="363" t="s">
        <v>12247</v>
      </c>
      <c r="K2301" s="360" t="s">
        <v>7967</v>
      </c>
      <c r="L2301" s="360" t="s">
        <v>14714</v>
      </c>
      <c r="M2301" s="360"/>
      <c r="N2301" s="363" t="s">
        <v>16037</v>
      </c>
      <c r="O2301" s="363" t="s">
        <v>13844</v>
      </c>
      <c r="P2301" s="363" t="s">
        <v>5032</v>
      </c>
      <c r="Q2301" s="363" t="s">
        <v>14715</v>
      </c>
      <c r="R2301" s="363" t="s">
        <v>16058</v>
      </c>
      <c r="S2301" s="363" t="s">
        <v>9949</v>
      </c>
      <c r="T2301" s="419" t="str">
        <f t="shared" si="71"/>
        <v>605Xã Xuân Thọ</v>
      </c>
      <c r="U2301" t="e">
        <f>VLOOKUP(S2301,'DM CQT mới'!$E$7:$E$132,1,)</f>
        <v>#N/A</v>
      </c>
      <c r="V2301" s="360" t="s">
        <v>14714</v>
      </c>
      <c r="W2301" s="363" t="s">
        <v>16037</v>
      </c>
      <c r="X2301" t="b">
        <f t="shared" si="70"/>
        <v>0</v>
      </c>
    </row>
    <row r="2302" spans="1:24" ht="45" hidden="1">
      <c r="A2302" s="360" t="s">
        <v>14712</v>
      </c>
      <c r="B2302" s="361" t="s">
        <v>12124</v>
      </c>
      <c r="C2302" s="361">
        <v>7</v>
      </c>
      <c r="D2302" s="361" t="s">
        <v>5034</v>
      </c>
      <c r="E2302" s="361" t="s">
        <v>14713</v>
      </c>
      <c r="F2302" s="361" t="s">
        <v>15983</v>
      </c>
      <c r="G2302" s="361" t="s">
        <v>14694</v>
      </c>
      <c r="H2302" s="361">
        <v>605</v>
      </c>
      <c r="I2302" s="363" t="s">
        <v>14629</v>
      </c>
      <c r="J2302" s="363" t="s">
        <v>12247</v>
      </c>
      <c r="K2302" s="360" t="s">
        <v>7967</v>
      </c>
      <c r="L2302" s="360" t="s">
        <v>14714</v>
      </c>
      <c r="M2302" s="360"/>
      <c r="N2302" s="363" t="s">
        <v>16037</v>
      </c>
      <c r="O2302" s="363" t="s">
        <v>13844</v>
      </c>
      <c r="P2302" s="363" t="s">
        <v>5032</v>
      </c>
      <c r="Q2302" s="363" t="s">
        <v>14715</v>
      </c>
      <c r="R2302" s="363" t="s">
        <v>16058</v>
      </c>
      <c r="S2302" s="363" t="s">
        <v>9950</v>
      </c>
      <c r="T2302" s="419" t="str">
        <f t="shared" si="71"/>
        <v>605Xã Xuân Cảnh</v>
      </c>
      <c r="U2302" t="e">
        <f>VLOOKUP(S2302,'DM CQT mới'!$E$7:$E$132,1,)</f>
        <v>#N/A</v>
      </c>
      <c r="V2302" s="360" t="s">
        <v>14714</v>
      </c>
      <c r="W2302" s="363" t="s">
        <v>16037</v>
      </c>
      <c r="X2302" t="b">
        <f t="shared" si="70"/>
        <v>0</v>
      </c>
    </row>
    <row r="2303" spans="1:24" ht="45" hidden="1">
      <c r="A2303" s="360" t="s">
        <v>14712</v>
      </c>
      <c r="B2303" s="361" t="s">
        <v>12124</v>
      </c>
      <c r="C2303" s="361">
        <v>7</v>
      </c>
      <c r="D2303" s="361" t="s">
        <v>5034</v>
      </c>
      <c r="E2303" s="361" t="s">
        <v>14713</v>
      </c>
      <c r="F2303" s="361" t="s">
        <v>15983</v>
      </c>
      <c r="G2303" s="361" t="s">
        <v>14694</v>
      </c>
      <c r="H2303" s="361">
        <v>605</v>
      </c>
      <c r="I2303" s="363" t="s">
        <v>14629</v>
      </c>
      <c r="J2303" s="363" t="s">
        <v>12247</v>
      </c>
      <c r="K2303" s="360" t="s">
        <v>7967</v>
      </c>
      <c r="L2303" s="360" t="s">
        <v>14714</v>
      </c>
      <c r="M2303" s="360"/>
      <c r="N2303" s="363" t="s">
        <v>16037</v>
      </c>
      <c r="O2303" s="363" t="s">
        <v>13844</v>
      </c>
      <c r="P2303" s="363" t="s">
        <v>5032</v>
      </c>
      <c r="Q2303" s="363" t="s">
        <v>14715</v>
      </c>
      <c r="R2303" s="363" t="s">
        <v>16058</v>
      </c>
      <c r="S2303" s="363" t="s">
        <v>9453</v>
      </c>
      <c r="T2303" s="419" t="str">
        <f t="shared" si="71"/>
        <v>605Xã Xuân Lộc</v>
      </c>
      <c r="U2303" t="e">
        <f>VLOOKUP(S2303,'DM CQT mới'!$E$7:$E$132,1,)</f>
        <v>#N/A</v>
      </c>
      <c r="V2303" s="360" t="s">
        <v>14714</v>
      </c>
      <c r="W2303" s="363" t="s">
        <v>16037</v>
      </c>
      <c r="X2303" t="b">
        <f t="shared" si="70"/>
        <v>0</v>
      </c>
    </row>
    <row r="2304" spans="1:24" ht="60" hidden="1">
      <c r="A2304" s="360"/>
      <c r="B2304" s="361" t="s">
        <v>13877</v>
      </c>
      <c r="C2304" s="361" t="s">
        <v>13877</v>
      </c>
      <c r="D2304" s="361" t="s">
        <v>13877</v>
      </c>
      <c r="E2304" s="361" t="s">
        <v>13877</v>
      </c>
      <c r="F2304" s="361" t="s">
        <v>13877</v>
      </c>
      <c r="G2304" s="361" t="s">
        <v>14716</v>
      </c>
      <c r="H2304" s="361" t="s">
        <v>7946</v>
      </c>
      <c r="I2304" s="363" t="s">
        <v>14717</v>
      </c>
      <c r="J2304" s="363" t="s">
        <v>12400</v>
      </c>
      <c r="K2304" s="360" t="s">
        <v>13875</v>
      </c>
      <c r="L2304" s="360" t="s">
        <v>2089</v>
      </c>
      <c r="M2304" s="360" t="s">
        <v>14718</v>
      </c>
      <c r="N2304" s="363" t="s">
        <v>16059</v>
      </c>
      <c r="O2304" s="363" t="s">
        <v>13877</v>
      </c>
      <c r="P2304" s="363" t="s">
        <v>14719</v>
      </c>
      <c r="Q2304" s="363" t="s">
        <v>14720</v>
      </c>
      <c r="R2304" s="363" t="s">
        <v>16060</v>
      </c>
      <c r="S2304" s="363" t="s">
        <v>9764</v>
      </c>
      <c r="T2304" s="419" t="str">
        <f t="shared" si="71"/>
        <v>507Phường Quy Nhơn</v>
      </c>
      <c r="U2304" t="e">
        <f>VLOOKUP(S2304,'DM CQT mới'!$E$7:$E$132,1,)</f>
        <v>#N/A</v>
      </c>
      <c r="V2304" s="360" t="s">
        <v>2089</v>
      </c>
      <c r="W2304" s="363" t="s">
        <v>16059</v>
      </c>
      <c r="X2304" t="b">
        <f t="shared" si="70"/>
        <v>0</v>
      </c>
    </row>
    <row r="2305" spans="1:24" ht="60" hidden="1">
      <c r="A2305" s="360"/>
      <c r="B2305" s="361" t="s">
        <v>13877</v>
      </c>
      <c r="C2305" s="361" t="s">
        <v>13877</v>
      </c>
      <c r="D2305" s="361" t="s">
        <v>13877</v>
      </c>
      <c r="E2305" s="361" t="s">
        <v>13877</v>
      </c>
      <c r="F2305" s="361" t="s">
        <v>13877</v>
      </c>
      <c r="G2305" s="361" t="s">
        <v>14716</v>
      </c>
      <c r="H2305" s="361" t="s">
        <v>7946</v>
      </c>
      <c r="I2305" s="363" t="s">
        <v>14717</v>
      </c>
      <c r="J2305" s="363" t="s">
        <v>12400</v>
      </c>
      <c r="K2305" s="360" t="s">
        <v>13875</v>
      </c>
      <c r="L2305" s="360" t="s">
        <v>2089</v>
      </c>
      <c r="M2305" s="360" t="s">
        <v>14718</v>
      </c>
      <c r="N2305" s="363" t="s">
        <v>16059</v>
      </c>
      <c r="O2305" s="363" t="s">
        <v>13877</v>
      </c>
      <c r="P2305" s="363" t="s">
        <v>14719</v>
      </c>
      <c r="Q2305" s="363" t="s">
        <v>14720</v>
      </c>
      <c r="R2305" s="363" t="s">
        <v>16060</v>
      </c>
      <c r="S2305" s="363" t="s">
        <v>9765</v>
      </c>
      <c r="T2305" s="419" t="str">
        <f t="shared" si="71"/>
        <v>507Phường Quy Nhơn Đông</v>
      </c>
      <c r="U2305" t="e">
        <f>VLOOKUP(S2305,'DM CQT mới'!$E$7:$E$132,1,)</f>
        <v>#N/A</v>
      </c>
      <c r="V2305" s="360" t="s">
        <v>2089</v>
      </c>
      <c r="W2305" s="363" t="s">
        <v>16059</v>
      </c>
      <c r="X2305" t="b">
        <f t="shared" si="70"/>
        <v>0</v>
      </c>
    </row>
    <row r="2306" spans="1:24" ht="60" hidden="1">
      <c r="A2306" s="360"/>
      <c r="B2306" s="361" t="s">
        <v>13877</v>
      </c>
      <c r="C2306" s="361" t="s">
        <v>13877</v>
      </c>
      <c r="D2306" s="361" t="s">
        <v>13877</v>
      </c>
      <c r="E2306" s="361" t="s">
        <v>13877</v>
      </c>
      <c r="F2306" s="361" t="s">
        <v>13877</v>
      </c>
      <c r="G2306" s="361" t="s">
        <v>14716</v>
      </c>
      <c r="H2306" s="361" t="s">
        <v>7946</v>
      </c>
      <c r="I2306" s="363" t="s">
        <v>14717</v>
      </c>
      <c r="J2306" s="363" t="s">
        <v>12400</v>
      </c>
      <c r="K2306" s="360" t="s">
        <v>13875</v>
      </c>
      <c r="L2306" s="360" t="s">
        <v>2089</v>
      </c>
      <c r="M2306" s="360" t="s">
        <v>14718</v>
      </c>
      <c r="N2306" s="363" t="s">
        <v>16059</v>
      </c>
      <c r="O2306" s="363" t="s">
        <v>13877</v>
      </c>
      <c r="P2306" s="363" t="s">
        <v>14719</v>
      </c>
      <c r="Q2306" s="363" t="s">
        <v>14720</v>
      </c>
      <c r="R2306" s="363" t="s">
        <v>16060</v>
      </c>
      <c r="S2306" s="363" t="s">
        <v>9766</v>
      </c>
      <c r="T2306" s="419" t="str">
        <f t="shared" si="71"/>
        <v>507Phường Quy Nhơn Tây</v>
      </c>
      <c r="U2306" t="e">
        <f>VLOOKUP(S2306,'DM CQT mới'!$E$7:$E$132,1,)</f>
        <v>#N/A</v>
      </c>
      <c r="V2306" s="360" t="s">
        <v>2089</v>
      </c>
      <c r="W2306" s="363" t="s">
        <v>16059</v>
      </c>
      <c r="X2306" t="b">
        <f t="shared" si="70"/>
        <v>0</v>
      </c>
    </row>
    <row r="2307" spans="1:24" ht="60" hidden="1">
      <c r="A2307" s="360"/>
      <c r="B2307" s="361" t="s">
        <v>13877</v>
      </c>
      <c r="C2307" s="361" t="s">
        <v>13877</v>
      </c>
      <c r="D2307" s="361" t="s">
        <v>13877</v>
      </c>
      <c r="E2307" s="361" t="s">
        <v>13877</v>
      </c>
      <c r="F2307" s="361" t="s">
        <v>13877</v>
      </c>
      <c r="G2307" s="361" t="s">
        <v>14716</v>
      </c>
      <c r="H2307" s="361" t="s">
        <v>7946</v>
      </c>
      <c r="I2307" s="363" t="s">
        <v>14717</v>
      </c>
      <c r="J2307" s="363" t="s">
        <v>12400</v>
      </c>
      <c r="K2307" s="360" t="s">
        <v>13875</v>
      </c>
      <c r="L2307" s="360" t="s">
        <v>2089</v>
      </c>
      <c r="M2307" s="360" t="s">
        <v>14718</v>
      </c>
      <c r="N2307" s="363" t="s">
        <v>16059</v>
      </c>
      <c r="O2307" s="363" t="s">
        <v>13877</v>
      </c>
      <c r="P2307" s="363" t="s">
        <v>14719</v>
      </c>
      <c r="Q2307" s="363" t="s">
        <v>14720</v>
      </c>
      <c r="R2307" s="363" t="s">
        <v>16060</v>
      </c>
      <c r="S2307" s="363" t="s">
        <v>9767</v>
      </c>
      <c r="T2307" s="419" t="str">
        <f t="shared" si="71"/>
        <v>507Phường Quy Nhơn Nam</v>
      </c>
      <c r="U2307" t="e">
        <f>VLOOKUP(S2307,'DM CQT mới'!$E$7:$E$132,1,)</f>
        <v>#N/A</v>
      </c>
      <c r="V2307" s="360" t="s">
        <v>2089</v>
      </c>
      <c r="W2307" s="363" t="s">
        <v>16059</v>
      </c>
      <c r="X2307" t="b">
        <f t="shared" si="70"/>
        <v>0</v>
      </c>
    </row>
    <row r="2308" spans="1:24" ht="60" hidden="1">
      <c r="A2308" s="360"/>
      <c r="B2308" s="361" t="s">
        <v>13877</v>
      </c>
      <c r="C2308" s="361" t="s">
        <v>13877</v>
      </c>
      <c r="D2308" s="361" t="s">
        <v>13877</v>
      </c>
      <c r="E2308" s="361" t="s">
        <v>13877</v>
      </c>
      <c r="F2308" s="361" t="s">
        <v>13877</v>
      </c>
      <c r="G2308" s="361" t="s">
        <v>14716</v>
      </c>
      <c r="H2308" s="361" t="s">
        <v>7946</v>
      </c>
      <c r="I2308" s="363" t="s">
        <v>14717</v>
      </c>
      <c r="J2308" s="363" t="s">
        <v>12400</v>
      </c>
      <c r="K2308" s="360" t="s">
        <v>13875</v>
      </c>
      <c r="L2308" s="360" t="s">
        <v>2089</v>
      </c>
      <c r="M2308" s="360" t="s">
        <v>14718</v>
      </c>
      <c r="N2308" s="363" t="s">
        <v>16059</v>
      </c>
      <c r="O2308" s="363" t="s">
        <v>13877</v>
      </c>
      <c r="P2308" s="363" t="s">
        <v>14719</v>
      </c>
      <c r="Q2308" s="363" t="s">
        <v>14720</v>
      </c>
      <c r="R2308" s="363" t="s">
        <v>16060</v>
      </c>
      <c r="S2308" s="363" t="s">
        <v>9768</v>
      </c>
      <c r="T2308" s="419" t="str">
        <f t="shared" si="71"/>
        <v>507Phường Quy Nhơn Bắc</v>
      </c>
      <c r="U2308" t="e">
        <f>VLOOKUP(S2308,'DM CQT mới'!$E$7:$E$132,1,)</f>
        <v>#N/A</v>
      </c>
      <c r="V2308" s="360" t="s">
        <v>2089</v>
      </c>
      <c r="W2308" s="363" t="s">
        <v>16059</v>
      </c>
      <c r="X2308" t="b">
        <f t="shared" ref="X2308:X2371" si="72">V2308=D2308</f>
        <v>0</v>
      </c>
    </row>
    <row r="2309" spans="1:24" ht="60" hidden="1">
      <c r="A2309" s="360"/>
      <c r="B2309" s="361" t="s">
        <v>13877</v>
      </c>
      <c r="C2309" s="361" t="s">
        <v>13877</v>
      </c>
      <c r="D2309" s="361" t="s">
        <v>13877</v>
      </c>
      <c r="E2309" s="361" t="s">
        <v>13877</v>
      </c>
      <c r="F2309" s="361" t="s">
        <v>13877</v>
      </c>
      <c r="G2309" s="361" t="s">
        <v>14716</v>
      </c>
      <c r="H2309" s="361" t="s">
        <v>7946</v>
      </c>
      <c r="I2309" s="363" t="s">
        <v>14717</v>
      </c>
      <c r="J2309" s="363" t="s">
        <v>12400</v>
      </c>
      <c r="K2309" s="360" t="s">
        <v>13875</v>
      </c>
      <c r="L2309" s="360" t="s">
        <v>2089</v>
      </c>
      <c r="M2309" s="360" t="s">
        <v>14718</v>
      </c>
      <c r="N2309" s="363" t="s">
        <v>16059</v>
      </c>
      <c r="O2309" s="363" t="s">
        <v>13877</v>
      </c>
      <c r="P2309" s="363" t="s">
        <v>14719</v>
      </c>
      <c r="Q2309" s="363" t="s">
        <v>14720</v>
      </c>
      <c r="R2309" s="363" t="s">
        <v>16060</v>
      </c>
      <c r="S2309" s="363" t="s">
        <v>9814</v>
      </c>
      <c r="T2309" s="419" t="str">
        <f t="shared" ref="T2309:T2372" si="73">H2309&amp;S2309</f>
        <v>507Xã Nhơn Châu</v>
      </c>
      <c r="U2309" t="e">
        <f>VLOOKUP(S2309,'DM CQT mới'!$E$7:$E$132,1,)</f>
        <v>#N/A</v>
      </c>
      <c r="V2309" s="360" t="s">
        <v>2089</v>
      </c>
      <c r="W2309" s="363" t="s">
        <v>16059</v>
      </c>
      <c r="X2309" t="b">
        <f t="shared" si="72"/>
        <v>0</v>
      </c>
    </row>
    <row r="2310" spans="1:24" ht="60" hidden="1">
      <c r="A2310" s="360"/>
      <c r="B2310" s="361" t="s">
        <v>13877</v>
      </c>
      <c r="C2310" s="361" t="s">
        <v>13877</v>
      </c>
      <c r="D2310" s="361" t="s">
        <v>13877</v>
      </c>
      <c r="E2310" s="361" t="s">
        <v>13877</v>
      </c>
      <c r="F2310" s="361" t="s">
        <v>13877</v>
      </c>
      <c r="G2310" s="361" t="s">
        <v>14721</v>
      </c>
      <c r="H2310" s="361" t="s">
        <v>7945</v>
      </c>
      <c r="I2310" s="363" t="s">
        <v>14721</v>
      </c>
      <c r="J2310" s="363" t="s">
        <v>12400</v>
      </c>
      <c r="K2310" s="360" t="s">
        <v>13878</v>
      </c>
      <c r="L2310" s="360" t="s">
        <v>4647</v>
      </c>
      <c r="M2310" s="360" t="s">
        <v>14722</v>
      </c>
      <c r="N2310" s="363" t="s">
        <v>16061</v>
      </c>
      <c r="O2310" s="363" t="s">
        <v>13877</v>
      </c>
      <c r="P2310" s="363" t="s">
        <v>4638</v>
      </c>
      <c r="Q2310" s="363" t="s">
        <v>14723</v>
      </c>
      <c r="R2310" s="363"/>
      <c r="S2310" s="363"/>
      <c r="T2310" s="419" t="str">
        <f t="shared" si="73"/>
        <v>505</v>
      </c>
      <c r="V2310" s="360" t="s">
        <v>4647</v>
      </c>
      <c r="W2310" s="363" t="s">
        <v>16061</v>
      </c>
      <c r="X2310" t="b">
        <f t="shared" si="72"/>
        <v>0</v>
      </c>
    </row>
    <row r="2311" spans="1:24" ht="45" hidden="1">
      <c r="A2311" s="360" t="s">
        <v>14724</v>
      </c>
      <c r="B2311" s="361" t="s">
        <v>12124</v>
      </c>
      <c r="C2311" s="361">
        <v>8</v>
      </c>
      <c r="D2311" s="361">
        <v>2023</v>
      </c>
      <c r="E2311" s="361" t="s">
        <v>14725</v>
      </c>
      <c r="F2311" s="361" t="s">
        <v>15985</v>
      </c>
      <c r="G2311" s="361" t="s">
        <v>14716</v>
      </c>
      <c r="H2311" s="361" t="s">
        <v>7946</v>
      </c>
      <c r="I2311" s="363" t="s">
        <v>14717</v>
      </c>
      <c r="J2311" s="363" t="s">
        <v>13924</v>
      </c>
      <c r="K2311" s="360" t="s">
        <v>13924</v>
      </c>
      <c r="L2311" s="360" t="s">
        <v>13924</v>
      </c>
      <c r="M2311" s="360" t="s">
        <v>13924</v>
      </c>
      <c r="N2311" s="363" t="s">
        <v>13924</v>
      </c>
      <c r="O2311" s="363" t="s">
        <v>13924</v>
      </c>
      <c r="P2311" s="363" t="s">
        <v>4875</v>
      </c>
      <c r="Q2311" s="363"/>
      <c r="R2311" s="363"/>
      <c r="S2311" s="363"/>
      <c r="T2311" s="419" t="str">
        <f t="shared" si="73"/>
        <v>507</v>
      </c>
      <c r="V2311" s="360" t="s">
        <v>13924</v>
      </c>
      <c r="W2311" s="363" t="s">
        <v>13924</v>
      </c>
      <c r="X2311" t="b">
        <f t="shared" si="72"/>
        <v>0</v>
      </c>
    </row>
    <row r="2312" spans="1:24" ht="90" hidden="1">
      <c r="A2312" s="360" t="s">
        <v>14726</v>
      </c>
      <c r="B2312" s="361" t="s">
        <v>12124</v>
      </c>
      <c r="C2312" s="361">
        <v>9</v>
      </c>
      <c r="D2312" s="361" t="s">
        <v>4967</v>
      </c>
      <c r="E2312" s="361" t="s">
        <v>14727</v>
      </c>
      <c r="F2312" s="361" t="s">
        <v>15987</v>
      </c>
      <c r="G2312" s="361" t="s">
        <v>14716</v>
      </c>
      <c r="H2312" s="361" t="s">
        <v>7946</v>
      </c>
      <c r="I2312" s="363" t="s">
        <v>14717</v>
      </c>
      <c r="J2312" s="363" t="s">
        <v>12400</v>
      </c>
      <c r="K2312" s="360" t="s">
        <v>13742</v>
      </c>
      <c r="L2312" s="360" t="s">
        <v>4967</v>
      </c>
      <c r="M2312" s="360" t="s">
        <v>14727</v>
      </c>
      <c r="N2312" s="363" t="s">
        <v>15549</v>
      </c>
      <c r="O2312" s="363" t="s">
        <v>13926</v>
      </c>
      <c r="P2312" s="363" t="s">
        <v>14728</v>
      </c>
      <c r="Q2312" s="363" t="s">
        <v>14729</v>
      </c>
      <c r="R2312" s="363" t="s">
        <v>16062</v>
      </c>
      <c r="S2312" s="363" t="s">
        <v>9769</v>
      </c>
      <c r="T2312" s="419" t="str">
        <f t="shared" si="73"/>
        <v>507Phường Bình Định</v>
      </c>
      <c r="U2312" t="e">
        <f>VLOOKUP(S2312,'DM CQT mới'!$E$7:$E$132,1,)</f>
        <v>#N/A</v>
      </c>
      <c r="V2312" s="360" t="s">
        <v>4967</v>
      </c>
      <c r="W2312" s="363" t="s">
        <v>15549</v>
      </c>
      <c r="X2312" t="b">
        <f t="shared" si="72"/>
        <v>1</v>
      </c>
    </row>
    <row r="2313" spans="1:24" ht="90" hidden="1">
      <c r="A2313" s="360" t="s">
        <v>14726</v>
      </c>
      <c r="B2313" s="361" t="s">
        <v>12124</v>
      </c>
      <c r="C2313" s="361">
        <v>9</v>
      </c>
      <c r="D2313" s="361" t="s">
        <v>4967</v>
      </c>
      <c r="E2313" s="361" t="s">
        <v>14727</v>
      </c>
      <c r="F2313" s="361" t="s">
        <v>15987</v>
      </c>
      <c r="G2313" s="361" t="s">
        <v>14716</v>
      </c>
      <c r="H2313" s="361" t="s">
        <v>7946</v>
      </c>
      <c r="I2313" s="363" t="s">
        <v>14717</v>
      </c>
      <c r="J2313" s="363" t="s">
        <v>12400</v>
      </c>
      <c r="K2313" s="360" t="s">
        <v>13742</v>
      </c>
      <c r="L2313" s="360" t="s">
        <v>4967</v>
      </c>
      <c r="M2313" s="360" t="s">
        <v>14727</v>
      </c>
      <c r="N2313" s="363" t="s">
        <v>15549</v>
      </c>
      <c r="O2313" s="363" t="s">
        <v>13926</v>
      </c>
      <c r="P2313" s="363" t="s">
        <v>14728</v>
      </c>
      <c r="Q2313" s="363" t="s">
        <v>14729</v>
      </c>
      <c r="R2313" s="363" t="s">
        <v>16062</v>
      </c>
      <c r="S2313" s="363" t="s">
        <v>9770</v>
      </c>
      <c r="T2313" s="419" t="str">
        <f t="shared" si="73"/>
        <v>507Phường An Nhơn</v>
      </c>
      <c r="U2313" t="e">
        <f>VLOOKUP(S2313,'DM CQT mới'!$E$7:$E$132,1,)</f>
        <v>#N/A</v>
      </c>
      <c r="V2313" s="360" t="s">
        <v>4967</v>
      </c>
      <c r="W2313" s="363" t="s">
        <v>15549</v>
      </c>
      <c r="X2313" t="b">
        <f t="shared" si="72"/>
        <v>1</v>
      </c>
    </row>
    <row r="2314" spans="1:24" ht="90" hidden="1">
      <c r="A2314" s="360" t="s">
        <v>14726</v>
      </c>
      <c r="B2314" s="361" t="s">
        <v>12124</v>
      </c>
      <c r="C2314" s="361">
        <v>9</v>
      </c>
      <c r="D2314" s="361" t="s">
        <v>4967</v>
      </c>
      <c r="E2314" s="361" t="s">
        <v>14727</v>
      </c>
      <c r="F2314" s="361" t="s">
        <v>15987</v>
      </c>
      <c r="G2314" s="361" t="s">
        <v>14716</v>
      </c>
      <c r="H2314" s="361" t="s">
        <v>7946</v>
      </c>
      <c r="I2314" s="363" t="s">
        <v>14717</v>
      </c>
      <c r="J2314" s="363" t="s">
        <v>12400</v>
      </c>
      <c r="K2314" s="360" t="s">
        <v>13742</v>
      </c>
      <c r="L2314" s="360" t="s">
        <v>4967</v>
      </c>
      <c r="M2314" s="360" t="s">
        <v>14727</v>
      </c>
      <c r="N2314" s="363" t="s">
        <v>15549</v>
      </c>
      <c r="O2314" s="363" t="s">
        <v>13926</v>
      </c>
      <c r="P2314" s="363" t="s">
        <v>14728</v>
      </c>
      <c r="Q2314" s="363" t="s">
        <v>14729</v>
      </c>
      <c r="R2314" s="363" t="s">
        <v>16062</v>
      </c>
      <c r="S2314" s="363" t="s">
        <v>9771</v>
      </c>
      <c r="T2314" s="419" t="str">
        <f t="shared" si="73"/>
        <v>507Phường An Nhơn Đông</v>
      </c>
      <c r="U2314" t="e">
        <f>VLOOKUP(S2314,'DM CQT mới'!$E$7:$E$132,1,)</f>
        <v>#N/A</v>
      </c>
      <c r="V2314" s="360" t="s">
        <v>4967</v>
      </c>
      <c r="W2314" s="363" t="s">
        <v>15549</v>
      </c>
      <c r="X2314" t="b">
        <f t="shared" si="72"/>
        <v>1</v>
      </c>
    </row>
    <row r="2315" spans="1:24" ht="90" hidden="1">
      <c r="A2315" s="360" t="s">
        <v>14726</v>
      </c>
      <c r="B2315" s="361" t="s">
        <v>12124</v>
      </c>
      <c r="C2315" s="361">
        <v>9</v>
      </c>
      <c r="D2315" s="361" t="s">
        <v>4967</v>
      </c>
      <c r="E2315" s="361" t="s">
        <v>14727</v>
      </c>
      <c r="F2315" s="361" t="s">
        <v>15987</v>
      </c>
      <c r="G2315" s="361" t="s">
        <v>14716</v>
      </c>
      <c r="H2315" s="361" t="s">
        <v>7946</v>
      </c>
      <c r="I2315" s="363" t="s">
        <v>14717</v>
      </c>
      <c r="J2315" s="363" t="s">
        <v>12400</v>
      </c>
      <c r="K2315" s="360" t="s">
        <v>13742</v>
      </c>
      <c r="L2315" s="360" t="s">
        <v>4967</v>
      </c>
      <c r="M2315" s="360" t="s">
        <v>14727</v>
      </c>
      <c r="N2315" s="363" t="s">
        <v>15549</v>
      </c>
      <c r="O2315" s="363" t="s">
        <v>13926</v>
      </c>
      <c r="P2315" s="363" t="s">
        <v>14728</v>
      </c>
      <c r="Q2315" s="363" t="s">
        <v>14729</v>
      </c>
      <c r="R2315" s="413" t="s">
        <v>16062</v>
      </c>
      <c r="S2315" s="363" t="s">
        <v>9774</v>
      </c>
      <c r="T2315" s="419" t="str">
        <f t="shared" si="73"/>
        <v>507Xã An Nhơn Tây</v>
      </c>
      <c r="U2315" t="e">
        <f>VLOOKUP(S2315,'DM CQT mới'!$E$7:$E$132,1,)</f>
        <v>#N/A</v>
      </c>
      <c r="V2315" s="360" t="s">
        <v>4967</v>
      </c>
      <c r="W2315" s="363" t="s">
        <v>15549</v>
      </c>
      <c r="X2315" t="b">
        <f t="shared" si="72"/>
        <v>1</v>
      </c>
    </row>
    <row r="2316" spans="1:24" ht="90" hidden="1">
      <c r="A2316" s="360" t="s">
        <v>14726</v>
      </c>
      <c r="B2316" s="361" t="s">
        <v>12124</v>
      </c>
      <c r="C2316" s="361">
        <v>9</v>
      </c>
      <c r="D2316" s="361" t="s">
        <v>4967</v>
      </c>
      <c r="E2316" s="361" t="s">
        <v>14727</v>
      </c>
      <c r="F2316" s="361" t="s">
        <v>15987</v>
      </c>
      <c r="G2316" s="361" t="s">
        <v>14716</v>
      </c>
      <c r="H2316" s="361" t="s">
        <v>7946</v>
      </c>
      <c r="I2316" s="363" t="s">
        <v>14717</v>
      </c>
      <c r="J2316" s="363" t="s">
        <v>12400</v>
      </c>
      <c r="K2316" s="360" t="s">
        <v>13742</v>
      </c>
      <c r="L2316" s="360" t="s">
        <v>4967</v>
      </c>
      <c r="M2316" s="360" t="s">
        <v>14727</v>
      </c>
      <c r="N2316" s="363" t="s">
        <v>15549</v>
      </c>
      <c r="O2316" s="363" t="s">
        <v>13926</v>
      </c>
      <c r="P2316" s="363" t="s">
        <v>14728</v>
      </c>
      <c r="Q2316" s="363" t="s">
        <v>14729</v>
      </c>
      <c r="R2316" s="363" t="s">
        <v>16062</v>
      </c>
      <c r="S2316" s="363" t="s">
        <v>9772</v>
      </c>
      <c r="T2316" s="419" t="str">
        <f t="shared" si="73"/>
        <v>507Phường An Nhơn Nam</v>
      </c>
      <c r="U2316" t="e">
        <f>VLOOKUP(S2316,'DM CQT mới'!$E$7:$E$132,1,)</f>
        <v>#N/A</v>
      </c>
      <c r="V2316" s="360" t="s">
        <v>4967</v>
      </c>
      <c r="W2316" s="363" t="s">
        <v>15549</v>
      </c>
      <c r="X2316" t="b">
        <f t="shared" si="72"/>
        <v>1</v>
      </c>
    </row>
    <row r="2317" spans="1:24" ht="90" hidden="1">
      <c r="A2317" s="360" t="s">
        <v>14726</v>
      </c>
      <c r="B2317" s="361" t="s">
        <v>12124</v>
      </c>
      <c r="C2317" s="361">
        <v>9</v>
      </c>
      <c r="D2317" s="361" t="s">
        <v>4967</v>
      </c>
      <c r="E2317" s="361" t="s">
        <v>14727</v>
      </c>
      <c r="F2317" s="361" t="s">
        <v>15987</v>
      </c>
      <c r="G2317" s="361" t="s">
        <v>14716</v>
      </c>
      <c r="H2317" s="361" t="s">
        <v>7946</v>
      </c>
      <c r="I2317" s="363" t="s">
        <v>14717</v>
      </c>
      <c r="J2317" s="363" t="s">
        <v>12400</v>
      </c>
      <c r="K2317" s="360" t="s">
        <v>13742</v>
      </c>
      <c r="L2317" s="360" t="s">
        <v>4967</v>
      </c>
      <c r="M2317" s="360" t="s">
        <v>14727</v>
      </c>
      <c r="N2317" s="363" t="s">
        <v>15549</v>
      </c>
      <c r="O2317" s="363" t="s">
        <v>13926</v>
      </c>
      <c r="P2317" s="363" t="s">
        <v>14728</v>
      </c>
      <c r="Q2317" s="363" t="s">
        <v>14729</v>
      </c>
      <c r="R2317" s="363" t="s">
        <v>16062</v>
      </c>
      <c r="S2317" s="363" t="s">
        <v>9773</v>
      </c>
      <c r="T2317" s="419" t="str">
        <f t="shared" si="73"/>
        <v>507Phường An Nhơn Bắc</v>
      </c>
      <c r="U2317" t="e">
        <f>VLOOKUP(S2317,'DM CQT mới'!$E$7:$E$132,1,)</f>
        <v>#N/A</v>
      </c>
      <c r="V2317" s="360" t="s">
        <v>4967</v>
      </c>
      <c r="W2317" s="363" t="s">
        <v>15549</v>
      </c>
      <c r="X2317" t="b">
        <f t="shared" si="72"/>
        <v>1</v>
      </c>
    </row>
    <row r="2318" spans="1:24" ht="90" hidden="1">
      <c r="A2318" s="360" t="s">
        <v>14726</v>
      </c>
      <c r="B2318" s="361" t="s">
        <v>12124</v>
      </c>
      <c r="C2318" s="361">
        <v>9</v>
      </c>
      <c r="D2318" s="361" t="s">
        <v>4967</v>
      </c>
      <c r="E2318" s="361" t="s">
        <v>14727</v>
      </c>
      <c r="F2318" s="361" t="s">
        <v>15987</v>
      </c>
      <c r="G2318" s="361" t="s">
        <v>14716</v>
      </c>
      <c r="H2318" s="361" t="s">
        <v>7946</v>
      </c>
      <c r="I2318" s="363" t="s">
        <v>14717</v>
      </c>
      <c r="J2318" s="363" t="s">
        <v>12400</v>
      </c>
      <c r="K2318" s="360" t="s">
        <v>13742</v>
      </c>
      <c r="L2318" s="360" t="s">
        <v>4967</v>
      </c>
      <c r="M2318" s="360" t="s">
        <v>14727</v>
      </c>
      <c r="N2318" s="363" t="s">
        <v>15549</v>
      </c>
      <c r="O2318" s="363" t="s">
        <v>13926</v>
      </c>
      <c r="P2318" s="363" t="s">
        <v>14728</v>
      </c>
      <c r="Q2318" s="363" t="s">
        <v>14729</v>
      </c>
      <c r="R2318" s="363" t="s">
        <v>16062</v>
      </c>
      <c r="S2318" s="363" t="s">
        <v>9795</v>
      </c>
      <c r="T2318" s="419" t="str">
        <f t="shared" si="73"/>
        <v>507Xã Tuy Phước</v>
      </c>
      <c r="U2318" t="e">
        <f>VLOOKUP(S2318,'DM CQT mới'!$E$7:$E$132,1,)</f>
        <v>#N/A</v>
      </c>
      <c r="V2318" s="360" t="s">
        <v>4967</v>
      </c>
      <c r="W2318" s="363" t="s">
        <v>15549</v>
      </c>
      <c r="X2318" t="b">
        <f t="shared" si="72"/>
        <v>1</v>
      </c>
    </row>
    <row r="2319" spans="1:24" ht="90" hidden="1">
      <c r="A2319" s="360" t="s">
        <v>14726</v>
      </c>
      <c r="B2319" s="361" t="s">
        <v>12124</v>
      </c>
      <c r="C2319" s="361">
        <v>9</v>
      </c>
      <c r="D2319" s="361" t="s">
        <v>4967</v>
      </c>
      <c r="E2319" s="361" t="s">
        <v>14727</v>
      </c>
      <c r="F2319" s="361" t="s">
        <v>15987</v>
      </c>
      <c r="G2319" s="361" t="s">
        <v>14716</v>
      </c>
      <c r="H2319" s="361" t="s">
        <v>7946</v>
      </c>
      <c r="I2319" s="363" t="s">
        <v>14717</v>
      </c>
      <c r="J2319" s="363" t="s">
        <v>12400</v>
      </c>
      <c r="K2319" s="360" t="s">
        <v>13742</v>
      </c>
      <c r="L2319" s="360" t="s">
        <v>4967</v>
      </c>
      <c r="M2319" s="360" t="s">
        <v>14727</v>
      </c>
      <c r="N2319" s="363" t="s">
        <v>15549</v>
      </c>
      <c r="O2319" s="363" t="s">
        <v>13926</v>
      </c>
      <c r="P2319" s="363" t="s">
        <v>14728</v>
      </c>
      <c r="Q2319" s="363" t="s">
        <v>14729</v>
      </c>
      <c r="R2319" s="363" t="s">
        <v>16062</v>
      </c>
      <c r="S2319" s="363" t="s">
        <v>9796</v>
      </c>
      <c r="T2319" s="419" t="str">
        <f t="shared" si="73"/>
        <v>507Xã Tuy Phước Đông</v>
      </c>
      <c r="U2319" t="e">
        <f>VLOOKUP(S2319,'DM CQT mới'!$E$7:$E$132,1,)</f>
        <v>#N/A</v>
      </c>
      <c r="V2319" s="360" t="s">
        <v>4967</v>
      </c>
      <c r="W2319" s="363" t="s">
        <v>15549</v>
      </c>
      <c r="X2319" t="b">
        <f t="shared" si="72"/>
        <v>1</v>
      </c>
    </row>
    <row r="2320" spans="1:24" ht="90" hidden="1">
      <c r="A2320" s="360" t="s">
        <v>14726</v>
      </c>
      <c r="B2320" s="361" t="s">
        <v>12124</v>
      </c>
      <c r="C2320" s="361">
        <v>9</v>
      </c>
      <c r="D2320" s="361" t="s">
        <v>4967</v>
      </c>
      <c r="E2320" s="361" t="s">
        <v>14727</v>
      </c>
      <c r="F2320" s="361" t="s">
        <v>15987</v>
      </c>
      <c r="G2320" s="361" t="s">
        <v>14716</v>
      </c>
      <c r="H2320" s="361" t="s">
        <v>7946</v>
      </c>
      <c r="I2320" s="363" t="s">
        <v>14717</v>
      </c>
      <c r="J2320" s="363" t="s">
        <v>12400</v>
      </c>
      <c r="K2320" s="360" t="s">
        <v>13742</v>
      </c>
      <c r="L2320" s="360" t="s">
        <v>4967</v>
      </c>
      <c r="M2320" s="360" t="s">
        <v>14727</v>
      </c>
      <c r="N2320" s="363" t="s">
        <v>15549</v>
      </c>
      <c r="O2320" s="363" t="s">
        <v>13926</v>
      </c>
      <c r="P2320" s="363" t="s">
        <v>14728</v>
      </c>
      <c r="Q2320" s="363" t="s">
        <v>14729</v>
      </c>
      <c r="R2320" s="363" t="s">
        <v>16062</v>
      </c>
      <c r="S2320" s="363" t="s">
        <v>9797</v>
      </c>
      <c r="T2320" s="419" t="str">
        <f t="shared" si="73"/>
        <v>507Xã Tuy Phước Tây</v>
      </c>
      <c r="U2320" t="e">
        <f>VLOOKUP(S2320,'DM CQT mới'!$E$7:$E$132,1,)</f>
        <v>#N/A</v>
      </c>
      <c r="V2320" s="360" t="s">
        <v>4967</v>
      </c>
      <c r="W2320" s="363" t="s">
        <v>15549</v>
      </c>
      <c r="X2320" t="b">
        <f t="shared" si="72"/>
        <v>1</v>
      </c>
    </row>
    <row r="2321" spans="1:24" ht="90" hidden="1">
      <c r="A2321" s="360" t="s">
        <v>14726</v>
      </c>
      <c r="B2321" s="361" t="s">
        <v>12124</v>
      </c>
      <c r="C2321" s="361">
        <v>9</v>
      </c>
      <c r="D2321" s="361" t="s">
        <v>4967</v>
      </c>
      <c r="E2321" s="361" t="s">
        <v>14727</v>
      </c>
      <c r="F2321" s="361" t="s">
        <v>15987</v>
      </c>
      <c r="G2321" s="361" t="s">
        <v>14716</v>
      </c>
      <c r="H2321" s="361" t="s">
        <v>7946</v>
      </c>
      <c r="I2321" s="363" t="s">
        <v>14717</v>
      </c>
      <c r="J2321" s="363" t="s">
        <v>12400</v>
      </c>
      <c r="K2321" s="360" t="s">
        <v>13742</v>
      </c>
      <c r="L2321" s="360" t="s">
        <v>4967</v>
      </c>
      <c r="M2321" s="360" t="s">
        <v>14727</v>
      </c>
      <c r="N2321" s="363" t="s">
        <v>15549</v>
      </c>
      <c r="O2321" s="363" t="s">
        <v>13926</v>
      </c>
      <c r="P2321" s="363" t="s">
        <v>14728</v>
      </c>
      <c r="Q2321" s="363" t="s">
        <v>14729</v>
      </c>
      <c r="R2321" s="363" t="s">
        <v>16062</v>
      </c>
      <c r="S2321" s="363" t="s">
        <v>9798</v>
      </c>
      <c r="T2321" s="419" t="str">
        <f t="shared" si="73"/>
        <v>507Xã Tuy Phước Bắc</v>
      </c>
      <c r="U2321" t="e">
        <f>VLOOKUP(S2321,'DM CQT mới'!$E$7:$E$132,1,)</f>
        <v>#N/A</v>
      </c>
      <c r="V2321" s="360" t="s">
        <v>4967</v>
      </c>
      <c r="W2321" s="363" t="s">
        <v>15549</v>
      </c>
      <c r="X2321" t="b">
        <f t="shared" si="72"/>
        <v>1</v>
      </c>
    </row>
    <row r="2322" spans="1:24" ht="90" hidden="1">
      <c r="A2322" s="360" t="s">
        <v>14726</v>
      </c>
      <c r="B2322" s="361" t="s">
        <v>12124</v>
      </c>
      <c r="C2322" s="361">
        <v>9</v>
      </c>
      <c r="D2322" s="361" t="s">
        <v>4967</v>
      </c>
      <c r="E2322" s="361" t="s">
        <v>14727</v>
      </c>
      <c r="F2322" s="361" t="s">
        <v>15987</v>
      </c>
      <c r="G2322" s="361" t="s">
        <v>14716</v>
      </c>
      <c r="H2322" s="361" t="s">
        <v>7946</v>
      </c>
      <c r="I2322" s="363" t="s">
        <v>14717</v>
      </c>
      <c r="J2322" s="363" t="s">
        <v>12400</v>
      </c>
      <c r="K2322" s="360" t="s">
        <v>13742</v>
      </c>
      <c r="L2322" s="360" t="s">
        <v>4967</v>
      </c>
      <c r="M2322" s="360" t="s">
        <v>14727</v>
      </c>
      <c r="N2322" s="363" t="s">
        <v>15549</v>
      </c>
      <c r="O2322" s="363" t="s">
        <v>13926</v>
      </c>
      <c r="P2322" s="363" t="s">
        <v>14728</v>
      </c>
      <c r="Q2322" s="363" t="s">
        <v>14729</v>
      </c>
      <c r="R2322" s="363" t="s">
        <v>16062</v>
      </c>
      <c r="S2322" s="363" t="s">
        <v>9806</v>
      </c>
      <c r="T2322" s="419" t="str">
        <f t="shared" si="73"/>
        <v>507Xã Vân Canh</v>
      </c>
      <c r="U2322" t="e">
        <f>VLOOKUP(S2322,'DM CQT mới'!$E$7:$E$132,1,)</f>
        <v>#N/A</v>
      </c>
      <c r="V2322" s="360" t="s">
        <v>4967</v>
      </c>
      <c r="W2322" s="363" t="s">
        <v>15549</v>
      </c>
      <c r="X2322" t="b">
        <f t="shared" si="72"/>
        <v>1</v>
      </c>
    </row>
    <row r="2323" spans="1:24" ht="90" hidden="1">
      <c r="A2323" s="360" t="s">
        <v>14726</v>
      </c>
      <c r="B2323" s="361" t="s">
        <v>12124</v>
      </c>
      <c r="C2323" s="361">
        <v>9</v>
      </c>
      <c r="D2323" s="361" t="s">
        <v>4967</v>
      </c>
      <c r="E2323" s="361" t="s">
        <v>14727</v>
      </c>
      <c r="F2323" s="361" t="s">
        <v>15987</v>
      </c>
      <c r="G2323" s="361" t="s">
        <v>14716</v>
      </c>
      <c r="H2323" s="361" t="s">
        <v>7946</v>
      </c>
      <c r="I2323" s="363" t="s">
        <v>14717</v>
      </c>
      <c r="J2323" s="363" t="s">
        <v>12400</v>
      </c>
      <c r="K2323" s="360" t="s">
        <v>13742</v>
      </c>
      <c r="L2323" s="360" t="s">
        <v>4967</v>
      </c>
      <c r="M2323" s="360" t="s">
        <v>14727</v>
      </c>
      <c r="N2323" s="363" t="s">
        <v>15549</v>
      </c>
      <c r="O2323" s="363" t="s">
        <v>13926</v>
      </c>
      <c r="P2323" s="363" t="s">
        <v>14728</v>
      </c>
      <c r="Q2323" s="363" t="s">
        <v>14729</v>
      </c>
      <c r="R2323" s="363" t="s">
        <v>16062</v>
      </c>
      <c r="S2323" s="363" t="s">
        <v>9807</v>
      </c>
      <c r="T2323" s="419" t="str">
        <f t="shared" si="73"/>
        <v>507Xã Canh Vinh</v>
      </c>
      <c r="U2323" t="e">
        <f>VLOOKUP(S2323,'DM CQT mới'!$E$7:$E$132,1,)</f>
        <v>#N/A</v>
      </c>
      <c r="V2323" s="360" t="s">
        <v>4967</v>
      </c>
      <c r="W2323" s="363" t="s">
        <v>15549</v>
      </c>
      <c r="X2323" t="b">
        <f t="shared" si="72"/>
        <v>1</v>
      </c>
    </row>
    <row r="2324" spans="1:24" ht="90" hidden="1">
      <c r="A2324" s="360" t="s">
        <v>14726</v>
      </c>
      <c r="B2324" s="361" t="s">
        <v>12124</v>
      </c>
      <c r="C2324" s="361">
        <v>9</v>
      </c>
      <c r="D2324" s="361" t="s">
        <v>4967</v>
      </c>
      <c r="E2324" s="361" t="s">
        <v>14727</v>
      </c>
      <c r="F2324" s="361" t="s">
        <v>15987</v>
      </c>
      <c r="G2324" s="361" t="s">
        <v>14716</v>
      </c>
      <c r="H2324" s="361" t="s">
        <v>7946</v>
      </c>
      <c r="I2324" s="363" t="s">
        <v>14717</v>
      </c>
      <c r="J2324" s="363" t="s">
        <v>12400</v>
      </c>
      <c r="K2324" s="360" t="s">
        <v>13742</v>
      </c>
      <c r="L2324" s="360" t="s">
        <v>4967</v>
      </c>
      <c r="M2324" s="360" t="s">
        <v>14727</v>
      </c>
      <c r="N2324" s="363" t="s">
        <v>15549</v>
      </c>
      <c r="O2324" s="363" t="s">
        <v>13926</v>
      </c>
      <c r="P2324" s="363" t="s">
        <v>14728</v>
      </c>
      <c r="Q2324" s="363" t="s">
        <v>14729</v>
      </c>
      <c r="R2324" s="363" t="s">
        <v>16062</v>
      </c>
      <c r="S2324" s="363" t="s">
        <v>9808</v>
      </c>
      <c r="T2324" s="419" t="str">
        <f t="shared" si="73"/>
        <v>507Xã Canh Liên</v>
      </c>
      <c r="U2324" t="e">
        <f>VLOOKUP(S2324,'DM CQT mới'!$E$7:$E$132,1,)</f>
        <v>#N/A</v>
      </c>
      <c r="V2324" s="360" t="s">
        <v>4967</v>
      </c>
      <c r="W2324" s="363" t="s">
        <v>15549</v>
      </c>
      <c r="X2324" t="b">
        <f t="shared" si="72"/>
        <v>1</v>
      </c>
    </row>
    <row r="2325" spans="1:24" ht="45" hidden="1">
      <c r="A2325" s="360" t="s">
        <v>14730</v>
      </c>
      <c r="B2325" s="361" t="s">
        <v>12124</v>
      </c>
      <c r="C2325" s="361">
        <v>10</v>
      </c>
      <c r="D2325" s="361" t="s">
        <v>4946</v>
      </c>
      <c r="E2325" s="361" t="s">
        <v>14731</v>
      </c>
      <c r="F2325" s="361" t="s">
        <v>15989</v>
      </c>
      <c r="G2325" s="361" t="s">
        <v>14716</v>
      </c>
      <c r="H2325" s="361" t="s">
        <v>7946</v>
      </c>
      <c r="I2325" s="363" t="s">
        <v>14717</v>
      </c>
      <c r="J2325" s="363" t="s">
        <v>12400</v>
      </c>
      <c r="K2325" s="360" t="s">
        <v>13746</v>
      </c>
      <c r="L2325" s="360" t="s">
        <v>4946</v>
      </c>
      <c r="M2325" s="360" t="s">
        <v>14731</v>
      </c>
      <c r="N2325" s="363" t="s">
        <v>15552</v>
      </c>
      <c r="O2325" s="363" t="s">
        <v>13926</v>
      </c>
      <c r="P2325" s="363" t="s">
        <v>14732</v>
      </c>
      <c r="Q2325" s="363" t="s">
        <v>14733</v>
      </c>
      <c r="R2325" s="363" t="s">
        <v>16063</v>
      </c>
      <c r="S2325" s="363" t="s">
        <v>9799</v>
      </c>
      <c r="T2325" s="419" t="str">
        <f t="shared" si="73"/>
        <v>507Xã Tây Sơn</v>
      </c>
      <c r="U2325" t="e">
        <f>VLOOKUP(S2325,'DM CQT mới'!$E$7:$E$132,1,)</f>
        <v>#N/A</v>
      </c>
      <c r="V2325" s="360" t="s">
        <v>4946</v>
      </c>
      <c r="W2325" s="363" t="s">
        <v>15552</v>
      </c>
      <c r="X2325" t="b">
        <f t="shared" si="72"/>
        <v>1</v>
      </c>
    </row>
    <row r="2326" spans="1:24" ht="45" hidden="1">
      <c r="A2326" s="360" t="s">
        <v>14730</v>
      </c>
      <c r="B2326" s="361" t="s">
        <v>12124</v>
      </c>
      <c r="C2326" s="361">
        <v>10</v>
      </c>
      <c r="D2326" s="361" t="s">
        <v>4946</v>
      </c>
      <c r="E2326" s="361" t="s">
        <v>14731</v>
      </c>
      <c r="F2326" s="361" t="s">
        <v>15989</v>
      </c>
      <c r="G2326" s="361" t="s">
        <v>14716</v>
      </c>
      <c r="H2326" s="361" t="s">
        <v>7946</v>
      </c>
      <c r="I2326" s="363" t="s">
        <v>14717</v>
      </c>
      <c r="J2326" s="363" t="s">
        <v>12400</v>
      </c>
      <c r="K2326" s="360" t="s">
        <v>13746</v>
      </c>
      <c r="L2326" s="360" t="s">
        <v>4946</v>
      </c>
      <c r="M2326" s="360" t="s">
        <v>14731</v>
      </c>
      <c r="N2326" s="363" t="s">
        <v>15552</v>
      </c>
      <c r="O2326" s="363" t="s">
        <v>13926</v>
      </c>
      <c r="P2326" s="363" t="s">
        <v>14732</v>
      </c>
      <c r="Q2326" s="363" t="s">
        <v>14733</v>
      </c>
      <c r="R2326" s="363" t="s">
        <v>16063</v>
      </c>
      <c r="S2326" s="363" t="s">
        <v>9800</v>
      </c>
      <c r="T2326" s="419" t="str">
        <f t="shared" si="73"/>
        <v>507Xã Bình Khê</v>
      </c>
      <c r="U2326" t="e">
        <f>VLOOKUP(S2326,'DM CQT mới'!$E$7:$E$132,1,)</f>
        <v>#N/A</v>
      </c>
      <c r="V2326" s="360" t="s">
        <v>4946</v>
      </c>
      <c r="W2326" s="363" t="s">
        <v>15552</v>
      </c>
      <c r="X2326" t="b">
        <f t="shared" si="72"/>
        <v>1</v>
      </c>
    </row>
    <row r="2327" spans="1:24" ht="45" hidden="1">
      <c r="A2327" s="360" t="s">
        <v>14730</v>
      </c>
      <c r="B2327" s="361" t="s">
        <v>12124</v>
      </c>
      <c r="C2327" s="361">
        <v>10</v>
      </c>
      <c r="D2327" s="361" t="s">
        <v>4946</v>
      </c>
      <c r="E2327" s="361" t="s">
        <v>14731</v>
      </c>
      <c r="F2327" s="361" t="s">
        <v>15989</v>
      </c>
      <c r="G2327" s="361" t="s">
        <v>14716</v>
      </c>
      <c r="H2327" s="361" t="s">
        <v>7946</v>
      </c>
      <c r="I2327" s="363" t="s">
        <v>14717</v>
      </c>
      <c r="J2327" s="363" t="s">
        <v>12400</v>
      </c>
      <c r="K2327" s="360" t="s">
        <v>13746</v>
      </c>
      <c r="L2327" s="360" t="s">
        <v>4946</v>
      </c>
      <c r="M2327" s="360" t="s">
        <v>14731</v>
      </c>
      <c r="N2327" s="363" t="s">
        <v>15552</v>
      </c>
      <c r="O2327" s="363" t="s">
        <v>13926</v>
      </c>
      <c r="P2327" s="363" t="s">
        <v>14732</v>
      </c>
      <c r="Q2327" s="363" t="s">
        <v>14733</v>
      </c>
      <c r="R2327" s="363" t="s">
        <v>16063</v>
      </c>
      <c r="S2327" s="363" t="s">
        <v>8546</v>
      </c>
      <c r="T2327" s="419" t="str">
        <f t="shared" si="73"/>
        <v>507Xã Bình Phú</v>
      </c>
      <c r="U2327" t="e">
        <f>VLOOKUP(S2327,'DM CQT mới'!$E$7:$E$132,1,)</f>
        <v>#N/A</v>
      </c>
      <c r="V2327" s="360" t="s">
        <v>4946</v>
      </c>
      <c r="W2327" s="363" t="s">
        <v>15552</v>
      </c>
      <c r="X2327" t="b">
        <f t="shared" si="72"/>
        <v>1</v>
      </c>
    </row>
    <row r="2328" spans="1:24" ht="45" hidden="1">
      <c r="A2328" s="360" t="s">
        <v>14730</v>
      </c>
      <c r="B2328" s="361" t="s">
        <v>12124</v>
      </c>
      <c r="C2328" s="361">
        <v>10</v>
      </c>
      <c r="D2328" s="361" t="s">
        <v>4946</v>
      </c>
      <c r="E2328" s="361" t="s">
        <v>14731</v>
      </c>
      <c r="F2328" s="361" t="s">
        <v>15989</v>
      </c>
      <c r="G2328" s="361" t="s">
        <v>14716</v>
      </c>
      <c r="H2328" s="361" t="s">
        <v>7946</v>
      </c>
      <c r="I2328" s="363" t="s">
        <v>14717</v>
      </c>
      <c r="J2328" s="363" t="s">
        <v>12400</v>
      </c>
      <c r="K2328" s="360" t="s">
        <v>13746</v>
      </c>
      <c r="L2328" s="360" t="s">
        <v>4946</v>
      </c>
      <c r="M2328" s="360" t="s">
        <v>14731</v>
      </c>
      <c r="N2328" s="363" t="s">
        <v>15552</v>
      </c>
      <c r="O2328" s="363" t="s">
        <v>13926</v>
      </c>
      <c r="P2328" s="363" t="s">
        <v>14732</v>
      </c>
      <c r="Q2328" s="363" t="s">
        <v>14733</v>
      </c>
      <c r="R2328" s="363" t="s">
        <v>16063</v>
      </c>
      <c r="S2328" s="363" t="s">
        <v>9801</v>
      </c>
      <c r="T2328" s="419" t="str">
        <f t="shared" si="73"/>
        <v>507Xã Bình Hiệp</v>
      </c>
      <c r="U2328" t="e">
        <f>VLOOKUP(S2328,'DM CQT mới'!$E$7:$E$132,1,)</f>
        <v>#N/A</v>
      </c>
      <c r="V2328" s="360" t="s">
        <v>4946</v>
      </c>
      <c r="W2328" s="363" t="s">
        <v>15552</v>
      </c>
      <c r="X2328" t="b">
        <f t="shared" si="72"/>
        <v>1</v>
      </c>
    </row>
    <row r="2329" spans="1:24" ht="45" hidden="1">
      <c r="A2329" s="360" t="s">
        <v>14730</v>
      </c>
      <c r="B2329" s="361" t="s">
        <v>12124</v>
      </c>
      <c r="C2329" s="361">
        <v>10</v>
      </c>
      <c r="D2329" s="361" t="s">
        <v>4946</v>
      </c>
      <c r="E2329" s="361" t="s">
        <v>14731</v>
      </c>
      <c r="F2329" s="361" t="s">
        <v>15989</v>
      </c>
      <c r="G2329" s="361" t="s">
        <v>14716</v>
      </c>
      <c r="H2329" s="361" t="s">
        <v>7946</v>
      </c>
      <c r="I2329" s="363" t="s">
        <v>14717</v>
      </c>
      <c r="J2329" s="363" t="s">
        <v>12400</v>
      </c>
      <c r="K2329" s="360" t="s">
        <v>13746</v>
      </c>
      <c r="L2329" s="360" t="s">
        <v>4946</v>
      </c>
      <c r="M2329" s="360" t="s">
        <v>14731</v>
      </c>
      <c r="N2329" s="363" t="s">
        <v>15552</v>
      </c>
      <c r="O2329" s="363" t="s">
        <v>13926</v>
      </c>
      <c r="P2329" s="363" t="s">
        <v>14732</v>
      </c>
      <c r="Q2329" s="363" t="s">
        <v>14733</v>
      </c>
      <c r="R2329" s="363" t="s">
        <v>16063</v>
      </c>
      <c r="S2329" s="363" t="s">
        <v>8030</v>
      </c>
      <c r="T2329" s="419" t="str">
        <f t="shared" si="73"/>
        <v>507Xã Bình An</v>
      </c>
      <c r="U2329" t="e">
        <f>VLOOKUP(S2329,'DM CQT mới'!$E$7:$E$132,1,)</f>
        <v>#N/A</v>
      </c>
      <c r="V2329" s="360" t="s">
        <v>4946</v>
      </c>
      <c r="W2329" s="363" t="s">
        <v>15552</v>
      </c>
      <c r="X2329" t="b">
        <f t="shared" si="72"/>
        <v>1</v>
      </c>
    </row>
    <row r="2330" spans="1:24" ht="45" hidden="1">
      <c r="A2330" s="360" t="s">
        <v>14730</v>
      </c>
      <c r="B2330" s="361" t="s">
        <v>12124</v>
      </c>
      <c r="C2330" s="361">
        <v>10</v>
      </c>
      <c r="D2330" s="361" t="s">
        <v>4946</v>
      </c>
      <c r="E2330" s="361" t="s">
        <v>14731</v>
      </c>
      <c r="F2330" s="361" t="s">
        <v>15989</v>
      </c>
      <c r="G2330" s="361" t="s">
        <v>14716</v>
      </c>
      <c r="H2330" s="361" t="s">
        <v>7946</v>
      </c>
      <c r="I2330" s="363" t="s">
        <v>14717</v>
      </c>
      <c r="J2330" s="363" t="s">
        <v>12400</v>
      </c>
      <c r="K2330" s="360" t="s">
        <v>13746</v>
      </c>
      <c r="L2330" s="360" t="s">
        <v>4946</v>
      </c>
      <c r="M2330" s="360" t="s">
        <v>14731</v>
      </c>
      <c r="N2330" s="363" t="s">
        <v>15552</v>
      </c>
      <c r="O2330" s="363" t="s">
        <v>13926</v>
      </c>
      <c r="P2330" s="363" t="s">
        <v>14732</v>
      </c>
      <c r="Q2330" s="363" t="s">
        <v>14733</v>
      </c>
      <c r="R2330" s="363" t="s">
        <v>16063</v>
      </c>
      <c r="S2330" s="363" t="s">
        <v>9809</v>
      </c>
      <c r="T2330" s="419" t="str">
        <f t="shared" si="73"/>
        <v>507Xã Vĩnh Thạnh</v>
      </c>
      <c r="U2330" t="e">
        <f>VLOOKUP(S2330,'DM CQT mới'!$E$7:$E$132,1,)</f>
        <v>#N/A</v>
      </c>
      <c r="V2330" s="360" t="s">
        <v>4946</v>
      </c>
      <c r="W2330" s="363" t="s">
        <v>15552</v>
      </c>
      <c r="X2330" t="b">
        <f t="shared" si="72"/>
        <v>1</v>
      </c>
    </row>
    <row r="2331" spans="1:24" ht="45" hidden="1">
      <c r="A2331" s="360" t="s">
        <v>14730</v>
      </c>
      <c r="B2331" s="361" t="s">
        <v>12124</v>
      </c>
      <c r="C2331" s="361">
        <v>10</v>
      </c>
      <c r="D2331" s="361" t="s">
        <v>4946</v>
      </c>
      <c r="E2331" s="361" t="s">
        <v>14731</v>
      </c>
      <c r="F2331" s="361" t="s">
        <v>15989</v>
      </c>
      <c r="G2331" s="361" t="s">
        <v>14716</v>
      </c>
      <c r="H2331" s="361" t="s">
        <v>7946</v>
      </c>
      <c r="I2331" s="363" t="s">
        <v>14717</v>
      </c>
      <c r="J2331" s="363" t="s">
        <v>12400</v>
      </c>
      <c r="K2331" s="360" t="s">
        <v>13746</v>
      </c>
      <c r="L2331" s="360" t="s">
        <v>4946</v>
      </c>
      <c r="M2331" s="360" t="s">
        <v>14731</v>
      </c>
      <c r="N2331" s="363" t="s">
        <v>15552</v>
      </c>
      <c r="O2331" s="363" t="s">
        <v>13926</v>
      </c>
      <c r="P2331" s="363" t="s">
        <v>14732</v>
      </c>
      <c r="Q2331" s="363" t="s">
        <v>14733</v>
      </c>
      <c r="R2331" s="363" t="s">
        <v>16063</v>
      </c>
      <c r="S2331" s="363" t="s">
        <v>8898</v>
      </c>
      <c r="T2331" s="419" t="str">
        <f t="shared" si="73"/>
        <v>507Xã Vĩnh Thịnh</v>
      </c>
      <c r="U2331" t="e">
        <f>VLOOKUP(S2331,'DM CQT mới'!$E$7:$E$132,1,)</f>
        <v>#N/A</v>
      </c>
      <c r="V2331" s="360" t="s">
        <v>4946</v>
      </c>
      <c r="W2331" s="363" t="s">
        <v>15552</v>
      </c>
      <c r="X2331" t="b">
        <f t="shared" si="72"/>
        <v>1</v>
      </c>
    </row>
    <row r="2332" spans="1:24" ht="45" hidden="1">
      <c r="A2332" s="360" t="s">
        <v>14730</v>
      </c>
      <c r="B2332" s="361" t="s">
        <v>12124</v>
      </c>
      <c r="C2332" s="361">
        <v>10</v>
      </c>
      <c r="D2332" s="361" t="s">
        <v>4946</v>
      </c>
      <c r="E2332" s="361" t="s">
        <v>14731</v>
      </c>
      <c r="F2332" s="361" t="s">
        <v>15989</v>
      </c>
      <c r="G2332" s="361" t="s">
        <v>14716</v>
      </c>
      <c r="H2332" s="361" t="s">
        <v>7946</v>
      </c>
      <c r="I2332" s="363" t="s">
        <v>14717</v>
      </c>
      <c r="J2332" s="363" t="s">
        <v>12400</v>
      </c>
      <c r="K2332" s="360" t="s">
        <v>13746</v>
      </c>
      <c r="L2332" s="360" t="s">
        <v>4946</v>
      </c>
      <c r="M2332" s="360" t="s">
        <v>14731</v>
      </c>
      <c r="N2332" s="363" t="s">
        <v>15552</v>
      </c>
      <c r="O2332" s="363" t="s">
        <v>13926</v>
      </c>
      <c r="P2332" s="363" t="s">
        <v>14732</v>
      </c>
      <c r="Q2332" s="363" t="s">
        <v>14733</v>
      </c>
      <c r="R2332" s="363" t="s">
        <v>16063</v>
      </c>
      <c r="S2332" s="363" t="s">
        <v>9810</v>
      </c>
      <c r="T2332" s="419" t="str">
        <f t="shared" si="73"/>
        <v>507Xã Vĩnh Quang</v>
      </c>
      <c r="U2332" t="e">
        <f>VLOOKUP(S2332,'DM CQT mới'!$E$7:$E$132,1,)</f>
        <v>#N/A</v>
      </c>
      <c r="V2332" s="360" t="s">
        <v>4946</v>
      </c>
      <c r="W2332" s="363" t="s">
        <v>15552</v>
      </c>
      <c r="X2332" t="b">
        <f t="shared" si="72"/>
        <v>1</v>
      </c>
    </row>
    <row r="2333" spans="1:24" ht="45" hidden="1">
      <c r="A2333" s="360" t="s">
        <v>14730</v>
      </c>
      <c r="B2333" s="361" t="s">
        <v>12124</v>
      </c>
      <c r="C2333" s="361">
        <v>10</v>
      </c>
      <c r="D2333" s="361" t="s">
        <v>4946</v>
      </c>
      <c r="E2333" s="361" t="s">
        <v>14731</v>
      </c>
      <c r="F2333" s="361" t="s">
        <v>15989</v>
      </c>
      <c r="G2333" s="361" t="s">
        <v>14716</v>
      </c>
      <c r="H2333" s="361" t="s">
        <v>7946</v>
      </c>
      <c r="I2333" s="363" t="s">
        <v>14717</v>
      </c>
      <c r="J2333" s="363" t="s">
        <v>12400</v>
      </c>
      <c r="K2333" s="360" t="s">
        <v>13746</v>
      </c>
      <c r="L2333" s="360" t="s">
        <v>4946</v>
      </c>
      <c r="M2333" s="360" t="s">
        <v>14731</v>
      </c>
      <c r="N2333" s="363" t="s">
        <v>15552</v>
      </c>
      <c r="O2333" s="363" t="s">
        <v>13926</v>
      </c>
      <c r="P2333" s="363" t="s">
        <v>14732</v>
      </c>
      <c r="Q2333" s="363" t="s">
        <v>14733</v>
      </c>
      <c r="R2333" s="363" t="s">
        <v>16063</v>
      </c>
      <c r="S2333" s="363" t="s">
        <v>9811</v>
      </c>
      <c r="T2333" s="419" t="str">
        <f t="shared" si="73"/>
        <v>507Xã Vĩnh Sơn</v>
      </c>
      <c r="U2333" t="e">
        <f>VLOOKUP(S2333,'DM CQT mới'!$E$7:$E$132,1,)</f>
        <v>#N/A</v>
      </c>
      <c r="V2333" s="360" t="s">
        <v>4946</v>
      </c>
      <c r="W2333" s="363" t="s">
        <v>15552</v>
      </c>
      <c r="X2333" t="b">
        <f t="shared" si="72"/>
        <v>1</v>
      </c>
    </row>
    <row r="2334" spans="1:24" ht="75" hidden="1">
      <c r="A2334" s="360" t="s">
        <v>14734</v>
      </c>
      <c r="B2334" s="361" t="s">
        <v>12124</v>
      </c>
      <c r="C2334" s="361">
        <v>11</v>
      </c>
      <c r="D2334" s="361" t="s">
        <v>4931</v>
      </c>
      <c r="E2334" s="361" t="s">
        <v>14735</v>
      </c>
      <c r="F2334" s="361" t="s">
        <v>15991</v>
      </c>
      <c r="G2334" s="361" t="s">
        <v>14716</v>
      </c>
      <c r="H2334" s="361" t="s">
        <v>7946</v>
      </c>
      <c r="I2334" s="363" t="s">
        <v>14717</v>
      </c>
      <c r="J2334" s="363" t="s">
        <v>12400</v>
      </c>
      <c r="K2334" s="360" t="s">
        <v>13750</v>
      </c>
      <c r="L2334" s="360" t="s">
        <v>4931</v>
      </c>
      <c r="M2334" s="360" t="s">
        <v>14735</v>
      </c>
      <c r="N2334" s="363" t="s">
        <v>16064</v>
      </c>
      <c r="O2334" s="363" t="s">
        <v>13926</v>
      </c>
      <c r="P2334" s="363" t="s">
        <v>14736</v>
      </c>
      <c r="Q2334" s="363" t="s">
        <v>14737</v>
      </c>
      <c r="R2334" s="363" t="s">
        <v>16065</v>
      </c>
      <c r="S2334" s="363" t="s">
        <v>9782</v>
      </c>
      <c r="T2334" s="419" t="str">
        <f t="shared" si="73"/>
        <v>507Xã Phù Cát</v>
      </c>
      <c r="U2334" t="e">
        <f>VLOOKUP(S2334,'DM CQT mới'!$E$7:$E$132,1,)</f>
        <v>#N/A</v>
      </c>
      <c r="V2334" s="360" t="s">
        <v>4931</v>
      </c>
      <c r="W2334" s="363" t="s">
        <v>16064</v>
      </c>
      <c r="X2334" t="b">
        <f t="shared" si="72"/>
        <v>1</v>
      </c>
    </row>
    <row r="2335" spans="1:24" ht="75" hidden="1">
      <c r="A2335" s="360" t="s">
        <v>14734</v>
      </c>
      <c r="B2335" s="361" t="s">
        <v>12124</v>
      </c>
      <c r="C2335" s="361">
        <v>11</v>
      </c>
      <c r="D2335" s="361" t="s">
        <v>4931</v>
      </c>
      <c r="E2335" s="361" t="s">
        <v>14735</v>
      </c>
      <c r="F2335" s="361" t="s">
        <v>15991</v>
      </c>
      <c r="G2335" s="361" t="s">
        <v>14716</v>
      </c>
      <c r="H2335" s="361" t="s">
        <v>7946</v>
      </c>
      <c r="I2335" s="363" t="s">
        <v>14717</v>
      </c>
      <c r="J2335" s="363" t="s">
        <v>12400</v>
      </c>
      <c r="K2335" s="360" t="s">
        <v>13750</v>
      </c>
      <c r="L2335" s="360" t="s">
        <v>4931</v>
      </c>
      <c r="M2335" s="360" t="s">
        <v>14735</v>
      </c>
      <c r="N2335" s="363" t="s">
        <v>16064</v>
      </c>
      <c r="O2335" s="363" t="s">
        <v>13926</v>
      </c>
      <c r="P2335" s="363" t="s">
        <v>14736</v>
      </c>
      <c r="Q2335" s="363" t="s">
        <v>14737</v>
      </c>
      <c r="R2335" s="363" t="s">
        <v>16065</v>
      </c>
      <c r="S2335" s="363" t="s">
        <v>9783</v>
      </c>
      <c r="T2335" s="419" t="str">
        <f t="shared" si="73"/>
        <v>507Xã Xuân An</v>
      </c>
      <c r="U2335" t="e">
        <f>VLOOKUP(S2335,'DM CQT mới'!$E$7:$E$132,1,)</f>
        <v>#N/A</v>
      </c>
      <c r="V2335" s="360" t="s">
        <v>4931</v>
      </c>
      <c r="W2335" s="363" t="s">
        <v>16064</v>
      </c>
      <c r="X2335" t="b">
        <f t="shared" si="72"/>
        <v>1</v>
      </c>
    </row>
    <row r="2336" spans="1:24" ht="75" hidden="1">
      <c r="A2336" s="360" t="s">
        <v>14734</v>
      </c>
      <c r="B2336" s="361" t="s">
        <v>12124</v>
      </c>
      <c r="C2336" s="361">
        <v>11</v>
      </c>
      <c r="D2336" s="361" t="s">
        <v>4931</v>
      </c>
      <c r="E2336" s="361" t="s">
        <v>14735</v>
      </c>
      <c r="F2336" s="361" t="s">
        <v>15991</v>
      </c>
      <c r="G2336" s="361" t="s">
        <v>14716</v>
      </c>
      <c r="H2336" s="361" t="s">
        <v>7946</v>
      </c>
      <c r="I2336" s="363" t="s">
        <v>14717</v>
      </c>
      <c r="J2336" s="363" t="s">
        <v>12400</v>
      </c>
      <c r="K2336" s="360" t="s">
        <v>13750</v>
      </c>
      <c r="L2336" s="360" t="s">
        <v>4931</v>
      </c>
      <c r="M2336" s="360" t="s">
        <v>14735</v>
      </c>
      <c r="N2336" s="363" t="s">
        <v>16064</v>
      </c>
      <c r="O2336" s="363" t="s">
        <v>13926</v>
      </c>
      <c r="P2336" s="363" t="s">
        <v>14736</v>
      </c>
      <c r="Q2336" s="363" t="s">
        <v>14737</v>
      </c>
      <c r="R2336" s="363" t="s">
        <v>16065</v>
      </c>
      <c r="S2336" s="363" t="s">
        <v>9784</v>
      </c>
      <c r="T2336" s="419" t="str">
        <f t="shared" si="73"/>
        <v>507Xã Ngô Mây</v>
      </c>
      <c r="U2336" t="e">
        <f>VLOOKUP(S2336,'DM CQT mới'!$E$7:$E$132,1,)</f>
        <v>#N/A</v>
      </c>
      <c r="V2336" s="360" t="s">
        <v>4931</v>
      </c>
      <c r="W2336" s="363" t="s">
        <v>16064</v>
      </c>
      <c r="X2336" t="b">
        <f t="shared" si="72"/>
        <v>1</v>
      </c>
    </row>
    <row r="2337" spans="1:24" ht="75" hidden="1">
      <c r="A2337" s="360" t="s">
        <v>14734</v>
      </c>
      <c r="B2337" s="361" t="s">
        <v>12124</v>
      </c>
      <c r="C2337" s="361">
        <v>11</v>
      </c>
      <c r="D2337" s="361" t="s">
        <v>4931</v>
      </c>
      <c r="E2337" s="361" t="s">
        <v>14735</v>
      </c>
      <c r="F2337" s="361" t="s">
        <v>15991</v>
      </c>
      <c r="G2337" s="361" t="s">
        <v>14716</v>
      </c>
      <c r="H2337" s="361" t="s">
        <v>7946</v>
      </c>
      <c r="I2337" s="363" t="s">
        <v>14717</v>
      </c>
      <c r="J2337" s="363" t="s">
        <v>12400</v>
      </c>
      <c r="K2337" s="360" t="s">
        <v>13750</v>
      </c>
      <c r="L2337" s="360" t="s">
        <v>4931</v>
      </c>
      <c r="M2337" s="360" t="s">
        <v>14735</v>
      </c>
      <c r="N2337" s="363" t="s">
        <v>16064</v>
      </c>
      <c r="O2337" s="363" t="s">
        <v>13926</v>
      </c>
      <c r="P2337" s="363" t="s">
        <v>14736</v>
      </c>
      <c r="Q2337" s="363" t="s">
        <v>14737</v>
      </c>
      <c r="R2337" s="363" t="s">
        <v>16065</v>
      </c>
      <c r="S2337" s="363" t="s">
        <v>9785</v>
      </c>
      <c r="T2337" s="419" t="str">
        <f t="shared" si="73"/>
        <v>507Xã Cát Tiến</v>
      </c>
      <c r="U2337" t="e">
        <f>VLOOKUP(S2337,'DM CQT mới'!$E$7:$E$132,1,)</f>
        <v>#N/A</v>
      </c>
      <c r="V2337" s="360" t="s">
        <v>4931</v>
      </c>
      <c r="W2337" s="363" t="s">
        <v>16064</v>
      </c>
      <c r="X2337" t="b">
        <f t="shared" si="72"/>
        <v>1</v>
      </c>
    </row>
    <row r="2338" spans="1:24" ht="75" hidden="1">
      <c r="A2338" s="360" t="s">
        <v>14734</v>
      </c>
      <c r="B2338" s="361" t="s">
        <v>12124</v>
      </c>
      <c r="C2338" s="361">
        <v>11</v>
      </c>
      <c r="D2338" s="361" t="s">
        <v>4931</v>
      </c>
      <c r="E2338" s="361" t="s">
        <v>14735</v>
      </c>
      <c r="F2338" s="361" t="s">
        <v>15991</v>
      </c>
      <c r="G2338" s="361" t="s">
        <v>14716</v>
      </c>
      <c r="H2338" s="361" t="s">
        <v>7946</v>
      </c>
      <c r="I2338" s="363" t="s">
        <v>14717</v>
      </c>
      <c r="J2338" s="363" t="s">
        <v>12400</v>
      </c>
      <c r="K2338" s="360" t="s">
        <v>13750</v>
      </c>
      <c r="L2338" s="360" t="s">
        <v>4931</v>
      </c>
      <c r="M2338" s="360" t="s">
        <v>14735</v>
      </c>
      <c r="N2338" s="363" t="s">
        <v>16064</v>
      </c>
      <c r="O2338" s="363" t="s">
        <v>13926</v>
      </c>
      <c r="P2338" s="363" t="s">
        <v>14736</v>
      </c>
      <c r="Q2338" s="363" t="s">
        <v>14737</v>
      </c>
      <c r="R2338" s="363" t="s">
        <v>16065</v>
      </c>
      <c r="S2338" s="363" t="s">
        <v>9786</v>
      </c>
      <c r="T2338" s="419" t="str">
        <f t="shared" si="73"/>
        <v>507Xã Đề Gi</v>
      </c>
      <c r="U2338" t="e">
        <f>VLOOKUP(S2338,'DM CQT mới'!$E$7:$E$132,1,)</f>
        <v>#N/A</v>
      </c>
      <c r="V2338" s="360" t="s">
        <v>4931</v>
      </c>
      <c r="W2338" s="363" t="s">
        <v>16064</v>
      </c>
      <c r="X2338" t="b">
        <f t="shared" si="72"/>
        <v>1</v>
      </c>
    </row>
    <row r="2339" spans="1:24" ht="75" hidden="1">
      <c r="A2339" s="360" t="s">
        <v>14734</v>
      </c>
      <c r="B2339" s="361" t="s">
        <v>12124</v>
      </c>
      <c r="C2339" s="361">
        <v>11</v>
      </c>
      <c r="D2339" s="361" t="s">
        <v>4931</v>
      </c>
      <c r="E2339" s="361" t="s">
        <v>14735</v>
      </c>
      <c r="F2339" s="361" t="s">
        <v>15991</v>
      </c>
      <c r="G2339" s="361" t="s">
        <v>14716</v>
      </c>
      <c r="H2339" s="361" t="s">
        <v>7946</v>
      </c>
      <c r="I2339" s="363" t="s">
        <v>14717</v>
      </c>
      <c r="J2339" s="363" t="s">
        <v>12400</v>
      </c>
      <c r="K2339" s="360" t="s">
        <v>13750</v>
      </c>
      <c r="L2339" s="360" t="s">
        <v>4931</v>
      </c>
      <c r="M2339" s="360" t="s">
        <v>14735</v>
      </c>
      <c r="N2339" s="363" t="s">
        <v>16064</v>
      </c>
      <c r="O2339" s="363" t="s">
        <v>13926</v>
      </c>
      <c r="P2339" s="363" t="s">
        <v>14736</v>
      </c>
      <c r="Q2339" s="363" t="s">
        <v>14737</v>
      </c>
      <c r="R2339" s="363" t="s">
        <v>16065</v>
      </c>
      <c r="S2339" s="363" t="s">
        <v>10405</v>
      </c>
      <c r="T2339" s="419" t="str">
        <f t="shared" si="73"/>
        <v>507Xã Hòa Hội</v>
      </c>
      <c r="U2339" t="e">
        <f>VLOOKUP(S2339,'DM CQT mới'!$E$7:$E$132,1,)</f>
        <v>#N/A</v>
      </c>
      <c r="V2339" s="360" t="s">
        <v>4931</v>
      </c>
      <c r="W2339" s="363" t="s">
        <v>16064</v>
      </c>
      <c r="X2339" t="b">
        <f t="shared" si="72"/>
        <v>1</v>
      </c>
    </row>
    <row r="2340" spans="1:24" ht="75" hidden="1">
      <c r="A2340" s="360" t="s">
        <v>14734</v>
      </c>
      <c r="B2340" s="361" t="s">
        <v>12124</v>
      </c>
      <c r="C2340" s="361">
        <v>11</v>
      </c>
      <c r="D2340" s="361" t="s">
        <v>4931</v>
      </c>
      <c r="E2340" s="361" t="s">
        <v>14735</v>
      </c>
      <c r="F2340" s="361" t="s">
        <v>15991</v>
      </c>
      <c r="G2340" s="361" t="s">
        <v>14716</v>
      </c>
      <c r="H2340" s="361" t="s">
        <v>7946</v>
      </c>
      <c r="I2340" s="363" t="s">
        <v>14717</v>
      </c>
      <c r="J2340" s="363" t="s">
        <v>12400</v>
      </c>
      <c r="K2340" s="360" t="s">
        <v>13750</v>
      </c>
      <c r="L2340" s="360" t="s">
        <v>4931</v>
      </c>
      <c r="M2340" s="360" t="s">
        <v>14735</v>
      </c>
      <c r="N2340" s="363" t="s">
        <v>16064</v>
      </c>
      <c r="O2340" s="363" t="s">
        <v>13926</v>
      </c>
      <c r="P2340" s="363" t="s">
        <v>14736</v>
      </c>
      <c r="Q2340" s="363" t="s">
        <v>14737</v>
      </c>
      <c r="R2340" s="363" t="s">
        <v>16065</v>
      </c>
      <c r="S2340" s="363" t="s">
        <v>9787</v>
      </c>
      <c r="T2340" s="419" t="str">
        <f t="shared" si="73"/>
        <v>507Xã Hội Sơn</v>
      </c>
      <c r="U2340" t="e">
        <f>VLOOKUP(S2340,'DM CQT mới'!$E$7:$E$132,1,)</f>
        <v>#N/A</v>
      </c>
      <c r="V2340" s="360" t="s">
        <v>4931</v>
      </c>
      <c r="W2340" s="363" t="s">
        <v>16064</v>
      </c>
      <c r="X2340" t="b">
        <f t="shared" si="72"/>
        <v>1</v>
      </c>
    </row>
    <row r="2341" spans="1:24" ht="75" hidden="1">
      <c r="A2341" s="360" t="s">
        <v>14734</v>
      </c>
      <c r="B2341" s="361" t="s">
        <v>12124</v>
      </c>
      <c r="C2341" s="361">
        <v>11</v>
      </c>
      <c r="D2341" s="361" t="s">
        <v>4931</v>
      </c>
      <c r="E2341" s="361" t="s">
        <v>14735</v>
      </c>
      <c r="F2341" s="361" t="s">
        <v>15991</v>
      </c>
      <c r="G2341" s="361" t="s">
        <v>14716</v>
      </c>
      <c r="H2341" s="361" t="s">
        <v>7946</v>
      </c>
      <c r="I2341" s="363" t="s">
        <v>14717</v>
      </c>
      <c r="J2341" s="363" t="s">
        <v>12400</v>
      </c>
      <c r="K2341" s="360" t="s">
        <v>13750</v>
      </c>
      <c r="L2341" s="360" t="s">
        <v>4931</v>
      </c>
      <c r="M2341" s="360" t="s">
        <v>14735</v>
      </c>
      <c r="N2341" s="363" t="s">
        <v>16064</v>
      </c>
      <c r="O2341" s="363" t="s">
        <v>13926</v>
      </c>
      <c r="P2341" s="363" t="s">
        <v>14736</v>
      </c>
      <c r="Q2341" s="363" t="s">
        <v>14737</v>
      </c>
      <c r="R2341" s="363" t="s">
        <v>16065</v>
      </c>
      <c r="S2341" s="363" t="s">
        <v>9788</v>
      </c>
      <c r="T2341" s="419" t="str">
        <f t="shared" si="73"/>
        <v>507Xã Phù Mỹ</v>
      </c>
      <c r="U2341" t="e">
        <f>VLOOKUP(S2341,'DM CQT mới'!$E$7:$E$132,1,)</f>
        <v>#N/A</v>
      </c>
      <c r="V2341" s="360" t="s">
        <v>4931</v>
      </c>
      <c r="W2341" s="363" t="s">
        <v>16064</v>
      </c>
      <c r="X2341" t="b">
        <f t="shared" si="72"/>
        <v>1</v>
      </c>
    </row>
    <row r="2342" spans="1:24" ht="75" hidden="1">
      <c r="A2342" s="360" t="s">
        <v>14734</v>
      </c>
      <c r="B2342" s="361" t="s">
        <v>12124</v>
      </c>
      <c r="C2342" s="361">
        <v>11</v>
      </c>
      <c r="D2342" s="361" t="s">
        <v>4931</v>
      </c>
      <c r="E2342" s="361" t="s">
        <v>14735</v>
      </c>
      <c r="F2342" s="361" t="s">
        <v>15991</v>
      </c>
      <c r="G2342" s="361" t="s">
        <v>14716</v>
      </c>
      <c r="H2342" s="361" t="s">
        <v>7946</v>
      </c>
      <c r="I2342" s="363" t="s">
        <v>14717</v>
      </c>
      <c r="J2342" s="363" t="s">
        <v>12400</v>
      </c>
      <c r="K2342" s="360" t="s">
        <v>13750</v>
      </c>
      <c r="L2342" s="360" t="s">
        <v>4931</v>
      </c>
      <c r="M2342" s="360" t="s">
        <v>14735</v>
      </c>
      <c r="N2342" s="363" t="s">
        <v>16064</v>
      </c>
      <c r="O2342" s="363" t="s">
        <v>13926</v>
      </c>
      <c r="P2342" s="363" t="s">
        <v>14736</v>
      </c>
      <c r="Q2342" s="363" t="s">
        <v>14737</v>
      </c>
      <c r="R2342" s="363" t="s">
        <v>16065</v>
      </c>
      <c r="S2342" s="363" t="s">
        <v>9789</v>
      </c>
      <c r="T2342" s="419" t="str">
        <f t="shared" si="73"/>
        <v>507Xã An Lương</v>
      </c>
      <c r="U2342" t="e">
        <f>VLOOKUP(S2342,'DM CQT mới'!$E$7:$E$132,1,)</f>
        <v>#N/A</v>
      </c>
      <c r="V2342" s="360" t="s">
        <v>4931</v>
      </c>
      <c r="W2342" s="363" t="s">
        <v>16064</v>
      </c>
      <c r="X2342" t="b">
        <f t="shared" si="72"/>
        <v>1</v>
      </c>
    </row>
    <row r="2343" spans="1:24" ht="75" hidden="1">
      <c r="A2343" s="360" t="s">
        <v>14734</v>
      </c>
      <c r="B2343" s="361" t="s">
        <v>12124</v>
      </c>
      <c r="C2343" s="361">
        <v>11</v>
      </c>
      <c r="D2343" s="361" t="s">
        <v>4931</v>
      </c>
      <c r="E2343" s="361" t="s">
        <v>14735</v>
      </c>
      <c r="F2343" s="361" t="s">
        <v>15991</v>
      </c>
      <c r="G2343" s="361" t="s">
        <v>14716</v>
      </c>
      <c r="H2343" s="361" t="s">
        <v>7946</v>
      </c>
      <c r="I2343" s="363" t="s">
        <v>14717</v>
      </c>
      <c r="J2343" s="363" t="s">
        <v>12400</v>
      </c>
      <c r="K2343" s="360" t="s">
        <v>13750</v>
      </c>
      <c r="L2343" s="360" t="s">
        <v>4931</v>
      </c>
      <c r="M2343" s="360" t="s">
        <v>14735</v>
      </c>
      <c r="N2343" s="363" t="s">
        <v>16064</v>
      </c>
      <c r="O2343" s="363" t="s">
        <v>13926</v>
      </c>
      <c r="P2343" s="363" t="s">
        <v>14736</v>
      </c>
      <c r="Q2343" s="363" t="s">
        <v>14737</v>
      </c>
      <c r="R2343" s="363" t="s">
        <v>16065</v>
      </c>
      <c r="S2343" s="363" t="s">
        <v>9790</v>
      </c>
      <c r="T2343" s="419" t="str">
        <f t="shared" si="73"/>
        <v>507Xã Bình Dương</v>
      </c>
      <c r="U2343" t="e">
        <f>VLOOKUP(S2343,'DM CQT mới'!$E$7:$E$132,1,)</f>
        <v>#N/A</v>
      </c>
      <c r="V2343" s="360" t="s">
        <v>4931</v>
      </c>
      <c r="W2343" s="363" t="s">
        <v>16064</v>
      </c>
      <c r="X2343" t="b">
        <f t="shared" si="72"/>
        <v>1</v>
      </c>
    </row>
    <row r="2344" spans="1:24" ht="75" hidden="1">
      <c r="A2344" s="360" t="s">
        <v>14734</v>
      </c>
      <c r="B2344" s="361" t="s">
        <v>12124</v>
      </c>
      <c r="C2344" s="361">
        <v>11</v>
      </c>
      <c r="D2344" s="361" t="s">
        <v>4931</v>
      </c>
      <c r="E2344" s="361" t="s">
        <v>14735</v>
      </c>
      <c r="F2344" s="361" t="s">
        <v>15991</v>
      </c>
      <c r="G2344" s="361" t="s">
        <v>14716</v>
      </c>
      <c r="H2344" s="361" t="s">
        <v>7946</v>
      </c>
      <c r="I2344" s="363" t="s">
        <v>14717</v>
      </c>
      <c r="J2344" s="363" t="s">
        <v>12400</v>
      </c>
      <c r="K2344" s="360" t="s">
        <v>13750</v>
      </c>
      <c r="L2344" s="360" t="s">
        <v>4931</v>
      </c>
      <c r="M2344" s="360" t="s">
        <v>14735</v>
      </c>
      <c r="N2344" s="363" t="s">
        <v>16064</v>
      </c>
      <c r="O2344" s="363" t="s">
        <v>13926</v>
      </c>
      <c r="P2344" s="363" t="s">
        <v>14736</v>
      </c>
      <c r="Q2344" s="363" t="s">
        <v>14737</v>
      </c>
      <c r="R2344" s="363" t="s">
        <v>16065</v>
      </c>
      <c r="S2344" s="363" t="s">
        <v>9791</v>
      </c>
      <c r="T2344" s="419" t="str">
        <f t="shared" si="73"/>
        <v>507Xã Phù Mỹ Đông</v>
      </c>
      <c r="U2344" t="e">
        <f>VLOOKUP(S2344,'DM CQT mới'!$E$7:$E$132,1,)</f>
        <v>#N/A</v>
      </c>
      <c r="V2344" s="360" t="s">
        <v>4931</v>
      </c>
      <c r="W2344" s="363" t="s">
        <v>16064</v>
      </c>
      <c r="X2344" t="b">
        <f t="shared" si="72"/>
        <v>1</v>
      </c>
    </row>
    <row r="2345" spans="1:24" ht="75" hidden="1">
      <c r="A2345" s="360" t="s">
        <v>14734</v>
      </c>
      <c r="B2345" s="361" t="s">
        <v>12124</v>
      </c>
      <c r="C2345" s="361">
        <v>11</v>
      </c>
      <c r="D2345" s="361" t="s">
        <v>4931</v>
      </c>
      <c r="E2345" s="361" t="s">
        <v>14735</v>
      </c>
      <c r="F2345" s="361" t="s">
        <v>15991</v>
      </c>
      <c r="G2345" s="361" t="s">
        <v>14716</v>
      </c>
      <c r="H2345" s="361" t="s">
        <v>7946</v>
      </c>
      <c r="I2345" s="363" t="s">
        <v>14717</v>
      </c>
      <c r="J2345" s="363" t="s">
        <v>12400</v>
      </c>
      <c r="K2345" s="360" t="s">
        <v>13750</v>
      </c>
      <c r="L2345" s="360" t="s">
        <v>4931</v>
      </c>
      <c r="M2345" s="360" t="s">
        <v>14735</v>
      </c>
      <c r="N2345" s="363" t="s">
        <v>16064</v>
      </c>
      <c r="O2345" s="363" t="s">
        <v>13926</v>
      </c>
      <c r="P2345" s="363" t="s">
        <v>14736</v>
      </c>
      <c r="Q2345" s="363" t="s">
        <v>14737</v>
      </c>
      <c r="R2345" s="363" t="s">
        <v>16065</v>
      </c>
      <c r="S2345" s="363" t="s">
        <v>9792</v>
      </c>
      <c r="T2345" s="419" t="str">
        <f t="shared" si="73"/>
        <v>507Xã Phù Mỹ Tây</v>
      </c>
      <c r="U2345" t="e">
        <f>VLOOKUP(S2345,'DM CQT mới'!$E$7:$E$132,1,)</f>
        <v>#N/A</v>
      </c>
      <c r="V2345" s="360" t="s">
        <v>4931</v>
      </c>
      <c r="W2345" s="363" t="s">
        <v>16064</v>
      </c>
      <c r="X2345" t="b">
        <f t="shared" si="72"/>
        <v>1</v>
      </c>
    </row>
    <row r="2346" spans="1:24" ht="75" hidden="1">
      <c r="A2346" s="360" t="s">
        <v>14734</v>
      </c>
      <c r="B2346" s="361" t="s">
        <v>12124</v>
      </c>
      <c r="C2346" s="361">
        <v>11</v>
      </c>
      <c r="D2346" s="361" t="s">
        <v>4931</v>
      </c>
      <c r="E2346" s="361" t="s">
        <v>14735</v>
      </c>
      <c r="F2346" s="361" t="s">
        <v>15991</v>
      </c>
      <c r="G2346" s="361" t="s">
        <v>14716</v>
      </c>
      <c r="H2346" s="361" t="s">
        <v>7946</v>
      </c>
      <c r="I2346" s="363" t="s">
        <v>14717</v>
      </c>
      <c r="J2346" s="363" t="s">
        <v>12400</v>
      </c>
      <c r="K2346" s="360" t="s">
        <v>13750</v>
      </c>
      <c r="L2346" s="360" t="s">
        <v>4931</v>
      </c>
      <c r="M2346" s="360" t="s">
        <v>14735</v>
      </c>
      <c r="N2346" s="363" t="s">
        <v>16064</v>
      </c>
      <c r="O2346" s="363" t="s">
        <v>13926</v>
      </c>
      <c r="P2346" s="363" t="s">
        <v>14736</v>
      </c>
      <c r="Q2346" s="363" t="s">
        <v>14737</v>
      </c>
      <c r="R2346" s="363" t="s">
        <v>16065</v>
      </c>
      <c r="S2346" s="363" t="s">
        <v>9793</v>
      </c>
      <c r="T2346" s="419" t="str">
        <f t="shared" si="73"/>
        <v>507Xã Phù Mỹ Nam</v>
      </c>
      <c r="U2346" t="e">
        <f>VLOOKUP(S2346,'DM CQT mới'!$E$7:$E$132,1,)</f>
        <v>#N/A</v>
      </c>
      <c r="V2346" s="360" t="s">
        <v>4931</v>
      </c>
      <c r="W2346" s="363" t="s">
        <v>16064</v>
      </c>
      <c r="X2346" t="b">
        <f t="shared" si="72"/>
        <v>1</v>
      </c>
    </row>
    <row r="2347" spans="1:24" ht="75" hidden="1">
      <c r="A2347" s="360" t="s">
        <v>14734</v>
      </c>
      <c r="B2347" s="361" t="s">
        <v>12124</v>
      </c>
      <c r="C2347" s="361">
        <v>11</v>
      </c>
      <c r="D2347" s="361" t="s">
        <v>4931</v>
      </c>
      <c r="E2347" s="361" t="s">
        <v>14735</v>
      </c>
      <c r="F2347" s="361" t="s">
        <v>15991</v>
      </c>
      <c r="G2347" s="361" t="s">
        <v>14716</v>
      </c>
      <c r="H2347" s="361" t="s">
        <v>7946</v>
      </c>
      <c r="I2347" s="363" t="s">
        <v>14717</v>
      </c>
      <c r="J2347" s="363" t="s">
        <v>12400</v>
      </c>
      <c r="K2347" s="360" t="s">
        <v>13750</v>
      </c>
      <c r="L2347" s="360" t="s">
        <v>4931</v>
      </c>
      <c r="M2347" s="360" t="s">
        <v>14735</v>
      </c>
      <c r="N2347" s="363" t="s">
        <v>16064</v>
      </c>
      <c r="O2347" s="363" t="s">
        <v>13926</v>
      </c>
      <c r="P2347" s="363" t="s">
        <v>14736</v>
      </c>
      <c r="Q2347" s="363" t="s">
        <v>14737</v>
      </c>
      <c r="R2347" s="363" t="s">
        <v>16065</v>
      </c>
      <c r="S2347" s="363" t="s">
        <v>9794</v>
      </c>
      <c r="T2347" s="419" t="str">
        <f t="shared" si="73"/>
        <v>507Xã Phù Mỹ Bắc</v>
      </c>
      <c r="U2347" t="e">
        <f>VLOOKUP(S2347,'DM CQT mới'!$E$7:$E$132,1,)</f>
        <v>#N/A</v>
      </c>
      <c r="V2347" s="360" t="s">
        <v>4931</v>
      </c>
      <c r="W2347" s="363" t="s">
        <v>16064</v>
      </c>
      <c r="X2347" t="b">
        <f t="shared" si="72"/>
        <v>1</v>
      </c>
    </row>
    <row r="2348" spans="1:24" ht="90" hidden="1">
      <c r="A2348" s="360" t="s">
        <v>14738</v>
      </c>
      <c r="B2348" s="361" t="s">
        <v>12124</v>
      </c>
      <c r="C2348" s="361">
        <v>12</v>
      </c>
      <c r="D2348" s="361" t="s">
        <v>4905</v>
      </c>
      <c r="E2348" s="361" t="s">
        <v>14739</v>
      </c>
      <c r="F2348" s="361" t="s">
        <v>15993</v>
      </c>
      <c r="G2348" s="361" t="s">
        <v>14716</v>
      </c>
      <c r="H2348" s="361" t="s">
        <v>7946</v>
      </c>
      <c r="I2348" s="363" t="s">
        <v>14717</v>
      </c>
      <c r="J2348" s="363" t="s">
        <v>12400</v>
      </c>
      <c r="K2348" s="360" t="s">
        <v>13753</v>
      </c>
      <c r="L2348" s="360" t="s">
        <v>4905</v>
      </c>
      <c r="M2348" s="360" t="s">
        <v>14739</v>
      </c>
      <c r="N2348" s="363" t="s">
        <v>16066</v>
      </c>
      <c r="O2348" s="363" t="s">
        <v>13926</v>
      </c>
      <c r="P2348" s="363" t="s">
        <v>14740</v>
      </c>
      <c r="Q2348" s="363" t="s">
        <v>14741</v>
      </c>
      <c r="R2348" s="363" t="s">
        <v>16067</v>
      </c>
      <c r="S2348" s="363" t="s">
        <v>9775</v>
      </c>
      <c r="T2348" s="419" t="str">
        <f t="shared" si="73"/>
        <v>507Phường Bồng Sơn</v>
      </c>
      <c r="U2348" t="e">
        <f>VLOOKUP(S2348,'DM CQT mới'!$E$7:$E$132,1,)</f>
        <v>#N/A</v>
      </c>
      <c r="V2348" s="360" t="s">
        <v>4905</v>
      </c>
      <c r="W2348" s="363" t="s">
        <v>16066</v>
      </c>
      <c r="X2348" t="b">
        <f t="shared" si="72"/>
        <v>1</v>
      </c>
    </row>
    <row r="2349" spans="1:24" ht="90" hidden="1">
      <c r="A2349" s="360" t="s">
        <v>14738</v>
      </c>
      <c r="B2349" s="361" t="s">
        <v>12124</v>
      </c>
      <c r="C2349" s="361">
        <v>12</v>
      </c>
      <c r="D2349" s="361" t="s">
        <v>4905</v>
      </c>
      <c r="E2349" s="361" t="s">
        <v>14739</v>
      </c>
      <c r="F2349" s="361" t="s">
        <v>15993</v>
      </c>
      <c r="G2349" s="361" t="s">
        <v>14716</v>
      </c>
      <c r="H2349" s="361" t="s">
        <v>7946</v>
      </c>
      <c r="I2349" s="363" t="s">
        <v>14717</v>
      </c>
      <c r="J2349" s="363" t="s">
        <v>12400</v>
      </c>
      <c r="K2349" s="360" t="s">
        <v>13753</v>
      </c>
      <c r="L2349" s="360" t="s">
        <v>4905</v>
      </c>
      <c r="M2349" s="360" t="s">
        <v>14739</v>
      </c>
      <c r="N2349" s="363" t="s">
        <v>16066</v>
      </c>
      <c r="O2349" s="363" t="s">
        <v>13926</v>
      </c>
      <c r="P2349" s="363" t="s">
        <v>14740</v>
      </c>
      <c r="Q2349" s="363" t="s">
        <v>14741</v>
      </c>
      <c r="R2349" s="363" t="s">
        <v>16067</v>
      </c>
      <c r="S2349" s="363" t="s">
        <v>9776</v>
      </c>
      <c r="T2349" s="419" t="str">
        <f t="shared" si="73"/>
        <v>507Phường Hoài Nhơn</v>
      </c>
      <c r="U2349" t="e">
        <f>VLOOKUP(S2349,'DM CQT mới'!$E$7:$E$132,1,)</f>
        <v>#N/A</v>
      </c>
      <c r="V2349" s="360" t="s">
        <v>4905</v>
      </c>
      <c r="W2349" s="363" t="s">
        <v>16066</v>
      </c>
      <c r="X2349" t="b">
        <f t="shared" si="72"/>
        <v>1</v>
      </c>
    </row>
    <row r="2350" spans="1:24" ht="90" hidden="1">
      <c r="A2350" s="360" t="s">
        <v>14738</v>
      </c>
      <c r="B2350" s="361" t="s">
        <v>12124</v>
      </c>
      <c r="C2350" s="361">
        <v>12</v>
      </c>
      <c r="D2350" s="361" t="s">
        <v>4905</v>
      </c>
      <c r="E2350" s="361" t="s">
        <v>14739</v>
      </c>
      <c r="F2350" s="361" t="s">
        <v>15993</v>
      </c>
      <c r="G2350" s="361" t="s">
        <v>14716</v>
      </c>
      <c r="H2350" s="361" t="s">
        <v>7946</v>
      </c>
      <c r="I2350" s="363" t="s">
        <v>14717</v>
      </c>
      <c r="J2350" s="363" t="s">
        <v>12400</v>
      </c>
      <c r="K2350" s="360" t="s">
        <v>13753</v>
      </c>
      <c r="L2350" s="360" t="s">
        <v>4905</v>
      </c>
      <c r="M2350" s="360" t="s">
        <v>14739</v>
      </c>
      <c r="N2350" s="363" t="s">
        <v>16066</v>
      </c>
      <c r="O2350" s="363" t="s">
        <v>13926</v>
      </c>
      <c r="P2350" s="363" t="s">
        <v>14740</v>
      </c>
      <c r="Q2350" s="363" t="s">
        <v>14741</v>
      </c>
      <c r="R2350" s="363" t="s">
        <v>16067</v>
      </c>
      <c r="S2350" s="363" t="s">
        <v>9777</v>
      </c>
      <c r="T2350" s="419" t="str">
        <f t="shared" si="73"/>
        <v>507Phường Tam Quan</v>
      </c>
      <c r="U2350" t="e">
        <f>VLOOKUP(S2350,'DM CQT mới'!$E$7:$E$132,1,)</f>
        <v>#N/A</v>
      </c>
      <c r="V2350" s="360" t="s">
        <v>4905</v>
      </c>
      <c r="W2350" s="363" t="s">
        <v>16066</v>
      </c>
      <c r="X2350" t="b">
        <f t="shared" si="72"/>
        <v>1</v>
      </c>
    </row>
    <row r="2351" spans="1:24" ht="90" hidden="1">
      <c r="A2351" s="360" t="s">
        <v>14738</v>
      </c>
      <c r="B2351" s="361" t="s">
        <v>12124</v>
      </c>
      <c r="C2351" s="361">
        <v>12</v>
      </c>
      <c r="D2351" s="361" t="s">
        <v>4905</v>
      </c>
      <c r="E2351" s="361" t="s">
        <v>14739</v>
      </c>
      <c r="F2351" s="361" t="s">
        <v>15993</v>
      </c>
      <c r="G2351" s="361" t="s">
        <v>14716</v>
      </c>
      <c r="H2351" s="361" t="s">
        <v>7946</v>
      </c>
      <c r="I2351" s="363" t="s">
        <v>14717</v>
      </c>
      <c r="J2351" s="363" t="s">
        <v>12400</v>
      </c>
      <c r="K2351" s="360" t="s">
        <v>13753</v>
      </c>
      <c r="L2351" s="360" t="s">
        <v>4905</v>
      </c>
      <c r="M2351" s="360" t="s">
        <v>14739</v>
      </c>
      <c r="N2351" s="363" t="s">
        <v>16066</v>
      </c>
      <c r="O2351" s="363" t="s">
        <v>13926</v>
      </c>
      <c r="P2351" s="363" t="s">
        <v>14740</v>
      </c>
      <c r="Q2351" s="363" t="s">
        <v>14741</v>
      </c>
      <c r="R2351" s="363" t="s">
        <v>16067</v>
      </c>
      <c r="S2351" s="363" t="s">
        <v>9778</v>
      </c>
      <c r="T2351" s="419" t="str">
        <f t="shared" si="73"/>
        <v>507Phường Hoài Nhơn Đông</v>
      </c>
      <c r="U2351" t="e">
        <f>VLOOKUP(S2351,'DM CQT mới'!$E$7:$E$132,1,)</f>
        <v>#N/A</v>
      </c>
      <c r="V2351" s="360" t="s">
        <v>4905</v>
      </c>
      <c r="W2351" s="363" t="s">
        <v>16066</v>
      </c>
      <c r="X2351" t="b">
        <f t="shared" si="72"/>
        <v>1</v>
      </c>
    </row>
    <row r="2352" spans="1:24" ht="90" hidden="1">
      <c r="A2352" s="360" t="s">
        <v>14738</v>
      </c>
      <c r="B2352" s="361" t="s">
        <v>12124</v>
      </c>
      <c r="C2352" s="361">
        <v>12</v>
      </c>
      <c r="D2352" s="361" t="s">
        <v>4905</v>
      </c>
      <c r="E2352" s="361" t="s">
        <v>14739</v>
      </c>
      <c r="F2352" s="361" t="s">
        <v>15993</v>
      </c>
      <c r="G2352" s="361" t="s">
        <v>14716</v>
      </c>
      <c r="H2352" s="361" t="s">
        <v>7946</v>
      </c>
      <c r="I2352" s="363" t="s">
        <v>14717</v>
      </c>
      <c r="J2352" s="363" t="s">
        <v>12400</v>
      </c>
      <c r="K2352" s="360" t="s">
        <v>13753</v>
      </c>
      <c r="L2352" s="360" t="s">
        <v>4905</v>
      </c>
      <c r="M2352" s="360" t="s">
        <v>14739</v>
      </c>
      <c r="N2352" s="363" t="s">
        <v>16066</v>
      </c>
      <c r="O2352" s="363" t="s">
        <v>13926</v>
      </c>
      <c r="P2352" s="363" t="s">
        <v>14740</v>
      </c>
      <c r="Q2352" s="363" t="s">
        <v>14741</v>
      </c>
      <c r="R2352" s="363" t="s">
        <v>16067</v>
      </c>
      <c r="S2352" s="363" t="s">
        <v>9779</v>
      </c>
      <c r="T2352" s="419" t="str">
        <f t="shared" si="73"/>
        <v>507Phường Hoài Nhơn Tây</v>
      </c>
      <c r="U2352" t="e">
        <f>VLOOKUP(S2352,'DM CQT mới'!$E$7:$E$132,1,)</f>
        <v>#N/A</v>
      </c>
      <c r="V2352" s="360" t="s">
        <v>4905</v>
      </c>
      <c r="W2352" s="363" t="s">
        <v>16066</v>
      </c>
      <c r="X2352" t="b">
        <f t="shared" si="72"/>
        <v>1</v>
      </c>
    </row>
    <row r="2353" spans="1:24" ht="90" hidden="1">
      <c r="A2353" s="360" t="s">
        <v>14738</v>
      </c>
      <c r="B2353" s="361" t="s">
        <v>12124</v>
      </c>
      <c r="C2353" s="361">
        <v>12</v>
      </c>
      <c r="D2353" s="361" t="s">
        <v>4905</v>
      </c>
      <c r="E2353" s="361" t="s">
        <v>14739</v>
      </c>
      <c r="F2353" s="361" t="s">
        <v>15993</v>
      </c>
      <c r="G2353" s="361" t="s">
        <v>14716</v>
      </c>
      <c r="H2353" s="361" t="s">
        <v>7946</v>
      </c>
      <c r="I2353" s="363" t="s">
        <v>14717</v>
      </c>
      <c r="J2353" s="363" t="s">
        <v>12400</v>
      </c>
      <c r="K2353" s="360" t="s">
        <v>13753</v>
      </c>
      <c r="L2353" s="360" t="s">
        <v>4905</v>
      </c>
      <c r="M2353" s="360" t="s">
        <v>14739</v>
      </c>
      <c r="N2353" s="363" t="s">
        <v>16066</v>
      </c>
      <c r="O2353" s="363" t="s">
        <v>13926</v>
      </c>
      <c r="P2353" s="363" t="s">
        <v>14740</v>
      </c>
      <c r="Q2353" s="363" t="s">
        <v>14741</v>
      </c>
      <c r="R2353" s="363" t="s">
        <v>16067</v>
      </c>
      <c r="S2353" s="363" t="s">
        <v>9780</v>
      </c>
      <c r="T2353" s="419" t="str">
        <f t="shared" si="73"/>
        <v>507Phường Hoài Nhơn Nam</v>
      </c>
      <c r="U2353" t="e">
        <f>VLOOKUP(S2353,'DM CQT mới'!$E$7:$E$132,1,)</f>
        <v>#N/A</v>
      </c>
      <c r="V2353" s="360" t="s">
        <v>4905</v>
      </c>
      <c r="W2353" s="363" t="s">
        <v>16066</v>
      </c>
      <c r="X2353" t="b">
        <f t="shared" si="72"/>
        <v>1</v>
      </c>
    </row>
    <row r="2354" spans="1:24" ht="90" hidden="1">
      <c r="A2354" s="360" t="s">
        <v>14738</v>
      </c>
      <c r="B2354" s="361" t="s">
        <v>12124</v>
      </c>
      <c r="C2354" s="361">
        <v>12</v>
      </c>
      <c r="D2354" s="361" t="s">
        <v>4905</v>
      </c>
      <c r="E2354" s="361" t="s">
        <v>14739</v>
      </c>
      <c r="F2354" s="361" t="s">
        <v>15993</v>
      </c>
      <c r="G2354" s="361" t="s">
        <v>14716</v>
      </c>
      <c r="H2354" s="361" t="s">
        <v>7946</v>
      </c>
      <c r="I2354" s="363" t="s">
        <v>14717</v>
      </c>
      <c r="J2354" s="363" t="s">
        <v>12400</v>
      </c>
      <c r="K2354" s="360" t="s">
        <v>13753</v>
      </c>
      <c r="L2354" s="360" t="s">
        <v>4905</v>
      </c>
      <c r="M2354" s="360" t="s">
        <v>14739</v>
      </c>
      <c r="N2354" s="363" t="s">
        <v>16066</v>
      </c>
      <c r="O2354" s="363" t="s">
        <v>13926</v>
      </c>
      <c r="P2354" s="363" t="s">
        <v>14740</v>
      </c>
      <c r="Q2354" s="363" t="s">
        <v>14741</v>
      </c>
      <c r="R2354" s="363" t="s">
        <v>16067</v>
      </c>
      <c r="S2354" s="363" t="s">
        <v>9781</v>
      </c>
      <c r="T2354" s="419" t="str">
        <f t="shared" si="73"/>
        <v>507Phường Hoài Nhơn Bắc</v>
      </c>
      <c r="U2354" t="e">
        <f>VLOOKUP(S2354,'DM CQT mới'!$E$7:$E$132,1,)</f>
        <v>#N/A</v>
      </c>
      <c r="V2354" s="360" t="s">
        <v>4905</v>
      </c>
      <c r="W2354" s="363" t="s">
        <v>16066</v>
      </c>
      <c r="X2354" t="b">
        <f t="shared" si="72"/>
        <v>1</v>
      </c>
    </row>
    <row r="2355" spans="1:24" ht="90" hidden="1">
      <c r="A2355" s="360" t="s">
        <v>14738</v>
      </c>
      <c r="B2355" s="361" t="s">
        <v>12124</v>
      </c>
      <c r="C2355" s="361">
        <v>12</v>
      </c>
      <c r="D2355" s="361" t="s">
        <v>4905</v>
      </c>
      <c r="E2355" s="361" t="s">
        <v>14739</v>
      </c>
      <c r="F2355" s="361" t="s">
        <v>15993</v>
      </c>
      <c r="G2355" s="361" t="s">
        <v>14716</v>
      </c>
      <c r="H2355" s="361" t="s">
        <v>7946</v>
      </c>
      <c r="I2355" s="363" t="s">
        <v>14717</v>
      </c>
      <c r="J2355" s="363" t="s">
        <v>12400</v>
      </c>
      <c r="K2355" s="360" t="s">
        <v>13753</v>
      </c>
      <c r="L2355" s="360" t="s">
        <v>4905</v>
      </c>
      <c r="M2355" s="360" t="s">
        <v>14739</v>
      </c>
      <c r="N2355" s="363" t="s">
        <v>16066</v>
      </c>
      <c r="O2355" s="363" t="s">
        <v>13926</v>
      </c>
      <c r="P2355" s="363" t="s">
        <v>14740</v>
      </c>
      <c r="Q2355" s="363" t="s">
        <v>14741</v>
      </c>
      <c r="R2355" s="363" t="s">
        <v>16067</v>
      </c>
      <c r="S2355" s="363" t="s">
        <v>9802</v>
      </c>
      <c r="T2355" s="419" t="str">
        <f t="shared" si="73"/>
        <v>507Xã Hoài Ân</v>
      </c>
      <c r="U2355" t="e">
        <f>VLOOKUP(S2355,'DM CQT mới'!$E$7:$E$132,1,)</f>
        <v>#N/A</v>
      </c>
      <c r="V2355" s="360" t="s">
        <v>4905</v>
      </c>
      <c r="W2355" s="363" t="s">
        <v>16066</v>
      </c>
      <c r="X2355" t="b">
        <f t="shared" si="72"/>
        <v>1</v>
      </c>
    </row>
    <row r="2356" spans="1:24" ht="90" hidden="1">
      <c r="A2356" s="360" t="s">
        <v>14738</v>
      </c>
      <c r="B2356" s="361" t="s">
        <v>12124</v>
      </c>
      <c r="C2356" s="361">
        <v>12</v>
      </c>
      <c r="D2356" s="361" t="s">
        <v>4905</v>
      </c>
      <c r="E2356" s="361" t="s">
        <v>14739</v>
      </c>
      <c r="F2356" s="361" t="s">
        <v>15993</v>
      </c>
      <c r="G2356" s="361" t="s">
        <v>14716</v>
      </c>
      <c r="H2356" s="361" t="s">
        <v>7946</v>
      </c>
      <c r="I2356" s="363" t="s">
        <v>14717</v>
      </c>
      <c r="J2356" s="363" t="s">
        <v>12400</v>
      </c>
      <c r="K2356" s="360" t="s">
        <v>13753</v>
      </c>
      <c r="L2356" s="360" t="s">
        <v>4905</v>
      </c>
      <c r="M2356" s="360" t="s">
        <v>14739</v>
      </c>
      <c r="N2356" s="363" t="s">
        <v>16066</v>
      </c>
      <c r="O2356" s="363" t="s">
        <v>13926</v>
      </c>
      <c r="P2356" s="363" t="s">
        <v>14740</v>
      </c>
      <c r="Q2356" s="363" t="s">
        <v>14741</v>
      </c>
      <c r="R2356" s="363" t="s">
        <v>16067</v>
      </c>
      <c r="S2356" s="363" t="s">
        <v>9803</v>
      </c>
      <c r="T2356" s="419" t="str">
        <f t="shared" si="73"/>
        <v>507Xã Ân Tường</v>
      </c>
      <c r="U2356" t="e">
        <f>VLOOKUP(S2356,'DM CQT mới'!$E$7:$E$132,1,)</f>
        <v>#N/A</v>
      </c>
      <c r="V2356" s="360" t="s">
        <v>4905</v>
      </c>
      <c r="W2356" s="363" t="s">
        <v>16066</v>
      </c>
      <c r="X2356" t="b">
        <f t="shared" si="72"/>
        <v>1</v>
      </c>
    </row>
    <row r="2357" spans="1:24" ht="90" hidden="1">
      <c r="A2357" s="360" t="s">
        <v>14738</v>
      </c>
      <c r="B2357" s="361" t="s">
        <v>12124</v>
      </c>
      <c r="C2357" s="361">
        <v>12</v>
      </c>
      <c r="D2357" s="361" t="s">
        <v>4905</v>
      </c>
      <c r="E2357" s="361" t="s">
        <v>14739</v>
      </c>
      <c r="F2357" s="361" t="s">
        <v>15993</v>
      </c>
      <c r="G2357" s="361" t="s">
        <v>14716</v>
      </c>
      <c r="H2357" s="361" t="s">
        <v>7946</v>
      </c>
      <c r="I2357" s="363" t="s">
        <v>14717</v>
      </c>
      <c r="J2357" s="363" t="s">
        <v>12400</v>
      </c>
      <c r="K2357" s="360" t="s">
        <v>13753</v>
      </c>
      <c r="L2357" s="360" t="s">
        <v>4905</v>
      </c>
      <c r="M2357" s="360" t="s">
        <v>14739</v>
      </c>
      <c r="N2357" s="363" t="s">
        <v>16066</v>
      </c>
      <c r="O2357" s="363" t="s">
        <v>13926</v>
      </c>
      <c r="P2357" s="363" t="s">
        <v>14740</v>
      </c>
      <c r="Q2357" s="363" t="s">
        <v>14741</v>
      </c>
      <c r="R2357" s="363" t="s">
        <v>16067</v>
      </c>
      <c r="S2357" s="363" t="s">
        <v>9078</v>
      </c>
      <c r="T2357" s="419" t="str">
        <f t="shared" si="73"/>
        <v>507Xã Kim Sơn</v>
      </c>
      <c r="U2357" t="e">
        <f>VLOOKUP(S2357,'DM CQT mới'!$E$7:$E$132,1,)</f>
        <v>#N/A</v>
      </c>
      <c r="V2357" s="360" t="s">
        <v>4905</v>
      </c>
      <c r="W2357" s="363" t="s">
        <v>16066</v>
      </c>
      <c r="X2357" t="b">
        <f t="shared" si="72"/>
        <v>1</v>
      </c>
    </row>
    <row r="2358" spans="1:24" ht="90" hidden="1">
      <c r="A2358" s="360" t="s">
        <v>14738</v>
      </c>
      <c r="B2358" s="361" t="s">
        <v>12124</v>
      </c>
      <c r="C2358" s="361">
        <v>12</v>
      </c>
      <c r="D2358" s="361" t="s">
        <v>4905</v>
      </c>
      <c r="E2358" s="361" t="s">
        <v>14739</v>
      </c>
      <c r="F2358" s="361" t="s">
        <v>15993</v>
      </c>
      <c r="G2358" s="361" t="s">
        <v>14716</v>
      </c>
      <c r="H2358" s="361" t="s">
        <v>7946</v>
      </c>
      <c r="I2358" s="363" t="s">
        <v>14717</v>
      </c>
      <c r="J2358" s="363" t="s">
        <v>12400</v>
      </c>
      <c r="K2358" s="360" t="s">
        <v>13753</v>
      </c>
      <c r="L2358" s="360" t="s">
        <v>4905</v>
      </c>
      <c r="M2358" s="360" t="s">
        <v>14739</v>
      </c>
      <c r="N2358" s="363" t="s">
        <v>16066</v>
      </c>
      <c r="O2358" s="363" t="s">
        <v>13926</v>
      </c>
      <c r="P2358" s="363" t="s">
        <v>14740</v>
      </c>
      <c r="Q2358" s="363" t="s">
        <v>14741</v>
      </c>
      <c r="R2358" s="363" t="s">
        <v>16067</v>
      </c>
      <c r="S2358" s="363" t="s">
        <v>9804</v>
      </c>
      <c r="T2358" s="419" t="str">
        <f t="shared" si="73"/>
        <v>507Xã Vạn Đức</v>
      </c>
      <c r="U2358" t="e">
        <f>VLOOKUP(S2358,'DM CQT mới'!$E$7:$E$132,1,)</f>
        <v>#N/A</v>
      </c>
      <c r="V2358" s="360" t="s">
        <v>4905</v>
      </c>
      <c r="W2358" s="363" t="s">
        <v>16066</v>
      </c>
      <c r="X2358" t="b">
        <f t="shared" si="72"/>
        <v>1</v>
      </c>
    </row>
    <row r="2359" spans="1:24" ht="90" hidden="1">
      <c r="A2359" s="360" t="s">
        <v>14738</v>
      </c>
      <c r="B2359" s="361" t="s">
        <v>12124</v>
      </c>
      <c r="C2359" s="361">
        <v>12</v>
      </c>
      <c r="D2359" s="361" t="s">
        <v>4905</v>
      </c>
      <c r="E2359" s="361" t="s">
        <v>14739</v>
      </c>
      <c r="F2359" s="361" t="s">
        <v>15993</v>
      </c>
      <c r="G2359" s="361" t="s">
        <v>14716</v>
      </c>
      <c r="H2359" s="361" t="s">
        <v>7946</v>
      </c>
      <c r="I2359" s="363" t="s">
        <v>14717</v>
      </c>
      <c r="J2359" s="363" t="s">
        <v>12400</v>
      </c>
      <c r="K2359" s="360" t="s">
        <v>13753</v>
      </c>
      <c r="L2359" s="360" t="s">
        <v>4905</v>
      </c>
      <c r="M2359" s="360" t="s">
        <v>14739</v>
      </c>
      <c r="N2359" s="363" t="s">
        <v>16066</v>
      </c>
      <c r="O2359" s="363" t="s">
        <v>13926</v>
      </c>
      <c r="P2359" s="363" t="s">
        <v>14740</v>
      </c>
      <c r="Q2359" s="363" t="s">
        <v>14741</v>
      </c>
      <c r="R2359" s="363" t="s">
        <v>16067</v>
      </c>
      <c r="S2359" s="363" t="s">
        <v>9805</v>
      </c>
      <c r="T2359" s="419" t="str">
        <f t="shared" si="73"/>
        <v>507Xã Ân Hảo</v>
      </c>
      <c r="U2359" t="e">
        <f>VLOOKUP(S2359,'DM CQT mới'!$E$7:$E$132,1,)</f>
        <v>#N/A</v>
      </c>
      <c r="V2359" s="360" t="s">
        <v>4905</v>
      </c>
      <c r="W2359" s="363" t="s">
        <v>16066</v>
      </c>
      <c r="X2359" t="b">
        <f t="shared" si="72"/>
        <v>1</v>
      </c>
    </row>
    <row r="2360" spans="1:24" ht="90" hidden="1">
      <c r="A2360" s="360" t="s">
        <v>14738</v>
      </c>
      <c r="B2360" s="361" t="s">
        <v>12124</v>
      </c>
      <c r="C2360" s="361">
        <v>12</v>
      </c>
      <c r="D2360" s="361" t="s">
        <v>4905</v>
      </c>
      <c r="E2360" s="361" t="s">
        <v>14739</v>
      </c>
      <c r="F2360" s="361" t="s">
        <v>15993</v>
      </c>
      <c r="G2360" s="361" t="s">
        <v>14716</v>
      </c>
      <c r="H2360" s="361" t="s">
        <v>7946</v>
      </c>
      <c r="I2360" s="363" t="s">
        <v>14717</v>
      </c>
      <c r="J2360" s="363" t="s">
        <v>12400</v>
      </c>
      <c r="K2360" s="360" t="s">
        <v>13753</v>
      </c>
      <c r="L2360" s="360" t="s">
        <v>4905</v>
      </c>
      <c r="M2360" s="360" t="s">
        <v>14739</v>
      </c>
      <c r="N2360" s="363" t="s">
        <v>16066</v>
      </c>
      <c r="O2360" s="363" t="s">
        <v>13926</v>
      </c>
      <c r="P2360" s="363" t="s">
        <v>14740</v>
      </c>
      <c r="Q2360" s="363" t="s">
        <v>14741</v>
      </c>
      <c r="R2360" s="363" t="s">
        <v>16067</v>
      </c>
      <c r="S2360" s="363" t="s">
        <v>15398</v>
      </c>
      <c r="T2360" s="419" t="str">
        <f t="shared" si="73"/>
        <v>507Xã An Hòa</v>
      </c>
      <c r="U2360" t="e">
        <f>VLOOKUP(S2360,'DM CQT mới'!$E$7:$E$132,1,)</f>
        <v>#N/A</v>
      </c>
      <c r="V2360" s="360" t="s">
        <v>4905</v>
      </c>
      <c r="W2360" s="363" t="s">
        <v>16066</v>
      </c>
      <c r="X2360" t="b">
        <f t="shared" si="72"/>
        <v>1</v>
      </c>
    </row>
    <row r="2361" spans="1:24" ht="90" hidden="1">
      <c r="A2361" s="360" t="s">
        <v>14738</v>
      </c>
      <c r="B2361" s="361" t="s">
        <v>12124</v>
      </c>
      <c r="C2361" s="361">
        <v>12</v>
      </c>
      <c r="D2361" s="361" t="s">
        <v>4905</v>
      </c>
      <c r="E2361" s="361" t="s">
        <v>14739</v>
      </c>
      <c r="F2361" s="361" t="s">
        <v>15993</v>
      </c>
      <c r="G2361" s="361" t="s">
        <v>14716</v>
      </c>
      <c r="H2361" s="361" t="s">
        <v>7946</v>
      </c>
      <c r="I2361" s="363" t="s">
        <v>14717</v>
      </c>
      <c r="J2361" s="363" t="s">
        <v>12400</v>
      </c>
      <c r="K2361" s="360" t="s">
        <v>13753</v>
      </c>
      <c r="L2361" s="360" t="s">
        <v>4905</v>
      </c>
      <c r="M2361" s="360" t="s">
        <v>14739</v>
      </c>
      <c r="N2361" s="363" t="s">
        <v>16066</v>
      </c>
      <c r="O2361" s="363" t="s">
        <v>13926</v>
      </c>
      <c r="P2361" s="363" t="s">
        <v>14740</v>
      </c>
      <c r="Q2361" s="363" t="s">
        <v>14741</v>
      </c>
      <c r="R2361" s="363" t="s">
        <v>16067</v>
      </c>
      <c r="S2361" s="363" t="s">
        <v>8883</v>
      </c>
      <c r="T2361" s="419" t="str">
        <f t="shared" si="73"/>
        <v>507Xã An Lão</v>
      </c>
      <c r="U2361" t="e">
        <f>VLOOKUP(S2361,'DM CQT mới'!$E$7:$E$132,1,)</f>
        <v>#N/A</v>
      </c>
      <c r="V2361" s="360" t="s">
        <v>4905</v>
      </c>
      <c r="W2361" s="363" t="s">
        <v>16066</v>
      </c>
      <c r="X2361" t="b">
        <f t="shared" si="72"/>
        <v>1</v>
      </c>
    </row>
    <row r="2362" spans="1:24" ht="90" hidden="1">
      <c r="A2362" s="360" t="s">
        <v>14738</v>
      </c>
      <c r="B2362" s="361" t="s">
        <v>12124</v>
      </c>
      <c r="C2362" s="361">
        <v>12</v>
      </c>
      <c r="D2362" s="361" t="s">
        <v>4905</v>
      </c>
      <c r="E2362" s="361" t="s">
        <v>14739</v>
      </c>
      <c r="F2362" s="361" t="s">
        <v>15993</v>
      </c>
      <c r="G2362" s="361" t="s">
        <v>14716</v>
      </c>
      <c r="H2362" s="361" t="s">
        <v>7946</v>
      </c>
      <c r="I2362" s="363" t="s">
        <v>14717</v>
      </c>
      <c r="J2362" s="363" t="s">
        <v>12400</v>
      </c>
      <c r="K2362" s="360" t="s">
        <v>13753</v>
      </c>
      <c r="L2362" s="360" t="s">
        <v>4905</v>
      </c>
      <c r="M2362" s="360" t="s">
        <v>14739</v>
      </c>
      <c r="N2362" s="363" t="s">
        <v>16066</v>
      </c>
      <c r="O2362" s="363" t="s">
        <v>13926</v>
      </c>
      <c r="P2362" s="363" t="s">
        <v>14740</v>
      </c>
      <c r="Q2362" s="363" t="s">
        <v>14741</v>
      </c>
      <c r="R2362" s="363" t="s">
        <v>16067</v>
      </c>
      <c r="S2362" s="363" t="s">
        <v>9812</v>
      </c>
      <c r="T2362" s="419" t="str">
        <f t="shared" si="73"/>
        <v>507Xã An Vinh</v>
      </c>
      <c r="U2362" t="e">
        <f>VLOOKUP(S2362,'DM CQT mới'!$E$7:$E$132,1,)</f>
        <v>#N/A</v>
      </c>
      <c r="V2362" s="360" t="s">
        <v>4905</v>
      </c>
      <c r="W2362" s="363" t="s">
        <v>16066</v>
      </c>
      <c r="X2362" t="b">
        <f t="shared" si="72"/>
        <v>1</v>
      </c>
    </row>
    <row r="2363" spans="1:24" ht="90" hidden="1">
      <c r="A2363" s="360" t="s">
        <v>14738</v>
      </c>
      <c r="B2363" s="361" t="s">
        <v>12124</v>
      </c>
      <c r="C2363" s="361">
        <v>12</v>
      </c>
      <c r="D2363" s="361" t="s">
        <v>4905</v>
      </c>
      <c r="E2363" s="361" t="s">
        <v>14739</v>
      </c>
      <c r="F2363" s="361" t="s">
        <v>15993</v>
      </c>
      <c r="G2363" s="361" t="s">
        <v>14716</v>
      </c>
      <c r="H2363" s="361" t="s">
        <v>7946</v>
      </c>
      <c r="I2363" s="363" t="s">
        <v>14717</v>
      </c>
      <c r="J2363" s="363" t="s">
        <v>12400</v>
      </c>
      <c r="K2363" s="360" t="s">
        <v>13753</v>
      </c>
      <c r="L2363" s="360" t="s">
        <v>4905</v>
      </c>
      <c r="M2363" s="360" t="s">
        <v>14739</v>
      </c>
      <c r="N2363" s="363" t="s">
        <v>16066</v>
      </c>
      <c r="O2363" s="363" t="s">
        <v>13926</v>
      </c>
      <c r="P2363" s="363" t="s">
        <v>14740</v>
      </c>
      <c r="Q2363" s="363" t="s">
        <v>14741</v>
      </c>
      <c r="R2363" s="363" t="s">
        <v>16067</v>
      </c>
      <c r="S2363" s="363" t="s">
        <v>9813</v>
      </c>
      <c r="T2363" s="419" t="str">
        <f t="shared" si="73"/>
        <v>507Xã An Toàn</v>
      </c>
      <c r="U2363" t="e">
        <f>VLOOKUP(S2363,'DM CQT mới'!$E$7:$E$132,1,)</f>
        <v>#N/A</v>
      </c>
      <c r="V2363" s="360" t="s">
        <v>4905</v>
      </c>
      <c r="W2363" s="363" t="s">
        <v>16066</v>
      </c>
      <c r="X2363" t="b">
        <f t="shared" si="72"/>
        <v>1</v>
      </c>
    </row>
    <row r="2364" spans="1:24" ht="45" hidden="1">
      <c r="A2364" s="360" t="s">
        <v>14742</v>
      </c>
      <c r="B2364" s="361" t="s">
        <v>12247</v>
      </c>
      <c r="C2364" s="361">
        <v>0</v>
      </c>
      <c r="D2364" s="361" t="s">
        <v>5503</v>
      </c>
      <c r="E2364" s="361" t="s">
        <v>14743</v>
      </c>
      <c r="F2364" s="361" t="s">
        <v>16068</v>
      </c>
      <c r="G2364" s="361" t="s">
        <v>14717</v>
      </c>
      <c r="H2364" s="361">
        <v>507</v>
      </c>
      <c r="I2364" s="363" t="s">
        <v>14717</v>
      </c>
      <c r="J2364" s="363" t="s">
        <v>12400</v>
      </c>
      <c r="K2364" s="360" t="s">
        <v>13756</v>
      </c>
      <c r="L2364" s="360" t="s">
        <v>14744</v>
      </c>
      <c r="M2364" s="360"/>
      <c r="N2364" s="363" t="s">
        <v>16069</v>
      </c>
      <c r="O2364" s="363" t="s">
        <v>13844</v>
      </c>
      <c r="P2364" s="363" t="s">
        <v>5512</v>
      </c>
      <c r="Q2364" s="363" t="s">
        <v>5497</v>
      </c>
      <c r="R2364" s="363" t="s">
        <v>16070</v>
      </c>
      <c r="S2364" s="363" t="s">
        <v>9815</v>
      </c>
      <c r="T2364" s="419" t="str">
        <f t="shared" si="73"/>
        <v>507Phường Pleiku</v>
      </c>
      <c r="U2364" t="e">
        <f>VLOOKUP(S2364,'DM CQT mới'!$E$7:$E$132,1,)</f>
        <v>#N/A</v>
      </c>
      <c r="V2364" s="360" t="s">
        <v>14744</v>
      </c>
      <c r="W2364" s="363" t="s">
        <v>16069</v>
      </c>
      <c r="X2364" t="b">
        <f t="shared" si="72"/>
        <v>0</v>
      </c>
    </row>
    <row r="2365" spans="1:24" ht="45" hidden="1">
      <c r="A2365" s="360" t="s">
        <v>14742</v>
      </c>
      <c r="B2365" s="361" t="s">
        <v>12247</v>
      </c>
      <c r="C2365" s="361">
        <v>0</v>
      </c>
      <c r="D2365" s="361" t="s">
        <v>5503</v>
      </c>
      <c r="E2365" s="361" t="s">
        <v>14743</v>
      </c>
      <c r="F2365" s="361" t="s">
        <v>16068</v>
      </c>
      <c r="G2365" s="361" t="s">
        <v>14717</v>
      </c>
      <c r="H2365" s="361">
        <v>507</v>
      </c>
      <c r="I2365" s="363" t="s">
        <v>14717</v>
      </c>
      <c r="J2365" s="363" t="s">
        <v>12400</v>
      </c>
      <c r="K2365" s="360" t="s">
        <v>13756</v>
      </c>
      <c r="L2365" s="360" t="s">
        <v>14744</v>
      </c>
      <c r="M2365" s="360"/>
      <c r="N2365" s="363" t="s">
        <v>16069</v>
      </c>
      <c r="O2365" s="363" t="s">
        <v>13844</v>
      </c>
      <c r="P2365" s="363" t="s">
        <v>5512</v>
      </c>
      <c r="Q2365" s="363" t="s">
        <v>5497</v>
      </c>
      <c r="R2365" s="363" t="s">
        <v>16070</v>
      </c>
      <c r="S2365" s="363" t="s">
        <v>9816</v>
      </c>
      <c r="T2365" s="419" t="str">
        <f t="shared" si="73"/>
        <v>507Phường Hội Phú</v>
      </c>
      <c r="U2365" t="e">
        <f>VLOOKUP(S2365,'DM CQT mới'!$E$7:$E$132,1,)</f>
        <v>#N/A</v>
      </c>
      <c r="V2365" s="360" t="s">
        <v>14744</v>
      </c>
      <c r="W2365" s="363" t="s">
        <v>16069</v>
      </c>
      <c r="X2365" t="b">
        <f t="shared" si="72"/>
        <v>0</v>
      </c>
    </row>
    <row r="2366" spans="1:24" ht="45" hidden="1">
      <c r="A2366" s="360" t="s">
        <v>14742</v>
      </c>
      <c r="B2366" s="361" t="s">
        <v>12247</v>
      </c>
      <c r="C2366" s="361">
        <v>0</v>
      </c>
      <c r="D2366" s="361" t="s">
        <v>5503</v>
      </c>
      <c r="E2366" s="361" t="s">
        <v>14743</v>
      </c>
      <c r="F2366" s="361" t="s">
        <v>16068</v>
      </c>
      <c r="G2366" s="361" t="s">
        <v>14717</v>
      </c>
      <c r="H2366" s="361">
        <v>507</v>
      </c>
      <c r="I2366" s="363" t="s">
        <v>14717</v>
      </c>
      <c r="J2366" s="363" t="s">
        <v>12400</v>
      </c>
      <c r="K2366" s="360" t="s">
        <v>13756</v>
      </c>
      <c r="L2366" s="360" t="s">
        <v>14744</v>
      </c>
      <c r="M2366" s="360"/>
      <c r="N2366" s="363" t="s">
        <v>16069</v>
      </c>
      <c r="O2366" s="363" t="s">
        <v>13844</v>
      </c>
      <c r="P2366" s="363" t="s">
        <v>5512</v>
      </c>
      <c r="Q2366" s="363" t="s">
        <v>5497</v>
      </c>
      <c r="R2366" s="363" t="s">
        <v>16070</v>
      </c>
      <c r="S2366" s="363" t="s">
        <v>8664</v>
      </c>
      <c r="T2366" s="419" t="str">
        <f t="shared" si="73"/>
        <v>507Phường Thống Nhất</v>
      </c>
      <c r="U2366" t="e">
        <f>VLOOKUP(S2366,'DM CQT mới'!$E$7:$E$132,1,)</f>
        <v>#N/A</v>
      </c>
      <c r="V2366" s="360" t="s">
        <v>14744</v>
      </c>
      <c r="W2366" s="363" t="s">
        <v>16069</v>
      </c>
      <c r="X2366" t="b">
        <f t="shared" si="72"/>
        <v>0</v>
      </c>
    </row>
    <row r="2367" spans="1:24" ht="45" hidden="1">
      <c r="A2367" s="360" t="s">
        <v>14742</v>
      </c>
      <c r="B2367" s="361" t="s">
        <v>12247</v>
      </c>
      <c r="C2367" s="361">
        <v>0</v>
      </c>
      <c r="D2367" s="361" t="s">
        <v>5503</v>
      </c>
      <c r="E2367" s="361" t="s">
        <v>14743</v>
      </c>
      <c r="F2367" s="361" t="s">
        <v>16068</v>
      </c>
      <c r="G2367" s="361" t="s">
        <v>14717</v>
      </c>
      <c r="H2367" s="361">
        <v>507</v>
      </c>
      <c r="I2367" s="363" t="s">
        <v>14717</v>
      </c>
      <c r="J2367" s="363" t="s">
        <v>12400</v>
      </c>
      <c r="K2367" s="360" t="s">
        <v>13756</v>
      </c>
      <c r="L2367" s="360" t="s">
        <v>14744</v>
      </c>
      <c r="M2367" s="360"/>
      <c r="N2367" s="363" t="s">
        <v>16069</v>
      </c>
      <c r="O2367" s="363" t="s">
        <v>13844</v>
      </c>
      <c r="P2367" s="363" t="s">
        <v>5512</v>
      </c>
      <c r="Q2367" s="363" t="s">
        <v>5497</v>
      </c>
      <c r="R2367" s="363" t="s">
        <v>16070</v>
      </c>
      <c r="S2367" s="363" t="s">
        <v>9817</v>
      </c>
      <c r="T2367" s="419" t="str">
        <f t="shared" si="73"/>
        <v>507Phường Diên Hồng</v>
      </c>
      <c r="U2367" t="e">
        <f>VLOOKUP(S2367,'DM CQT mới'!$E$7:$E$132,1,)</f>
        <v>#N/A</v>
      </c>
      <c r="V2367" s="360" t="s">
        <v>14744</v>
      </c>
      <c r="W2367" s="363" t="s">
        <v>16069</v>
      </c>
      <c r="X2367" t="b">
        <f t="shared" si="72"/>
        <v>0</v>
      </c>
    </row>
    <row r="2368" spans="1:24" ht="45" hidden="1">
      <c r="A2368" s="360" t="s">
        <v>14742</v>
      </c>
      <c r="B2368" s="361" t="s">
        <v>12247</v>
      </c>
      <c r="C2368" s="361">
        <v>0</v>
      </c>
      <c r="D2368" s="361" t="s">
        <v>5503</v>
      </c>
      <c r="E2368" s="361" t="s">
        <v>14743</v>
      </c>
      <c r="F2368" s="361" t="s">
        <v>16068</v>
      </c>
      <c r="G2368" s="361" t="s">
        <v>14717</v>
      </c>
      <c r="H2368" s="361">
        <v>507</v>
      </c>
      <c r="I2368" s="363" t="s">
        <v>14717</v>
      </c>
      <c r="J2368" s="363" t="s">
        <v>12400</v>
      </c>
      <c r="K2368" s="360" t="s">
        <v>13756</v>
      </c>
      <c r="L2368" s="360" t="s">
        <v>14744</v>
      </c>
      <c r="M2368" s="360"/>
      <c r="N2368" s="363" t="s">
        <v>16069</v>
      </c>
      <c r="O2368" s="363" t="s">
        <v>13844</v>
      </c>
      <c r="P2368" s="363" t="s">
        <v>5512</v>
      </c>
      <c r="Q2368" s="363" t="s">
        <v>5497</v>
      </c>
      <c r="R2368" s="363" t="s">
        <v>16070</v>
      </c>
      <c r="S2368" s="363" t="s">
        <v>9818</v>
      </c>
      <c r="T2368" s="419" t="str">
        <f t="shared" si="73"/>
        <v>507Phường An Phú</v>
      </c>
      <c r="U2368" t="e">
        <f>VLOOKUP(S2368,'DM CQT mới'!$E$7:$E$132,1,)</f>
        <v>#N/A</v>
      </c>
      <c r="V2368" s="360" t="s">
        <v>14744</v>
      </c>
      <c r="W2368" s="363" t="s">
        <v>16069</v>
      </c>
      <c r="X2368" t="b">
        <f t="shared" si="72"/>
        <v>0</v>
      </c>
    </row>
    <row r="2369" spans="1:24" ht="45" hidden="1">
      <c r="A2369" s="360" t="s">
        <v>14742</v>
      </c>
      <c r="B2369" s="361" t="s">
        <v>12247</v>
      </c>
      <c r="C2369" s="361">
        <v>0</v>
      </c>
      <c r="D2369" s="361" t="s">
        <v>5503</v>
      </c>
      <c r="E2369" s="361" t="s">
        <v>14743</v>
      </c>
      <c r="F2369" s="361" t="s">
        <v>16068</v>
      </c>
      <c r="G2369" s="361" t="s">
        <v>14717</v>
      </c>
      <c r="H2369" s="361">
        <v>507</v>
      </c>
      <c r="I2369" s="363" t="s">
        <v>14717</v>
      </c>
      <c r="J2369" s="363" t="s">
        <v>12400</v>
      </c>
      <c r="K2369" s="360" t="s">
        <v>13756</v>
      </c>
      <c r="L2369" s="360" t="s">
        <v>14744</v>
      </c>
      <c r="M2369" s="360"/>
      <c r="N2369" s="363" t="s">
        <v>16069</v>
      </c>
      <c r="O2369" s="363" t="s">
        <v>13844</v>
      </c>
      <c r="P2369" s="363" t="s">
        <v>5512</v>
      </c>
      <c r="Q2369" s="363" t="s">
        <v>5497</v>
      </c>
      <c r="R2369" s="363" t="s">
        <v>16070</v>
      </c>
      <c r="S2369" s="363" t="s">
        <v>9819</v>
      </c>
      <c r="T2369" s="419" t="str">
        <f t="shared" si="73"/>
        <v>507Xã Biển Hồ</v>
      </c>
      <c r="U2369" t="e">
        <f>VLOOKUP(S2369,'DM CQT mới'!$E$7:$E$132,1,)</f>
        <v>#N/A</v>
      </c>
      <c r="V2369" s="360" t="s">
        <v>14744</v>
      </c>
      <c r="W2369" s="363" t="s">
        <v>16069</v>
      </c>
      <c r="X2369" t="b">
        <f t="shared" si="72"/>
        <v>0</v>
      </c>
    </row>
    <row r="2370" spans="1:24" ht="45" hidden="1">
      <c r="A2370" s="360" t="s">
        <v>14742</v>
      </c>
      <c r="B2370" s="361" t="s">
        <v>12247</v>
      </c>
      <c r="C2370" s="361">
        <v>0</v>
      </c>
      <c r="D2370" s="361" t="s">
        <v>5503</v>
      </c>
      <c r="E2370" s="361" t="s">
        <v>14743</v>
      </c>
      <c r="F2370" s="361" t="s">
        <v>16068</v>
      </c>
      <c r="G2370" s="361" t="s">
        <v>14717</v>
      </c>
      <c r="H2370" s="361">
        <v>507</v>
      </c>
      <c r="I2370" s="363" t="s">
        <v>14717</v>
      </c>
      <c r="J2370" s="363" t="s">
        <v>12400</v>
      </c>
      <c r="K2370" s="360" t="s">
        <v>13756</v>
      </c>
      <c r="L2370" s="360" t="s">
        <v>14744</v>
      </c>
      <c r="M2370" s="360"/>
      <c r="N2370" s="363" t="s">
        <v>16069</v>
      </c>
      <c r="O2370" s="363" t="s">
        <v>13844</v>
      </c>
      <c r="P2370" s="363" t="s">
        <v>5512</v>
      </c>
      <c r="Q2370" s="363" t="s">
        <v>5497</v>
      </c>
      <c r="R2370" s="363" t="s">
        <v>16070</v>
      </c>
      <c r="S2370" s="363" t="s">
        <v>9820</v>
      </c>
      <c r="T2370" s="419" t="str">
        <f t="shared" si="73"/>
        <v>507Xã Gào</v>
      </c>
      <c r="U2370" t="e">
        <f>VLOOKUP(S2370,'DM CQT mới'!$E$7:$E$132,1,)</f>
        <v>#N/A</v>
      </c>
      <c r="V2370" s="360" t="s">
        <v>14744</v>
      </c>
      <c r="W2370" s="363" t="s">
        <v>16069</v>
      </c>
      <c r="X2370" t="b">
        <f t="shared" si="72"/>
        <v>0</v>
      </c>
    </row>
    <row r="2371" spans="1:24" ht="45" hidden="1">
      <c r="A2371" s="360"/>
      <c r="B2371" s="361" t="s">
        <v>13837</v>
      </c>
      <c r="C2371" s="361" t="s">
        <v>13837</v>
      </c>
      <c r="D2371" s="361" t="s">
        <v>13837</v>
      </c>
      <c r="E2371" s="361" t="s">
        <v>14745</v>
      </c>
      <c r="F2371" s="361" t="s">
        <v>13837</v>
      </c>
      <c r="G2371" s="361" t="s">
        <v>14717</v>
      </c>
      <c r="H2371" s="361">
        <v>507</v>
      </c>
      <c r="I2371" s="363" t="s">
        <v>14717</v>
      </c>
      <c r="J2371" s="363" t="s">
        <v>12400</v>
      </c>
      <c r="K2371" s="360" t="s">
        <v>13759</v>
      </c>
      <c r="L2371" s="360" t="s">
        <v>14746</v>
      </c>
      <c r="M2371" s="360"/>
      <c r="N2371" s="363" t="s">
        <v>16071</v>
      </c>
      <c r="O2371" s="363" t="s">
        <v>13839</v>
      </c>
      <c r="P2371" s="363" t="s">
        <v>5550</v>
      </c>
      <c r="Q2371" s="363" t="s">
        <v>14747</v>
      </c>
      <c r="R2371" s="363" t="s">
        <v>16072</v>
      </c>
      <c r="S2371" s="363" t="s">
        <v>9821</v>
      </c>
      <c r="T2371" s="419" t="str">
        <f t="shared" si="73"/>
        <v>507Xã Ia Ly</v>
      </c>
      <c r="U2371" t="e">
        <f>VLOOKUP(S2371,'DM CQT mới'!$E$7:$E$132,1,)</f>
        <v>#N/A</v>
      </c>
      <c r="V2371" s="360" t="s">
        <v>14746</v>
      </c>
      <c r="W2371" s="363" t="s">
        <v>16071</v>
      </c>
      <c r="X2371" t="b">
        <f t="shared" si="72"/>
        <v>0</v>
      </c>
    </row>
    <row r="2372" spans="1:24" ht="45" hidden="1">
      <c r="A2372" s="360"/>
      <c r="B2372" s="361" t="s">
        <v>13837</v>
      </c>
      <c r="C2372" s="361" t="s">
        <v>13837</v>
      </c>
      <c r="D2372" s="361" t="s">
        <v>13837</v>
      </c>
      <c r="E2372" s="361" t="s">
        <v>14745</v>
      </c>
      <c r="F2372" s="361" t="s">
        <v>13837</v>
      </c>
      <c r="G2372" s="361" t="s">
        <v>14717</v>
      </c>
      <c r="H2372" s="361">
        <v>507</v>
      </c>
      <c r="I2372" s="363" t="s">
        <v>14717</v>
      </c>
      <c r="J2372" s="363" t="s">
        <v>12400</v>
      </c>
      <c r="K2372" s="360" t="s">
        <v>13759</v>
      </c>
      <c r="L2372" s="360" t="s">
        <v>14746</v>
      </c>
      <c r="M2372" s="360"/>
      <c r="N2372" s="363" t="s">
        <v>16071</v>
      </c>
      <c r="O2372" s="363" t="s">
        <v>13839</v>
      </c>
      <c r="P2372" s="363" t="s">
        <v>5550</v>
      </c>
      <c r="Q2372" s="363" t="s">
        <v>14747</v>
      </c>
      <c r="R2372" s="363" t="s">
        <v>16072</v>
      </c>
      <c r="S2372" s="363" t="s">
        <v>9822</v>
      </c>
      <c r="T2372" s="419" t="str">
        <f t="shared" si="73"/>
        <v>507Xã Chư Păh</v>
      </c>
      <c r="U2372" t="e">
        <f>VLOOKUP(S2372,'DM CQT mới'!$E$7:$E$132,1,)</f>
        <v>#N/A</v>
      </c>
      <c r="V2372" s="360" t="s">
        <v>14746</v>
      </c>
      <c r="W2372" s="363" t="s">
        <v>16071</v>
      </c>
      <c r="X2372" t="b">
        <f t="shared" ref="X2372:X2435" si="74">V2372=D2372</f>
        <v>0</v>
      </c>
    </row>
    <row r="2373" spans="1:24" ht="45" hidden="1">
      <c r="A2373" s="360"/>
      <c r="B2373" s="361" t="s">
        <v>13837</v>
      </c>
      <c r="C2373" s="361" t="s">
        <v>13837</v>
      </c>
      <c r="D2373" s="361" t="s">
        <v>13837</v>
      </c>
      <c r="E2373" s="361" t="s">
        <v>14745</v>
      </c>
      <c r="F2373" s="361" t="s">
        <v>13837</v>
      </c>
      <c r="G2373" s="361" t="s">
        <v>14717</v>
      </c>
      <c r="H2373" s="361">
        <v>507</v>
      </c>
      <c r="I2373" s="363" t="s">
        <v>14717</v>
      </c>
      <c r="J2373" s="363" t="s">
        <v>12400</v>
      </c>
      <c r="K2373" s="360" t="s">
        <v>13759</v>
      </c>
      <c r="L2373" s="360" t="s">
        <v>14746</v>
      </c>
      <c r="M2373" s="360"/>
      <c r="N2373" s="363" t="s">
        <v>16071</v>
      </c>
      <c r="O2373" s="363" t="s">
        <v>13839</v>
      </c>
      <c r="P2373" s="363" t="s">
        <v>5550</v>
      </c>
      <c r="Q2373" s="363" t="s">
        <v>14747</v>
      </c>
      <c r="R2373" s="363" t="s">
        <v>16072</v>
      </c>
      <c r="S2373" s="363" t="s">
        <v>9823</v>
      </c>
      <c r="T2373" s="419" t="str">
        <f t="shared" ref="T2373:T2436" si="75">H2373&amp;S2373</f>
        <v>507Xã Ia Khươl</v>
      </c>
      <c r="U2373" t="e">
        <f>VLOOKUP(S2373,'DM CQT mới'!$E$7:$E$132,1,)</f>
        <v>#N/A</v>
      </c>
      <c r="V2373" s="360" t="s">
        <v>14746</v>
      </c>
      <c r="W2373" s="363" t="s">
        <v>16071</v>
      </c>
      <c r="X2373" t="b">
        <f t="shared" si="74"/>
        <v>0</v>
      </c>
    </row>
    <row r="2374" spans="1:24" ht="45" hidden="1">
      <c r="A2374" s="360"/>
      <c r="B2374" s="361" t="s">
        <v>13837</v>
      </c>
      <c r="C2374" s="361" t="s">
        <v>13837</v>
      </c>
      <c r="D2374" s="361" t="s">
        <v>13837</v>
      </c>
      <c r="E2374" s="361" t="s">
        <v>14745</v>
      </c>
      <c r="F2374" s="361" t="s">
        <v>13837</v>
      </c>
      <c r="G2374" s="361" t="s">
        <v>14717</v>
      </c>
      <c r="H2374" s="361">
        <v>507</v>
      </c>
      <c r="I2374" s="363" t="s">
        <v>14717</v>
      </c>
      <c r="J2374" s="363" t="s">
        <v>12400</v>
      </c>
      <c r="K2374" s="360" t="s">
        <v>13759</v>
      </c>
      <c r="L2374" s="360" t="s">
        <v>14746</v>
      </c>
      <c r="M2374" s="360"/>
      <c r="N2374" s="363" t="s">
        <v>16071</v>
      </c>
      <c r="O2374" s="363" t="s">
        <v>13839</v>
      </c>
      <c r="P2374" s="363" t="s">
        <v>5550</v>
      </c>
      <c r="Q2374" s="363" t="s">
        <v>14747</v>
      </c>
      <c r="R2374" s="363" t="s">
        <v>16072</v>
      </c>
      <c r="S2374" s="363" t="s">
        <v>9824</v>
      </c>
      <c r="T2374" s="419" t="str">
        <f t="shared" si="75"/>
        <v>507Xã Ia Phí</v>
      </c>
      <c r="U2374" t="e">
        <f>VLOOKUP(S2374,'DM CQT mới'!$E$7:$E$132,1,)</f>
        <v>#N/A</v>
      </c>
      <c r="V2374" s="360" t="s">
        <v>14746</v>
      </c>
      <c r="W2374" s="363" t="s">
        <v>16071</v>
      </c>
      <c r="X2374" t="b">
        <f t="shared" si="74"/>
        <v>0</v>
      </c>
    </row>
    <row r="2375" spans="1:24" ht="45" hidden="1">
      <c r="A2375" s="360"/>
      <c r="B2375" s="361" t="s">
        <v>13837</v>
      </c>
      <c r="C2375" s="361" t="s">
        <v>13837</v>
      </c>
      <c r="D2375" s="361" t="s">
        <v>13837</v>
      </c>
      <c r="E2375" s="361" t="s">
        <v>14748</v>
      </c>
      <c r="F2375" s="361" t="s">
        <v>13837</v>
      </c>
      <c r="G2375" s="361" t="s">
        <v>14717</v>
      </c>
      <c r="H2375" s="361">
        <v>507</v>
      </c>
      <c r="I2375" s="363" t="s">
        <v>14717</v>
      </c>
      <c r="J2375" s="363" t="s">
        <v>12400</v>
      </c>
      <c r="K2375" s="360" t="s">
        <v>13762</v>
      </c>
      <c r="L2375" s="360" t="s">
        <v>14749</v>
      </c>
      <c r="M2375" s="360"/>
      <c r="N2375" s="363" t="s">
        <v>16073</v>
      </c>
      <c r="O2375" s="363" t="s">
        <v>13839</v>
      </c>
      <c r="P2375" s="363" t="s">
        <v>5559</v>
      </c>
      <c r="Q2375" s="363" t="s">
        <v>14750</v>
      </c>
      <c r="R2375" s="363" t="s">
        <v>16074</v>
      </c>
      <c r="S2375" s="363" t="s">
        <v>9875</v>
      </c>
      <c r="T2375" s="419" t="str">
        <f t="shared" si="75"/>
        <v>507Xã Ia Grai</v>
      </c>
      <c r="U2375" t="e">
        <f>VLOOKUP(S2375,'DM CQT mới'!$E$7:$E$132,1,)</f>
        <v>#N/A</v>
      </c>
      <c r="V2375" s="360" t="s">
        <v>14749</v>
      </c>
      <c r="W2375" s="363" t="s">
        <v>16073</v>
      </c>
      <c r="X2375" t="b">
        <f t="shared" si="74"/>
        <v>0</v>
      </c>
    </row>
    <row r="2376" spans="1:24" ht="45" hidden="1">
      <c r="A2376" s="360"/>
      <c r="B2376" s="361" t="s">
        <v>13837</v>
      </c>
      <c r="C2376" s="361" t="s">
        <v>13837</v>
      </c>
      <c r="D2376" s="361" t="s">
        <v>13837</v>
      </c>
      <c r="E2376" s="361" t="s">
        <v>14748</v>
      </c>
      <c r="F2376" s="361" t="s">
        <v>13837</v>
      </c>
      <c r="G2376" s="361" t="s">
        <v>14717</v>
      </c>
      <c r="H2376" s="361">
        <v>507</v>
      </c>
      <c r="I2376" s="363" t="s">
        <v>14717</v>
      </c>
      <c r="J2376" s="363" t="s">
        <v>12400</v>
      </c>
      <c r="K2376" s="360" t="s">
        <v>13762</v>
      </c>
      <c r="L2376" s="360" t="s">
        <v>14749</v>
      </c>
      <c r="M2376" s="360"/>
      <c r="N2376" s="363" t="s">
        <v>16073</v>
      </c>
      <c r="O2376" s="363" t="s">
        <v>13839</v>
      </c>
      <c r="P2376" s="363" t="s">
        <v>5559</v>
      </c>
      <c r="Q2376" s="363" t="s">
        <v>14750</v>
      </c>
      <c r="R2376" s="363" t="s">
        <v>16074</v>
      </c>
      <c r="S2376" s="363" t="s">
        <v>9886</v>
      </c>
      <c r="T2376" s="419" t="str">
        <f t="shared" si="75"/>
        <v>507Xã Ia Chia</v>
      </c>
      <c r="U2376" t="e">
        <f>VLOOKUP(S2376,'DM CQT mới'!$E$7:$E$132,1,)</f>
        <v>#N/A</v>
      </c>
      <c r="V2376" s="360" t="s">
        <v>14749</v>
      </c>
      <c r="W2376" s="363" t="s">
        <v>16073</v>
      </c>
      <c r="X2376" t="b">
        <f t="shared" si="74"/>
        <v>0</v>
      </c>
    </row>
    <row r="2377" spans="1:24" ht="45" hidden="1">
      <c r="A2377" s="360"/>
      <c r="B2377" s="361" t="s">
        <v>13837</v>
      </c>
      <c r="C2377" s="361" t="s">
        <v>13837</v>
      </c>
      <c r="D2377" s="361" t="s">
        <v>13837</v>
      </c>
      <c r="E2377" s="361" t="s">
        <v>14748</v>
      </c>
      <c r="F2377" s="361" t="s">
        <v>13837</v>
      </c>
      <c r="G2377" s="361" t="s">
        <v>14717</v>
      </c>
      <c r="H2377" s="361">
        <v>507</v>
      </c>
      <c r="I2377" s="363" t="s">
        <v>14717</v>
      </c>
      <c r="J2377" s="363" t="s">
        <v>12400</v>
      </c>
      <c r="K2377" s="360" t="s">
        <v>13762</v>
      </c>
      <c r="L2377" s="360" t="s">
        <v>14749</v>
      </c>
      <c r="M2377" s="360"/>
      <c r="N2377" s="363" t="s">
        <v>16073</v>
      </c>
      <c r="O2377" s="363" t="s">
        <v>13839</v>
      </c>
      <c r="P2377" s="363" t="s">
        <v>5559</v>
      </c>
      <c r="Q2377" s="363" t="s">
        <v>14750</v>
      </c>
      <c r="R2377" s="363" t="s">
        <v>16074</v>
      </c>
      <c r="S2377" s="363" t="s">
        <v>9887</v>
      </c>
      <c r="T2377" s="419" t="str">
        <f t="shared" si="75"/>
        <v>507Xã Ia O</v>
      </c>
      <c r="U2377" t="e">
        <f>VLOOKUP(S2377,'DM CQT mới'!$E$7:$E$132,1,)</f>
        <v>#N/A</v>
      </c>
      <c r="V2377" s="360" t="s">
        <v>14749</v>
      </c>
      <c r="W2377" s="363" t="s">
        <v>16073</v>
      </c>
      <c r="X2377" t="b">
        <f t="shared" si="74"/>
        <v>0</v>
      </c>
    </row>
    <row r="2378" spans="1:24" ht="45" hidden="1">
      <c r="A2378" s="360"/>
      <c r="B2378" s="361" t="s">
        <v>13837</v>
      </c>
      <c r="C2378" s="361" t="s">
        <v>13837</v>
      </c>
      <c r="D2378" s="361" t="s">
        <v>13837</v>
      </c>
      <c r="E2378" s="361" t="s">
        <v>14748</v>
      </c>
      <c r="F2378" s="361" t="s">
        <v>13837</v>
      </c>
      <c r="G2378" s="361" t="s">
        <v>14717</v>
      </c>
      <c r="H2378" s="361">
        <v>507</v>
      </c>
      <c r="I2378" s="363" t="s">
        <v>14717</v>
      </c>
      <c r="J2378" s="363" t="s">
        <v>12400</v>
      </c>
      <c r="K2378" s="360" t="s">
        <v>13762</v>
      </c>
      <c r="L2378" s="360" t="s">
        <v>14749</v>
      </c>
      <c r="M2378" s="360"/>
      <c r="N2378" s="363" t="s">
        <v>16073</v>
      </c>
      <c r="O2378" s="363" t="s">
        <v>13839</v>
      </c>
      <c r="P2378" s="363" t="s">
        <v>5559</v>
      </c>
      <c r="Q2378" s="363" t="s">
        <v>14750</v>
      </c>
      <c r="R2378" s="363" t="s">
        <v>16074</v>
      </c>
      <c r="S2378" s="363" t="s">
        <v>9876</v>
      </c>
      <c r="T2378" s="419" t="str">
        <f t="shared" si="75"/>
        <v>507Xã Ia Krái</v>
      </c>
      <c r="U2378" t="e">
        <f>VLOOKUP(S2378,'DM CQT mới'!$E$7:$E$132,1,)</f>
        <v>#N/A</v>
      </c>
      <c r="V2378" s="360" t="s">
        <v>14749</v>
      </c>
      <c r="W2378" s="363" t="s">
        <v>16073</v>
      </c>
      <c r="X2378" t="b">
        <f t="shared" si="74"/>
        <v>0</v>
      </c>
    </row>
    <row r="2379" spans="1:24" ht="45" hidden="1">
      <c r="A2379" s="360"/>
      <c r="B2379" s="361" t="s">
        <v>13837</v>
      </c>
      <c r="C2379" s="361" t="s">
        <v>13837</v>
      </c>
      <c r="D2379" s="361" t="s">
        <v>13837</v>
      </c>
      <c r="E2379" s="361" t="s">
        <v>14748</v>
      </c>
      <c r="F2379" s="361" t="s">
        <v>13837</v>
      </c>
      <c r="G2379" s="361" t="s">
        <v>14717</v>
      </c>
      <c r="H2379" s="361">
        <v>507</v>
      </c>
      <c r="I2379" s="363" t="s">
        <v>14717</v>
      </c>
      <c r="J2379" s="363" t="s">
        <v>12400</v>
      </c>
      <c r="K2379" s="360" t="s">
        <v>13762</v>
      </c>
      <c r="L2379" s="360" t="s">
        <v>14749</v>
      </c>
      <c r="M2379" s="360"/>
      <c r="N2379" s="363" t="s">
        <v>16073</v>
      </c>
      <c r="O2379" s="363" t="s">
        <v>13839</v>
      </c>
      <c r="P2379" s="363" t="s">
        <v>5559</v>
      </c>
      <c r="Q2379" s="363" t="s">
        <v>14750</v>
      </c>
      <c r="R2379" s="363" t="s">
        <v>16074</v>
      </c>
      <c r="S2379" s="363" t="s">
        <v>9877</v>
      </c>
      <c r="T2379" s="419" t="str">
        <f t="shared" si="75"/>
        <v>507Xã Ia Hrung</v>
      </c>
      <c r="U2379" t="e">
        <f>VLOOKUP(S2379,'DM CQT mới'!$E$7:$E$132,1,)</f>
        <v>#N/A</v>
      </c>
      <c r="V2379" s="360" t="s">
        <v>14749</v>
      </c>
      <c r="W2379" s="363" t="s">
        <v>16073</v>
      </c>
      <c r="X2379" t="b">
        <f t="shared" si="74"/>
        <v>0</v>
      </c>
    </row>
    <row r="2380" spans="1:24" ht="45" hidden="1">
      <c r="A2380" s="360" t="s">
        <v>14751</v>
      </c>
      <c r="B2380" s="361" t="s">
        <v>12247</v>
      </c>
      <c r="C2380" s="361">
        <v>1</v>
      </c>
      <c r="D2380" s="361" t="s">
        <v>5570</v>
      </c>
      <c r="E2380" s="361" t="s">
        <v>14752</v>
      </c>
      <c r="F2380" s="361" t="s">
        <v>16012</v>
      </c>
      <c r="G2380" s="361" t="s">
        <v>14717</v>
      </c>
      <c r="H2380" s="361">
        <v>507</v>
      </c>
      <c r="I2380" s="363" t="s">
        <v>14717</v>
      </c>
      <c r="J2380" s="363" t="s">
        <v>12400</v>
      </c>
      <c r="K2380" s="360" t="s">
        <v>13765</v>
      </c>
      <c r="L2380" s="360" t="s">
        <v>14753</v>
      </c>
      <c r="M2380" s="360"/>
      <c r="N2380" s="363" t="s">
        <v>16075</v>
      </c>
      <c r="O2380" s="363" t="s">
        <v>13844</v>
      </c>
      <c r="P2380" s="363" t="s">
        <v>14754</v>
      </c>
      <c r="Q2380" s="363" t="s">
        <v>14755</v>
      </c>
      <c r="R2380" s="363" t="s">
        <v>16076</v>
      </c>
      <c r="S2380" s="363" t="s">
        <v>9597</v>
      </c>
      <c r="T2380" s="419" t="str">
        <f t="shared" si="75"/>
        <v>507Phường An Khê</v>
      </c>
      <c r="U2380" t="e">
        <f>VLOOKUP(S2380,'DM CQT mới'!$E$7:$E$132,1,)</f>
        <v>#N/A</v>
      </c>
      <c r="V2380" s="360" t="s">
        <v>14753</v>
      </c>
      <c r="W2380" s="363" t="s">
        <v>16075</v>
      </c>
      <c r="X2380" t="b">
        <f t="shared" si="74"/>
        <v>0</v>
      </c>
    </row>
    <row r="2381" spans="1:24" ht="45" hidden="1">
      <c r="A2381" s="360" t="s">
        <v>14751</v>
      </c>
      <c r="B2381" s="361" t="s">
        <v>12247</v>
      </c>
      <c r="C2381" s="361">
        <v>1</v>
      </c>
      <c r="D2381" s="361" t="s">
        <v>5570</v>
      </c>
      <c r="E2381" s="361" t="s">
        <v>14752</v>
      </c>
      <c r="F2381" s="361" t="s">
        <v>16012</v>
      </c>
      <c r="G2381" s="361" t="s">
        <v>14717</v>
      </c>
      <c r="H2381" s="361">
        <v>507</v>
      </c>
      <c r="I2381" s="363" t="s">
        <v>14717</v>
      </c>
      <c r="J2381" s="363" t="s">
        <v>12400</v>
      </c>
      <c r="K2381" s="360" t="s">
        <v>13765</v>
      </c>
      <c r="L2381" s="360" t="s">
        <v>14753</v>
      </c>
      <c r="M2381" s="360"/>
      <c r="N2381" s="363" t="s">
        <v>16075</v>
      </c>
      <c r="O2381" s="363" t="s">
        <v>13844</v>
      </c>
      <c r="P2381" s="363" t="s">
        <v>14754</v>
      </c>
      <c r="Q2381" s="363" t="s">
        <v>14755</v>
      </c>
      <c r="R2381" s="363" t="s">
        <v>16076</v>
      </c>
      <c r="S2381" s="363" t="s">
        <v>9837</v>
      </c>
      <c r="T2381" s="419" t="str">
        <f t="shared" si="75"/>
        <v>507Phường An Bình</v>
      </c>
      <c r="U2381" t="e">
        <f>VLOOKUP(S2381,'DM CQT mới'!$E$7:$E$132,1,)</f>
        <v>#N/A</v>
      </c>
      <c r="V2381" s="360" t="s">
        <v>14753</v>
      </c>
      <c r="W2381" s="363" t="s">
        <v>16075</v>
      </c>
      <c r="X2381" t="b">
        <f t="shared" si="74"/>
        <v>0</v>
      </c>
    </row>
    <row r="2382" spans="1:24" ht="45" hidden="1">
      <c r="A2382" s="360" t="s">
        <v>14751</v>
      </c>
      <c r="B2382" s="361" t="s">
        <v>12247</v>
      </c>
      <c r="C2382" s="361">
        <v>1</v>
      </c>
      <c r="D2382" s="361" t="s">
        <v>5570</v>
      </c>
      <c r="E2382" s="361" t="s">
        <v>14752</v>
      </c>
      <c r="F2382" s="361" t="s">
        <v>16012</v>
      </c>
      <c r="G2382" s="361" t="s">
        <v>14717</v>
      </c>
      <c r="H2382" s="361">
        <v>507</v>
      </c>
      <c r="I2382" s="363" t="s">
        <v>14717</v>
      </c>
      <c r="J2382" s="363" t="s">
        <v>12400</v>
      </c>
      <c r="K2382" s="360" t="s">
        <v>13765</v>
      </c>
      <c r="L2382" s="360" t="s">
        <v>14753</v>
      </c>
      <c r="M2382" s="360"/>
      <c r="N2382" s="363" t="s">
        <v>16075</v>
      </c>
      <c r="O2382" s="363" t="s">
        <v>13844</v>
      </c>
      <c r="P2382" s="363" t="s">
        <v>14754</v>
      </c>
      <c r="Q2382" s="363" t="s">
        <v>14755</v>
      </c>
      <c r="R2382" s="363" t="s">
        <v>16076</v>
      </c>
      <c r="S2382" s="363" t="s">
        <v>9838</v>
      </c>
      <c r="T2382" s="419" t="str">
        <f t="shared" si="75"/>
        <v>507Xã Cửu An</v>
      </c>
      <c r="U2382" t="e">
        <f>VLOOKUP(S2382,'DM CQT mới'!$E$7:$E$132,1,)</f>
        <v>#N/A</v>
      </c>
      <c r="V2382" s="360" t="s">
        <v>14753</v>
      </c>
      <c r="W2382" s="363" t="s">
        <v>16075</v>
      </c>
      <c r="X2382" t="b">
        <f t="shared" si="74"/>
        <v>0</v>
      </c>
    </row>
    <row r="2383" spans="1:24" ht="45" hidden="1">
      <c r="A2383" s="360" t="s">
        <v>14751</v>
      </c>
      <c r="B2383" s="361" t="s">
        <v>12247</v>
      </c>
      <c r="C2383" s="361">
        <v>1</v>
      </c>
      <c r="D2383" s="361" t="s">
        <v>5570</v>
      </c>
      <c r="E2383" s="361" t="s">
        <v>14752</v>
      </c>
      <c r="F2383" s="361" t="s">
        <v>16012</v>
      </c>
      <c r="G2383" s="361" t="s">
        <v>14717</v>
      </c>
      <c r="H2383" s="361">
        <v>507</v>
      </c>
      <c r="I2383" s="363" t="s">
        <v>14717</v>
      </c>
      <c r="J2383" s="363" t="s">
        <v>12400</v>
      </c>
      <c r="K2383" s="360" t="s">
        <v>13765</v>
      </c>
      <c r="L2383" s="360" t="s">
        <v>14753</v>
      </c>
      <c r="M2383" s="360"/>
      <c r="N2383" s="363" t="s">
        <v>16075</v>
      </c>
      <c r="O2383" s="363" t="s">
        <v>13844</v>
      </c>
      <c r="P2383" s="363" t="s">
        <v>14754</v>
      </c>
      <c r="Q2383" s="363" t="s">
        <v>14755</v>
      </c>
      <c r="R2383" s="363" t="s">
        <v>16076</v>
      </c>
      <c r="S2383" s="363" t="s">
        <v>9839</v>
      </c>
      <c r="T2383" s="419" t="str">
        <f t="shared" si="75"/>
        <v>507Xã Đak Pơ</v>
      </c>
      <c r="U2383" t="e">
        <f>VLOOKUP(S2383,'DM CQT mới'!$E$7:$E$132,1,)</f>
        <v>#N/A</v>
      </c>
      <c r="V2383" s="360" t="s">
        <v>14753</v>
      </c>
      <c r="W2383" s="363" t="s">
        <v>16075</v>
      </c>
      <c r="X2383" t="b">
        <f t="shared" si="74"/>
        <v>0</v>
      </c>
    </row>
    <row r="2384" spans="1:24" ht="45" hidden="1">
      <c r="A2384" s="360" t="s">
        <v>14751</v>
      </c>
      <c r="B2384" s="361" t="s">
        <v>12247</v>
      </c>
      <c r="C2384" s="361">
        <v>1</v>
      </c>
      <c r="D2384" s="361" t="s">
        <v>5570</v>
      </c>
      <c r="E2384" s="361" t="s">
        <v>14752</v>
      </c>
      <c r="F2384" s="361" t="s">
        <v>16012</v>
      </c>
      <c r="G2384" s="361" t="s">
        <v>14717</v>
      </c>
      <c r="H2384" s="361">
        <v>507</v>
      </c>
      <c r="I2384" s="363" t="s">
        <v>14717</v>
      </c>
      <c r="J2384" s="363" t="s">
        <v>12400</v>
      </c>
      <c r="K2384" s="360" t="s">
        <v>13765</v>
      </c>
      <c r="L2384" s="360" t="s">
        <v>14753</v>
      </c>
      <c r="M2384" s="360"/>
      <c r="N2384" s="363" t="s">
        <v>16075</v>
      </c>
      <c r="O2384" s="363" t="s">
        <v>13844</v>
      </c>
      <c r="P2384" s="363" t="s">
        <v>14754</v>
      </c>
      <c r="Q2384" s="363" t="s">
        <v>14755</v>
      </c>
      <c r="R2384" s="363" t="s">
        <v>16076</v>
      </c>
      <c r="S2384" s="363" t="s">
        <v>9840</v>
      </c>
      <c r="T2384" s="419" t="str">
        <f t="shared" si="75"/>
        <v>507Xã Ya Hội</v>
      </c>
      <c r="U2384" t="e">
        <f>VLOOKUP(S2384,'DM CQT mới'!$E$7:$E$132,1,)</f>
        <v>#N/A</v>
      </c>
      <c r="V2384" s="360" t="s">
        <v>14753</v>
      </c>
      <c r="W2384" s="363" t="s">
        <v>16075</v>
      </c>
      <c r="X2384" t="b">
        <f t="shared" si="74"/>
        <v>0</v>
      </c>
    </row>
    <row r="2385" spans="1:24" ht="45" hidden="1">
      <c r="A2385" s="360" t="s">
        <v>14751</v>
      </c>
      <c r="B2385" s="361" t="s">
        <v>12247</v>
      </c>
      <c r="C2385" s="361">
        <v>1</v>
      </c>
      <c r="D2385" s="361" t="s">
        <v>5570</v>
      </c>
      <c r="E2385" s="361" t="s">
        <v>14752</v>
      </c>
      <c r="F2385" s="361" t="s">
        <v>16012</v>
      </c>
      <c r="G2385" s="361" t="s">
        <v>14717</v>
      </c>
      <c r="H2385" s="361">
        <v>507</v>
      </c>
      <c r="I2385" s="363" t="s">
        <v>14717</v>
      </c>
      <c r="J2385" s="363" t="s">
        <v>12400</v>
      </c>
      <c r="K2385" s="360" t="s">
        <v>13765</v>
      </c>
      <c r="L2385" s="360" t="s">
        <v>14753</v>
      </c>
      <c r="M2385" s="360"/>
      <c r="N2385" s="363" t="s">
        <v>16075</v>
      </c>
      <c r="O2385" s="363" t="s">
        <v>13844</v>
      </c>
      <c r="P2385" s="363" t="s">
        <v>14754</v>
      </c>
      <c r="Q2385" s="363" t="s">
        <v>14755</v>
      </c>
      <c r="R2385" s="363" t="s">
        <v>16076</v>
      </c>
      <c r="S2385" s="363" t="s">
        <v>9846</v>
      </c>
      <c r="T2385" s="419" t="str">
        <f t="shared" si="75"/>
        <v>507Xã Kông Chro</v>
      </c>
      <c r="U2385" t="e">
        <f>VLOOKUP(S2385,'DM CQT mới'!$E$7:$E$132,1,)</f>
        <v>#N/A</v>
      </c>
      <c r="V2385" s="360" t="s">
        <v>14753</v>
      </c>
      <c r="W2385" s="363" t="s">
        <v>16075</v>
      </c>
      <c r="X2385" t="b">
        <f t="shared" si="74"/>
        <v>0</v>
      </c>
    </row>
    <row r="2386" spans="1:24" ht="45" hidden="1">
      <c r="A2386" s="360" t="s">
        <v>14751</v>
      </c>
      <c r="B2386" s="361" t="s">
        <v>12247</v>
      </c>
      <c r="C2386" s="361">
        <v>1</v>
      </c>
      <c r="D2386" s="361" t="s">
        <v>5570</v>
      </c>
      <c r="E2386" s="361" t="s">
        <v>14752</v>
      </c>
      <c r="F2386" s="361" t="s">
        <v>16012</v>
      </c>
      <c r="G2386" s="361" t="s">
        <v>14717</v>
      </c>
      <c r="H2386" s="361">
        <v>507</v>
      </c>
      <c r="I2386" s="363" t="s">
        <v>14717</v>
      </c>
      <c r="J2386" s="363" t="s">
        <v>12400</v>
      </c>
      <c r="K2386" s="360" t="s">
        <v>13765</v>
      </c>
      <c r="L2386" s="360" t="s">
        <v>14753</v>
      </c>
      <c r="M2386" s="360"/>
      <c r="N2386" s="363" t="s">
        <v>16075</v>
      </c>
      <c r="O2386" s="363" t="s">
        <v>13844</v>
      </c>
      <c r="P2386" s="363" t="s">
        <v>14754</v>
      </c>
      <c r="Q2386" s="363" t="s">
        <v>14755</v>
      </c>
      <c r="R2386" s="363" t="s">
        <v>16076</v>
      </c>
      <c r="S2386" s="363" t="s">
        <v>9847</v>
      </c>
      <c r="T2386" s="419" t="str">
        <f t="shared" si="75"/>
        <v>507Xã Ya Ma</v>
      </c>
      <c r="U2386" t="e">
        <f>VLOOKUP(S2386,'DM CQT mới'!$E$7:$E$132,1,)</f>
        <v>#N/A</v>
      </c>
      <c r="V2386" s="360" t="s">
        <v>14753</v>
      </c>
      <c r="W2386" s="363" t="s">
        <v>16075</v>
      </c>
      <c r="X2386" t="b">
        <f t="shared" si="74"/>
        <v>0</v>
      </c>
    </row>
    <row r="2387" spans="1:24" ht="45" hidden="1">
      <c r="A2387" s="360" t="s">
        <v>14751</v>
      </c>
      <c r="B2387" s="361" t="s">
        <v>12247</v>
      </c>
      <c r="C2387" s="361">
        <v>1</v>
      </c>
      <c r="D2387" s="361" t="s">
        <v>5570</v>
      </c>
      <c r="E2387" s="361" t="s">
        <v>14752</v>
      </c>
      <c r="F2387" s="361" t="s">
        <v>16012</v>
      </c>
      <c r="G2387" s="361" t="s">
        <v>14717</v>
      </c>
      <c r="H2387" s="361">
        <v>507</v>
      </c>
      <c r="I2387" s="363" t="s">
        <v>14717</v>
      </c>
      <c r="J2387" s="363" t="s">
        <v>12400</v>
      </c>
      <c r="K2387" s="360" t="s">
        <v>13765</v>
      </c>
      <c r="L2387" s="360" t="s">
        <v>14753</v>
      </c>
      <c r="M2387" s="360"/>
      <c r="N2387" s="363" t="s">
        <v>16075</v>
      </c>
      <c r="O2387" s="363" t="s">
        <v>13844</v>
      </c>
      <c r="P2387" s="363" t="s">
        <v>14754</v>
      </c>
      <c r="Q2387" s="363" t="s">
        <v>14755</v>
      </c>
      <c r="R2387" s="363" t="s">
        <v>16076</v>
      </c>
      <c r="S2387" s="363" t="s">
        <v>9848</v>
      </c>
      <c r="T2387" s="419" t="str">
        <f t="shared" si="75"/>
        <v>507Xã Chư Krey</v>
      </c>
      <c r="U2387" t="e">
        <f>VLOOKUP(S2387,'DM CQT mới'!$E$7:$E$132,1,)</f>
        <v>#N/A</v>
      </c>
      <c r="V2387" s="360" t="s">
        <v>14753</v>
      </c>
      <c r="W2387" s="363" t="s">
        <v>16075</v>
      </c>
      <c r="X2387" t="b">
        <f t="shared" si="74"/>
        <v>0</v>
      </c>
    </row>
    <row r="2388" spans="1:24" ht="45" hidden="1">
      <c r="A2388" s="360" t="s">
        <v>14751</v>
      </c>
      <c r="B2388" s="361" t="s">
        <v>12247</v>
      </c>
      <c r="C2388" s="361">
        <v>1</v>
      </c>
      <c r="D2388" s="361" t="s">
        <v>5570</v>
      </c>
      <c r="E2388" s="361" t="s">
        <v>14752</v>
      </c>
      <c r="F2388" s="361" t="s">
        <v>16012</v>
      </c>
      <c r="G2388" s="361" t="s">
        <v>14717</v>
      </c>
      <c r="H2388" s="361">
        <v>507</v>
      </c>
      <c r="I2388" s="363" t="s">
        <v>14717</v>
      </c>
      <c r="J2388" s="363" t="s">
        <v>12400</v>
      </c>
      <c r="K2388" s="360" t="s">
        <v>13765</v>
      </c>
      <c r="L2388" s="360" t="s">
        <v>14753</v>
      </c>
      <c r="M2388" s="360"/>
      <c r="N2388" s="363" t="s">
        <v>16075</v>
      </c>
      <c r="O2388" s="363" t="s">
        <v>13844</v>
      </c>
      <c r="P2388" s="363" t="s">
        <v>14754</v>
      </c>
      <c r="Q2388" s="363" t="s">
        <v>14755</v>
      </c>
      <c r="R2388" s="363" t="s">
        <v>16076</v>
      </c>
      <c r="S2388" s="363" t="s">
        <v>9849</v>
      </c>
      <c r="T2388" s="419" t="str">
        <f t="shared" si="75"/>
        <v>507Xã SRó</v>
      </c>
      <c r="U2388" t="e">
        <f>VLOOKUP(S2388,'DM CQT mới'!$E$7:$E$132,1,)</f>
        <v>#N/A</v>
      </c>
      <c r="V2388" s="360" t="s">
        <v>14753</v>
      </c>
      <c r="W2388" s="363" t="s">
        <v>16075</v>
      </c>
      <c r="X2388" t="b">
        <f t="shared" si="74"/>
        <v>0</v>
      </c>
    </row>
    <row r="2389" spans="1:24" ht="45" hidden="1">
      <c r="A2389" s="360" t="s">
        <v>14751</v>
      </c>
      <c r="B2389" s="361" t="s">
        <v>12247</v>
      </c>
      <c r="C2389" s="361">
        <v>1</v>
      </c>
      <c r="D2389" s="361" t="s">
        <v>5570</v>
      </c>
      <c r="E2389" s="361" t="s">
        <v>14752</v>
      </c>
      <c r="F2389" s="361" t="s">
        <v>16012</v>
      </c>
      <c r="G2389" s="361" t="s">
        <v>14717</v>
      </c>
      <c r="H2389" s="361">
        <v>507</v>
      </c>
      <c r="I2389" s="363" t="s">
        <v>14717</v>
      </c>
      <c r="J2389" s="363" t="s">
        <v>12400</v>
      </c>
      <c r="K2389" s="360" t="s">
        <v>13765</v>
      </c>
      <c r="L2389" s="360" t="s">
        <v>14753</v>
      </c>
      <c r="M2389" s="360"/>
      <c r="N2389" s="363" t="s">
        <v>16075</v>
      </c>
      <c r="O2389" s="363" t="s">
        <v>13844</v>
      </c>
      <c r="P2389" s="363" t="s">
        <v>14754</v>
      </c>
      <c r="Q2389" s="363" t="s">
        <v>14755</v>
      </c>
      <c r="R2389" s="363" t="s">
        <v>16076</v>
      </c>
      <c r="S2389" s="363" t="s">
        <v>9850</v>
      </c>
      <c r="T2389" s="419" t="str">
        <f t="shared" si="75"/>
        <v>507Xã Đăk Song</v>
      </c>
      <c r="U2389" t="e">
        <f>VLOOKUP(S2389,'DM CQT mới'!$E$7:$E$132,1,)</f>
        <v>#N/A</v>
      </c>
      <c r="V2389" s="360" t="s">
        <v>14753</v>
      </c>
      <c r="W2389" s="363" t="s">
        <v>16075</v>
      </c>
      <c r="X2389" t="b">
        <f t="shared" si="74"/>
        <v>0</v>
      </c>
    </row>
    <row r="2390" spans="1:24" ht="45" hidden="1">
      <c r="A2390" s="360" t="s">
        <v>14751</v>
      </c>
      <c r="B2390" s="361" t="s">
        <v>12247</v>
      </c>
      <c r="C2390" s="361">
        <v>1</v>
      </c>
      <c r="D2390" s="361" t="s">
        <v>5570</v>
      </c>
      <c r="E2390" s="361" t="s">
        <v>14752</v>
      </c>
      <c r="F2390" s="361" t="s">
        <v>16012</v>
      </c>
      <c r="G2390" s="361" t="s">
        <v>14717</v>
      </c>
      <c r="H2390" s="361">
        <v>507</v>
      </c>
      <c r="I2390" s="363" t="s">
        <v>14717</v>
      </c>
      <c r="J2390" s="363" t="s">
        <v>12400</v>
      </c>
      <c r="K2390" s="360" t="s">
        <v>13765</v>
      </c>
      <c r="L2390" s="360" t="s">
        <v>14753</v>
      </c>
      <c r="M2390" s="360"/>
      <c r="N2390" s="363" t="s">
        <v>16075</v>
      </c>
      <c r="O2390" s="363" t="s">
        <v>13844</v>
      </c>
      <c r="P2390" s="363" t="s">
        <v>14754</v>
      </c>
      <c r="Q2390" s="363" t="s">
        <v>14755</v>
      </c>
      <c r="R2390" s="363" t="s">
        <v>16076</v>
      </c>
      <c r="S2390" s="363" t="s">
        <v>9851</v>
      </c>
      <c r="T2390" s="419" t="str">
        <f t="shared" si="75"/>
        <v>507Xã Chơ Long</v>
      </c>
      <c r="U2390" t="e">
        <f>VLOOKUP(S2390,'DM CQT mới'!$E$7:$E$132,1,)</f>
        <v>#N/A</v>
      </c>
      <c r="V2390" s="360" t="s">
        <v>14753</v>
      </c>
      <c r="W2390" s="363" t="s">
        <v>16075</v>
      </c>
      <c r="X2390" t="b">
        <f t="shared" si="74"/>
        <v>0</v>
      </c>
    </row>
    <row r="2391" spans="1:24" ht="45" hidden="1">
      <c r="A2391" s="360" t="s">
        <v>14756</v>
      </c>
      <c r="B2391" s="361" t="s">
        <v>12247</v>
      </c>
      <c r="C2391" s="361">
        <v>2</v>
      </c>
      <c r="D2391" s="361" t="s">
        <v>5542</v>
      </c>
      <c r="E2391" s="361" t="s">
        <v>14757</v>
      </c>
      <c r="F2391" s="361" t="s">
        <v>16014</v>
      </c>
      <c r="G2391" s="361" t="s">
        <v>14717</v>
      </c>
      <c r="H2391" s="361">
        <v>507</v>
      </c>
      <c r="I2391" s="363" t="s">
        <v>14717</v>
      </c>
      <c r="J2391" s="363" t="s">
        <v>12400</v>
      </c>
      <c r="K2391" s="360" t="s">
        <v>13768</v>
      </c>
      <c r="L2391" s="360" t="s">
        <v>14758</v>
      </c>
      <c r="M2391" s="360"/>
      <c r="N2391" s="363" t="s">
        <v>16016</v>
      </c>
      <c r="O2391" s="363" t="s">
        <v>13844</v>
      </c>
      <c r="P2391" s="363" t="s">
        <v>14759</v>
      </c>
      <c r="Q2391" s="363" t="s">
        <v>14760</v>
      </c>
      <c r="R2391" s="363" t="s">
        <v>16077</v>
      </c>
      <c r="S2391" s="363" t="s">
        <v>9867</v>
      </c>
      <c r="T2391" s="419" t="str">
        <f t="shared" si="75"/>
        <v>507Xã Ia Băng</v>
      </c>
      <c r="U2391" t="e">
        <f>VLOOKUP(S2391,'DM CQT mới'!$E$7:$E$132,1,)</f>
        <v>#N/A</v>
      </c>
      <c r="V2391" s="360" t="s">
        <v>14758</v>
      </c>
      <c r="W2391" s="363" t="s">
        <v>16016</v>
      </c>
      <c r="X2391" t="b">
        <f t="shared" si="74"/>
        <v>0</v>
      </c>
    </row>
    <row r="2392" spans="1:24" ht="45" hidden="1">
      <c r="A2392" s="360" t="s">
        <v>14756</v>
      </c>
      <c r="B2392" s="361" t="s">
        <v>12247</v>
      </c>
      <c r="C2392" s="361">
        <v>2</v>
      </c>
      <c r="D2392" s="361" t="s">
        <v>5542</v>
      </c>
      <c r="E2392" s="361" t="s">
        <v>14757</v>
      </c>
      <c r="F2392" s="361" t="s">
        <v>16014</v>
      </c>
      <c r="G2392" s="361" t="s">
        <v>14717</v>
      </c>
      <c r="H2392" s="361">
        <v>507</v>
      </c>
      <c r="I2392" s="363" t="s">
        <v>14717</v>
      </c>
      <c r="J2392" s="363" t="s">
        <v>12400</v>
      </c>
      <c r="K2392" s="360" t="s">
        <v>13768</v>
      </c>
      <c r="L2392" s="360" t="s">
        <v>14758</v>
      </c>
      <c r="M2392" s="360"/>
      <c r="N2392" s="363" t="s">
        <v>16016</v>
      </c>
      <c r="O2392" s="363" t="s">
        <v>13844</v>
      </c>
      <c r="P2392" s="363" t="s">
        <v>14759</v>
      </c>
      <c r="Q2392" s="363" t="s">
        <v>14760</v>
      </c>
      <c r="R2392" s="363" t="s">
        <v>16077</v>
      </c>
      <c r="S2392" s="363" t="s">
        <v>9865</v>
      </c>
      <c r="T2392" s="419" t="str">
        <f t="shared" si="75"/>
        <v>507Xã Đak Đoa</v>
      </c>
      <c r="U2392" t="e">
        <f>VLOOKUP(S2392,'DM CQT mới'!$E$7:$E$132,1,)</f>
        <v>#N/A</v>
      </c>
      <c r="V2392" s="360" t="s">
        <v>14758</v>
      </c>
      <c r="W2392" s="363" t="s">
        <v>16016</v>
      </c>
      <c r="X2392" t="b">
        <f t="shared" si="74"/>
        <v>0</v>
      </c>
    </row>
    <row r="2393" spans="1:24" ht="45" hidden="1">
      <c r="A2393" s="360" t="s">
        <v>14756</v>
      </c>
      <c r="B2393" s="361" t="s">
        <v>12247</v>
      </c>
      <c r="C2393" s="361">
        <v>2</v>
      </c>
      <c r="D2393" s="361" t="s">
        <v>5542</v>
      </c>
      <c r="E2393" s="361" t="s">
        <v>14757</v>
      </c>
      <c r="F2393" s="361" t="s">
        <v>16014</v>
      </c>
      <c r="G2393" s="361" t="s">
        <v>14717</v>
      </c>
      <c r="H2393" s="361">
        <v>507</v>
      </c>
      <c r="I2393" s="363" t="s">
        <v>14717</v>
      </c>
      <c r="J2393" s="363" t="s">
        <v>12400</v>
      </c>
      <c r="K2393" s="360" t="s">
        <v>13768</v>
      </c>
      <c r="L2393" s="360" t="s">
        <v>14758</v>
      </c>
      <c r="M2393" s="360"/>
      <c r="N2393" s="363" t="s">
        <v>16016</v>
      </c>
      <c r="O2393" s="363" t="s">
        <v>13844</v>
      </c>
      <c r="P2393" s="363" t="s">
        <v>14759</v>
      </c>
      <c r="Q2393" s="363" t="s">
        <v>14760</v>
      </c>
      <c r="R2393" s="363" t="s">
        <v>16077</v>
      </c>
      <c r="S2393" s="363" t="s">
        <v>9866</v>
      </c>
      <c r="T2393" s="419" t="str">
        <f t="shared" si="75"/>
        <v>507Xã Kon Gang</v>
      </c>
      <c r="U2393" t="e">
        <f>VLOOKUP(S2393,'DM CQT mới'!$E$7:$E$132,1,)</f>
        <v>#N/A</v>
      </c>
      <c r="V2393" s="360" t="s">
        <v>14758</v>
      </c>
      <c r="W2393" s="363" t="s">
        <v>16016</v>
      </c>
      <c r="X2393" t="b">
        <f t="shared" si="74"/>
        <v>0</v>
      </c>
    </row>
    <row r="2394" spans="1:24" ht="45" hidden="1">
      <c r="A2394" s="360" t="s">
        <v>14756</v>
      </c>
      <c r="B2394" s="361" t="s">
        <v>12247</v>
      </c>
      <c r="C2394" s="361">
        <v>2</v>
      </c>
      <c r="D2394" s="361" t="s">
        <v>5542</v>
      </c>
      <c r="E2394" s="361" t="s">
        <v>14757</v>
      </c>
      <c r="F2394" s="361" t="s">
        <v>16014</v>
      </c>
      <c r="G2394" s="361" t="s">
        <v>14717</v>
      </c>
      <c r="H2394" s="361">
        <v>507</v>
      </c>
      <c r="I2394" s="363" t="s">
        <v>14717</v>
      </c>
      <c r="J2394" s="363" t="s">
        <v>12400</v>
      </c>
      <c r="K2394" s="360" t="s">
        <v>13768</v>
      </c>
      <c r="L2394" s="360" t="s">
        <v>14758</v>
      </c>
      <c r="M2394" s="360"/>
      <c r="N2394" s="363" t="s">
        <v>16016</v>
      </c>
      <c r="O2394" s="363" t="s">
        <v>13844</v>
      </c>
      <c r="P2394" s="363" t="s">
        <v>14759</v>
      </c>
      <c r="Q2394" s="363" t="s">
        <v>14760</v>
      </c>
      <c r="R2394" s="363" t="s">
        <v>16077</v>
      </c>
      <c r="S2394" s="363" t="s">
        <v>9869</v>
      </c>
      <c r="T2394" s="419" t="str">
        <f t="shared" si="75"/>
        <v>507Xã Đak Sơmei</v>
      </c>
      <c r="U2394" t="e">
        <f>VLOOKUP(S2394,'DM CQT mới'!$E$7:$E$132,1,)</f>
        <v>#N/A</v>
      </c>
      <c r="V2394" s="360" t="s">
        <v>14758</v>
      </c>
      <c r="W2394" s="363" t="s">
        <v>16016</v>
      </c>
      <c r="X2394" t="b">
        <f t="shared" si="74"/>
        <v>0</v>
      </c>
    </row>
    <row r="2395" spans="1:24" ht="45" hidden="1">
      <c r="A2395" s="360" t="s">
        <v>14756</v>
      </c>
      <c r="B2395" s="361" t="s">
        <v>12247</v>
      </c>
      <c r="C2395" s="361">
        <v>2</v>
      </c>
      <c r="D2395" s="361" t="s">
        <v>5542</v>
      </c>
      <c r="E2395" s="361" t="s">
        <v>14757</v>
      </c>
      <c r="F2395" s="361" t="s">
        <v>16014</v>
      </c>
      <c r="G2395" s="361" t="s">
        <v>14717</v>
      </c>
      <c r="H2395" s="361">
        <v>507</v>
      </c>
      <c r="I2395" s="363" t="s">
        <v>14717</v>
      </c>
      <c r="J2395" s="363" t="s">
        <v>12400</v>
      </c>
      <c r="K2395" s="360" t="s">
        <v>13768</v>
      </c>
      <c r="L2395" s="360" t="s">
        <v>14758</v>
      </c>
      <c r="M2395" s="360"/>
      <c r="N2395" s="363" t="s">
        <v>16016</v>
      </c>
      <c r="O2395" s="363" t="s">
        <v>13844</v>
      </c>
      <c r="P2395" s="363" t="s">
        <v>14759</v>
      </c>
      <c r="Q2395" s="363" t="s">
        <v>14760</v>
      </c>
      <c r="R2395" s="363" t="s">
        <v>16077</v>
      </c>
      <c r="S2395" s="363" t="s">
        <v>9868</v>
      </c>
      <c r="T2395" s="419" t="str">
        <f t="shared" si="75"/>
        <v>507Xã KDang</v>
      </c>
      <c r="U2395" t="e">
        <f>VLOOKUP(S2395,'DM CQT mới'!$E$7:$E$132,1,)</f>
        <v>#N/A</v>
      </c>
      <c r="V2395" s="360" t="s">
        <v>14758</v>
      </c>
      <c r="W2395" s="363" t="s">
        <v>16016</v>
      </c>
      <c r="X2395" t="b">
        <f t="shared" si="74"/>
        <v>0</v>
      </c>
    </row>
    <row r="2396" spans="1:24" ht="45" hidden="1">
      <c r="A2396" s="360" t="s">
        <v>14756</v>
      </c>
      <c r="B2396" s="361" t="s">
        <v>12247</v>
      </c>
      <c r="C2396" s="361">
        <v>2</v>
      </c>
      <c r="D2396" s="361" t="s">
        <v>5542</v>
      </c>
      <c r="E2396" s="361" t="s">
        <v>14757</v>
      </c>
      <c r="F2396" s="361" t="s">
        <v>16014</v>
      </c>
      <c r="G2396" s="361" t="s">
        <v>14717</v>
      </c>
      <c r="H2396" s="361">
        <v>507</v>
      </c>
      <c r="I2396" s="363" t="s">
        <v>14717</v>
      </c>
      <c r="J2396" s="363" t="s">
        <v>12400</v>
      </c>
      <c r="K2396" s="360" t="s">
        <v>13768</v>
      </c>
      <c r="L2396" s="360" t="s">
        <v>14758</v>
      </c>
      <c r="M2396" s="360"/>
      <c r="N2396" s="363" t="s">
        <v>16016</v>
      </c>
      <c r="O2396" s="363" t="s">
        <v>13844</v>
      </c>
      <c r="P2396" s="363" t="s">
        <v>14759</v>
      </c>
      <c r="Q2396" s="363" t="s">
        <v>14760</v>
      </c>
      <c r="R2396" s="363" t="s">
        <v>16077</v>
      </c>
      <c r="S2396" s="363" t="s">
        <v>9870</v>
      </c>
      <c r="T2396" s="419" t="str">
        <f t="shared" si="75"/>
        <v>507Xã Mang Yang</v>
      </c>
      <c r="U2396" t="e">
        <f>VLOOKUP(S2396,'DM CQT mới'!$E$7:$E$132,1,)</f>
        <v>#N/A</v>
      </c>
      <c r="V2396" s="360" t="s">
        <v>14758</v>
      </c>
      <c r="W2396" s="363" t="s">
        <v>16016</v>
      </c>
      <c r="X2396" t="b">
        <f t="shared" si="74"/>
        <v>0</v>
      </c>
    </row>
    <row r="2397" spans="1:24" ht="45" hidden="1">
      <c r="A2397" s="360" t="s">
        <v>14756</v>
      </c>
      <c r="B2397" s="361" t="s">
        <v>12247</v>
      </c>
      <c r="C2397" s="361">
        <v>2</v>
      </c>
      <c r="D2397" s="361" t="s">
        <v>5542</v>
      </c>
      <c r="E2397" s="361" t="s">
        <v>14757</v>
      </c>
      <c r="F2397" s="361" t="s">
        <v>16014</v>
      </c>
      <c r="G2397" s="361" t="s">
        <v>14717</v>
      </c>
      <c r="H2397" s="361">
        <v>507</v>
      </c>
      <c r="I2397" s="363" t="s">
        <v>14717</v>
      </c>
      <c r="J2397" s="363" t="s">
        <v>12400</v>
      </c>
      <c r="K2397" s="360" t="s">
        <v>13768</v>
      </c>
      <c r="L2397" s="360" t="s">
        <v>14758</v>
      </c>
      <c r="M2397" s="360"/>
      <c r="N2397" s="363" t="s">
        <v>16016</v>
      </c>
      <c r="O2397" s="363" t="s">
        <v>13844</v>
      </c>
      <c r="P2397" s="363" t="s">
        <v>14759</v>
      </c>
      <c r="Q2397" s="363" t="s">
        <v>14760</v>
      </c>
      <c r="R2397" s="363" t="s">
        <v>16077</v>
      </c>
      <c r="S2397" s="363" t="s">
        <v>16078</v>
      </c>
      <c r="T2397" s="419" t="str">
        <f t="shared" si="75"/>
        <v>507Xã HRa</v>
      </c>
      <c r="U2397" t="e">
        <f>VLOOKUP(S2397,'DM CQT mới'!$E$7:$E$132,1,)</f>
        <v>#N/A</v>
      </c>
      <c r="V2397" s="360" t="s">
        <v>14758</v>
      </c>
      <c r="W2397" s="363" t="s">
        <v>16016</v>
      </c>
      <c r="X2397" t="b">
        <f t="shared" si="74"/>
        <v>0</v>
      </c>
    </row>
    <row r="2398" spans="1:24" ht="45" hidden="1">
      <c r="A2398" s="360" t="s">
        <v>14756</v>
      </c>
      <c r="B2398" s="361" t="s">
        <v>12247</v>
      </c>
      <c r="C2398" s="361">
        <v>2</v>
      </c>
      <c r="D2398" s="361" t="s">
        <v>5542</v>
      </c>
      <c r="E2398" s="361" t="s">
        <v>14757</v>
      </c>
      <c r="F2398" s="361" t="s">
        <v>16014</v>
      </c>
      <c r="G2398" s="361" t="s">
        <v>14717</v>
      </c>
      <c r="H2398" s="361">
        <v>507</v>
      </c>
      <c r="I2398" s="363" t="s">
        <v>14717</v>
      </c>
      <c r="J2398" s="363" t="s">
        <v>12400</v>
      </c>
      <c r="K2398" s="360" t="s">
        <v>13768</v>
      </c>
      <c r="L2398" s="360" t="s">
        <v>14758</v>
      </c>
      <c r="M2398" s="360"/>
      <c r="N2398" s="363" t="s">
        <v>16016</v>
      </c>
      <c r="O2398" s="363" t="s">
        <v>13844</v>
      </c>
      <c r="P2398" s="363" t="s">
        <v>14759</v>
      </c>
      <c r="Q2398" s="363" t="s">
        <v>14760</v>
      </c>
      <c r="R2398" s="363" t="s">
        <v>16077</v>
      </c>
      <c r="S2398" s="363" t="s">
        <v>16079</v>
      </c>
      <c r="T2398" s="419" t="str">
        <f t="shared" si="75"/>
        <v>507Xã AYun</v>
      </c>
      <c r="U2398" t="e">
        <f>VLOOKUP(S2398,'DM CQT mới'!$E$7:$E$132,1,)</f>
        <v>#N/A</v>
      </c>
      <c r="V2398" s="360" t="s">
        <v>14758</v>
      </c>
      <c r="W2398" s="363" t="s">
        <v>16016</v>
      </c>
      <c r="X2398" t="b">
        <f t="shared" si="74"/>
        <v>0</v>
      </c>
    </row>
    <row r="2399" spans="1:24" ht="45" hidden="1">
      <c r="A2399" s="360" t="s">
        <v>14756</v>
      </c>
      <c r="B2399" s="361" t="s">
        <v>12247</v>
      </c>
      <c r="C2399" s="361">
        <v>2</v>
      </c>
      <c r="D2399" s="361" t="s">
        <v>5542</v>
      </c>
      <c r="E2399" s="361" t="s">
        <v>14757</v>
      </c>
      <c r="F2399" s="361" t="s">
        <v>16014</v>
      </c>
      <c r="G2399" s="361" t="s">
        <v>14717</v>
      </c>
      <c r="H2399" s="361">
        <v>507</v>
      </c>
      <c r="I2399" s="363" t="s">
        <v>14717</v>
      </c>
      <c r="J2399" s="363" t="s">
        <v>12400</v>
      </c>
      <c r="K2399" s="360" t="s">
        <v>13768</v>
      </c>
      <c r="L2399" s="360" t="s">
        <v>14758</v>
      </c>
      <c r="M2399" s="360"/>
      <c r="N2399" s="363" t="s">
        <v>16016</v>
      </c>
      <c r="O2399" s="363" t="s">
        <v>13844</v>
      </c>
      <c r="P2399" s="363" t="s">
        <v>14759</v>
      </c>
      <c r="Q2399" s="363" t="s">
        <v>14760</v>
      </c>
      <c r="R2399" s="363" t="s">
        <v>16077</v>
      </c>
      <c r="S2399" s="363" t="s">
        <v>9871</v>
      </c>
      <c r="T2399" s="419" t="str">
        <f t="shared" si="75"/>
        <v>507Xã Lơ Pang</v>
      </c>
      <c r="U2399" t="e">
        <f>VLOOKUP(S2399,'DM CQT mới'!$E$7:$E$132,1,)</f>
        <v>#N/A</v>
      </c>
      <c r="V2399" s="360" t="s">
        <v>14758</v>
      </c>
      <c r="W2399" s="363" t="s">
        <v>16016</v>
      </c>
      <c r="X2399" t="b">
        <f t="shared" si="74"/>
        <v>0</v>
      </c>
    </row>
    <row r="2400" spans="1:24" ht="45" hidden="1">
      <c r="A2400" s="360" t="s">
        <v>14756</v>
      </c>
      <c r="B2400" s="361" t="s">
        <v>12247</v>
      </c>
      <c r="C2400" s="361">
        <v>2</v>
      </c>
      <c r="D2400" s="361" t="s">
        <v>5542</v>
      </c>
      <c r="E2400" s="361" t="s">
        <v>14757</v>
      </c>
      <c r="F2400" s="361" t="s">
        <v>16014</v>
      </c>
      <c r="G2400" s="361" t="s">
        <v>14717</v>
      </c>
      <c r="H2400" s="361">
        <v>507</v>
      </c>
      <c r="I2400" s="363" t="s">
        <v>14717</v>
      </c>
      <c r="J2400" s="363" t="s">
        <v>12400</v>
      </c>
      <c r="K2400" s="360" t="s">
        <v>13768</v>
      </c>
      <c r="L2400" s="360" t="s">
        <v>14758</v>
      </c>
      <c r="M2400" s="360"/>
      <c r="N2400" s="363" t="s">
        <v>16016</v>
      </c>
      <c r="O2400" s="363" t="s">
        <v>13844</v>
      </c>
      <c r="P2400" s="363" t="s">
        <v>14759</v>
      </c>
      <c r="Q2400" s="363" t="s">
        <v>14760</v>
      </c>
      <c r="R2400" s="363" t="s">
        <v>16077</v>
      </c>
      <c r="S2400" s="363" t="s">
        <v>9872</v>
      </c>
      <c r="T2400" s="419" t="str">
        <f t="shared" si="75"/>
        <v>507Xã Kon Chiêng</v>
      </c>
      <c r="U2400" t="e">
        <f>VLOOKUP(S2400,'DM CQT mới'!$E$7:$E$132,1,)</f>
        <v>#N/A</v>
      </c>
      <c r="V2400" s="360" t="s">
        <v>14758</v>
      </c>
      <c r="W2400" s="363" t="s">
        <v>16016</v>
      </c>
      <c r="X2400" t="b">
        <f t="shared" si="74"/>
        <v>0</v>
      </c>
    </row>
    <row r="2401" spans="1:24" ht="45" hidden="1">
      <c r="A2401" s="360" t="s">
        <v>14761</v>
      </c>
      <c r="B2401" s="361" t="s">
        <v>12247</v>
      </c>
      <c r="C2401" s="361">
        <v>3</v>
      </c>
      <c r="D2401" s="361" t="s">
        <v>5613</v>
      </c>
      <c r="E2401" s="361" t="s">
        <v>14762</v>
      </c>
      <c r="F2401" s="361" t="s">
        <v>16017</v>
      </c>
      <c r="G2401" s="361" t="s">
        <v>14717</v>
      </c>
      <c r="H2401" s="361">
        <v>507</v>
      </c>
      <c r="I2401" s="363" t="s">
        <v>14717</v>
      </c>
      <c r="J2401" s="363" t="s">
        <v>12400</v>
      </c>
      <c r="K2401" s="360" t="s">
        <v>7968</v>
      </c>
      <c r="L2401" s="360" t="s">
        <v>14763</v>
      </c>
      <c r="M2401" s="360"/>
      <c r="N2401" s="363" t="s">
        <v>16019</v>
      </c>
      <c r="O2401" s="363" t="s">
        <v>13844</v>
      </c>
      <c r="P2401" s="363" t="s">
        <v>14764</v>
      </c>
      <c r="Q2401" s="363" t="s">
        <v>14765</v>
      </c>
      <c r="R2401" s="363" t="s">
        <v>16080</v>
      </c>
      <c r="S2401" s="363" t="s">
        <v>9831</v>
      </c>
      <c r="T2401" s="419" t="str">
        <f t="shared" si="75"/>
        <v>507Xã Chư Sê</v>
      </c>
      <c r="U2401" t="e">
        <f>VLOOKUP(S2401,'DM CQT mới'!$E$7:$E$132,1,)</f>
        <v>#N/A</v>
      </c>
      <c r="V2401" s="360" t="s">
        <v>14763</v>
      </c>
      <c r="W2401" s="363" t="s">
        <v>16019</v>
      </c>
      <c r="X2401" t="b">
        <f t="shared" si="74"/>
        <v>0</v>
      </c>
    </row>
    <row r="2402" spans="1:24" ht="45" hidden="1">
      <c r="A2402" s="360" t="s">
        <v>14761</v>
      </c>
      <c r="B2402" s="361" t="s">
        <v>12247</v>
      </c>
      <c r="C2402" s="361">
        <v>3</v>
      </c>
      <c r="D2402" s="361" t="s">
        <v>5613</v>
      </c>
      <c r="E2402" s="361" t="s">
        <v>14762</v>
      </c>
      <c r="F2402" s="361" t="s">
        <v>16017</v>
      </c>
      <c r="G2402" s="361" t="s">
        <v>14717</v>
      </c>
      <c r="H2402" s="361">
        <v>507</v>
      </c>
      <c r="I2402" s="363" t="s">
        <v>14717</v>
      </c>
      <c r="J2402" s="363" t="s">
        <v>12400</v>
      </c>
      <c r="K2402" s="360" t="s">
        <v>7968</v>
      </c>
      <c r="L2402" s="360" t="s">
        <v>14763</v>
      </c>
      <c r="M2402" s="360"/>
      <c r="N2402" s="363" t="s">
        <v>16019</v>
      </c>
      <c r="O2402" s="363" t="s">
        <v>13844</v>
      </c>
      <c r="P2402" s="363" t="s">
        <v>14764</v>
      </c>
      <c r="Q2402" s="363" t="s">
        <v>14765</v>
      </c>
      <c r="R2402" s="363" t="s">
        <v>16080</v>
      </c>
      <c r="S2402" s="363" t="s">
        <v>9833</v>
      </c>
      <c r="T2402" s="419" t="str">
        <f t="shared" si="75"/>
        <v>507Xã Ia Ko</v>
      </c>
      <c r="U2402" t="e">
        <f>VLOOKUP(S2402,'DM CQT mới'!$E$7:$E$132,1,)</f>
        <v>#N/A</v>
      </c>
      <c r="V2402" s="360" t="s">
        <v>14763</v>
      </c>
      <c r="W2402" s="363" t="s">
        <v>16019</v>
      </c>
      <c r="X2402" t="b">
        <f t="shared" si="74"/>
        <v>0</v>
      </c>
    </row>
    <row r="2403" spans="1:24" ht="45" hidden="1">
      <c r="A2403" s="360" t="s">
        <v>14761</v>
      </c>
      <c r="B2403" s="361" t="s">
        <v>12247</v>
      </c>
      <c r="C2403" s="361">
        <v>3</v>
      </c>
      <c r="D2403" s="361" t="s">
        <v>5613</v>
      </c>
      <c r="E2403" s="361" t="s">
        <v>14762</v>
      </c>
      <c r="F2403" s="361" t="s">
        <v>16017</v>
      </c>
      <c r="G2403" s="361" t="s">
        <v>14717</v>
      </c>
      <c r="H2403" s="361">
        <v>507</v>
      </c>
      <c r="I2403" s="363" t="s">
        <v>14717</v>
      </c>
      <c r="J2403" s="363" t="s">
        <v>12400</v>
      </c>
      <c r="K2403" s="360" t="s">
        <v>7968</v>
      </c>
      <c r="L2403" s="360" t="s">
        <v>14763</v>
      </c>
      <c r="M2403" s="360"/>
      <c r="N2403" s="363" t="s">
        <v>16019</v>
      </c>
      <c r="O2403" s="363" t="s">
        <v>13844</v>
      </c>
      <c r="P2403" s="363" t="s">
        <v>14764</v>
      </c>
      <c r="Q2403" s="363" t="s">
        <v>14765</v>
      </c>
      <c r="R2403" s="363" t="s">
        <v>16080</v>
      </c>
      <c r="S2403" s="363" t="s">
        <v>9832</v>
      </c>
      <c r="T2403" s="419" t="str">
        <f t="shared" si="75"/>
        <v>507Xã Bờ Ngoong</v>
      </c>
      <c r="U2403" t="e">
        <f>VLOOKUP(S2403,'DM CQT mới'!$E$7:$E$132,1,)</f>
        <v>#N/A</v>
      </c>
      <c r="V2403" s="360" t="s">
        <v>14763</v>
      </c>
      <c r="W2403" s="363" t="s">
        <v>16019</v>
      </c>
      <c r="X2403" t="b">
        <f t="shared" si="74"/>
        <v>0</v>
      </c>
    </row>
    <row r="2404" spans="1:24" ht="45" hidden="1">
      <c r="A2404" s="360" t="s">
        <v>14761</v>
      </c>
      <c r="B2404" s="361" t="s">
        <v>12247</v>
      </c>
      <c r="C2404" s="361">
        <v>3</v>
      </c>
      <c r="D2404" s="361" t="s">
        <v>5613</v>
      </c>
      <c r="E2404" s="361" t="s">
        <v>14762</v>
      </c>
      <c r="F2404" s="361" t="s">
        <v>16017</v>
      </c>
      <c r="G2404" s="361" t="s">
        <v>14717</v>
      </c>
      <c r="H2404" s="361">
        <v>507</v>
      </c>
      <c r="I2404" s="363" t="s">
        <v>14717</v>
      </c>
      <c r="J2404" s="363" t="s">
        <v>12400</v>
      </c>
      <c r="K2404" s="360" t="s">
        <v>7968</v>
      </c>
      <c r="L2404" s="360" t="s">
        <v>14763</v>
      </c>
      <c r="M2404" s="360"/>
      <c r="N2404" s="363" t="s">
        <v>16019</v>
      </c>
      <c r="O2404" s="363" t="s">
        <v>13844</v>
      </c>
      <c r="P2404" s="363" t="s">
        <v>14764</v>
      </c>
      <c r="Q2404" s="363" t="s">
        <v>14765</v>
      </c>
      <c r="R2404" s="363" t="s">
        <v>16080</v>
      </c>
      <c r="S2404" s="363" t="s">
        <v>15421</v>
      </c>
      <c r="T2404" s="419" t="str">
        <f t="shared" si="75"/>
        <v>507Xã Al Bá</v>
      </c>
      <c r="U2404" t="e">
        <f>VLOOKUP(S2404,'DM CQT mới'!$E$7:$E$132,1,)</f>
        <v>#N/A</v>
      </c>
      <c r="V2404" s="360" t="s">
        <v>14763</v>
      </c>
      <c r="W2404" s="363" t="s">
        <v>16019</v>
      </c>
      <c r="X2404" t="b">
        <f t="shared" si="74"/>
        <v>0</v>
      </c>
    </row>
    <row r="2405" spans="1:24" ht="45" hidden="1">
      <c r="A2405" s="360" t="s">
        <v>14761</v>
      </c>
      <c r="B2405" s="361" t="s">
        <v>12247</v>
      </c>
      <c r="C2405" s="361">
        <v>3</v>
      </c>
      <c r="D2405" s="361" t="s">
        <v>5613</v>
      </c>
      <c r="E2405" s="361" t="s">
        <v>14762</v>
      </c>
      <c r="F2405" s="361" t="s">
        <v>16017</v>
      </c>
      <c r="G2405" s="361" t="s">
        <v>14717</v>
      </c>
      <c r="H2405" s="361">
        <v>507</v>
      </c>
      <c r="I2405" s="363" t="s">
        <v>14717</v>
      </c>
      <c r="J2405" s="363" t="s">
        <v>12400</v>
      </c>
      <c r="K2405" s="360" t="s">
        <v>7968</v>
      </c>
      <c r="L2405" s="360" t="s">
        <v>14763</v>
      </c>
      <c r="M2405" s="360"/>
      <c r="N2405" s="363" t="s">
        <v>16019</v>
      </c>
      <c r="O2405" s="363" t="s">
        <v>13844</v>
      </c>
      <c r="P2405" s="363" t="s">
        <v>14764</v>
      </c>
      <c r="Q2405" s="363" t="s">
        <v>14765</v>
      </c>
      <c r="R2405" s="363" t="s">
        <v>16080</v>
      </c>
      <c r="S2405" s="363" t="s">
        <v>9834</v>
      </c>
      <c r="T2405" s="419" t="str">
        <f t="shared" si="75"/>
        <v>507Xã Chư Pưh</v>
      </c>
      <c r="U2405" t="e">
        <f>VLOOKUP(S2405,'DM CQT mới'!$E$7:$E$132,1,)</f>
        <v>#N/A</v>
      </c>
      <c r="V2405" s="360" t="s">
        <v>14763</v>
      </c>
      <c r="W2405" s="363" t="s">
        <v>16019</v>
      </c>
      <c r="X2405" t="b">
        <f t="shared" si="74"/>
        <v>0</v>
      </c>
    </row>
    <row r="2406" spans="1:24" ht="45" hidden="1">
      <c r="A2406" s="360" t="s">
        <v>14761</v>
      </c>
      <c r="B2406" s="361" t="s">
        <v>12247</v>
      </c>
      <c r="C2406" s="361">
        <v>3</v>
      </c>
      <c r="D2406" s="361" t="s">
        <v>5613</v>
      </c>
      <c r="E2406" s="361" t="s">
        <v>14762</v>
      </c>
      <c r="F2406" s="361" t="s">
        <v>16017</v>
      </c>
      <c r="G2406" s="361" t="s">
        <v>14717</v>
      </c>
      <c r="H2406" s="361">
        <v>507</v>
      </c>
      <c r="I2406" s="363" t="s">
        <v>14717</v>
      </c>
      <c r="J2406" s="363" t="s">
        <v>12400</v>
      </c>
      <c r="K2406" s="360" t="s">
        <v>7968</v>
      </c>
      <c r="L2406" s="360" t="s">
        <v>14763</v>
      </c>
      <c r="M2406" s="360"/>
      <c r="N2406" s="363" t="s">
        <v>16019</v>
      </c>
      <c r="O2406" s="363" t="s">
        <v>13844</v>
      </c>
      <c r="P2406" s="363" t="s">
        <v>14764</v>
      </c>
      <c r="Q2406" s="363" t="s">
        <v>14765</v>
      </c>
      <c r="R2406" s="363" t="s">
        <v>16080</v>
      </c>
      <c r="S2406" s="363" t="s">
        <v>9835</v>
      </c>
      <c r="T2406" s="419" t="str">
        <f t="shared" si="75"/>
        <v>507Xã Ia Le</v>
      </c>
      <c r="U2406" t="e">
        <f>VLOOKUP(S2406,'DM CQT mới'!$E$7:$E$132,1,)</f>
        <v>#N/A</v>
      </c>
      <c r="V2406" s="360" t="s">
        <v>14763</v>
      </c>
      <c r="W2406" s="363" t="s">
        <v>16019</v>
      </c>
      <c r="X2406" t="b">
        <f t="shared" si="74"/>
        <v>0</v>
      </c>
    </row>
    <row r="2407" spans="1:24" ht="45" hidden="1">
      <c r="A2407" s="360" t="s">
        <v>14761</v>
      </c>
      <c r="B2407" s="361" t="s">
        <v>12247</v>
      </c>
      <c r="C2407" s="361">
        <v>3</v>
      </c>
      <c r="D2407" s="361" t="s">
        <v>5613</v>
      </c>
      <c r="E2407" s="361" t="s">
        <v>14762</v>
      </c>
      <c r="F2407" s="361" t="s">
        <v>16017</v>
      </c>
      <c r="G2407" s="361" t="s">
        <v>14717</v>
      </c>
      <c r="H2407" s="361">
        <v>507</v>
      </c>
      <c r="I2407" s="363" t="s">
        <v>14717</v>
      </c>
      <c r="J2407" s="363" t="s">
        <v>12400</v>
      </c>
      <c r="K2407" s="360" t="s">
        <v>7968</v>
      </c>
      <c r="L2407" s="360" t="s">
        <v>14763</v>
      </c>
      <c r="M2407" s="360"/>
      <c r="N2407" s="363" t="s">
        <v>16019</v>
      </c>
      <c r="O2407" s="363" t="s">
        <v>13844</v>
      </c>
      <c r="P2407" s="363" t="s">
        <v>14764</v>
      </c>
      <c r="Q2407" s="363" t="s">
        <v>14765</v>
      </c>
      <c r="R2407" s="363" t="s">
        <v>16080</v>
      </c>
      <c r="S2407" s="363" t="s">
        <v>9836</v>
      </c>
      <c r="T2407" s="419" t="str">
        <f t="shared" si="75"/>
        <v>507Xã Ia Hrú</v>
      </c>
      <c r="U2407" t="e">
        <f>VLOOKUP(S2407,'DM CQT mới'!$E$7:$E$132,1,)</f>
        <v>#N/A</v>
      </c>
      <c r="V2407" s="360" t="s">
        <v>14763</v>
      </c>
      <c r="W2407" s="363" t="s">
        <v>16019</v>
      </c>
      <c r="X2407" t="b">
        <f t="shared" si="74"/>
        <v>0</v>
      </c>
    </row>
    <row r="2408" spans="1:24" ht="45" hidden="1">
      <c r="A2408" s="360" t="s">
        <v>14766</v>
      </c>
      <c r="B2408" s="361" t="s">
        <v>12247</v>
      </c>
      <c r="C2408" s="361">
        <v>4</v>
      </c>
      <c r="D2408" s="361" t="s">
        <v>5629</v>
      </c>
      <c r="E2408" s="361" t="s">
        <v>14767</v>
      </c>
      <c r="F2408" s="361" t="s">
        <v>16020</v>
      </c>
      <c r="G2408" s="361" t="s">
        <v>14717</v>
      </c>
      <c r="H2408" s="361">
        <v>507</v>
      </c>
      <c r="I2408" s="363" t="s">
        <v>14717</v>
      </c>
      <c r="J2408" s="363" t="s">
        <v>12400</v>
      </c>
      <c r="K2408" s="360" t="s">
        <v>7964</v>
      </c>
      <c r="L2408" s="360" t="s">
        <v>14768</v>
      </c>
      <c r="M2408" s="360"/>
      <c r="N2408" s="363" t="s">
        <v>16022</v>
      </c>
      <c r="O2408" s="363" t="s">
        <v>13844</v>
      </c>
      <c r="P2408" s="363" t="s">
        <v>14769</v>
      </c>
      <c r="Q2408" s="363" t="s">
        <v>14770</v>
      </c>
      <c r="R2408" s="363" t="s">
        <v>16081</v>
      </c>
      <c r="S2408" s="363" t="s">
        <v>9856</v>
      </c>
      <c r="T2408" s="419" t="str">
        <f t="shared" si="75"/>
        <v>507Xã Chư A Thai</v>
      </c>
      <c r="U2408" t="e">
        <f>VLOOKUP(S2408,'DM CQT mới'!$E$7:$E$132,1,)</f>
        <v>#N/A</v>
      </c>
      <c r="V2408" s="360" t="s">
        <v>14768</v>
      </c>
      <c r="W2408" s="363" t="s">
        <v>16022</v>
      </c>
      <c r="X2408" t="b">
        <f t="shared" si="74"/>
        <v>0</v>
      </c>
    </row>
    <row r="2409" spans="1:24" ht="45" hidden="1">
      <c r="A2409" s="360" t="s">
        <v>14766</v>
      </c>
      <c r="B2409" s="361" t="s">
        <v>12247</v>
      </c>
      <c r="C2409" s="361">
        <v>4</v>
      </c>
      <c r="D2409" s="361" t="s">
        <v>5629</v>
      </c>
      <c r="E2409" s="361" t="s">
        <v>14767</v>
      </c>
      <c r="F2409" s="361" t="s">
        <v>16020</v>
      </c>
      <c r="G2409" s="361" t="s">
        <v>14717</v>
      </c>
      <c r="H2409" s="361">
        <v>507</v>
      </c>
      <c r="I2409" s="363" t="s">
        <v>14717</v>
      </c>
      <c r="J2409" s="363" t="s">
        <v>12400</v>
      </c>
      <c r="K2409" s="360" t="s">
        <v>7964</v>
      </c>
      <c r="L2409" s="360" t="s">
        <v>14768</v>
      </c>
      <c r="M2409" s="360"/>
      <c r="N2409" s="363" t="s">
        <v>16022</v>
      </c>
      <c r="O2409" s="363" t="s">
        <v>13844</v>
      </c>
      <c r="P2409" s="363" t="s">
        <v>14769</v>
      </c>
      <c r="Q2409" s="363" t="s">
        <v>14770</v>
      </c>
      <c r="R2409" s="363" t="s">
        <v>16081</v>
      </c>
      <c r="S2409" s="363" t="s">
        <v>9852</v>
      </c>
      <c r="T2409" s="419" t="str">
        <f t="shared" si="75"/>
        <v>507Phường Ayun Pa</v>
      </c>
      <c r="U2409" t="e">
        <f>VLOOKUP(S2409,'DM CQT mới'!$E$7:$E$132,1,)</f>
        <v>#N/A</v>
      </c>
      <c r="V2409" s="360" t="s">
        <v>14768</v>
      </c>
      <c r="W2409" s="363" t="s">
        <v>16022</v>
      </c>
      <c r="X2409" t="b">
        <f t="shared" si="74"/>
        <v>0</v>
      </c>
    </row>
    <row r="2410" spans="1:24" ht="45" hidden="1">
      <c r="A2410" s="360" t="s">
        <v>14766</v>
      </c>
      <c r="B2410" s="361" t="s">
        <v>12247</v>
      </c>
      <c r="C2410" s="361">
        <v>4</v>
      </c>
      <c r="D2410" s="361" t="s">
        <v>5629</v>
      </c>
      <c r="E2410" s="361" t="s">
        <v>14767</v>
      </c>
      <c r="F2410" s="361" t="s">
        <v>16020</v>
      </c>
      <c r="G2410" s="361" t="s">
        <v>14717</v>
      </c>
      <c r="H2410" s="361">
        <v>507</v>
      </c>
      <c r="I2410" s="363" t="s">
        <v>14717</v>
      </c>
      <c r="J2410" s="363" t="s">
        <v>12400</v>
      </c>
      <c r="K2410" s="360" t="s">
        <v>7964</v>
      </c>
      <c r="L2410" s="360" t="s">
        <v>14768</v>
      </c>
      <c r="M2410" s="360"/>
      <c r="N2410" s="363" t="s">
        <v>16022</v>
      </c>
      <c r="O2410" s="363" t="s">
        <v>13844</v>
      </c>
      <c r="P2410" s="363" t="s">
        <v>14769</v>
      </c>
      <c r="Q2410" s="363" t="s">
        <v>14770</v>
      </c>
      <c r="R2410" s="363" t="s">
        <v>16081</v>
      </c>
      <c r="S2410" s="363" t="s">
        <v>9855</v>
      </c>
      <c r="T2410" s="419" t="str">
        <f t="shared" si="75"/>
        <v>507Xã Phú Thiện</v>
      </c>
      <c r="U2410" t="e">
        <f>VLOOKUP(S2410,'DM CQT mới'!$E$7:$E$132,1,)</f>
        <v>#N/A</v>
      </c>
      <c r="V2410" s="360" t="s">
        <v>14768</v>
      </c>
      <c r="W2410" s="363" t="s">
        <v>16022</v>
      </c>
      <c r="X2410" t="b">
        <f t="shared" si="74"/>
        <v>0</v>
      </c>
    </row>
    <row r="2411" spans="1:24" ht="45" hidden="1">
      <c r="A2411" s="360" t="s">
        <v>14766</v>
      </c>
      <c r="B2411" s="361" t="s">
        <v>12247</v>
      </c>
      <c r="C2411" s="361">
        <v>4</v>
      </c>
      <c r="D2411" s="361" t="s">
        <v>5629</v>
      </c>
      <c r="E2411" s="361" t="s">
        <v>14767</v>
      </c>
      <c r="F2411" s="361" t="s">
        <v>16020</v>
      </c>
      <c r="G2411" s="361" t="s">
        <v>14717</v>
      </c>
      <c r="H2411" s="361">
        <v>507</v>
      </c>
      <c r="I2411" s="363" t="s">
        <v>14717</v>
      </c>
      <c r="J2411" s="363" t="s">
        <v>12400</v>
      </c>
      <c r="K2411" s="360" t="s">
        <v>7964</v>
      </c>
      <c r="L2411" s="360" t="s">
        <v>14768</v>
      </c>
      <c r="M2411" s="360"/>
      <c r="N2411" s="363" t="s">
        <v>16022</v>
      </c>
      <c r="O2411" s="363" t="s">
        <v>13844</v>
      </c>
      <c r="P2411" s="363" t="s">
        <v>14769</v>
      </c>
      <c r="Q2411" s="363" t="s">
        <v>14770</v>
      </c>
      <c r="R2411" s="363" t="s">
        <v>16081</v>
      </c>
      <c r="S2411" s="363" t="s">
        <v>9859</v>
      </c>
      <c r="T2411" s="419" t="str">
        <f t="shared" si="75"/>
        <v>507Xã Ia Pa</v>
      </c>
      <c r="U2411" t="e">
        <f>VLOOKUP(S2411,'DM CQT mới'!$E$7:$E$132,1,)</f>
        <v>#N/A</v>
      </c>
      <c r="V2411" s="360" t="s">
        <v>14768</v>
      </c>
      <c r="W2411" s="363" t="s">
        <v>16022</v>
      </c>
      <c r="X2411" t="b">
        <f t="shared" si="74"/>
        <v>0</v>
      </c>
    </row>
    <row r="2412" spans="1:24" ht="45" hidden="1">
      <c r="A2412" s="360" t="s">
        <v>14766</v>
      </c>
      <c r="B2412" s="361" t="s">
        <v>12247</v>
      </c>
      <c r="C2412" s="361">
        <v>4</v>
      </c>
      <c r="D2412" s="361" t="s">
        <v>5629</v>
      </c>
      <c r="E2412" s="361" t="s">
        <v>14767</v>
      </c>
      <c r="F2412" s="361" t="s">
        <v>16020</v>
      </c>
      <c r="G2412" s="361" t="s">
        <v>14717</v>
      </c>
      <c r="H2412" s="361">
        <v>507</v>
      </c>
      <c r="I2412" s="363" t="s">
        <v>14717</v>
      </c>
      <c r="J2412" s="363" t="s">
        <v>12400</v>
      </c>
      <c r="K2412" s="360" t="s">
        <v>7964</v>
      </c>
      <c r="L2412" s="360" t="s">
        <v>14768</v>
      </c>
      <c r="M2412" s="360"/>
      <c r="N2412" s="363" t="s">
        <v>16022</v>
      </c>
      <c r="O2412" s="363" t="s">
        <v>13844</v>
      </c>
      <c r="P2412" s="363" t="s">
        <v>14769</v>
      </c>
      <c r="Q2412" s="363" t="s">
        <v>14770</v>
      </c>
      <c r="R2412" s="363" t="s">
        <v>16081</v>
      </c>
      <c r="S2412" s="363" t="s">
        <v>9857</v>
      </c>
      <c r="T2412" s="419" t="str">
        <f t="shared" si="75"/>
        <v>507Xã Ia Hiao</v>
      </c>
      <c r="U2412" t="e">
        <f>VLOOKUP(S2412,'DM CQT mới'!$E$7:$E$132,1,)</f>
        <v>#N/A</v>
      </c>
      <c r="V2412" s="360" t="s">
        <v>14768</v>
      </c>
      <c r="W2412" s="363" t="s">
        <v>16022</v>
      </c>
      <c r="X2412" t="b">
        <f t="shared" si="74"/>
        <v>0</v>
      </c>
    </row>
    <row r="2413" spans="1:24" ht="45" hidden="1">
      <c r="A2413" s="360" t="s">
        <v>14766</v>
      </c>
      <c r="B2413" s="361" t="s">
        <v>12247</v>
      </c>
      <c r="C2413" s="361">
        <v>4</v>
      </c>
      <c r="D2413" s="361" t="s">
        <v>5629</v>
      </c>
      <c r="E2413" s="361" t="s">
        <v>14767</v>
      </c>
      <c r="F2413" s="361" t="s">
        <v>16020</v>
      </c>
      <c r="G2413" s="361" t="s">
        <v>14717</v>
      </c>
      <c r="H2413" s="361">
        <v>507</v>
      </c>
      <c r="I2413" s="363" t="s">
        <v>14717</v>
      </c>
      <c r="J2413" s="363" t="s">
        <v>12400</v>
      </c>
      <c r="K2413" s="360" t="s">
        <v>7964</v>
      </c>
      <c r="L2413" s="360" t="s">
        <v>14768</v>
      </c>
      <c r="M2413" s="360"/>
      <c r="N2413" s="363" t="s">
        <v>16022</v>
      </c>
      <c r="O2413" s="363" t="s">
        <v>13844</v>
      </c>
      <c r="P2413" s="363" t="s">
        <v>14769</v>
      </c>
      <c r="Q2413" s="363" t="s">
        <v>14770</v>
      </c>
      <c r="R2413" s="363" t="s">
        <v>16081</v>
      </c>
      <c r="S2413" s="363" t="s">
        <v>9854</v>
      </c>
      <c r="T2413" s="419" t="str">
        <f t="shared" si="75"/>
        <v>507Xã Ia Sao</v>
      </c>
      <c r="U2413" t="e">
        <f>VLOOKUP(S2413,'DM CQT mới'!$E$7:$E$132,1,)</f>
        <v>#N/A</v>
      </c>
      <c r="V2413" s="360" t="s">
        <v>14768</v>
      </c>
      <c r="W2413" s="363" t="s">
        <v>16022</v>
      </c>
      <c r="X2413" t="b">
        <f t="shared" si="74"/>
        <v>0</v>
      </c>
    </row>
    <row r="2414" spans="1:24" ht="45" hidden="1">
      <c r="A2414" s="360" t="s">
        <v>14766</v>
      </c>
      <c r="B2414" s="361" t="s">
        <v>12247</v>
      </c>
      <c r="C2414" s="361">
        <v>4</v>
      </c>
      <c r="D2414" s="361" t="s">
        <v>5629</v>
      </c>
      <c r="E2414" s="361" t="s">
        <v>14767</v>
      </c>
      <c r="F2414" s="361" t="s">
        <v>16020</v>
      </c>
      <c r="G2414" s="361" t="s">
        <v>14717</v>
      </c>
      <c r="H2414" s="361">
        <v>507</v>
      </c>
      <c r="I2414" s="363" t="s">
        <v>14717</v>
      </c>
      <c r="J2414" s="363" t="s">
        <v>12400</v>
      </c>
      <c r="K2414" s="360" t="s">
        <v>7964</v>
      </c>
      <c r="L2414" s="360" t="s">
        <v>14768</v>
      </c>
      <c r="M2414" s="360"/>
      <c r="N2414" s="363" t="s">
        <v>16022</v>
      </c>
      <c r="O2414" s="363" t="s">
        <v>13844</v>
      </c>
      <c r="P2414" s="363" t="s">
        <v>14769</v>
      </c>
      <c r="Q2414" s="363" t="s">
        <v>14770</v>
      </c>
      <c r="R2414" s="363" t="s">
        <v>16081</v>
      </c>
      <c r="S2414" s="363" t="s">
        <v>9853</v>
      </c>
      <c r="T2414" s="419" t="str">
        <f t="shared" si="75"/>
        <v>507Xã Ia Rbol</v>
      </c>
      <c r="U2414" t="e">
        <f>VLOOKUP(S2414,'DM CQT mới'!$E$7:$E$132,1,)</f>
        <v>#N/A</v>
      </c>
      <c r="V2414" s="360" t="s">
        <v>14768</v>
      </c>
      <c r="W2414" s="363" t="s">
        <v>16022</v>
      </c>
      <c r="X2414" t="b">
        <f t="shared" si="74"/>
        <v>0</v>
      </c>
    </row>
    <row r="2415" spans="1:24" ht="45" hidden="1">
      <c r="A2415" s="360" t="s">
        <v>14766</v>
      </c>
      <c r="B2415" s="361" t="s">
        <v>12247</v>
      </c>
      <c r="C2415" s="361">
        <v>4</v>
      </c>
      <c r="D2415" s="361" t="s">
        <v>5629</v>
      </c>
      <c r="E2415" s="361" t="s">
        <v>14767</v>
      </c>
      <c r="F2415" s="361" t="s">
        <v>16020</v>
      </c>
      <c r="G2415" s="361" t="s">
        <v>14717</v>
      </c>
      <c r="H2415" s="361">
        <v>507</v>
      </c>
      <c r="I2415" s="363" t="s">
        <v>14717</v>
      </c>
      <c r="J2415" s="363" t="s">
        <v>12400</v>
      </c>
      <c r="K2415" s="360" t="s">
        <v>7964</v>
      </c>
      <c r="L2415" s="360" t="s">
        <v>14768</v>
      </c>
      <c r="M2415" s="360"/>
      <c r="N2415" s="363" t="s">
        <v>16022</v>
      </c>
      <c r="O2415" s="363" t="s">
        <v>13844</v>
      </c>
      <c r="P2415" s="363" t="s">
        <v>14769</v>
      </c>
      <c r="Q2415" s="363" t="s">
        <v>14770</v>
      </c>
      <c r="R2415" s="363" t="s">
        <v>16081</v>
      </c>
      <c r="S2415" s="363" t="s">
        <v>9858</v>
      </c>
      <c r="T2415" s="419" t="str">
        <f t="shared" si="75"/>
        <v>507Xã Pờ Tó</v>
      </c>
      <c r="U2415" t="e">
        <f>VLOOKUP(S2415,'DM CQT mới'!$E$7:$E$132,1,)</f>
        <v>#N/A</v>
      </c>
      <c r="V2415" s="360" t="s">
        <v>14768</v>
      </c>
      <c r="W2415" s="363" t="s">
        <v>16022</v>
      </c>
      <c r="X2415" t="b">
        <f t="shared" si="74"/>
        <v>0</v>
      </c>
    </row>
    <row r="2416" spans="1:24" ht="45" hidden="1">
      <c r="A2416" s="360" t="s">
        <v>14766</v>
      </c>
      <c r="B2416" s="361" t="s">
        <v>12247</v>
      </c>
      <c r="C2416" s="361">
        <v>4</v>
      </c>
      <c r="D2416" s="361" t="s">
        <v>5629</v>
      </c>
      <c r="E2416" s="361" t="s">
        <v>14767</v>
      </c>
      <c r="F2416" s="361" t="s">
        <v>16020</v>
      </c>
      <c r="G2416" s="361" t="s">
        <v>14717</v>
      </c>
      <c r="H2416" s="361">
        <v>507</v>
      </c>
      <c r="I2416" s="363" t="s">
        <v>14717</v>
      </c>
      <c r="J2416" s="363" t="s">
        <v>12400</v>
      </c>
      <c r="K2416" s="360" t="s">
        <v>7964</v>
      </c>
      <c r="L2416" s="360" t="s">
        <v>14768</v>
      </c>
      <c r="M2416" s="360"/>
      <c r="N2416" s="363" t="s">
        <v>16022</v>
      </c>
      <c r="O2416" s="363" t="s">
        <v>13844</v>
      </c>
      <c r="P2416" s="363" t="s">
        <v>14769</v>
      </c>
      <c r="Q2416" s="363" t="s">
        <v>14770</v>
      </c>
      <c r="R2416" s="363" t="s">
        <v>16081</v>
      </c>
      <c r="S2416" s="363" t="s">
        <v>9860</v>
      </c>
      <c r="T2416" s="419" t="str">
        <f t="shared" si="75"/>
        <v>507Xã Ia Tul</v>
      </c>
      <c r="U2416" t="e">
        <f>VLOOKUP(S2416,'DM CQT mới'!$E$7:$E$132,1,)</f>
        <v>#N/A</v>
      </c>
      <c r="V2416" s="360" t="s">
        <v>14768</v>
      </c>
      <c r="W2416" s="363" t="s">
        <v>16022</v>
      </c>
      <c r="X2416" t="b">
        <f t="shared" si="74"/>
        <v>0</v>
      </c>
    </row>
    <row r="2417" spans="1:24" ht="45" hidden="1">
      <c r="A2417" s="360" t="s">
        <v>14771</v>
      </c>
      <c r="B2417" s="361" t="s">
        <v>12247</v>
      </c>
      <c r="C2417" s="361">
        <v>5</v>
      </c>
      <c r="D2417" s="361" t="s">
        <v>5589</v>
      </c>
      <c r="E2417" s="361" t="s">
        <v>14772</v>
      </c>
      <c r="F2417" s="361" t="s">
        <v>16023</v>
      </c>
      <c r="G2417" s="361" t="s">
        <v>14717</v>
      </c>
      <c r="H2417" s="361">
        <v>507</v>
      </c>
      <c r="I2417" s="363" t="s">
        <v>14717</v>
      </c>
      <c r="J2417" s="363" t="s">
        <v>12400</v>
      </c>
      <c r="K2417" s="360" t="s">
        <v>7969</v>
      </c>
      <c r="L2417" s="360" t="s">
        <v>14773</v>
      </c>
      <c r="M2417" s="360"/>
      <c r="N2417" s="363" t="s">
        <v>16025</v>
      </c>
      <c r="O2417" s="363" t="s">
        <v>13844</v>
      </c>
      <c r="P2417" s="363" t="s">
        <v>5587</v>
      </c>
      <c r="Q2417" s="363" t="s">
        <v>14774</v>
      </c>
      <c r="R2417" s="363" t="s">
        <v>16082</v>
      </c>
      <c r="S2417" s="363" t="s">
        <v>9878</v>
      </c>
      <c r="T2417" s="419" t="str">
        <f t="shared" si="75"/>
        <v>507Xã Đức Cơ</v>
      </c>
      <c r="U2417" t="e">
        <f>VLOOKUP(S2417,'DM CQT mới'!$E$7:$E$132,1,)</f>
        <v>#N/A</v>
      </c>
      <c r="V2417" s="360" t="s">
        <v>14773</v>
      </c>
      <c r="W2417" s="363" t="s">
        <v>16025</v>
      </c>
      <c r="X2417" t="b">
        <f t="shared" si="74"/>
        <v>0</v>
      </c>
    </row>
    <row r="2418" spans="1:24" ht="45" hidden="1">
      <c r="A2418" s="360" t="s">
        <v>14771</v>
      </c>
      <c r="B2418" s="361" t="s">
        <v>12247</v>
      </c>
      <c r="C2418" s="361">
        <v>5</v>
      </c>
      <c r="D2418" s="361" t="s">
        <v>5589</v>
      </c>
      <c r="E2418" s="361" t="s">
        <v>14772</v>
      </c>
      <c r="F2418" s="361" t="s">
        <v>16023</v>
      </c>
      <c r="G2418" s="361" t="s">
        <v>14717</v>
      </c>
      <c r="H2418" s="361">
        <v>507</v>
      </c>
      <c r="I2418" s="363" t="s">
        <v>14717</v>
      </c>
      <c r="J2418" s="363" t="s">
        <v>12400</v>
      </c>
      <c r="K2418" s="360" t="s">
        <v>7969</v>
      </c>
      <c r="L2418" s="360" t="s">
        <v>14773</v>
      </c>
      <c r="M2418" s="360"/>
      <c r="N2418" s="363" t="s">
        <v>16025</v>
      </c>
      <c r="O2418" s="363" t="s">
        <v>13844</v>
      </c>
      <c r="P2418" s="363" t="s">
        <v>5587</v>
      </c>
      <c r="Q2418" s="363" t="s">
        <v>14774</v>
      </c>
      <c r="R2418" s="363" t="s">
        <v>16082</v>
      </c>
      <c r="S2418" s="363" t="s">
        <v>9880</v>
      </c>
      <c r="T2418" s="419" t="str">
        <f t="shared" si="75"/>
        <v>507Xã Ia Krêl</v>
      </c>
      <c r="U2418" t="e">
        <f>VLOOKUP(S2418,'DM CQT mới'!$E$7:$E$132,1,)</f>
        <v>#N/A</v>
      </c>
      <c r="V2418" s="360" t="s">
        <v>14773</v>
      </c>
      <c r="W2418" s="363" t="s">
        <v>16025</v>
      </c>
      <c r="X2418" t="b">
        <f t="shared" si="74"/>
        <v>0</v>
      </c>
    </row>
    <row r="2419" spans="1:24" ht="45">
      <c r="A2419" s="360" t="s">
        <v>14771</v>
      </c>
      <c r="B2419" s="361" t="s">
        <v>12247</v>
      </c>
      <c r="C2419" s="361">
        <v>5</v>
      </c>
      <c r="D2419" s="361" t="s">
        <v>5589</v>
      </c>
      <c r="E2419" s="361" t="s">
        <v>14772</v>
      </c>
      <c r="F2419" s="361" t="s">
        <v>16023</v>
      </c>
      <c r="G2419" s="361" t="s">
        <v>14717</v>
      </c>
      <c r="H2419" s="361">
        <v>507</v>
      </c>
      <c r="I2419" s="363" t="s">
        <v>14717</v>
      </c>
      <c r="J2419" s="363" t="s">
        <v>12400</v>
      </c>
      <c r="K2419" s="360" t="s">
        <v>7969</v>
      </c>
      <c r="L2419" s="360" t="s">
        <v>14773</v>
      </c>
      <c r="M2419" s="360"/>
      <c r="N2419" s="363" t="s">
        <v>16025</v>
      </c>
      <c r="O2419" s="363" t="s">
        <v>13844</v>
      </c>
      <c r="P2419" s="363" t="s">
        <v>5587</v>
      </c>
      <c r="Q2419" s="363" t="s">
        <v>14774</v>
      </c>
      <c r="R2419" s="363" t="s">
        <v>16082</v>
      </c>
      <c r="S2419" s="363" t="s">
        <v>9879</v>
      </c>
      <c r="T2419" s="419" t="str">
        <f t="shared" si="75"/>
        <v>507Xã Ia Dơk</v>
      </c>
      <c r="U2419" t="e">
        <f>VLOOKUP(S2419,'DM CQT mới'!$E$7:$E$132,1,)</f>
        <v>#N/A</v>
      </c>
      <c r="V2419" s="360" t="s">
        <v>14773</v>
      </c>
      <c r="W2419" s="363" t="s">
        <v>16025</v>
      </c>
      <c r="X2419" t="b">
        <f t="shared" si="74"/>
        <v>0</v>
      </c>
    </row>
    <row r="2420" spans="1:24" ht="45" hidden="1">
      <c r="A2420" s="360" t="s">
        <v>14771</v>
      </c>
      <c r="B2420" s="361" t="s">
        <v>12247</v>
      </c>
      <c r="C2420" s="361">
        <v>5</v>
      </c>
      <c r="D2420" s="361" t="s">
        <v>5589</v>
      </c>
      <c r="E2420" s="361" t="s">
        <v>14772</v>
      </c>
      <c r="F2420" s="361" t="s">
        <v>16023</v>
      </c>
      <c r="G2420" s="361" t="s">
        <v>14717</v>
      </c>
      <c r="H2420" s="361">
        <v>507</v>
      </c>
      <c r="I2420" s="363" t="s">
        <v>14717</v>
      </c>
      <c r="J2420" s="363" t="s">
        <v>12400</v>
      </c>
      <c r="K2420" s="360" t="s">
        <v>7969</v>
      </c>
      <c r="L2420" s="360" t="s">
        <v>14773</v>
      </c>
      <c r="M2420" s="360"/>
      <c r="N2420" s="363" t="s">
        <v>16025</v>
      </c>
      <c r="O2420" s="363" t="s">
        <v>13844</v>
      </c>
      <c r="P2420" s="363" t="s">
        <v>5587</v>
      </c>
      <c r="Q2420" s="363" t="s">
        <v>14774</v>
      </c>
      <c r="R2420" s="363" t="s">
        <v>16082</v>
      </c>
      <c r="S2420" s="363" t="s">
        <v>9884</v>
      </c>
      <c r="T2420" s="419" t="str">
        <f t="shared" si="75"/>
        <v>507Xã Ia Nan</v>
      </c>
      <c r="U2420" t="e">
        <f>VLOOKUP(S2420,'DM CQT mới'!$E$7:$E$132,1,)</f>
        <v>#N/A</v>
      </c>
      <c r="V2420" s="360" t="s">
        <v>14773</v>
      </c>
      <c r="W2420" s="363" t="s">
        <v>16025</v>
      </c>
      <c r="X2420" t="b">
        <f t="shared" si="74"/>
        <v>0</v>
      </c>
    </row>
    <row r="2421" spans="1:24" ht="45" hidden="1">
      <c r="A2421" s="360" t="s">
        <v>14771</v>
      </c>
      <c r="B2421" s="361" t="s">
        <v>12247</v>
      </c>
      <c r="C2421" s="361">
        <v>5</v>
      </c>
      <c r="D2421" s="361" t="s">
        <v>5589</v>
      </c>
      <c r="E2421" s="361" t="s">
        <v>14772</v>
      </c>
      <c r="F2421" s="361" t="s">
        <v>16023</v>
      </c>
      <c r="G2421" s="361" t="s">
        <v>14717</v>
      </c>
      <c r="H2421" s="361">
        <v>507</v>
      </c>
      <c r="I2421" s="363" t="s">
        <v>14717</v>
      </c>
      <c r="J2421" s="363" t="s">
        <v>12400</v>
      </c>
      <c r="K2421" s="360" t="s">
        <v>7969</v>
      </c>
      <c r="L2421" s="360" t="s">
        <v>14773</v>
      </c>
      <c r="M2421" s="360"/>
      <c r="N2421" s="363" t="s">
        <v>16025</v>
      </c>
      <c r="O2421" s="363" t="s">
        <v>13844</v>
      </c>
      <c r="P2421" s="363" t="s">
        <v>5587</v>
      </c>
      <c r="Q2421" s="363" t="s">
        <v>14774</v>
      </c>
      <c r="R2421" s="363" t="s">
        <v>16082</v>
      </c>
      <c r="S2421" s="363" t="s">
        <v>9883</v>
      </c>
      <c r="T2421" s="419" t="str">
        <f t="shared" si="75"/>
        <v>507Xã Ia Pnôn</v>
      </c>
      <c r="U2421" t="e">
        <f>VLOOKUP(S2421,'DM CQT mới'!$E$7:$E$132,1,)</f>
        <v>#N/A</v>
      </c>
      <c r="V2421" s="360" t="s">
        <v>14773</v>
      </c>
      <c r="W2421" s="363" t="s">
        <v>16025</v>
      </c>
      <c r="X2421" t="b">
        <f t="shared" si="74"/>
        <v>0</v>
      </c>
    </row>
    <row r="2422" spans="1:24" ht="45">
      <c r="A2422" s="360" t="s">
        <v>14771</v>
      </c>
      <c r="B2422" s="361" t="s">
        <v>12247</v>
      </c>
      <c r="C2422" s="361">
        <v>5</v>
      </c>
      <c r="D2422" s="361" t="s">
        <v>5589</v>
      </c>
      <c r="E2422" s="361" t="s">
        <v>14772</v>
      </c>
      <c r="F2422" s="361" t="s">
        <v>16023</v>
      </c>
      <c r="G2422" s="361" t="s">
        <v>14717</v>
      </c>
      <c r="H2422" s="361">
        <v>507</v>
      </c>
      <c r="I2422" s="363" t="s">
        <v>14717</v>
      </c>
      <c r="J2422" s="363" t="s">
        <v>12400</v>
      </c>
      <c r="K2422" s="360" t="s">
        <v>7969</v>
      </c>
      <c r="L2422" s="360" t="s">
        <v>14773</v>
      </c>
      <c r="M2422" s="360"/>
      <c r="N2422" s="363" t="s">
        <v>16025</v>
      </c>
      <c r="O2422" s="363" t="s">
        <v>13844</v>
      </c>
      <c r="P2422" s="363" t="s">
        <v>5587</v>
      </c>
      <c r="Q2422" s="363" t="s">
        <v>14774</v>
      </c>
      <c r="R2422" s="363" t="s">
        <v>16082</v>
      </c>
      <c r="S2422" s="363" t="s">
        <v>9885</v>
      </c>
      <c r="T2422" s="419" t="str">
        <f t="shared" si="75"/>
        <v>507Xã Ia Dom</v>
      </c>
      <c r="U2422" t="e">
        <f>VLOOKUP(S2422,'DM CQT mới'!$E$7:$E$132,1,)</f>
        <v>#N/A</v>
      </c>
      <c r="V2422" s="360" t="s">
        <v>14773</v>
      </c>
      <c r="W2422" s="363" t="s">
        <v>16025</v>
      </c>
      <c r="X2422" t="b">
        <f t="shared" si="74"/>
        <v>0</v>
      </c>
    </row>
    <row r="2423" spans="1:24" ht="45" hidden="1">
      <c r="A2423" s="360" t="s">
        <v>14775</v>
      </c>
      <c r="B2423" s="361" t="s">
        <v>12247</v>
      </c>
      <c r="C2423" s="361">
        <v>6</v>
      </c>
      <c r="D2423" s="361" t="s">
        <v>5600</v>
      </c>
      <c r="E2423" s="361" t="s">
        <v>14776</v>
      </c>
      <c r="F2423" s="361" t="s">
        <v>16026</v>
      </c>
      <c r="G2423" s="361" t="s">
        <v>14717</v>
      </c>
      <c r="H2423" s="361">
        <v>507</v>
      </c>
      <c r="I2423" s="363" t="s">
        <v>14717</v>
      </c>
      <c r="J2423" s="363" t="s">
        <v>12400</v>
      </c>
      <c r="K2423" s="360" t="s">
        <v>13780</v>
      </c>
      <c r="L2423" s="360" t="s">
        <v>14777</v>
      </c>
      <c r="M2423" s="360"/>
      <c r="N2423" s="363" t="s">
        <v>16083</v>
      </c>
      <c r="O2423" s="363" t="s">
        <v>13844</v>
      </c>
      <c r="P2423" s="363" t="s">
        <v>5598</v>
      </c>
      <c r="Q2423" s="363" t="s">
        <v>14778</v>
      </c>
      <c r="R2423" s="363" t="s">
        <v>16084</v>
      </c>
      <c r="S2423" s="363" t="s">
        <v>9825</v>
      </c>
      <c r="T2423" s="419" t="str">
        <f t="shared" si="75"/>
        <v>507Xã Chư Prông</v>
      </c>
      <c r="U2423" t="e">
        <f>VLOOKUP(S2423,'DM CQT mới'!$E$7:$E$132,1,)</f>
        <v>#N/A</v>
      </c>
      <c r="V2423" s="360" t="s">
        <v>14777</v>
      </c>
      <c r="W2423" s="363" t="s">
        <v>16083</v>
      </c>
      <c r="X2423" t="b">
        <f t="shared" si="74"/>
        <v>0</v>
      </c>
    </row>
    <row r="2424" spans="1:24" ht="45" hidden="1">
      <c r="A2424" s="360" t="s">
        <v>14775</v>
      </c>
      <c r="B2424" s="361" t="s">
        <v>12247</v>
      </c>
      <c r="C2424" s="361">
        <v>6</v>
      </c>
      <c r="D2424" s="361" t="s">
        <v>5600</v>
      </c>
      <c r="E2424" s="361" t="s">
        <v>14776</v>
      </c>
      <c r="F2424" s="361" t="s">
        <v>16026</v>
      </c>
      <c r="G2424" s="361" t="s">
        <v>14717</v>
      </c>
      <c r="H2424" s="361">
        <v>507</v>
      </c>
      <c r="I2424" s="363" t="s">
        <v>14717</v>
      </c>
      <c r="J2424" s="363" t="s">
        <v>12400</v>
      </c>
      <c r="K2424" s="360" t="s">
        <v>13780</v>
      </c>
      <c r="L2424" s="360" t="s">
        <v>14777</v>
      </c>
      <c r="M2424" s="360"/>
      <c r="N2424" s="363" t="s">
        <v>16083</v>
      </c>
      <c r="O2424" s="363" t="s">
        <v>13844</v>
      </c>
      <c r="P2424" s="363" t="s">
        <v>5598</v>
      </c>
      <c r="Q2424" s="363" t="s">
        <v>14778</v>
      </c>
      <c r="R2424" s="363" t="s">
        <v>16084</v>
      </c>
      <c r="S2424" s="363" t="s">
        <v>9826</v>
      </c>
      <c r="T2424" s="419" t="str">
        <f t="shared" si="75"/>
        <v>507Xã Bàu Cạn</v>
      </c>
      <c r="U2424" t="e">
        <f>VLOOKUP(S2424,'DM CQT mới'!$E$7:$E$132,1,)</f>
        <v>#N/A</v>
      </c>
      <c r="V2424" s="360" t="s">
        <v>14777</v>
      </c>
      <c r="W2424" s="363" t="s">
        <v>16083</v>
      </c>
      <c r="X2424" t="b">
        <f t="shared" si="74"/>
        <v>0</v>
      </c>
    </row>
    <row r="2425" spans="1:24" ht="45" hidden="1">
      <c r="A2425" s="360" t="s">
        <v>14775</v>
      </c>
      <c r="B2425" s="361" t="s">
        <v>12247</v>
      </c>
      <c r="C2425" s="361">
        <v>6</v>
      </c>
      <c r="D2425" s="361" t="s">
        <v>5600</v>
      </c>
      <c r="E2425" s="361" t="s">
        <v>14776</v>
      </c>
      <c r="F2425" s="361" t="s">
        <v>16026</v>
      </c>
      <c r="G2425" s="361" t="s">
        <v>14717</v>
      </c>
      <c r="H2425" s="361">
        <v>507</v>
      </c>
      <c r="I2425" s="363" t="s">
        <v>14717</v>
      </c>
      <c r="J2425" s="363" t="s">
        <v>12400</v>
      </c>
      <c r="K2425" s="360" t="s">
        <v>13780</v>
      </c>
      <c r="L2425" s="360" t="s">
        <v>14777</v>
      </c>
      <c r="M2425" s="360"/>
      <c r="N2425" s="363" t="s">
        <v>16083</v>
      </c>
      <c r="O2425" s="363" t="s">
        <v>13844</v>
      </c>
      <c r="P2425" s="363" t="s">
        <v>5598</v>
      </c>
      <c r="Q2425" s="363" t="s">
        <v>14778</v>
      </c>
      <c r="R2425" s="363" t="s">
        <v>16084</v>
      </c>
      <c r="S2425" s="363" t="s">
        <v>9827</v>
      </c>
      <c r="T2425" s="419" t="str">
        <f t="shared" si="75"/>
        <v>507Xã Ia Boòng</v>
      </c>
      <c r="U2425" t="e">
        <f>VLOOKUP(S2425,'DM CQT mới'!$E$7:$E$132,1,)</f>
        <v>#N/A</v>
      </c>
      <c r="V2425" s="360" t="s">
        <v>14777</v>
      </c>
      <c r="W2425" s="363" t="s">
        <v>16083</v>
      </c>
      <c r="X2425" t="b">
        <f t="shared" si="74"/>
        <v>0</v>
      </c>
    </row>
    <row r="2426" spans="1:24" ht="45" hidden="1">
      <c r="A2426" s="360" t="s">
        <v>14775</v>
      </c>
      <c r="B2426" s="361" t="s">
        <v>12247</v>
      </c>
      <c r="C2426" s="361">
        <v>6</v>
      </c>
      <c r="D2426" s="361" t="s">
        <v>5600</v>
      </c>
      <c r="E2426" s="361" t="s">
        <v>14776</v>
      </c>
      <c r="F2426" s="361" t="s">
        <v>16026</v>
      </c>
      <c r="G2426" s="361" t="s">
        <v>14717</v>
      </c>
      <c r="H2426" s="361">
        <v>507</v>
      </c>
      <c r="I2426" s="363" t="s">
        <v>14717</v>
      </c>
      <c r="J2426" s="363" t="s">
        <v>12400</v>
      </c>
      <c r="K2426" s="360" t="s">
        <v>13780</v>
      </c>
      <c r="L2426" s="360" t="s">
        <v>14777</v>
      </c>
      <c r="M2426" s="360"/>
      <c r="N2426" s="363" t="s">
        <v>16083</v>
      </c>
      <c r="O2426" s="363" t="s">
        <v>13844</v>
      </c>
      <c r="P2426" s="363" t="s">
        <v>5598</v>
      </c>
      <c r="Q2426" s="363" t="s">
        <v>14778</v>
      </c>
      <c r="R2426" s="363" t="s">
        <v>16084</v>
      </c>
      <c r="S2426" s="363" t="s">
        <v>9828</v>
      </c>
      <c r="T2426" s="419" t="str">
        <f t="shared" si="75"/>
        <v>507Xã Ia Lâu</v>
      </c>
      <c r="U2426" t="e">
        <f>VLOOKUP(S2426,'DM CQT mới'!$E$7:$E$132,1,)</f>
        <v>#N/A</v>
      </c>
      <c r="V2426" s="360" t="s">
        <v>14777</v>
      </c>
      <c r="W2426" s="363" t="s">
        <v>16083</v>
      </c>
      <c r="X2426" t="b">
        <f t="shared" si="74"/>
        <v>0</v>
      </c>
    </row>
    <row r="2427" spans="1:24" ht="45" hidden="1">
      <c r="A2427" s="360" t="s">
        <v>14775</v>
      </c>
      <c r="B2427" s="361" t="s">
        <v>12247</v>
      </c>
      <c r="C2427" s="361">
        <v>6</v>
      </c>
      <c r="D2427" s="361" t="s">
        <v>5600</v>
      </c>
      <c r="E2427" s="361" t="s">
        <v>14776</v>
      </c>
      <c r="F2427" s="361" t="s">
        <v>16026</v>
      </c>
      <c r="G2427" s="361" t="s">
        <v>14717</v>
      </c>
      <c r="H2427" s="361">
        <v>507</v>
      </c>
      <c r="I2427" s="363" t="s">
        <v>14717</v>
      </c>
      <c r="J2427" s="363" t="s">
        <v>12400</v>
      </c>
      <c r="K2427" s="360" t="s">
        <v>13780</v>
      </c>
      <c r="L2427" s="360" t="s">
        <v>14777</v>
      </c>
      <c r="M2427" s="360"/>
      <c r="N2427" s="363" t="s">
        <v>16083</v>
      </c>
      <c r="O2427" s="363" t="s">
        <v>13844</v>
      </c>
      <c r="P2427" s="363" t="s">
        <v>5598</v>
      </c>
      <c r="Q2427" s="363" t="s">
        <v>14778</v>
      </c>
      <c r="R2427" s="363" t="s">
        <v>16084</v>
      </c>
      <c r="S2427" s="363" t="s">
        <v>9829</v>
      </c>
      <c r="T2427" s="419" t="str">
        <f t="shared" si="75"/>
        <v>507Xã Ia Pia</v>
      </c>
      <c r="U2427" t="e">
        <f>VLOOKUP(S2427,'DM CQT mới'!$E$7:$E$132,1,)</f>
        <v>#N/A</v>
      </c>
      <c r="V2427" s="360" t="s">
        <v>14777</v>
      </c>
      <c r="W2427" s="363" t="s">
        <v>16083</v>
      </c>
      <c r="X2427" t="b">
        <f t="shared" si="74"/>
        <v>0</v>
      </c>
    </row>
    <row r="2428" spans="1:24" ht="45" hidden="1">
      <c r="A2428" s="360" t="s">
        <v>14775</v>
      </c>
      <c r="B2428" s="361" t="s">
        <v>12247</v>
      </c>
      <c r="C2428" s="361">
        <v>6</v>
      </c>
      <c r="D2428" s="361" t="s">
        <v>5600</v>
      </c>
      <c r="E2428" s="361" t="s">
        <v>14776</v>
      </c>
      <c r="F2428" s="361" t="s">
        <v>16026</v>
      </c>
      <c r="G2428" s="361" t="s">
        <v>14717</v>
      </c>
      <c r="H2428" s="361">
        <v>507</v>
      </c>
      <c r="I2428" s="363" t="s">
        <v>14717</v>
      </c>
      <c r="J2428" s="363" t="s">
        <v>12400</v>
      </c>
      <c r="K2428" s="360" t="s">
        <v>13780</v>
      </c>
      <c r="L2428" s="360" t="s">
        <v>14777</v>
      </c>
      <c r="M2428" s="360"/>
      <c r="N2428" s="363" t="s">
        <v>16083</v>
      </c>
      <c r="O2428" s="363" t="s">
        <v>13844</v>
      </c>
      <c r="P2428" s="363" t="s">
        <v>5598</v>
      </c>
      <c r="Q2428" s="363" t="s">
        <v>14778</v>
      </c>
      <c r="R2428" s="363" t="s">
        <v>16084</v>
      </c>
      <c r="S2428" s="363" t="s">
        <v>9830</v>
      </c>
      <c r="T2428" s="419" t="str">
        <f t="shared" si="75"/>
        <v>507Xã Ia Tôr</v>
      </c>
      <c r="U2428" t="e">
        <f>VLOOKUP(S2428,'DM CQT mới'!$E$7:$E$132,1,)</f>
        <v>#N/A</v>
      </c>
      <c r="V2428" s="360" t="s">
        <v>14777</v>
      </c>
      <c r="W2428" s="363" t="s">
        <v>16083</v>
      </c>
      <c r="X2428" t="b">
        <f t="shared" si="74"/>
        <v>0</v>
      </c>
    </row>
    <row r="2429" spans="1:24" ht="45" hidden="1">
      <c r="A2429" s="360" t="s">
        <v>14775</v>
      </c>
      <c r="B2429" s="361" t="s">
        <v>12247</v>
      </c>
      <c r="C2429" s="361">
        <v>6</v>
      </c>
      <c r="D2429" s="361" t="s">
        <v>5600</v>
      </c>
      <c r="E2429" s="361" t="s">
        <v>14776</v>
      </c>
      <c r="F2429" s="361" t="s">
        <v>16026</v>
      </c>
      <c r="G2429" s="361" t="s">
        <v>14717</v>
      </c>
      <c r="H2429" s="361">
        <v>507</v>
      </c>
      <c r="I2429" s="363" t="s">
        <v>14717</v>
      </c>
      <c r="J2429" s="363" t="s">
        <v>12400</v>
      </c>
      <c r="K2429" s="360" t="s">
        <v>13780</v>
      </c>
      <c r="L2429" s="360" t="s">
        <v>14777</v>
      </c>
      <c r="M2429" s="360"/>
      <c r="N2429" s="363" t="s">
        <v>16083</v>
      </c>
      <c r="O2429" s="363" t="s">
        <v>13844</v>
      </c>
      <c r="P2429" s="363" t="s">
        <v>5598</v>
      </c>
      <c r="Q2429" s="363" t="s">
        <v>14778</v>
      </c>
      <c r="R2429" s="363" t="s">
        <v>16084</v>
      </c>
      <c r="S2429" s="363" t="s">
        <v>9881</v>
      </c>
      <c r="T2429" s="419" t="str">
        <f t="shared" si="75"/>
        <v>507Xã Ia Púch</v>
      </c>
      <c r="U2429" t="e">
        <f>VLOOKUP(S2429,'DM CQT mới'!$E$7:$E$132,1,)</f>
        <v>#N/A</v>
      </c>
      <c r="V2429" s="360" t="s">
        <v>14777</v>
      </c>
      <c r="W2429" s="363" t="s">
        <v>16083</v>
      </c>
      <c r="X2429" t="b">
        <f t="shared" si="74"/>
        <v>0</v>
      </c>
    </row>
    <row r="2430" spans="1:24" ht="45" hidden="1">
      <c r="A2430" s="360" t="s">
        <v>14775</v>
      </c>
      <c r="B2430" s="361" t="s">
        <v>12247</v>
      </c>
      <c r="C2430" s="361">
        <v>6</v>
      </c>
      <c r="D2430" s="361" t="s">
        <v>5600</v>
      </c>
      <c r="E2430" s="361" t="s">
        <v>14776</v>
      </c>
      <c r="F2430" s="361" t="s">
        <v>16026</v>
      </c>
      <c r="G2430" s="361" t="s">
        <v>14717</v>
      </c>
      <c r="H2430" s="361">
        <v>507</v>
      </c>
      <c r="I2430" s="363" t="s">
        <v>14717</v>
      </c>
      <c r="J2430" s="363" t="s">
        <v>12400</v>
      </c>
      <c r="K2430" s="360" t="s">
        <v>13780</v>
      </c>
      <c r="L2430" s="360" t="s">
        <v>14777</v>
      </c>
      <c r="M2430" s="360"/>
      <c r="N2430" s="363" t="s">
        <v>16083</v>
      </c>
      <c r="O2430" s="363" t="s">
        <v>13844</v>
      </c>
      <c r="P2430" s="363" t="s">
        <v>5598</v>
      </c>
      <c r="Q2430" s="363" t="s">
        <v>14778</v>
      </c>
      <c r="R2430" s="363" t="s">
        <v>16084</v>
      </c>
      <c r="S2430" s="363" t="s">
        <v>9882</v>
      </c>
      <c r="T2430" s="419" t="str">
        <f t="shared" si="75"/>
        <v>507Xã Ia Mơ</v>
      </c>
      <c r="U2430" t="e">
        <f>VLOOKUP(S2430,'DM CQT mới'!$E$7:$E$132,1,)</f>
        <v>#N/A</v>
      </c>
      <c r="V2430" s="360" t="s">
        <v>14777</v>
      </c>
      <c r="W2430" s="363" t="s">
        <v>16083</v>
      </c>
      <c r="X2430" t="b">
        <f t="shared" si="74"/>
        <v>0</v>
      </c>
    </row>
    <row r="2431" spans="1:24" ht="45" hidden="1">
      <c r="A2431" s="360" t="s">
        <v>14779</v>
      </c>
      <c r="B2431" s="361" t="s">
        <v>12247</v>
      </c>
      <c r="C2431" s="361">
        <v>7</v>
      </c>
      <c r="D2431" s="361" t="s">
        <v>5643</v>
      </c>
      <c r="E2431" s="361" t="s">
        <v>14780</v>
      </c>
      <c r="F2431" s="361" t="s">
        <v>16029</v>
      </c>
      <c r="G2431" s="361" t="s">
        <v>14717</v>
      </c>
      <c r="H2431" s="361">
        <v>507</v>
      </c>
      <c r="I2431" s="363" t="s">
        <v>14717</v>
      </c>
      <c r="J2431" s="363" t="s">
        <v>12400</v>
      </c>
      <c r="K2431" s="360" t="s">
        <v>7970</v>
      </c>
      <c r="L2431" s="360" t="s">
        <v>14781</v>
      </c>
      <c r="M2431" s="360"/>
      <c r="N2431" s="363" t="s">
        <v>16085</v>
      </c>
      <c r="O2431" s="363" t="s">
        <v>13844</v>
      </c>
      <c r="P2431" s="363" t="s">
        <v>5641</v>
      </c>
      <c r="Q2431" s="363" t="s">
        <v>14782</v>
      </c>
      <c r="R2431" s="363" t="s">
        <v>16086</v>
      </c>
      <c r="S2431" s="363" t="s">
        <v>9861</v>
      </c>
      <c r="T2431" s="419" t="str">
        <f t="shared" si="75"/>
        <v>507Xã Phú Túc</v>
      </c>
      <c r="U2431" t="e">
        <f>VLOOKUP(S2431,'DM CQT mới'!$E$7:$E$132,1,)</f>
        <v>#N/A</v>
      </c>
      <c r="V2431" s="360" t="s">
        <v>14781</v>
      </c>
      <c r="W2431" s="363" t="s">
        <v>16085</v>
      </c>
      <c r="X2431" t="b">
        <f t="shared" si="74"/>
        <v>0</v>
      </c>
    </row>
    <row r="2432" spans="1:24" ht="45" hidden="1">
      <c r="A2432" s="360" t="s">
        <v>14779</v>
      </c>
      <c r="B2432" s="361" t="s">
        <v>12247</v>
      </c>
      <c r="C2432" s="361">
        <v>7</v>
      </c>
      <c r="D2432" s="361" t="s">
        <v>5643</v>
      </c>
      <c r="E2432" s="361" t="s">
        <v>14780</v>
      </c>
      <c r="F2432" s="361" t="s">
        <v>16029</v>
      </c>
      <c r="G2432" s="361" t="s">
        <v>14717</v>
      </c>
      <c r="H2432" s="361">
        <v>507</v>
      </c>
      <c r="I2432" s="363" t="s">
        <v>14717</v>
      </c>
      <c r="J2432" s="363" t="s">
        <v>12400</v>
      </c>
      <c r="K2432" s="360" t="s">
        <v>7970</v>
      </c>
      <c r="L2432" s="360" t="s">
        <v>14781</v>
      </c>
      <c r="M2432" s="360"/>
      <c r="N2432" s="363" t="s">
        <v>16085</v>
      </c>
      <c r="O2432" s="363" t="s">
        <v>13844</v>
      </c>
      <c r="P2432" s="363" t="s">
        <v>5641</v>
      </c>
      <c r="Q2432" s="363" t="s">
        <v>14782</v>
      </c>
      <c r="R2432" s="363" t="s">
        <v>16086</v>
      </c>
      <c r="S2432" s="363" t="s">
        <v>9863</v>
      </c>
      <c r="T2432" s="419" t="str">
        <f t="shared" si="75"/>
        <v>507Xã Ia Rsai</v>
      </c>
      <c r="U2432" t="e">
        <f>VLOOKUP(S2432,'DM CQT mới'!$E$7:$E$132,1,)</f>
        <v>#N/A</v>
      </c>
      <c r="V2432" s="360" t="s">
        <v>14781</v>
      </c>
      <c r="W2432" s="363" t="s">
        <v>16085</v>
      </c>
      <c r="X2432" t="b">
        <f t="shared" si="74"/>
        <v>0</v>
      </c>
    </row>
    <row r="2433" spans="1:24" ht="45" hidden="1">
      <c r="A2433" s="360" t="s">
        <v>14779</v>
      </c>
      <c r="B2433" s="361" t="s">
        <v>12247</v>
      </c>
      <c r="C2433" s="361">
        <v>7</v>
      </c>
      <c r="D2433" s="361" t="s">
        <v>5643</v>
      </c>
      <c r="E2433" s="361" t="s">
        <v>14780</v>
      </c>
      <c r="F2433" s="361" t="s">
        <v>16029</v>
      </c>
      <c r="G2433" s="361" t="s">
        <v>14717</v>
      </c>
      <c r="H2433" s="361">
        <v>507</v>
      </c>
      <c r="I2433" s="363" t="s">
        <v>14717</v>
      </c>
      <c r="J2433" s="363" t="s">
        <v>12400</v>
      </c>
      <c r="K2433" s="360" t="s">
        <v>7970</v>
      </c>
      <c r="L2433" s="360" t="s">
        <v>14781</v>
      </c>
      <c r="M2433" s="360"/>
      <c r="N2433" s="363" t="s">
        <v>16085</v>
      </c>
      <c r="O2433" s="363" t="s">
        <v>13844</v>
      </c>
      <c r="P2433" s="363" t="s">
        <v>5641</v>
      </c>
      <c r="Q2433" s="363" t="s">
        <v>14782</v>
      </c>
      <c r="R2433" s="363" t="s">
        <v>16086</v>
      </c>
      <c r="S2433" s="363" t="s">
        <v>9864</v>
      </c>
      <c r="T2433" s="419" t="str">
        <f t="shared" si="75"/>
        <v>507Xã Uar</v>
      </c>
      <c r="U2433" t="e">
        <f>VLOOKUP(S2433,'DM CQT mới'!$E$7:$E$132,1,)</f>
        <v>#N/A</v>
      </c>
      <c r="V2433" s="360" t="s">
        <v>14781</v>
      </c>
      <c r="W2433" s="363" t="s">
        <v>16085</v>
      </c>
      <c r="X2433" t="b">
        <f t="shared" si="74"/>
        <v>0</v>
      </c>
    </row>
    <row r="2434" spans="1:24" ht="45">
      <c r="A2434" s="360" t="s">
        <v>14779</v>
      </c>
      <c r="B2434" s="361" t="s">
        <v>12247</v>
      </c>
      <c r="C2434" s="361">
        <v>7</v>
      </c>
      <c r="D2434" s="361" t="s">
        <v>5643</v>
      </c>
      <c r="E2434" s="361" t="s">
        <v>14780</v>
      </c>
      <c r="F2434" s="361" t="s">
        <v>16029</v>
      </c>
      <c r="G2434" s="361" t="s">
        <v>14717</v>
      </c>
      <c r="H2434" s="361">
        <v>507</v>
      </c>
      <c r="I2434" s="363" t="s">
        <v>14717</v>
      </c>
      <c r="J2434" s="363" t="s">
        <v>12400</v>
      </c>
      <c r="K2434" s="360" t="s">
        <v>7970</v>
      </c>
      <c r="L2434" s="360" t="s">
        <v>14781</v>
      </c>
      <c r="M2434" s="360"/>
      <c r="N2434" s="363" t="s">
        <v>16085</v>
      </c>
      <c r="O2434" s="363" t="s">
        <v>13844</v>
      </c>
      <c r="P2434" s="363" t="s">
        <v>5641</v>
      </c>
      <c r="Q2434" s="363" t="s">
        <v>14782</v>
      </c>
      <c r="R2434" s="363" t="s">
        <v>16086</v>
      </c>
      <c r="S2434" s="363" t="s">
        <v>9862</v>
      </c>
      <c r="T2434" s="419" t="str">
        <f t="shared" si="75"/>
        <v>507Xã Ia Dreh</v>
      </c>
      <c r="U2434" t="e">
        <f>VLOOKUP(S2434,'DM CQT mới'!$E$7:$E$132,1,)</f>
        <v>#N/A</v>
      </c>
      <c r="V2434" s="360" t="s">
        <v>14781</v>
      </c>
      <c r="W2434" s="363" t="s">
        <v>16085</v>
      </c>
      <c r="X2434" t="b">
        <f t="shared" si="74"/>
        <v>0</v>
      </c>
    </row>
    <row r="2435" spans="1:24" ht="45" hidden="1">
      <c r="A2435" s="360" t="s">
        <v>14783</v>
      </c>
      <c r="B2435" s="361" t="s">
        <v>12247</v>
      </c>
      <c r="C2435" s="361">
        <v>8</v>
      </c>
      <c r="D2435" s="361" t="s">
        <v>5525</v>
      </c>
      <c r="E2435" s="361" t="s">
        <v>14784</v>
      </c>
      <c r="F2435" s="361" t="s">
        <v>16032</v>
      </c>
      <c r="G2435" s="361" t="s">
        <v>14717</v>
      </c>
      <c r="H2435" s="361">
        <v>507</v>
      </c>
      <c r="I2435" s="363" t="s">
        <v>14717</v>
      </c>
      <c r="J2435" s="363" t="s">
        <v>12400</v>
      </c>
      <c r="K2435" s="360" t="s">
        <v>7965</v>
      </c>
      <c r="L2435" s="360" t="s">
        <v>14785</v>
      </c>
      <c r="M2435" s="360"/>
      <c r="N2435" s="363" t="s">
        <v>16087</v>
      </c>
      <c r="O2435" s="363" t="s">
        <v>13844</v>
      </c>
      <c r="P2435" s="363" t="s">
        <v>5523</v>
      </c>
      <c r="Q2435" s="363" t="s">
        <v>14786</v>
      </c>
      <c r="R2435" s="363" t="s">
        <v>16088</v>
      </c>
      <c r="S2435" s="363" t="s">
        <v>9841</v>
      </c>
      <c r="T2435" s="419" t="str">
        <f t="shared" si="75"/>
        <v>507Xã Kbang</v>
      </c>
      <c r="U2435" t="e">
        <f>VLOOKUP(S2435,'DM CQT mới'!$E$7:$E$132,1,)</f>
        <v>#N/A</v>
      </c>
      <c r="V2435" s="360" t="s">
        <v>14785</v>
      </c>
      <c r="W2435" s="363" t="s">
        <v>16087</v>
      </c>
      <c r="X2435" t="b">
        <f t="shared" si="74"/>
        <v>0</v>
      </c>
    </row>
    <row r="2436" spans="1:24" ht="45" hidden="1">
      <c r="A2436" s="360" t="s">
        <v>14783</v>
      </c>
      <c r="B2436" s="361" t="s">
        <v>12247</v>
      </c>
      <c r="C2436" s="361">
        <v>8</v>
      </c>
      <c r="D2436" s="361" t="s">
        <v>5525</v>
      </c>
      <c r="E2436" s="361" t="s">
        <v>14784</v>
      </c>
      <c r="F2436" s="361" t="s">
        <v>16032</v>
      </c>
      <c r="G2436" s="361" t="s">
        <v>14717</v>
      </c>
      <c r="H2436" s="361">
        <v>507</v>
      </c>
      <c r="I2436" s="363" t="s">
        <v>14717</v>
      </c>
      <c r="J2436" s="363" t="s">
        <v>12400</v>
      </c>
      <c r="K2436" s="360" t="s">
        <v>7965</v>
      </c>
      <c r="L2436" s="360" t="s">
        <v>14785</v>
      </c>
      <c r="M2436" s="360"/>
      <c r="N2436" s="363" t="s">
        <v>16087</v>
      </c>
      <c r="O2436" s="363" t="s">
        <v>13844</v>
      </c>
      <c r="P2436" s="363" t="s">
        <v>5523</v>
      </c>
      <c r="Q2436" s="363" t="s">
        <v>14786</v>
      </c>
      <c r="R2436" s="363" t="s">
        <v>16088</v>
      </c>
      <c r="S2436" s="363" t="s">
        <v>9888</v>
      </c>
      <c r="T2436" s="419" t="str">
        <f t="shared" si="75"/>
        <v>507Xã Krong</v>
      </c>
      <c r="U2436" t="e">
        <f>VLOOKUP(S2436,'DM CQT mới'!$E$7:$E$132,1,)</f>
        <v>#N/A</v>
      </c>
      <c r="V2436" s="360" t="s">
        <v>14785</v>
      </c>
      <c r="W2436" s="363" t="s">
        <v>16087</v>
      </c>
      <c r="X2436" t="b">
        <f t="shared" ref="X2436:X2499" si="76">V2436=D2436</f>
        <v>0</v>
      </c>
    </row>
    <row r="2437" spans="1:24" ht="45" hidden="1">
      <c r="A2437" s="360" t="s">
        <v>14783</v>
      </c>
      <c r="B2437" s="361" t="s">
        <v>12247</v>
      </c>
      <c r="C2437" s="361">
        <v>8</v>
      </c>
      <c r="D2437" s="361" t="s">
        <v>5525</v>
      </c>
      <c r="E2437" s="361" t="s">
        <v>14784</v>
      </c>
      <c r="F2437" s="361" t="s">
        <v>16032</v>
      </c>
      <c r="G2437" s="361" t="s">
        <v>14717</v>
      </c>
      <c r="H2437" s="361">
        <v>507</v>
      </c>
      <c r="I2437" s="363" t="s">
        <v>14717</v>
      </c>
      <c r="J2437" s="363" t="s">
        <v>12400</v>
      </c>
      <c r="K2437" s="360" t="s">
        <v>7965</v>
      </c>
      <c r="L2437" s="360" t="s">
        <v>14785</v>
      </c>
      <c r="M2437" s="360"/>
      <c r="N2437" s="363" t="s">
        <v>16087</v>
      </c>
      <c r="O2437" s="363" t="s">
        <v>13844</v>
      </c>
      <c r="P2437" s="363" t="s">
        <v>5523</v>
      </c>
      <c r="Q2437" s="363" t="s">
        <v>14786</v>
      </c>
      <c r="R2437" s="363" t="s">
        <v>16088</v>
      </c>
      <c r="S2437" s="363" t="s">
        <v>9845</v>
      </c>
      <c r="T2437" s="419" t="str">
        <f t="shared" ref="T2437:T2500" si="77">H2437&amp;S2437</f>
        <v>507Xã Đak Rong</v>
      </c>
      <c r="U2437" t="e">
        <f>VLOOKUP(S2437,'DM CQT mới'!$E$7:$E$132,1,)</f>
        <v>#N/A</v>
      </c>
      <c r="V2437" s="360" t="s">
        <v>14785</v>
      </c>
      <c r="W2437" s="363" t="s">
        <v>16087</v>
      </c>
      <c r="X2437" t="b">
        <f t="shared" si="76"/>
        <v>0</v>
      </c>
    </row>
    <row r="2438" spans="1:24" ht="45" hidden="1">
      <c r="A2438" s="360" t="s">
        <v>14783</v>
      </c>
      <c r="B2438" s="361" t="s">
        <v>12247</v>
      </c>
      <c r="C2438" s="361">
        <v>8</v>
      </c>
      <c r="D2438" s="361" t="s">
        <v>5525</v>
      </c>
      <c r="E2438" s="361" t="s">
        <v>14784</v>
      </c>
      <c r="F2438" s="361" t="s">
        <v>16032</v>
      </c>
      <c r="G2438" s="361" t="s">
        <v>14717</v>
      </c>
      <c r="H2438" s="361">
        <v>507</v>
      </c>
      <c r="I2438" s="363" t="s">
        <v>14717</v>
      </c>
      <c r="J2438" s="363" t="s">
        <v>12400</v>
      </c>
      <c r="K2438" s="360" t="s">
        <v>7965</v>
      </c>
      <c r="L2438" s="360" t="s">
        <v>14785</v>
      </c>
      <c r="M2438" s="360"/>
      <c r="N2438" s="363" t="s">
        <v>16087</v>
      </c>
      <c r="O2438" s="363" t="s">
        <v>13844</v>
      </c>
      <c r="P2438" s="363" t="s">
        <v>5523</v>
      </c>
      <c r="Q2438" s="363" t="s">
        <v>14786</v>
      </c>
      <c r="R2438" s="363" t="s">
        <v>16088</v>
      </c>
      <c r="S2438" s="363" t="s">
        <v>9843</v>
      </c>
      <c r="T2438" s="419" t="str">
        <f t="shared" si="77"/>
        <v>507Xã Tơ Tung</v>
      </c>
      <c r="U2438" t="e">
        <f>VLOOKUP(S2438,'DM CQT mới'!$E$7:$E$132,1,)</f>
        <v>#N/A</v>
      </c>
      <c r="V2438" s="360" t="s">
        <v>14785</v>
      </c>
      <c r="W2438" s="363" t="s">
        <v>16087</v>
      </c>
      <c r="X2438" t="b">
        <f t="shared" si="76"/>
        <v>0</v>
      </c>
    </row>
    <row r="2439" spans="1:24" ht="45" hidden="1">
      <c r="A2439" s="360" t="s">
        <v>14783</v>
      </c>
      <c r="B2439" s="361" t="s">
        <v>12247</v>
      </c>
      <c r="C2439" s="361">
        <v>8</v>
      </c>
      <c r="D2439" s="361" t="s">
        <v>5525</v>
      </c>
      <c r="E2439" s="361" t="s">
        <v>14784</v>
      </c>
      <c r="F2439" s="361" t="s">
        <v>16032</v>
      </c>
      <c r="G2439" s="361" t="s">
        <v>14717</v>
      </c>
      <c r="H2439" s="361">
        <v>507</v>
      </c>
      <c r="I2439" s="363" t="s">
        <v>14717</v>
      </c>
      <c r="J2439" s="363" t="s">
        <v>12400</v>
      </c>
      <c r="K2439" s="360" t="s">
        <v>7965</v>
      </c>
      <c r="L2439" s="360" t="s">
        <v>14785</v>
      </c>
      <c r="M2439" s="360"/>
      <c r="N2439" s="363" t="s">
        <v>16087</v>
      </c>
      <c r="O2439" s="363" t="s">
        <v>13844</v>
      </c>
      <c r="P2439" s="363" t="s">
        <v>5523</v>
      </c>
      <c r="Q2439" s="363" t="s">
        <v>14786</v>
      </c>
      <c r="R2439" s="363" t="s">
        <v>16088</v>
      </c>
      <c r="S2439" s="363" t="s">
        <v>9842</v>
      </c>
      <c r="T2439" s="419" t="str">
        <f t="shared" si="77"/>
        <v>507Xã Kông Bơ La</v>
      </c>
      <c r="U2439" t="e">
        <f>VLOOKUP(S2439,'DM CQT mới'!$E$7:$E$132,1,)</f>
        <v>#N/A</v>
      </c>
      <c r="V2439" s="360" t="s">
        <v>14785</v>
      </c>
      <c r="W2439" s="363" t="s">
        <v>16087</v>
      </c>
      <c r="X2439" t="b">
        <f t="shared" si="76"/>
        <v>0</v>
      </c>
    </row>
    <row r="2440" spans="1:24" ht="45" hidden="1">
      <c r="A2440" s="360" t="s">
        <v>14783</v>
      </c>
      <c r="B2440" s="361" t="s">
        <v>12247</v>
      </c>
      <c r="C2440" s="361">
        <v>8</v>
      </c>
      <c r="D2440" s="361" t="s">
        <v>5525</v>
      </c>
      <c r="E2440" s="361" t="s">
        <v>14784</v>
      </c>
      <c r="F2440" s="361" t="s">
        <v>16032</v>
      </c>
      <c r="G2440" s="361" t="s">
        <v>14717</v>
      </c>
      <c r="H2440" s="361">
        <v>507</v>
      </c>
      <c r="I2440" s="363" t="s">
        <v>14717</v>
      </c>
      <c r="J2440" s="363" t="s">
        <v>12400</v>
      </c>
      <c r="K2440" s="360" t="s">
        <v>7965</v>
      </c>
      <c r="L2440" s="360" t="s">
        <v>14785</v>
      </c>
      <c r="M2440" s="360"/>
      <c r="N2440" s="363" t="s">
        <v>16087</v>
      </c>
      <c r="O2440" s="363" t="s">
        <v>13844</v>
      </c>
      <c r="P2440" s="363" t="s">
        <v>5523</v>
      </c>
      <c r="Q2440" s="363" t="s">
        <v>14786</v>
      </c>
      <c r="R2440" s="363" t="s">
        <v>16088</v>
      </c>
      <c r="S2440" s="363" t="s">
        <v>9844</v>
      </c>
      <c r="T2440" s="419" t="str">
        <f t="shared" si="77"/>
        <v>507Xã Sơn Lang</v>
      </c>
      <c r="U2440" t="e">
        <f>VLOOKUP(S2440,'DM CQT mới'!$E$7:$E$132,1,)</f>
        <v>#N/A</v>
      </c>
      <c r="V2440" s="360" t="s">
        <v>14785</v>
      </c>
      <c r="W2440" s="363" t="s">
        <v>16087</v>
      </c>
      <c r="X2440" t="b">
        <f t="shared" si="76"/>
        <v>0</v>
      </c>
    </row>
    <row r="2441" spans="1:24" ht="45" hidden="1">
      <c r="A2441" s="360" t="s">
        <v>14787</v>
      </c>
      <c r="B2441" s="361" t="s">
        <v>11993</v>
      </c>
      <c r="C2441" s="361">
        <v>17</v>
      </c>
      <c r="D2441" s="361">
        <v>2126</v>
      </c>
      <c r="E2441" s="361" t="s">
        <v>14788</v>
      </c>
      <c r="F2441" s="361" t="s">
        <v>16089</v>
      </c>
      <c r="G2441" s="361" t="s">
        <v>14721</v>
      </c>
      <c r="H2441" s="361" t="s">
        <v>7945</v>
      </c>
      <c r="I2441" s="363" t="s">
        <v>14721</v>
      </c>
      <c r="J2441" s="363" t="s">
        <v>12400</v>
      </c>
      <c r="K2441" s="360" t="s">
        <v>13789</v>
      </c>
      <c r="L2441" s="360">
        <v>2126</v>
      </c>
      <c r="M2441" s="360" t="s">
        <v>14788</v>
      </c>
      <c r="N2441" s="363" t="s">
        <v>16090</v>
      </c>
      <c r="O2441" s="363" t="s">
        <v>13926</v>
      </c>
      <c r="P2441" s="363" t="s">
        <v>4658</v>
      </c>
      <c r="Q2441" s="363" t="s">
        <v>14723</v>
      </c>
      <c r="R2441" s="363" t="s">
        <v>16091</v>
      </c>
      <c r="S2441" s="363" t="s">
        <v>9681</v>
      </c>
      <c r="T2441" s="419" t="str">
        <f t="shared" si="77"/>
        <v>505Phường Cẩm Thành</v>
      </c>
      <c r="U2441" t="e">
        <f>VLOOKUP(S2441,'DM CQT mới'!$E$7:$E$132,1,)</f>
        <v>#N/A</v>
      </c>
      <c r="V2441" s="360">
        <v>2126</v>
      </c>
      <c r="W2441" s="363" t="s">
        <v>16090</v>
      </c>
      <c r="X2441" t="b">
        <f t="shared" si="76"/>
        <v>1</v>
      </c>
    </row>
    <row r="2442" spans="1:24" ht="45" hidden="1">
      <c r="A2442" s="360" t="s">
        <v>14787</v>
      </c>
      <c r="B2442" s="361" t="s">
        <v>11993</v>
      </c>
      <c r="C2442" s="361">
        <v>17</v>
      </c>
      <c r="D2442" s="361">
        <v>2126</v>
      </c>
      <c r="E2442" s="361" t="s">
        <v>14788</v>
      </c>
      <c r="F2442" s="361" t="s">
        <v>16089</v>
      </c>
      <c r="G2442" s="361" t="s">
        <v>14721</v>
      </c>
      <c r="H2442" s="361" t="s">
        <v>7945</v>
      </c>
      <c r="I2442" s="363" t="s">
        <v>14721</v>
      </c>
      <c r="J2442" s="363" t="s">
        <v>12400</v>
      </c>
      <c r="K2442" s="360" t="s">
        <v>13789</v>
      </c>
      <c r="L2442" s="360">
        <v>2126</v>
      </c>
      <c r="M2442" s="360" t="s">
        <v>14788</v>
      </c>
      <c r="N2442" s="363" t="s">
        <v>16090</v>
      </c>
      <c r="O2442" s="363" t="s">
        <v>13926</v>
      </c>
      <c r="P2442" s="363" t="s">
        <v>4658</v>
      </c>
      <c r="Q2442" s="363" t="s">
        <v>14723</v>
      </c>
      <c r="R2442" s="363" t="s">
        <v>16091</v>
      </c>
      <c r="S2442" s="363" t="s">
        <v>9680</v>
      </c>
      <c r="T2442" s="419" t="str">
        <f t="shared" si="77"/>
        <v>505Phường Trương Quang Trọng</v>
      </c>
      <c r="U2442" t="e">
        <f>VLOOKUP(S2442,'DM CQT mới'!$E$7:$E$132,1,)</f>
        <v>#N/A</v>
      </c>
      <c r="V2442" s="360">
        <v>2126</v>
      </c>
      <c r="W2442" s="363" t="s">
        <v>16090</v>
      </c>
      <c r="X2442" t="b">
        <f t="shared" si="76"/>
        <v>1</v>
      </c>
    </row>
    <row r="2443" spans="1:24" ht="45" hidden="1">
      <c r="A2443" s="360" t="s">
        <v>14787</v>
      </c>
      <c r="B2443" s="361" t="s">
        <v>11993</v>
      </c>
      <c r="C2443" s="361">
        <v>17</v>
      </c>
      <c r="D2443" s="361">
        <v>2126</v>
      </c>
      <c r="E2443" s="361" t="s">
        <v>14788</v>
      </c>
      <c r="F2443" s="361" t="s">
        <v>16089</v>
      </c>
      <c r="G2443" s="361" t="s">
        <v>14721</v>
      </c>
      <c r="H2443" s="361" t="s">
        <v>7945</v>
      </c>
      <c r="I2443" s="363" t="s">
        <v>14721</v>
      </c>
      <c r="J2443" s="363" t="s">
        <v>12400</v>
      </c>
      <c r="K2443" s="360" t="s">
        <v>13789</v>
      </c>
      <c r="L2443" s="360">
        <v>2126</v>
      </c>
      <c r="M2443" s="360" t="s">
        <v>14788</v>
      </c>
      <c r="N2443" s="363" t="s">
        <v>16090</v>
      </c>
      <c r="O2443" s="363" t="s">
        <v>13926</v>
      </c>
      <c r="P2443" s="363" t="s">
        <v>4658</v>
      </c>
      <c r="Q2443" s="363" t="s">
        <v>14723</v>
      </c>
      <c r="R2443" s="363" t="s">
        <v>16091</v>
      </c>
      <c r="S2443" s="363" t="s">
        <v>8292</v>
      </c>
      <c r="T2443" s="419" t="str">
        <f t="shared" si="77"/>
        <v>505Phường Nghĩa Lộ</v>
      </c>
      <c r="U2443" t="e">
        <f>VLOOKUP(S2443,'DM CQT mới'!$E$7:$E$132,1,)</f>
        <v>#N/A</v>
      </c>
      <c r="V2443" s="360">
        <v>2126</v>
      </c>
      <c r="W2443" s="363" t="s">
        <v>16090</v>
      </c>
      <c r="X2443" t="b">
        <f t="shared" si="76"/>
        <v>1</v>
      </c>
    </row>
    <row r="2444" spans="1:24" ht="45" hidden="1">
      <c r="A2444" s="360" t="s">
        <v>14787</v>
      </c>
      <c r="B2444" s="361" t="s">
        <v>11993</v>
      </c>
      <c r="C2444" s="361">
        <v>17</v>
      </c>
      <c r="D2444" s="361">
        <v>2126</v>
      </c>
      <c r="E2444" s="361" t="s">
        <v>14788</v>
      </c>
      <c r="F2444" s="361" t="s">
        <v>16089</v>
      </c>
      <c r="G2444" s="361" t="s">
        <v>14721</v>
      </c>
      <c r="H2444" s="361" t="s">
        <v>7945</v>
      </c>
      <c r="I2444" s="363" t="s">
        <v>14721</v>
      </c>
      <c r="J2444" s="363" t="s">
        <v>12400</v>
      </c>
      <c r="K2444" s="360" t="s">
        <v>13789</v>
      </c>
      <c r="L2444" s="360">
        <v>2126</v>
      </c>
      <c r="M2444" s="360" t="s">
        <v>14788</v>
      </c>
      <c r="N2444" s="363" t="s">
        <v>16090</v>
      </c>
      <c r="O2444" s="363" t="s">
        <v>13926</v>
      </c>
      <c r="P2444" s="363" t="s">
        <v>4658</v>
      </c>
      <c r="Q2444" s="363" t="s">
        <v>14723</v>
      </c>
      <c r="R2444" s="363" t="s">
        <v>16091</v>
      </c>
      <c r="S2444" s="363" t="s">
        <v>9679</v>
      </c>
      <c r="T2444" s="419" t="str">
        <f t="shared" si="77"/>
        <v>505Xã Tịnh Khê</v>
      </c>
      <c r="U2444" t="e">
        <f>VLOOKUP(S2444,'DM CQT mới'!$E$7:$E$132,1,)</f>
        <v>#N/A</v>
      </c>
      <c r="V2444" s="360">
        <v>2126</v>
      </c>
      <c r="W2444" s="363" t="s">
        <v>16090</v>
      </c>
      <c r="X2444" t="b">
        <f t="shared" si="76"/>
        <v>1</v>
      </c>
    </row>
    <row r="2445" spans="1:24" ht="45" hidden="1">
      <c r="A2445" s="360" t="s">
        <v>14787</v>
      </c>
      <c r="B2445" s="361" t="s">
        <v>11993</v>
      </c>
      <c r="C2445" s="361">
        <v>17</v>
      </c>
      <c r="D2445" s="361">
        <v>2126</v>
      </c>
      <c r="E2445" s="361" t="s">
        <v>14788</v>
      </c>
      <c r="F2445" s="361" t="s">
        <v>16089</v>
      </c>
      <c r="G2445" s="361" t="s">
        <v>14721</v>
      </c>
      <c r="H2445" s="361" t="s">
        <v>7945</v>
      </c>
      <c r="I2445" s="363" t="s">
        <v>14721</v>
      </c>
      <c r="J2445" s="363" t="s">
        <v>12400</v>
      </c>
      <c r="K2445" s="360" t="s">
        <v>13789</v>
      </c>
      <c r="L2445" s="360">
        <v>2126</v>
      </c>
      <c r="M2445" s="360" t="s">
        <v>14788</v>
      </c>
      <c r="N2445" s="363" t="s">
        <v>16090</v>
      </c>
      <c r="O2445" s="363" t="s">
        <v>13926</v>
      </c>
      <c r="P2445" s="363" t="s">
        <v>4658</v>
      </c>
      <c r="Q2445" s="363" t="s">
        <v>14723</v>
      </c>
      <c r="R2445" s="363" t="s">
        <v>16091</v>
      </c>
      <c r="S2445" s="363" t="s">
        <v>8927</v>
      </c>
      <c r="T2445" s="419" t="str">
        <f t="shared" si="77"/>
        <v>505Xã An Phú</v>
      </c>
      <c r="U2445" t="e">
        <f>VLOOKUP(S2445,'DM CQT mới'!$E$7:$E$132,1,)</f>
        <v>#N/A</v>
      </c>
      <c r="V2445" s="360">
        <v>2126</v>
      </c>
      <c r="W2445" s="363" t="s">
        <v>16090</v>
      </c>
      <c r="X2445" t="b">
        <f t="shared" si="76"/>
        <v>1</v>
      </c>
    </row>
    <row r="2446" spans="1:24" ht="75" hidden="1">
      <c r="A2446" s="360" t="s">
        <v>14789</v>
      </c>
      <c r="B2446" s="361" t="s">
        <v>11993</v>
      </c>
      <c r="C2446" s="361">
        <v>18</v>
      </c>
      <c r="D2446" s="361" t="s">
        <v>4682</v>
      </c>
      <c r="E2446" s="361" t="s">
        <v>14790</v>
      </c>
      <c r="F2446" s="361" t="s">
        <v>16092</v>
      </c>
      <c r="G2446" s="361" t="s">
        <v>14721</v>
      </c>
      <c r="H2446" s="361" t="s">
        <v>7945</v>
      </c>
      <c r="I2446" s="363" t="s">
        <v>14721</v>
      </c>
      <c r="J2446" s="363" t="s">
        <v>12400</v>
      </c>
      <c r="K2446" s="360" t="s">
        <v>7966</v>
      </c>
      <c r="L2446" s="360" t="s">
        <v>4682</v>
      </c>
      <c r="M2446" s="360" t="s">
        <v>14790</v>
      </c>
      <c r="N2446" s="363" t="s">
        <v>16093</v>
      </c>
      <c r="O2446" s="363" t="s">
        <v>13926</v>
      </c>
      <c r="P2446" s="363" t="s">
        <v>14791</v>
      </c>
      <c r="Q2446" s="363" t="s">
        <v>14792</v>
      </c>
      <c r="R2446" s="363" t="s">
        <v>16094</v>
      </c>
      <c r="S2446" s="363" t="s">
        <v>67</v>
      </c>
      <c r="T2446" s="419" t="str">
        <f t="shared" si="77"/>
        <v>505Xã Bình Minh</v>
      </c>
      <c r="U2446" t="str">
        <f>VLOOKUP(S2446,'DM CQT mới'!$E$7:$E$132,1,)</f>
        <v>Xã Bình Minh</v>
      </c>
      <c r="V2446" s="360" t="s">
        <v>4682</v>
      </c>
      <c r="W2446" s="363" t="s">
        <v>16093</v>
      </c>
      <c r="X2446" t="b">
        <f t="shared" si="76"/>
        <v>1</v>
      </c>
    </row>
    <row r="2447" spans="1:24" ht="75" hidden="1">
      <c r="A2447" s="360" t="s">
        <v>14789</v>
      </c>
      <c r="B2447" s="361" t="s">
        <v>11993</v>
      </c>
      <c r="C2447" s="361">
        <v>18</v>
      </c>
      <c r="D2447" s="361" t="s">
        <v>4682</v>
      </c>
      <c r="E2447" s="361" t="s">
        <v>14790</v>
      </c>
      <c r="F2447" s="361" t="s">
        <v>16092</v>
      </c>
      <c r="G2447" s="361" t="s">
        <v>14721</v>
      </c>
      <c r="H2447" s="361" t="s">
        <v>7945</v>
      </c>
      <c r="I2447" s="363" t="s">
        <v>14721</v>
      </c>
      <c r="J2447" s="363" t="s">
        <v>12400</v>
      </c>
      <c r="K2447" s="360" t="s">
        <v>7966</v>
      </c>
      <c r="L2447" s="360" t="s">
        <v>4682</v>
      </c>
      <c r="M2447" s="360" t="s">
        <v>14790</v>
      </c>
      <c r="N2447" s="363" t="s">
        <v>16093</v>
      </c>
      <c r="O2447" s="363" t="s">
        <v>13926</v>
      </c>
      <c r="P2447" s="363" t="s">
        <v>14791</v>
      </c>
      <c r="Q2447" s="363" t="s">
        <v>14792</v>
      </c>
      <c r="R2447" s="363" t="s">
        <v>16094</v>
      </c>
      <c r="S2447" s="363" t="s">
        <v>9687</v>
      </c>
      <c r="T2447" s="419" t="str">
        <f t="shared" si="77"/>
        <v>505Xã Bình Chương</v>
      </c>
      <c r="U2447" t="e">
        <f>VLOOKUP(S2447,'DM CQT mới'!$E$7:$E$132,1,)</f>
        <v>#N/A</v>
      </c>
      <c r="V2447" s="360" t="s">
        <v>4682</v>
      </c>
      <c r="W2447" s="363" t="s">
        <v>16093</v>
      </c>
      <c r="X2447" t="b">
        <f t="shared" si="76"/>
        <v>1</v>
      </c>
    </row>
    <row r="2448" spans="1:24" ht="75" hidden="1">
      <c r="A2448" s="360" t="s">
        <v>14789</v>
      </c>
      <c r="B2448" s="361" t="s">
        <v>11993</v>
      </c>
      <c r="C2448" s="361">
        <v>18</v>
      </c>
      <c r="D2448" s="361" t="s">
        <v>4682</v>
      </c>
      <c r="E2448" s="361" t="s">
        <v>14790</v>
      </c>
      <c r="F2448" s="361" t="s">
        <v>16092</v>
      </c>
      <c r="G2448" s="361" t="s">
        <v>14721</v>
      </c>
      <c r="H2448" s="361" t="s">
        <v>7945</v>
      </c>
      <c r="I2448" s="363" t="s">
        <v>14721</v>
      </c>
      <c r="J2448" s="363" t="s">
        <v>12400</v>
      </c>
      <c r="K2448" s="360" t="s">
        <v>7966</v>
      </c>
      <c r="L2448" s="360" t="s">
        <v>4682</v>
      </c>
      <c r="M2448" s="360" t="s">
        <v>14790</v>
      </c>
      <c r="N2448" s="363" t="s">
        <v>16093</v>
      </c>
      <c r="O2448" s="363" t="s">
        <v>13926</v>
      </c>
      <c r="P2448" s="363" t="s">
        <v>14791</v>
      </c>
      <c r="Q2448" s="363" t="s">
        <v>14792</v>
      </c>
      <c r="R2448" s="363" t="s">
        <v>16094</v>
      </c>
      <c r="S2448" s="363" t="s">
        <v>9093</v>
      </c>
      <c r="T2448" s="419" t="str">
        <f t="shared" si="77"/>
        <v>505Xã Bình Sơn</v>
      </c>
      <c r="U2448" t="e">
        <f>VLOOKUP(S2448,'DM CQT mới'!$E$7:$E$132,1,)</f>
        <v>#N/A</v>
      </c>
      <c r="V2448" s="360" t="s">
        <v>4682</v>
      </c>
      <c r="W2448" s="363" t="s">
        <v>16093</v>
      </c>
      <c r="X2448" t="b">
        <f t="shared" si="76"/>
        <v>1</v>
      </c>
    </row>
    <row r="2449" spans="1:24" ht="75" hidden="1">
      <c r="A2449" s="360" t="s">
        <v>14789</v>
      </c>
      <c r="B2449" s="361" t="s">
        <v>11993</v>
      </c>
      <c r="C2449" s="361">
        <v>18</v>
      </c>
      <c r="D2449" s="361" t="s">
        <v>4682</v>
      </c>
      <c r="E2449" s="361" t="s">
        <v>14790</v>
      </c>
      <c r="F2449" s="361" t="s">
        <v>16092</v>
      </c>
      <c r="G2449" s="361" t="s">
        <v>14721</v>
      </c>
      <c r="H2449" s="361" t="s">
        <v>7945</v>
      </c>
      <c r="I2449" s="363" t="s">
        <v>14721</v>
      </c>
      <c r="J2449" s="363" t="s">
        <v>12400</v>
      </c>
      <c r="K2449" s="360" t="s">
        <v>7966</v>
      </c>
      <c r="L2449" s="360" t="s">
        <v>4682</v>
      </c>
      <c r="M2449" s="360" t="s">
        <v>14790</v>
      </c>
      <c r="N2449" s="363" t="s">
        <v>16093</v>
      </c>
      <c r="O2449" s="363" t="s">
        <v>13926</v>
      </c>
      <c r="P2449" s="363" t="s">
        <v>14791</v>
      </c>
      <c r="Q2449" s="363" t="s">
        <v>14792</v>
      </c>
      <c r="R2449" s="363" t="s">
        <v>16094</v>
      </c>
      <c r="S2449" s="363" t="s">
        <v>9688</v>
      </c>
      <c r="T2449" s="419" t="str">
        <f t="shared" si="77"/>
        <v>505Xã Vạn Tường</v>
      </c>
      <c r="U2449" t="e">
        <f>VLOOKUP(S2449,'DM CQT mới'!$E$7:$E$132,1,)</f>
        <v>#N/A</v>
      </c>
      <c r="V2449" s="360" t="s">
        <v>4682</v>
      </c>
      <c r="W2449" s="363" t="s">
        <v>16093</v>
      </c>
      <c r="X2449" t="b">
        <f t="shared" si="76"/>
        <v>1</v>
      </c>
    </row>
    <row r="2450" spans="1:24" ht="75" hidden="1">
      <c r="A2450" s="360" t="s">
        <v>14789</v>
      </c>
      <c r="B2450" s="361" t="s">
        <v>11993</v>
      </c>
      <c r="C2450" s="361">
        <v>18</v>
      </c>
      <c r="D2450" s="361" t="s">
        <v>4682</v>
      </c>
      <c r="E2450" s="361" t="s">
        <v>14790</v>
      </c>
      <c r="F2450" s="361" t="s">
        <v>16092</v>
      </c>
      <c r="G2450" s="361" t="s">
        <v>14721</v>
      </c>
      <c r="H2450" s="361" t="s">
        <v>7945</v>
      </c>
      <c r="I2450" s="363" t="s">
        <v>14721</v>
      </c>
      <c r="J2450" s="363" t="s">
        <v>12400</v>
      </c>
      <c r="K2450" s="360" t="s">
        <v>7966</v>
      </c>
      <c r="L2450" s="360" t="s">
        <v>4682</v>
      </c>
      <c r="M2450" s="360" t="s">
        <v>14790</v>
      </c>
      <c r="N2450" s="363" t="s">
        <v>16093</v>
      </c>
      <c r="O2450" s="363" t="s">
        <v>13926</v>
      </c>
      <c r="P2450" s="363" t="s">
        <v>14791</v>
      </c>
      <c r="Q2450" s="363" t="s">
        <v>14792</v>
      </c>
      <c r="R2450" s="363" t="s">
        <v>16094</v>
      </c>
      <c r="S2450" s="363" t="s">
        <v>9689</v>
      </c>
      <c r="T2450" s="419" t="str">
        <f t="shared" si="77"/>
        <v>505Xã Đông Sơn</v>
      </c>
      <c r="U2450" t="e">
        <f>VLOOKUP(S2450,'DM CQT mới'!$E$7:$E$132,1,)</f>
        <v>#N/A</v>
      </c>
      <c r="V2450" s="360" t="s">
        <v>4682</v>
      </c>
      <c r="W2450" s="363" t="s">
        <v>16093</v>
      </c>
      <c r="X2450" t="b">
        <f t="shared" si="76"/>
        <v>1</v>
      </c>
    </row>
    <row r="2451" spans="1:24" ht="75" hidden="1">
      <c r="A2451" s="360" t="s">
        <v>14789</v>
      </c>
      <c r="B2451" s="361" t="s">
        <v>11993</v>
      </c>
      <c r="C2451" s="361">
        <v>18</v>
      </c>
      <c r="D2451" s="361" t="s">
        <v>4682</v>
      </c>
      <c r="E2451" s="361" t="s">
        <v>14790</v>
      </c>
      <c r="F2451" s="361" t="s">
        <v>16092</v>
      </c>
      <c r="G2451" s="361" t="s">
        <v>14721</v>
      </c>
      <c r="H2451" s="361" t="s">
        <v>7945</v>
      </c>
      <c r="I2451" s="363" t="s">
        <v>14721</v>
      </c>
      <c r="J2451" s="363" t="s">
        <v>12400</v>
      </c>
      <c r="K2451" s="360" t="s">
        <v>7966</v>
      </c>
      <c r="L2451" s="360" t="s">
        <v>4682</v>
      </c>
      <c r="M2451" s="360" t="s">
        <v>14790</v>
      </c>
      <c r="N2451" s="363" t="s">
        <v>16093</v>
      </c>
      <c r="O2451" s="363" t="s">
        <v>13926</v>
      </c>
      <c r="P2451" s="363" t="s">
        <v>14791</v>
      </c>
      <c r="Q2451" s="363" t="s">
        <v>14792</v>
      </c>
      <c r="R2451" s="363" t="s">
        <v>16094</v>
      </c>
      <c r="S2451" s="363" t="s">
        <v>9703</v>
      </c>
      <c r="T2451" s="419" t="str">
        <f t="shared" si="77"/>
        <v>505Xã Trà Bồng</v>
      </c>
      <c r="U2451" t="e">
        <f>VLOOKUP(S2451,'DM CQT mới'!$E$7:$E$132,1,)</f>
        <v>#N/A</v>
      </c>
      <c r="V2451" s="360" t="s">
        <v>4682</v>
      </c>
      <c r="W2451" s="363" t="s">
        <v>16093</v>
      </c>
      <c r="X2451" t="b">
        <f t="shared" si="76"/>
        <v>1</v>
      </c>
    </row>
    <row r="2452" spans="1:24" ht="75" hidden="1">
      <c r="A2452" s="360" t="s">
        <v>14789</v>
      </c>
      <c r="B2452" s="361" t="s">
        <v>11993</v>
      </c>
      <c r="C2452" s="361">
        <v>18</v>
      </c>
      <c r="D2452" s="361" t="s">
        <v>4682</v>
      </c>
      <c r="E2452" s="361" t="s">
        <v>14790</v>
      </c>
      <c r="F2452" s="361" t="s">
        <v>16092</v>
      </c>
      <c r="G2452" s="361" t="s">
        <v>14721</v>
      </c>
      <c r="H2452" s="361" t="s">
        <v>7945</v>
      </c>
      <c r="I2452" s="363" t="s">
        <v>14721</v>
      </c>
      <c r="J2452" s="363" t="s">
        <v>12400</v>
      </c>
      <c r="K2452" s="360" t="s">
        <v>7966</v>
      </c>
      <c r="L2452" s="360" t="s">
        <v>4682</v>
      </c>
      <c r="M2452" s="360" t="s">
        <v>14790</v>
      </c>
      <c r="N2452" s="363" t="s">
        <v>16093</v>
      </c>
      <c r="O2452" s="363" t="s">
        <v>13926</v>
      </c>
      <c r="P2452" s="363" t="s">
        <v>14791</v>
      </c>
      <c r="Q2452" s="363" t="s">
        <v>14792</v>
      </c>
      <c r="R2452" s="363" t="s">
        <v>16094</v>
      </c>
      <c r="S2452" s="363" t="s">
        <v>9704</v>
      </c>
      <c r="T2452" s="419" t="str">
        <f t="shared" si="77"/>
        <v>505Xã Đông Trà Bồng</v>
      </c>
      <c r="U2452" t="e">
        <f>VLOOKUP(S2452,'DM CQT mới'!$E$7:$E$132,1,)</f>
        <v>#N/A</v>
      </c>
      <c r="V2452" s="360" t="s">
        <v>4682</v>
      </c>
      <c r="W2452" s="363" t="s">
        <v>16093</v>
      </c>
      <c r="X2452" t="b">
        <f t="shared" si="76"/>
        <v>1</v>
      </c>
    </row>
    <row r="2453" spans="1:24" ht="75" hidden="1">
      <c r="A2453" s="360" t="s">
        <v>14789</v>
      </c>
      <c r="B2453" s="361" t="s">
        <v>11993</v>
      </c>
      <c r="C2453" s="361">
        <v>18</v>
      </c>
      <c r="D2453" s="361" t="s">
        <v>4682</v>
      </c>
      <c r="E2453" s="361" t="s">
        <v>14790</v>
      </c>
      <c r="F2453" s="361" t="s">
        <v>16092</v>
      </c>
      <c r="G2453" s="361" t="s">
        <v>14721</v>
      </c>
      <c r="H2453" s="361" t="s">
        <v>7945</v>
      </c>
      <c r="I2453" s="363" t="s">
        <v>14721</v>
      </c>
      <c r="J2453" s="363" t="s">
        <v>12400</v>
      </c>
      <c r="K2453" s="360" t="s">
        <v>7966</v>
      </c>
      <c r="L2453" s="360" t="s">
        <v>4682</v>
      </c>
      <c r="M2453" s="360" t="s">
        <v>14790</v>
      </c>
      <c r="N2453" s="363" t="s">
        <v>16093</v>
      </c>
      <c r="O2453" s="363" t="s">
        <v>13926</v>
      </c>
      <c r="P2453" s="363" t="s">
        <v>14791</v>
      </c>
      <c r="Q2453" s="363" t="s">
        <v>14792</v>
      </c>
      <c r="R2453" s="363" t="s">
        <v>16094</v>
      </c>
      <c r="S2453" s="363" t="s">
        <v>9708</v>
      </c>
      <c r="T2453" s="419" t="str">
        <f t="shared" si="77"/>
        <v>505Xã Tây Trà Bồng</v>
      </c>
      <c r="U2453" t="e">
        <f>VLOOKUP(S2453,'DM CQT mới'!$E$7:$E$132,1,)</f>
        <v>#N/A</v>
      </c>
      <c r="V2453" s="360" t="s">
        <v>4682</v>
      </c>
      <c r="W2453" s="363" t="s">
        <v>16093</v>
      </c>
      <c r="X2453" t="b">
        <f t="shared" si="76"/>
        <v>1</v>
      </c>
    </row>
    <row r="2454" spans="1:24" ht="75" hidden="1">
      <c r="A2454" s="360" t="s">
        <v>14789</v>
      </c>
      <c r="B2454" s="361" t="s">
        <v>11993</v>
      </c>
      <c r="C2454" s="361">
        <v>18</v>
      </c>
      <c r="D2454" s="361" t="s">
        <v>4682</v>
      </c>
      <c r="E2454" s="361" t="s">
        <v>14790</v>
      </c>
      <c r="F2454" s="361" t="s">
        <v>16092</v>
      </c>
      <c r="G2454" s="361" t="s">
        <v>14721</v>
      </c>
      <c r="H2454" s="361" t="s">
        <v>7945</v>
      </c>
      <c r="I2454" s="363" t="s">
        <v>14721</v>
      </c>
      <c r="J2454" s="363" t="s">
        <v>12400</v>
      </c>
      <c r="K2454" s="360" t="s">
        <v>7966</v>
      </c>
      <c r="L2454" s="360" t="s">
        <v>4682</v>
      </c>
      <c r="M2454" s="360" t="s">
        <v>14790</v>
      </c>
      <c r="N2454" s="363" t="s">
        <v>16093</v>
      </c>
      <c r="O2454" s="363" t="s">
        <v>13926</v>
      </c>
      <c r="P2454" s="363" t="s">
        <v>14791</v>
      </c>
      <c r="Q2454" s="363" t="s">
        <v>14792</v>
      </c>
      <c r="R2454" s="363" t="s">
        <v>16094</v>
      </c>
      <c r="S2454" s="363" t="s">
        <v>9705</v>
      </c>
      <c r="T2454" s="419" t="str">
        <f t="shared" si="77"/>
        <v>505Xã Tây Trà</v>
      </c>
      <c r="U2454" t="e">
        <f>VLOOKUP(S2454,'DM CQT mới'!$E$7:$E$132,1,)</f>
        <v>#N/A</v>
      </c>
      <c r="V2454" s="360" t="s">
        <v>4682</v>
      </c>
      <c r="W2454" s="363" t="s">
        <v>16093</v>
      </c>
      <c r="X2454" t="b">
        <f t="shared" si="76"/>
        <v>1</v>
      </c>
    </row>
    <row r="2455" spans="1:24" ht="75" hidden="1">
      <c r="A2455" s="360" t="s">
        <v>14789</v>
      </c>
      <c r="B2455" s="361" t="s">
        <v>11993</v>
      </c>
      <c r="C2455" s="361">
        <v>18</v>
      </c>
      <c r="D2455" s="361" t="s">
        <v>4682</v>
      </c>
      <c r="E2455" s="361" t="s">
        <v>14790</v>
      </c>
      <c r="F2455" s="361" t="s">
        <v>16092</v>
      </c>
      <c r="G2455" s="361" t="s">
        <v>14721</v>
      </c>
      <c r="H2455" s="361" t="s">
        <v>7945</v>
      </c>
      <c r="I2455" s="363" t="s">
        <v>14721</v>
      </c>
      <c r="J2455" s="363" t="s">
        <v>12400</v>
      </c>
      <c r="K2455" s="360" t="s">
        <v>7966</v>
      </c>
      <c r="L2455" s="360" t="s">
        <v>4682</v>
      </c>
      <c r="M2455" s="360" t="s">
        <v>14790</v>
      </c>
      <c r="N2455" s="363" t="s">
        <v>16093</v>
      </c>
      <c r="O2455" s="363" t="s">
        <v>13926</v>
      </c>
      <c r="P2455" s="363" t="s">
        <v>14791</v>
      </c>
      <c r="Q2455" s="363" t="s">
        <v>14792</v>
      </c>
      <c r="R2455" s="363" t="s">
        <v>16094</v>
      </c>
      <c r="S2455" s="363" t="s">
        <v>9707</v>
      </c>
      <c r="T2455" s="419" t="str">
        <f t="shared" si="77"/>
        <v>505Xã Cà Đam</v>
      </c>
      <c r="U2455" t="e">
        <f>VLOOKUP(S2455,'DM CQT mới'!$E$7:$E$132,1,)</f>
        <v>#N/A</v>
      </c>
      <c r="V2455" s="360" t="s">
        <v>4682</v>
      </c>
      <c r="W2455" s="363" t="s">
        <v>16093</v>
      </c>
      <c r="X2455" t="b">
        <f t="shared" si="76"/>
        <v>1</v>
      </c>
    </row>
    <row r="2456" spans="1:24" ht="75" hidden="1">
      <c r="A2456" s="360" t="s">
        <v>14789</v>
      </c>
      <c r="B2456" s="361" t="s">
        <v>11993</v>
      </c>
      <c r="C2456" s="361">
        <v>18</v>
      </c>
      <c r="D2456" s="361" t="s">
        <v>4682</v>
      </c>
      <c r="E2456" s="361" t="s">
        <v>14790</v>
      </c>
      <c r="F2456" s="361" t="s">
        <v>16092</v>
      </c>
      <c r="G2456" s="361" t="s">
        <v>14721</v>
      </c>
      <c r="H2456" s="361" t="s">
        <v>7945</v>
      </c>
      <c r="I2456" s="363" t="s">
        <v>14721</v>
      </c>
      <c r="J2456" s="363" t="s">
        <v>12400</v>
      </c>
      <c r="K2456" s="360" t="s">
        <v>7966</v>
      </c>
      <c r="L2456" s="360" t="s">
        <v>4682</v>
      </c>
      <c r="M2456" s="360" t="s">
        <v>14790</v>
      </c>
      <c r="N2456" s="363" t="s">
        <v>16093</v>
      </c>
      <c r="O2456" s="363" t="s">
        <v>13926</v>
      </c>
      <c r="P2456" s="363" t="s">
        <v>14791</v>
      </c>
      <c r="Q2456" s="363" t="s">
        <v>14792</v>
      </c>
      <c r="R2456" s="363" t="s">
        <v>16094</v>
      </c>
      <c r="S2456" s="363" t="s">
        <v>9706</v>
      </c>
      <c r="T2456" s="419" t="str">
        <f t="shared" si="77"/>
        <v>505Xã Thanh Bồng</v>
      </c>
      <c r="U2456" t="e">
        <f>VLOOKUP(S2456,'DM CQT mới'!$E$7:$E$132,1,)</f>
        <v>#N/A</v>
      </c>
      <c r="V2456" s="360" t="s">
        <v>4682</v>
      </c>
      <c r="W2456" s="363" t="s">
        <v>16093</v>
      </c>
      <c r="X2456" t="b">
        <f t="shared" si="76"/>
        <v>1</v>
      </c>
    </row>
    <row r="2457" spans="1:24" ht="75" hidden="1">
      <c r="A2457" s="360" t="s">
        <v>14789</v>
      </c>
      <c r="B2457" s="361" t="s">
        <v>11993</v>
      </c>
      <c r="C2457" s="361">
        <v>18</v>
      </c>
      <c r="D2457" s="361" t="s">
        <v>4682</v>
      </c>
      <c r="E2457" s="361" t="s">
        <v>14790</v>
      </c>
      <c r="F2457" s="361" t="s">
        <v>16092</v>
      </c>
      <c r="G2457" s="361" t="s">
        <v>14721</v>
      </c>
      <c r="H2457" s="361" t="s">
        <v>7945</v>
      </c>
      <c r="I2457" s="363" t="s">
        <v>14721</v>
      </c>
      <c r="J2457" s="363" t="s">
        <v>12400</v>
      </c>
      <c r="K2457" s="360" t="s">
        <v>7966</v>
      </c>
      <c r="L2457" s="360" t="s">
        <v>4682</v>
      </c>
      <c r="M2457" s="360" t="s">
        <v>14790</v>
      </c>
      <c r="N2457" s="363" t="s">
        <v>16093</v>
      </c>
      <c r="O2457" s="363" t="s">
        <v>13926</v>
      </c>
      <c r="P2457" s="363" t="s">
        <v>14791</v>
      </c>
      <c r="Q2457" s="363" t="s">
        <v>14792</v>
      </c>
      <c r="R2457" s="363" t="s">
        <v>16094</v>
      </c>
      <c r="S2457" s="363" t="s">
        <v>9692</v>
      </c>
      <c r="T2457" s="419" t="str">
        <f t="shared" si="77"/>
        <v>505Xã Sơn Tịnh</v>
      </c>
      <c r="U2457" t="e">
        <f>VLOOKUP(S2457,'DM CQT mới'!$E$7:$E$132,1,)</f>
        <v>#N/A</v>
      </c>
      <c r="V2457" s="360" t="s">
        <v>4682</v>
      </c>
      <c r="W2457" s="363" t="s">
        <v>16093</v>
      </c>
      <c r="X2457" t="b">
        <f t="shared" si="76"/>
        <v>1</v>
      </c>
    </row>
    <row r="2458" spans="1:24" ht="75" hidden="1">
      <c r="A2458" s="360" t="s">
        <v>14789</v>
      </c>
      <c r="B2458" s="361" t="s">
        <v>11993</v>
      </c>
      <c r="C2458" s="361">
        <v>18</v>
      </c>
      <c r="D2458" s="361" t="s">
        <v>4682</v>
      </c>
      <c r="E2458" s="361" t="s">
        <v>14790</v>
      </c>
      <c r="F2458" s="361" t="s">
        <v>16092</v>
      </c>
      <c r="G2458" s="361" t="s">
        <v>14721</v>
      </c>
      <c r="H2458" s="361" t="s">
        <v>7945</v>
      </c>
      <c r="I2458" s="363" t="s">
        <v>14721</v>
      </c>
      <c r="J2458" s="363" t="s">
        <v>12400</v>
      </c>
      <c r="K2458" s="360" t="s">
        <v>7966</v>
      </c>
      <c r="L2458" s="360" t="s">
        <v>4682</v>
      </c>
      <c r="M2458" s="360" t="s">
        <v>14790</v>
      </c>
      <c r="N2458" s="363" t="s">
        <v>16093</v>
      </c>
      <c r="O2458" s="363" t="s">
        <v>13926</v>
      </c>
      <c r="P2458" s="363" t="s">
        <v>14791</v>
      </c>
      <c r="Q2458" s="363" t="s">
        <v>14792</v>
      </c>
      <c r="R2458" s="363" t="s">
        <v>16094</v>
      </c>
      <c r="S2458" s="363" t="s">
        <v>9693</v>
      </c>
      <c r="T2458" s="419" t="str">
        <f t="shared" si="77"/>
        <v>505Xã Thọ Phong</v>
      </c>
      <c r="U2458" t="e">
        <f>VLOOKUP(S2458,'DM CQT mới'!$E$7:$E$132,1,)</f>
        <v>#N/A</v>
      </c>
      <c r="V2458" s="360" t="s">
        <v>4682</v>
      </c>
      <c r="W2458" s="363" t="s">
        <v>16093</v>
      </c>
      <c r="X2458" t="b">
        <f t="shared" si="76"/>
        <v>1</v>
      </c>
    </row>
    <row r="2459" spans="1:24" ht="75" hidden="1">
      <c r="A2459" s="360" t="s">
        <v>14789</v>
      </c>
      <c r="B2459" s="361" t="s">
        <v>11993</v>
      </c>
      <c r="C2459" s="361">
        <v>18</v>
      </c>
      <c r="D2459" s="361" t="s">
        <v>4682</v>
      </c>
      <c r="E2459" s="361" t="s">
        <v>14790</v>
      </c>
      <c r="F2459" s="361" t="s">
        <v>16092</v>
      </c>
      <c r="G2459" s="361" t="s">
        <v>14721</v>
      </c>
      <c r="H2459" s="361" t="s">
        <v>7945</v>
      </c>
      <c r="I2459" s="363" t="s">
        <v>14721</v>
      </c>
      <c r="J2459" s="363" t="s">
        <v>12400</v>
      </c>
      <c r="K2459" s="360" t="s">
        <v>7966</v>
      </c>
      <c r="L2459" s="360" t="s">
        <v>4682</v>
      </c>
      <c r="M2459" s="360" t="s">
        <v>14790</v>
      </c>
      <c r="N2459" s="363" t="s">
        <v>16093</v>
      </c>
      <c r="O2459" s="363" t="s">
        <v>13926</v>
      </c>
      <c r="P2459" s="363" t="s">
        <v>14791</v>
      </c>
      <c r="Q2459" s="363" t="s">
        <v>14792</v>
      </c>
      <c r="R2459" s="363" t="s">
        <v>16094</v>
      </c>
      <c r="S2459" s="363" t="s">
        <v>9690</v>
      </c>
      <c r="T2459" s="419" t="str">
        <f t="shared" si="77"/>
        <v>505Xã Trường Giang</v>
      </c>
      <c r="U2459" t="e">
        <f>VLOOKUP(S2459,'DM CQT mới'!$E$7:$E$132,1,)</f>
        <v>#N/A</v>
      </c>
      <c r="V2459" s="360" t="s">
        <v>4682</v>
      </c>
      <c r="W2459" s="363" t="s">
        <v>16093</v>
      </c>
      <c r="X2459" t="b">
        <f t="shared" si="76"/>
        <v>1</v>
      </c>
    </row>
    <row r="2460" spans="1:24" ht="75" hidden="1">
      <c r="A2460" s="360" t="s">
        <v>14789</v>
      </c>
      <c r="B2460" s="361" t="s">
        <v>11993</v>
      </c>
      <c r="C2460" s="361">
        <v>18</v>
      </c>
      <c r="D2460" s="361" t="s">
        <v>4682</v>
      </c>
      <c r="E2460" s="361" t="s">
        <v>14790</v>
      </c>
      <c r="F2460" s="361" t="s">
        <v>16092</v>
      </c>
      <c r="G2460" s="361" t="s">
        <v>14721</v>
      </c>
      <c r="H2460" s="361" t="s">
        <v>7945</v>
      </c>
      <c r="I2460" s="363" t="s">
        <v>14721</v>
      </c>
      <c r="J2460" s="363" t="s">
        <v>12400</v>
      </c>
      <c r="K2460" s="360" t="s">
        <v>7966</v>
      </c>
      <c r="L2460" s="360" t="s">
        <v>4682</v>
      </c>
      <c r="M2460" s="360" t="s">
        <v>14790</v>
      </c>
      <c r="N2460" s="363" t="s">
        <v>16093</v>
      </c>
      <c r="O2460" s="363" t="s">
        <v>13926</v>
      </c>
      <c r="P2460" s="363" t="s">
        <v>14791</v>
      </c>
      <c r="Q2460" s="363" t="s">
        <v>14792</v>
      </c>
      <c r="R2460" s="363" t="s">
        <v>16094</v>
      </c>
      <c r="S2460" s="363" t="s">
        <v>9691</v>
      </c>
      <c r="T2460" s="419" t="str">
        <f t="shared" si="77"/>
        <v>505Xã Ba Gia</v>
      </c>
      <c r="U2460" t="e">
        <f>VLOOKUP(S2460,'DM CQT mới'!$E$7:$E$132,1,)</f>
        <v>#N/A</v>
      </c>
      <c r="V2460" s="360" t="s">
        <v>4682</v>
      </c>
      <c r="W2460" s="363" t="s">
        <v>16093</v>
      </c>
      <c r="X2460" t="b">
        <f t="shared" si="76"/>
        <v>1</v>
      </c>
    </row>
    <row r="2461" spans="1:24" ht="45" hidden="1">
      <c r="A2461" s="360" t="s">
        <v>14793</v>
      </c>
      <c r="B2461" s="361" t="s">
        <v>11993</v>
      </c>
      <c r="C2461" s="361">
        <v>19</v>
      </c>
      <c r="D2461" s="361" t="s">
        <v>4720</v>
      </c>
      <c r="E2461" s="361" t="s">
        <v>14794</v>
      </c>
      <c r="F2461" s="361" t="s">
        <v>16095</v>
      </c>
      <c r="G2461" s="361" t="s">
        <v>14721</v>
      </c>
      <c r="H2461" s="361" t="s">
        <v>7945</v>
      </c>
      <c r="I2461" s="363" t="s">
        <v>14721</v>
      </c>
      <c r="J2461" s="363" t="s">
        <v>12400</v>
      </c>
      <c r="K2461" s="360" t="s">
        <v>13796</v>
      </c>
      <c r="L2461" s="360" t="s">
        <v>4720</v>
      </c>
      <c r="M2461" s="360" t="s">
        <v>14794</v>
      </c>
      <c r="N2461" s="363" t="s">
        <v>16096</v>
      </c>
      <c r="O2461" s="363" t="s">
        <v>13926</v>
      </c>
      <c r="P2461" s="363" t="s">
        <v>14795</v>
      </c>
      <c r="Q2461" s="363" t="s">
        <v>14796</v>
      </c>
      <c r="R2461" s="363" t="s">
        <v>16097</v>
      </c>
      <c r="S2461" s="363" t="s">
        <v>9709</v>
      </c>
      <c r="T2461" s="419" t="str">
        <f t="shared" si="77"/>
        <v>505Xã Sơn Hạ</v>
      </c>
      <c r="U2461" t="e">
        <f>VLOOKUP(S2461,'DM CQT mới'!$E$7:$E$132,1,)</f>
        <v>#N/A</v>
      </c>
      <c r="V2461" s="360" t="s">
        <v>4720</v>
      </c>
      <c r="W2461" s="363" t="s">
        <v>16096</v>
      </c>
      <c r="X2461" t="b">
        <f t="shared" si="76"/>
        <v>1</v>
      </c>
    </row>
    <row r="2462" spans="1:24" ht="45" hidden="1">
      <c r="A2462" s="360" t="s">
        <v>14793</v>
      </c>
      <c r="B2462" s="361" t="s">
        <v>11993</v>
      </c>
      <c r="C2462" s="361">
        <v>19</v>
      </c>
      <c r="D2462" s="361" t="s">
        <v>4720</v>
      </c>
      <c r="E2462" s="361" t="s">
        <v>14794</v>
      </c>
      <c r="F2462" s="361" t="s">
        <v>16095</v>
      </c>
      <c r="G2462" s="361" t="s">
        <v>14721</v>
      </c>
      <c r="H2462" s="361" t="s">
        <v>7945</v>
      </c>
      <c r="I2462" s="363" t="s">
        <v>14721</v>
      </c>
      <c r="J2462" s="363" t="s">
        <v>12400</v>
      </c>
      <c r="K2462" s="360" t="s">
        <v>13796</v>
      </c>
      <c r="L2462" s="360" t="s">
        <v>4720</v>
      </c>
      <c r="M2462" s="360" t="s">
        <v>14794</v>
      </c>
      <c r="N2462" s="363" t="s">
        <v>16096</v>
      </c>
      <c r="O2462" s="363" t="s">
        <v>13926</v>
      </c>
      <c r="P2462" s="363" t="s">
        <v>14795</v>
      </c>
      <c r="Q2462" s="363" t="s">
        <v>14796</v>
      </c>
      <c r="R2462" s="363" t="s">
        <v>16097</v>
      </c>
      <c r="S2462" s="363" t="s">
        <v>9710</v>
      </c>
      <c r="T2462" s="419" t="str">
        <f t="shared" si="77"/>
        <v>505Xã Sơn Linh</v>
      </c>
      <c r="U2462" t="e">
        <f>VLOOKUP(S2462,'DM CQT mới'!$E$7:$E$132,1,)</f>
        <v>#N/A</v>
      </c>
      <c r="V2462" s="360" t="s">
        <v>4720</v>
      </c>
      <c r="W2462" s="363" t="s">
        <v>16096</v>
      </c>
      <c r="X2462" t="b">
        <f t="shared" si="76"/>
        <v>1</v>
      </c>
    </row>
    <row r="2463" spans="1:24" ht="45" hidden="1">
      <c r="A2463" s="360" t="s">
        <v>14793</v>
      </c>
      <c r="B2463" s="361" t="s">
        <v>11993</v>
      </c>
      <c r="C2463" s="361">
        <v>19</v>
      </c>
      <c r="D2463" s="361" t="s">
        <v>4720</v>
      </c>
      <c r="E2463" s="361" t="s">
        <v>14794</v>
      </c>
      <c r="F2463" s="361" t="s">
        <v>16095</v>
      </c>
      <c r="G2463" s="361" t="s">
        <v>14721</v>
      </c>
      <c r="H2463" s="361" t="s">
        <v>7945</v>
      </c>
      <c r="I2463" s="363" t="s">
        <v>14721</v>
      </c>
      <c r="J2463" s="363" t="s">
        <v>12400</v>
      </c>
      <c r="K2463" s="360" t="s">
        <v>13796</v>
      </c>
      <c r="L2463" s="360" t="s">
        <v>4720</v>
      </c>
      <c r="M2463" s="360" t="s">
        <v>14794</v>
      </c>
      <c r="N2463" s="363" t="s">
        <v>16096</v>
      </c>
      <c r="O2463" s="363" t="s">
        <v>13926</v>
      </c>
      <c r="P2463" s="363" t="s">
        <v>14795</v>
      </c>
      <c r="Q2463" s="363" t="s">
        <v>14796</v>
      </c>
      <c r="R2463" s="363" t="s">
        <v>16097</v>
      </c>
      <c r="S2463" s="363" t="s">
        <v>9711</v>
      </c>
      <c r="T2463" s="419" t="str">
        <f t="shared" si="77"/>
        <v>505Xã Sơn Hà</v>
      </c>
      <c r="U2463" t="e">
        <f>VLOOKUP(S2463,'DM CQT mới'!$E$7:$E$132,1,)</f>
        <v>#N/A</v>
      </c>
      <c r="V2463" s="360" t="s">
        <v>4720</v>
      </c>
      <c r="W2463" s="363" t="s">
        <v>16096</v>
      </c>
      <c r="X2463" t="b">
        <f t="shared" si="76"/>
        <v>1</v>
      </c>
    </row>
    <row r="2464" spans="1:24" ht="45" hidden="1">
      <c r="A2464" s="360" t="s">
        <v>14793</v>
      </c>
      <c r="B2464" s="361" t="s">
        <v>11993</v>
      </c>
      <c r="C2464" s="361">
        <v>19</v>
      </c>
      <c r="D2464" s="361" t="s">
        <v>4720</v>
      </c>
      <c r="E2464" s="361" t="s">
        <v>14794</v>
      </c>
      <c r="F2464" s="361" t="s">
        <v>16095</v>
      </c>
      <c r="G2464" s="361" t="s">
        <v>14721</v>
      </c>
      <c r="H2464" s="361" t="s">
        <v>7945</v>
      </c>
      <c r="I2464" s="363" t="s">
        <v>14721</v>
      </c>
      <c r="J2464" s="363" t="s">
        <v>12400</v>
      </c>
      <c r="K2464" s="360" t="s">
        <v>13796</v>
      </c>
      <c r="L2464" s="360" t="s">
        <v>4720</v>
      </c>
      <c r="M2464" s="360" t="s">
        <v>14794</v>
      </c>
      <c r="N2464" s="363" t="s">
        <v>16096</v>
      </c>
      <c r="O2464" s="363" t="s">
        <v>13926</v>
      </c>
      <c r="P2464" s="363" t="s">
        <v>14795</v>
      </c>
      <c r="Q2464" s="363" t="s">
        <v>14796</v>
      </c>
      <c r="R2464" s="363" t="s">
        <v>16097</v>
      </c>
      <c r="S2464" s="363" t="s">
        <v>9260</v>
      </c>
      <c r="T2464" s="419" t="str">
        <f t="shared" si="77"/>
        <v>505Xã Sơn Thủy</v>
      </c>
      <c r="U2464" t="e">
        <f>VLOOKUP(S2464,'DM CQT mới'!$E$7:$E$132,1,)</f>
        <v>#N/A</v>
      </c>
      <c r="V2464" s="360" t="s">
        <v>4720</v>
      </c>
      <c r="W2464" s="363" t="s">
        <v>16096</v>
      </c>
      <c r="X2464" t="b">
        <f t="shared" si="76"/>
        <v>1</v>
      </c>
    </row>
    <row r="2465" spans="1:24" ht="45" hidden="1">
      <c r="A2465" s="360" t="s">
        <v>14793</v>
      </c>
      <c r="B2465" s="361" t="s">
        <v>11993</v>
      </c>
      <c r="C2465" s="361">
        <v>19</v>
      </c>
      <c r="D2465" s="361" t="s">
        <v>4720</v>
      </c>
      <c r="E2465" s="361" t="s">
        <v>14794</v>
      </c>
      <c r="F2465" s="361" t="s">
        <v>16095</v>
      </c>
      <c r="G2465" s="361" t="s">
        <v>14721</v>
      </c>
      <c r="H2465" s="361" t="s">
        <v>7945</v>
      </c>
      <c r="I2465" s="363" t="s">
        <v>14721</v>
      </c>
      <c r="J2465" s="363" t="s">
        <v>12400</v>
      </c>
      <c r="K2465" s="360" t="s">
        <v>13796</v>
      </c>
      <c r="L2465" s="360" t="s">
        <v>4720</v>
      </c>
      <c r="M2465" s="360" t="s">
        <v>14794</v>
      </c>
      <c r="N2465" s="363" t="s">
        <v>16096</v>
      </c>
      <c r="O2465" s="363" t="s">
        <v>13926</v>
      </c>
      <c r="P2465" s="363" t="s">
        <v>14795</v>
      </c>
      <c r="Q2465" s="363" t="s">
        <v>14796</v>
      </c>
      <c r="R2465" s="363" t="s">
        <v>16097</v>
      </c>
      <c r="S2465" s="363" t="s">
        <v>9712</v>
      </c>
      <c r="T2465" s="419" t="str">
        <f t="shared" si="77"/>
        <v>505Xã Sơn Kỳ</v>
      </c>
      <c r="U2465" t="e">
        <f>VLOOKUP(S2465,'DM CQT mới'!$E$7:$E$132,1,)</f>
        <v>#N/A</v>
      </c>
      <c r="V2465" s="360" t="s">
        <v>4720</v>
      </c>
      <c r="W2465" s="363" t="s">
        <v>16096</v>
      </c>
      <c r="X2465" t="b">
        <f t="shared" si="76"/>
        <v>1</v>
      </c>
    </row>
    <row r="2466" spans="1:24" ht="45" hidden="1">
      <c r="A2466" s="360" t="s">
        <v>14793</v>
      </c>
      <c r="B2466" s="361" t="s">
        <v>11993</v>
      </c>
      <c r="C2466" s="361">
        <v>19</v>
      </c>
      <c r="D2466" s="361" t="s">
        <v>4720</v>
      </c>
      <c r="E2466" s="361" t="s">
        <v>14794</v>
      </c>
      <c r="F2466" s="361" t="s">
        <v>16095</v>
      </c>
      <c r="G2466" s="361" t="s">
        <v>14721</v>
      </c>
      <c r="H2466" s="361" t="s">
        <v>7945</v>
      </c>
      <c r="I2466" s="363" t="s">
        <v>14721</v>
      </c>
      <c r="J2466" s="363" t="s">
        <v>12400</v>
      </c>
      <c r="K2466" s="360" t="s">
        <v>13796</v>
      </c>
      <c r="L2466" s="360" t="s">
        <v>4720</v>
      </c>
      <c r="M2466" s="360" t="s">
        <v>14794</v>
      </c>
      <c r="N2466" s="363" t="s">
        <v>16096</v>
      </c>
      <c r="O2466" s="363" t="s">
        <v>13926</v>
      </c>
      <c r="P2466" s="363" t="s">
        <v>14795</v>
      </c>
      <c r="Q2466" s="363" t="s">
        <v>14796</v>
      </c>
      <c r="R2466" s="363" t="s">
        <v>16097</v>
      </c>
      <c r="S2466" s="363" t="s">
        <v>9466</v>
      </c>
      <c r="T2466" s="419" t="str">
        <f t="shared" si="77"/>
        <v>505Xã Sơn Tây</v>
      </c>
      <c r="U2466" t="e">
        <f>VLOOKUP(S2466,'DM CQT mới'!$E$7:$E$132,1,)</f>
        <v>#N/A</v>
      </c>
      <c r="V2466" s="360" t="s">
        <v>4720</v>
      </c>
      <c r="W2466" s="363" t="s">
        <v>16096</v>
      </c>
      <c r="X2466" t="b">
        <f t="shared" si="76"/>
        <v>1</v>
      </c>
    </row>
    <row r="2467" spans="1:24" ht="45" hidden="1">
      <c r="A2467" s="360" t="s">
        <v>14793</v>
      </c>
      <c r="B2467" s="361" t="s">
        <v>11993</v>
      </c>
      <c r="C2467" s="361">
        <v>19</v>
      </c>
      <c r="D2467" s="361" t="s">
        <v>4720</v>
      </c>
      <c r="E2467" s="361" t="s">
        <v>14794</v>
      </c>
      <c r="F2467" s="361" t="s">
        <v>16095</v>
      </c>
      <c r="G2467" s="361" t="s">
        <v>14721</v>
      </c>
      <c r="H2467" s="361" t="s">
        <v>7945</v>
      </c>
      <c r="I2467" s="363" t="s">
        <v>14721</v>
      </c>
      <c r="J2467" s="363" t="s">
        <v>12400</v>
      </c>
      <c r="K2467" s="360" t="s">
        <v>13796</v>
      </c>
      <c r="L2467" s="360" t="s">
        <v>4720</v>
      </c>
      <c r="M2467" s="360" t="s">
        <v>14794</v>
      </c>
      <c r="N2467" s="363" t="s">
        <v>16096</v>
      </c>
      <c r="O2467" s="363" t="s">
        <v>13926</v>
      </c>
      <c r="P2467" s="363" t="s">
        <v>14795</v>
      </c>
      <c r="Q2467" s="363" t="s">
        <v>14796</v>
      </c>
      <c r="R2467" s="363" t="s">
        <v>16097</v>
      </c>
      <c r="S2467" s="363" t="s">
        <v>9713</v>
      </c>
      <c r="T2467" s="419" t="str">
        <f t="shared" si="77"/>
        <v>505Xã Sơn Tây Thượng</v>
      </c>
      <c r="U2467" t="e">
        <f>VLOOKUP(S2467,'DM CQT mới'!$E$7:$E$132,1,)</f>
        <v>#N/A</v>
      </c>
      <c r="V2467" s="360" t="s">
        <v>4720</v>
      </c>
      <c r="W2467" s="363" t="s">
        <v>16096</v>
      </c>
      <c r="X2467" t="b">
        <f t="shared" si="76"/>
        <v>1</v>
      </c>
    </row>
    <row r="2468" spans="1:24" ht="45" hidden="1">
      <c r="A2468" s="360" t="s">
        <v>14793</v>
      </c>
      <c r="B2468" s="361" t="s">
        <v>11993</v>
      </c>
      <c r="C2468" s="361">
        <v>19</v>
      </c>
      <c r="D2468" s="361" t="s">
        <v>4720</v>
      </c>
      <c r="E2468" s="361" t="s">
        <v>14794</v>
      </c>
      <c r="F2468" s="361" t="s">
        <v>16095</v>
      </c>
      <c r="G2468" s="361" t="s">
        <v>14721</v>
      </c>
      <c r="H2468" s="361" t="s">
        <v>7945</v>
      </c>
      <c r="I2468" s="363" t="s">
        <v>14721</v>
      </c>
      <c r="J2468" s="363" t="s">
        <v>12400</v>
      </c>
      <c r="K2468" s="360" t="s">
        <v>13796</v>
      </c>
      <c r="L2468" s="360" t="s">
        <v>4720</v>
      </c>
      <c r="M2468" s="360" t="s">
        <v>14794</v>
      </c>
      <c r="N2468" s="363" t="s">
        <v>16096</v>
      </c>
      <c r="O2468" s="363" t="s">
        <v>13926</v>
      </c>
      <c r="P2468" s="363" t="s">
        <v>14795</v>
      </c>
      <c r="Q2468" s="363" t="s">
        <v>14796</v>
      </c>
      <c r="R2468" s="363" t="s">
        <v>16097</v>
      </c>
      <c r="S2468" s="363" t="s">
        <v>9714</v>
      </c>
      <c r="T2468" s="419" t="str">
        <f t="shared" si="77"/>
        <v>505Xã Sơn Tây Hạ</v>
      </c>
      <c r="U2468" t="e">
        <f>VLOOKUP(S2468,'DM CQT mới'!$E$7:$E$132,1,)</f>
        <v>#N/A</v>
      </c>
      <c r="V2468" s="360" t="s">
        <v>4720</v>
      </c>
      <c r="W2468" s="363" t="s">
        <v>16096</v>
      </c>
      <c r="X2468" t="b">
        <f t="shared" si="76"/>
        <v>1</v>
      </c>
    </row>
    <row r="2469" spans="1:24" ht="45" hidden="1">
      <c r="A2469" s="360" t="s">
        <v>14797</v>
      </c>
      <c r="B2469" s="361" t="s">
        <v>11993</v>
      </c>
      <c r="C2469" s="361">
        <v>20</v>
      </c>
      <c r="D2469" s="361" t="s">
        <v>4738</v>
      </c>
      <c r="E2469" s="361" t="s">
        <v>14798</v>
      </c>
      <c r="F2469" s="361" t="s">
        <v>16098</v>
      </c>
      <c r="G2469" s="361" t="s">
        <v>14721</v>
      </c>
      <c r="H2469" s="361" t="s">
        <v>7945</v>
      </c>
      <c r="I2469" s="363" t="s">
        <v>14721</v>
      </c>
      <c r="J2469" s="363" t="s">
        <v>12400</v>
      </c>
      <c r="K2469" s="360" t="s">
        <v>7967</v>
      </c>
      <c r="L2469" s="360" t="s">
        <v>4738</v>
      </c>
      <c r="M2469" s="360" t="s">
        <v>14798</v>
      </c>
      <c r="N2469" s="363" t="s">
        <v>16099</v>
      </c>
      <c r="O2469" s="363" t="s">
        <v>13926</v>
      </c>
      <c r="P2469" s="363" t="s">
        <v>14799</v>
      </c>
      <c r="Q2469" s="363" t="s">
        <v>14800</v>
      </c>
      <c r="R2469" s="363" t="s">
        <v>16100</v>
      </c>
      <c r="S2469" s="363" t="s">
        <v>9694</v>
      </c>
      <c r="T2469" s="419" t="str">
        <f t="shared" si="77"/>
        <v>505Xã Tư Nghĩa</v>
      </c>
      <c r="U2469" t="e">
        <f>VLOOKUP(S2469,'DM CQT mới'!$E$7:$E$132,1,)</f>
        <v>#N/A</v>
      </c>
      <c r="V2469" s="360" t="s">
        <v>4738</v>
      </c>
      <c r="W2469" s="363" t="s">
        <v>16099</v>
      </c>
      <c r="X2469" t="b">
        <f t="shared" si="76"/>
        <v>1</v>
      </c>
    </row>
    <row r="2470" spans="1:24" ht="45" hidden="1">
      <c r="A2470" s="360" t="s">
        <v>14797</v>
      </c>
      <c r="B2470" s="361" t="s">
        <v>11993</v>
      </c>
      <c r="C2470" s="361">
        <v>20</v>
      </c>
      <c r="D2470" s="361" t="s">
        <v>4738</v>
      </c>
      <c r="E2470" s="361" t="s">
        <v>14798</v>
      </c>
      <c r="F2470" s="361" t="s">
        <v>16098</v>
      </c>
      <c r="G2470" s="361" t="s">
        <v>14721</v>
      </c>
      <c r="H2470" s="361" t="s">
        <v>7945</v>
      </c>
      <c r="I2470" s="363" t="s">
        <v>14721</v>
      </c>
      <c r="J2470" s="363" t="s">
        <v>12400</v>
      </c>
      <c r="K2470" s="360" t="s">
        <v>7967</v>
      </c>
      <c r="L2470" s="360" t="s">
        <v>4738</v>
      </c>
      <c r="M2470" s="360" t="s">
        <v>14798</v>
      </c>
      <c r="N2470" s="363" t="s">
        <v>16099</v>
      </c>
      <c r="O2470" s="363" t="s">
        <v>13926</v>
      </c>
      <c r="P2470" s="363" t="s">
        <v>14799</v>
      </c>
      <c r="Q2470" s="363" t="s">
        <v>14800</v>
      </c>
      <c r="R2470" s="363" t="s">
        <v>16100</v>
      </c>
      <c r="S2470" s="363" t="s">
        <v>9695</v>
      </c>
      <c r="T2470" s="419" t="str">
        <f t="shared" si="77"/>
        <v>505Xã Vệ Giang</v>
      </c>
      <c r="U2470" t="e">
        <f>VLOOKUP(S2470,'DM CQT mới'!$E$7:$E$132,1,)</f>
        <v>#N/A</v>
      </c>
      <c r="V2470" s="360" t="s">
        <v>4738</v>
      </c>
      <c r="W2470" s="363" t="s">
        <v>16099</v>
      </c>
      <c r="X2470" t="b">
        <f t="shared" si="76"/>
        <v>1</v>
      </c>
    </row>
    <row r="2471" spans="1:24" ht="45" hidden="1">
      <c r="A2471" s="360" t="s">
        <v>14797</v>
      </c>
      <c r="B2471" s="361" t="s">
        <v>11993</v>
      </c>
      <c r="C2471" s="361">
        <v>20</v>
      </c>
      <c r="D2471" s="361" t="s">
        <v>4738</v>
      </c>
      <c r="E2471" s="361" t="s">
        <v>14798</v>
      </c>
      <c r="F2471" s="361" t="s">
        <v>16098</v>
      </c>
      <c r="G2471" s="361" t="s">
        <v>14721</v>
      </c>
      <c r="H2471" s="361" t="s">
        <v>7945</v>
      </c>
      <c r="I2471" s="363" t="s">
        <v>14721</v>
      </c>
      <c r="J2471" s="363" t="s">
        <v>12400</v>
      </c>
      <c r="K2471" s="360" t="s">
        <v>7967</v>
      </c>
      <c r="L2471" s="360" t="s">
        <v>4738</v>
      </c>
      <c r="M2471" s="360" t="s">
        <v>14798</v>
      </c>
      <c r="N2471" s="363" t="s">
        <v>16099</v>
      </c>
      <c r="O2471" s="363" t="s">
        <v>13926</v>
      </c>
      <c r="P2471" s="363" t="s">
        <v>14799</v>
      </c>
      <c r="Q2471" s="363" t="s">
        <v>14800</v>
      </c>
      <c r="R2471" s="363" t="s">
        <v>16100</v>
      </c>
      <c r="S2471" s="363" t="s">
        <v>9696</v>
      </c>
      <c r="T2471" s="419" t="str">
        <f t="shared" si="77"/>
        <v>505Xã Nghĩa Giang</v>
      </c>
      <c r="U2471" t="e">
        <f>VLOOKUP(S2471,'DM CQT mới'!$E$7:$E$132,1,)</f>
        <v>#N/A</v>
      </c>
      <c r="V2471" s="360" t="s">
        <v>4738</v>
      </c>
      <c r="W2471" s="363" t="s">
        <v>16099</v>
      </c>
      <c r="X2471" t="b">
        <f t="shared" si="76"/>
        <v>1</v>
      </c>
    </row>
    <row r="2472" spans="1:24" ht="45" hidden="1">
      <c r="A2472" s="360" t="s">
        <v>14797</v>
      </c>
      <c r="B2472" s="361" t="s">
        <v>11993</v>
      </c>
      <c r="C2472" s="361">
        <v>20</v>
      </c>
      <c r="D2472" s="361" t="s">
        <v>4738</v>
      </c>
      <c r="E2472" s="361" t="s">
        <v>14798</v>
      </c>
      <c r="F2472" s="361" t="s">
        <v>16098</v>
      </c>
      <c r="G2472" s="361" t="s">
        <v>14721</v>
      </c>
      <c r="H2472" s="361" t="s">
        <v>7945</v>
      </c>
      <c r="I2472" s="363" t="s">
        <v>14721</v>
      </c>
      <c r="J2472" s="363" t="s">
        <v>12400</v>
      </c>
      <c r="K2472" s="360" t="s">
        <v>7967</v>
      </c>
      <c r="L2472" s="360" t="s">
        <v>4738</v>
      </c>
      <c r="M2472" s="360" t="s">
        <v>14798</v>
      </c>
      <c r="N2472" s="363" t="s">
        <v>16099</v>
      </c>
      <c r="O2472" s="363" t="s">
        <v>13926</v>
      </c>
      <c r="P2472" s="363" t="s">
        <v>14799</v>
      </c>
      <c r="Q2472" s="363" t="s">
        <v>14800</v>
      </c>
      <c r="R2472" s="363" t="s">
        <v>16100</v>
      </c>
      <c r="S2472" s="363" t="s">
        <v>9050</v>
      </c>
      <c r="T2472" s="419" t="str">
        <f t="shared" si="77"/>
        <v>505Xã Trà Giang</v>
      </c>
      <c r="U2472" t="e">
        <f>VLOOKUP(S2472,'DM CQT mới'!$E$7:$E$132,1,)</f>
        <v>#N/A</v>
      </c>
      <c r="V2472" s="360" t="s">
        <v>4738</v>
      </c>
      <c r="W2472" s="363" t="s">
        <v>16099</v>
      </c>
      <c r="X2472" t="b">
        <f t="shared" si="76"/>
        <v>1</v>
      </c>
    </row>
    <row r="2473" spans="1:24" ht="45" hidden="1">
      <c r="A2473" s="360" t="s">
        <v>14797</v>
      </c>
      <c r="B2473" s="361" t="s">
        <v>11993</v>
      </c>
      <c r="C2473" s="361">
        <v>20</v>
      </c>
      <c r="D2473" s="361" t="s">
        <v>4738</v>
      </c>
      <c r="E2473" s="361" t="s">
        <v>14798</v>
      </c>
      <c r="F2473" s="361" t="s">
        <v>16098</v>
      </c>
      <c r="G2473" s="361" t="s">
        <v>14721</v>
      </c>
      <c r="H2473" s="361" t="s">
        <v>7945</v>
      </c>
      <c r="I2473" s="363" t="s">
        <v>14721</v>
      </c>
      <c r="J2473" s="363" t="s">
        <v>12400</v>
      </c>
      <c r="K2473" s="360" t="s">
        <v>7967</v>
      </c>
      <c r="L2473" s="360" t="s">
        <v>4738</v>
      </c>
      <c r="M2473" s="360" t="s">
        <v>14798</v>
      </c>
      <c r="N2473" s="363" t="s">
        <v>16099</v>
      </c>
      <c r="O2473" s="363" t="s">
        <v>13926</v>
      </c>
      <c r="P2473" s="363" t="s">
        <v>14799</v>
      </c>
      <c r="Q2473" s="363" t="s">
        <v>14800</v>
      </c>
      <c r="R2473" s="363" t="s">
        <v>16100</v>
      </c>
      <c r="S2473" s="363" t="s">
        <v>9700</v>
      </c>
      <c r="T2473" s="419" t="str">
        <f t="shared" si="77"/>
        <v>505Xã Long Phụng</v>
      </c>
      <c r="U2473" t="e">
        <f>VLOOKUP(S2473,'DM CQT mới'!$E$7:$E$132,1,)</f>
        <v>#N/A</v>
      </c>
      <c r="V2473" s="360" t="s">
        <v>4738</v>
      </c>
      <c r="W2473" s="363" t="s">
        <v>16099</v>
      </c>
      <c r="X2473" t="b">
        <f t="shared" si="76"/>
        <v>1</v>
      </c>
    </row>
    <row r="2474" spans="1:24" ht="45" hidden="1">
      <c r="A2474" s="360" t="s">
        <v>14797</v>
      </c>
      <c r="B2474" s="361" t="s">
        <v>11993</v>
      </c>
      <c r="C2474" s="361">
        <v>20</v>
      </c>
      <c r="D2474" s="361" t="s">
        <v>4738</v>
      </c>
      <c r="E2474" s="361" t="s">
        <v>14798</v>
      </c>
      <c r="F2474" s="361" t="s">
        <v>16098</v>
      </c>
      <c r="G2474" s="361" t="s">
        <v>14721</v>
      </c>
      <c r="H2474" s="361" t="s">
        <v>7945</v>
      </c>
      <c r="I2474" s="363" t="s">
        <v>14721</v>
      </c>
      <c r="J2474" s="363" t="s">
        <v>12400</v>
      </c>
      <c r="K2474" s="360" t="s">
        <v>7967</v>
      </c>
      <c r="L2474" s="360" t="s">
        <v>4738</v>
      </c>
      <c r="M2474" s="360" t="s">
        <v>14798</v>
      </c>
      <c r="N2474" s="363" t="s">
        <v>16099</v>
      </c>
      <c r="O2474" s="363" t="s">
        <v>13926</v>
      </c>
      <c r="P2474" s="363" t="s">
        <v>14799</v>
      </c>
      <c r="Q2474" s="363" t="s">
        <v>14800</v>
      </c>
      <c r="R2474" s="363" t="s">
        <v>16100</v>
      </c>
      <c r="S2474" s="363" t="s">
        <v>12755</v>
      </c>
      <c r="T2474" s="419" t="str">
        <f t="shared" si="77"/>
        <v>505Xã Mỏ Cày</v>
      </c>
      <c r="U2474" t="e">
        <f>VLOOKUP(S2474,'DM CQT mới'!$E$7:$E$132,1,)</f>
        <v>#N/A</v>
      </c>
      <c r="V2474" s="360" t="s">
        <v>4738</v>
      </c>
      <c r="W2474" s="363" t="s">
        <v>16099</v>
      </c>
      <c r="X2474" t="b">
        <f t="shared" si="76"/>
        <v>1</v>
      </c>
    </row>
    <row r="2475" spans="1:24" ht="45" hidden="1">
      <c r="A2475" s="360" t="s">
        <v>14797</v>
      </c>
      <c r="B2475" s="361" t="s">
        <v>11993</v>
      </c>
      <c r="C2475" s="361">
        <v>20</v>
      </c>
      <c r="D2475" s="361" t="s">
        <v>4738</v>
      </c>
      <c r="E2475" s="361" t="s">
        <v>14798</v>
      </c>
      <c r="F2475" s="361" t="s">
        <v>16098</v>
      </c>
      <c r="G2475" s="361" t="s">
        <v>14721</v>
      </c>
      <c r="H2475" s="361" t="s">
        <v>7945</v>
      </c>
      <c r="I2475" s="363" t="s">
        <v>14721</v>
      </c>
      <c r="J2475" s="363" t="s">
        <v>12400</v>
      </c>
      <c r="K2475" s="360" t="s">
        <v>7967</v>
      </c>
      <c r="L2475" s="360" t="s">
        <v>4738</v>
      </c>
      <c r="M2475" s="360" t="s">
        <v>14798</v>
      </c>
      <c r="N2475" s="363" t="s">
        <v>16099</v>
      </c>
      <c r="O2475" s="363" t="s">
        <v>13926</v>
      </c>
      <c r="P2475" s="363" t="s">
        <v>14799</v>
      </c>
      <c r="Q2475" s="363" t="s">
        <v>14800</v>
      </c>
      <c r="R2475" s="363" t="s">
        <v>16100</v>
      </c>
      <c r="S2475" s="363" t="s">
        <v>9701</v>
      </c>
      <c r="T2475" s="419" t="str">
        <f t="shared" si="77"/>
        <v>505Xã Mộ Đức</v>
      </c>
      <c r="U2475" t="e">
        <f>VLOOKUP(S2475,'DM CQT mới'!$E$7:$E$132,1,)</f>
        <v>#N/A</v>
      </c>
      <c r="V2475" s="360" t="s">
        <v>4738</v>
      </c>
      <c r="W2475" s="363" t="s">
        <v>16099</v>
      </c>
      <c r="X2475" t="b">
        <f t="shared" si="76"/>
        <v>1</v>
      </c>
    </row>
    <row r="2476" spans="1:24" ht="45" hidden="1">
      <c r="A2476" s="360" t="s">
        <v>14797</v>
      </c>
      <c r="B2476" s="361" t="s">
        <v>11993</v>
      </c>
      <c r="C2476" s="361">
        <v>20</v>
      </c>
      <c r="D2476" s="361" t="s">
        <v>4738</v>
      </c>
      <c r="E2476" s="361" t="s">
        <v>14798</v>
      </c>
      <c r="F2476" s="361" t="s">
        <v>16098</v>
      </c>
      <c r="G2476" s="361" t="s">
        <v>14721</v>
      </c>
      <c r="H2476" s="361" t="s">
        <v>7945</v>
      </c>
      <c r="I2476" s="363" t="s">
        <v>14721</v>
      </c>
      <c r="J2476" s="363" t="s">
        <v>12400</v>
      </c>
      <c r="K2476" s="360" t="s">
        <v>7967</v>
      </c>
      <c r="L2476" s="360" t="s">
        <v>4738</v>
      </c>
      <c r="M2476" s="360" t="s">
        <v>14798</v>
      </c>
      <c r="N2476" s="363" t="s">
        <v>16099</v>
      </c>
      <c r="O2476" s="363" t="s">
        <v>13926</v>
      </c>
      <c r="P2476" s="363" t="s">
        <v>14799</v>
      </c>
      <c r="Q2476" s="363" t="s">
        <v>14800</v>
      </c>
      <c r="R2476" s="363" t="s">
        <v>16100</v>
      </c>
      <c r="S2476" s="363" t="s">
        <v>9702</v>
      </c>
      <c r="T2476" s="419" t="str">
        <f t="shared" si="77"/>
        <v>505Xã Lân Phong</v>
      </c>
      <c r="U2476" t="e">
        <f>VLOOKUP(S2476,'DM CQT mới'!$E$7:$E$132,1,)</f>
        <v>#N/A</v>
      </c>
      <c r="V2476" s="360" t="s">
        <v>4738</v>
      </c>
      <c r="W2476" s="363" t="s">
        <v>16099</v>
      </c>
      <c r="X2476" t="b">
        <f t="shared" si="76"/>
        <v>1</v>
      </c>
    </row>
    <row r="2477" spans="1:24" ht="45" hidden="1">
      <c r="A2477" s="360" t="s">
        <v>14801</v>
      </c>
      <c r="B2477" s="361" t="s">
        <v>11993</v>
      </c>
      <c r="C2477" s="361">
        <v>21</v>
      </c>
      <c r="D2477" s="361" t="s">
        <v>4751</v>
      </c>
      <c r="E2477" s="361" t="s">
        <v>14802</v>
      </c>
      <c r="F2477" s="361" t="s">
        <v>16101</v>
      </c>
      <c r="G2477" s="361" t="s">
        <v>14721</v>
      </c>
      <c r="H2477" s="361" t="s">
        <v>7945</v>
      </c>
      <c r="I2477" s="363" t="s">
        <v>14721</v>
      </c>
      <c r="J2477" s="363" t="s">
        <v>12400</v>
      </c>
      <c r="K2477" s="360" t="s">
        <v>7974</v>
      </c>
      <c r="L2477" s="360" t="s">
        <v>4751</v>
      </c>
      <c r="M2477" s="360" t="s">
        <v>14802</v>
      </c>
      <c r="N2477" s="363" t="s">
        <v>16102</v>
      </c>
      <c r="O2477" s="363" t="s">
        <v>13926</v>
      </c>
      <c r="P2477" s="363" t="s">
        <v>14803</v>
      </c>
      <c r="Q2477" s="363" t="s">
        <v>14804</v>
      </c>
      <c r="R2477" s="363" t="s">
        <v>16103</v>
      </c>
      <c r="S2477" s="363" t="s">
        <v>9388</v>
      </c>
      <c r="T2477" s="419" t="str">
        <f t="shared" si="77"/>
        <v>505Xã Nghĩa Hành</v>
      </c>
      <c r="U2477" t="e">
        <f>VLOOKUP(S2477,'DM CQT mới'!$E$7:$E$132,1,)</f>
        <v>#N/A</v>
      </c>
      <c r="V2477" s="360" t="s">
        <v>4751</v>
      </c>
      <c r="W2477" s="363" t="s">
        <v>16102</v>
      </c>
      <c r="X2477" t="b">
        <f t="shared" si="76"/>
        <v>1</v>
      </c>
    </row>
    <row r="2478" spans="1:24" ht="45" hidden="1">
      <c r="A2478" s="360" t="s">
        <v>14801</v>
      </c>
      <c r="B2478" s="361" t="s">
        <v>11993</v>
      </c>
      <c r="C2478" s="361">
        <v>21</v>
      </c>
      <c r="D2478" s="361" t="s">
        <v>4751</v>
      </c>
      <c r="E2478" s="361" t="s">
        <v>14802</v>
      </c>
      <c r="F2478" s="361" t="s">
        <v>16101</v>
      </c>
      <c r="G2478" s="361" t="s">
        <v>14721</v>
      </c>
      <c r="H2478" s="361" t="s">
        <v>7945</v>
      </c>
      <c r="I2478" s="363" t="s">
        <v>14721</v>
      </c>
      <c r="J2478" s="363" t="s">
        <v>12400</v>
      </c>
      <c r="K2478" s="360" t="s">
        <v>7974</v>
      </c>
      <c r="L2478" s="360" t="s">
        <v>4751</v>
      </c>
      <c r="M2478" s="360" t="s">
        <v>14802</v>
      </c>
      <c r="N2478" s="363" t="s">
        <v>16102</v>
      </c>
      <c r="O2478" s="363" t="s">
        <v>13926</v>
      </c>
      <c r="P2478" s="363" t="s">
        <v>14803</v>
      </c>
      <c r="Q2478" s="363" t="s">
        <v>14804</v>
      </c>
      <c r="R2478" s="363" t="s">
        <v>16103</v>
      </c>
      <c r="S2478" s="363" t="s">
        <v>9697</v>
      </c>
      <c r="T2478" s="419" t="str">
        <f t="shared" si="77"/>
        <v>505Xã Đình Cương</v>
      </c>
      <c r="U2478" t="e">
        <f>VLOOKUP(S2478,'DM CQT mới'!$E$7:$E$132,1,)</f>
        <v>#N/A</v>
      </c>
      <c r="V2478" s="360" t="s">
        <v>4751</v>
      </c>
      <c r="W2478" s="363" t="s">
        <v>16102</v>
      </c>
      <c r="X2478" t="b">
        <f t="shared" si="76"/>
        <v>1</v>
      </c>
    </row>
    <row r="2479" spans="1:24" ht="45" hidden="1">
      <c r="A2479" s="360" t="s">
        <v>14801</v>
      </c>
      <c r="B2479" s="361" t="s">
        <v>11993</v>
      </c>
      <c r="C2479" s="361">
        <v>21</v>
      </c>
      <c r="D2479" s="361" t="s">
        <v>4751</v>
      </c>
      <c r="E2479" s="361" t="s">
        <v>14802</v>
      </c>
      <c r="F2479" s="361" t="s">
        <v>16101</v>
      </c>
      <c r="G2479" s="361" t="s">
        <v>14721</v>
      </c>
      <c r="H2479" s="361" t="s">
        <v>7945</v>
      </c>
      <c r="I2479" s="363" t="s">
        <v>14721</v>
      </c>
      <c r="J2479" s="363" t="s">
        <v>12400</v>
      </c>
      <c r="K2479" s="360" t="s">
        <v>7974</v>
      </c>
      <c r="L2479" s="360" t="s">
        <v>4751</v>
      </c>
      <c r="M2479" s="360" t="s">
        <v>14802</v>
      </c>
      <c r="N2479" s="363" t="s">
        <v>16102</v>
      </c>
      <c r="O2479" s="363" t="s">
        <v>13926</v>
      </c>
      <c r="P2479" s="363" t="s">
        <v>14803</v>
      </c>
      <c r="Q2479" s="363" t="s">
        <v>14804</v>
      </c>
      <c r="R2479" s="363" t="s">
        <v>16103</v>
      </c>
      <c r="S2479" s="363" t="s">
        <v>9698</v>
      </c>
      <c r="T2479" s="419" t="str">
        <f t="shared" si="77"/>
        <v>505Xã Thiện Tín</v>
      </c>
      <c r="U2479" t="e">
        <f>VLOOKUP(S2479,'DM CQT mới'!$E$7:$E$132,1,)</f>
        <v>#N/A</v>
      </c>
      <c r="V2479" s="360" t="s">
        <v>4751</v>
      </c>
      <c r="W2479" s="363" t="s">
        <v>16102</v>
      </c>
      <c r="X2479" t="b">
        <f t="shared" si="76"/>
        <v>1</v>
      </c>
    </row>
    <row r="2480" spans="1:24" ht="45" hidden="1">
      <c r="A2480" s="360" t="s">
        <v>14801</v>
      </c>
      <c r="B2480" s="361" t="s">
        <v>11993</v>
      </c>
      <c r="C2480" s="361">
        <v>21</v>
      </c>
      <c r="D2480" s="361" t="s">
        <v>4751</v>
      </c>
      <c r="E2480" s="361" t="s">
        <v>14802</v>
      </c>
      <c r="F2480" s="361" t="s">
        <v>16101</v>
      </c>
      <c r="G2480" s="361" t="s">
        <v>14721</v>
      </c>
      <c r="H2480" s="361" t="s">
        <v>7945</v>
      </c>
      <c r="I2480" s="363" t="s">
        <v>14721</v>
      </c>
      <c r="J2480" s="363" t="s">
        <v>12400</v>
      </c>
      <c r="K2480" s="360" t="s">
        <v>7974</v>
      </c>
      <c r="L2480" s="360" t="s">
        <v>4751</v>
      </c>
      <c r="M2480" s="360" t="s">
        <v>14802</v>
      </c>
      <c r="N2480" s="363" t="s">
        <v>16102</v>
      </c>
      <c r="O2480" s="363" t="s">
        <v>13926</v>
      </c>
      <c r="P2480" s="363" t="s">
        <v>14803</v>
      </c>
      <c r="Q2480" s="363" t="s">
        <v>14804</v>
      </c>
      <c r="R2480" s="363" t="s">
        <v>16103</v>
      </c>
      <c r="S2480" s="363" t="s">
        <v>9699</v>
      </c>
      <c r="T2480" s="419" t="str">
        <f t="shared" si="77"/>
        <v>505Xã Phước Giang</v>
      </c>
      <c r="U2480" t="e">
        <f>VLOOKUP(S2480,'DM CQT mới'!$E$7:$E$132,1,)</f>
        <v>#N/A</v>
      </c>
      <c r="V2480" s="360" t="s">
        <v>4751</v>
      </c>
      <c r="W2480" s="363" t="s">
        <v>16102</v>
      </c>
      <c r="X2480" t="b">
        <f t="shared" si="76"/>
        <v>1</v>
      </c>
    </row>
    <row r="2481" spans="1:24" ht="45" hidden="1">
      <c r="A2481" s="360" t="s">
        <v>14801</v>
      </c>
      <c r="B2481" s="361" t="s">
        <v>11993</v>
      </c>
      <c r="C2481" s="361">
        <v>21</v>
      </c>
      <c r="D2481" s="361" t="s">
        <v>4751</v>
      </c>
      <c r="E2481" s="361" t="s">
        <v>14802</v>
      </c>
      <c r="F2481" s="361" t="s">
        <v>16101</v>
      </c>
      <c r="G2481" s="361" t="s">
        <v>14721</v>
      </c>
      <c r="H2481" s="361" t="s">
        <v>7945</v>
      </c>
      <c r="I2481" s="363" t="s">
        <v>14721</v>
      </c>
      <c r="J2481" s="363" t="s">
        <v>12400</v>
      </c>
      <c r="K2481" s="360" t="s">
        <v>7974</v>
      </c>
      <c r="L2481" s="360" t="s">
        <v>4751</v>
      </c>
      <c r="M2481" s="360" t="s">
        <v>14802</v>
      </c>
      <c r="N2481" s="363" t="s">
        <v>16102</v>
      </c>
      <c r="O2481" s="363" t="s">
        <v>13926</v>
      </c>
      <c r="P2481" s="363" t="s">
        <v>14803</v>
      </c>
      <c r="Q2481" s="363" t="s">
        <v>14804</v>
      </c>
      <c r="R2481" s="363" t="s">
        <v>16103</v>
      </c>
      <c r="S2481" s="363" t="s">
        <v>9715</v>
      </c>
      <c r="T2481" s="419" t="str">
        <f t="shared" si="77"/>
        <v>505Xã Minh Long</v>
      </c>
      <c r="U2481" t="e">
        <f>VLOOKUP(S2481,'DM CQT mới'!$E$7:$E$132,1,)</f>
        <v>#N/A</v>
      </c>
      <c r="V2481" s="360" t="s">
        <v>4751</v>
      </c>
      <c r="W2481" s="363" t="s">
        <v>16102</v>
      </c>
      <c r="X2481" t="b">
        <f t="shared" si="76"/>
        <v>1</v>
      </c>
    </row>
    <row r="2482" spans="1:24" ht="45" hidden="1">
      <c r="A2482" s="360" t="s">
        <v>14801</v>
      </c>
      <c r="B2482" s="361" t="s">
        <v>11993</v>
      </c>
      <c r="C2482" s="361">
        <v>21</v>
      </c>
      <c r="D2482" s="361" t="s">
        <v>4751</v>
      </c>
      <c r="E2482" s="361" t="s">
        <v>14802</v>
      </c>
      <c r="F2482" s="361" t="s">
        <v>16101</v>
      </c>
      <c r="G2482" s="361" t="s">
        <v>14721</v>
      </c>
      <c r="H2482" s="361" t="s">
        <v>7945</v>
      </c>
      <c r="I2482" s="363" t="s">
        <v>14721</v>
      </c>
      <c r="J2482" s="363" t="s">
        <v>12400</v>
      </c>
      <c r="K2482" s="360" t="s">
        <v>7974</v>
      </c>
      <c r="L2482" s="360" t="s">
        <v>4751</v>
      </c>
      <c r="M2482" s="360" t="s">
        <v>14802</v>
      </c>
      <c r="N2482" s="363" t="s">
        <v>16102</v>
      </c>
      <c r="O2482" s="363" t="s">
        <v>13926</v>
      </c>
      <c r="P2482" s="363" t="s">
        <v>14803</v>
      </c>
      <c r="Q2482" s="363" t="s">
        <v>14804</v>
      </c>
      <c r="R2482" s="363" t="s">
        <v>16103</v>
      </c>
      <c r="S2482" s="363" t="s">
        <v>9716</v>
      </c>
      <c r="T2482" s="419" t="str">
        <f t="shared" si="77"/>
        <v>505Xã Sơn Mai</v>
      </c>
      <c r="U2482" t="e">
        <f>VLOOKUP(S2482,'DM CQT mới'!$E$7:$E$132,1,)</f>
        <v>#N/A</v>
      </c>
      <c r="V2482" s="360" t="s">
        <v>4751</v>
      </c>
      <c r="W2482" s="363" t="s">
        <v>16102</v>
      </c>
      <c r="X2482" t="b">
        <f t="shared" si="76"/>
        <v>1</v>
      </c>
    </row>
    <row r="2483" spans="1:24" ht="60" hidden="1">
      <c r="A2483" s="360" t="s">
        <v>14805</v>
      </c>
      <c r="B2483" s="361" t="s">
        <v>11993</v>
      </c>
      <c r="C2483" s="361">
        <v>22</v>
      </c>
      <c r="D2483" s="361" t="s">
        <v>4778</v>
      </c>
      <c r="E2483" s="361" t="s">
        <v>14806</v>
      </c>
      <c r="F2483" s="361" t="s">
        <v>16104</v>
      </c>
      <c r="G2483" s="361" t="s">
        <v>14721</v>
      </c>
      <c r="H2483" s="361" t="s">
        <v>7945</v>
      </c>
      <c r="I2483" s="363" t="s">
        <v>14721</v>
      </c>
      <c r="J2483" s="363" t="s">
        <v>12400</v>
      </c>
      <c r="K2483" s="360" t="s">
        <v>13806</v>
      </c>
      <c r="L2483" s="360" t="s">
        <v>4778</v>
      </c>
      <c r="M2483" s="360" t="s">
        <v>14806</v>
      </c>
      <c r="N2483" s="363" t="s">
        <v>16105</v>
      </c>
      <c r="O2483" s="363" t="s">
        <v>13926</v>
      </c>
      <c r="P2483" s="363" t="s">
        <v>14807</v>
      </c>
      <c r="Q2483" s="363" t="s">
        <v>14808</v>
      </c>
      <c r="R2483" s="363" t="s">
        <v>16106</v>
      </c>
      <c r="S2483" s="363" t="s">
        <v>9682</v>
      </c>
      <c r="T2483" s="419" t="str">
        <f t="shared" si="77"/>
        <v>505Phường Trà Câu</v>
      </c>
      <c r="U2483" t="e">
        <f>VLOOKUP(S2483,'DM CQT mới'!$E$7:$E$132,1,)</f>
        <v>#N/A</v>
      </c>
      <c r="V2483" s="360" t="s">
        <v>4778</v>
      </c>
      <c r="W2483" s="363" t="s">
        <v>16105</v>
      </c>
      <c r="X2483" t="b">
        <f t="shared" si="76"/>
        <v>1</v>
      </c>
    </row>
    <row r="2484" spans="1:24" ht="60" hidden="1">
      <c r="A2484" s="360" t="s">
        <v>14805</v>
      </c>
      <c r="B2484" s="361" t="s">
        <v>11993</v>
      </c>
      <c r="C2484" s="361">
        <v>22</v>
      </c>
      <c r="D2484" s="361" t="s">
        <v>4778</v>
      </c>
      <c r="E2484" s="361" t="s">
        <v>14806</v>
      </c>
      <c r="F2484" s="361" t="s">
        <v>16104</v>
      </c>
      <c r="G2484" s="361" t="s">
        <v>14721</v>
      </c>
      <c r="H2484" s="361" t="s">
        <v>7945</v>
      </c>
      <c r="I2484" s="363" t="s">
        <v>14721</v>
      </c>
      <c r="J2484" s="363" t="s">
        <v>12400</v>
      </c>
      <c r="K2484" s="360" t="s">
        <v>13806</v>
      </c>
      <c r="L2484" s="360" t="s">
        <v>4778</v>
      </c>
      <c r="M2484" s="360" t="s">
        <v>14806</v>
      </c>
      <c r="N2484" s="363" t="s">
        <v>16105</v>
      </c>
      <c r="O2484" s="363" t="s">
        <v>13926</v>
      </c>
      <c r="P2484" s="363" t="s">
        <v>14807</v>
      </c>
      <c r="Q2484" s="363" t="s">
        <v>14808</v>
      </c>
      <c r="R2484" s="363" t="s">
        <v>16106</v>
      </c>
      <c r="S2484" s="363" t="s">
        <v>9684</v>
      </c>
      <c r="T2484" s="419" t="str">
        <f t="shared" si="77"/>
        <v>505Phường Đức Phổ</v>
      </c>
      <c r="U2484" t="e">
        <f>VLOOKUP(S2484,'DM CQT mới'!$E$7:$E$132,1,)</f>
        <v>#N/A</v>
      </c>
      <c r="V2484" s="360" t="s">
        <v>4778</v>
      </c>
      <c r="W2484" s="363" t="s">
        <v>16105</v>
      </c>
      <c r="X2484" t="b">
        <f t="shared" si="76"/>
        <v>1</v>
      </c>
    </row>
    <row r="2485" spans="1:24" ht="60" hidden="1">
      <c r="A2485" s="360" t="s">
        <v>14805</v>
      </c>
      <c r="B2485" s="361" t="s">
        <v>11993</v>
      </c>
      <c r="C2485" s="361">
        <v>22</v>
      </c>
      <c r="D2485" s="361" t="s">
        <v>4778</v>
      </c>
      <c r="E2485" s="361" t="s">
        <v>14806</v>
      </c>
      <c r="F2485" s="361" t="s">
        <v>16104</v>
      </c>
      <c r="G2485" s="361" t="s">
        <v>14721</v>
      </c>
      <c r="H2485" s="361" t="s">
        <v>7945</v>
      </c>
      <c r="I2485" s="363" t="s">
        <v>14721</v>
      </c>
      <c r="J2485" s="363" t="s">
        <v>12400</v>
      </c>
      <c r="K2485" s="360" t="s">
        <v>13806</v>
      </c>
      <c r="L2485" s="360" t="s">
        <v>4778</v>
      </c>
      <c r="M2485" s="360" t="s">
        <v>14806</v>
      </c>
      <c r="N2485" s="363" t="s">
        <v>16105</v>
      </c>
      <c r="O2485" s="363" t="s">
        <v>13926</v>
      </c>
      <c r="P2485" s="363" t="s">
        <v>14807</v>
      </c>
      <c r="Q2485" s="363" t="s">
        <v>14808</v>
      </c>
      <c r="R2485" s="363" t="s">
        <v>16106</v>
      </c>
      <c r="S2485" s="363" t="s">
        <v>9686</v>
      </c>
      <c r="T2485" s="419" t="str">
        <f t="shared" si="77"/>
        <v>505Phường Sa Huỳnh</v>
      </c>
      <c r="U2485" t="e">
        <f>VLOOKUP(S2485,'DM CQT mới'!$E$7:$E$132,1,)</f>
        <v>#N/A</v>
      </c>
      <c r="V2485" s="360" t="s">
        <v>4778</v>
      </c>
      <c r="W2485" s="363" t="s">
        <v>16105</v>
      </c>
      <c r="X2485" t="b">
        <f t="shared" si="76"/>
        <v>1</v>
      </c>
    </row>
    <row r="2486" spans="1:24" ht="60" hidden="1">
      <c r="A2486" s="360" t="s">
        <v>14805</v>
      </c>
      <c r="B2486" s="361" t="s">
        <v>11993</v>
      </c>
      <c r="C2486" s="361">
        <v>22</v>
      </c>
      <c r="D2486" s="361" t="s">
        <v>4778</v>
      </c>
      <c r="E2486" s="361" t="s">
        <v>14806</v>
      </c>
      <c r="F2486" s="361" t="s">
        <v>16104</v>
      </c>
      <c r="G2486" s="361" t="s">
        <v>14721</v>
      </c>
      <c r="H2486" s="361" t="s">
        <v>7945</v>
      </c>
      <c r="I2486" s="363" t="s">
        <v>14721</v>
      </c>
      <c r="J2486" s="363" t="s">
        <v>12400</v>
      </c>
      <c r="K2486" s="360" t="s">
        <v>13806</v>
      </c>
      <c r="L2486" s="360" t="s">
        <v>4778</v>
      </c>
      <c r="M2486" s="360" t="s">
        <v>14806</v>
      </c>
      <c r="N2486" s="363" t="s">
        <v>16105</v>
      </c>
      <c r="O2486" s="363" t="s">
        <v>13926</v>
      </c>
      <c r="P2486" s="363" t="s">
        <v>14807</v>
      </c>
      <c r="Q2486" s="363" t="s">
        <v>14808</v>
      </c>
      <c r="R2486" s="363" t="s">
        <v>16106</v>
      </c>
      <c r="S2486" s="363" t="s">
        <v>9683</v>
      </c>
      <c r="T2486" s="419" t="str">
        <f t="shared" si="77"/>
        <v>505Xã Nguyễn Nghiêm</v>
      </c>
      <c r="U2486" t="e">
        <f>VLOOKUP(S2486,'DM CQT mới'!$E$7:$E$132,1,)</f>
        <v>#N/A</v>
      </c>
      <c r="V2486" s="360" t="s">
        <v>4778</v>
      </c>
      <c r="W2486" s="363" t="s">
        <v>16105</v>
      </c>
      <c r="X2486" t="b">
        <f t="shared" si="76"/>
        <v>1</v>
      </c>
    </row>
    <row r="2487" spans="1:24" ht="60" hidden="1">
      <c r="A2487" s="360" t="s">
        <v>14805</v>
      </c>
      <c r="B2487" s="361" t="s">
        <v>11993</v>
      </c>
      <c r="C2487" s="361">
        <v>22</v>
      </c>
      <c r="D2487" s="361" t="s">
        <v>4778</v>
      </c>
      <c r="E2487" s="361" t="s">
        <v>14806</v>
      </c>
      <c r="F2487" s="361" t="s">
        <v>16104</v>
      </c>
      <c r="G2487" s="361" t="s">
        <v>14721</v>
      </c>
      <c r="H2487" s="361" t="s">
        <v>7945</v>
      </c>
      <c r="I2487" s="363" t="s">
        <v>14721</v>
      </c>
      <c r="J2487" s="363" t="s">
        <v>12400</v>
      </c>
      <c r="K2487" s="360" t="s">
        <v>13806</v>
      </c>
      <c r="L2487" s="360" t="s">
        <v>4778</v>
      </c>
      <c r="M2487" s="360" t="s">
        <v>14806</v>
      </c>
      <c r="N2487" s="363" t="s">
        <v>16105</v>
      </c>
      <c r="O2487" s="363" t="s">
        <v>13926</v>
      </c>
      <c r="P2487" s="363" t="s">
        <v>14807</v>
      </c>
      <c r="Q2487" s="363" t="s">
        <v>14808</v>
      </c>
      <c r="R2487" s="363" t="s">
        <v>16106</v>
      </c>
      <c r="S2487" s="363" t="s">
        <v>9685</v>
      </c>
      <c r="T2487" s="419" t="str">
        <f t="shared" si="77"/>
        <v>505Xã Khánh Cường</v>
      </c>
      <c r="U2487" t="e">
        <f>VLOOKUP(S2487,'DM CQT mới'!$E$7:$E$132,1,)</f>
        <v>#N/A</v>
      </c>
      <c r="V2487" s="360" t="s">
        <v>4778</v>
      </c>
      <c r="W2487" s="363" t="s">
        <v>16105</v>
      </c>
      <c r="X2487" t="b">
        <f t="shared" si="76"/>
        <v>1</v>
      </c>
    </row>
    <row r="2488" spans="1:24" ht="60" hidden="1">
      <c r="A2488" s="360" t="s">
        <v>14805</v>
      </c>
      <c r="B2488" s="361" t="s">
        <v>11993</v>
      </c>
      <c r="C2488" s="361">
        <v>22</v>
      </c>
      <c r="D2488" s="361" t="s">
        <v>4778</v>
      </c>
      <c r="E2488" s="361" t="s">
        <v>14806</v>
      </c>
      <c r="F2488" s="361" t="s">
        <v>16104</v>
      </c>
      <c r="G2488" s="361" t="s">
        <v>14721</v>
      </c>
      <c r="H2488" s="361" t="s">
        <v>7945</v>
      </c>
      <c r="I2488" s="363" t="s">
        <v>14721</v>
      </c>
      <c r="J2488" s="363" t="s">
        <v>12400</v>
      </c>
      <c r="K2488" s="360" t="s">
        <v>13806</v>
      </c>
      <c r="L2488" s="360" t="s">
        <v>4778</v>
      </c>
      <c r="M2488" s="360" t="s">
        <v>14806</v>
      </c>
      <c r="N2488" s="363" t="s">
        <v>16105</v>
      </c>
      <c r="O2488" s="363" t="s">
        <v>13926</v>
      </c>
      <c r="P2488" s="363" t="s">
        <v>14807</v>
      </c>
      <c r="Q2488" s="363" t="s">
        <v>14808</v>
      </c>
      <c r="R2488" s="363" t="s">
        <v>16106</v>
      </c>
      <c r="S2488" s="363" t="s">
        <v>9720</v>
      </c>
      <c r="T2488" s="419" t="str">
        <f t="shared" si="77"/>
        <v>505Xã Ba Vinh</v>
      </c>
      <c r="U2488" t="e">
        <f>VLOOKUP(S2488,'DM CQT mới'!$E$7:$E$132,1,)</f>
        <v>#N/A</v>
      </c>
      <c r="V2488" s="360" t="s">
        <v>4778</v>
      </c>
      <c r="W2488" s="363" t="s">
        <v>16105</v>
      </c>
      <c r="X2488" t="b">
        <f t="shared" si="76"/>
        <v>1</v>
      </c>
    </row>
    <row r="2489" spans="1:24" ht="60" hidden="1">
      <c r="A2489" s="360" t="s">
        <v>14805</v>
      </c>
      <c r="B2489" s="361" t="s">
        <v>11993</v>
      </c>
      <c r="C2489" s="361">
        <v>22</v>
      </c>
      <c r="D2489" s="361" t="s">
        <v>4778</v>
      </c>
      <c r="E2489" s="361" t="s">
        <v>14806</v>
      </c>
      <c r="F2489" s="361" t="s">
        <v>16104</v>
      </c>
      <c r="G2489" s="361" t="s">
        <v>14721</v>
      </c>
      <c r="H2489" s="361" t="s">
        <v>7945</v>
      </c>
      <c r="I2489" s="363" t="s">
        <v>14721</v>
      </c>
      <c r="J2489" s="363" t="s">
        <v>12400</v>
      </c>
      <c r="K2489" s="360" t="s">
        <v>13806</v>
      </c>
      <c r="L2489" s="360" t="s">
        <v>4778</v>
      </c>
      <c r="M2489" s="360" t="s">
        <v>14806</v>
      </c>
      <c r="N2489" s="363" t="s">
        <v>16105</v>
      </c>
      <c r="O2489" s="363" t="s">
        <v>13926</v>
      </c>
      <c r="P2489" s="363" t="s">
        <v>14807</v>
      </c>
      <c r="Q2489" s="363" t="s">
        <v>14808</v>
      </c>
      <c r="R2489" s="363" t="s">
        <v>16106</v>
      </c>
      <c r="S2489" s="363" t="s">
        <v>9721</v>
      </c>
      <c r="T2489" s="419" t="str">
        <f t="shared" si="77"/>
        <v>505Xã Ba Động</v>
      </c>
      <c r="U2489" t="e">
        <f>VLOOKUP(S2489,'DM CQT mới'!$E$7:$E$132,1,)</f>
        <v>#N/A</v>
      </c>
      <c r="V2489" s="360" t="s">
        <v>4778</v>
      </c>
      <c r="W2489" s="363" t="s">
        <v>16105</v>
      </c>
      <c r="X2489" t="b">
        <f t="shared" si="76"/>
        <v>1</v>
      </c>
    </row>
    <row r="2490" spans="1:24" ht="60" hidden="1">
      <c r="A2490" s="360" t="s">
        <v>14805</v>
      </c>
      <c r="B2490" s="361" t="s">
        <v>11993</v>
      </c>
      <c r="C2490" s="361">
        <v>22</v>
      </c>
      <c r="D2490" s="361" t="s">
        <v>4778</v>
      </c>
      <c r="E2490" s="361" t="s">
        <v>14806</v>
      </c>
      <c r="F2490" s="361" t="s">
        <v>16104</v>
      </c>
      <c r="G2490" s="361" t="s">
        <v>14721</v>
      </c>
      <c r="H2490" s="361" t="s">
        <v>7945</v>
      </c>
      <c r="I2490" s="363" t="s">
        <v>14721</v>
      </c>
      <c r="J2490" s="363" t="s">
        <v>12400</v>
      </c>
      <c r="K2490" s="360" t="s">
        <v>13806</v>
      </c>
      <c r="L2490" s="360" t="s">
        <v>4778</v>
      </c>
      <c r="M2490" s="360" t="s">
        <v>14806</v>
      </c>
      <c r="N2490" s="363" t="s">
        <v>16105</v>
      </c>
      <c r="O2490" s="363" t="s">
        <v>13926</v>
      </c>
      <c r="P2490" s="363" t="s">
        <v>14807</v>
      </c>
      <c r="Q2490" s="363" t="s">
        <v>14808</v>
      </c>
      <c r="R2490" s="363" t="s">
        <v>16106</v>
      </c>
      <c r="S2490" s="363" t="s">
        <v>86</v>
      </c>
      <c r="T2490" s="419" t="str">
        <f t="shared" si="77"/>
        <v>505Xã Ba Vì</v>
      </c>
      <c r="U2490" t="str">
        <f>VLOOKUP(S2490,'DM CQT mới'!$E$7:$E$132,1,)</f>
        <v>Xã Ba Vì</v>
      </c>
      <c r="V2490" s="360" t="s">
        <v>4778</v>
      </c>
      <c r="W2490" s="363" t="s">
        <v>16105</v>
      </c>
      <c r="X2490" t="b">
        <f t="shared" si="76"/>
        <v>1</v>
      </c>
    </row>
    <row r="2491" spans="1:24" ht="60" hidden="1">
      <c r="A2491" s="360" t="s">
        <v>14805</v>
      </c>
      <c r="B2491" s="361" t="s">
        <v>11993</v>
      </c>
      <c r="C2491" s="361">
        <v>22</v>
      </c>
      <c r="D2491" s="361" t="s">
        <v>4778</v>
      </c>
      <c r="E2491" s="361" t="s">
        <v>14806</v>
      </c>
      <c r="F2491" s="361" t="s">
        <v>16104</v>
      </c>
      <c r="G2491" s="361" t="s">
        <v>14721</v>
      </c>
      <c r="H2491" s="361" t="s">
        <v>7945</v>
      </c>
      <c r="I2491" s="363" t="s">
        <v>14721</v>
      </c>
      <c r="J2491" s="363" t="s">
        <v>12400</v>
      </c>
      <c r="K2491" s="360" t="s">
        <v>13806</v>
      </c>
      <c r="L2491" s="360" t="s">
        <v>4778</v>
      </c>
      <c r="M2491" s="360" t="s">
        <v>14806</v>
      </c>
      <c r="N2491" s="363" t="s">
        <v>16105</v>
      </c>
      <c r="O2491" s="363" t="s">
        <v>13926</v>
      </c>
      <c r="P2491" s="363" t="s">
        <v>14807</v>
      </c>
      <c r="Q2491" s="363" t="s">
        <v>14808</v>
      </c>
      <c r="R2491" s="363" t="s">
        <v>16106</v>
      </c>
      <c r="S2491" s="363" t="s">
        <v>9718</v>
      </c>
      <c r="T2491" s="419" t="str">
        <f t="shared" si="77"/>
        <v>505Xã Ba Dinh</v>
      </c>
      <c r="U2491" t="e">
        <f>VLOOKUP(S2491,'DM CQT mới'!$E$7:$E$132,1,)</f>
        <v>#N/A</v>
      </c>
      <c r="V2491" s="360" t="s">
        <v>4778</v>
      </c>
      <c r="W2491" s="363" t="s">
        <v>16105</v>
      </c>
      <c r="X2491" t="b">
        <f t="shared" si="76"/>
        <v>1</v>
      </c>
    </row>
    <row r="2492" spans="1:24" ht="60" hidden="1">
      <c r="A2492" s="360" t="s">
        <v>14805</v>
      </c>
      <c r="B2492" s="361" t="s">
        <v>11993</v>
      </c>
      <c r="C2492" s="361">
        <v>22</v>
      </c>
      <c r="D2492" s="361" t="s">
        <v>4778</v>
      </c>
      <c r="E2492" s="361" t="s">
        <v>14806</v>
      </c>
      <c r="F2492" s="361" t="s">
        <v>16104</v>
      </c>
      <c r="G2492" s="361" t="s">
        <v>14721</v>
      </c>
      <c r="H2492" s="361" t="s">
        <v>7945</v>
      </c>
      <c r="I2492" s="363" t="s">
        <v>14721</v>
      </c>
      <c r="J2492" s="363" t="s">
        <v>12400</v>
      </c>
      <c r="K2492" s="360" t="s">
        <v>13806</v>
      </c>
      <c r="L2492" s="360" t="s">
        <v>4778</v>
      </c>
      <c r="M2492" s="360" t="s">
        <v>14806</v>
      </c>
      <c r="N2492" s="363" t="s">
        <v>16105</v>
      </c>
      <c r="O2492" s="363" t="s">
        <v>13926</v>
      </c>
      <c r="P2492" s="363" t="s">
        <v>14807</v>
      </c>
      <c r="Q2492" s="363" t="s">
        <v>14808</v>
      </c>
      <c r="R2492" s="363" t="s">
        <v>16106</v>
      </c>
      <c r="S2492" s="363" t="s">
        <v>9717</v>
      </c>
      <c r="T2492" s="419" t="str">
        <f t="shared" si="77"/>
        <v>505Xã Ba Tô</v>
      </c>
      <c r="U2492" t="e">
        <f>VLOOKUP(S2492,'DM CQT mới'!$E$7:$E$132,1,)</f>
        <v>#N/A</v>
      </c>
      <c r="V2492" s="360" t="s">
        <v>4778</v>
      </c>
      <c r="W2492" s="363" t="s">
        <v>16105</v>
      </c>
      <c r="X2492" t="b">
        <f t="shared" si="76"/>
        <v>1</v>
      </c>
    </row>
    <row r="2493" spans="1:24" ht="60" hidden="1">
      <c r="A2493" s="360" t="s">
        <v>14805</v>
      </c>
      <c r="B2493" s="361" t="s">
        <v>11993</v>
      </c>
      <c r="C2493" s="361">
        <v>22</v>
      </c>
      <c r="D2493" s="361" t="s">
        <v>4778</v>
      </c>
      <c r="E2493" s="361" t="s">
        <v>14806</v>
      </c>
      <c r="F2493" s="361" t="s">
        <v>16104</v>
      </c>
      <c r="G2493" s="361" t="s">
        <v>14721</v>
      </c>
      <c r="H2493" s="361" t="s">
        <v>7945</v>
      </c>
      <c r="I2493" s="363" t="s">
        <v>14721</v>
      </c>
      <c r="J2493" s="363" t="s">
        <v>12400</v>
      </c>
      <c r="K2493" s="360" t="s">
        <v>13806</v>
      </c>
      <c r="L2493" s="360" t="s">
        <v>4778</v>
      </c>
      <c r="M2493" s="360" t="s">
        <v>14806</v>
      </c>
      <c r="N2493" s="363" t="s">
        <v>16105</v>
      </c>
      <c r="O2493" s="363" t="s">
        <v>13926</v>
      </c>
      <c r="P2493" s="363" t="s">
        <v>14807</v>
      </c>
      <c r="Q2493" s="363" t="s">
        <v>14808</v>
      </c>
      <c r="R2493" s="363" t="s">
        <v>16106</v>
      </c>
      <c r="S2493" s="363" t="s">
        <v>9719</v>
      </c>
      <c r="T2493" s="419" t="str">
        <f t="shared" si="77"/>
        <v>505Xã Ba Tơ</v>
      </c>
      <c r="U2493" t="e">
        <f>VLOOKUP(S2493,'DM CQT mới'!$E$7:$E$132,1,)</f>
        <v>#N/A</v>
      </c>
      <c r="V2493" s="360" t="s">
        <v>4778</v>
      </c>
      <c r="W2493" s="363" t="s">
        <v>16105</v>
      </c>
      <c r="X2493" t="b">
        <f t="shared" si="76"/>
        <v>1</v>
      </c>
    </row>
    <row r="2494" spans="1:24" ht="60" hidden="1">
      <c r="A2494" s="360" t="s">
        <v>14805</v>
      </c>
      <c r="B2494" s="361" t="s">
        <v>11993</v>
      </c>
      <c r="C2494" s="361">
        <v>22</v>
      </c>
      <c r="D2494" s="361" t="s">
        <v>4778</v>
      </c>
      <c r="E2494" s="361" t="s">
        <v>14806</v>
      </c>
      <c r="F2494" s="361" t="s">
        <v>16104</v>
      </c>
      <c r="G2494" s="361" t="s">
        <v>14721</v>
      </c>
      <c r="H2494" s="361" t="s">
        <v>7945</v>
      </c>
      <c r="I2494" s="363" t="s">
        <v>14721</v>
      </c>
      <c r="J2494" s="363" t="s">
        <v>12400</v>
      </c>
      <c r="K2494" s="360" t="s">
        <v>13806</v>
      </c>
      <c r="L2494" s="360" t="s">
        <v>4778</v>
      </c>
      <c r="M2494" s="360" t="s">
        <v>14806</v>
      </c>
      <c r="N2494" s="363" t="s">
        <v>16105</v>
      </c>
      <c r="O2494" s="363" t="s">
        <v>13926</v>
      </c>
      <c r="P2494" s="363" t="s">
        <v>14807</v>
      </c>
      <c r="Q2494" s="363" t="s">
        <v>14808</v>
      </c>
      <c r="R2494" s="363" t="s">
        <v>16106</v>
      </c>
      <c r="S2494" s="363" t="s">
        <v>9723</v>
      </c>
      <c r="T2494" s="419" t="str">
        <f t="shared" si="77"/>
        <v>505Xã Ba Xa</v>
      </c>
      <c r="U2494" t="e">
        <f>VLOOKUP(S2494,'DM CQT mới'!$E$7:$E$132,1,)</f>
        <v>#N/A</v>
      </c>
      <c r="V2494" s="360" t="s">
        <v>4778</v>
      </c>
      <c r="W2494" s="363" t="s">
        <v>16105</v>
      </c>
      <c r="X2494" t="b">
        <f t="shared" si="76"/>
        <v>1</v>
      </c>
    </row>
    <row r="2495" spans="1:24" ht="60" hidden="1">
      <c r="A2495" s="360" t="s">
        <v>14805</v>
      </c>
      <c r="B2495" s="361" t="s">
        <v>11993</v>
      </c>
      <c r="C2495" s="361">
        <v>22</v>
      </c>
      <c r="D2495" s="361" t="s">
        <v>4778</v>
      </c>
      <c r="E2495" s="361" t="s">
        <v>14806</v>
      </c>
      <c r="F2495" s="361" t="s">
        <v>16104</v>
      </c>
      <c r="G2495" s="361" t="s">
        <v>14721</v>
      </c>
      <c r="H2495" s="361" t="s">
        <v>7945</v>
      </c>
      <c r="I2495" s="363" t="s">
        <v>14721</v>
      </c>
      <c r="J2495" s="363" t="s">
        <v>12400</v>
      </c>
      <c r="K2495" s="360" t="s">
        <v>13806</v>
      </c>
      <c r="L2495" s="360" t="s">
        <v>4778</v>
      </c>
      <c r="M2495" s="360" t="s">
        <v>14806</v>
      </c>
      <c r="N2495" s="363" t="s">
        <v>16105</v>
      </c>
      <c r="O2495" s="363" t="s">
        <v>13926</v>
      </c>
      <c r="P2495" s="363" t="s">
        <v>14807</v>
      </c>
      <c r="Q2495" s="363" t="s">
        <v>14808</v>
      </c>
      <c r="R2495" s="363" t="s">
        <v>16106</v>
      </c>
      <c r="S2495" s="363" t="s">
        <v>9722</v>
      </c>
      <c r="T2495" s="419" t="str">
        <f t="shared" si="77"/>
        <v>505Xã Đặng Thùy Trâm</v>
      </c>
      <c r="U2495" t="e">
        <f>VLOOKUP(S2495,'DM CQT mới'!$E$7:$E$132,1,)</f>
        <v>#N/A</v>
      </c>
      <c r="V2495" s="360" t="s">
        <v>4778</v>
      </c>
      <c r="W2495" s="363" t="s">
        <v>16105</v>
      </c>
      <c r="X2495" t="b">
        <f t="shared" si="76"/>
        <v>1</v>
      </c>
    </row>
    <row r="2496" spans="1:24" ht="45" hidden="1">
      <c r="A2496" s="360" t="s">
        <v>14809</v>
      </c>
      <c r="B2496" s="361" t="s">
        <v>11993</v>
      </c>
      <c r="C2496" s="361">
        <v>23</v>
      </c>
      <c r="D2496" s="361" t="s">
        <v>4670</v>
      </c>
      <c r="E2496" s="361" t="s">
        <v>14810</v>
      </c>
      <c r="F2496" s="361" t="s">
        <v>16107</v>
      </c>
      <c r="G2496" s="361" t="s">
        <v>14721</v>
      </c>
      <c r="H2496" s="361" t="s">
        <v>7945</v>
      </c>
      <c r="I2496" s="363" t="s">
        <v>14721</v>
      </c>
      <c r="J2496" s="363" t="s">
        <v>12400</v>
      </c>
      <c r="K2496" s="360" t="s">
        <v>7975</v>
      </c>
      <c r="L2496" s="360" t="s">
        <v>4670</v>
      </c>
      <c r="M2496" s="360" t="s">
        <v>14810</v>
      </c>
      <c r="N2496" s="363" t="s">
        <v>16108</v>
      </c>
      <c r="O2496" s="363" t="s">
        <v>13926</v>
      </c>
      <c r="P2496" s="363" t="s">
        <v>4668</v>
      </c>
      <c r="Q2496" s="363" t="s">
        <v>14811</v>
      </c>
      <c r="R2496" s="363" t="s">
        <v>9724</v>
      </c>
      <c r="S2496" s="363" t="s">
        <v>9724</v>
      </c>
      <c r="T2496" s="419" t="str">
        <f t="shared" si="77"/>
        <v>505Đặc khu Lý Sơn</v>
      </c>
      <c r="U2496" t="e">
        <f>VLOOKUP(S2496,'DM CQT mới'!$E$7:$E$132,1,)</f>
        <v>#N/A</v>
      </c>
      <c r="V2496" s="360" t="s">
        <v>4670</v>
      </c>
      <c r="W2496" s="363" t="s">
        <v>16108</v>
      </c>
      <c r="X2496" t="b">
        <f t="shared" si="76"/>
        <v>1</v>
      </c>
    </row>
    <row r="2497" spans="1:24" ht="45" hidden="1">
      <c r="A2497" s="360" t="s">
        <v>14812</v>
      </c>
      <c r="B2497" s="361" t="s">
        <v>12247</v>
      </c>
      <c r="C2497" s="361">
        <v>9</v>
      </c>
      <c r="D2497" s="361">
        <v>3022</v>
      </c>
      <c r="E2497" s="361" t="s">
        <v>14813</v>
      </c>
      <c r="F2497" s="361" t="s">
        <v>16035</v>
      </c>
      <c r="G2497" s="361" t="s">
        <v>14814</v>
      </c>
      <c r="H2497" s="361">
        <v>505</v>
      </c>
      <c r="I2497" s="363" t="s">
        <v>14721</v>
      </c>
      <c r="J2497" s="363" t="s">
        <v>12400</v>
      </c>
      <c r="K2497" s="360" t="s">
        <v>13811</v>
      </c>
      <c r="L2497" s="360" t="s">
        <v>14815</v>
      </c>
      <c r="M2497" s="360"/>
      <c r="N2497" s="363" t="s">
        <v>16109</v>
      </c>
      <c r="O2497" s="363" t="s">
        <v>13844</v>
      </c>
      <c r="P2497" s="363" t="s">
        <v>5399</v>
      </c>
      <c r="Q2497" s="363" t="s">
        <v>5385</v>
      </c>
      <c r="R2497" s="363" t="s">
        <v>16110</v>
      </c>
      <c r="S2497" s="363" t="s">
        <v>9725</v>
      </c>
      <c r="T2497" s="419" t="str">
        <f t="shared" si="77"/>
        <v>505Phường Kon Tum</v>
      </c>
      <c r="U2497" t="e">
        <f>VLOOKUP(S2497,'DM CQT mới'!$E$7:$E$132,1,)</f>
        <v>#N/A</v>
      </c>
      <c r="V2497" s="360" t="s">
        <v>14815</v>
      </c>
      <c r="W2497" s="363" t="s">
        <v>16109</v>
      </c>
      <c r="X2497" t="b">
        <f t="shared" si="76"/>
        <v>0</v>
      </c>
    </row>
    <row r="2498" spans="1:24" ht="45" hidden="1">
      <c r="A2498" s="360" t="s">
        <v>14812</v>
      </c>
      <c r="B2498" s="361" t="s">
        <v>12247</v>
      </c>
      <c r="C2498" s="361">
        <v>9</v>
      </c>
      <c r="D2498" s="361">
        <v>3022</v>
      </c>
      <c r="E2498" s="361" t="s">
        <v>14813</v>
      </c>
      <c r="F2498" s="361" t="s">
        <v>16035</v>
      </c>
      <c r="G2498" s="361" t="s">
        <v>14814</v>
      </c>
      <c r="H2498" s="361">
        <v>505</v>
      </c>
      <c r="I2498" s="363" t="s">
        <v>14721</v>
      </c>
      <c r="J2498" s="363" t="s">
        <v>12400</v>
      </c>
      <c r="K2498" s="360" t="s">
        <v>13811</v>
      </c>
      <c r="L2498" s="360" t="s">
        <v>14815</v>
      </c>
      <c r="M2498" s="360"/>
      <c r="N2498" s="363" t="s">
        <v>16109</v>
      </c>
      <c r="O2498" s="363" t="s">
        <v>13844</v>
      </c>
      <c r="P2498" s="363" t="s">
        <v>5399</v>
      </c>
      <c r="Q2498" s="363" t="s">
        <v>5385</v>
      </c>
      <c r="R2498" s="363" t="s">
        <v>16110</v>
      </c>
      <c r="S2498" s="363" t="s">
        <v>9726</v>
      </c>
      <c r="T2498" s="419" t="str">
        <f t="shared" si="77"/>
        <v>505Phường Đăk Cấm</v>
      </c>
      <c r="U2498" t="e">
        <f>VLOOKUP(S2498,'DM CQT mới'!$E$7:$E$132,1,)</f>
        <v>#N/A</v>
      </c>
      <c r="V2498" s="360" t="s">
        <v>14815</v>
      </c>
      <c r="W2498" s="363" t="s">
        <v>16109</v>
      </c>
      <c r="X2498" t="b">
        <f t="shared" si="76"/>
        <v>0</v>
      </c>
    </row>
    <row r="2499" spans="1:24" ht="45" hidden="1">
      <c r="A2499" s="360" t="s">
        <v>14812</v>
      </c>
      <c r="B2499" s="361" t="s">
        <v>12247</v>
      </c>
      <c r="C2499" s="361">
        <v>9</v>
      </c>
      <c r="D2499" s="361">
        <v>3022</v>
      </c>
      <c r="E2499" s="361" t="s">
        <v>14813</v>
      </c>
      <c r="F2499" s="361" t="s">
        <v>16035</v>
      </c>
      <c r="G2499" s="361" t="s">
        <v>14814</v>
      </c>
      <c r="H2499" s="361">
        <v>505</v>
      </c>
      <c r="I2499" s="363" t="s">
        <v>14721</v>
      </c>
      <c r="J2499" s="363" t="s">
        <v>12400</v>
      </c>
      <c r="K2499" s="360" t="s">
        <v>13811</v>
      </c>
      <c r="L2499" s="360" t="s">
        <v>14815</v>
      </c>
      <c r="M2499" s="360"/>
      <c r="N2499" s="363" t="s">
        <v>16109</v>
      </c>
      <c r="O2499" s="363" t="s">
        <v>13844</v>
      </c>
      <c r="P2499" s="363" t="s">
        <v>5399</v>
      </c>
      <c r="Q2499" s="363" t="s">
        <v>5385</v>
      </c>
      <c r="R2499" s="363" t="s">
        <v>16110</v>
      </c>
      <c r="S2499" s="363" t="s">
        <v>15377</v>
      </c>
      <c r="T2499" s="419" t="str">
        <f t="shared" si="77"/>
        <v>505Phường Đăk Bla</v>
      </c>
      <c r="U2499" t="e">
        <f>VLOOKUP(S2499,'DM CQT mới'!$E$7:$E$132,1,)</f>
        <v>#N/A</v>
      </c>
      <c r="V2499" s="360" t="s">
        <v>14815</v>
      </c>
      <c r="W2499" s="363" t="s">
        <v>16109</v>
      </c>
      <c r="X2499" t="b">
        <f t="shared" si="76"/>
        <v>0</v>
      </c>
    </row>
    <row r="2500" spans="1:24" ht="45" hidden="1">
      <c r="A2500" s="360" t="s">
        <v>14812</v>
      </c>
      <c r="B2500" s="361" t="s">
        <v>12247</v>
      </c>
      <c r="C2500" s="361">
        <v>9</v>
      </c>
      <c r="D2500" s="361">
        <v>3022</v>
      </c>
      <c r="E2500" s="361" t="s">
        <v>14813</v>
      </c>
      <c r="F2500" s="361" t="s">
        <v>16035</v>
      </c>
      <c r="G2500" s="361" t="s">
        <v>14814</v>
      </c>
      <c r="H2500" s="361">
        <v>505</v>
      </c>
      <c r="I2500" s="363" t="s">
        <v>14721</v>
      </c>
      <c r="J2500" s="363" t="s">
        <v>12400</v>
      </c>
      <c r="K2500" s="360" t="s">
        <v>13811</v>
      </c>
      <c r="L2500" s="360" t="s">
        <v>14815</v>
      </c>
      <c r="M2500" s="360"/>
      <c r="N2500" s="363" t="s">
        <v>16109</v>
      </c>
      <c r="O2500" s="363" t="s">
        <v>13844</v>
      </c>
      <c r="P2500" s="363" t="s">
        <v>5399</v>
      </c>
      <c r="Q2500" s="363" t="s">
        <v>5385</v>
      </c>
      <c r="R2500" s="363" t="s">
        <v>16110</v>
      </c>
      <c r="S2500" s="363" t="s">
        <v>9727</v>
      </c>
      <c r="T2500" s="419" t="str">
        <f t="shared" si="77"/>
        <v>505Xã Ngọk Bay</v>
      </c>
      <c r="U2500" t="e">
        <f>VLOOKUP(S2500,'DM CQT mới'!$E$7:$E$132,1,)</f>
        <v>#N/A</v>
      </c>
      <c r="V2500" s="360" t="s">
        <v>14815</v>
      </c>
      <c r="W2500" s="363" t="s">
        <v>16109</v>
      </c>
      <c r="X2500" t="b">
        <f t="shared" ref="X2500:X2563" si="78">V2500=D2500</f>
        <v>0</v>
      </c>
    </row>
    <row r="2501" spans="1:24" ht="45" hidden="1">
      <c r="A2501" s="360" t="s">
        <v>14812</v>
      </c>
      <c r="B2501" s="361" t="s">
        <v>12247</v>
      </c>
      <c r="C2501" s="361">
        <v>9</v>
      </c>
      <c r="D2501" s="361">
        <v>3022</v>
      </c>
      <c r="E2501" s="361" t="s">
        <v>14813</v>
      </c>
      <c r="F2501" s="361" t="s">
        <v>16035</v>
      </c>
      <c r="G2501" s="361" t="s">
        <v>14814</v>
      </c>
      <c r="H2501" s="361">
        <v>505</v>
      </c>
      <c r="I2501" s="363" t="s">
        <v>14721</v>
      </c>
      <c r="J2501" s="363" t="s">
        <v>12400</v>
      </c>
      <c r="K2501" s="360" t="s">
        <v>13811</v>
      </c>
      <c r="L2501" s="360" t="s">
        <v>14815</v>
      </c>
      <c r="M2501" s="360"/>
      <c r="N2501" s="363" t="s">
        <v>16109</v>
      </c>
      <c r="O2501" s="363" t="s">
        <v>13844</v>
      </c>
      <c r="P2501" s="363" t="s">
        <v>5399</v>
      </c>
      <c r="Q2501" s="363" t="s">
        <v>5385</v>
      </c>
      <c r="R2501" s="363" t="s">
        <v>16110</v>
      </c>
      <c r="S2501" s="363" t="s">
        <v>9728</v>
      </c>
      <c r="T2501" s="419" t="str">
        <f t="shared" ref="T2501:T2564" si="79">H2501&amp;S2501</f>
        <v>505Xã Ia Chim</v>
      </c>
      <c r="U2501" t="e">
        <f>VLOOKUP(S2501,'DM CQT mới'!$E$7:$E$132,1,)</f>
        <v>#N/A</v>
      </c>
      <c r="V2501" s="360" t="s">
        <v>14815</v>
      </c>
      <c r="W2501" s="363" t="s">
        <v>16109</v>
      </c>
      <c r="X2501" t="b">
        <f t="shared" si="78"/>
        <v>0</v>
      </c>
    </row>
    <row r="2502" spans="1:24" ht="45" hidden="1">
      <c r="A2502" s="360" t="s">
        <v>14812</v>
      </c>
      <c r="B2502" s="361" t="s">
        <v>12247</v>
      </c>
      <c r="C2502" s="361">
        <v>9</v>
      </c>
      <c r="D2502" s="361">
        <v>3022</v>
      </c>
      <c r="E2502" s="361" t="s">
        <v>14813</v>
      </c>
      <c r="F2502" s="361" t="s">
        <v>16035</v>
      </c>
      <c r="G2502" s="361" t="s">
        <v>14814</v>
      </c>
      <c r="H2502" s="361">
        <v>505</v>
      </c>
      <c r="I2502" s="363" t="s">
        <v>14721</v>
      </c>
      <c r="J2502" s="363" t="s">
        <v>12400</v>
      </c>
      <c r="K2502" s="360" t="s">
        <v>13811</v>
      </c>
      <c r="L2502" s="360" t="s">
        <v>14815</v>
      </c>
      <c r="M2502" s="360"/>
      <c r="N2502" s="363" t="s">
        <v>16109</v>
      </c>
      <c r="O2502" s="363" t="s">
        <v>13844</v>
      </c>
      <c r="P2502" s="363" t="s">
        <v>5399</v>
      </c>
      <c r="Q2502" s="363" t="s">
        <v>5385</v>
      </c>
      <c r="R2502" s="413" t="s">
        <v>16110</v>
      </c>
      <c r="S2502" s="363" t="s">
        <v>9729</v>
      </c>
      <c r="T2502" s="419" t="str">
        <f t="shared" si="79"/>
        <v>505Xã Đăk Rơ Wa</v>
      </c>
      <c r="U2502" t="e">
        <f>VLOOKUP(S2502,'DM CQT mới'!$E$7:$E$132,1,)</f>
        <v>#N/A</v>
      </c>
      <c r="V2502" s="360" t="s">
        <v>14815</v>
      </c>
      <c r="W2502" s="363" t="s">
        <v>16109</v>
      </c>
      <c r="X2502" t="b">
        <f t="shared" si="78"/>
        <v>0</v>
      </c>
    </row>
    <row r="2503" spans="1:24" ht="45" hidden="1">
      <c r="A2503" s="360" t="s">
        <v>14816</v>
      </c>
      <c r="B2503" s="361" t="s">
        <v>12247</v>
      </c>
      <c r="C2503" s="361">
        <v>10</v>
      </c>
      <c r="D2503" s="361" t="s">
        <v>1667</v>
      </c>
      <c r="E2503" s="361" t="s">
        <v>14817</v>
      </c>
      <c r="F2503" s="361" t="s">
        <v>16038</v>
      </c>
      <c r="G2503" s="361" t="s">
        <v>14814</v>
      </c>
      <c r="H2503" s="361">
        <v>505</v>
      </c>
      <c r="I2503" s="363" t="s">
        <v>14721</v>
      </c>
      <c r="J2503" s="363" t="s">
        <v>12400</v>
      </c>
      <c r="K2503" s="360" t="s">
        <v>7976</v>
      </c>
      <c r="L2503" s="360" t="s">
        <v>14818</v>
      </c>
      <c r="M2503" s="360"/>
      <c r="N2503" s="363" t="s">
        <v>16111</v>
      </c>
      <c r="O2503" s="363" t="s">
        <v>13844</v>
      </c>
      <c r="P2503" s="363" t="s">
        <v>14819</v>
      </c>
      <c r="Q2503" s="363" t="s">
        <v>14820</v>
      </c>
      <c r="R2503" s="363" t="s">
        <v>16112</v>
      </c>
      <c r="S2503" s="363" t="s">
        <v>9745</v>
      </c>
      <c r="T2503" s="419" t="str">
        <f t="shared" si="79"/>
        <v>505Xã Xốp</v>
      </c>
      <c r="U2503" t="e">
        <f>VLOOKUP(S2503,'DM CQT mới'!$E$7:$E$132,1,)</f>
        <v>#N/A</v>
      </c>
      <c r="V2503" s="360" t="s">
        <v>14818</v>
      </c>
      <c r="W2503" s="363" t="s">
        <v>16111</v>
      </c>
      <c r="X2503" t="b">
        <f t="shared" si="78"/>
        <v>0</v>
      </c>
    </row>
    <row r="2504" spans="1:24" ht="45" hidden="1">
      <c r="A2504" s="360" t="s">
        <v>14816</v>
      </c>
      <c r="B2504" s="361" t="s">
        <v>12247</v>
      </c>
      <c r="C2504" s="361">
        <v>10</v>
      </c>
      <c r="D2504" s="361" t="s">
        <v>1667</v>
      </c>
      <c r="E2504" s="361" t="s">
        <v>14817</v>
      </c>
      <c r="F2504" s="361" t="s">
        <v>16038</v>
      </c>
      <c r="G2504" s="361" t="s">
        <v>14814</v>
      </c>
      <c r="H2504" s="361">
        <v>505</v>
      </c>
      <c r="I2504" s="363" t="s">
        <v>14721</v>
      </c>
      <c r="J2504" s="363" t="s">
        <v>12400</v>
      </c>
      <c r="K2504" s="360" t="s">
        <v>7976</v>
      </c>
      <c r="L2504" s="360" t="s">
        <v>14818</v>
      </c>
      <c r="M2504" s="360"/>
      <c r="N2504" s="363" t="s">
        <v>16111</v>
      </c>
      <c r="O2504" s="363" t="s">
        <v>13844</v>
      </c>
      <c r="P2504" s="363" t="s">
        <v>14819</v>
      </c>
      <c r="Q2504" s="363" t="s">
        <v>14820</v>
      </c>
      <c r="R2504" s="363" t="s">
        <v>16112</v>
      </c>
      <c r="S2504" s="363" t="s">
        <v>9746</v>
      </c>
      <c r="T2504" s="419" t="str">
        <f t="shared" si="79"/>
        <v>505Xã Ngọc Linh</v>
      </c>
      <c r="U2504" t="e">
        <f>VLOOKUP(S2504,'DM CQT mới'!$E$7:$E$132,1,)</f>
        <v>#N/A</v>
      </c>
      <c r="V2504" s="360" t="s">
        <v>14818</v>
      </c>
      <c r="W2504" s="363" t="s">
        <v>16111</v>
      </c>
      <c r="X2504" t="b">
        <f t="shared" si="78"/>
        <v>0</v>
      </c>
    </row>
    <row r="2505" spans="1:24" ht="45" hidden="1">
      <c r="A2505" s="360" t="s">
        <v>14816</v>
      </c>
      <c r="B2505" s="361" t="s">
        <v>12247</v>
      </c>
      <c r="C2505" s="361">
        <v>10</v>
      </c>
      <c r="D2505" s="361" t="s">
        <v>1667</v>
      </c>
      <c r="E2505" s="361" t="s">
        <v>14817</v>
      </c>
      <c r="F2505" s="361" t="s">
        <v>16038</v>
      </c>
      <c r="G2505" s="361" t="s">
        <v>14814</v>
      </c>
      <c r="H2505" s="361">
        <v>505</v>
      </c>
      <c r="I2505" s="363" t="s">
        <v>14721</v>
      </c>
      <c r="J2505" s="363" t="s">
        <v>12400</v>
      </c>
      <c r="K2505" s="360" t="s">
        <v>7976</v>
      </c>
      <c r="L2505" s="360" t="s">
        <v>14818</v>
      </c>
      <c r="M2505" s="360"/>
      <c r="N2505" s="363" t="s">
        <v>16111</v>
      </c>
      <c r="O2505" s="363" t="s">
        <v>13844</v>
      </c>
      <c r="P2505" s="363" t="s">
        <v>14819</v>
      </c>
      <c r="Q2505" s="363" t="s">
        <v>14820</v>
      </c>
      <c r="R2505" s="363" t="s">
        <v>16112</v>
      </c>
      <c r="S2505" s="363" t="s">
        <v>15378</v>
      </c>
      <c r="T2505" s="419" t="str">
        <f t="shared" si="79"/>
        <v>505Xã Đăk PLô</v>
      </c>
      <c r="U2505" t="e">
        <f>VLOOKUP(S2505,'DM CQT mới'!$E$7:$E$132,1,)</f>
        <v>#N/A</v>
      </c>
      <c r="V2505" s="360" t="s">
        <v>14818</v>
      </c>
      <c r="W2505" s="363" t="s">
        <v>16111</v>
      </c>
      <c r="X2505" t="b">
        <f t="shared" si="78"/>
        <v>0</v>
      </c>
    </row>
    <row r="2506" spans="1:24" ht="45" hidden="1">
      <c r="A2506" s="360" t="s">
        <v>14816</v>
      </c>
      <c r="B2506" s="361" t="s">
        <v>12247</v>
      </c>
      <c r="C2506" s="361">
        <v>10</v>
      </c>
      <c r="D2506" s="361" t="s">
        <v>1667</v>
      </c>
      <c r="E2506" s="361" t="s">
        <v>14817</v>
      </c>
      <c r="F2506" s="361" t="s">
        <v>16038</v>
      </c>
      <c r="G2506" s="361" t="s">
        <v>14814</v>
      </c>
      <c r="H2506" s="361">
        <v>505</v>
      </c>
      <c r="I2506" s="363" t="s">
        <v>14721</v>
      </c>
      <c r="J2506" s="363" t="s">
        <v>12400</v>
      </c>
      <c r="K2506" s="360" t="s">
        <v>7976</v>
      </c>
      <c r="L2506" s="360" t="s">
        <v>14818</v>
      </c>
      <c r="M2506" s="360"/>
      <c r="N2506" s="363" t="s">
        <v>16111</v>
      </c>
      <c r="O2506" s="363" t="s">
        <v>13844</v>
      </c>
      <c r="P2506" s="363" t="s">
        <v>14819</v>
      </c>
      <c r="Q2506" s="363" t="s">
        <v>14820</v>
      </c>
      <c r="R2506" s="363" t="s">
        <v>16112</v>
      </c>
      <c r="S2506" s="363" t="s">
        <v>9748</v>
      </c>
      <c r="T2506" s="419" t="str">
        <f t="shared" si="79"/>
        <v>505Xã Đăk Pék</v>
      </c>
      <c r="U2506" t="e">
        <f>VLOOKUP(S2506,'DM CQT mới'!$E$7:$E$132,1,)</f>
        <v>#N/A</v>
      </c>
      <c r="V2506" s="360" t="s">
        <v>14818</v>
      </c>
      <c r="W2506" s="363" t="s">
        <v>16111</v>
      </c>
      <c r="X2506" t="b">
        <f t="shared" si="78"/>
        <v>0</v>
      </c>
    </row>
    <row r="2507" spans="1:24" ht="45" hidden="1">
      <c r="A2507" s="360" t="s">
        <v>14816</v>
      </c>
      <c r="B2507" s="361" t="s">
        <v>12247</v>
      </c>
      <c r="C2507" s="361">
        <v>10</v>
      </c>
      <c r="D2507" s="361" t="s">
        <v>1667</v>
      </c>
      <c r="E2507" s="361" t="s">
        <v>14817</v>
      </c>
      <c r="F2507" s="361" t="s">
        <v>16038</v>
      </c>
      <c r="G2507" s="361" t="s">
        <v>14814</v>
      </c>
      <c r="H2507" s="361">
        <v>505</v>
      </c>
      <c r="I2507" s="363" t="s">
        <v>14721</v>
      </c>
      <c r="J2507" s="363" t="s">
        <v>12400</v>
      </c>
      <c r="K2507" s="360" t="s">
        <v>7976</v>
      </c>
      <c r="L2507" s="360" t="s">
        <v>14818</v>
      </c>
      <c r="M2507" s="360"/>
      <c r="N2507" s="363" t="s">
        <v>16111</v>
      </c>
      <c r="O2507" s="363" t="s">
        <v>13844</v>
      </c>
      <c r="P2507" s="363" t="s">
        <v>14819</v>
      </c>
      <c r="Q2507" s="363" t="s">
        <v>14820</v>
      </c>
      <c r="R2507" s="363" t="s">
        <v>16112</v>
      </c>
      <c r="S2507" s="363" t="s">
        <v>9749</v>
      </c>
      <c r="T2507" s="419" t="str">
        <f t="shared" si="79"/>
        <v>505Xã Đăk Môn</v>
      </c>
      <c r="U2507" t="e">
        <f>VLOOKUP(S2507,'DM CQT mới'!$E$7:$E$132,1,)</f>
        <v>#N/A</v>
      </c>
      <c r="V2507" s="360" t="s">
        <v>14818</v>
      </c>
      <c r="W2507" s="363" t="s">
        <v>16111</v>
      </c>
      <c r="X2507" t="b">
        <f t="shared" si="78"/>
        <v>0</v>
      </c>
    </row>
    <row r="2508" spans="1:24" ht="45" hidden="1">
      <c r="A2508" s="360" t="s">
        <v>14816</v>
      </c>
      <c r="B2508" s="361" t="s">
        <v>12247</v>
      </c>
      <c r="C2508" s="361">
        <v>10</v>
      </c>
      <c r="D2508" s="361" t="s">
        <v>1667</v>
      </c>
      <c r="E2508" s="361" t="s">
        <v>14817</v>
      </c>
      <c r="F2508" s="361" t="s">
        <v>16038</v>
      </c>
      <c r="G2508" s="361" t="s">
        <v>14814</v>
      </c>
      <c r="H2508" s="361">
        <v>505</v>
      </c>
      <c r="I2508" s="363" t="s">
        <v>14721</v>
      </c>
      <c r="J2508" s="363" t="s">
        <v>12400</v>
      </c>
      <c r="K2508" s="360" t="s">
        <v>7976</v>
      </c>
      <c r="L2508" s="360" t="s">
        <v>14818</v>
      </c>
      <c r="M2508" s="360"/>
      <c r="N2508" s="363" t="s">
        <v>16111</v>
      </c>
      <c r="O2508" s="363" t="s">
        <v>13844</v>
      </c>
      <c r="P2508" s="363" t="s">
        <v>14819</v>
      </c>
      <c r="Q2508" s="363" t="s">
        <v>14820</v>
      </c>
      <c r="R2508" s="363" t="s">
        <v>16112</v>
      </c>
      <c r="S2508" s="363" t="s">
        <v>9760</v>
      </c>
      <c r="T2508" s="419" t="str">
        <f t="shared" si="79"/>
        <v>505Xã Đăk Long</v>
      </c>
      <c r="U2508" t="e">
        <f>VLOOKUP(S2508,'DM CQT mới'!$E$7:$E$132,1,)</f>
        <v>#N/A</v>
      </c>
      <c r="V2508" s="360" t="s">
        <v>14818</v>
      </c>
      <c r="W2508" s="363" t="s">
        <v>16111</v>
      </c>
      <c r="X2508" t="b">
        <f t="shared" si="78"/>
        <v>0</v>
      </c>
    </row>
    <row r="2509" spans="1:24" ht="45" hidden="1">
      <c r="A2509" s="360" t="s">
        <v>14821</v>
      </c>
      <c r="B2509" s="361" t="s">
        <v>12247</v>
      </c>
      <c r="C2509" s="361">
        <v>11</v>
      </c>
      <c r="D2509" s="361" t="s">
        <v>5418</v>
      </c>
      <c r="E2509" s="361" t="s">
        <v>14822</v>
      </c>
      <c r="F2509" s="361" t="s">
        <v>16042</v>
      </c>
      <c r="G2509" s="361" t="s">
        <v>14814</v>
      </c>
      <c r="H2509" s="361">
        <v>505</v>
      </c>
      <c r="I2509" s="363" t="s">
        <v>14721</v>
      </c>
      <c r="J2509" s="363" t="s">
        <v>12400</v>
      </c>
      <c r="K2509" s="360" t="s">
        <v>7971</v>
      </c>
      <c r="L2509" s="360" t="s">
        <v>14823</v>
      </c>
      <c r="M2509" s="360"/>
      <c r="N2509" s="363" t="s">
        <v>16113</v>
      </c>
      <c r="O2509" s="363" t="s">
        <v>13844</v>
      </c>
      <c r="P2509" s="363" t="s">
        <v>5416</v>
      </c>
      <c r="Q2509" s="363" t="s">
        <v>14824</v>
      </c>
      <c r="R2509" s="363" t="s">
        <v>16114</v>
      </c>
      <c r="S2509" s="363" t="s">
        <v>9742</v>
      </c>
      <c r="T2509" s="419" t="str">
        <f t="shared" si="79"/>
        <v>505Xã Bờ Y</v>
      </c>
      <c r="U2509" t="e">
        <f>VLOOKUP(S2509,'DM CQT mới'!$E$7:$E$132,1,)</f>
        <v>#N/A</v>
      </c>
      <c r="V2509" s="360" t="s">
        <v>14823</v>
      </c>
      <c r="W2509" s="363" t="s">
        <v>16113</v>
      </c>
      <c r="X2509" t="b">
        <f t="shared" si="78"/>
        <v>0</v>
      </c>
    </row>
    <row r="2510" spans="1:24" ht="45" hidden="1">
      <c r="A2510" s="360" t="s">
        <v>14821</v>
      </c>
      <c r="B2510" s="361" t="s">
        <v>12247</v>
      </c>
      <c r="C2510" s="361">
        <v>11</v>
      </c>
      <c r="D2510" s="361" t="s">
        <v>5418</v>
      </c>
      <c r="E2510" s="361" t="s">
        <v>14822</v>
      </c>
      <c r="F2510" s="361" t="s">
        <v>16042</v>
      </c>
      <c r="G2510" s="361" t="s">
        <v>14814</v>
      </c>
      <c r="H2510" s="361">
        <v>505</v>
      </c>
      <c r="I2510" s="363" t="s">
        <v>14721</v>
      </c>
      <c r="J2510" s="363" t="s">
        <v>12400</v>
      </c>
      <c r="K2510" s="360" t="s">
        <v>7971</v>
      </c>
      <c r="L2510" s="360" t="s">
        <v>14823</v>
      </c>
      <c r="M2510" s="360"/>
      <c r="N2510" s="363" t="s">
        <v>16113</v>
      </c>
      <c r="O2510" s="363" t="s">
        <v>13844</v>
      </c>
      <c r="P2510" s="363" t="s">
        <v>5416</v>
      </c>
      <c r="Q2510" s="363" t="s">
        <v>14824</v>
      </c>
      <c r="R2510" s="363" t="s">
        <v>16114</v>
      </c>
      <c r="S2510" s="363" t="s">
        <v>9743</v>
      </c>
      <c r="T2510" s="419" t="str">
        <f t="shared" si="79"/>
        <v>505Xã Sa Loong</v>
      </c>
      <c r="U2510" t="e">
        <f>VLOOKUP(S2510,'DM CQT mới'!$E$7:$E$132,1,)</f>
        <v>#N/A</v>
      </c>
      <c r="V2510" s="360" t="s">
        <v>14823</v>
      </c>
      <c r="W2510" s="363" t="s">
        <v>16113</v>
      </c>
      <c r="X2510" t="b">
        <f t="shared" si="78"/>
        <v>0</v>
      </c>
    </row>
    <row r="2511" spans="1:24" ht="45" hidden="1">
      <c r="A2511" s="360" t="s">
        <v>14821</v>
      </c>
      <c r="B2511" s="361" t="s">
        <v>12247</v>
      </c>
      <c r="C2511" s="361">
        <v>11</v>
      </c>
      <c r="D2511" s="361" t="s">
        <v>5418</v>
      </c>
      <c r="E2511" s="361" t="s">
        <v>14822</v>
      </c>
      <c r="F2511" s="361" t="s">
        <v>16042</v>
      </c>
      <c r="G2511" s="361" t="s">
        <v>14814</v>
      </c>
      <c r="H2511" s="361">
        <v>505</v>
      </c>
      <c r="I2511" s="363" t="s">
        <v>14721</v>
      </c>
      <c r="J2511" s="363" t="s">
        <v>12400</v>
      </c>
      <c r="K2511" s="360" t="s">
        <v>7971</v>
      </c>
      <c r="L2511" s="360" t="s">
        <v>14823</v>
      </c>
      <c r="M2511" s="360"/>
      <c r="N2511" s="363" t="s">
        <v>16113</v>
      </c>
      <c r="O2511" s="363" t="s">
        <v>13844</v>
      </c>
      <c r="P2511" s="363" t="s">
        <v>5416</v>
      </c>
      <c r="Q2511" s="363" t="s">
        <v>14824</v>
      </c>
      <c r="R2511" s="363" t="s">
        <v>16114</v>
      </c>
      <c r="S2511" s="363" t="s">
        <v>9744</v>
      </c>
      <c r="T2511" s="419" t="str">
        <f t="shared" si="79"/>
        <v>505Xã Dục Nông</v>
      </c>
      <c r="U2511" t="e">
        <f>VLOOKUP(S2511,'DM CQT mới'!$E$7:$E$132,1,)</f>
        <v>#N/A</v>
      </c>
      <c r="V2511" s="360" t="s">
        <v>14823</v>
      </c>
      <c r="W2511" s="363" t="s">
        <v>16113</v>
      </c>
      <c r="X2511" t="b">
        <f t="shared" si="78"/>
        <v>0</v>
      </c>
    </row>
    <row r="2512" spans="1:24" ht="60" hidden="1">
      <c r="A2512" s="360" t="s">
        <v>14825</v>
      </c>
      <c r="B2512" s="361" t="s">
        <v>12247</v>
      </c>
      <c r="C2512" s="361">
        <v>12</v>
      </c>
      <c r="D2512" s="361" t="s">
        <v>1676</v>
      </c>
      <c r="E2512" s="361" t="s">
        <v>14826</v>
      </c>
      <c r="F2512" s="361" t="s">
        <v>16045</v>
      </c>
      <c r="G2512" s="361" t="s">
        <v>14814</v>
      </c>
      <c r="H2512" s="361">
        <v>505</v>
      </c>
      <c r="I2512" s="363" t="s">
        <v>14721</v>
      </c>
      <c r="J2512" s="363" t="s">
        <v>12400</v>
      </c>
      <c r="K2512" s="360" t="s">
        <v>7972</v>
      </c>
      <c r="L2512" s="360" t="s">
        <v>14827</v>
      </c>
      <c r="M2512" s="360"/>
      <c r="N2512" s="363" t="s">
        <v>16115</v>
      </c>
      <c r="O2512" s="363" t="s">
        <v>13844</v>
      </c>
      <c r="P2512" s="363" t="s">
        <v>14828</v>
      </c>
      <c r="Q2512" s="363" t="s">
        <v>14829</v>
      </c>
      <c r="R2512" s="363" t="s">
        <v>16116</v>
      </c>
      <c r="S2512" s="363" t="s">
        <v>9738</v>
      </c>
      <c r="T2512" s="419" t="str">
        <f t="shared" si="79"/>
        <v>505Xã Đăk Sao</v>
      </c>
      <c r="U2512" t="e">
        <f>VLOOKUP(S2512,'DM CQT mới'!$E$7:$E$132,1,)</f>
        <v>#N/A</v>
      </c>
      <c r="V2512" s="360" t="s">
        <v>14827</v>
      </c>
      <c r="W2512" s="363" t="s">
        <v>16115</v>
      </c>
      <c r="X2512" t="b">
        <f t="shared" si="78"/>
        <v>0</v>
      </c>
    </row>
    <row r="2513" spans="1:24" ht="60" hidden="1">
      <c r="A2513" s="360" t="s">
        <v>14825</v>
      </c>
      <c r="B2513" s="361" t="s">
        <v>12247</v>
      </c>
      <c r="C2513" s="361">
        <v>12</v>
      </c>
      <c r="D2513" s="361" t="s">
        <v>1676</v>
      </c>
      <c r="E2513" s="361" t="s">
        <v>14826</v>
      </c>
      <c r="F2513" s="361" t="s">
        <v>16045</v>
      </c>
      <c r="G2513" s="361" t="s">
        <v>14814</v>
      </c>
      <c r="H2513" s="361">
        <v>505</v>
      </c>
      <c r="I2513" s="363" t="s">
        <v>14721</v>
      </c>
      <c r="J2513" s="363" t="s">
        <v>12400</v>
      </c>
      <c r="K2513" s="360" t="s">
        <v>7972</v>
      </c>
      <c r="L2513" s="360" t="s">
        <v>14827</v>
      </c>
      <c r="M2513" s="360"/>
      <c r="N2513" s="363" t="s">
        <v>16115</v>
      </c>
      <c r="O2513" s="363" t="s">
        <v>13844</v>
      </c>
      <c r="P2513" s="363" t="s">
        <v>14828</v>
      </c>
      <c r="Q2513" s="363" t="s">
        <v>14829</v>
      </c>
      <c r="R2513" s="363" t="s">
        <v>16116</v>
      </c>
      <c r="S2513" s="363" t="s">
        <v>9739</v>
      </c>
      <c r="T2513" s="419" t="str">
        <f t="shared" si="79"/>
        <v>505Xã Đăk Tờ Kan</v>
      </c>
      <c r="U2513" t="e">
        <f>VLOOKUP(S2513,'DM CQT mới'!$E$7:$E$132,1,)</f>
        <v>#N/A</v>
      </c>
      <c r="V2513" s="360" t="s">
        <v>14827</v>
      </c>
      <c r="W2513" s="363" t="s">
        <v>16115</v>
      </c>
      <c r="X2513" t="b">
        <f t="shared" si="78"/>
        <v>0</v>
      </c>
    </row>
    <row r="2514" spans="1:24" ht="60" hidden="1">
      <c r="A2514" s="360" t="s">
        <v>14825</v>
      </c>
      <c r="B2514" s="361" t="s">
        <v>12247</v>
      </c>
      <c r="C2514" s="361">
        <v>12</v>
      </c>
      <c r="D2514" s="361" t="s">
        <v>1676</v>
      </c>
      <c r="E2514" s="361" t="s">
        <v>14826</v>
      </c>
      <c r="F2514" s="361" t="s">
        <v>16045</v>
      </c>
      <c r="G2514" s="361" t="s">
        <v>14814</v>
      </c>
      <c r="H2514" s="361">
        <v>505</v>
      </c>
      <c r="I2514" s="363" t="s">
        <v>14721</v>
      </c>
      <c r="J2514" s="363" t="s">
        <v>12400</v>
      </c>
      <c r="K2514" s="360" t="s">
        <v>7972</v>
      </c>
      <c r="L2514" s="360" t="s">
        <v>14827</v>
      </c>
      <c r="M2514" s="360"/>
      <c r="N2514" s="363" t="s">
        <v>16115</v>
      </c>
      <c r="O2514" s="363" t="s">
        <v>13844</v>
      </c>
      <c r="P2514" s="363" t="s">
        <v>14828</v>
      </c>
      <c r="Q2514" s="363" t="s">
        <v>14829</v>
      </c>
      <c r="R2514" s="363" t="s">
        <v>16116</v>
      </c>
      <c r="S2514" s="363" t="s">
        <v>9740</v>
      </c>
      <c r="T2514" s="419" t="str">
        <f t="shared" si="79"/>
        <v>505Xã Tu Mơ Rông</v>
      </c>
      <c r="U2514" t="e">
        <f>VLOOKUP(S2514,'DM CQT mới'!$E$7:$E$132,1,)</f>
        <v>#N/A</v>
      </c>
      <c r="V2514" s="360" t="s">
        <v>14827</v>
      </c>
      <c r="W2514" s="363" t="s">
        <v>16115</v>
      </c>
      <c r="X2514" t="b">
        <f t="shared" si="78"/>
        <v>0</v>
      </c>
    </row>
    <row r="2515" spans="1:24" ht="60" hidden="1">
      <c r="A2515" s="360" t="s">
        <v>14825</v>
      </c>
      <c r="B2515" s="361" t="s">
        <v>12247</v>
      </c>
      <c r="C2515" s="361">
        <v>12</v>
      </c>
      <c r="D2515" s="361" t="s">
        <v>1676</v>
      </c>
      <c r="E2515" s="361" t="s">
        <v>14826</v>
      </c>
      <c r="F2515" s="361" t="s">
        <v>16045</v>
      </c>
      <c r="G2515" s="361" t="s">
        <v>14814</v>
      </c>
      <c r="H2515" s="361">
        <v>505</v>
      </c>
      <c r="I2515" s="363" t="s">
        <v>14721</v>
      </c>
      <c r="J2515" s="363" t="s">
        <v>12400</v>
      </c>
      <c r="K2515" s="360" t="s">
        <v>7972</v>
      </c>
      <c r="L2515" s="360" t="s">
        <v>14827</v>
      </c>
      <c r="M2515" s="360"/>
      <c r="N2515" s="363" t="s">
        <v>16115</v>
      </c>
      <c r="O2515" s="363" t="s">
        <v>13844</v>
      </c>
      <c r="P2515" s="363" t="s">
        <v>14828</v>
      </c>
      <c r="Q2515" s="363" t="s">
        <v>14829</v>
      </c>
      <c r="R2515" s="363" t="s">
        <v>16116</v>
      </c>
      <c r="S2515" s="363" t="s">
        <v>9741</v>
      </c>
      <c r="T2515" s="419" t="str">
        <f t="shared" si="79"/>
        <v>505Xã Măng Ri</v>
      </c>
      <c r="U2515" t="e">
        <f>VLOOKUP(S2515,'DM CQT mới'!$E$7:$E$132,1,)</f>
        <v>#N/A</v>
      </c>
      <c r="V2515" s="360" t="s">
        <v>14827</v>
      </c>
      <c r="W2515" s="363" t="s">
        <v>16115</v>
      </c>
      <c r="X2515" t="b">
        <f t="shared" si="78"/>
        <v>0</v>
      </c>
    </row>
    <row r="2516" spans="1:24" ht="60" hidden="1">
      <c r="A2516" s="360" t="s">
        <v>14825</v>
      </c>
      <c r="B2516" s="361" t="s">
        <v>12247</v>
      </c>
      <c r="C2516" s="361">
        <v>12</v>
      </c>
      <c r="D2516" s="361" t="s">
        <v>1676</v>
      </c>
      <c r="E2516" s="361" t="s">
        <v>14826</v>
      </c>
      <c r="F2516" s="361" t="s">
        <v>16045</v>
      </c>
      <c r="G2516" s="361" t="s">
        <v>14814</v>
      </c>
      <c r="H2516" s="361">
        <v>505</v>
      </c>
      <c r="I2516" s="363" t="s">
        <v>14721</v>
      </c>
      <c r="J2516" s="363" t="s">
        <v>12400</v>
      </c>
      <c r="K2516" s="360" t="s">
        <v>7972</v>
      </c>
      <c r="L2516" s="360" t="s">
        <v>14827</v>
      </c>
      <c r="M2516" s="360"/>
      <c r="N2516" s="363" t="s">
        <v>16115</v>
      </c>
      <c r="O2516" s="363" t="s">
        <v>13844</v>
      </c>
      <c r="P2516" s="363" t="s">
        <v>14828</v>
      </c>
      <c r="Q2516" s="363" t="s">
        <v>14829</v>
      </c>
      <c r="R2516" s="363" t="s">
        <v>16116</v>
      </c>
      <c r="S2516" s="363" t="s">
        <v>9735</v>
      </c>
      <c r="T2516" s="419" t="str">
        <f t="shared" si="79"/>
        <v>505Xã Ngọk Tụ</v>
      </c>
      <c r="U2516" t="e">
        <f>VLOOKUP(S2516,'DM CQT mới'!$E$7:$E$132,1,)</f>
        <v>#N/A</v>
      </c>
      <c r="V2516" s="360" t="s">
        <v>14827</v>
      </c>
      <c r="W2516" s="363" t="s">
        <v>16115</v>
      </c>
      <c r="X2516" t="b">
        <f t="shared" si="78"/>
        <v>0</v>
      </c>
    </row>
    <row r="2517" spans="1:24" ht="60" hidden="1">
      <c r="A2517" s="360" t="s">
        <v>14825</v>
      </c>
      <c r="B2517" s="361" t="s">
        <v>12247</v>
      </c>
      <c r="C2517" s="361">
        <v>12</v>
      </c>
      <c r="D2517" s="361" t="s">
        <v>1676</v>
      </c>
      <c r="E2517" s="361" t="s">
        <v>14826</v>
      </c>
      <c r="F2517" s="361" t="s">
        <v>16045</v>
      </c>
      <c r="G2517" s="361" t="s">
        <v>14814</v>
      </c>
      <c r="H2517" s="361">
        <v>505</v>
      </c>
      <c r="I2517" s="363" t="s">
        <v>14721</v>
      </c>
      <c r="J2517" s="363" t="s">
        <v>12400</v>
      </c>
      <c r="K2517" s="360" t="s">
        <v>7972</v>
      </c>
      <c r="L2517" s="360" t="s">
        <v>14827</v>
      </c>
      <c r="M2517" s="360"/>
      <c r="N2517" s="363" t="s">
        <v>16115</v>
      </c>
      <c r="O2517" s="363" t="s">
        <v>13844</v>
      </c>
      <c r="P2517" s="363" t="s">
        <v>14828</v>
      </c>
      <c r="Q2517" s="363" t="s">
        <v>14829</v>
      </c>
      <c r="R2517" s="363" t="s">
        <v>16116</v>
      </c>
      <c r="S2517" s="363" t="s">
        <v>9736</v>
      </c>
      <c r="T2517" s="419" t="str">
        <f t="shared" si="79"/>
        <v>505Xã Đăk Tô</v>
      </c>
      <c r="U2517" t="e">
        <f>VLOOKUP(S2517,'DM CQT mới'!$E$7:$E$132,1,)</f>
        <v>#N/A</v>
      </c>
      <c r="V2517" s="360" t="s">
        <v>14827</v>
      </c>
      <c r="W2517" s="363" t="s">
        <v>16115</v>
      </c>
      <c r="X2517" t="b">
        <f t="shared" si="78"/>
        <v>0</v>
      </c>
    </row>
    <row r="2518" spans="1:24" ht="60" hidden="1">
      <c r="A2518" s="360" t="s">
        <v>14825</v>
      </c>
      <c r="B2518" s="361" t="s">
        <v>12247</v>
      </c>
      <c r="C2518" s="361">
        <v>12</v>
      </c>
      <c r="D2518" s="361" t="s">
        <v>1676</v>
      </c>
      <c r="E2518" s="361" t="s">
        <v>14826</v>
      </c>
      <c r="F2518" s="361" t="s">
        <v>16045</v>
      </c>
      <c r="G2518" s="361" t="s">
        <v>14814</v>
      </c>
      <c r="H2518" s="361">
        <v>505</v>
      </c>
      <c r="I2518" s="363" t="s">
        <v>14721</v>
      </c>
      <c r="J2518" s="363" t="s">
        <v>12400</v>
      </c>
      <c r="K2518" s="360" t="s">
        <v>7972</v>
      </c>
      <c r="L2518" s="360" t="s">
        <v>14827</v>
      </c>
      <c r="M2518" s="360"/>
      <c r="N2518" s="363" t="s">
        <v>16115</v>
      </c>
      <c r="O2518" s="363" t="s">
        <v>13844</v>
      </c>
      <c r="P2518" s="363" t="s">
        <v>14828</v>
      </c>
      <c r="Q2518" s="363" t="s">
        <v>14829</v>
      </c>
      <c r="R2518" s="363" t="s">
        <v>16116</v>
      </c>
      <c r="S2518" s="363" t="s">
        <v>9737</v>
      </c>
      <c r="T2518" s="419" t="str">
        <f t="shared" si="79"/>
        <v>505Xã Kon Đào</v>
      </c>
      <c r="U2518" t="e">
        <f>VLOOKUP(S2518,'DM CQT mới'!$E$7:$E$132,1,)</f>
        <v>#N/A</v>
      </c>
      <c r="V2518" s="360" t="s">
        <v>14827</v>
      </c>
      <c r="W2518" s="363" t="s">
        <v>16115</v>
      </c>
      <c r="X2518" t="b">
        <f t="shared" si="78"/>
        <v>0</v>
      </c>
    </row>
    <row r="2519" spans="1:24" ht="60" hidden="1">
      <c r="A2519" s="360" t="s">
        <v>14825</v>
      </c>
      <c r="B2519" s="361" t="s">
        <v>12247</v>
      </c>
      <c r="C2519" s="361">
        <v>12</v>
      </c>
      <c r="D2519" s="361" t="s">
        <v>1676</v>
      </c>
      <c r="E2519" s="361" t="s">
        <v>14826</v>
      </c>
      <c r="F2519" s="361" t="s">
        <v>16045</v>
      </c>
      <c r="G2519" s="361" t="s">
        <v>14814</v>
      </c>
      <c r="H2519" s="361">
        <v>505</v>
      </c>
      <c r="I2519" s="363" t="s">
        <v>14721</v>
      </c>
      <c r="J2519" s="363" t="s">
        <v>12400</v>
      </c>
      <c r="K2519" s="360" t="s">
        <v>7972</v>
      </c>
      <c r="L2519" s="360" t="s">
        <v>14827</v>
      </c>
      <c r="M2519" s="360"/>
      <c r="N2519" s="363" t="s">
        <v>16115</v>
      </c>
      <c r="O2519" s="363" t="s">
        <v>13844</v>
      </c>
      <c r="P2519" s="363" t="s">
        <v>14828</v>
      </c>
      <c r="Q2519" s="363" t="s">
        <v>14829</v>
      </c>
      <c r="R2519" s="363" t="s">
        <v>16116</v>
      </c>
      <c r="S2519" s="363" t="s">
        <v>9730</v>
      </c>
      <c r="T2519" s="419" t="str">
        <f t="shared" si="79"/>
        <v>505Xã Đăk Pxi</v>
      </c>
      <c r="U2519" t="e">
        <f>VLOOKUP(S2519,'DM CQT mới'!$E$7:$E$132,1,)</f>
        <v>#N/A</v>
      </c>
      <c r="V2519" s="360" t="s">
        <v>14827</v>
      </c>
      <c r="W2519" s="363" t="s">
        <v>16115</v>
      </c>
      <c r="X2519" t="b">
        <f t="shared" si="78"/>
        <v>0</v>
      </c>
    </row>
    <row r="2520" spans="1:24" ht="60" hidden="1">
      <c r="A2520" s="360" t="s">
        <v>14825</v>
      </c>
      <c r="B2520" s="361" t="s">
        <v>12247</v>
      </c>
      <c r="C2520" s="361">
        <v>12</v>
      </c>
      <c r="D2520" s="361" t="s">
        <v>1676</v>
      </c>
      <c r="E2520" s="361" t="s">
        <v>14826</v>
      </c>
      <c r="F2520" s="361" t="s">
        <v>16045</v>
      </c>
      <c r="G2520" s="361" t="s">
        <v>14814</v>
      </c>
      <c r="H2520" s="361">
        <v>505</v>
      </c>
      <c r="I2520" s="363" t="s">
        <v>14721</v>
      </c>
      <c r="J2520" s="363" t="s">
        <v>12400</v>
      </c>
      <c r="K2520" s="360" t="s">
        <v>7972</v>
      </c>
      <c r="L2520" s="360" t="s">
        <v>14827</v>
      </c>
      <c r="M2520" s="360"/>
      <c r="N2520" s="363" t="s">
        <v>16115</v>
      </c>
      <c r="O2520" s="363" t="s">
        <v>13844</v>
      </c>
      <c r="P2520" s="363" t="s">
        <v>14828</v>
      </c>
      <c r="Q2520" s="363" t="s">
        <v>14829</v>
      </c>
      <c r="R2520" s="363" t="s">
        <v>16116</v>
      </c>
      <c r="S2520" s="363" t="s">
        <v>9731</v>
      </c>
      <c r="T2520" s="419" t="str">
        <f t="shared" si="79"/>
        <v>505Xã Đăk Mar</v>
      </c>
      <c r="U2520" t="e">
        <f>VLOOKUP(S2520,'DM CQT mới'!$E$7:$E$132,1,)</f>
        <v>#N/A</v>
      </c>
      <c r="V2520" s="360" t="s">
        <v>14827</v>
      </c>
      <c r="W2520" s="363" t="s">
        <v>16115</v>
      </c>
      <c r="X2520" t="b">
        <f t="shared" si="78"/>
        <v>0</v>
      </c>
    </row>
    <row r="2521" spans="1:24" ht="60" hidden="1">
      <c r="A2521" s="360" t="s">
        <v>14825</v>
      </c>
      <c r="B2521" s="361" t="s">
        <v>12247</v>
      </c>
      <c r="C2521" s="361">
        <v>12</v>
      </c>
      <c r="D2521" s="361" t="s">
        <v>1676</v>
      </c>
      <c r="E2521" s="361" t="s">
        <v>14826</v>
      </c>
      <c r="F2521" s="361" t="s">
        <v>16045</v>
      </c>
      <c r="G2521" s="361" t="s">
        <v>14814</v>
      </c>
      <c r="H2521" s="361">
        <v>505</v>
      </c>
      <c r="I2521" s="363" t="s">
        <v>14721</v>
      </c>
      <c r="J2521" s="363" t="s">
        <v>12400</v>
      </c>
      <c r="K2521" s="360" t="s">
        <v>7972</v>
      </c>
      <c r="L2521" s="360" t="s">
        <v>14827</v>
      </c>
      <c r="M2521" s="360"/>
      <c r="N2521" s="363" t="s">
        <v>16115</v>
      </c>
      <c r="O2521" s="363" t="s">
        <v>13844</v>
      </c>
      <c r="P2521" s="363" t="s">
        <v>14828</v>
      </c>
      <c r="Q2521" s="363" t="s">
        <v>14829</v>
      </c>
      <c r="R2521" s="363" t="s">
        <v>16116</v>
      </c>
      <c r="S2521" s="363" t="s">
        <v>9732</v>
      </c>
      <c r="T2521" s="419" t="str">
        <f t="shared" si="79"/>
        <v>505Xã Đăk Ui</v>
      </c>
      <c r="U2521" t="e">
        <f>VLOOKUP(S2521,'DM CQT mới'!$E$7:$E$132,1,)</f>
        <v>#N/A</v>
      </c>
      <c r="V2521" s="360" t="s">
        <v>14827</v>
      </c>
      <c r="W2521" s="363" t="s">
        <v>16115</v>
      </c>
      <c r="X2521" t="b">
        <f t="shared" si="78"/>
        <v>0</v>
      </c>
    </row>
    <row r="2522" spans="1:24" ht="60" hidden="1">
      <c r="A2522" s="360" t="s">
        <v>14825</v>
      </c>
      <c r="B2522" s="361" t="s">
        <v>12247</v>
      </c>
      <c r="C2522" s="361">
        <v>12</v>
      </c>
      <c r="D2522" s="361" t="s">
        <v>1676</v>
      </c>
      <c r="E2522" s="361" t="s">
        <v>14826</v>
      </c>
      <c r="F2522" s="361" t="s">
        <v>16045</v>
      </c>
      <c r="G2522" s="361" t="s">
        <v>14814</v>
      </c>
      <c r="H2522" s="361">
        <v>505</v>
      </c>
      <c r="I2522" s="363" t="s">
        <v>14721</v>
      </c>
      <c r="J2522" s="363" t="s">
        <v>12400</v>
      </c>
      <c r="K2522" s="360" t="s">
        <v>7972</v>
      </c>
      <c r="L2522" s="360" t="s">
        <v>14827</v>
      </c>
      <c r="M2522" s="360"/>
      <c r="N2522" s="363" t="s">
        <v>16115</v>
      </c>
      <c r="O2522" s="363" t="s">
        <v>13844</v>
      </c>
      <c r="P2522" s="363" t="s">
        <v>14828</v>
      </c>
      <c r="Q2522" s="363" t="s">
        <v>14829</v>
      </c>
      <c r="R2522" s="363" t="s">
        <v>16116</v>
      </c>
      <c r="S2522" s="363" t="s">
        <v>9734</v>
      </c>
      <c r="T2522" s="419" t="str">
        <f t="shared" si="79"/>
        <v>505Xã Đăk Hà</v>
      </c>
      <c r="U2522" t="e">
        <f>VLOOKUP(S2522,'DM CQT mới'!$E$7:$E$132,1,)</f>
        <v>#N/A</v>
      </c>
      <c r="V2522" s="360" t="s">
        <v>14827</v>
      </c>
      <c r="W2522" s="363" t="s">
        <v>16115</v>
      </c>
      <c r="X2522" t="b">
        <f t="shared" si="78"/>
        <v>0</v>
      </c>
    </row>
    <row r="2523" spans="1:24" ht="60" hidden="1">
      <c r="A2523" s="360" t="s">
        <v>14825</v>
      </c>
      <c r="B2523" s="361" t="s">
        <v>12247</v>
      </c>
      <c r="C2523" s="361">
        <v>12</v>
      </c>
      <c r="D2523" s="361" t="s">
        <v>1676</v>
      </c>
      <c r="E2523" s="361" t="s">
        <v>14826</v>
      </c>
      <c r="F2523" s="361" t="s">
        <v>16045</v>
      </c>
      <c r="G2523" s="361" t="s">
        <v>14814</v>
      </c>
      <c r="H2523" s="361">
        <v>505</v>
      </c>
      <c r="I2523" s="363" t="s">
        <v>14721</v>
      </c>
      <c r="J2523" s="363" t="s">
        <v>12400</v>
      </c>
      <c r="K2523" s="360" t="s">
        <v>7972</v>
      </c>
      <c r="L2523" s="360" t="s">
        <v>14827</v>
      </c>
      <c r="M2523" s="360"/>
      <c r="N2523" s="363" t="s">
        <v>16115</v>
      </c>
      <c r="O2523" s="363" t="s">
        <v>13844</v>
      </c>
      <c r="P2523" s="363" t="s">
        <v>14828</v>
      </c>
      <c r="Q2523" s="363" t="s">
        <v>14829</v>
      </c>
      <c r="R2523" s="413" t="s">
        <v>16116</v>
      </c>
      <c r="S2523" s="363" t="s">
        <v>9733</v>
      </c>
      <c r="T2523" s="419" t="str">
        <f t="shared" si="79"/>
        <v>505Xã Ngọk Réo</v>
      </c>
      <c r="U2523" t="e">
        <f>VLOOKUP(S2523,'DM CQT mới'!$E$7:$E$132,1,)</f>
        <v>#N/A</v>
      </c>
      <c r="V2523" s="360" t="s">
        <v>14827</v>
      </c>
      <c r="W2523" s="363" t="s">
        <v>16115</v>
      </c>
      <c r="X2523" t="b">
        <f t="shared" si="78"/>
        <v>0</v>
      </c>
    </row>
    <row r="2524" spans="1:24" ht="45" hidden="1">
      <c r="A2524" s="360" t="s">
        <v>14830</v>
      </c>
      <c r="B2524" s="361" t="s">
        <v>12247</v>
      </c>
      <c r="C2524" s="361">
        <v>13</v>
      </c>
      <c r="D2524" s="361" t="s">
        <v>5447</v>
      </c>
      <c r="E2524" s="361" t="s">
        <v>14831</v>
      </c>
      <c r="F2524" s="361" t="s">
        <v>16048</v>
      </c>
      <c r="G2524" s="361" t="s">
        <v>14814</v>
      </c>
      <c r="H2524" s="361">
        <v>505</v>
      </c>
      <c r="I2524" s="363" t="s">
        <v>14721</v>
      </c>
      <c r="J2524" s="363" t="s">
        <v>12400</v>
      </c>
      <c r="K2524" s="360" t="s">
        <v>8001</v>
      </c>
      <c r="L2524" s="360" t="s">
        <v>14832</v>
      </c>
      <c r="M2524" s="360"/>
      <c r="N2524" s="363" t="s">
        <v>16117</v>
      </c>
      <c r="O2524" s="363" t="s">
        <v>13844</v>
      </c>
      <c r="P2524" s="363" t="s">
        <v>14833</v>
      </c>
      <c r="Q2524" s="363" t="s">
        <v>14834</v>
      </c>
      <c r="R2524" s="363" t="s">
        <v>16118</v>
      </c>
      <c r="S2524" s="363" t="s">
        <v>9757</v>
      </c>
      <c r="T2524" s="419" t="str">
        <f t="shared" si="79"/>
        <v>505Xã Măng Đen</v>
      </c>
      <c r="U2524" t="e">
        <f>VLOOKUP(S2524,'DM CQT mới'!$E$7:$E$132,1,)</f>
        <v>#N/A</v>
      </c>
      <c r="V2524" s="360" t="s">
        <v>14832</v>
      </c>
      <c r="W2524" s="363" t="s">
        <v>16117</v>
      </c>
      <c r="X2524" t="b">
        <f t="shared" si="78"/>
        <v>0</v>
      </c>
    </row>
    <row r="2525" spans="1:24" ht="45" hidden="1">
      <c r="A2525" s="360" t="s">
        <v>14830</v>
      </c>
      <c r="B2525" s="361" t="s">
        <v>12247</v>
      </c>
      <c r="C2525" s="361">
        <v>13</v>
      </c>
      <c r="D2525" s="361" t="s">
        <v>5447</v>
      </c>
      <c r="E2525" s="361" t="s">
        <v>14831</v>
      </c>
      <c r="F2525" s="361" t="s">
        <v>16048</v>
      </c>
      <c r="G2525" s="361" t="s">
        <v>14814</v>
      </c>
      <c r="H2525" s="361">
        <v>505</v>
      </c>
      <c r="I2525" s="363" t="s">
        <v>14721</v>
      </c>
      <c r="J2525" s="363" t="s">
        <v>12400</v>
      </c>
      <c r="K2525" s="360" t="s">
        <v>8001</v>
      </c>
      <c r="L2525" s="360" t="s">
        <v>14832</v>
      </c>
      <c r="M2525" s="360"/>
      <c r="N2525" s="363" t="s">
        <v>16117</v>
      </c>
      <c r="O2525" s="363" t="s">
        <v>13844</v>
      </c>
      <c r="P2525" s="363" t="s">
        <v>14833</v>
      </c>
      <c r="Q2525" s="363" t="s">
        <v>14834</v>
      </c>
      <c r="R2525" s="363" t="s">
        <v>16118</v>
      </c>
      <c r="S2525" s="363" t="s">
        <v>9758</v>
      </c>
      <c r="T2525" s="419" t="str">
        <f t="shared" si="79"/>
        <v>505Xã Măng Bút</v>
      </c>
      <c r="U2525" t="e">
        <f>VLOOKUP(S2525,'DM CQT mới'!$E$7:$E$132,1,)</f>
        <v>#N/A</v>
      </c>
      <c r="V2525" s="360" t="s">
        <v>14832</v>
      </c>
      <c r="W2525" s="363" t="s">
        <v>16117</v>
      </c>
      <c r="X2525" t="b">
        <f t="shared" si="78"/>
        <v>0</v>
      </c>
    </row>
    <row r="2526" spans="1:24" ht="45" hidden="1">
      <c r="A2526" s="360" t="s">
        <v>14830</v>
      </c>
      <c r="B2526" s="361" t="s">
        <v>12247</v>
      </c>
      <c r="C2526" s="361">
        <v>13</v>
      </c>
      <c r="D2526" s="361" t="s">
        <v>5447</v>
      </c>
      <c r="E2526" s="361" t="s">
        <v>14831</v>
      </c>
      <c r="F2526" s="361" t="s">
        <v>16048</v>
      </c>
      <c r="G2526" s="361" t="s">
        <v>14814</v>
      </c>
      <c r="H2526" s="361">
        <v>505</v>
      </c>
      <c r="I2526" s="363" t="s">
        <v>14721</v>
      </c>
      <c r="J2526" s="363" t="s">
        <v>12400</v>
      </c>
      <c r="K2526" s="360" t="s">
        <v>8001</v>
      </c>
      <c r="L2526" s="360" t="s">
        <v>14832</v>
      </c>
      <c r="M2526" s="360"/>
      <c r="N2526" s="363" t="s">
        <v>16117</v>
      </c>
      <c r="O2526" s="363" t="s">
        <v>13844</v>
      </c>
      <c r="P2526" s="363" t="s">
        <v>14833</v>
      </c>
      <c r="Q2526" s="363" t="s">
        <v>14834</v>
      </c>
      <c r="R2526" s="363" t="s">
        <v>16118</v>
      </c>
      <c r="S2526" s="363" t="s">
        <v>9759</v>
      </c>
      <c r="T2526" s="419" t="str">
        <f t="shared" si="79"/>
        <v>505Xã Kon Plông</v>
      </c>
      <c r="U2526" t="e">
        <f>VLOOKUP(S2526,'DM CQT mới'!$E$7:$E$132,1,)</f>
        <v>#N/A</v>
      </c>
      <c r="V2526" s="360" t="s">
        <v>14832</v>
      </c>
      <c r="W2526" s="363" t="s">
        <v>16117</v>
      </c>
      <c r="X2526" t="b">
        <f t="shared" si="78"/>
        <v>0</v>
      </c>
    </row>
    <row r="2527" spans="1:24" ht="45" hidden="1">
      <c r="A2527" s="360" t="s">
        <v>14830</v>
      </c>
      <c r="B2527" s="361" t="s">
        <v>12247</v>
      </c>
      <c r="C2527" s="361">
        <v>13</v>
      </c>
      <c r="D2527" s="361" t="s">
        <v>5447</v>
      </c>
      <c r="E2527" s="361" t="s">
        <v>14831</v>
      </c>
      <c r="F2527" s="361" t="s">
        <v>16048</v>
      </c>
      <c r="G2527" s="361" t="s">
        <v>14814</v>
      </c>
      <c r="H2527" s="361">
        <v>505</v>
      </c>
      <c r="I2527" s="363" t="s">
        <v>14721</v>
      </c>
      <c r="J2527" s="363" t="s">
        <v>12400</v>
      </c>
      <c r="K2527" s="360" t="s">
        <v>8001</v>
      </c>
      <c r="L2527" s="360" t="s">
        <v>14832</v>
      </c>
      <c r="M2527" s="360"/>
      <c r="N2527" s="363" t="s">
        <v>16117</v>
      </c>
      <c r="O2527" s="363" t="s">
        <v>13844</v>
      </c>
      <c r="P2527" s="363" t="s">
        <v>14833</v>
      </c>
      <c r="Q2527" s="363" t="s">
        <v>14834</v>
      </c>
      <c r="R2527" s="363" t="s">
        <v>16118</v>
      </c>
      <c r="S2527" s="363" t="s">
        <v>9754</v>
      </c>
      <c r="T2527" s="419" t="str">
        <f t="shared" si="79"/>
        <v>505Xã Đăk Kôi</v>
      </c>
      <c r="U2527" t="e">
        <f>VLOOKUP(S2527,'DM CQT mới'!$E$7:$E$132,1,)</f>
        <v>#N/A</v>
      </c>
      <c r="V2527" s="360" t="s">
        <v>14832</v>
      </c>
      <c r="W2527" s="363" t="s">
        <v>16117</v>
      </c>
      <c r="X2527" t="b">
        <f t="shared" si="78"/>
        <v>0</v>
      </c>
    </row>
    <row r="2528" spans="1:24" ht="45" hidden="1">
      <c r="A2528" s="360" t="s">
        <v>14830</v>
      </c>
      <c r="B2528" s="361" t="s">
        <v>12247</v>
      </c>
      <c r="C2528" s="361">
        <v>13</v>
      </c>
      <c r="D2528" s="361" t="s">
        <v>5447</v>
      </c>
      <c r="E2528" s="361" t="s">
        <v>14831</v>
      </c>
      <c r="F2528" s="361" t="s">
        <v>16048</v>
      </c>
      <c r="G2528" s="361" t="s">
        <v>14814</v>
      </c>
      <c r="H2528" s="361">
        <v>505</v>
      </c>
      <c r="I2528" s="363" t="s">
        <v>14721</v>
      </c>
      <c r="J2528" s="363" t="s">
        <v>12400</v>
      </c>
      <c r="K2528" s="360" t="s">
        <v>8001</v>
      </c>
      <c r="L2528" s="360" t="s">
        <v>14832</v>
      </c>
      <c r="M2528" s="360"/>
      <c r="N2528" s="363" t="s">
        <v>16117</v>
      </c>
      <c r="O2528" s="363" t="s">
        <v>13844</v>
      </c>
      <c r="P2528" s="363" t="s">
        <v>14833</v>
      </c>
      <c r="Q2528" s="363" t="s">
        <v>14834</v>
      </c>
      <c r="R2528" s="363" t="s">
        <v>16118</v>
      </c>
      <c r="S2528" s="363" t="s">
        <v>9755</v>
      </c>
      <c r="T2528" s="419" t="str">
        <f t="shared" si="79"/>
        <v>505Xã Kon Braih</v>
      </c>
      <c r="U2528" t="e">
        <f>VLOOKUP(S2528,'DM CQT mới'!$E$7:$E$132,1,)</f>
        <v>#N/A</v>
      </c>
      <c r="V2528" s="360" t="s">
        <v>14832</v>
      </c>
      <c r="W2528" s="363" t="s">
        <v>16117</v>
      </c>
      <c r="X2528" t="b">
        <f t="shared" si="78"/>
        <v>0</v>
      </c>
    </row>
    <row r="2529" spans="1:24" ht="45" hidden="1">
      <c r="A2529" s="360" t="s">
        <v>14830</v>
      </c>
      <c r="B2529" s="361" t="s">
        <v>12247</v>
      </c>
      <c r="C2529" s="361">
        <v>13</v>
      </c>
      <c r="D2529" s="361" t="s">
        <v>5447</v>
      </c>
      <c r="E2529" s="361" t="s">
        <v>14831</v>
      </c>
      <c r="F2529" s="361" t="s">
        <v>16048</v>
      </c>
      <c r="G2529" s="361" t="s">
        <v>14814</v>
      </c>
      <c r="H2529" s="361">
        <v>505</v>
      </c>
      <c r="I2529" s="363" t="s">
        <v>14721</v>
      </c>
      <c r="J2529" s="363" t="s">
        <v>12400</v>
      </c>
      <c r="K2529" s="360" t="s">
        <v>8001</v>
      </c>
      <c r="L2529" s="360" t="s">
        <v>14832</v>
      </c>
      <c r="M2529" s="360"/>
      <c r="N2529" s="363" t="s">
        <v>16117</v>
      </c>
      <c r="O2529" s="363" t="s">
        <v>13844</v>
      </c>
      <c r="P2529" s="363" t="s">
        <v>14833</v>
      </c>
      <c r="Q2529" s="363" t="s">
        <v>14834</v>
      </c>
      <c r="R2529" s="363" t="s">
        <v>16118</v>
      </c>
      <c r="S2529" s="363" t="s">
        <v>9756</v>
      </c>
      <c r="T2529" s="419" t="str">
        <f t="shared" si="79"/>
        <v>505Xã Đăk Rve</v>
      </c>
      <c r="U2529" t="e">
        <f>VLOOKUP(S2529,'DM CQT mới'!$E$7:$E$132,1,)</f>
        <v>#N/A</v>
      </c>
      <c r="V2529" s="360" t="s">
        <v>14832</v>
      </c>
      <c r="W2529" s="363" t="s">
        <v>16117</v>
      </c>
      <c r="X2529" t="b">
        <f t="shared" si="78"/>
        <v>0</v>
      </c>
    </row>
    <row r="2530" spans="1:24" ht="45" hidden="1">
      <c r="A2530" s="360" t="s">
        <v>14835</v>
      </c>
      <c r="B2530" s="361" t="s">
        <v>12247</v>
      </c>
      <c r="C2530" s="361">
        <v>14</v>
      </c>
      <c r="D2530" s="361" t="s">
        <v>5470</v>
      </c>
      <c r="E2530" s="361" t="s">
        <v>14836</v>
      </c>
      <c r="F2530" s="361" t="s">
        <v>16051</v>
      </c>
      <c r="G2530" s="361" t="s">
        <v>14814</v>
      </c>
      <c r="H2530" s="361">
        <v>505</v>
      </c>
      <c r="I2530" s="363" t="s">
        <v>14721</v>
      </c>
      <c r="J2530" s="363" t="s">
        <v>12400</v>
      </c>
      <c r="K2530" s="360" t="s">
        <v>13826</v>
      </c>
      <c r="L2530" s="360" t="s">
        <v>14837</v>
      </c>
      <c r="M2530" s="360"/>
      <c r="N2530" s="363" t="s">
        <v>16119</v>
      </c>
      <c r="O2530" s="363" t="s">
        <v>13844</v>
      </c>
      <c r="P2530" s="363" t="s">
        <v>5468</v>
      </c>
      <c r="Q2530" s="363" t="s">
        <v>14838</v>
      </c>
      <c r="R2530" s="363" t="s">
        <v>16120</v>
      </c>
      <c r="S2530" s="363" t="s">
        <v>9750</v>
      </c>
      <c r="T2530" s="419" t="str">
        <f t="shared" si="79"/>
        <v>505Xã Sa Thầy</v>
      </c>
      <c r="U2530" t="e">
        <f>VLOOKUP(S2530,'DM CQT mới'!$E$7:$E$132,1,)</f>
        <v>#N/A</v>
      </c>
      <c r="V2530" s="360" t="s">
        <v>14837</v>
      </c>
      <c r="W2530" s="363" t="s">
        <v>16119</v>
      </c>
      <c r="X2530" t="b">
        <f t="shared" si="78"/>
        <v>0</v>
      </c>
    </row>
    <row r="2531" spans="1:24" ht="45" hidden="1">
      <c r="A2531" s="360" t="s">
        <v>14835</v>
      </c>
      <c r="B2531" s="361" t="s">
        <v>12247</v>
      </c>
      <c r="C2531" s="361">
        <v>14</v>
      </c>
      <c r="D2531" s="361" t="s">
        <v>5470</v>
      </c>
      <c r="E2531" s="361" t="s">
        <v>14836</v>
      </c>
      <c r="F2531" s="361" t="s">
        <v>16051</v>
      </c>
      <c r="G2531" s="361" t="s">
        <v>14814</v>
      </c>
      <c r="H2531" s="361">
        <v>505</v>
      </c>
      <c r="I2531" s="363" t="s">
        <v>14721</v>
      </c>
      <c r="J2531" s="363" t="s">
        <v>12400</v>
      </c>
      <c r="K2531" s="360" t="s">
        <v>13826</v>
      </c>
      <c r="L2531" s="360" t="s">
        <v>14837</v>
      </c>
      <c r="M2531" s="360"/>
      <c r="N2531" s="363" t="s">
        <v>16119</v>
      </c>
      <c r="O2531" s="363" t="s">
        <v>13844</v>
      </c>
      <c r="P2531" s="363" t="s">
        <v>5468</v>
      </c>
      <c r="Q2531" s="363" t="s">
        <v>14838</v>
      </c>
      <c r="R2531" s="363" t="s">
        <v>16120</v>
      </c>
      <c r="S2531" s="363" t="s">
        <v>9751</v>
      </c>
      <c r="T2531" s="419" t="str">
        <f t="shared" si="79"/>
        <v>505Xã Sa Bình</v>
      </c>
      <c r="U2531" t="e">
        <f>VLOOKUP(S2531,'DM CQT mới'!$E$7:$E$132,1,)</f>
        <v>#N/A</v>
      </c>
      <c r="V2531" s="360" t="s">
        <v>14837</v>
      </c>
      <c r="W2531" s="363" t="s">
        <v>16119</v>
      </c>
      <c r="X2531" t="b">
        <f t="shared" si="78"/>
        <v>0</v>
      </c>
    </row>
    <row r="2532" spans="1:24" ht="45" hidden="1">
      <c r="A2532" s="360" t="s">
        <v>14835</v>
      </c>
      <c r="B2532" s="361" t="s">
        <v>12247</v>
      </c>
      <c r="C2532" s="361">
        <v>14</v>
      </c>
      <c r="D2532" s="361" t="s">
        <v>5470</v>
      </c>
      <c r="E2532" s="361" t="s">
        <v>14836</v>
      </c>
      <c r="F2532" s="361" t="s">
        <v>16051</v>
      </c>
      <c r="G2532" s="361" t="s">
        <v>14814</v>
      </c>
      <c r="H2532" s="361">
        <v>505</v>
      </c>
      <c r="I2532" s="363" t="s">
        <v>14721</v>
      </c>
      <c r="J2532" s="363" t="s">
        <v>12400</v>
      </c>
      <c r="K2532" s="360" t="s">
        <v>13826</v>
      </c>
      <c r="L2532" s="360" t="s">
        <v>14837</v>
      </c>
      <c r="M2532" s="360"/>
      <c r="N2532" s="363" t="s">
        <v>16119</v>
      </c>
      <c r="O2532" s="363" t="s">
        <v>13844</v>
      </c>
      <c r="P2532" s="363" t="s">
        <v>5468</v>
      </c>
      <c r="Q2532" s="363" t="s">
        <v>14838</v>
      </c>
      <c r="R2532" s="363" t="s">
        <v>16120</v>
      </c>
      <c r="S2532" s="363" t="s">
        <v>9752</v>
      </c>
      <c r="T2532" s="419" t="str">
        <f t="shared" si="79"/>
        <v>505Xã Ya Ly</v>
      </c>
      <c r="U2532" t="e">
        <f>VLOOKUP(S2532,'DM CQT mới'!$E$7:$E$132,1,)</f>
        <v>#N/A</v>
      </c>
      <c r="V2532" s="360" t="s">
        <v>14837</v>
      </c>
      <c r="W2532" s="363" t="s">
        <v>16119</v>
      </c>
      <c r="X2532" t="b">
        <f t="shared" si="78"/>
        <v>0</v>
      </c>
    </row>
    <row r="2533" spans="1:24" ht="45" hidden="1">
      <c r="A2533" s="360" t="s">
        <v>14835</v>
      </c>
      <c r="B2533" s="361" t="s">
        <v>12247</v>
      </c>
      <c r="C2533" s="361">
        <v>14</v>
      </c>
      <c r="D2533" s="361" t="s">
        <v>5470</v>
      </c>
      <c r="E2533" s="361" t="s">
        <v>14836</v>
      </c>
      <c r="F2533" s="361" t="s">
        <v>16051</v>
      </c>
      <c r="G2533" s="361" t="s">
        <v>14814</v>
      </c>
      <c r="H2533" s="361">
        <v>505</v>
      </c>
      <c r="I2533" s="363" t="s">
        <v>14721</v>
      </c>
      <c r="J2533" s="363" t="s">
        <v>12400</v>
      </c>
      <c r="K2533" s="360" t="s">
        <v>13826</v>
      </c>
      <c r="L2533" s="360" t="s">
        <v>14837</v>
      </c>
      <c r="M2533" s="360"/>
      <c r="N2533" s="363" t="s">
        <v>16119</v>
      </c>
      <c r="O2533" s="363" t="s">
        <v>13844</v>
      </c>
      <c r="P2533" s="363" t="s">
        <v>5468</v>
      </c>
      <c r="Q2533" s="363" t="s">
        <v>14838</v>
      </c>
      <c r="R2533" s="363" t="s">
        <v>16120</v>
      </c>
      <c r="S2533" s="363" t="s">
        <v>9761</v>
      </c>
      <c r="T2533" s="419" t="str">
        <f t="shared" si="79"/>
        <v>505Xã Rờ Kơi</v>
      </c>
      <c r="U2533" t="e">
        <f>VLOOKUP(S2533,'DM CQT mới'!$E$7:$E$132,1,)</f>
        <v>#N/A</v>
      </c>
      <c r="V2533" s="360" t="s">
        <v>14837</v>
      </c>
      <c r="W2533" s="363" t="s">
        <v>16119</v>
      </c>
      <c r="X2533" t="b">
        <f t="shared" si="78"/>
        <v>0</v>
      </c>
    </row>
    <row r="2534" spans="1:24" ht="45" hidden="1">
      <c r="A2534" s="360" t="s">
        <v>14835</v>
      </c>
      <c r="B2534" s="361" t="s">
        <v>12247</v>
      </c>
      <c r="C2534" s="361">
        <v>14</v>
      </c>
      <c r="D2534" s="361" t="s">
        <v>5470</v>
      </c>
      <c r="E2534" s="361" t="s">
        <v>14836</v>
      </c>
      <c r="F2534" s="361" t="s">
        <v>16051</v>
      </c>
      <c r="G2534" s="361" t="s">
        <v>14814</v>
      </c>
      <c r="H2534" s="361">
        <v>505</v>
      </c>
      <c r="I2534" s="363" t="s">
        <v>14721</v>
      </c>
      <c r="J2534" s="363" t="s">
        <v>12400</v>
      </c>
      <c r="K2534" s="360" t="s">
        <v>13826</v>
      </c>
      <c r="L2534" s="360" t="s">
        <v>14837</v>
      </c>
      <c r="M2534" s="360"/>
      <c r="N2534" s="363" t="s">
        <v>16119</v>
      </c>
      <c r="O2534" s="363" t="s">
        <v>13844</v>
      </c>
      <c r="P2534" s="363" t="s">
        <v>5468</v>
      </c>
      <c r="Q2534" s="363" t="s">
        <v>14838</v>
      </c>
      <c r="R2534" s="363" t="s">
        <v>16120</v>
      </c>
      <c r="S2534" s="363" t="s">
        <v>9762</v>
      </c>
      <c r="T2534" s="419" t="str">
        <f t="shared" si="79"/>
        <v>505Xã Mô Rai</v>
      </c>
      <c r="U2534" t="e">
        <f>VLOOKUP(S2534,'DM CQT mới'!$E$7:$E$132,1,)</f>
        <v>#N/A</v>
      </c>
      <c r="V2534" s="360" t="s">
        <v>14837</v>
      </c>
      <c r="W2534" s="363" t="s">
        <v>16119</v>
      </c>
      <c r="X2534" t="b">
        <f t="shared" si="78"/>
        <v>0</v>
      </c>
    </row>
    <row r="2535" spans="1:24" ht="45" hidden="1">
      <c r="A2535" s="360" t="s">
        <v>14839</v>
      </c>
      <c r="B2535" s="361" t="s">
        <v>12247</v>
      </c>
      <c r="C2535" s="361">
        <v>15</v>
      </c>
      <c r="D2535" s="361" t="s">
        <v>5488</v>
      </c>
      <c r="E2535" s="361" t="s">
        <v>14840</v>
      </c>
      <c r="F2535" s="361" t="s">
        <v>16053</v>
      </c>
      <c r="G2535" s="361" t="s">
        <v>14814</v>
      </c>
      <c r="H2535" s="361">
        <v>505</v>
      </c>
      <c r="I2535" s="363" t="s">
        <v>14721</v>
      </c>
      <c r="J2535" s="363" t="s">
        <v>12400</v>
      </c>
      <c r="K2535" s="360" t="s">
        <v>13830</v>
      </c>
      <c r="L2535" s="360" t="s">
        <v>14841</v>
      </c>
      <c r="M2535" s="360"/>
      <c r="N2535" s="363" t="s">
        <v>16121</v>
      </c>
      <c r="O2535" s="363" t="s">
        <v>13844</v>
      </c>
      <c r="P2535" s="363" t="s">
        <v>14842</v>
      </c>
      <c r="Q2535" s="363" t="s">
        <v>14843</v>
      </c>
      <c r="R2535" s="363" t="s">
        <v>16122</v>
      </c>
      <c r="S2535" s="363" t="s">
        <v>9753</v>
      </c>
      <c r="T2535" s="419" t="str">
        <f t="shared" si="79"/>
        <v>505Xã Ia Tơi</v>
      </c>
      <c r="U2535" t="e">
        <f>VLOOKUP(S2535,'DM CQT mới'!$E$7:$E$132,1,)</f>
        <v>#N/A</v>
      </c>
      <c r="V2535" s="360" t="s">
        <v>14841</v>
      </c>
      <c r="W2535" s="363" t="s">
        <v>16121</v>
      </c>
      <c r="X2535" t="b">
        <f t="shared" si="78"/>
        <v>0</v>
      </c>
    </row>
    <row r="2536" spans="1:24" ht="45" hidden="1">
      <c r="A2536" s="360" t="s">
        <v>14839</v>
      </c>
      <c r="B2536" s="361" t="s">
        <v>12247</v>
      </c>
      <c r="C2536" s="361">
        <v>15</v>
      </c>
      <c r="D2536" s="361" t="s">
        <v>5488</v>
      </c>
      <c r="E2536" s="361" t="s">
        <v>14840</v>
      </c>
      <c r="F2536" s="361" t="s">
        <v>16053</v>
      </c>
      <c r="G2536" s="361" t="s">
        <v>14814</v>
      </c>
      <c r="H2536" s="361">
        <v>505</v>
      </c>
      <c r="I2536" s="363" t="s">
        <v>14721</v>
      </c>
      <c r="J2536" s="363" t="s">
        <v>12400</v>
      </c>
      <c r="K2536" s="360" t="s">
        <v>13830</v>
      </c>
      <c r="L2536" s="360" t="s">
        <v>14841</v>
      </c>
      <c r="M2536" s="360"/>
      <c r="N2536" s="363" t="s">
        <v>16121</v>
      </c>
      <c r="O2536" s="363" t="s">
        <v>13844</v>
      </c>
      <c r="P2536" s="363" t="s">
        <v>14842</v>
      </c>
      <c r="Q2536" s="363" t="s">
        <v>14843</v>
      </c>
      <c r="R2536" s="363" t="s">
        <v>16122</v>
      </c>
      <c r="S2536" s="363" t="s">
        <v>9763</v>
      </c>
      <c r="T2536" s="419" t="str">
        <f t="shared" si="79"/>
        <v>505Xã Ia Đal</v>
      </c>
      <c r="U2536" t="e">
        <f>VLOOKUP(S2536,'DM CQT mới'!$E$7:$E$132,1,)</f>
        <v>#N/A</v>
      </c>
      <c r="V2536" s="360" t="s">
        <v>14841</v>
      </c>
      <c r="W2536" s="363" t="s">
        <v>16121</v>
      </c>
      <c r="X2536" t="b">
        <f t="shared" si="78"/>
        <v>0</v>
      </c>
    </row>
    <row r="2537" spans="1:24" ht="60" hidden="1">
      <c r="A2537" s="360"/>
      <c r="B2537" s="361" t="s">
        <v>13877</v>
      </c>
      <c r="C2537" s="361" t="s">
        <v>13877</v>
      </c>
      <c r="D2537" s="361" t="s">
        <v>13877</v>
      </c>
      <c r="E2537" s="361" t="s">
        <v>13877</v>
      </c>
      <c r="F2537" s="361" t="s">
        <v>13877</v>
      </c>
      <c r="G2537" s="361" t="s">
        <v>14844</v>
      </c>
      <c r="H2537" s="361" t="s">
        <v>7949</v>
      </c>
      <c r="I2537" s="363" t="s">
        <v>14844</v>
      </c>
      <c r="J2537" s="363" t="s">
        <v>12514</v>
      </c>
      <c r="K2537" s="360" t="s">
        <v>13875</v>
      </c>
      <c r="L2537" s="360" t="s">
        <v>5103</v>
      </c>
      <c r="M2537" s="360" t="s">
        <v>14845</v>
      </c>
      <c r="N2537" s="363" t="s">
        <v>16123</v>
      </c>
      <c r="O2537" s="363" t="s">
        <v>13877</v>
      </c>
      <c r="P2537" s="363" t="s">
        <v>14846</v>
      </c>
      <c r="Q2537" s="363" t="s">
        <v>14847</v>
      </c>
      <c r="R2537" s="363" t="s">
        <v>16124</v>
      </c>
      <c r="S2537" s="363" t="s">
        <v>10033</v>
      </c>
      <c r="T2537" s="419" t="str">
        <f t="shared" si="79"/>
        <v>703Phường Xuân Hương - Đà Lạt</v>
      </c>
      <c r="U2537" t="e">
        <f>VLOOKUP(S2537,'DM CQT mới'!$E$7:$E$132,1,)</f>
        <v>#N/A</v>
      </c>
      <c r="V2537" s="360" t="s">
        <v>5103</v>
      </c>
      <c r="W2537" s="363" t="s">
        <v>16123</v>
      </c>
      <c r="X2537" t="b">
        <f t="shared" si="78"/>
        <v>0</v>
      </c>
    </row>
    <row r="2538" spans="1:24" ht="60" hidden="1">
      <c r="A2538" s="360"/>
      <c r="B2538" s="361" t="s">
        <v>13877</v>
      </c>
      <c r="C2538" s="361" t="s">
        <v>13877</v>
      </c>
      <c r="D2538" s="361" t="s">
        <v>13877</v>
      </c>
      <c r="E2538" s="361" t="s">
        <v>13877</v>
      </c>
      <c r="F2538" s="361" t="s">
        <v>13877</v>
      </c>
      <c r="G2538" s="361" t="s">
        <v>14844</v>
      </c>
      <c r="H2538" s="361" t="s">
        <v>7949</v>
      </c>
      <c r="I2538" s="363" t="s">
        <v>14844</v>
      </c>
      <c r="J2538" s="363" t="s">
        <v>12514</v>
      </c>
      <c r="K2538" s="360" t="s">
        <v>13875</v>
      </c>
      <c r="L2538" s="360" t="s">
        <v>5103</v>
      </c>
      <c r="M2538" s="360" t="s">
        <v>14845</v>
      </c>
      <c r="N2538" s="363" t="s">
        <v>16123</v>
      </c>
      <c r="O2538" s="363" t="s">
        <v>13877</v>
      </c>
      <c r="P2538" s="363" t="s">
        <v>14846</v>
      </c>
      <c r="Q2538" s="363" t="s">
        <v>14847</v>
      </c>
      <c r="R2538" s="363" t="s">
        <v>16124</v>
      </c>
      <c r="S2538" s="363" t="s">
        <v>10034</v>
      </c>
      <c r="T2538" s="419" t="str">
        <f t="shared" si="79"/>
        <v>703Phường Cam Ly - Đà Lạt</v>
      </c>
      <c r="U2538" t="e">
        <f>VLOOKUP(S2538,'DM CQT mới'!$E$7:$E$132,1,)</f>
        <v>#N/A</v>
      </c>
      <c r="V2538" s="360" t="s">
        <v>5103</v>
      </c>
      <c r="W2538" s="363" t="s">
        <v>16123</v>
      </c>
      <c r="X2538" t="b">
        <f t="shared" si="78"/>
        <v>0</v>
      </c>
    </row>
    <row r="2539" spans="1:24" ht="60" hidden="1">
      <c r="A2539" s="360"/>
      <c r="B2539" s="361" t="s">
        <v>13877</v>
      </c>
      <c r="C2539" s="361" t="s">
        <v>13877</v>
      </c>
      <c r="D2539" s="361" t="s">
        <v>13877</v>
      </c>
      <c r="E2539" s="361" t="s">
        <v>13877</v>
      </c>
      <c r="F2539" s="361" t="s">
        <v>13877</v>
      </c>
      <c r="G2539" s="361" t="s">
        <v>14844</v>
      </c>
      <c r="H2539" s="361" t="s">
        <v>7949</v>
      </c>
      <c r="I2539" s="363" t="s">
        <v>14844</v>
      </c>
      <c r="J2539" s="363" t="s">
        <v>12514</v>
      </c>
      <c r="K2539" s="360" t="s">
        <v>13875</v>
      </c>
      <c r="L2539" s="360" t="s">
        <v>5103</v>
      </c>
      <c r="M2539" s="360" t="s">
        <v>14845</v>
      </c>
      <c r="N2539" s="363" t="s">
        <v>16123</v>
      </c>
      <c r="O2539" s="363" t="s">
        <v>13877</v>
      </c>
      <c r="P2539" s="363" t="s">
        <v>14846</v>
      </c>
      <c r="Q2539" s="363" t="s">
        <v>14847</v>
      </c>
      <c r="R2539" s="363" t="s">
        <v>16124</v>
      </c>
      <c r="S2539" s="363" t="s">
        <v>10035</v>
      </c>
      <c r="T2539" s="419" t="str">
        <f t="shared" si="79"/>
        <v>703Phường Lâm Viên - Đà Lạt</v>
      </c>
      <c r="U2539" t="e">
        <f>VLOOKUP(S2539,'DM CQT mới'!$E$7:$E$132,1,)</f>
        <v>#N/A</v>
      </c>
      <c r="V2539" s="360" t="s">
        <v>5103</v>
      </c>
      <c r="W2539" s="363" t="s">
        <v>16123</v>
      </c>
      <c r="X2539" t="b">
        <f t="shared" si="78"/>
        <v>0</v>
      </c>
    </row>
    <row r="2540" spans="1:24" ht="60" hidden="1">
      <c r="A2540" s="360"/>
      <c r="B2540" s="361" t="s">
        <v>13877</v>
      </c>
      <c r="C2540" s="361" t="s">
        <v>13877</v>
      </c>
      <c r="D2540" s="361" t="s">
        <v>13877</v>
      </c>
      <c r="E2540" s="361" t="s">
        <v>13877</v>
      </c>
      <c r="F2540" s="361" t="s">
        <v>13877</v>
      </c>
      <c r="G2540" s="361" t="s">
        <v>14844</v>
      </c>
      <c r="H2540" s="361" t="s">
        <v>7949</v>
      </c>
      <c r="I2540" s="363" t="s">
        <v>14844</v>
      </c>
      <c r="J2540" s="363" t="s">
        <v>12514</v>
      </c>
      <c r="K2540" s="360" t="s">
        <v>13875</v>
      </c>
      <c r="L2540" s="360" t="s">
        <v>5103</v>
      </c>
      <c r="M2540" s="360" t="s">
        <v>14845</v>
      </c>
      <c r="N2540" s="363" t="s">
        <v>16123</v>
      </c>
      <c r="O2540" s="363" t="s">
        <v>13877</v>
      </c>
      <c r="P2540" s="363" t="s">
        <v>14846</v>
      </c>
      <c r="Q2540" s="363" t="s">
        <v>14847</v>
      </c>
      <c r="R2540" s="363" t="s">
        <v>16124</v>
      </c>
      <c r="S2540" s="363" t="s">
        <v>10036</v>
      </c>
      <c r="T2540" s="419" t="str">
        <f t="shared" si="79"/>
        <v>703Phường Xuân Trường - Đà Lạt</v>
      </c>
      <c r="U2540" t="e">
        <f>VLOOKUP(S2540,'DM CQT mới'!$E$7:$E$132,1,)</f>
        <v>#N/A</v>
      </c>
      <c r="V2540" s="360" t="s">
        <v>5103</v>
      </c>
      <c r="W2540" s="363" t="s">
        <v>16123</v>
      </c>
      <c r="X2540" t="b">
        <f t="shared" si="78"/>
        <v>0</v>
      </c>
    </row>
    <row r="2541" spans="1:24" ht="60" hidden="1">
      <c r="A2541" s="360"/>
      <c r="B2541" s="361" t="s">
        <v>13877</v>
      </c>
      <c r="C2541" s="361" t="s">
        <v>13877</v>
      </c>
      <c r="D2541" s="361" t="s">
        <v>13877</v>
      </c>
      <c r="E2541" s="361" t="s">
        <v>13877</v>
      </c>
      <c r="F2541" s="361" t="s">
        <v>13877</v>
      </c>
      <c r="G2541" s="361" t="s">
        <v>14844</v>
      </c>
      <c r="H2541" s="361" t="s">
        <v>7949</v>
      </c>
      <c r="I2541" s="363" t="s">
        <v>14844</v>
      </c>
      <c r="J2541" s="363" t="s">
        <v>12514</v>
      </c>
      <c r="K2541" s="360" t="s">
        <v>13875</v>
      </c>
      <c r="L2541" s="360" t="s">
        <v>5103</v>
      </c>
      <c r="M2541" s="360" t="s">
        <v>14845</v>
      </c>
      <c r="N2541" s="363" t="s">
        <v>16123</v>
      </c>
      <c r="O2541" s="363" t="s">
        <v>13877</v>
      </c>
      <c r="P2541" s="363" t="s">
        <v>14846</v>
      </c>
      <c r="Q2541" s="363" t="s">
        <v>14847</v>
      </c>
      <c r="R2541" s="363" t="s">
        <v>16124</v>
      </c>
      <c r="S2541" s="363" t="s">
        <v>15419</v>
      </c>
      <c r="T2541" s="419" t="str">
        <f t="shared" si="79"/>
        <v>703Phường Lang Biang - Đà Lạt</v>
      </c>
      <c r="U2541" t="e">
        <f>VLOOKUP(S2541,'DM CQT mới'!$E$7:$E$132,1,)</f>
        <v>#N/A</v>
      </c>
      <c r="V2541" s="360" t="s">
        <v>5103</v>
      </c>
      <c r="W2541" s="363" t="s">
        <v>16123</v>
      </c>
      <c r="X2541" t="b">
        <f t="shared" si="78"/>
        <v>0</v>
      </c>
    </row>
    <row r="2542" spans="1:24" ht="45" hidden="1">
      <c r="A2542" s="360" t="s">
        <v>14848</v>
      </c>
      <c r="B2542" s="361" t="s">
        <v>12124</v>
      </c>
      <c r="C2542" s="361">
        <v>13</v>
      </c>
      <c r="D2542" s="361">
        <v>2874</v>
      </c>
      <c r="E2542" s="361" t="s">
        <v>14849</v>
      </c>
      <c r="F2542" s="361" t="s">
        <v>15995</v>
      </c>
      <c r="G2542" s="361" t="s">
        <v>14844</v>
      </c>
      <c r="H2542" s="361" t="s">
        <v>7949</v>
      </c>
      <c r="I2542" s="363" t="s">
        <v>14844</v>
      </c>
      <c r="J2542" s="363" t="s">
        <v>12514</v>
      </c>
      <c r="K2542" s="360" t="s">
        <v>13924</v>
      </c>
      <c r="L2542" s="360" t="s">
        <v>13924</v>
      </c>
      <c r="M2542" s="360" t="s">
        <v>13924</v>
      </c>
      <c r="N2542" s="363" t="s">
        <v>13924</v>
      </c>
      <c r="O2542" s="363" t="s">
        <v>13924</v>
      </c>
      <c r="P2542" s="363" t="s">
        <v>14846</v>
      </c>
      <c r="Q2542" s="363"/>
      <c r="R2542" s="363"/>
      <c r="S2542" s="363"/>
      <c r="T2542" s="419" t="str">
        <f t="shared" si="79"/>
        <v>703</v>
      </c>
      <c r="V2542" s="360" t="s">
        <v>13924</v>
      </c>
      <c r="W2542" s="363" t="s">
        <v>13924</v>
      </c>
      <c r="X2542" t="b">
        <f t="shared" si="78"/>
        <v>0</v>
      </c>
    </row>
    <row r="2543" spans="1:24" ht="60" hidden="1">
      <c r="A2543" s="360" t="s">
        <v>14850</v>
      </c>
      <c r="B2543" s="361" t="s">
        <v>12124</v>
      </c>
      <c r="C2543" s="361">
        <v>14</v>
      </c>
      <c r="D2543" s="361" t="s">
        <v>5136</v>
      </c>
      <c r="E2543" s="361" t="s">
        <v>14851</v>
      </c>
      <c r="F2543" s="361" t="s">
        <v>16125</v>
      </c>
      <c r="G2543" s="361" t="s">
        <v>14844</v>
      </c>
      <c r="H2543" s="361" t="s">
        <v>7949</v>
      </c>
      <c r="I2543" s="363" t="s">
        <v>14844</v>
      </c>
      <c r="J2543" s="363" t="s">
        <v>12514</v>
      </c>
      <c r="K2543" s="360" t="s">
        <v>13742</v>
      </c>
      <c r="L2543" s="360" t="s">
        <v>5136</v>
      </c>
      <c r="M2543" s="360" t="s">
        <v>14851</v>
      </c>
      <c r="N2543" s="363" t="s">
        <v>15558</v>
      </c>
      <c r="O2543" s="363" t="s">
        <v>13926</v>
      </c>
      <c r="P2543" s="363" t="s">
        <v>14852</v>
      </c>
      <c r="Q2543" s="363" t="s">
        <v>14853</v>
      </c>
      <c r="R2543" s="363" t="s">
        <v>16126</v>
      </c>
      <c r="S2543" s="363" t="s">
        <v>10040</v>
      </c>
      <c r="T2543" s="419" t="str">
        <f t="shared" si="79"/>
        <v>703Xã Lạc Dương</v>
      </c>
      <c r="U2543" t="e">
        <f>VLOOKUP(S2543,'DM CQT mới'!$E$7:$E$132,1,)</f>
        <v>#N/A</v>
      </c>
      <c r="V2543" s="360" t="s">
        <v>5136</v>
      </c>
      <c r="W2543" s="363" t="s">
        <v>15558</v>
      </c>
      <c r="X2543" t="b">
        <f t="shared" si="78"/>
        <v>1</v>
      </c>
    </row>
    <row r="2544" spans="1:24" ht="60" hidden="1">
      <c r="A2544" s="360" t="s">
        <v>14850</v>
      </c>
      <c r="B2544" s="361" t="s">
        <v>12124</v>
      </c>
      <c r="C2544" s="361">
        <v>14</v>
      </c>
      <c r="D2544" s="361" t="s">
        <v>5136</v>
      </c>
      <c r="E2544" s="361" t="s">
        <v>14851</v>
      </c>
      <c r="F2544" s="361" t="s">
        <v>16125</v>
      </c>
      <c r="G2544" s="361" t="s">
        <v>14844</v>
      </c>
      <c r="H2544" s="361" t="s">
        <v>7949</v>
      </c>
      <c r="I2544" s="363" t="s">
        <v>14844</v>
      </c>
      <c r="J2544" s="363" t="s">
        <v>12514</v>
      </c>
      <c r="K2544" s="360" t="s">
        <v>13742</v>
      </c>
      <c r="L2544" s="360" t="s">
        <v>5136</v>
      </c>
      <c r="M2544" s="360" t="s">
        <v>14851</v>
      </c>
      <c r="N2544" s="363" t="s">
        <v>15558</v>
      </c>
      <c r="O2544" s="363" t="s">
        <v>13926</v>
      </c>
      <c r="P2544" s="363" t="s">
        <v>14852</v>
      </c>
      <c r="Q2544" s="363" t="s">
        <v>14853</v>
      </c>
      <c r="R2544" s="363" t="s">
        <v>16126</v>
      </c>
      <c r="S2544" s="363" t="s">
        <v>10041</v>
      </c>
      <c r="T2544" s="419" t="str">
        <f t="shared" si="79"/>
        <v>703Xã Đơn Dương</v>
      </c>
      <c r="U2544" t="e">
        <f>VLOOKUP(S2544,'DM CQT mới'!$E$7:$E$132,1,)</f>
        <v>#N/A</v>
      </c>
      <c r="V2544" s="360" t="s">
        <v>5136</v>
      </c>
      <c r="W2544" s="363" t="s">
        <v>15558</v>
      </c>
      <c r="X2544" t="b">
        <f t="shared" si="78"/>
        <v>1</v>
      </c>
    </row>
    <row r="2545" spans="1:24" ht="60" hidden="1">
      <c r="A2545" s="360" t="s">
        <v>14850</v>
      </c>
      <c r="B2545" s="361" t="s">
        <v>12124</v>
      </c>
      <c r="C2545" s="361">
        <v>14</v>
      </c>
      <c r="D2545" s="361" t="s">
        <v>5136</v>
      </c>
      <c r="E2545" s="361" t="s">
        <v>14851</v>
      </c>
      <c r="F2545" s="361" t="s">
        <v>16125</v>
      </c>
      <c r="G2545" s="361" t="s">
        <v>14844</v>
      </c>
      <c r="H2545" s="361" t="s">
        <v>7949</v>
      </c>
      <c r="I2545" s="363" t="s">
        <v>14844</v>
      </c>
      <c r="J2545" s="363" t="s">
        <v>12514</v>
      </c>
      <c r="K2545" s="360" t="s">
        <v>13742</v>
      </c>
      <c r="L2545" s="360" t="s">
        <v>5136</v>
      </c>
      <c r="M2545" s="360" t="s">
        <v>14851</v>
      </c>
      <c r="N2545" s="363" t="s">
        <v>15558</v>
      </c>
      <c r="O2545" s="363" t="s">
        <v>13926</v>
      </c>
      <c r="P2545" s="363" t="s">
        <v>14852</v>
      </c>
      <c r="Q2545" s="363" t="s">
        <v>14853</v>
      </c>
      <c r="R2545" s="363" t="s">
        <v>16126</v>
      </c>
      <c r="S2545" s="363" t="s">
        <v>10042</v>
      </c>
      <c r="T2545" s="419" t="str">
        <f t="shared" si="79"/>
        <v>703Xã Ka Đô</v>
      </c>
      <c r="U2545" t="e">
        <f>VLOOKUP(S2545,'DM CQT mới'!$E$7:$E$132,1,)</f>
        <v>#N/A</v>
      </c>
      <c r="V2545" s="360" t="s">
        <v>5136</v>
      </c>
      <c r="W2545" s="363" t="s">
        <v>15558</v>
      </c>
      <c r="X2545" t="b">
        <f t="shared" si="78"/>
        <v>1</v>
      </c>
    </row>
    <row r="2546" spans="1:24" ht="60" hidden="1">
      <c r="A2546" s="360" t="s">
        <v>14850</v>
      </c>
      <c r="B2546" s="361" t="s">
        <v>12124</v>
      </c>
      <c r="C2546" s="361">
        <v>14</v>
      </c>
      <c r="D2546" s="361" t="s">
        <v>5136</v>
      </c>
      <c r="E2546" s="361" t="s">
        <v>14851</v>
      </c>
      <c r="F2546" s="361" t="s">
        <v>16125</v>
      </c>
      <c r="G2546" s="361" t="s">
        <v>14844</v>
      </c>
      <c r="H2546" s="361" t="s">
        <v>7949</v>
      </c>
      <c r="I2546" s="363" t="s">
        <v>14844</v>
      </c>
      <c r="J2546" s="363" t="s">
        <v>12514</v>
      </c>
      <c r="K2546" s="360" t="s">
        <v>13742</v>
      </c>
      <c r="L2546" s="360" t="s">
        <v>5136</v>
      </c>
      <c r="M2546" s="360" t="s">
        <v>14851</v>
      </c>
      <c r="N2546" s="363" t="s">
        <v>15558</v>
      </c>
      <c r="O2546" s="363" t="s">
        <v>13926</v>
      </c>
      <c r="P2546" s="363" t="s">
        <v>14852</v>
      </c>
      <c r="Q2546" s="363" t="s">
        <v>14853</v>
      </c>
      <c r="R2546" s="363" t="s">
        <v>16126</v>
      </c>
      <c r="S2546" s="363" t="s">
        <v>10043</v>
      </c>
      <c r="T2546" s="419" t="str">
        <f t="shared" si="79"/>
        <v>703Xã Quảng Lập</v>
      </c>
      <c r="U2546" t="e">
        <f>VLOOKUP(S2546,'DM CQT mới'!$E$7:$E$132,1,)</f>
        <v>#N/A</v>
      </c>
      <c r="V2546" s="360" t="s">
        <v>5136</v>
      </c>
      <c r="W2546" s="363" t="s">
        <v>15558</v>
      </c>
      <c r="X2546" t="b">
        <f t="shared" si="78"/>
        <v>1</v>
      </c>
    </row>
    <row r="2547" spans="1:24" ht="60" hidden="1">
      <c r="A2547" s="360" t="s">
        <v>14850</v>
      </c>
      <c r="B2547" s="361" t="s">
        <v>12124</v>
      </c>
      <c r="C2547" s="361">
        <v>14</v>
      </c>
      <c r="D2547" s="361" t="s">
        <v>5136</v>
      </c>
      <c r="E2547" s="361" t="s">
        <v>14851</v>
      </c>
      <c r="F2547" s="361" t="s">
        <v>16125</v>
      </c>
      <c r="G2547" s="361" t="s">
        <v>14844</v>
      </c>
      <c r="H2547" s="361" t="s">
        <v>7949</v>
      </c>
      <c r="I2547" s="363" t="s">
        <v>14844</v>
      </c>
      <c r="J2547" s="363" t="s">
        <v>12514</v>
      </c>
      <c r="K2547" s="360" t="s">
        <v>13742</v>
      </c>
      <c r="L2547" s="360" t="s">
        <v>5136</v>
      </c>
      <c r="M2547" s="360" t="s">
        <v>14851</v>
      </c>
      <c r="N2547" s="363" t="s">
        <v>15558</v>
      </c>
      <c r="O2547" s="363" t="s">
        <v>13926</v>
      </c>
      <c r="P2547" s="363" t="s">
        <v>14852</v>
      </c>
      <c r="Q2547" s="363" t="s">
        <v>14853</v>
      </c>
      <c r="R2547" s="363" t="s">
        <v>16126</v>
      </c>
      <c r="S2547" s="363" t="s">
        <v>10044</v>
      </c>
      <c r="T2547" s="419" t="str">
        <f t="shared" si="79"/>
        <v>703Xã D'Ran</v>
      </c>
      <c r="U2547" t="e">
        <f>VLOOKUP(S2547,'DM CQT mới'!$E$7:$E$132,1,)</f>
        <v>#N/A</v>
      </c>
      <c r="V2547" s="360" t="s">
        <v>5136</v>
      </c>
      <c r="W2547" s="363" t="s">
        <v>15558</v>
      </c>
      <c r="X2547" t="b">
        <f t="shared" si="78"/>
        <v>1</v>
      </c>
    </row>
    <row r="2548" spans="1:24" ht="60" hidden="1">
      <c r="A2548" s="360" t="s">
        <v>14850</v>
      </c>
      <c r="B2548" s="361" t="s">
        <v>12124</v>
      </c>
      <c r="C2548" s="361">
        <v>14</v>
      </c>
      <c r="D2548" s="361" t="s">
        <v>5136</v>
      </c>
      <c r="E2548" s="361" t="s">
        <v>14851</v>
      </c>
      <c r="F2548" s="361" t="s">
        <v>16125</v>
      </c>
      <c r="G2548" s="361" t="s">
        <v>14844</v>
      </c>
      <c r="H2548" s="361" t="s">
        <v>7949</v>
      </c>
      <c r="I2548" s="363" t="s">
        <v>14844</v>
      </c>
      <c r="J2548" s="363" t="s">
        <v>12514</v>
      </c>
      <c r="K2548" s="360" t="s">
        <v>13742</v>
      </c>
      <c r="L2548" s="360" t="s">
        <v>5136</v>
      </c>
      <c r="M2548" s="360" t="s">
        <v>14851</v>
      </c>
      <c r="N2548" s="363" t="s">
        <v>15558</v>
      </c>
      <c r="O2548" s="363" t="s">
        <v>13926</v>
      </c>
      <c r="P2548" s="363" t="s">
        <v>14852</v>
      </c>
      <c r="Q2548" s="363" t="s">
        <v>14853</v>
      </c>
      <c r="R2548" s="363" t="s">
        <v>16126</v>
      </c>
      <c r="S2548" s="363" t="s">
        <v>10045</v>
      </c>
      <c r="T2548" s="419" t="str">
        <f t="shared" si="79"/>
        <v>703Xã Hiệp Thạnh</v>
      </c>
      <c r="U2548" t="e">
        <f>VLOOKUP(S2548,'DM CQT mới'!$E$7:$E$132,1,)</f>
        <v>#N/A</v>
      </c>
      <c r="V2548" s="360" t="s">
        <v>5136</v>
      </c>
      <c r="W2548" s="363" t="s">
        <v>15558</v>
      </c>
      <c r="X2548" t="b">
        <f t="shared" si="78"/>
        <v>1</v>
      </c>
    </row>
    <row r="2549" spans="1:24" ht="60" hidden="1">
      <c r="A2549" s="360" t="s">
        <v>14850</v>
      </c>
      <c r="B2549" s="361" t="s">
        <v>12124</v>
      </c>
      <c r="C2549" s="361">
        <v>14</v>
      </c>
      <c r="D2549" s="361" t="s">
        <v>5136</v>
      </c>
      <c r="E2549" s="361" t="s">
        <v>14851</v>
      </c>
      <c r="F2549" s="361" t="s">
        <v>16125</v>
      </c>
      <c r="G2549" s="361" t="s">
        <v>14844</v>
      </c>
      <c r="H2549" s="361" t="s">
        <v>7949</v>
      </c>
      <c r="I2549" s="363" t="s">
        <v>14844</v>
      </c>
      <c r="J2549" s="363" t="s">
        <v>12514</v>
      </c>
      <c r="K2549" s="360" t="s">
        <v>13742</v>
      </c>
      <c r="L2549" s="360" t="s">
        <v>5136</v>
      </c>
      <c r="M2549" s="360" t="s">
        <v>14851</v>
      </c>
      <c r="N2549" s="363" t="s">
        <v>15558</v>
      </c>
      <c r="O2549" s="363" t="s">
        <v>13926</v>
      </c>
      <c r="P2549" s="363" t="s">
        <v>14852</v>
      </c>
      <c r="Q2549" s="363" t="s">
        <v>14853</v>
      </c>
      <c r="R2549" s="363" t="s">
        <v>16126</v>
      </c>
      <c r="S2549" s="363" t="s">
        <v>10046</v>
      </c>
      <c r="T2549" s="419" t="str">
        <f t="shared" si="79"/>
        <v>703Xã Đức Trọng</v>
      </c>
      <c r="U2549" t="e">
        <f>VLOOKUP(S2549,'DM CQT mới'!$E$7:$E$132,1,)</f>
        <v>#N/A</v>
      </c>
      <c r="V2549" s="360" t="s">
        <v>5136</v>
      </c>
      <c r="W2549" s="363" t="s">
        <v>15558</v>
      </c>
      <c r="X2549" t="b">
        <f t="shared" si="78"/>
        <v>1</v>
      </c>
    </row>
    <row r="2550" spans="1:24" ht="60" hidden="1">
      <c r="A2550" s="360" t="s">
        <v>14850</v>
      </c>
      <c r="B2550" s="361" t="s">
        <v>12124</v>
      </c>
      <c r="C2550" s="361">
        <v>14</v>
      </c>
      <c r="D2550" s="361" t="s">
        <v>5136</v>
      </c>
      <c r="E2550" s="361" t="s">
        <v>14851</v>
      </c>
      <c r="F2550" s="361" t="s">
        <v>16125</v>
      </c>
      <c r="G2550" s="361" t="s">
        <v>14844</v>
      </c>
      <c r="H2550" s="361" t="s">
        <v>7949</v>
      </c>
      <c r="I2550" s="363" t="s">
        <v>14844</v>
      </c>
      <c r="J2550" s="363" t="s">
        <v>12514</v>
      </c>
      <c r="K2550" s="360" t="s">
        <v>13742</v>
      </c>
      <c r="L2550" s="360" t="s">
        <v>5136</v>
      </c>
      <c r="M2550" s="360" t="s">
        <v>14851</v>
      </c>
      <c r="N2550" s="363" t="s">
        <v>15558</v>
      </c>
      <c r="O2550" s="363" t="s">
        <v>13926</v>
      </c>
      <c r="P2550" s="363" t="s">
        <v>14852</v>
      </c>
      <c r="Q2550" s="363" t="s">
        <v>14853</v>
      </c>
      <c r="R2550" s="363" t="s">
        <v>16126</v>
      </c>
      <c r="S2550" s="363" t="s">
        <v>10047</v>
      </c>
      <c r="T2550" s="419" t="str">
        <f t="shared" si="79"/>
        <v>703Xã Tân Hội</v>
      </c>
      <c r="U2550" t="e">
        <f>VLOOKUP(S2550,'DM CQT mới'!$E$7:$E$132,1,)</f>
        <v>#N/A</v>
      </c>
      <c r="V2550" s="360" t="s">
        <v>5136</v>
      </c>
      <c r="W2550" s="363" t="s">
        <v>15558</v>
      </c>
      <c r="X2550" t="b">
        <f t="shared" si="78"/>
        <v>1</v>
      </c>
    </row>
    <row r="2551" spans="1:24" ht="60" hidden="1">
      <c r="A2551" s="360" t="s">
        <v>14850</v>
      </c>
      <c r="B2551" s="361" t="s">
        <v>12124</v>
      </c>
      <c r="C2551" s="361">
        <v>14</v>
      </c>
      <c r="D2551" s="361" t="s">
        <v>5136</v>
      </c>
      <c r="E2551" s="361" t="s">
        <v>14851</v>
      </c>
      <c r="F2551" s="361" t="s">
        <v>16125</v>
      </c>
      <c r="G2551" s="361" t="s">
        <v>14844</v>
      </c>
      <c r="H2551" s="361" t="s">
        <v>7949</v>
      </c>
      <c r="I2551" s="363" t="s">
        <v>14844</v>
      </c>
      <c r="J2551" s="363" t="s">
        <v>12514</v>
      </c>
      <c r="K2551" s="360" t="s">
        <v>13742</v>
      </c>
      <c r="L2551" s="360" t="s">
        <v>5136</v>
      </c>
      <c r="M2551" s="360" t="s">
        <v>14851</v>
      </c>
      <c r="N2551" s="363" t="s">
        <v>15558</v>
      </c>
      <c r="O2551" s="363" t="s">
        <v>13926</v>
      </c>
      <c r="P2551" s="363" t="s">
        <v>14852</v>
      </c>
      <c r="Q2551" s="363" t="s">
        <v>14853</v>
      </c>
      <c r="R2551" s="363" t="s">
        <v>16126</v>
      </c>
      <c r="S2551" s="363" t="s">
        <v>10073</v>
      </c>
      <c r="T2551" s="419" t="str">
        <f t="shared" si="79"/>
        <v>703Xã Ninh Gia</v>
      </c>
      <c r="U2551" t="e">
        <f>VLOOKUP(S2551,'DM CQT mới'!$E$7:$E$132,1,)</f>
        <v>#N/A</v>
      </c>
      <c r="V2551" s="360" t="s">
        <v>5136</v>
      </c>
      <c r="W2551" s="363" t="s">
        <v>15558</v>
      </c>
      <c r="X2551" t="b">
        <f t="shared" si="78"/>
        <v>1</v>
      </c>
    </row>
    <row r="2552" spans="1:24" ht="60" hidden="1">
      <c r="A2552" s="360" t="s">
        <v>14850</v>
      </c>
      <c r="B2552" s="361" t="s">
        <v>12124</v>
      </c>
      <c r="C2552" s="361">
        <v>14</v>
      </c>
      <c r="D2552" s="361" t="s">
        <v>5136</v>
      </c>
      <c r="E2552" s="361" t="s">
        <v>14851</v>
      </c>
      <c r="F2552" s="361" t="s">
        <v>16125</v>
      </c>
      <c r="G2552" s="361" t="s">
        <v>14844</v>
      </c>
      <c r="H2552" s="361" t="s">
        <v>7949</v>
      </c>
      <c r="I2552" s="363" t="s">
        <v>14844</v>
      </c>
      <c r="J2552" s="363" t="s">
        <v>12514</v>
      </c>
      <c r="K2552" s="360" t="s">
        <v>13742</v>
      </c>
      <c r="L2552" s="360" t="s">
        <v>5136</v>
      </c>
      <c r="M2552" s="360" t="s">
        <v>14851</v>
      </c>
      <c r="N2552" s="363" t="s">
        <v>15558</v>
      </c>
      <c r="O2552" s="363" t="s">
        <v>13926</v>
      </c>
      <c r="P2552" s="363" t="s">
        <v>14852</v>
      </c>
      <c r="Q2552" s="363" t="s">
        <v>14853</v>
      </c>
      <c r="R2552" s="363" t="s">
        <v>16126</v>
      </c>
      <c r="S2552" s="363" t="s">
        <v>10048</v>
      </c>
      <c r="T2552" s="419" t="str">
        <f t="shared" si="79"/>
        <v>703Xã Tà Hine</v>
      </c>
      <c r="U2552" t="e">
        <f>VLOOKUP(S2552,'DM CQT mới'!$E$7:$E$132,1,)</f>
        <v>#N/A</v>
      </c>
      <c r="V2552" s="360" t="s">
        <v>5136</v>
      </c>
      <c r="W2552" s="363" t="s">
        <v>15558</v>
      </c>
      <c r="X2552" t="b">
        <f t="shared" si="78"/>
        <v>1</v>
      </c>
    </row>
    <row r="2553" spans="1:24" ht="60" hidden="1">
      <c r="A2553" s="360" t="s">
        <v>14850</v>
      </c>
      <c r="B2553" s="361" t="s">
        <v>12124</v>
      </c>
      <c r="C2553" s="361">
        <v>14</v>
      </c>
      <c r="D2553" s="361" t="s">
        <v>5136</v>
      </c>
      <c r="E2553" s="361" t="s">
        <v>14851</v>
      </c>
      <c r="F2553" s="361" t="s">
        <v>16125</v>
      </c>
      <c r="G2553" s="361" t="s">
        <v>14844</v>
      </c>
      <c r="H2553" s="361" t="s">
        <v>7949</v>
      </c>
      <c r="I2553" s="363" t="s">
        <v>14844</v>
      </c>
      <c r="J2553" s="363" t="s">
        <v>12514</v>
      </c>
      <c r="K2553" s="360" t="s">
        <v>13742</v>
      </c>
      <c r="L2553" s="360" t="s">
        <v>5136</v>
      </c>
      <c r="M2553" s="360" t="s">
        <v>14851</v>
      </c>
      <c r="N2553" s="363" t="s">
        <v>15558</v>
      </c>
      <c r="O2553" s="363" t="s">
        <v>13926</v>
      </c>
      <c r="P2553" s="363" t="s">
        <v>14852</v>
      </c>
      <c r="Q2553" s="363" t="s">
        <v>14853</v>
      </c>
      <c r="R2553" s="363" t="s">
        <v>16126</v>
      </c>
      <c r="S2553" s="363" t="s">
        <v>10049</v>
      </c>
      <c r="T2553" s="419" t="str">
        <f t="shared" si="79"/>
        <v>703Xã Tà Năng</v>
      </c>
      <c r="U2553" t="e">
        <f>VLOOKUP(S2553,'DM CQT mới'!$E$7:$E$132,1,)</f>
        <v>#N/A</v>
      </c>
      <c r="V2553" s="360" t="s">
        <v>5136</v>
      </c>
      <c r="W2553" s="363" t="s">
        <v>15558</v>
      </c>
      <c r="X2553" t="b">
        <f t="shared" si="78"/>
        <v>1</v>
      </c>
    </row>
    <row r="2554" spans="1:24" ht="75" hidden="1">
      <c r="A2554" s="360" t="s">
        <v>14854</v>
      </c>
      <c r="B2554" s="361" t="s">
        <v>12124</v>
      </c>
      <c r="C2554" s="361">
        <v>15</v>
      </c>
      <c r="D2554" s="361" t="s">
        <v>5165</v>
      </c>
      <c r="E2554" s="361" t="s">
        <v>14855</v>
      </c>
      <c r="F2554" s="361" t="s">
        <v>16000</v>
      </c>
      <c r="G2554" s="361" t="s">
        <v>14844</v>
      </c>
      <c r="H2554" s="361" t="s">
        <v>7949</v>
      </c>
      <c r="I2554" s="363" t="s">
        <v>14844</v>
      </c>
      <c r="J2554" s="363" t="s">
        <v>12514</v>
      </c>
      <c r="K2554" s="360" t="s">
        <v>13746</v>
      </c>
      <c r="L2554" s="360" t="s">
        <v>5165</v>
      </c>
      <c r="M2554" s="360" t="s">
        <v>14855</v>
      </c>
      <c r="N2554" s="363" t="s">
        <v>15561</v>
      </c>
      <c r="O2554" s="363" t="s">
        <v>13926</v>
      </c>
      <c r="P2554" s="363" t="s">
        <v>14856</v>
      </c>
      <c r="Q2554" s="363" t="s">
        <v>14857</v>
      </c>
      <c r="R2554" s="363" t="s">
        <v>16127</v>
      </c>
      <c r="S2554" s="363" t="s">
        <v>12243</v>
      </c>
      <c r="T2554" s="419" t="str">
        <f t="shared" si="79"/>
        <v>703Xã Đinh Văn Lâm Hà</v>
      </c>
      <c r="U2554" t="e">
        <f>VLOOKUP(S2554,'DM CQT mới'!$E$7:$E$132,1,)</f>
        <v>#N/A</v>
      </c>
      <c r="V2554" s="360" t="s">
        <v>5165</v>
      </c>
      <c r="W2554" s="363" t="s">
        <v>15561</v>
      </c>
      <c r="X2554" t="b">
        <f t="shared" si="78"/>
        <v>1</v>
      </c>
    </row>
    <row r="2555" spans="1:24" ht="75" hidden="1">
      <c r="A2555" s="360" t="s">
        <v>14854</v>
      </c>
      <c r="B2555" s="361" t="s">
        <v>12124</v>
      </c>
      <c r="C2555" s="361">
        <v>15</v>
      </c>
      <c r="D2555" s="361" t="s">
        <v>5165</v>
      </c>
      <c r="E2555" s="361" t="s">
        <v>14855</v>
      </c>
      <c r="F2555" s="361" t="s">
        <v>16000</v>
      </c>
      <c r="G2555" s="361" t="s">
        <v>14844</v>
      </c>
      <c r="H2555" s="361" t="s">
        <v>7949</v>
      </c>
      <c r="I2555" s="363" t="s">
        <v>14844</v>
      </c>
      <c r="J2555" s="363" t="s">
        <v>12514</v>
      </c>
      <c r="K2555" s="360" t="s">
        <v>13746</v>
      </c>
      <c r="L2555" s="360" t="s">
        <v>5165</v>
      </c>
      <c r="M2555" s="360" t="s">
        <v>14855</v>
      </c>
      <c r="N2555" s="363" t="s">
        <v>15561</v>
      </c>
      <c r="O2555" s="363" t="s">
        <v>13926</v>
      </c>
      <c r="P2555" s="363" t="s">
        <v>14856</v>
      </c>
      <c r="Q2555" s="363" t="s">
        <v>14857</v>
      </c>
      <c r="R2555" s="363" t="s">
        <v>16127</v>
      </c>
      <c r="S2555" s="363" t="s">
        <v>15379</v>
      </c>
      <c r="T2555" s="419" t="str">
        <f t="shared" si="79"/>
        <v>703Xã Phú Sơn Lâm Hà</v>
      </c>
      <c r="U2555" t="e">
        <f>VLOOKUP(S2555,'DM CQT mới'!$E$7:$E$132,1,)</f>
        <v>#N/A</v>
      </c>
      <c r="V2555" s="360" t="s">
        <v>5165</v>
      </c>
      <c r="W2555" s="363" t="s">
        <v>15561</v>
      </c>
      <c r="X2555" t="b">
        <f t="shared" si="78"/>
        <v>1</v>
      </c>
    </row>
    <row r="2556" spans="1:24" ht="75" hidden="1">
      <c r="A2556" s="360" t="s">
        <v>14854</v>
      </c>
      <c r="B2556" s="361" t="s">
        <v>12124</v>
      </c>
      <c r="C2556" s="361">
        <v>15</v>
      </c>
      <c r="D2556" s="361" t="s">
        <v>5165</v>
      </c>
      <c r="E2556" s="361" t="s">
        <v>14855</v>
      </c>
      <c r="F2556" s="361" t="s">
        <v>16000</v>
      </c>
      <c r="G2556" s="361" t="s">
        <v>14844</v>
      </c>
      <c r="H2556" s="361" t="s">
        <v>7949</v>
      </c>
      <c r="I2556" s="363" t="s">
        <v>14844</v>
      </c>
      <c r="J2556" s="363" t="s">
        <v>12514</v>
      </c>
      <c r="K2556" s="360" t="s">
        <v>13746</v>
      </c>
      <c r="L2556" s="360" t="s">
        <v>5165</v>
      </c>
      <c r="M2556" s="360" t="s">
        <v>14855</v>
      </c>
      <c r="N2556" s="363" t="s">
        <v>15561</v>
      </c>
      <c r="O2556" s="363" t="s">
        <v>13926</v>
      </c>
      <c r="P2556" s="363" t="s">
        <v>14856</v>
      </c>
      <c r="Q2556" s="363" t="s">
        <v>14857</v>
      </c>
      <c r="R2556" s="363" t="s">
        <v>16127</v>
      </c>
      <c r="S2556" s="363" t="s">
        <v>15380</v>
      </c>
      <c r="T2556" s="419" t="str">
        <f t="shared" si="79"/>
        <v>703Xã Nam Hà Lâm Hà</v>
      </c>
      <c r="U2556" t="e">
        <f>VLOOKUP(S2556,'DM CQT mới'!$E$7:$E$132,1,)</f>
        <v>#N/A</v>
      </c>
      <c r="V2556" s="360" t="s">
        <v>5165</v>
      </c>
      <c r="W2556" s="363" t="s">
        <v>15561</v>
      </c>
      <c r="X2556" t="b">
        <f t="shared" si="78"/>
        <v>1</v>
      </c>
    </row>
    <row r="2557" spans="1:24" ht="75" hidden="1">
      <c r="A2557" s="360" t="s">
        <v>14854</v>
      </c>
      <c r="B2557" s="361" t="s">
        <v>12124</v>
      </c>
      <c r="C2557" s="361">
        <v>15</v>
      </c>
      <c r="D2557" s="361" t="s">
        <v>5165</v>
      </c>
      <c r="E2557" s="361" t="s">
        <v>14855</v>
      </c>
      <c r="F2557" s="361" t="s">
        <v>16000</v>
      </c>
      <c r="G2557" s="361" t="s">
        <v>14844</v>
      </c>
      <c r="H2557" s="361" t="s">
        <v>7949</v>
      </c>
      <c r="I2557" s="363" t="s">
        <v>14844</v>
      </c>
      <c r="J2557" s="363" t="s">
        <v>12514</v>
      </c>
      <c r="K2557" s="360" t="s">
        <v>13746</v>
      </c>
      <c r="L2557" s="360" t="s">
        <v>5165</v>
      </c>
      <c r="M2557" s="360" t="s">
        <v>14855</v>
      </c>
      <c r="N2557" s="363" t="s">
        <v>15561</v>
      </c>
      <c r="O2557" s="363" t="s">
        <v>13926</v>
      </c>
      <c r="P2557" s="363" t="s">
        <v>14856</v>
      </c>
      <c r="Q2557" s="363" t="s">
        <v>14857</v>
      </c>
      <c r="R2557" s="363" t="s">
        <v>16127</v>
      </c>
      <c r="S2557" s="363" t="s">
        <v>15381</v>
      </c>
      <c r="T2557" s="419" t="str">
        <f t="shared" si="79"/>
        <v>703Xã Nam Ban Lâm Hà</v>
      </c>
      <c r="U2557" t="e">
        <f>VLOOKUP(S2557,'DM CQT mới'!$E$7:$E$132,1,)</f>
        <v>#N/A</v>
      </c>
      <c r="V2557" s="360" t="s">
        <v>5165</v>
      </c>
      <c r="W2557" s="363" t="s">
        <v>15561</v>
      </c>
      <c r="X2557" t="b">
        <f t="shared" si="78"/>
        <v>1</v>
      </c>
    </row>
    <row r="2558" spans="1:24" ht="75" hidden="1">
      <c r="A2558" s="360" t="s">
        <v>14854</v>
      </c>
      <c r="B2558" s="361" t="s">
        <v>12124</v>
      </c>
      <c r="C2558" s="361">
        <v>15</v>
      </c>
      <c r="D2558" s="361" t="s">
        <v>5165</v>
      </c>
      <c r="E2558" s="361" t="s">
        <v>14855</v>
      </c>
      <c r="F2558" s="361" t="s">
        <v>16000</v>
      </c>
      <c r="G2558" s="361" t="s">
        <v>14844</v>
      </c>
      <c r="H2558" s="361" t="s">
        <v>7949</v>
      </c>
      <c r="I2558" s="363" t="s">
        <v>14844</v>
      </c>
      <c r="J2558" s="363" t="s">
        <v>12514</v>
      </c>
      <c r="K2558" s="360" t="s">
        <v>13746</v>
      </c>
      <c r="L2558" s="360" t="s">
        <v>5165</v>
      </c>
      <c r="M2558" s="360" t="s">
        <v>14855</v>
      </c>
      <c r="N2558" s="363" t="s">
        <v>15561</v>
      </c>
      <c r="O2558" s="363" t="s">
        <v>13926</v>
      </c>
      <c r="P2558" s="363" t="s">
        <v>14856</v>
      </c>
      <c r="Q2558" s="363" t="s">
        <v>14857</v>
      </c>
      <c r="R2558" s="363" t="s">
        <v>16127</v>
      </c>
      <c r="S2558" s="363" t="s">
        <v>15382</v>
      </c>
      <c r="T2558" s="419" t="str">
        <f t="shared" si="79"/>
        <v>703Xã Tân Hà Lâm Hà</v>
      </c>
      <c r="U2558" t="e">
        <f>VLOOKUP(S2558,'DM CQT mới'!$E$7:$E$132,1,)</f>
        <v>#N/A</v>
      </c>
      <c r="V2558" s="360" t="s">
        <v>5165</v>
      </c>
      <c r="W2558" s="363" t="s">
        <v>15561</v>
      </c>
      <c r="X2558" t="b">
        <f t="shared" si="78"/>
        <v>1</v>
      </c>
    </row>
    <row r="2559" spans="1:24" ht="75" hidden="1">
      <c r="A2559" s="360" t="s">
        <v>14854</v>
      </c>
      <c r="B2559" s="361" t="s">
        <v>12124</v>
      </c>
      <c r="C2559" s="361">
        <v>15</v>
      </c>
      <c r="D2559" s="361" t="s">
        <v>5165</v>
      </c>
      <c r="E2559" s="361" t="s">
        <v>14855</v>
      </c>
      <c r="F2559" s="361" t="s">
        <v>16000</v>
      </c>
      <c r="G2559" s="361" t="s">
        <v>14844</v>
      </c>
      <c r="H2559" s="361" t="s">
        <v>7949</v>
      </c>
      <c r="I2559" s="363" t="s">
        <v>14844</v>
      </c>
      <c r="J2559" s="363" t="s">
        <v>12514</v>
      </c>
      <c r="K2559" s="360" t="s">
        <v>13746</v>
      </c>
      <c r="L2559" s="360" t="s">
        <v>5165</v>
      </c>
      <c r="M2559" s="360" t="s">
        <v>14855</v>
      </c>
      <c r="N2559" s="363" t="s">
        <v>15561</v>
      </c>
      <c r="O2559" s="363" t="s">
        <v>13926</v>
      </c>
      <c r="P2559" s="363" t="s">
        <v>14856</v>
      </c>
      <c r="Q2559" s="363" t="s">
        <v>14857</v>
      </c>
      <c r="R2559" s="363" t="s">
        <v>16127</v>
      </c>
      <c r="S2559" s="363" t="s">
        <v>15383</v>
      </c>
      <c r="T2559" s="419" t="str">
        <f t="shared" si="79"/>
        <v>703Xã Phúc Thọ Lâm Hà</v>
      </c>
      <c r="U2559" t="e">
        <f>VLOOKUP(S2559,'DM CQT mới'!$E$7:$E$132,1,)</f>
        <v>#N/A</v>
      </c>
      <c r="V2559" s="360" t="s">
        <v>5165</v>
      </c>
      <c r="W2559" s="363" t="s">
        <v>15561</v>
      </c>
      <c r="X2559" t="b">
        <f t="shared" si="78"/>
        <v>1</v>
      </c>
    </row>
    <row r="2560" spans="1:24" ht="75" hidden="1">
      <c r="A2560" s="360" t="s">
        <v>14854</v>
      </c>
      <c r="B2560" s="361" t="s">
        <v>12124</v>
      </c>
      <c r="C2560" s="361">
        <v>15</v>
      </c>
      <c r="D2560" s="361" t="s">
        <v>5165</v>
      </c>
      <c r="E2560" s="361" t="s">
        <v>14855</v>
      </c>
      <c r="F2560" s="361" t="s">
        <v>16000</v>
      </c>
      <c r="G2560" s="361" t="s">
        <v>14844</v>
      </c>
      <c r="H2560" s="361" t="s">
        <v>7949</v>
      </c>
      <c r="I2560" s="363" t="s">
        <v>14844</v>
      </c>
      <c r="J2560" s="363" t="s">
        <v>12514</v>
      </c>
      <c r="K2560" s="360" t="s">
        <v>13746</v>
      </c>
      <c r="L2560" s="360" t="s">
        <v>5165</v>
      </c>
      <c r="M2560" s="360" t="s">
        <v>14855</v>
      </c>
      <c r="N2560" s="363" t="s">
        <v>15561</v>
      </c>
      <c r="O2560" s="363" t="s">
        <v>13926</v>
      </c>
      <c r="P2560" s="363" t="s">
        <v>14856</v>
      </c>
      <c r="Q2560" s="363" t="s">
        <v>14857</v>
      </c>
      <c r="R2560" s="363" t="s">
        <v>16127</v>
      </c>
      <c r="S2560" s="363" t="s">
        <v>10050</v>
      </c>
      <c r="T2560" s="419" t="str">
        <f t="shared" si="79"/>
        <v>703Xã Đam Rông 1</v>
      </c>
      <c r="U2560" t="e">
        <f>VLOOKUP(S2560,'DM CQT mới'!$E$7:$E$132,1,)</f>
        <v>#N/A</v>
      </c>
      <c r="V2560" s="360" t="s">
        <v>5165</v>
      </c>
      <c r="W2560" s="363" t="s">
        <v>15561</v>
      </c>
      <c r="X2560" t="b">
        <f t="shared" si="78"/>
        <v>1</v>
      </c>
    </row>
    <row r="2561" spans="1:24" ht="75" hidden="1">
      <c r="A2561" s="360" t="s">
        <v>14854</v>
      </c>
      <c r="B2561" s="361" t="s">
        <v>12124</v>
      </c>
      <c r="C2561" s="361">
        <v>15</v>
      </c>
      <c r="D2561" s="361" t="s">
        <v>5165</v>
      </c>
      <c r="E2561" s="361" t="s">
        <v>14855</v>
      </c>
      <c r="F2561" s="361" t="s">
        <v>16000</v>
      </c>
      <c r="G2561" s="361" t="s">
        <v>14844</v>
      </c>
      <c r="H2561" s="361" t="s">
        <v>7949</v>
      </c>
      <c r="I2561" s="363" t="s">
        <v>14844</v>
      </c>
      <c r="J2561" s="363" t="s">
        <v>12514</v>
      </c>
      <c r="K2561" s="360" t="s">
        <v>13746</v>
      </c>
      <c r="L2561" s="360" t="s">
        <v>5165</v>
      </c>
      <c r="M2561" s="360" t="s">
        <v>14855</v>
      </c>
      <c r="N2561" s="363" t="s">
        <v>15561</v>
      </c>
      <c r="O2561" s="363" t="s">
        <v>13926</v>
      </c>
      <c r="P2561" s="363" t="s">
        <v>14856</v>
      </c>
      <c r="Q2561" s="363" t="s">
        <v>14857</v>
      </c>
      <c r="R2561" s="363" t="s">
        <v>16127</v>
      </c>
      <c r="S2561" s="363" t="s">
        <v>10051</v>
      </c>
      <c r="T2561" s="419" t="str">
        <f t="shared" si="79"/>
        <v>703Xã Đam Rông 2</v>
      </c>
      <c r="U2561" t="e">
        <f>VLOOKUP(S2561,'DM CQT mới'!$E$7:$E$132,1,)</f>
        <v>#N/A</v>
      </c>
      <c r="V2561" s="360" t="s">
        <v>5165</v>
      </c>
      <c r="W2561" s="363" t="s">
        <v>15561</v>
      </c>
      <c r="X2561" t="b">
        <f t="shared" si="78"/>
        <v>1</v>
      </c>
    </row>
    <row r="2562" spans="1:24" ht="75" hidden="1">
      <c r="A2562" s="360" t="s">
        <v>14854</v>
      </c>
      <c r="B2562" s="361" t="s">
        <v>12124</v>
      </c>
      <c r="C2562" s="361">
        <v>15</v>
      </c>
      <c r="D2562" s="361" t="s">
        <v>5165</v>
      </c>
      <c r="E2562" s="361" t="s">
        <v>14855</v>
      </c>
      <c r="F2562" s="361" t="s">
        <v>16000</v>
      </c>
      <c r="G2562" s="361" t="s">
        <v>14844</v>
      </c>
      <c r="H2562" s="361" t="s">
        <v>7949</v>
      </c>
      <c r="I2562" s="363" t="s">
        <v>14844</v>
      </c>
      <c r="J2562" s="363" t="s">
        <v>12514</v>
      </c>
      <c r="K2562" s="360" t="s">
        <v>13746</v>
      </c>
      <c r="L2562" s="360" t="s">
        <v>5165</v>
      </c>
      <c r="M2562" s="360" t="s">
        <v>14855</v>
      </c>
      <c r="N2562" s="363" t="s">
        <v>15561</v>
      </c>
      <c r="O2562" s="363" t="s">
        <v>13926</v>
      </c>
      <c r="P2562" s="363" t="s">
        <v>14856</v>
      </c>
      <c r="Q2562" s="363" t="s">
        <v>14857</v>
      </c>
      <c r="R2562" s="363" t="s">
        <v>16127</v>
      </c>
      <c r="S2562" s="363" t="s">
        <v>10052</v>
      </c>
      <c r="T2562" s="419" t="str">
        <f t="shared" si="79"/>
        <v>703Xã Đam Rông 3</v>
      </c>
      <c r="U2562" t="e">
        <f>VLOOKUP(S2562,'DM CQT mới'!$E$7:$E$132,1,)</f>
        <v>#N/A</v>
      </c>
      <c r="V2562" s="360" t="s">
        <v>5165</v>
      </c>
      <c r="W2562" s="363" t="s">
        <v>15561</v>
      </c>
      <c r="X2562" t="b">
        <f t="shared" si="78"/>
        <v>1</v>
      </c>
    </row>
    <row r="2563" spans="1:24" ht="75" hidden="1">
      <c r="A2563" s="360" t="s">
        <v>14854</v>
      </c>
      <c r="B2563" s="361" t="s">
        <v>12124</v>
      </c>
      <c r="C2563" s="361">
        <v>15</v>
      </c>
      <c r="D2563" s="361" t="s">
        <v>5165</v>
      </c>
      <c r="E2563" s="361" t="s">
        <v>14855</v>
      </c>
      <c r="F2563" s="361" t="s">
        <v>16000</v>
      </c>
      <c r="G2563" s="361" t="s">
        <v>14844</v>
      </c>
      <c r="H2563" s="361" t="s">
        <v>7949</v>
      </c>
      <c r="I2563" s="363" t="s">
        <v>14844</v>
      </c>
      <c r="J2563" s="363" t="s">
        <v>12514</v>
      </c>
      <c r="K2563" s="360" t="s">
        <v>13746</v>
      </c>
      <c r="L2563" s="360" t="s">
        <v>5165</v>
      </c>
      <c r="M2563" s="360" t="s">
        <v>14855</v>
      </c>
      <c r="N2563" s="363" t="s">
        <v>15561</v>
      </c>
      <c r="O2563" s="363" t="s">
        <v>13926</v>
      </c>
      <c r="P2563" s="363" t="s">
        <v>14856</v>
      </c>
      <c r="Q2563" s="363" t="s">
        <v>14857</v>
      </c>
      <c r="R2563" s="363" t="s">
        <v>16127</v>
      </c>
      <c r="S2563" s="363" t="s">
        <v>10053</v>
      </c>
      <c r="T2563" s="419" t="str">
        <f t="shared" si="79"/>
        <v>703Xã Đam Rông 4</v>
      </c>
      <c r="U2563" t="e">
        <f>VLOOKUP(S2563,'DM CQT mới'!$E$7:$E$132,1,)</f>
        <v>#N/A</v>
      </c>
      <c r="V2563" s="360" t="s">
        <v>5165</v>
      </c>
      <c r="W2563" s="363" t="s">
        <v>15561</v>
      </c>
      <c r="X2563" t="b">
        <f t="shared" si="78"/>
        <v>1</v>
      </c>
    </row>
    <row r="2564" spans="1:24" ht="90" hidden="1">
      <c r="A2564" s="360" t="s">
        <v>14858</v>
      </c>
      <c r="B2564" s="361" t="s">
        <v>12124</v>
      </c>
      <c r="C2564" s="361">
        <v>16</v>
      </c>
      <c r="D2564" s="361" t="s">
        <v>5125</v>
      </c>
      <c r="E2564" s="361" t="s">
        <v>14859</v>
      </c>
      <c r="F2564" s="361" t="s">
        <v>16003</v>
      </c>
      <c r="G2564" s="361" t="s">
        <v>14844</v>
      </c>
      <c r="H2564" s="361" t="s">
        <v>7949</v>
      </c>
      <c r="I2564" s="363" t="s">
        <v>14844</v>
      </c>
      <c r="J2564" s="363" t="s">
        <v>12514</v>
      </c>
      <c r="K2564" s="360" t="s">
        <v>13750</v>
      </c>
      <c r="L2564" s="360" t="s">
        <v>5125</v>
      </c>
      <c r="M2564" s="360" t="s">
        <v>14859</v>
      </c>
      <c r="N2564" s="363" t="s">
        <v>15564</v>
      </c>
      <c r="O2564" s="363" t="s">
        <v>13926</v>
      </c>
      <c r="P2564" s="363" t="s">
        <v>14860</v>
      </c>
      <c r="Q2564" s="363" t="s">
        <v>14861</v>
      </c>
      <c r="R2564" s="363" t="s">
        <v>16128</v>
      </c>
      <c r="S2564" s="363" t="s">
        <v>10054</v>
      </c>
      <c r="T2564" s="419" t="str">
        <f t="shared" si="79"/>
        <v>703Xã Di Linh</v>
      </c>
      <c r="U2564" t="e">
        <f>VLOOKUP(S2564,'DM CQT mới'!$E$7:$E$132,1,)</f>
        <v>#N/A</v>
      </c>
      <c r="V2564" s="360" t="s">
        <v>5125</v>
      </c>
      <c r="W2564" s="363" t="s">
        <v>15564</v>
      </c>
      <c r="X2564" t="b">
        <f t="shared" ref="X2564:X2627" si="80">V2564=D2564</f>
        <v>1</v>
      </c>
    </row>
    <row r="2565" spans="1:24" ht="90" hidden="1">
      <c r="A2565" s="360" t="s">
        <v>14858</v>
      </c>
      <c r="B2565" s="361" t="s">
        <v>12124</v>
      </c>
      <c r="C2565" s="361">
        <v>16</v>
      </c>
      <c r="D2565" s="361" t="s">
        <v>5125</v>
      </c>
      <c r="E2565" s="361" t="s">
        <v>14859</v>
      </c>
      <c r="F2565" s="361" t="s">
        <v>16003</v>
      </c>
      <c r="G2565" s="361" t="s">
        <v>14844</v>
      </c>
      <c r="H2565" s="361" t="s">
        <v>7949</v>
      </c>
      <c r="I2565" s="363" t="s">
        <v>14844</v>
      </c>
      <c r="J2565" s="363" t="s">
        <v>12514</v>
      </c>
      <c r="K2565" s="360" t="s">
        <v>13750</v>
      </c>
      <c r="L2565" s="360" t="s">
        <v>5125</v>
      </c>
      <c r="M2565" s="360" t="s">
        <v>14859</v>
      </c>
      <c r="N2565" s="363" t="s">
        <v>15564</v>
      </c>
      <c r="O2565" s="363" t="s">
        <v>13926</v>
      </c>
      <c r="P2565" s="363" t="s">
        <v>14860</v>
      </c>
      <c r="Q2565" s="363" t="s">
        <v>14861</v>
      </c>
      <c r="R2565" s="363" t="s">
        <v>16128</v>
      </c>
      <c r="S2565" s="363" t="s">
        <v>15384</v>
      </c>
      <c r="T2565" s="419" t="str">
        <f t="shared" ref="T2565:T2628" si="81">H2565&amp;S2565</f>
        <v>703Xã Hòa Ninh</v>
      </c>
      <c r="U2565" t="e">
        <f>VLOOKUP(S2565,'DM CQT mới'!$E$7:$E$132,1,)</f>
        <v>#N/A</v>
      </c>
      <c r="V2565" s="360" t="s">
        <v>5125</v>
      </c>
      <c r="W2565" s="363" t="s">
        <v>15564</v>
      </c>
      <c r="X2565" t="b">
        <f t="shared" si="80"/>
        <v>1</v>
      </c>
    </row>
    <row r="2566" spans="1:24" ht="90" hidden="1">
      <c r="A2566" s="360" t="s">
        <v>14858</v>
      </c>
      <c r="B2566" s="361" t="s">
        <v>12124</v>
      </c>
      <c r="C2566" s="361">
        <v>16</v>
      </c>
      <c r="D2566" s="361" t="s">
        <v>5125</v>
      </c>
      <c r="E2566" s="361" t="s">
        <v>14859</v>
      </c>
      <c r="F2566" s="361" t="s">
        <v>16003</v>
      </c>
      <c r="G2566" s="361" t="s">
        <v>14844</v>
      </c>
      <c r="H2566" s="361" t="s">
        <v>7949</v>
      </c>
      <c r="I2566" s="363" t="s">
        <v>14844</v>
      </c>
      <c r="J2566" s="363" t="s">
        <v>12514</v>
      </c>
      <c r="K2566" s="360" t="s">
        <v>13750</v>
      </c>
      <c r="L2566" s="360" t="s">
        <v>5125</v>
      </c>
      <c r="M2566" s="360" t="s">
        <v>14859</v>
      </c>
      <c r="N2566" s="363" t="s">
        <v>15564</v>
      </c>
      <c r="O2566" s="363" t="s">
        <v>13926</v>
      </c>
      <c r="P2566" s="363" t="s">
        <v>14860</v>
      </c>
      <c r="Q2566" s="363" t="s">
        <v>14861</v>
      </c>
      <c r="R2566" s="363" t="s">
        <v>16128</v>
      </c>
      <c r="S2566" s="363" t="s">
        <v>15385</v>
      </c>
      <c r="T2566" s="419" t="str">
        <f t="shared" si="81"/>
        <v>703Xã Hòa Bắc</v>
      </c>
      <c r="U2566" t="e">
        <f>VLOOKUP(S2566,'DM CQT mới'!$E$7:$E$132,1,)</f>
        <v>#N/A</v>
      </c>
      <c r="V2566" s="360" t="s">
        <v>5125</v>
      </c>
      <c r="W2566" s="363" t="s">
        <v>15564</v>
      </c>
      <c r="X2566" t="b">
        <f t="shared" si="80"/>
        <v>1</v>
      </c>
    </row>
    <row r="2567" spans="1:24" ht="90" hidden="1">
      <c r="A2567" s="360" t="s">
        <v>14858</v>
      </c>
      <c r="B2567" s="361" t="s">
        <v>12124</v>
      </c>
      <c r="C2567" s="361">
        <v>16</v>
      </c>
      <c r="D2567" s="361" t="s">
        <v>5125</v>
      </c>
      <c r="E2567" s="361" t="s">
        <v>14859</v>
      </c>
      <c r="F2567" s="361" t="s">
        <v>16003</v>
      </c>
      <c r="G2567" s="361" t="s">
        <v>14844</v>
      </c>
      <c r="H2567" s="361" t="s">
        <v>7949</v>
      </c>
      <c r="I2567" s="363" t="s">
        <v>14844</v>
      </c>
      <c r="J2567" s="363" t="s">
        <v>12514</v>
      </c>
      <c r="K2567" s="360" t="s">
        <v>13750</v>
      </c>
      <c r="L2567" s="360" t="s">
        <v>5125</v>
      </c>
      <c r="M2567" s="360" t="s">
        <v>14859</v>
      </c>
      <c r="N2567" s="363" t="s">
        <v>15564</v>
      </c>
      <c r="O2567" s="363" t="s">
        <v>13926</v>
      </c>
      <c r="P2567" s="363" t="s">
        <v>14860</v>
      </c>
      <c r="Q2567" s="363" t="s">
        <v>14861</v>
      </c>
      <c r="R2567" s="363" t="s">
        <v>16128</v>
      </c>
      <c r="S2567" s="363" t="s">
        <v>10055</v>
      </c>
      <c r="T2567" s="419" t="str">
        <f t="shared" si="81"/>
        <v>703Xã Đinh Trang Thượng</v>
      </c>
      <c r="U2567" t="e">
        <f>VLOOKUP(S2567,'DM CQT mới'!$E$7:$E$132,1,)</f>
        <v>#N/A</v>
      </c>
      <c r="V2567" s="360" t="s">
        <v>5125</v>
      </c>
      <c r="W2567" s="363" t="s">
        <v>15564</v>
      </c>
      <c r="X2567" t="b">
        <f t="shared" si="80"/>
        <v>1</v>
      </c>
    </row>
    <row r="2568" spans="1:24" ht="90" hidden="1">
      <c r="A2568" s="360" t="s">
        <v>14858</v>
      </c>
      <c r="B2568" s="361" t="s">
        <v>12124</v>
      </c>
      <c r="C2568" s="361">
        <v>16</v>
      </c>
      <c r="D2568" s="361" t="s">
        <v>5125</v>
      </c>
      <c r="E2568" s="361" t="s">
        <v>14859</v>
      </c>
      <c r="F2568" s="361" t="s">
        <v>16003</v>
      </c>
      <c r="G2568" s="361" t="s">
        <v>14844</v>
      </c>
      <c r="H2568" s="361" t="s">
        <v>7949</v>
      </c>
      <c r="I2568" s="363" t="s">
        <v>14844</v>
      </c>
      <c r="J2568" s="363" t="s">
        <v>12514</v>
      </c>
      <c r="K2568" s="360" t="s">
        <v>13750</v>
      </c>
      <c r="L2568" s="360" t="s">
        <v>5125</v>
      </c>
      <c r="M2568" s="360" t="s">
        <v>14859</v>
      </c>
      <c r="N2568" s="363" t="s">
        <v>15564</v>
      </c>
      <c r="O2568" s="363" t="s">
        <v>13926</v>
      </c>
      <c r="P2568" s="363" t="s">
        <v>14860</v>
      </c>
      <c r="Q2568" s="363" t="s">
        <v>14861</v>
      </c>
      <c r="R2568" s="363" t="s">
        <v>16128</v>
      </c>
      <c r="S2568" s="363" t="s">
        <v>10056</v>
      </c>
      <c r="T2568" s="419" t="str">
        <f t="shared" si="81"/>
        <v>703Xã Bảo Thuận</v>
      </c>
      <c r="U2568" t="e">
        <f>VLOOKUP(S2568,'DM CQT mới'!$E$7:$E$132,1,)</f>
        <v>#N/A</v>
      </c>
      <c r="V2568" s="360" t="s">
        <v>5125</v>
      </c>
      <c r="W2568" s="363" t="s">
        <v>15564</v>
      </c>
      <c r="X2568" t="b">
        <f t="shared" si="80"/>
        <v>1</v>
      </c>
    </row>
    <row r="2569" spans="1:24" ht="90" hidden="1">
      <c r="A2569" s="360" t="s">
        <v>14858</v>
      </c>
      <c r="B2569" s="361" t="s">
        <v>12124</v>
      </c>
      <c r="C2569" s="361">
        <v>16</v>
      </c>
      <c r="D2569" s="361" t="s">
        <v>5125</v>
      </c>
      <c r="E2569" s="361" t="s">
        <v>14859</v>
      </c>
      <c r="F2569" s="361" t="s">
        <v>16003</v>
      </c>
      <c r="G2569" s="361" t="s">
        <v>14844</v>
      </c>
      <c r="H2569" s="361" t="s">
        <v>7949</v>
      </c>
      <c r="I2569" s="363" t="s">
        <v>14844</v>
      </c>
      <c r="J2569" s="363" t="s">
        <v>12514</v>
      </c>
      <c r="K2569" s="360" t="s">
        <v>13750</v>
      </c>
      <c r="L2569" s="360" t="s">
        <v>5125</v>
      </c>
      <c r="M2569" s="360" t="s">
        <v>14859</v>
      </c>
      <c r="N2569" s="363" t="s">
        <v>15564</v>
      </c>
      <c r="O2569" s="363" t="s">
        <v>13926</v>
      </c>
      <c r="P2569" s="363" t="s">
        <v>14860</v>
      </c>
      <c r="Q2569" s="363" t="s">
        <v>14861</v>
      </c>
      <c r="R2569" s="363" t="s">
        <v>16128</v>
      </c>
      <c r="S2569" s="363" t="s">
        <v>10057</v>
      </c>
      <c r="T2569" s="419" t="str">
        <f t="shared" si="81"/>
        <v>703Xã Sơn Điền</v>
      </c>
      <c r="U2569" t="e">
        <f>VLOOKUP(S2569,'DM CQT mới'!$E$7:$E$132,1,)</f>
        <v>#N/A</v>
      </c>
      <c r="V2569" s="360" t="s">
        <v>5125</v>
      </c>
      <c r="W2569" s="363" t="s">
        <v>15564</v>
      </c>
      <c r="X2569" t="b">
        <f t="shared" si="80"/>
        <v>1</v>
      </c>
    </row>
    <row r="2570" spans="1:24" ht="90" hidden="1">
      <c r="A2570" s="360" t="s">
        <v>14858</v>
      </c>
      <c r="B2570" s="361" t="s">
        <v>12124</v>
      </c>
      <c r="C2570" s="361">
        <v>16</v>
      </c>
      <c r="D2570" s="361" t="s">
        <v>5125</v>
      </c>
      <c r="E2570" s="361" t="s">
        <v>14859</v>
      </c>
      <c r="F2570" s="361" t="s">
        <v>16003</v>
      </c>
      <c r="G2570" s="361" t="s">
        <v>14844</v>
      </c>
      <c r="H2570" s="361" t="s">
        <v>7949</v>
      </c>
      <c r="I2570" s="363" t="s">
        <v>14844</v>
      </c>
      <c r="J2570" s="363" t="s">
        <v>12514</v>
      </c>
      <c r="K2570" s="360" t="s">
        <v>13750</v>
      </c>
      <c r="L2570" s="360" t="s">
        <v>5125</v>
      </c>
      <c r="M2570" s="360" t="s">
        <v>14859</v>
      </c>
      <c r="N2570" s="363" t="s">
        <v>15564</v>
      </c>
      <c r="O2570" s="363" t="s">
        <v>13926</v>
      </c>
      <c r="P2570" s="363" t="s">
        <v>14860</v>
      </c>
      <c r="Q2570" s="363" t="s">
        <v>14861</v>
      </c>
      <c r="R2570" s="363" t="s">
        <v>16128</v>
      </c>
      <c r="S2570" s="363" t="s">
        <v>10058</v>
      </c>
      <c r="T2570" s="419" t="str">
        <f t="shared" si="81"/>
        <v>703Xã Gia Hiệp</v>
      </c>
      <c r="U2570" t="e">
        <f>VLOOKUP(S2570,'DM CQT mới'!$E$7:$E$132,1,)</f>
        <v>#N/A</v>
      </c>
      <c r="V2570" s="360" t="s">
        <v>5125</v>
      </c>
      <c r="W2570" s="363" t="s">
        <v>15564</v>
      </c>
      <c r="X2570" t="b">
        <f t="shared" si="80"/>
        <v>1</v>
      </c>
    </row>
    <row r="2571" spans="1:24" ht="90" hidden="1">
      <c r="A2571" s="360" t="s">
        <v>14858</v>
      </c>
      <c r="B2571" s="361" t="s">
        <v>12124</v>
      </c>
      <c r="C2571" s="361">
        <v>16</v>
      </c>
      <c r="D2571" s="361" t="s">
        <v>5125</v>
      </c>
      <c r="E2571" s="361" t="s">
        <v>14859</v>
      </c>
      <c r="F2571" s="361" t="s">
        <v>16003</v>
      </c>
      <c r="G2571" s="361" t="s">
        <v>14844</v>
      </c>
      <c r="H2571" s="361" t="s">
        <v>7949</v>
      </c>
      <c r="I2571" s="363" t="s">
        <v>14844</v>
      </c>
      <c r="J2571" s="363" t="s">
        <v>12514</v>
      </c>
      <c r="K2571" s="360" t="s">
        <v>13750</v>
      </c>
      <c r="L2571" s="360" t="s">
        <v>5125</v>
      </c>
      <c r="M2571" s="360" t="s">
        <v>14859</v>
      </c>
      <c r="N2571" s="363" t="s">
        <v>15564</v>
      </c>
      <c r="O2571" s="363" t="s">
        <v>13926</v>
      </c>
      <c r="P2571" s="363" t="s">
        <v>14860</v>
      </c>
      <c r="Q2571" s="363" t="s">
        <v>14861</v>
      </c>
      <c r="R2571" s="363" t="s">
        <v>16128</v>
      </c>
      <c r="S2571" s="363" t="s">
        <v>10037</v>
      </c>
      <c r="T2571" s="419" t="str">
        <f t="shared" si="81"/>
        <v>703Phường 1 Bảo Lộc</v>
      </c>
      <c r="U2571" t="e">
        <f>VLOOKUP(S2571,'DM CQT mới'!$E$7:$E$132,1,)</f>
        <v>#N/A</v>
      </c>
      <c r="V2571" s="360" t="s">
        <v>5125</v>
      </c>
      <c r="W2571" s="363" t="s">
        <v>15564</v>
      </c>
      <c r="X2571" t="b">
        <f t="shared" si="80"/>
        <v>1</v>
      </c>
    </row>
    <row r="2572" spans="1:24" ht="90" hidden="1">
      <c r="A2572" s="360" t="s">
        <v>14858</v>
      </c>
      <c r="B2572" s="361" t="s">
        <v>12124</v>
      </c>
      <c r="C2572" s="361">
        <v>16</v>
      </c>
      <c r="D2572" s="361" t="s">
        <v>5125</v>
      </c>
      <c r="E2572" s="361" t="s">
        <v>14859</v>
      </c>
      <c r="F2572" s="361" t="s">
        <v>16003</v>
      </c>
      <c r="G2572" s="361" t="s">
        <v>14844</v>
      </c>
      <c r="H2572" s="361" t="s">
        <v>7949</v>
      </c>
      <c r="I2572" s="363" t="s">
        <v>14844</v>
      </c>
      <c r="J2572" s="363" t="s">
        <v>12514</v>
      </c>
      <c r="K2572" s="360" t="s">
        <v>13750</v>
      </c>
      <c r="L2572" s="360" t="s">
        <v>5125</v>
      </c>
      <c r="M2572" s="360" t="s">
        <v>14859</v>
      </c>
      <c r="N2572" s="363" t="s">
        <v>15564</v>
      </c>
      <c r="O2572" s="363" t="s">
        <v>13926</v>
      </c>
      <c r="P2572" s="363" t="s">
        <v>14860</v>
      </c>
      <c r="Q2572" s="363" t="s">
        <v>14861</v>
      </c>
      <c r="R2572" s="363" t="s">
        <v>16128</v>
      </c>
      <c r="S2572" s="363" t="s">
        <v>10038</v>
      </c>
      <c r="T2572" s="419" t="str">
        <f t="shared" si="81"/>
        <v>703Phường 2 Bảo Lộc</v>
      </c>
      <c r="U2572" t="e">
        <f>VLOOKUP(S2572,'DM CQT mới'!$E$7:$E$132,1,)</f>
        <v>#N/A</v>
      </c>
      <c r="V2572" s="360" t="s">
        <v>5125</v>
      </c>
      <c r="W2572" s="363" t="s">
        <v>15564</v>
      </c>
      <c r="X2572" t="b">
        <f t="shared" si="80"/>
        <v>1</v>
      </c>
    </row>
    <row r="2573" spans="1:24" ht="90" hidden="1">
      <c r="A2573" s="360" t="s">
        <v>14858</v>
      </c>
      <c r="B2573" s="361" t="s">
        <v>12124</v>
      </c>
      <c r="C2573" s="361">
        <v>16</v>
      </c>
      <c r="D2573" s="361" t="s">
        <v>5125</v>
      </c>
      <c r="E2573" s="361" t="s">
        <v>14859</v>
      </c>
      <c r="F2573" s="361" t="s">
        <v>16003</v>
      </c>
      <c r="G2573" s="361" t="s">
        <v>14844</v>
      </c>
      <c r="H2573" s="361" t="s">
        <v>7949</v>
      </c>
      <c r="I2573" s="363" t="s">
        <v>14844</v>
      </c>
      <c r="J2573" s="363" t="s">
        <v>12514</v>
      </c>
      <c r="K2573" s="360" t="s">
        <v>13750</v>
      </c>
      <c r="L2573" s="360" t="s">
        <v>5125</v>
      </c>
      <c r="M2573" s="360" t="s">
        <v>14859</v>
      </c>
      <c r="N2573" s="363" t="s">
        <v>15564</v>
      </c>
      <c r="O2573" s="363" t="s">
        <v>13926</v>
      </c>
      <c r="P2573" s="363" t="s">
        <v>14860</v>
      </c>
      <c r="Q2573" s="363" t="s">
        <v>14861</v>
      </c>
      <c r="R2573" s="363" t="s">
        <v>16128</v>
      </c>
      <c r="S2573" s="363" t="s">
        <v>10039</v>
      </c>
      <c r="T2573" s="419" t="str">
        <f t="shared" si="81"/>
        <v>703Phường 3 Bảo Lộc</v>
      </c>
      <c r="U2573" t="e">
        <f>VLOOKUP(S2573,'DM CQT mới'!$E$7:$E$132,1,)</f>
        <v>#N/A</v>
      </c>
      <c r="V2573" s="360" t="s">
        <v>5125</v>
      </c>
      <c r="W2573" s="363" t="s">
        <v>15564</v>
      </c>
      <c r="X2573" t="b">
        <f t="shared" si="80"/>
        <v>1</v>
      </c>
    </row>
    <row r="2574" spans="1:24" ht="90" hidden="1">
      <c r="A2574" s="360" t="s">
        <v>14858</v>
      </c>
      <c r="B2574" s="361" t="s">
        <v>12124</v>
      </c>
      <c r="C2574" s="361">
        <v>16</v>
      </c>
      <c r="D2574" s="361" t="s">
        <v>5125</v>
      </c>
      <c r="E2574" s="361" t="s">
        <v>14859</v>
      </c>
      <c r="F2574" s="361" t="s">
        <v>16003</v>
      </c>
      <c r="G2574" s="361" t="s">
        <v>14844</v>
      </c>
      <c r="H2574" s="361" t="s">
        <v>7949</v>
      </c>
      <c r="I2574" s="363" t="s">
        <v>14844</v>
      </c>
      <c r="J2574" s="363" t="s">
        <v>12514</v>
      </c>
      <c r="K2574" s="360" t="s">
        <v>13750</v>
      </c>
      <c r="L2574" s="360" t="s">
        <v>5125</v>
      </c>
      <c r="M2574" s="360" t="s">
        <v>14859</v>
      </c>
      <c r="N2574" s="363" t="s">
        <v>15564</v>
      </c>
      <c r="O2574" s="363" t="s">
        <v>13926</v>
      </c>
      <c r="P2574" s="363" t="s">
        <v>14860</v>
      </c>
      <c r="Q2574" s="363" t="s">
        <v>14861</v>
      </c>
      <c r="R2574" s="363" t="s">
        <v>16128</v>
      </c>
      <c r="S2574" s="363" t="s">
        <v>15418</v>
      </c>
      <c r="T2574" s="419" t="str">
        <f t="shared" si="81"/>
        <v>703Phường B'Lao</v>
      </c>
      <c r="U2574" t="e">
        <f>VLOOKUP(S2574,'DM CQT mới'!$E$7:$E$132,1,)</f>
        <v>#N/A</v>
      </c>
      <c r="V2574" s="360" t="s">
        <v>5125</v>
      </c>
      <c r="W2574" s="363" t="s">
        <v>15564</v>
      </c>
      <c r="X2574" t="b">
        <f t="shared" si="80"/>
        <v>1</v>
      </c>
    </row>
    <row r="2575" spans="1:24" ht="90" hidden="1">
      <c r="A2575" s="360" t="s">
        <v>14858</v>
      </c>
      <c r="B2575" s="361" t="s">
        <v>12124</v>
      </c>
      <c r="C2575" s="361">
        <v>16</v>
      </c>
      <c r="D2575" s="361" t="s">
        <v>5125</v>
      </c>
      <c r="E2575" s="361" t="s">
        <v>14859</v>
      </c>
      <c r="F2575" s="361" t="s">
        <v>16003</v>
      </c>
      <c r="G2575" s="361" t="s">
        <v>14844</v>
      </c>
      <c r="H2575" s="361" t="s">
        <v>7949</v>
      </c>
      <c r="I2575" s="363" t="s">
        <v>14844</v>
      </c>
      <c r="J2575" s="363" t="s">
        <v>12514</v>
      </c>
      <c r="K2575" s="360" t="s">
        <v>13750</v>
      </c>
      <c r="L2575" s="360" t="s">
        <v>5125</v>
      </c>
      <c r="M2575" s="360" t="s">
        <v>14859</v>
      </c>
      <c r="N2575" s="363" t="s">
        <v>15564</v>
      </c>
      <c r="O2575" s="363" t="s">
        <v>13926</v>
      </c>
      <c r="P2575" s="363" t="s">
        <v>14860</v>
      </c>
      <c r="Q2575" s="363" t="s">
        <v>14861</v>
      </c>
      <c r="R2575" s="363" t="s">
        <v>16128</v>
      </c>
      <c r="S2575" s="363" t="s">
        <v>10059</v>
      </c>
      <c r="T2575" s="419" t="str">
        <f t="shared" si="81"/>
        <v>703Xã Bảo Lâm 1</v>
      </c>
      <c r="U2575" t="e">
        <f>VLOOKUP(S2575,'DM CQT mới'!$E$7:$E$132,1,)</f>
        <v>#N/A</v>
      </c>
      <c r="V2575" s="360" t="s">
        <v>5125</v>
      </c>
      <c r="W2575" s="363" t="s">
        <v>15564</v>
      </c>
      <c r="X2575" t="b">
        <f t="shared" si="80"/>
        <v>1</v>
      </c>
    </row>
    <row r="2576" spans="1:24" ht="90" hidden="1">
      <c r="A2576" s="360" t="s">
        <v>14858</v>
      </c>
      <c r="B2576" s="361" t="s">
        <v>12124</v>
      </c>
      <c r="C2576" s="361">
        <v>16</v>
      </c>
      <c r="D2576" s="361" t="s">
        <v>5125</v>
      </c>
      <c r="E2576" s="361" t="s">
        <v>14859</v>
      </c>
      <c r="F2576" s="361" t="s">
        <v>16003</v>
      </c>
      <c r="G2576" s="361" t="s">
        <v>14844</v>
      </c>
      <c r="H2576" s="361" t="s">
        <v>7949</v>
      </c>
      <c r="I2576" s="363" t="s">
        <v>14844</v>
      </c>
      <c r="J2576" s="363" t="s">
        <v>12514</v>
      </c>
      <c r="K2576" s="360" t="s">
        <v>13750</v>
      </c>
      <c r="L2576" s="360" t="s">
        <v>5125</v>
      </c>
      <c r="M2576" s="360" t="s">
        <v>14859</v>
      </c>
      <c r="N2576" s="363" t="s">
        <v>15564</v>
      </c>
      <c r="O2576" s="363" t="s">
        <v>13926</v>
      </c>
      <c r="P2576" s="363" t="s">
        <v>14860</v>
      </c>
      <c r="Q2576" s="363" t="s">
        <v>14861</v>
      </c>
      <c r="R2576" s="363" t="s">
        <v>16128</v>
      </c>
      <c r="S2576" s="363" t="s">
        <v>10060</v>
      </c>
      <c r="T2576" s="419" t="str">
        <f t="shared" si="81"/>
        <v>703Xã Bảo Lâm 2</v>
      </c>
      <c r="U2576" t="e">
        <f>VLOOKUP(S2576,'DM CQT mới'!$E$7:$E$132,1,)</f>
        <v>#N/A</v>
      </c>
      <c r="V2576" s="360" t="s">
        <v>5125</v>
      </c>
      <c r="W2576" s="363" t="s">
        <v>15564</v>
      </c>
      <c r="X2576" t="b">
        <f t="shared" si="80"/>
        <v>1</v>
      </c>
    </row>
    <row r="2577" spans="1:24" ht="90" hidden="1">
      <c r="A2577" s="360" t="s">
        <v>14858</v>
      </c>
      <c r="B2577" s="361" t="s">
        <v>12124</v>
      </c>
      <c r="C2577" s="361">
        <v>16</v>
      </c>
      <c r="D2577" s="361" t="s">
        <v>5125</v>
      </c>
      <c r="E2577" s="361" t="s">
        <v>14859</v>
      </c>
      <c r="F2577" s="361" t="s">
        <v>16003</v>
      </c>
      <c r="G2577" s="361" t="s">
        <v>14844</v>
      </c>
      <c r="H2577" s="361" t="s">
        <v>7949</v>
      </c>
      <c r="I2577" s="363" t="s">
        <v>14844</v>
      </c>
      <c r="J2577" s="363" t="s">
        <v>12514</v>
      </c>
      <c r="K2577" s="360" t="s">
        <v>13750</v>
      </c>
      <c r="L2577" s="360" t="s">
        <v>5125</v>
      </c>
      <c r="M2577" s="360" t="s">
        <v>14859</v>
      </c>
      <c r="N2577" s="363" t="s">
        <v>15564</v>
      </c>
      <c r="O2577" s="363" t="s">
        <v>13926</v>
      </c>
      <c r="P2577" s="363" t="s">
        <v>14860</v>
      </c>
      <c r="Q2577" s="363" t="s">
        <v>14861</v>
      </c>
      <c r="R2577" s="363" t="s">
        <v>16128</v>
      </c>
      <c r="S2577" s="363" t="s">
        <v>10061</v>
      </c>
      <c r="T2577" s="419" t="str">
        <f t="shared" si="81"/>
        <v>703Xã Bảo Lâm 3</v>
      </c>
      <c r="U2577" t="e">
        <f>VLOOKUP(S2577,'DM CQT mới'!$E$7:$E$132,1,)</f>
        <v>#N/A</v>
      </c>
      <c r="V2577" s="360" t="s">
        <v>5125</v>
      </c>
      <c r="W2577" s="363" t="s">
        <v>15564</v>
      </c>
      <c r="X2577" t="b">
        <f t="shared" si="80"/>
        <v>1</v>
      </c>
    </row>
    <row r="2578" spans="1:24" ht="90" hidden="1">
      <c r="A2578" s="360" t="s">
        <v>14858</v>
      </c>
      <c r="B2578" s="361" t="s">
        <v>12124</v>
      </c>
      <c r="C2578" s="361">
        <v>16</v>
      </c>
      <c r="D2578" s="361" t="s">
        <v>5125</v>
      </c>
      <c r="E2578" s="361" t="s">
        <v>14859</v>
      </c>
      <c r="F2578" s="361" t="s">
        <v>16003</v>
      </c>
      <c r="G2578" s="361" t="s">
        <v>14844</v>
      </c>
      <c r="H2578" s="361" t="s">
        <v>7949</v>
      </c>
      <c r="I2578" s="363" t="s">
        <v>14844</v>
      </c>
      <c r="J2578" s="363" t="s">
        <v>12514</v>
      </c>
      <c r="K2578" s="360" t="s">
        <v>13750</v>
      </c>
      <c r="L2578" s="360" t="s">
        <v>5125</v>
      </c>
      <c r="M2578" s="360" t="s">
        <v>14859</v>
      </c>
      <c r="N2578" s="363" t="s">
        <v>15564</v>
      </c>
      <c r="O2578" s="363" t="s">
        <v>13926</v>
      </c>
      <c r="P2578" s="363" t="s">
        <v>14860</v>
      </c>
      <c r="Q2578" s="363" t="s">
        <v>14861</v>
      </c>
      <c r="R2578" s="363" t="s">
        <v>16128</v>
      </c>
      <c r="S2578" s="363" t="s">
        <v>10062</v>
      </c>
      <c r="T2578" s="419" t="str">
        <f t="shared" si="81"/>
        <v>703Xã Bảo Lâm 4</v>
      </c>
      <c r="U2578" t="e">
        <f>VLOOKUP(S2578,'DM CQT mới'!$E$7:$E$132,1,)</f>
        <v>#N/A</v>
      </c>
      <c r="V2578" s="360" t="s">
        <v>5125</v>
      </c>
      <c r="W2578" s="363" t="s">
        <v>15564</v>
      </c>
      <c r="X2578" t="b">
        <f t="shared" si="80"/>
        <v>1</v>
      </c>
    </row>
    <row r="2579" spans="1:24" ht="90" hidden="1">
      <c r="A2579" s="360" t="s">
        <v>14858</v>
      </c>
      <c r="B2579" s="361" t="s">
        <v>12124</v>
      </c>
      <c r="C2579" s="361">
        <v>16</v>
      </c>
      <c r="D2579" s="361" t="s">
        <v>5125</v>
      </c>
      <c r="E2579" s="361" t="s">
        <v>14859</v>
      </c>
      <c r="F2579" s="361" t="s">
        <v>16003</v>
      </c>
      <c r="G2579" s="361" t="s">
        <v>14844</v>
      </c>
      <c r="H2579" s="361" t="s">
        <v>7949</v>
      </c>
      <c r="I2579" s="363" t="s">
        <v>14844</v>
      </c>
      <c r="J2579" s="363" t="s">
        <v>12514</v>
      </c>
      <c r="K2579" s="360" t="s">
        <v>13750</v>
      </c>
      <c r="L2579" s="360" t="s">
        <v>5125</v>
      </c>
      <c r="M2579" s="360" t="s">
        <v>14859</v>
      </c>
      <c r="N2579" s="363" t="s">
        <v>15564</v>
      </c>
      <c r="O2579" s="363" t="s">
        <v>13926</v>
      </c>
      <c r="P2579" s="363" t="s">
        <v>14860</v>
      </c>
      <c r="Q2579" s="363" t="s">
        <v>14861</v>
      </c>
      <c r="R2579" s="363" t="s">
        <v>16128</v>
      </c>
      <c r="S2579" s="363" t="s">
        <v>10063</v>
      </c>
      <c r="T2579" s="419" t="str">
        <f t="shared" si="81"/>
        <v>703Xã Bảo Lâm 5</v>
      </c>
      <c r="U2579" t="e">
        <f>VLOOKUP(S2579,'DM CQT mới'!$E$7:$E$132,1,)</f>
        <v>#N/A</v>
      </c>
      <c r="V2579" s="360" t="s">
        <v>5125</v>
      </c>
      <c r="W2579" s="363" t="s">
        <v>15564</v>
      </c>
      <c r="X2579" t="b">
        <f t="shared" si="80"/>
        <v>1</v>
      </c>
    </row>
    <row r="2580" spans="1:24" ht="45" hidden="1">
      <c r="A2580" s="360" t="s">
        <v>14862</v>
      </c>
      <c r="B2580" s="361" t="s">
        <v>12247</v>
      </c>
      <c r="C2580" s="361">
        <v>17</v>
      </c>
      <c r="D2580" s="361" t="s">
        <v>5193</v>
      </c>
      <c r="E2580" s="361" t="s">
        <v>14863</v>
      </c>
      <c r="F2580" s="361" t="s">
        <v>16006</v>
      </c>
      <c r="G2580" s="361" t="s">
        <v>14844</v>
      </c>
      <c r="H2580" s="361" t="s">
        <v>7949</v>
      </c>
      <c r="I2580" s="363" t="s">
        <v>14844</v>
      </c>
      <c r="J2580" s="363" t="s">
        <v>12514</v>
      </c>
      <c r="K2580" s="360" t="s">
        <v>13753</v>
      </c>
      <c r="L2580" s="360" t="s">
        <v>5193</v>
      </c>
      <c r="M2580" s="360" t="s">
        <v>14863</v>
      </c>
      <c r="N2580" s="363" t="s">
        <v>16129</v>
      </c>
      <c r="O2580" s="363" t="s">
        <v>13926</v>
      </c>
      <c r="P2580" s="363" t="s">
        <v>5191</v>
      </c>
      <c r="Q2580" s="363" t="s">
        <v>14864</v>
      </c>
      <c r="R2580" s="363" t="s">
        <v>16130</v>
      </c>
      <c r="S2580" s="363" t="s">
        <v>10064</v>
      </c>
      <c r="T2580" s="419" t="str">
        <f t="shared" si="81"/>
        <v>703Xã Đạ Huoai</v>
      </c>
      <c r="U2580" t="e">
        <f>VLOOKUP(S2580,'DM CQT mới'!$E$7:$E$132,1,)</f>
        <v>#N/A</v>
      </c>
      <c r="V2580" s="360" t="s">
        <v>5193</v>
      </c>
      <c r="W2580" s="363" t="s">
        <v>16129</v>
      </c>
      <c r="X2580" t="b">
        <f t="shared" si="80"/>
        <v>1</v>
      </c>
    </row>
    <row r="2581" spans="1:24" ht="45" hidden="1">
      <c r="A2581" s="360" t="s">
        <v>14862</v>
      </c>
      <c r="B2581" s="361" t="s">
        <v>12247</v>
      </c>
      <c r="C2581" s="361">
        <v>17</v>
      </c>
      <c r="D2581" s="361" t="s">
        <v>5193</v>
      </c>
      <c r="E2581" s="361" t="s">
        <v>14863</v>
      </c>
      <c r="F2581" s="361" t="s">
        <v>16006</v>
      </c>
      <c r="G2581" s="361" t="s">
        <v>14844</v>
      </c>
      <c r="H2581" s="361" t="s">
        <v>7949</v>
      </c>
      <c r="I2581" s="363" t="s">
        <v>14844</v>
      </c>
      <c r="J2581" s="363" t="s">
        <v>12514</v>
      </c>
      <c r="K2581" s="360" t="s">
        <v>13753</v>
      </c>
      <c r="L2581" s="360" t="s">
        <v>5193</v>
      </c>
      <c r="M2581" s="360" t="s">
        <v>14863</v>
      </c>
      <c r="N2581" s="363" t="s">
        <v>16129</v>
      </c>
      <c r="O2581" s="363" t="s">
        <v>13926</v>
      </c>
      <c r="P2581" s="363" t="s">
        <v>5191</v>
      </c>
      <c r="Q2581" s="363" t="s">
        <v>14864</v>
      </c>
      <c r="R2581" s="363" t="s">
        <v>16130</v>
      </c>
      <c r="S2581" s="363" t="s">
        <v>10065</v>
      </c>
      <c r="T2581" s="419" t="str">
        <f t="shared" si="81"/>
        <v>703Xã Đạ Huoai 2</v>
      </c>
      <c r="U2581" t="e">
        <f>VLOOKUP(S2581,'DM CQT mới'!$E$7:$E$132,1,)</f>
        <v>#N/A</v>
      </c>
      <c r="V2581" s="360" t="s">
        <v>5193</v>
      </c>
      <c r="W2581" s="363" t="s">
        <v>16129</v>
      </c>
      <c r="X2581" t="b">
        <f t="shared" si="80"/>
        <v>1</v>
      </c>
    </row>
    <row r="2582" spans="1:24" ht="45" hidden="1">
      <c r="A2582" s="360" t="s">
        <v>14862</v>
      </c>
      <c r="B2582" s="361" t="s">
        <v>12247</v>
      </c>
      <c r="C2582" s="361">
        <v>17</v>
      </c>
      <c r="D2582" s="361" t="s">
        <v>5193</v>
      </c>
      <c r="E2582" s="361" t="s">
        <v>14863</v>
      </c>
      <c r="F2582" s="361" t="s">
        <v>16006</v>
      </c>
      <c r="G2582" s="361" t="s">
        <v>14844</v>
      </c>
      <c r="H2582" s="361" t="s">
        <v>7949</v>
      </c>
      <c r="I2582" s="363" t="s">
        <v>14844</v>
      </c>
      <c r="J2582" s="363" t="s">
        <v>12514</v>
      </c>
      <c r="K2582" s="360" t="s">
        <v>13753</v>
      </c>
      <c r="L2582" s="360" t="s">
        <v>5193</v>
      </c>
      <c r="M2582" s="360" t="s">
        <v>14863</v>
      </c>
      <c r="N2582" s="363" t="s">
        <v>16129</v>
      </c>
      <c r="O2582" s="363" t="s">
        <v>13926</v>
      </c>
      <c r="P2582" s="363" t="s">
        <v>5191</v>
      </c>
      <c r="Q2582" s="363" t="s">
        <v>14864</v>
      </c>
      <c r="R2582" s="363" t="s">
        <v>16130</v>
      </c>
      <c r="S2582" s="363" t="s">
        <v>10066</v>
      </c>
      <c r="T2582" s="419" t="str">
        <f t="shared" si="81"/>
        <v>703Xã Đạ Huoai 3</v>
      </c>
      <c r="U2582" t="e">
        <f>VLOOKUP(S2582,'DM CQT mới'!$E$7:$E$132,1,)</f>
        <v>#N/A</v>
      </c>
      <c r="V2582" s="360" t="s">
        <v>5193</v>
      </c>
      <c r="W2582" s="363" t="s">
        <v>16129</v>
      </c>
      <c r="X2582" t="b">
        <f t="shared" si="80"/>
        <v>1</v>
      </c>
    </row>
    <row r="2583" spans="1:24" ht="45" hidden="1">
      <c r="A2583" s="360" t="s">
        <v>14862</v>
      </c>
      <c r="B2583" s="361" t="s">
        <v>12247</v>
      </c>
      <c r="C2583" s="361">
        <v>17</v>
      </c>
      <c r="D2583" s="361" t="s">
        <v>5193</v>
      </c>
      <c r="E2583" s="361" t="s">
        <v>14863</v>
      </c>
      <c r="F2583" s="361" t="s">
        <v>16006</v>
      </c>
      <c r="G2583" s="361" t="s">
        <v>14844</v>
      </c>
      <c r="H2583" s="361" t="s">
        <v>7949</v>
      </c>
      <c r="I2583" s="363" t="s">
        <v>14844</v>
      </c>
      <c r="J2583" s="363" t="s">
        <v>12514</v>
      </c>
      <c r="K2583" s="360" t="s">
        <v>13753</v>
      </c>
      <c r="L2583" s="360" t="s">
        <v>5193</v>
      </c>
      <c r="M2583" s="360" t="s">
        <v>14863</v>
      </c>
      <c r="N2583" s="363" t="s">
        <v>16129</v>
      </c>
      <c r="O2583" s="363" t="s">
        <v>13926</v>
      </c>
      <c r="P2583" s="363" t="s">
        <v>5191</v>
      </c>
      <c r="Q2583" s="363" t="s">
        <v>14864</v>
      </c>
      <c r="R2583" s="363" t="s">
        <v>16130</v>
      </c>
      <c r="S2583" s="363" t="s">
        <v>10067</v>
      </c>
      <c r="T2583" s="419" t="str">
        <f t="shared" si="81"/>
        <v>703Xã Đạ Tẻh</v>
      </c>
      <c r="U2583" t="e">
        <f>VLOOKUP(S2583,'DM CQT mới'!$E$7:$E$132,1,)</f>
        <v>#N/A</v>
      </c>
      <c r="V2583" s="360" t="s">
        <v>5193</v>
      </c>
      <c r="W2583" s="363" t="s">
        <v>16129</v>
      </c>
      <c r="X2583" t="b">
        <f t="shared" si="80"/>
        <v>1</v>
      </c>
    </row>
    <row r="2584" spans="1:24" ht="45" hidden="1">
      <c r="A2584" s="360" t="s">
        <v>14862</v>
      </c>
      <c r="B2584" s="361" t="s">
        <v>12247</v>
      </c>
      <c r="C2584" s="361">
        <v>17</v>
      </c>
      <c r="D2584" s="361" t="s">
        <v>5193</v>
      </c>
      <c r="E2584" s="361" t="s">
        <v>14863</v>
      </c>
      <c r="F2584" s="361" t="s">
        <v>16006</v>
      </c>
      <c r="G2584" s="361" t="s">
        <v>14844</v>
      </c>
      <c r="H2584" s="361" t="s">
        <v>7949</v>
      </c>
      <c r="I2584" s="363" t="s">
        <v>14844</v>
      </c>
      <c r="J2584" s="363" t="s">
        <v>12514</v>
      </c>
      <c r="K2584" s="360" t="s">
        <v>13753</v>
      </c>
      <c r="L2584" s="360" t="s">
        <v>5193</v>
      </c>
      <c r="M2584" s="360" t="s">
        <v>14863</v>
      </c>
      <c r="N2584" s="363" t="s">
        <v>16129</v>
      </c>
      <c r="O2584" s="363" t="s">
        <v>13926</v>
      </c>
      <c r="P2584" s="363" t="s">
        <v>5191</v>
      </c>
      <c r="Q2584" s="363" t="s">
        <v>14864</v>
      </c>
      <c r="R2584" s="363" t="s">
        <v>16130</v>
      </c>
      <c r="S2584" s="363" t="s">
        <v>10068</v>
      </c>
      <c r="T2584" s="419" t="str">
        <f t="shared" si="81"/>
        <v>703Xã Đạ Tẻh 2</v>
      </c>
      <c r="U2584" t="e">
        <f>VLOOKUP(S2584,'DM CQT mới'!$E$7:$E$132,1,)</f>
        <v>#N/A</v>
      </c>
      <c r="V2584" s="360" t="s">
        <v>5193</v>
      </c>
      <c r="W2584" s="363" t="s">
        <v>16129</v>
      </c>
      <c r="X2584" t="b">
        <f t="shared" si="80"/>
        <v>1</v>
      </c>
    </row>
    <row r="2585" spans="1:24" ht="45" hidden="1">
      <c r="A2585" s="360" t="s">
        <v>14862</v>
      </c>
      <c r="B2585" s="361" t="s">
        <v>12247</v>
      </c>
      <c r="C2585" s="361">
        <v>17</v>
      </c>
      <c r="D2585" s="361" t="s">
        <v>5193</v>
      </c>
      <c r="E2585" s="361" t="s">
        <v>14863</v>
      </c>
      <c r="F2585" s="361" t="s">
        <v>16006</v>
      </c>
      <c r="G2585" s="361" t="s">
        <v>14844</v>
      </c>
      <c r="H2585" s="361" t="s">
        <v>7949</v>
      </c>
      <c r="I2585" s="363" t="s">
        <v>14844</v>
      </c>
      <c r="J2585" s="363" t="s">
        <v>12514</v>
      </c>
      <c r="K2585" s="360" t="s">
        <v>13753</v>
      </c>
      <c r="L2585" s="360" t="s">
        <v>5193</v>
      </c>
      <c r="M2585" s="360" t="s">
        <v>14863</v>
      </c>
      <c r="N2585" s="363" t="s">
        <v>16129</v>
      </c>
      <c r="O2585" s="363" t="s">
        <v>13926</v>
      </c>
      <c r="P2585" s="363" t="s">
        <v>5191</v>
      </c>
      <c r="Q2585" s="363" t="s">
        <v>14864</v>
      </c>
      <c r="R2585" s="363" t="s">
        <v>16130</v>
      </c>
      <c r="S2585" s="363" t="s">
        <v>10069</v>
      </c>
      <c r="T2585" s="419" t="str">
        <f t="shared" si="81"/>
        <v>703Xã Đạ Tẻh 3</v>
      </c>
      <c r="U2585" t="e">
        <f>VLOOKUP(S2585,'DM CQT mới'!$E$7:$E$132,1,)</f>
        <v>#N/A</v>
      </c>
      <c r="V2585" s="360" t="s">
        <v>5193</v>
      </c>
      <c r="W2585" s="363" t="s">
        <v>16129</v>
      </c>
      <c r="X2585" t="b">
        <f t="shared" si="80"/>
        <v>1</v>
      </c>
    </row>
    <row r="2586" spans="1:24" ht="45" hidden="1">
      <c r="A2586" s="360" t="s">
        <v>14862</v>
      </c>
      <c r="B2586" s="361" t="s">
        <v>12247</v>
      </c>
      <c r="C2586" s="361">
        <v>17</v>
      </c>
      <c r="D2586" s="361" t="s">
        <v>5193</v>
      </c>
      <c r="E2586" s="361" t="s">
        <v>14863</v>
      </c>
      <c r="F2586" s="361" t="s">
        <v>16006</v>
      </c>
      <c r="G2586" s="361" t="s">
        <v>14844</v>
      </c>
      <c r="H2586" s="361" t="s">
        <v>7949</v>
      </c>
      <c r="I2586" s="363" t="s">
        <v>14844</v>
      </c>
      <c r="J2586" s="363" t="s">
        <v>12514</v>
      </c>
      <c r="K2586" s="360" t="s">
        <v>13753</v>
      </c>
      <c r="L2586" s="360" t="s">
        <v>5193</v>
      </c>
      <c r="M2586" s="360" t="s">
        <v>14863</v>
      </c>
      <c r="N2586" s="363" t="s">
        <v>16129</v>
      </c>
      <c r="O2586" s="363" t="s">
        <v>13926</v>
      </c>
      <c r="P2586" s="363" t="s">
        <v>5191</v>
      </c>
      <c r="Q2586" s="363" t="s">
        <v>14864</v>
      </c>
      <c r="R2586" s="363" t="s">
        <v>16130</v>
      </c>
      <c r="S2586" s="363" t="s">
        <v>10070</v>
      </c>
      <c r="T2586" s="419" t="str">
        <f t="shared" si="81"/>
        <v>703Xã Cát Tiên</v>
      </c>
      <c r="U2586" t="e">
        <f>VLOOKUP(S2586,'DM CQT mới'!$E$7:$E$132,1,)</f>
        <v>#N/A</v>
      </c>
      <c r="V2586" s="360" t="s">
        <v>5193</v>
      </c>
      <c r="W2586" s="363" t="s">
        <v>16129</v>
      </c>
      <c r="X2586" t="b">
        <f t="shared" si="80"/>
        <v>1</v>
      </c>
    </row>
    <row r="2587" spans="1:24" ht="45" hidden="1">
      <c r="A2587" s="360" t="s">
        <v>14862</v>
      </c>
      <c r="B2587" s="361" t="s">
        <v>12247</v>
      </c>
      <c r="C2587" s="361">
        <v>17</v>
      </c>
      <c r="D2587" s="361" t="s">
        <v>5193</v>
      </c>
      <c r="E2587" s="361" t="s">
        <v>14863</v>
      </c>
      <c r="F2587" s="361" t="s">
        <v>16006</v>
      </c>
      <c r="G2587" s="361" t="s">
        <v>14844</v>
      </c>
      <c r="H2587" s="361" t="s">
        <v>7949</v>
      </c>
      <c r="I2587" s="363" t="s">
        <v>14844</v>
      </c>
      <c r="J2587" s="363" t="s">
        <v>12514</v>
      </c>
      <c r="K2587" s="360" t="s">
        <v>13753</v>
      </c>
      <c r="L2587" s="360" t="s">
        <v>5193</v>
      </c>
      <c r="M2587" s="360" t="s">
        <v>14863</v>
      </c>
      <c r="N2587" s="363" t="s">
        <v>16129</v>
      </c>
      <c r="O2587" s="363" t="s">
        <v>13926</v>
      </c>
      <c r="P2587" s="363" t="s">
        <v>5191</v>
      </c>
      <c r="Q2587" s="363" t="s">
        <v>14864</v>
      </c>
      <c r="R2587" s="363" t="s">
        <v>16130</v>
      </c>
      <c r="S2587" s="363" t="s">
        <v>10071</v>
      </c>
      <c r="T2587" s="419" t="str">
        <f t="shared" si="81"/>
        <v>703Xã Cát Tiên 2</v>
      </c>
      <c r="U2587" t="e">
        <f>VLOOKUP(S2587,'DM CQT mới'!$E$7:$E$132,1,)</f>
        <v>#N/A</v>
      </c>
      <c r="V2587" s="360" t="s">
        <v>5193</v>
      </c>
      <c r="W2587" s="363" t="s">
        <v>16129</v>
      </c>
      <c r="X2587" t="b">
        <f t="shared" si="80"/>
        <v>1</v>
      </c>
    </row>
    <row r="2588" spans="1:24" ht="45" hidden="1">
      <c r="A2588" s="360" t="s">
        <v>14862</v>
      </c>
      <c r="B2588" s="361" t="s">
        <v>12247</v>
      </c>
      <c r="C2588" s="361">
        <v>17</v>
      </c>
      <c r="D2588" s="361" t="s">
        <v>5193</v>
      </c>
      <c r="E2588" s="361" t="s">
        <v>14863</v>
      </c>
      <c r="F2588" s="361" t="s">
        <v>16006</v>
      </c>
      <c r="G2588" s="361" t="s">
        <v>14844</v>
      </c>
      <c r="H2588" s="361" t="s">
        <v>7949</v>
      </c>
      <c r="I2588" s="363" t="s">
        <v>14844</v>
      </c>
      <c r="J2588" s="363" t="s">
        <v>12514</v>
      </c>
      <c r="K2588" s="360" t="s">
        <v>13753</v>
      </c>
      <c r="L2588" s="360" t="s">
        <v>5193</v>
      </c>
      <c r="M2588" s="360" t="s">
        <v>14863</v>
      </c>
      <c r="N2588" s="363" t="s">
        <v>16129</v>
      </c>
      <c r="O2588" s="363" t="s">
        <v>13926</v>
      </c>
      <c r="P2588" s="363" t="s">
        <v>5191</v>
      </c>
      <c r="Q2588" s="363" t="s">
        <v>14864</v>
      </c>
      <c r="R2588" s="363" t="s">
        <v>16130</v>
      </c>
      <c r="S2588" s="363" t="s">
        <v>10072</v>
      </c>
      <c r="T2588" s="419" t="str">
        <f t="shared" si="81"/>
        <v>703Xã Cát Tiên 3</v>
      </c>
      <c r="U2588" t="e">
        <f>VLOOKUP(S2588,'DM CQT mới'!$E$7:$E$132,1,)</f>
        <v>#N/A</v>
      </c>
      <c r="V2588" s="360" t="s">
        <v>5193</v>
      </c>
      <c r="W2588" s="363" t="s">
        <v>16129</v>
      </c>
      <c r="X2588" t="b">
        <f t="shared" si="80"/>
        <v>1</v>
      </c>
    </row>
    <row r="2589" spans="1:24" ht="45" hidden="1">
      <c r="A2589" s="360" t="s">
        <v>14865</v>
      </c>
      <c r="B2589" s="361" t="s">
        <v>12247</v>
      </c>
      <c r="C2589" s="361">
        <v>24</v>
      </c>
      <c r="D2589" s="361">
        <v>3070</v>
      </c>
      <c r="E2589" s="361" t="s">
        <v>14866</v>
      </c>
      <c r="F2589" s="361" t="s">
        <v>16131</v>
      </c>
      <c r="G2589" s="361" t="s">
        <v>14867</v>
      </c>
      <c r="H2589" s="361">
        <v>703</v>
      </c>
      <c r="I2589" s="363" t="s">
        <v>14844</v>
      </c>
      <c r="J2589" s="363" t="s">
        <v>12514</v>
      </c>
      <c r="K2589" s="360" t="s">
        <v>13756</v>
      </c>
      <c r="L2589" s="360" t="s">
        <v>14868</v>
      </c>
      <c r="M2589" s="360"/>
      <c r="N2589" s="363" t="s">
        <v>16132</v>
      </c>
      <c r="O2589" s="363" t="s">
        <v>13844</v>
      </c>
      <c r="P2589" s="363" t="s">
        <v>5695</v>
      </c>
      <c r="Q2589" s="363" t="s">
        <v>14869</v>
      </c>
      <c r="R2589" s="363" t="s">
        <v>16133</v>
      </c>
      <c r="S2589" s="363" t="s">
        <v>10074</v>
      </c>
      <c r="T2589" s="419" t="str">
        <f t="shared" si="81"/>
        <v>703Phường Bắc Gia Nghĩa</v>
      </c>
      <c r="U2589" t="e">
        <f>VLOOKUP(S2589,'DM CQT mới'!$E$7:$E$132,1,)</f>
        <v>#N/A</v>
      </c>
      <c r="V2589" s="360" t="s">
        <v>14868</v>
      </c>
      <c r="W2589" s="363" t="s">
        <v>16132</v>
      </c>
      <c r="X2589" t="b">
        <f t="shared" si="80"/>
        <v>0</v>
      </c>
    </row>
    <row r="2590" spans="1:24" ht="45" hidden="1">
      <c r="A2590" s="360" t="s">
        <v>14865</v>
      </c>
      <c r="B2590" s="361" t="s">
        <v>12247</v>
      </c>
      <c r="C2590" s="361">
        <v>24</v>
      </c>
      <c r="D2590" s="361">
        <v>3070</v>
      </c>
      <c r="E2590" s="361" t="s">
        <v>14866</v>
      </c>
      <c r="F2590" s="361" t="s">
        <v>16131</v>
      </c>
      <c r="G2590" s="361" t="s">
        <v>14867</v>
      </c>
      <c r="H2590" s="361">
        <v>703</v>
      </c>
      <c r="I2590" s="363" t="s">
        <v>14844</v>
      </c>
      <c r="J2590" s="363" t="s">
        <v>12514</v>
      </c>
      <c r="K2590" s="360" t="s">
        <v>13756</v>
      </c>
      <c r="L2590" s="360" t="s">
        <v>14868</v>
      </c>
      <c r="M2590" s="360"/>
      <c r="N2590" s="363" t="s">
        <v>16132</v>
      </c>
      <c r="O2590" s="363" t="s">
        <v>13844</v>
      </c>
      <c r="P2590" s="363" t="s">
        <v>5695</v>
      </c>
      <c r="Q2590" s="363" t="s">
        <v>14869</v>
      </c>
      <c r="R2590" s="363" t="s">
        <v>16133</v>
      </c>
      <c r="S2590" s="363" t="s">
        <v>10076</v>
      </c>
      <c r="T2590" s="419" t="str">
        <f t="shared" si="81"/>
        <v>703Phường Đông Gia Nghĩa</v>
      </c>
      <c r="U2590" t="e">
        <f>VLOOKUP(S2590,'DM CQT mới'!$E$7:$E$132,1,)</f>
        <v>#N/A</v>
      </c>
      <c r="V2590" s="360" t="s">
        <v>14868</v>
      </c>
      <c r="W2590" s="363" t="s">
        <v>16132</v>
      </c>
      <c r="X2590" t="b">
        <f t="shared" si="80"/>
        <v>0</v>
      </c>
    </row>
    <row r="2591" spans="1:24" ht="45" hidden="1">
      <c r="A2591" s="360" t="s">
        <v>14865</v>
      </c>
      <c r="B2591" s="361" t="s">
        <v>12247</v>
      </c>
      <c r="C2591" s="361">
        <v>24</v>
      </c>
      <c r="D2591" s="361">
        <v>3070</v>
      </c>
      <c r="E2591" s="361" t="s">
        <v>14866</v>
      </c>
      <c r="F2591" s="361" t="s">
        <v>16131</v>
      </c>
      <c r="G2591" s="361" t="s">
        <v>14867</v>
      </c>
      <c r="H2591" s="361">
        <v>703</v>
      </c>
      <c r="I2591" s="363" t="s">
        <v>14844</v>
      </c>
      <c r="J2591" s="363" t="s">
        <v>12514</v>
      </c>
      <c r="K2591" s="360" t="s">
        <v>13756</v>
      </c>
      <c r="L2591" s="360" t="s">
        <v>14868</v>
      </c>
      <c r="M2591" s="360"/>
      <c r="N2591" s="363" t="s">
        <v>16132</v>
      </c>
      <c r="O2591" s="363" t="s">
        <v>13844</v>
      </c>
      <c r="P2591" s="363" t="s">
        <v>5695</v>
      </c>
      <c r="Q2591" s="363" t="s">
        <v>14869</v>
      </c>
      <c r="R2591" s="363" t="s">
        <v>16133</v>
      </c>
      <c r="S2591" s="363" t="s">
        <v>10075</v>
      </c>
      <c r="T2591" s="419" t="str">
        <f t="shared" si="81"/>
        <v>703Phường Nam Gia Nghĩa</v>
      </c>
      <c r="U2591" t="e">
        <f>VLOOKUP(S2591,'DM CQT mới'!$E$7:$E$132,1,)</f>
        <v>#N/A</v>
      </c>
      <c r="V2591" s="360" t="s">
        <v>14868</v>
      </c>
      <c r="W2591" s="363" t="s">
        <v>16132</v>
      </c>
      <c r="X2591" t="b">
        <f t="shared" si="80"/>
        <v>0</v>
      </c>
    </row>
    <row r="2592" spans="1:24" ht="45" hidden="1">
      <c r="A2592" s="360" t="s">
        <v>14870</v>
      </c>
      <c r="B2592" s="361" t="s">
        <v>12247</v>
      </c>
      <c r="C2592" s="361">
        <v>25</v>
      </c>
      <c r="D2592" s="361" t="s">
        <v>1668</v>
      </c>
      <c r="E2592" s="361" t="s">
        <v>14871</v>
      </c>
      <c r="F2592" s="361" t="s">
        <v>16134</v>
      </c>
      <c r="G2592" s="361" t="s">
        <v>14867</v>
      </c>
      <c r="H2592" s="361">
        <v>703</v>
      </c>
      <c r="I2592" s="363" t="s">
        <v>14844</v>
      </c>
      <c r="J2592" s="363" t="s">
        <v>12514</v>
      </c>
      <c r="K2592" s="360" t="s">
        <v>13759</v>
      </c>
      <c r="L2592" s="360" t="s">
        <v>14872</v>
      </c>
      <c r="M2592" s="360"/>
      <c r="N2592" s="363" t="s">
        <v>16135</v>
      </c>
      <c r="O2592" s="363" t="s">
        <v>13844</v>
      </c>
      <c r="P2592" s="363" t="s">
        <v>14873</v>
      </c>
      <c r="Q2592" s="363" t="s">
        <v>14874</v>
      </c>
      <c r="R2592" s="413" t="s">
        <v>16136</v>
      </c>
      <c r="S2592" s="363" t="s">
        <v>9939</v>
      </c>
      <c r="T2592" s="419" t="str">
        <f t="shared" si="81"/>
        <v>703Xã Krông Nô</v>
      </c>
      <c r="U2592" t="e">
        <f>VLOOKUP(S2592,'DM CQT mới'!$E$7:$E$132,1,)</f>
        <v>#N/A</v>
      </c>
      <c r="V2592" s="360" t="s">
        <v>14872</v>
      </c>
      <c r="W2592" s="363" t="s">
        <v>16135</v>
      </c>
      <c r="X2592" t="b">
        <f t="shared" si="80"/>
        <v>0</v>
      </c>
    </row>
    <row r="2593" spans="1:24" ht="45" hidden="1">
      <c r="A2593" s="360" t="s">
        <v>14870</v>
      </c>
      <c r="B2593" s="361" t="s">
        <v>12247</v>
      </c>
      <c r="C2593" s="361">
        <v>25</v>
      </c>
      <c r="D2593" s="361" t="s">
        <v>1668</v>
      </c>
      <c r="E2593" s="361" t="s">
        <v>14871</v>
      </c>
      <c r="F2593" s="361" t="s">
        <v>16134</v>
      </c>
      <c r="G2593" s="361" t="s">
        <v>14867</v>
      </c>
      <c r="H2593" s="361">
        <v>703</v>
      </c>
      <c r="I2593" s="363" t="s">
        <v>14844</v>
      </c>
      <c r="J2593" s="363" t="s">
        <v>12514</v>
      </c>
      <c r="K2593" s="360" t="s">
        <v>13759</v>
      </c>
      <c r="L2593" s="360" t="s">
        <v>14872</v>
      </c>
      <c r="M2593" s="360"/>
      <c r="N2593" s="363" t="s">
        <v>16135</v>
      </c>
      <c r="O2593" s="363" t="s">
        <v>13844</v>
      </c>
      <c r="P2593" s="363" t="s">
        <v>14873</v>
      </c>
      <c r="Q2593" s="363" t="s">
        <v>14874</v>
      </c>
      <c r="R2593" s="363" t="s">
        <v>16136</v>
      </c>
      <c r="S2593" s="363" t="s">
        <v>10083</v>
      </c>
      <c r="T2593" s="419" t="str">
        <f t="shared" si="81"/>
        <v>703Xã Nam Đà</v>
      </c>
      <c r="U2593" t="e">
        <f>VLOOKUP(S2593,'DM CQT mới'!$E$7:$E$132,1,)</f>
        <v>#N/A</v>
      </c>
      <c r="V2593" s="360" t="s">
        <v>14872</v>
      </c>
      <c r="W2593" s="363" t="s">
        <v>16135</v>
      </c>
      <c r="X2593" t="b">
        <f t="shared" si="80"/>
        <v>0</v>
      </c>
    </row>
    <row r="2594" spans="1:24" ht="45" hidden="1">
      <c r="A2594" s="360" t="s">
        <v>14870</v>
      </c>
      <c r="B2594" s="361" t="s">
        <v>12247</v>
      </c>
      <c r="C2594" s="361">
        <v>25</v>
      </c>
      <c r="D2594" s="361" t="s">
        <v>1668</v>
      </c>
      <c r="E2594" s="361" t="s">
        <v>14871</v>
      </c>
      <c r="F2594" s="361" t="s">
        <v>16134</v>
      </c>
      <c r="G2594" s="361" t="s">
        <v>14867</v>
      </c>
      <c r="H2594" s="361">
        <v>703</v>
      </c>
      <c r="I2594" s="363" t="s">
        <v>14844</v>
      </c>
      <c r="J2594" s="363" t="s">
        <v>12514</v>
      </c>
      <c r="K2594" s="360" t="s">
        <v>13759</v>
      </c>
      <c r="L2594" s="360" t="s">
        <v>14872</v>
      </c>
      <c r="M2594" s="360"/>
      <c r="N2594" s="363" t="s">
        <v>16135</v>
      </c>
      <c r="O2594" s="363" t="s">
        <v>13844</v>
      </c>
      <c r="P2594" s="363" t="s">
        <v>14873</v>
      </c>
      <c r="Q2594" s="363" t="s">
        <v>14874</v>
      </c>
      <c r="R2594" s="363" t="s">
        <v>16136</v>
      </c>
      <c r="S2594" s="363" t="s">
        <v>10084</v>
      </c>
      <c r="T2594" s="419" t="str">
        <f t="shared" si="81"/>
        <v>703Xã Nâm Nung</v>
      </c>
      <c r="U2594" t="e">
        <f>VLOOKUP(S2594,'DM CQT mới'!$E$7:$E$132,1,)</f>
        <v>#N/A</v>
      </c>
      <c r="V2594" s="360" t="s">
        <v>14872</v>
      </c>
      <c r="W2594" s="363" t="s">
        <v>16135</v>
      </c>
      <c r="X2594" t="b">
        <f t="shared" si="80"/>
        <v>0</v>
      </c>
    </row>
    <row r="2595" spans="1:24" ht="45" hidden="1">
      <c r="A2595" s="360" t="s">
        <v>14870</v>
      </c>
      <c r="B2595" s="361" t="s">
        <v>12247</v>
      </c>
      <c r="C2595" s="361">
        <v>25</v>
      </c>
      <c r="D2595" s="361" t="s">
        <v>1668</v>
      </c>
      <c r="E2595" s="361" t="s">
        <v>14871</v>
      </c>
      <c r="F2595" s="361" t="s">
        <v>16134</v>
      </c>
      <c r="G2595" s="361" t="s">
        <v>14867</v>
      </c>
      <c r="H2595" s="361">
        <v>703</v>
      </c>
      <c r="I2595" s="363" t="s">
        <v>14844</v>
      </c>
      <c r="J2595" s="363" t="s">
        <v>12514</v>
      </c>
      <c r="K2595" s="360" t="s">
        <v>13759</v>
      </c>
      <c r="L2595" s="360" t="s">
        <v>14872</v>
      </c>
      <c r="M2595" s="360"/>
      <c r="N2595" s="363" t="s">
        <v>16135</v>
      </c>
      <c r="O2595" s="363" t="s">
        <v>13844</v>
      </c>
      <c r="P2595" s="363" t="s">
        <v>14873</v>
      </c>
      <c r="Q2595" s="363" t="s">
        <v>14874</v>
      </c>
      <c r="R2595" s="363" t="s">
        <v>16136</v>
      </c>
      <c r="S2595" s="363" t="s">
        <v>15386</v>
      </c>
      <c r="T2595" s="419" t="str">
        <f t="shared" si="81"/>
        <v>703Xã Quảng phú</v>
      </c>
      <c r="U2595" t="e">
        <f>VLOOKUP(S2595,'DM CQT mới'!$E$7:$E$132,1,)</f>
        <v>#N/A</v>
      </c>
      <c r="V2595" s="360" t="s">
        <v>14872</v>
      </c>
      <c r="W2595" s="363" t="s">
        <v>16135</v>
      </c>
      <c r="X2595" t="b">
        <f t="shared" si="80"/>
        <v>0</v>
      </c>
    </row>
    <row r="2596" spans="1:24" ht="45" hidden="1">
      <c r="A2596" s="360" t="s">
        <v>14870</v>
      </c>
      <c r="B2596" s="361" t="s">
        <v>12247</v>
      </c>
      <c r="C2596" s="361">
        <v>25</v>
      </c>
      <c r="D2596" s="361" t="s">
        <v>1668</v>
      </c>
      <c r="E2596" s="361" t="s">
        <v>14871</v>
      </c>
      <c r="F2596" s="361" t="s">
        <v>16134</v>
      </c>
      <c r="G2596" s="361" t="s">
        <v>14867</v>
      </c>
      <c r="H2596" s="361">
        <v>703</v>
      </c>
      <c r="I2596" s="363" t="s">
        <v>14844</v>
      </c>
      <c r="J2596" s="363" t="s">
        <v>12514</v>
      </c>
      <c r="K2596" s="360" t="s">
        <v>13759</v>
      </c>
      <c r="L2596" s="360" t="s">
        <v>14872</v>
      </c>
      <c r="M2596" s="360"/>
      <c r="N2596" s="363" t="s">
        <v>16135</v>
      </c>
      <c r="O2596" s="363" t="s">
        <v>13844</v>
      </c>
      <c r="P2596" s="363" t="s">
        <v>14873</v>
      </c>
      <c r="Q2596" s="363" t="s">
        <v>14874</v>
      </c>
      <c r="R2596" s="363" t="s">
        <v>16136</v>
      </c>
      <c r="S2596" s="363" t="s">
        <v>10079</v>
      </c>
      <c r="T2596" s="419" t="str">
        <f t="shared" si="81"/>
        <v>703Xã Cư Jút</v>
      </c>
      <c r="U2596" t="e">
        <f>VLOOKUP(S2596,'DM CQT mới'!$E$7:$E$132,1,)</f>
        <v>#N/A</v>
      </c>
      <c r="V2596" s="360" t="s">
        <v>14872</v>
      </c>
      <c r="W2596" s="363" t="s">
        <v>16135</v>
      </c>
      <c r="X2596" t="b">
        <f t="shared" si="80"/>
        <v>0</v>
      </c>
    </row>
    <row r="2597" spans="1:24" ht="45" hidden="1">
      <c r="A2597" s="360" t="s">
        <v>14870</v>
      </c>
      <c r="B2597" s="361" t="s">
        <v>12247</v>
      </c>
      <c r="C2597" s="361">
        <v>25</v>
      </c>
      <c r="D2597" s="361" t="s">
        <v>1668</v>
      </c>
      <c r="E2597" s="361" t="s">
        <v>14871</v>
      </c>
      <c r="F2597" s="361" t="s">
        <v>16134</v>
      </c>
      <c r="G2597" s="361" t="s">
        <v>14867</v>
      </c>
      <c r="H2597" s="361">
        <v>703</v>
      </c>
      <c r="I2597" s="363" t="s">
        <v>14844</v>
      </c>
      <c r="J2597" s="363" t="s">
        <v>12514</v>
      </c>
      <c r="K2597" s="360" t="s">
        <v>13759</v>
      </c>
      <c r="L2597" s="360" t="s">
        <v>14872</v>
      </c>
      <c r="M2597" s="360"/>
      <c r="N2597" s="363" t="s">
        <v>16135</v>
      </c>
      <c r="O2597" s="363" t="s">
        <v>13844</v>
      </c>
      <c r="P2597" s="363" t="s">
        <v>14873</v>
      </c>
      <c r="Q2597" s="363" t="s">
        <v>14874</v>
      </c>
      <c r="R2597" s="363" t="s">
        <v>16136</v>
      </c>
      <c r="S2597" s="363" t="s">
        <v>10078</v>
      </c>
      <c r="T2597" s="419" t="str">
        <f t="shared" si="81"/>
        <v>703Xã Nam Dong</v>
      </c>
      <c r="U2597" t="e">
        <f>VLOOKUP(S2597,'DM CQT mới'!$E$7:$E$132,1,)</f>
        <v>#N/A</v>
      </c>
      <c r="V2597" s="360" t="s">
        <v>14872</v>
      </c>
      <c r="W2597" s="363" t="s">
        <v>16135</v>
      </c>
      <c r="X2597" t="b">
        <f t="shared" si="80"/>
        <v>0</v>
      </c>
    </row>
    <row r="2598" spans="1:24" ht="45" hidden="1">
      <c r="A2598" s="360" t="s">
        <v>14870</v>
      </c>
      <c r="B2598" s="361" t="s">
        <v>12247</v>
      </c>
      <c r="C2598" s="361">
        <v>25</v>
      </c>
      <c r="D2598" s="361" t="s">
        <v>1668</v>
      </c>
      <c r="E2598" s="361" t="s">
        <v>14871</v>
      </c>
      <c r="F2598" s="361" t="s">
        <v>16134</v>
      </c>
      <c r="G2598" s="361" t="s">
        <v>14867</v>
      </c>
      <c r="H2598" s="361">
        <v>703</v>
      </c>
      <c r="I2598" s="363" t="s">
        <v>14844</v>
      </c>
      <c r="J2598" s="363" t="s">
        <v>12514</v>
      </c>
      <c r="K2598" s="360" t="s">
        <v>13759</v>
      </c>
      <c r="L2598" s="360" t="s">
        <v>14872</v>
      </c>
      <c r="M2598" s="360"/>
      <c r="N2598" s="363" t="s">
        <v>16135</v>
      </c>
      <c r="O2598" s="363" t="s">
        <v>13844</v>
      </c>
      <c r="P2598" s="363" t="s">
        <v>14873</v>
      </c>
      <c r="Q2598" s="363" t="s">
        <v>14874</v>
      </c>
      <c r="R2598" s="363" t="s">
        <v>16136</v>
      </c>
      <c r="S2598" s="363" t="s">
        <v>10077</v>
      </c>
      <c r="T2598" s="419" t="str">
        <f t="shared" si="81"/>
        <v>703Xã Đắk Wil</v>
      </c>
      <c r="U2598" t="e">
        <f>VLOOKUP(S2598,'DM CQT mới'!$E$7:$E$132,1,)</f>
        <v>#N/A</v>
      </c>
      <c r="V2598" s="360" t="s">
        <v>14872</v>
      </c>
      <c r="W2598" s="363" t="s">
        <v>16135</v>
      </c>
      <c r="X2598" t="b">
        <f t="shared" si="80"/>
        <v>0</v>
      </c>
    </row>
    <row r="2599" spans="1:24" ht="45" hidden="1">
      <c r="A2599" s="360" t="s">
        <v>14875</v>
      </c>
      <c r="B2599" s="361" t="s">
        <v>12247</v>
      </c>
      <c r="C2599" s="361">
        <v>26</v>
      </c>
      <c r="D2599" s="361" t="s">
        <v>1604</v>
      </c>
      <c r="E2599" s="361" t="s">
        <v>14876</v>
      </c>
      <c r="F2599" s="361" t="s">
        <v>16137</v>
      </c>
      <c r="G2599" s="361" t="s">
        <v>14867</v>
      </c>
      <c r="H2599" s="361">
        <v>703</v>
      </c>
      <c r="I2599" s="363" t="s">
        <v>14844</v>
      </c>
      <c r="J2599" s="363" t="s">
        <v>12514</v>
      </c>
      <c r="K2599" s="360" t="s">
        <v>13762</v>
      </c>
      <c r="L2599" s="360" t="s">
        <v>14877</v>
      </c>
      <c r="M2599" s="360"/>
      <c r="N2599" s="363" t="s">
        <v>16138</v>
      </c>
      <c r="O2599" s="363" t="s">
        <v>13844</v>
      </c>
      <c r="P2599" s="363" t="s">
        <v>14878</v>
      </c>
      <c r="Q2599" s="363" t="s">
        <v>14879</v>
      </c>
      <c r="R2599" s="363" t="s">
        <v>16139</v>
      </c>
      <c r="S2599" s="363" t="s">
        <v>10080</v>
      </c>
      <c r="T2599" s="419" t="str">
        <f t="shared" si="81"/>
        <v>703Xã Đức Lập</v>
      </c>
      <c r="U2599" t="e">
        <f>VLOOKUP(S2599,'DM CQT mới'!$E$7:$E$132,1,)</f>
        <v>#N/A</v>
      </c>
      <c r="V2599" s="360" t="s">
        <v>14877</v>
      </c>
      <c r="W2599" s="363" t="s">
        <v>16138</v>
      </c>
      <c r="X2599" t="b">
        <f t="shared" si="80"/>
        <v>0</v>
      </c>
    </row>
    <row r="2600" spans="1:24" ht="45" hidden="1">
      <c r="A2600" s="360" t="s">
        <v>14875</v>
      </c>
      <c r="B2600" s="361" t="s">
        <v>12247</v>
      </c>
      <c r="C2600" s="361">
        <v>26</v>
      </c>
      <c r="D2600" s="361" t="s">
        <v>1604</v>
      </c>
      <c r="E2600" s="361" t="s">
        <v>14876</v>
      </c>
      <c r="F2600" s="361" t="s">
        <v>16137</v>
      </c>
      <c r="G2600" s="361" t="s">
        <v>14867</v>
      </c>
      <c r="H2600" s="361">
        <v>703</v>
      </c>
      <c r="I2600" s="363" t="s">
        <v>14844</v>
      </c>
      <c r="J2600" s="363" t="s">
        <v>12514</v>
      </c>
      <c r="K2600" s="360" t="s">
        <v>13762</v>
      </c>
      <c r="L2600" s="360" t="s">
        <v>14877</v>
      </c>
      <c r="M2600" s="360"/>
      <c r="N2600" s="363" t="s">
        <v>16138</v>
      </c>
      <c r="O2600" s="363" t="s">
        <v>13844</v>
      </c>
      <c r="P2600" s="363" t="s">
        <v>14878</v>
      </c>
      <c r="Q2600" s="363" t="s">
        <v>14879</v>
      </c>
      <c r="R2600" s="363" t="s">
        <v>16139</v>
      </c>
      <c r="S2600" s="363" t="s">
        <v>10081</v>
      </c>
      <c r="T2600" s="419" t="str">
        <f t="shared" si="81"/>
        <v>703Xã Đắk Mil</v>
      </c>
      <c r="U2600" t="e">
        <f>VLOOKUP(S2600,'DM CQT mới'!$E$7:$E$132,1,)</f>
        <v>#N/A</v>
      </c>
      <c r="V2600" s="360" t="s">
        <v>14877</v>
      </c>
      <c r="W2600" s="363" t="s">
        <v>16138</v>
      </c>
      <c r="X2600" t="b">
        <f t="shared" si="80"/>
        <v>0</v>
      </c>
    </row>
    <row r="2601" spans="1:24" ht="45" hidden="1">
      <c r="A2601" s="360" t="s">
        <v>14875</v>
      </c>
      <c r="B2601" s="361" t="s">
        <v>12247</v>
      </c>
      <c r="C2601" s="361">
        <v>26</v>
      </c>
      <c r="D2601" s="361" t="s">
        <v>1604</v>
      </c>
      <c r="E2601" s="361" t="s">
        <v>14876</v>
      </c>
      <c r="F2601" s="361" t="s">
        <v>16137</v>
      </c>
      <c r="G2601" s="361" t="s">
        <v>14867</v>
      </c>
      <c r="H2601" s="361">
        <v>703</v>
      </c>
      <c r="I2601" s="363" t="s">
        <v>14844</v>
      </c>
      <c r="J2601" s="363" t="s">
        <v>12514</v>
      </c>
      <c r="K2601" s="360" t="s">
        <v>13762</v>
      </c>
      <c r="L2601" s="360" t="s">
        <v>14877</v>
      </c>
      <c r="M2601" s="360"/>
      <c r="N2601" s="363" t="s">
        <v>16138</v>
      </c>
      <c r="O2601" s="363" t="s">
        <v>13844</v>
      </c>
      <c r="P2601" s="363" t="s">
        <v>14878</v>
      </c>
      <c r="Q2601" s="363" t="s">
        <v>14879</v>
      </c>
      <c r="R2601" s="363" t="s">
        <v>16139</v>
      </c>
      <c r="S2601" s="363" t="s">
        <v>109</v>
      </c>
      <c r="T2601" s="419" t="str">
        <f t="shared" si="81"/>
        <v>703Xã Thuận An</v>
      </c>
      <c r="U2601" t="str">
        <f>VLOOKUP(S2601,'DM CQT mới'!$E$7:$E$132,1,)</f>
        <v>Xã Thuận An</v>
      </c>
      <c r="V2601" s="360" t="s">
        <v>14877</v>
      </c>
      <c r="W2601" s="363" t="s">
        <v>16138</v>
      </c>
      <c r="X2601" t="b">
        <f t="shared" si="80"/>
        <v>0</v>
      </c>
    </row>
    <row r="2602" spans="1:24" ht="45" hidden="1">
      <c r="A2602" s="360" t="s">
        <v>14875</v>
      </c>
      <c r="B2602" s="361" t="s">
        <v>12247</v>
      </c>
      <c r="C2602" s="361">
        <v>26</v>
      </c>
      <c r="D2602" s="361" t="s">
        <v>1604</v>
      </c>
      <c r="E2602" s="361" t="s">
        <v>14876</v>
      </c>
      <c r="F2602" s="361" t="s">
        <v>16137</v>
      </c>
      <c r="G2602" s="361" t="s">
        <v>14867</v>
      </c>
      <c r="H2602" s="361">
        <v>703</v>
      </c>
      <c r="I2602" s="363" t="s">
        <v>14844</v>
      </c>
      <c r="J2602" s="363" t="s">
        <v>12514</v>
      </c>
      <c r="K2602" s="360" t="s">
        <v>13762</v>
      </c>
      <c r="L2602" s="360" t="s">
        <v>14877</v>
      </c>
      <c r="M2602" s="360"/>
      <c r="N2602" s="363" t="s">
        <v>16138</v>
      </c>
      <c r="O2602" s="363" t="s">
        <v>13844</v>
      </c>
      <c r="P2602" s="363" t="s">
        <v>14878</v>
      </c>
      <c r="Q2602" s="363" t="s">
        <v>14879</v>
      </c>
      <c r="R2602" s="363" t="s">
        <v>16139</v>
      </c>
      <c r="S2602" s="363" t="s">
        <v>10082</v>
      </c>
      <c r="T2602" s="419" t="str">
        <f t="shared" si="81"/>
        <v>703Xã Đắk Sắk</v>
      </c>
      <c r="U2602" t="e">
        <f>VLOOKUP(S2602,'DM CQT mới'!$E$7:$E$132,1,)</f>
        <v>#N/A</v>
      </c>
      <c r="V2602" s="360" t="s">
        <v>14877</v>
      </c>
      <c r="W2602" s="363" t="s">
        <v>16138</v>
      </c>
      <c r="X2602" t="b">
        <f t="shared" si="80"/>
        <v>0</v>
      </c>
    </row>
    <row r="2603" spans="1:24" ht="45" hidden="1">
      <c r="A2603" s="360" t="s">
        <v>14875</v>
      </c>
      <c r="B2603" s="361" t="s">
        <v>12247</v>
      </c>
      <c r="C2603" s="361">
        <v>26</v>
      </c>
      <c r="D2603" s="361" t="s">
        <v>1604</v>
      </c>
      <c r="E2603" s="361" t="s">
        <v>14876</v>
      </c>
      <c r="F2603" s="361" t="s">
        <v>16137</v>
      </c>
      <c r="G2603" s="361" t="s">
        <v>14867</v>
      </c>
      <c r="H2603" s="361">
        <v>703</v>
      </c>
      <c r="I2603" s="363" t="s">
        <v>14844</v>
      </c>
      <c r="J2603" s="363" t="s">
        <v>12514</v>
      </c>
      <c r="K2603" s="360" t="s">
        <v>13762</v>
      </c>
      <c r="L2603" s="360" t="s">
        <v>14877</v>
      </c>
      <c r="M2603" s="360"/>
      <c r="N2603" s="363" t="s">
        <v>16138</v>
      </c>
      <c r="O2603" s="363" t="s">
        <v>13844</v>
      </c>
      <c r="P2603" s="363" t="s">
        <v>14878</v>
      </c>
      <c r="Q2603" s="363" t="s">
        <v>14879</v>
      </c>
      <c r="R2603" s="363" t="s">
        <v>16139</v>
      </c>
      <c r="S2603" s="363" t="s">
        <v>10086</v>
      </c>
      <c r="T2603" s="419" t="str">
        <f t="shared" si="81"/>
        <v>703Xã Thuận Hạnh</v>
      </c>
      <c r="U2603" t="e">
        <f>VLOOKUP(S2603,'DM CQT mới'!$E$7:$E$132,1,)</f>
        <v>#N/A</v>
      </c>
      <c r="V2603" s="360" t="s">
        <v>14877</v>
      </c>
      <c r="W2603" s="363" t="s">
        <v>16138</v>
      </c>
      <c r="X2603" t="b">
        <f t="shared" si="80"/>
        <v>0</v>
      </c>
    </row>
    <row r="2604" spans="1:24" ht="45" hidden="1">
      <c r="A2604" s="360" t="s">
        <v>14875</v>
      </c>
      <c r="B2604" s="361" t="s">
        <v>12247</v>
      </c>
      <c r="C2604" s="361">
        <v>26</v>
      </c>
      <c r="D2604" s="361" t="s">
        <v>1604</v>
      </c>
      <c r="E2604" s="361" t="s">
        <v>14876</v>
      </c>
      <c r="F2604" s="361" t="s">
        <v>16137</v>
      </c>
      <c r="G2604" s="361" t="s">
        <v>14867</v>
      </c>
      <c r="H2604" s="361">
        <v>703</v>
      </c>
      <c r="I2604" s="363" t="s">
        <v>14844</v>
      </c>
      <c r="J2604" s="363" t="s">
        <v>12514</v>
      </c>
      <c r="K2604" s="360" t="s">
        <v>13762</v>
      </c>
      <c r="L2604" s="360" t="s">
        <v>14877</v>
      </c>
      <c r="M2604" s="360"/>
      <c r="N2604" s="363" t="s">
        <v>16138</v>
      </c>
      <c r="O2604" s="363" t="s">
        <v>13844</v>
      </c>
      <c r="P2604" s="363" t="s">
        <v>14878</v>
      </c>
      <c r="Q2604" s="363" t="s">
        <v>14879</v>
      </c>
      <c r="R2604" s="363" t="s">
        <v>16139</v>
      </c>
      <c r="S2604" s="363" t="s">
        <v>10085</v>
      </c>
      <c r="T2604" s="419" t="str">
        <f t="shared" si="81"/>
        <v>703Xã Đức An</v>
      </c>
      <c r="U2604" t="e">
        <f>VLOOKUP(S2604,'DM CQT mới'!$E$7:$E$132,1,)</f>
        <v>#N/A</v>
      </c>
      <c r="V2604" s="360" t="s">
        <v>14877</v>
      </c>
      <c r="W2604" s="363" t="s">
        <v>16138</v>
      </c>
      <c r="X2604" t="b">
        <f t="shared" si="80"/>
        <v>0</v>
      </c>
    </row>
    <row r="2605" spans="1:24" ht="45" hidden="1">
      <c r="A2605" s="360" t="s">
        <v>14875</v>
      </c>
      <c r="B2605" s="361" t="s">
        <v>12247</v>
      </c>
      <c r="C2605" s="361">
        <v>26</v>
      </c>
      <c r="D2605" s="361" t="s">
        <v>1604</v>
      </c>
      <c r="E2605" s="361" t="s">
        <v>14876</v>
      </c>
      <c r="F2605" s="361" t="s">
        <v>16137</v>
      </c>
      <c r="G2605" s="361" t="s">
        <v>14867</v>
      </c>
      <c r="H2605" s="361">
        <v>703</v>
      </c>
      <c r="I2605" s="363" t="s">
        <v>14844</v>
      </c>
      <c r="J2605" s="363" t="s">
        <v>12514</v>
      </c>
      <c r="K2605" s="360" t="s">
        <v>13762</v>
      </c>
      <c r="L2605" s="360" t="s">
        <v>14877</v>
      </c>
      <c r="M2605" s="360"/>
      <c r="N2605" s="363" t="s">
        <v>16138</v>
      </c>
      <c r="O2605" s="363" t="s">
        <v>13844</v>
      </c>
      <c r="P2605" s="363" t="s">
        <v>14878</v>
      </c>
      <c r="Q2605" s="363" t="s">
        <v>14879</v>
      </c>
      <c r="R2605" s="363" t="s">
        <v>16139</v>
      </c>
      <c r="S2605" s="363" t="s">
        <v>15387</v>
      </c>
      <c r="T2605" s="419" t="str">
        <f t="shared" si="81"/>
        <v>703Xã Đắk Song</v>
      </c>
      <c r="U2605" t="e">
        <f>VLOOKUP(S2605,'DM CQT mới'!$E$7:$E$132,1,)</f>
        <v>#N/A</v>
      </c>
      <c r="V2605" s="360" t="s">
        <v>14877</v>
      </c>
      <c r="W2605" s="363" t="s">
        <v>16138</v>
      </c>
      <c r="X2605" t="b">
        <f t="shared" si="80"/>
        <v>0</v>
      </c>
    </row>
    <row r="2606" spans="1:24" ht="45" hidden="1">
      <c r="A2606" s="360" t="s">
        <v>14875</v>
      </c>
      <c r="B2606" s="361" t="s">
        <v>12247</v>
      </c>
      <c r="C2606" s="361">
        <v>26</v>
      </c>
      <c r="D2606" s="361" t="s">
        <v>1604</v>
      </c>
      <c r="E2606" s="361" t="s">
        <v>14876</v>
      </c>
      <c r="F2606" s="361" t="s">
        <v>16137</v>
      </c>
      <c r="G2606" s="361" t="s">
        <v>14867</v>
      </c>
      <c r="H2606" s="361">
        <v>703</v>
      </c>
      <c r="I2606" s="363" t="s">
        <v>14844</v>
      </c>
      <c r="J2606" s="363" t="s">
        <v>12514</v>
      </c>
      <c r="K2606" s="360" t="s">
        <v>13762</v>
      </c>
      <c r="L2606" s="360" t="s">
        <v>14877</v>
      </c>
      <c r="M2606" s="360"/>
      <c r="N2606" s="363" t="s">
        <v>16138</v>
      </c>
      <c r="O2606" s="363" t="s">
        <v>13844</v>
      </c>
      <c r="P2606" s="363" t="s">
        <v>14878</v>
      </c>
      <c r="Q2606" s="363" t="s">
        <v>14879</v>
      </c>
      <c r="R2606" s="363" t="s">
        <v>16139</v>
      </c>
      <c r="S2606" s="363" t="s">
        <v>10087</v>
      </c>
      <c r="T2606" s="419" t="str">
        <f t="shared" si="81"/>
        <v>703Xã Trường Xuân</v>
      </c>
      <c r="U2606" t="e">
        <f>VLOOKUP(S2606,'DM CQT mới'!$E$7:$E$132,1,)</f>
        <v>#N/A</v>
      </c>
      <c r="V2606" s="360" t="s">
        <v>14877</v>
      </c>
      <c r="W2606" s="363" t="s">
        <v>16138</v>
      </c>
      <c r="X2606" t="b">
        <f t="shared" si="80"/>
        <v>0</v>
      </c>
    </row>
    <row r="2607" spans="1:24" ht="45" hidden="1">
      <c r="A2607" s="360" t="s">
        <v>14880</v>
      </c>
      <c r="B2607" s="361" t="s">
        <v>12247</v>
      </c>
      <c r="C2607" s="361">
        <v>27</v>
      </c>
      <c r="D2607" s="361" t="s">
        <v>1585</v>
      </c>
      <c r="E2607" s="361" t="s">
        <v>14881</v>
      </c>
      <c r="F2607" s="361" t="s">
        <v>16140</v>
      </c>
      <c r="G2607" s="361" t="s">
        <v>14867</v>
      </c>
      <c r="H2607" s="361">
        <v>703</v>
      </c>
      <c r="I2607" s="363" t="s">
        <v>14844</v>
      </c>
      <c r="J2607" s="363" t="s">
        <v>12514</v>
      </c>
      <c r="K2607" s="360" t="s">
        <v>13765</v>
      </c>
      <c r="L2607" s="360" t="s">
        <v>14882</v>
      </c>
      <c r="M2607" s="360"/>
      <c r="N2607" s="363" t="s">
        <v>16141</v>
      </c>
      <c r="O2607" s="363" t="s">
        <v>13844</v>
      </c>
      <c r="P2607" s="363" t="s">
        <v>14883</v>
      </c>
      <c r="Q2607" s="363" t="s">
        <v>14884</v>
      </c>
      <c r="R2607" s="363" t="s">
        <v>16142</v>
      </c>
      <c r="S2607" s="363" t="s">
        <v>10091</v>
      </c>
      <c r="T2607" s="419" t="str">
        <f t="shared" si="81"/>
        <v>703Xã Kiến Đức</v>
      </c>
      <c r="U2607" t="e">
        <f>VLOOKUP(S2607,'DM CQT mới'!$E$7:$E$132,1,)</f>
        <v>#N/A</v>
      </c>
      <c r="V2607" s="360" t="s">
        <v>14882</v>
      </c>
      <c r="W2607" s="363" t="s">
        <v>16141</v>
      </c>
      <c r="X2607" t="b">
        <f t="shared" si="80"/>
        <v>0</v>
      </c>
    </row>
    <row r="2608" spans="1:24" ht="45" hidden="1">
      <c r="A2608" s="360" t="s">
        <v>14880</v>
      </c>
      <c r="B2608" s="361" t="s">
        <v>12247</v>
      </c>
      <c r="C2608" s="361">
        <v>27</v>
      </c>
      <c r="D2608" s="361" t="s">
        <v>1585</v>
      </c>
      <c r="E2608" s="361" t="s">
        <v>14881</v>
      </c>
      <c r="F2608" s="361" t="s">
        <v>16140</v>
      </c>
      <c r="G2608" s="361" t="s">
        <v>14867</v>
      </c>
      <c r="H2608" s="361">
        <v>703</v>
      </c>
      <c r="I2608" s="363" t="s">
        <v>14844</v>
      </c>
      <c r="J2608" s="363" t="s">
        <v>12514</v>
      </c>
      <c r="K2608" s="360" t="s">
        <v>13765</v>
      </c>
      <c r="L2608" s="360" t="s">
        <v>14882</v>
      </c>
      <c r="M2608" s="360"/>
      <c r="N2608" s="363" t="s">
        <v>16141</v>
      </c>
      <c r="O2608" s="363" t="s">
        <v>13844</v>
      </c>
      <c r="P2608" s="363" t="s">
        <v>14883</v>
      </c>
      <c r="Q2608" s="363" t="s">
        <v>14884</v>
      </c>
      <c r="R2608" s="363" t="s">
        <v>16142</v>
      </c>
      <c r="S2608" s="363" t="s">
        <v>10093</v>
      </c>
      <c r="T2608" s="419" t="str">
        <f t="shared" si="81"/>
        <v>703Xã Quảng Tín</v>
      </c>
      <c r="U2608" t="e">
        <f>VLOOKUP(S2608,'DM CQT mới'!$E$7:$E$132,1,)</f>
        <v>#N/A</v>
      </c>
      <c r="V2608" s="360" t="s">
        <v>14882</v>
      </c>
      <c r="W2608" s="363" t="s">
        <v>16141</v>
      </c>
      <c r="X2608" t="b">
        <f t="shared" si="80"/>
        <v>0</v>
      </c>
    </row>
    <row r="2609" spans="1:24" ht="45" hidden="1">
      <c r="A2609" s="360" t="s">
        <v>14880</v>
      </c>
      <c r="B2609" s="361" t="s">
        <v>12247</v>
      </c>
      <c r="C2609" s="361">
        <v>27</v>
      </c>
      <c r="D2609" s="361" t="s">
        <v>1585</v>
      </c>
      <c r="E2609" s="361" t="s">
        <v>14881</v>
      </c>
      <c r="F2609" s="361" t="s">
        <v>16140</v>
      </c>
      <c r="G2609" s="361" t="s">
        <v>14867</v>
      </c>
      <c r="H2609" s="361">
        <v>703</v>
      </c>
      <c r="I2609" s="363" t="s">
        <v>14844</v>
      </c>
      <c r="J2609" s="363" t="s">
        <v>12514</v>
      </c>
      <c r="K2609" s="360" t="s">
        <v>13765</v>
      </c>
      <c r="L2609" s="360" t="s">
        <v>14882</v>
      </c>
      <c r="M2609" s="360"/>
      <c r="N2609" s="363" t="s">
        <v>16141</v>
      </c>
      <c r="O2609" s="363" t="s">
        <v>13844</v>
      </c>
      <c r="P2609" s="363" t="s">
        <v>14883</v>
      </c>
      <c r="Q2609" s="363" t="s">
        <v>14884</v>
      </c>
      <c r="R2609" s="363" t="s">
        <v>16142</v>
      </c>
      <c r="S2609" s="363" t="s">
        <v>10092</v>
      </c>
      <c r="T2609" s="419" t="str">
        <f t="shared" si="81"/>
        <v>703Xã Nhân Cơ</v>
      </c>
      <c r="U2609" t="e">
        <f>VLOOKUP(S2609,'DM CQT mới'!$E$7:$E$132,1,)</f>
        <v>#N/A</v>
      </c>
      <c r="V2609" s="360" t="s">
        <v>14882</v>
      </c>
      <c r="W2609" s="363" t="s">
        <v>16141</v>
      </c>
      <c r="X2609" t="b">
        <f t="shared" si="80"/>
        <v>0</v>
      </c>
    </row>
    <row r="2610" spans="1:24" ht="45" hidden="1">
      <c r="A2610" s="360" t="s">
        <v>14880</v>
      </c>
      <c r="B2610" s="361" t="s">
        <v>12247</v>
      </c>
      <c r="C2610" s="361">
        <v>27</v>
      </c>
      <c r="D2610" s="361" t="s">
        <v>1585</v>
      </c>
      <c r="E2610" s="361" t="s">
        <v>14881</v>
      </c>
      <c r="F2610" s="361" t="s">
        <v>16140</v>
      </c>
      <c r="G2610" s="361" t="s">
        <v>14867</v>
      </c>
      <c r="H2610" s="361">
        <v>703</v>
      </c>
      <c r="I2610" s="363" t="s">
        <v>14844</v>
      </c>
      <c r="J2610" s="363" t="s">
        <v>12514</v>
      </c>
      <c r="K2610" s="360" t="s">
        <v>13765</v>
      </c>
      <c r="L2610" s="360" t="s">
        <v>14882</v>
      </c>
      <c r="M2610" s="360"/>
      <c r="N2610" s="363" t="s">
        <v>16141</v>
      </c>
      <c r="O2610" s="363" t="s">
        <v>13844</v>
      </c>
      <c r="P2610" s="363" t="s">
        <v>14883</v>
      </c>
      <c r="Q2610" s="363" t="s">
        <v>14884</v>
      </c>
      <c r="R2610" s="363" t="s">
        <v>16142</v>
      </c>
      <c r="S2610" s="363" t="s">
        <v>10095</v>
      </c>
      <c r="T2610" s="419" t="str">
        <f t="shared" si="81"/>
        <v>703Xã Quảng Trực</v>
      </c>
      <c r="U2610" t="e">
        <f>VLOOKUP(S2610,'DM CQT mới'!$E$7:$E$132,1,)</f>
        <v>#N/A</v>
      </c>
      <c r="V2610" s="360" t="s">
        <v>14882</v>
      </c>
      <c r="W2610" s="363" t="s">
        <v>16141</v>
      </c>
      <c r="X2610" t="b">
        <f t="shared" si="80"/>
        <v>0</v>
      </c>
    </row>
    <row r="2611" spans="1:24" ht="45" hidden="1">
      <c r="A2611" s="360" t="s">
        <v>14880</v>
      </c>
      <c r="B2611" s="361" t="s">
        <v>12247</v>
      </c>
      <c r="C2611" s="361">
        <v>27</v>
      </c>
      <c r="D2611" s="361" t="s">
        <v>1585</v>
      </c>
      <c r="E2611" s="361" t="s">
        <v>14881</v>
      </c>
      <c r="F2611" s="361" t="s">
        <v>16140</v>
      </c>
      <c r="G2611" s="361" t="s">
        <v>14867</v>
      </c>
      <c r="H2611" s="361">
        <v>703</v>
      </c>
      <c r="I2611" s="363" t="s">
        <v>14844</v>
      </c>
      <c r="J2611" s="363" t="s">
        <v>12514</v>
      </c>
      <c r="K2611" s="360" t="s">
        <v>13765</v>
      </c>
      <c r="L2611" s="360" t="s">
        <v>14882</v>
      </c>
      <c r="M2611" s="360"/>
      <c r="N2611" s="363" t="s">
        <v>16141</v>
      </c>
      <c r="O2611" s="363" t="s">
        <v>13844</v>
      </c>
      <c r="P2611" s="363" t="s">
        <v>14883</v>
      </c>
      <c r="Q2611" s="363" t="s">
        <v>14884</v>
      </c>
      <c r="R2611" s="363" t="s">
        <v>16142</v>
      </c>
      <c r="S2611" s="363" t="s">
        <v>8752</v>
      </c>
      <c r="T2611" s="419" t="str">
        <f t="shared" si="81"/>
        <v>703Xã Quảng Tân</v>
      </c>
      <c r="U2611" t="e">
        <f>VLOOKUP(S2611,'DM CQT mới'!$E$7:$E$132,1,)</f>
        <v>#N/A</v>
      </c>
      <c r="V2611" s="360" t="s">
        <v>14882</v>
      </c>
      <c r="W2611" s="363" t="s">
        <v>16141</v>
      </c>
      <c r="X2611" t="b">
        <f t="shared" si="80"/>
        <v>0</v>
      </c>
    </row>
    <row r="2612" spans="1:24" ht="45" hidden="1">
      <c r="A2612" s="360" t="s">
        <v>14880</v>
      </c>
      <c r="B2612" s="361" t="s">
        <v>12247</v>
      </c>
      <c r="C2612" s="361">
        <v>27</v>
      </c>
      <c r="D2612" s="361" t="s">
        <v>1585</v>
      </c>
      <c r="E2612" s="361" t="s">
        <v>14881</v>
      </c>
      <c r="F2612" s="361" t="s">
        <v>16140</v>
      </c>
      <c r="G2612" s="361" t="s">
        <v>14867</v>
      </c>
      <c r="H2612" s="361">
        <v>703</v>
      </c>
      <c r="I2612" s="363" t="s">
        <v>14844</v>
      </c>
      <c r="J2612" s="363" t="s">
        <v>12514</v>
      </c>
      <c r="K2612" s="360" t="s">
        <v>13765</v>
      </c>
      <c r="L2612" s="360" t="s">
        <v>14882</v>
      </c>
      <c r="M2612" s="360"/>
      <c r="N2612" s="363" t="s">
        <v>16141</v>
      </c>
      <c r="O2612" s="363" t="s">
        <v>13844</v>
      </c>
      <c r="P2612" s="363" t="s">
        <v>14883</v>
      </c>
      <c r="Q2612" s="363" t="s">
        <v>14884</v>
      </c>
      <c r="R2612" s="363" t="s">
        <v>16142</v>
      </c>
      <c r="S2612" s="363" t="s">
        <v>10090</v>
      </c>
      <c r="T2612" s="419" t="str">
        <f t="shared" si="81"/>
        <v>703Xã Tuy Đức</v>
      </c>
      <c r="U2612" t="e">
        <f>VLOOKUP(S2612,'DM CQT mới'!$E$7:$E$132,1,)</f>
        <v>#N/A</v>
      </c>
      <c r="V2612" s="360" t="s">
        <v>14882</v>
      </c>
      <c r="W2612" s="363" t="s">
        <v>16141</v>
      </c>
      <c r="X2612" t="b">
        <f t="shared" si="80"/>
        <v>0</v>
      </c>
    </row>
    <row r="2613" spans="1:24" ht="45" hidden="1">
      <c r="A2613" s="360" t="s">
        <v>14885</v>
      </c>
      <c r="B2613" s="361" t="s">
        <v>12247</v>
      </c>
      <c r="C2613" s="361">
        <v>28</v>
      </c>
      <c r="D2613" s="361" t="s">
        <v>5751</v>
      </c>
      <c r="E2613" s="361" t="s">
        <v>14886</v>
      </c>
      <c r="F2613" s="361" t="s">
        <v>16143</v>
      </c>
      <c r="G2613" s="361" t="s">
        <v>14867</v>
      </c>
      <c r="H2613" s="361">
        <v>703</v>
      </c>
      <c r="I2613" s="363" t="s">
        <v>14844</v>
      </c>
      <c r="J2613" s="363" t="s">
        <v>12514</v>
      </c>
      <c r="K2613" s="360" t="s">
        <v>13768</v>
      </c>
      <c r="L2613" s="360" t="s">
        <v>14887</v>
      </c>
      <c r="M2613" s="360"/>
      <c r="N2613" s="363" t="s">
        <v>16144</v>
      </c>
      <c r="O2613" s="363" t="s">
        <v>13844</v>
      </c>
      <c r="P2613" s="363" t="s">
        <v>14888</v>
      </c>
      <c r="Q2613" s="363" t="s">
        <v>14889</v>
      </c>
      <c r="R2613" s="363" t="s">
        <v>16145</v>
      </c>
      <c r="S2613" s="363" t="s">
        <v>10089</v>
      </c>
      <c r="T2613" s="419" t="str">
        <f t="shared" si="81"/>
        <v>703Xã Quảng Khê</v>
      </c>
      <c r="U2613" t="e">
        <f>VLOOKUP(S2613,'DM CQT mới'!$E$7:$E$132,1,)</f>
        <v>#N/A</v>
      </c>
      <c r="V2613" s="360" t="s">
        <v>14887</v>
      </c>
      <c r="W2613" s="363" t="s">
        <v>16144</v>
      </c>
      <c r="X2613" t="b">
        <f t="shared" si="80"/>
        <v>0</v>
      </c>
    </row>
    <row r="2614" spans="1:24" ht="45" hidden="1">
      <c r="A2614" s="360" t="s">
        <v>14885</v>
      </c>
      <c r="B2614" s="361" t="s">
        <v>12247</v>
      </c>
      <c r="C2614" s="361">
        <v>28</v>
      </c>
      <c r="D2614" s="361" t="s">
        <v>5751</v>
      </c>
      <c r="E2614" s="361" t="s">
        <v>14886</v>
      </c>
      <c r="F2614" s="361" t="s">
        <v>16143</v>
      </c>
      <c r="G2614" s="361" t="s">
        <v>14867</v>
      </c>
      <c r="H2614" s="361">
        <v>703</v>
      </c>
      <c r="I2614" s="363" t="s">
        <v>14844</v>
      </c>
      <c r="J2614" s="363" t="s">
        <v>12514</v>
      </c>
      <c r="K2614" s="360" t="s">
        <v>13768</v>
      </c>
      <c r="L2614" s="360" t="s">
        <v>14887</v>
      </c>
      <c r="M2614" s="360"/>
      <c r="N2614" s="363" t="s">
        <v>16144</v>
      </c>
      <c r="O2614" s="363" t="s">
        <v>13844</v>
      </c>
      <c r="P2614" s="363" t="s">
        <v>14888</v>
      </c>
      <c r="Q2614" s="363" t="s">
        <v>14889</v>
      </c>
      <c r="R2614" s="363" t="s">
        <v>16145</v>
      </c>
      <c r="S2614" s="363" t="s">
        <v>10088</v>
      </c>
      <c r="T2614" s="419" t="str">
        <f t="shared" si="81"/>
        <v>703Xã Tà Đùng</v>
      </c>
      <c r="U2614" t="e">
        <f>VLOOKUP(S2614,'DM CQT mới'!$E$7:$E$132,1,)</f>
        <v>#N/A</v>
      </c>
      <c r="V2614" s="360" t="s">
        <v>14887</v>
      </c>
      <c r="W2614" s="363" t="s">
        <v>16144</v>
      </c>
      <c r="X2614" t="b">
        <f t="shared" si="80"/>
        <v>0</v>
      </c>
    </row>
    <row r="2615" spans="1:24" ht="45" hidden="1">
      <c r="A2615" s="360" t="s">
        <v>14885</v>
      </c>
      <c r="B2615" s="361" t="s">
        <v>12247</v>
      </c>
      <c r="C2615" s="361">
        <v>28</v>
      </c>
      <c r="D2615" s="361" t="s">
        <v>5751</v>
      </c>
      <c r="E2615" s="361" t="s">
        <v>14886</v>
      </c>
      <c r="F2615" s="361" t="s">
        <v>16143</v>
      </c>
      <c r="G2615" s="361" t="s">
        <v>14867</v>
      </c>
      <c r="H2615" s="361">
        <v>703</v>
      </c>
      <c r="I2615" s="363" t="s">
        <v>14844</v>
      </c>
      <c r="J2615" s="363" t="s">
        <v>12514</v>
      </c>
      <c r="K2615" s="360" t="s">
        <v>13768</v>
      </c>
      <c r="L2615" s="360" t="s">
        <v>14887</v>
      </c>
      <c r="M2615" s="360"/>
      <c r="N2615" s="363" t="s">
        <v>16144</v>
      </c>
      <c r="O2615" s="363" t="s">
        <v>13844</v>
      </c>
      <c r="P2615" s="363" t="s">
        <v>14888</v>
      </c>
      <c r="Q2615" s="363" t="s">
        <v>14889</v>
      </c>
      <c r="R2615" s="363" t="s">
        <v>16145</v>
      </c>
      <c r="S2615" s="363" t="s">
        <v>10094</v>
      </c>
      <c r="T2615" s="419" t="str">
        <f t="shared" si="81"/>
        <v>703Xã Quảng Sơn</v>
      </c>
      <c r="U2615" t="e">
        <f>VLOOKUP(S2615,'DM CQT mới'!$E$7:$E$132,1,)</f>
        <v>#N/A</v>
      </c>
      <c r="V2615" s="360" t="s">
        <v>14887</v>
      </c>
      <c r="W2615" s="363" t="s">
        <v>16144</v>
      </c>
      <c r="X2615" t="b">
        <f t="shared" si="80"/>
        <v>0</v>
      </c>
    </row>
    <row r="2616" spans="1:24" ht="45" hidden="1">
      <c r="A2616" s="360" t="s">
        <v>14885</v>
      </c>
      <c r="B2616" s="361" t="s">
        <v>12247</v>
      </c>
      <c r="C2616" s="361">
        <v>28</v>
      </c>
      <c r="D2616" s="361" t="s">
        <v>5751</v>
      </c>
      <c r="E2616" s="361" t="s">
        <v>14886</v>
      </c>
      <c r="F2616" s="361" t="s">
        <v>16143</v>
      </c>
      <c r="G2616" s="361" t="s">
        <v>14867</v>
      </c>
      <c r="H2616" s="361">
        <v>703</v>
      </c>
      <c r="I2616" s="363" t="s">
        <v>14844</v>
      </c>
      <c r="J2616" s="363" t="s">
        <v>12514</v>
      </c>
      <c r="K2616" s="360" t="s">
        <v>13768</v>
      </c>
      <c r="L2616" s="360" t="s">
        <v>14887</v>
      </c>
      <c r="M2616" s="360"/>
      <c r="N2616" s="363" t="s">
        <v>16144</v>
      </c>
      <c r="O2616" s="363" t="s">
        <v>13844</v>
      </c>
      <c r="P2616" s="363" t="s">
        <v>14888</v>
      </c>
      <c r="Q2616" s="363" t="s">
        <v>14889</v>
      </c>
      <c r="R2616" s="363" t="s">
        <v>16145</v>
      </c>
      <c r="S2616" s="363" t="s">
        <v>15388</v>
      </c>
      <c r="T2616" s="419" t="str">
        <f t="shared" si="81"/>
        <v>703Xã Quảng Hòa</v>
      </c>
      <c r="U2616" t="e">
        <f>VLOOKUP(S2616,'DM CQT mới'!$E$7:$E$132,1,)</f>
        <v>#N/A</v>
      </c>
      <c r="V2616" s="360" t="s">
        <v>14887</v>
      </c>
      <c r="W2616" s="363" t="s">
        <v>16144</v>
      </c>
      <c r="X2616" t="b">
        <f t="shared" si="80"/>
        <v>0</v>
      </c>
    </row>
    <row r="2617" spans="1:24" ht="45" hidden="1">
      <c r="A2617" s="360" t="s">
        <v>14890</v>
      </c>
      <c r="B2617" s="361" t="s">
        <v>12400</v>
      </c>
      <c r="C2617" s="361">
        <v>3</v>
      </c>
      <c r="D2617" s="361">
        <v>1672</v>
      </c>
      <c r="E2617" s="361" t="s">
        <v>14891</v>
      </c>
      <c r="F2617" s="361" t="s">
        <v>16064</v>
      </c>
      <c r="G2617" s="361" t="s">
        <v>14892</v>
      </c>
      <c r="H2617" s="361">
        <v>703</v>
      </c>
      <c r="I2617" s="363" t="s">
        <v>14844</v>
      </c>
      <c r="J2617" s="363" t="s">
        <v>12514</v>
      </c>
      <c r="K2617" s="360" t="s">
        <v>7968</v>
      </c>
      <c r="L2617" s="360" t="s">
        <v>14893</v>
      </c>
      <c r="M2617" s="360"/>
      <c r="N2617" s="363" t="s">
        <v>16146</v>
      </c>
      <c r="O2617" s="363" t="s">
        <v>13844</v>
      </c>
      <c r="P2617" s="363" t="s">
        <v>5945</v>
      </c>
      <c r="Q2617" s="363" t="s">
        <v>14894</v>
      </c>
      <c r="R2617" s="363" t="s">
        <v>16147</v>
      </c>
      <c r="S2617" s="363" t="s">
        <v>10097</v>
      </c>
      <c r="T2617" s="419" t="str">
        <f t="shared" si="81"/>
        <v>703Phường Mũi Né</v>
      </c>
      <c r="U2617" t="e">
        <f>VLOOKUP(S2617,'DM CQT mới'!$E$7:$E$132,1,)</f>
        <v>#N/A</v>
      </c>
      <c r="V2617" s="360" t="s">
        <v>14893</v>
      </c>
      <c r="W2617" s="363" t="s">
        <v>16146</v>
      </c>
      <c r="X2617" t="b">
        <f t="shared" si="80"/>
        <v>0</v>
      </c>
    </row>
    <row r="2618" spans="1:24" ht="45" hidden="1">
      <c r="A2618" s="360" t="s">
        <v>14890</v>
      </c>
      <c r="B2618" s="361" t="s">
        <v>12400</v>
      </c>
      <c r="C2618" s="361">
        <v>3</v>
      </c>
      <c r="D2618" s="361">
        <v>1672</v>
      </c>
      <c r="E2618" s="361" t="s">
        <v>14891</v>
      </c>
      <c r="F2618" s="361" t="s">
        <v>16064</v>
      </c>
      <c r="G2618" s="361" t="s">
        <v>14892</v>
      </c>
      <c r="H2618" s="361">
        <v>703</v>
      </c>
      <c r="I2618" s="363" t="s">
        <v>14844</v>
      </c>
      <c r="J2618" s="363" t="s">
        <v>12514</v>
      </c>
      <c r="K2618" s="360" t="s">
        <v>7968</v>
      </c>
      <c r="L2618" s="360" t="s">
        <v>14893</v>
      </c>
      <c r="M2618" s="360"/>
      <c r="N2618" s="363" t="s">
        <v>16146</v>
      </c>
      <c r="O2618" s="363" t="s">
        <v>13844</v>
      </c>
      <c r="P2618" s="363" t="s">
        <v>5945</v>
      </c>
      <c r="Q2618" s="363" t="s">
        <v>14894</v>
      </c>
      <c r="R2618" s="363" t="s">
        <v>16147</v>
      </c>
      <c r="S2618" s="363" t="s">
        <v>12432</v>
      </c>
      <c r="T2618" s="419" t="str">
        <f t="shared" si="81"/>
        <v>703Phường Phú Thủy</v>
      </c>
      <c r="U2618" t="e">
        <f>VLOOKUP(S2618,'DM CQT mới'!$E$7:$E$132,1,)</f>
        <v>#N/A</v>
      </c>
      <c r="V2618" s="360" t="s">
        <v>14893</v>
      </c>
      <c r="W2618" s="363" t="s">
        <v>16146</v>
      </c>
      <c r="X2618" t="b">
        <f t="shared" si="80"/>
        <v>0</v>
      </c>
    </row>
    <row r="2619" spans="1:24" ht="45" hidden="1">
      <c r="A2619" s="360" t="s">
        <v>14890</v>
      </c>
      <c r="B2619" s="361" t="s">
        <v>12400</v>
      </c>
      <c r="C2619" s="361">
        <v>3</v>
      </c>
      <c r="D2619" s="361">
        <v>1672</v>
      </c>
      <c r="E2619" s="361" t="s">
        <v>14891</v>
      </c>
      <c r="F2619" s="361" t="s">
        <v>16064</v>
      </c>
      <c r="G2619" s="361" t="s">
        <v>14892</v>
      </c>
      <c r="H2619" s="361">
        <v>703</v>
      </c>
      <c r="I2619" s="363" t="s">
        <v>14844</v>
      </c>
      <c r="J2619" s="363" t="s">
        <v>12514</v>
      </c>
      <c r="K2619" s="360" t="s">
        <v>7968</v>
      </c>
      <c r="L2619" s="360" t="s">
        <v>14893</v>
      </c>
      <c r="M2619" s="360"/>
      <c r="N2619" s="363" t="s">
        <v>16146</v>
      </c>
      <c r="O2619" s="363" t="s">
        <v>13844</v>
      </c>
      <c r="P2619" s="363" t="s">
        <v>5945</v>
      </c>
      <c r="Q2619" s="363" t="s">
        <v>14894</v>
      </c>
      <c r="R2619" s="363" t="s">
        <v>16147</v>
      </c>
      <c r="S2619" s="363" t="s">
        <v>10096</v>
      </c>
      <c r="T2619" s="419" t="str">
        <f t="shared" si="81"/>
        <v>703Phường Hàm Thắng</v>
      </c>
      <c r="U2619" t="e">
        <f>VLOOKUP(S2619,'DM CQT mới'!$E$7:$E$132,1,)</f>
        <v>#N/A</v>
      </c>
      <c r="V2619" s="360" t="s">
        <v>14893</v>
      </c>
      <c r="W2619" s="363" t="s">
        <v>16146</v>
      </c>
      <c r="X2619" t="b">
        <f t="shared" si="80"/>
        <v>0</v>
      </c>
    </row>
    <row r="2620" spans="1:24" ht="45" hidden="1">
      <c r="A2620" s="360" t="s">
        <v>14890</v>
      </c>
      <c r="B2620" s="361" t="s">
        <v>12400</v>
      </c>
      <c r="C2620" s="361">
        <v>3</v>
      </c>
      <c r="D2620" s="361">
        <v>1672</v>
      </c>
      <c r="E2620" s="361" t="s">
        <v>14891</v>
      </c>
      <c r="F2620" s="361" t="s">
        <v>16064</v>
      </c>
      <c r="G2620" s="361" t="s">
        <v>14892</v>
      </c>
      <c r="H2620" s="361">
        <v>703</v>
      </c>
      <c r="I2620" s="363" t="s">
        <v>14844</v>
      </c>
      <c r="J2620" s="363" t="s">
        <v>12514</v>
      </c>
      <c r="K2620" s="360" t="s">
        <v>7968</v>
      </c>
      <c r="L2620" s="360" t="s">
        <v>14893</v>
      </c>
      <c r="M2620" s="360"/>
      <c r="N2620" s="363" t="s">
        <v>16146</v>
      </c>
      <c r="O2620" s="363" t="s">
        <v>13844</v>
      </c>
      <c r="P2620" s="363" t="s">
        <v>5945</v>
      </c>
      <c r="Q2620" s="363" t="s">
        <v>14894</v>
      </c>
      <c r="R2620" s="363" t="s">
        <v>16147</v>
      </c>
      <c r="S2620" s="363" t="s">
        <v>8073</v>
      </c>
      <c r="T2620" s="419" t="str">
        <f t="shared" si="81"/>
        <v>703Phường Bình Thuận</v>
      </c>
      <c r="U2620" t="e">
        <f>VLOOKUP(S2620,'DM CQT mới'!$E$7:$E$132,1,)</f>
        <v>#N/A</v>
      </c>
      <c r="V2620" s="360" t="s">
        <v>14893</v>
      </c>
      <c r="W2620" s="363" t="s">
        <v>16146</v>
      </c>
      <c r="X2620" t="b">
        <f t="shared" si="80"/>
        <v>0</v>
      </c>
    </row>
    <row r="2621" spans="1:24" ht="45" hidden="1">
      <c r="A2621" s="360" t="s">
        <v>14890</v>
      </c>
      <c r="B2621" s="361" t="s">
        <v>12400</v>
      </c>
      <c r="C2621" s="361">
        <v>3</v>
      </c>
      <c r="D2621" s="361">
        <v>1672</v>
      </c>
      <c r="E2621" s="361" t="s">
        <v>14891</v>
      </c>
      <c r="F2621" s="361" t="s">
        <v>16064</v>
      </c>
      <c r="G2621" s="361" t="s">
        <v>14892</v>
      </c>
      <c r="H2621" s="361">
        <v>703</v>
      </c>
      <c r="I2621" s="363" t="s">
        <v>14844</v>
      </c>
      <c r="J2621" s="363" t="s">
        <v>12514</v>
      </c>
      <c r="K2621" s="360" t="s">
        <v>7968</v>
      </c>
      <c r="L2621" s="360" t="s">
        <v>14893</v>
      </c>
      <c r="M2621" s="360"/>
      <c r="N2621" s="363" t="s">
        <v>16146</v>
      </c>
      <c r="O2621" s="363" t="s">
        <v>13844</v>
      </c>
      <c r="P2621" s="363" t="s">
        <v>5945</v>
      </c>
      <c r="Q2621" s="363" t="s">
        <v>14894</v>
      </c>
      <c r="R2621" s="363" t="s">
        <v>16147</v>
      </c>
      <c r="S2621" s="363" t="s">
        <v>10098</v>
      </c>
      <c r="T2621" s="419" t="str">
        <f t="shared" si="81"/>
        <v>703Phường Phan Thiết</v>
      </c>
      <c r="U2621" t="e">
        <f>VLOOKUP(S2621,'DM CQT mới'!$E$7:$E$132,1,)</f>
        <v>#N/A</v>
      </c>
      <c r="V2621" s="360" t="s">
        <v>14893</v>
      </c>
      <c r="W2621" s="363" t="s">
        <v>16146</v>
      </c>
      <c r="X2621" t="b">
        <f t="shared" si="80"/>
        <v>0</v>
      </c>
    </row>
    <row r="2622" spans="1:24" ht="45" hidden="1">
      <c r="A2622" s="360" t="s">
        <v>14890</v>
      </c>
      <c r="B2622" s="361" t="s">
        <v>12400</v>
      </c>
      <c r="C2622" s="361">
        <v>3</v>
      </c>
      <c r="D2622" s="361">
        <v>1672</v>
      </c>
      <c r="E2622" s="361" t="s">
        <v>14891</v>
      </c>
      <c r="F2622" s="361" t="s">
        <v>16064</v>
      </c>
      <c r="G2622" s="361" t="s">
        <v>14892</v>
      </c>
      <c r="H2622" s="361">
        <v>703</v>
      </c>
      <c r="I2622" s="363" t="s">
        <v>14844</v>
      </c>
      <c r="J2622" s="363" t="s">
        <v>12514</v>
      </c>
      <c r="K2622" s="360" t="s">
        <v>7968</v>
      </c>
      <c r="L2622" s="360" t="s">
        <v>14893</v>
      </c>
      <c r="M2622" s="360"/>
      <c r="N2622" s="363" t="s">
        <v>16146</v>
      </c>
      <c r="O2622" s="363" t="s">
        <v>13844</v>
      </c>
      <c r="P2622" s="363" t="s">
        <v>5945</v>
      </c>
      <c r="Q2622" s="363" t="s">
        <v>14894</v>
      </c>
      <c r="R2622" s="363" t="s">
        <v>16147</v>
      </c>
      <c r="S2622" s="363" t="s">
        <v>10099</v>
      </c>
      <c r="T2622" s="419" t="str">
        <f t="shared" si="81"/>
        <v>703Phường Tiến Thành</v>
      </c>
      <c r="U2622" t="e">
        <f>VLOOKUP(S2622,'DM CQT mới'!$E$7:$E$132,1,)</f>
        <v>#N/A</v>
      </c>
      <c r="V2622" s="360" t="s">
        <v>14893</v>
      </c>
      <c r="W2622" s="363" t="s">
        <v>16146</v>
      </c>
      <c r="X2622" t="b">
        <f t="shared" si="80"/>
        <v>0</v>
      </c>
    </row>
    <row r="2623" spans="1:24" ht="45" hidden="1">
      <c r="A2623" s="360" t="s">
        <v>14890</v>
      </c>
      <c r="B2623" s="361" t="s">
        <v>12400</v>
      </c>
      <c r="C2623" s="361">
        <v>3</v>
      </c>
      <c r="D2623" s="361">
        <v>1672</v>
      </c>
      <c r="E2623" s="361" t="s">
        <v>14891</v>
      </c>
      <c r="F2623" s="361" t="s">
        <v>16064</v>
      </c>
      <c r="G2623" s="361" t="s">
        <v>14892</v>
      </c>
      <c r="H2623" s="361">
        <v>703</v>
      </c>
      <c r="I2623" s="363" t="s">
        <v>14844</v>
      </c>
      <c r="J2623" s="363" t="s">
        <v>12514</v>
      </c>
      <c r="K2623" s="360" t="s">
        <v>7968</v>
      </c>
      <c r="L2623" s="360" t="s">
        <v>14893</v>
      </c>
      <c r="M2623" s="360"/>
      <c r="N2623" s="363" t="s">
        <v>16146</v>
      </c>
      <c r="O2623" s="363" t="s">
        <v>13844</v>
      </c>
      <c r="P2623" s="363" t="s">
        <v>5945</v>
      </c>
      <c r="Q2623" s="363" t="s">
        <v>14894</v>
      </c>
      <c r="R2623" s="363" t="s">
        <v>16147</v>
      </c>
      <c r="S2623" s="363" t="s">
        <v>10102</v>
      </c>
      <c r="T2623" s="419" t="str">
        <f t="shared" si="81"/>
        <v>703Xã Tuyên Quang</v>
      </c>
      <c r="U2623" t="e">
        <f>VLOOKUP(S2623,'DM CQT mới'!$E$7:$E$132,1,)</f>
        <v>#N/A</v>
      </c>
      <c r="V2623" s="360" t="s">
        <v>14893</v>
      </c>
      <c r="W2623" s="363" t="s">
        <v>16146</v>
      </c>
      <c r="X2623" t="b">
        <f t="shared" si="80"/>
        <v>0</v>
      </c>
    </row>
    <row r="2624" spans="1:24" ht="60" hidden="1">
      <c r="A2624" s="360" t="s">
        <v>14895</v>
      </c>
      <c r="B2624" s="361" t="s">
        <v>12400</v>
      </c>
      <c r="C2624" s="361">
        <v>4</v>
      </c>
      <c r="D2624" s="361" t="s">
        <v>5961</v>
      </c>
      <c r="E2624" s="361" t="s">
        <v>14896</v>
      </c>
      <c r="F2624" s="361" t="s">
        <v>16066</v>
      </c>
      <c r="G2624" s="361" t="s">
        <v>14892</v>
      </c>
      <c r="H2624" s="361">
        <v>703</v>
      </c>
      <c r="I2624" s="363" t="s">
        <v>14844</v>
      </c>
      <c r="J2624" s="363" t="s">
        <v>12514</v>
      </c>
      <c r="K2624" s="360" t="s">
        <v>7964</v>
      </c>
      <c r="L2624" s="360" t="s">
        <v>14897</v>
      </c>
      <c r="M2624" s="360"/>
      <c r="N2624" s="363" t="s">
        <v>16148</v>
      </c>
      <c r="O2624" s="363" t="s">
        <v>13844</v>
      </c>
      <c r="P2624" s="363" t="s">
        <v>14898</v>
      </c>
      <c r="Q2624" s="363" t="s">
        <v>14899</v>
      </c>
      <c r="R2624" s="363" t="s">
        <v>16149</v>
      </c>
      <c r="S2624" s="363" t="s">
        <v>10104</v>
      </c>
      <c r="T2624" s="419" t="str">
        <f t="shared" si="81"/>
        <v>703Xã Vĩnh Hảo</v>
      </c>
      <c r="U2624" t="e">
        <f>VLOOKUP(S2624,'DM CQT mới'!$E$7:$E$132,1,)</f>
        <v>#N/A</v>
      </c>
      <c r="V2624" s="360" t="s">
        <v>14897</v>
      </c>
      <c r="W2624" s="363" t="s">
        <v>16148</v>
      </c>
      <c r="X2624" t="b">
        <f t="shared" si="80"/>
        <v>0</v>
      </c>
    </row>
    <row r="2625" spans="1:24" ht="60" hidden="1">
      <c r="A2625" s="360" t="s">
        <v>14895</v>
      </c>
      <c r="B2625" s="361" t="s">
        <v>12400</v>
      </c>
      <c r="C2625" s="361">
        <v>4</v>
      </c>
      <c r="D2625" s="361" t="s">
        <v>5961</v>
      </c>
      <c r="E2625" s="361" t="s">
        <v>14896</v>
      </c>
      <c r="F2625" s="361" t="s">
        <v>16066</v>
      </c>
      <c r="G2625" s="361" t="s">
        <v>14892</v>
      </c>
      <c r="H2625" s="361">
        <v>703</v>
      </c>
      <c r="I2625" s="363" t="s">
        <v>14844</v>
      </c>
      <c r="J2625" s="363" t="s">
        <v>12514</v>
      </c>
      <c r="K2625" s="360" t="s">
        <v>7964</v>
      </c>
      <c r="L2625" s="360" t="s">
        <v>14897</v>
      </c>
      <c r="M2625" s="360"/>
      <c r="N2625" s="363" t="s">
        <v>16148</v>
      </c>
      <c r="O2625" s="363" t="s">
        <v>13844</v>
      </c>
      <c r="P2625" s="363" t="s">
        <v>14898</v>
      </c>
      <c r="Q2625" s="363" t="s">
        <v>14899</v>
      </c>
      <c r="R2625" s="363" t="s">
        <v>16149</v>
      </c>
      <c r="S2625" s="363" t="s">
        <v>10105</v>
      </c>
      <c r="T2625" s="419" t="str">
        <f t="shared" si="81"/>
        <v>703Xã Liên Hương</v>
      </c>
      <c r="U2625" t="e">
        <f>VLOOKUP(S2625,'DM CQT mới'!$E$7:$E$132,1,)</f>
        <v>#N/A</v>
      </c>
      <c r="V2625" s="360" t="s">
        <v>14897</v>
      </c>
      <c r="W2625" s="363" t="s">
        <v>16148</v>
      </c>
      <c r="X2625" t="b">
        <f t="shared" si="80"/>
        <v>0</v>
      </c>
    </row>
    <row r="2626" spans="1:24" ht="60" hidden="1">
      <c r="A2626" s="360" t="s">
        <v>14895</v>
      </c>
      <c r="B2626" s="361" t="s">
        <v>12400</v>
      </c>
      <c r="C2626" s="361">
        <v>4</v>
      </c>
      <c r="D2626" s="361" t="s">
        <v>5961</v>
      </c>
      <c r="E2626" s="361" t="s">
        <v>14896</v>
      </c>
      <c r="F2626" s="361" t="s">
        <v>16066</v>
      </c>
      <c r="G2626" s="361" t="s">
        <v>14892</v>
      </c>
      <c r="H2626" s="361">
        <v>703</v>
      </c>
      <c r="I2626" s="363" t="s">
        <v>14844</v>
      </c>
      <c r="J2626" s="363" t="s">
        <v>12514</v>
      </c>
      <c r="K2626" s="360" t="s">
        <v>7964</v>
      </c>
      <c r="L2626" s="360" t="s">
        <v>14897</v>
      </c>
      <c r="M2626" s="360"/>
      <c r="N2626" s="363" t="s">
        <v>16148</v>
      </c>
      <c r="O2626" s="363" t="s">
        <v>13844</v>
      </c>
      <c r="P2626" s="363" t="s">
        <v>14898</v>
      </c>
      <c r="Q2626" s="363" t="s">
        <v>14899</v>
      </c>
      <c r="R2626" s="363" t="s">
        <v>16149</v>
      </c>
      <c r="S2626" s="363" t="s">
        <v>10106</v>
      </c>
      <c r="T2626" s="419" t="str">
        <f t="shared" si="81"/>
        <v>703Xã Tuy Phong</v>
      </c>
      <c r="U2626" t="e">
        <f>VLOOKUP(S2626,'DM CQT mới'!$E$7:$E$132,1,)</f>
        <v>#N/A</v>
      </c>
      <c r="V2626" s="360" t="s">
        <v>14897</v>
      </c>
      <c r="W2626" s="363" t="s">
        <v>16148</v>
      </c>
      <c r="X2626" t="b">
        <f t="shared" si="80"/>
        <v>0</v>
      </c>
    </row>
    <row r="2627" spans="1:24" ht="60" hidden="1">
      <c r="A2627" s="360" t="s">
        <v>14895</v>
      </c>
      <c r="B2627" s="361" t="s">
        <v>12400</v>
      </c>
      <c r="C2627" s="361">
        <v>4</v>
      </c>
      <c r="D2627" s="361" t="s">
        <v>5961</v>
      </c>
      <c r="E2627" s="361" t="s">
        <v>14896</v>
      </c>
      <c r="F2627" s="361" t="s">
        <v>16066</v>
      </c>
      <c r="G2627" s="361" t="s">
        <v>14892</v>
      </c>
      <c r="H2627" s="361">
        <v>703</v>
      </c>
      <c r="I2627" s="363" t="s">
        <v>14844</v>
      </c>
      <c r="J2627" s="363" t="s">
        <v>12514</v>
      </c>
      <c r="K2627" s="360" t="s">
        <v>7964</v>
      </c>
      <c r="L2627" s="360" t="s">
        <v>14897</v>
      </c>
      <c r="M2627" s="360"/>
      <c r="N2627" s="363" t="s">
        <v>16148</v>
      </c>
      <c r="O2627" s="363" t="s">
        <v>13844</v>
      </c>
      <c r="P2627" s="363" t="s">
        <v>14898</v>
      </c>
      <c r="Q2627" s="363" t="s">
        <v>14899</v>
      </c>
      <c r="R2627" s="363" t="s">
        <v>16149</v>
      </c>
      <c r="S2627" s="363" t="s">
        <v>10107</v>
      </c>
      <c r="T2627" s="419" t="str">
        <f t="shared" si="81"/>
        <v>703Xã Phan Rí Cửa</v>
      </c>
      <c r="U2627" t="e">
        <f>VLOOKUP(S2627,'DM CQT mới'!$E$7:$E$132,1,)</f>
        <v>#N/A</v>
      </c>
      <c r="V2627" s="360" t="s">
        <v>14897</v>
      </c>
      <c r="W2627" s="363" t="s">
        <v>16148</v>
      </c>
      <c r="X2627" t="b">
        <f t="shared" si="80"/>
        <v>0</v>
      </c>
    </row>
    <row r="2628" spans="1:24" ht="60" hidden="1">
      <c r="A2628" s="360" t="s">
        <v>14895</v>
      </c>
      <c r="B2628" s="361" t="s">
        <v>12400</v>
      </c>
      <c r="C2628" s="361">
        <v>4</v>
      </c>
      <c r="D2628" s="361" t="s">
        <v>5961</v>
      </c>
      <c r="E2628" s="361" t="s">
        <v>14896</v>
      </c>
      <c r="F2628" s="361" t="s">
        <v>16066</v>
      </c>
      <c r="G2628" s="361" t="s">
        <v>14892</v>
      </c>
      <c r="H2628" s="361">
        <v>703</v>
      </c>
      <c r="I2628" s="363" t="s">
        <v>14844</v>
      </c>
      <c r="J2628" s="363" t="s">
        <v>12514</v>
      </c>
      <c r="K2628" s="360" t="s">
        <v>7964</v>
      </c>
      <c r="L2628" s="360" t="s">
        <v>14897</v>
      </c>
      <c r="M2628" s="360"/>
      <c r="N2628" s="363" t="s">
        <v>16148</v>
      </c>
      <c r="O2628" s="363" t="s">
        <v>13844</v>
      </c>
      <c r="P2628" s="363" t="s">
        <v>14898</v>
      </c>
      <c r="Q2628" s="363" t="s">
        <v>14899</v>
      </c>
      <c r="R2628" s="363" t="s">
        <v>16149</v>
      </c>
      <c r="S2628" s="363" t="s">
        <v>10108</v>
      </c>
      <c r="T2628" s="419" t="str">
        <f t="shared" si="81"/>
        <v>703Xã Bắc Bình</v>
      </c>
      <c r="U2628" t="e">
        <f>VLOOKUP(S2628,'DM CQT mới'!$E$7:$E$132,1,)</f>
        <v>#N/A</v>
      </c>
      <c r="V2628" s="360" t="s">
        <v>14897</v>
      </c>
      <c r="W2628" s="363" t="s">
        <v>16148</v>
      </c>
      <c r="X2628" t="b">
        <f t="shared" ref="X2628:X2691" si="82">V2628=D2628</f>
        <v>0</v>
      </c>
    </row>
    <row r="2629" spans="1:24" ht="60" hidden="1">
      <c r="A2629" s="360" t="s">
        <v>14895</v>
      </c>
      <c r="B2629" s="361" t="s">
        <v>12400</v>
      </c>
      <c r="C2629" s="361">
        <v>4</v>
      </c>
      <c r="D2629" s="361" t="s">
        <v>5961</v>
      </c>
      <c r="E2629" s="361" t="s">
        <v>14896</v>
      </c>
      <c r="F2629" s="361" t="s">
        <v>16066</v>
      </c>
      <c r="G2629" s="361" t="s">
        <v>14892</v>
      </c>
      <c r="H2629" s="361">
        <v>703</v>
      </c>
      <c r="I2629" s="363" t="s">
        <v>14844</v>
      </c>
      <c r="J2629" s="363" t="s">
        <v>12514</v>
      </c>
      <c r="K2629" s="360" t="s">
        <v>7964</v>
      </c>
      <c r="L2629" s="360" t="s">
        <v>14897</v>
      </c>
      <c r="M2629" s="360"/>
      <c r="N2629" s="363" t="s">
        <v>16148</v>
      </c>
      <c r="O2629" s="363" t="s">
        <v>13844</v>
      </c>
      <c r="P2629" s="363" t="s">
        <v>14898</v>
      </c>
      <c r="Q2629" s="363" t="s">
        <v>14899</v>
      </c>
      <c r="R2629" s="363" t="s">
        <v>16149</v>
      </c>
      <c r="S2629" s="363" t="s">
        <v>10109</v>
      </c>
      <c r="T2629" s="419" t="str">
        <f t="shared" ref="T2629:T2692" si="83">H2629&amp;S2629</f>
        <v>703Xã Phan Sơn</v>
      </c>
      <c r="U2629" t="e">
        <f>VLOOKUP(S2629,'DM CQT mới'!$E$7:$E$132,1,)</f>
        <v>#N/A</v>
      </c>
      <c r="V2629" s="360" t="s">
        <v>14897</v>
      </c>
      <c r="W2629" s="363" t="s">
        <v>16148</v>
      </c>
      <c r="X2629" t="b">
        <f t="shared" si="82"/>
        <v>0</v>
      </c>
    </row>
    <row r="2630" spans="1:24" ht="60" hidden="1">
      <c r="A2630" s="360" t="s">
        <v>14895</v>
      </c>
      <c r="B2630" s="361" t="s">
        <v>12400</v>
      </c>
      <c r="C2630" s="361">
        <v>4</v>
      </c>
      <c r="D2630" s="361" t="s">
        <v>5961</v>
      </c>
      <c r="E2630" s="361" t="s">
        <v>14896</v>
      </c>
      <c r="F2630" s="361" t="s">
        <v>16066</v>
      </c>
      <c r="G2630" s="361" t="s">
        <v>14892</v>
      </c>
      <c r="H2630" s="361">
        <v>703</v>
      </c>
      <c r="I2630" s="363" t="s">
        <v>14844</v>
      </c>
      <c r="J2630" s="363" t="s">
        <v>12514</v>
      </c>
      <c r="K2630" s="360" t="s">
        <v>7964</v>
      </c>
      <c r="L2630" s="360" t="s">
        <v>14897</v>
      </c>
      <c r="M2630" s="360"/>
      <c r="N2630" s="363" t="s">
        <v>16148</v>
      </c>
      <c r="O2630" s="363" t="s">
        <v>13844</v>
      </c>
      <c r="P2630" s="363" t="s">
        <v>14898</v>
      </c>
      <c r="Q2630" s="363" t="s">
        <v>14899</v>
      </c>
      <c r="R2630" s="363" t="s">
        <v>16149</v>
      </c>
      <c r="S2630" s="363" t="s">
        <v>8761</v>
      </c>
      <c r="T2630" s="419" t="str">
        <f t="shared" si="83"/>
        <v>703Xã Hải Ninh</v>
      </c>
      <c r="U2630" t="e">
        <f>VLOOKUP(S2630,'DM CQT mới'!$E$7:$E$132,1,)</f>
        <v>#N/A</v>
      </c>
      <c r="V2630" s="360" t="s">
        <v>14897</v>
      </c>
      <c r="W2630" s="363" t="s">
        <v>16148</v>
      </c>
      <c r="X2630" t="b">
        <f t="shared" si="82"/>
        <v>0</v>
      </c>
    </row>
    <row r="2631" spans="1:24" ht="60" hidden="1">
      <c r="A2631" s="360" t="s">
        <v>14895</v>
      </c>
      <c r="B2631" s="361" t="s">
        <v>12400</v>
      </c>
      <c r="C2631" s="361">
        <v>4</v>
      </c>
      <c r="D2631" s="361" t="s">
        <v>5961</v>
      </c>
      <c r="E2631" s="361" t="s">
        <v>14896</v>
      </c>
      <c r="F2631" s="361" t="s">
        <v>16066</v>
      </c>
      <c r="G2631" s="361" t="s">
        <v>14892</v>
      </c>
      <c r="H2631" s="361">
        <v>703</v>
      </c>
      <c r="I2631" s="363" t="s">
        <v>14844</v>
      </c>
      <c r="J2631" s="363" t="s">
        <v>12514</v>
      </c>
      <c r="K2631" s="360" t="s">
        <v>7964</v>
      </c>
      <c r="L2631" s="360" t="s">
        <v>14897</v>
      </c>
      <c r="M2631" s="360"/>
      <c r="N2631" s="363" t="s">
        <v>16148</v>
      </c>
      <c r="O2631" s="363" t="s">
        <v>13844</v>
      </c>
      <c r="P2631" s="363" t="s">
        <v>14898</v>
      </c>
      <c r="Q2631" s="363" t="s">
        <v>14899</v>
      </c>
      <c r="R2631" s="363" t="s">
        <v>16149</v>
      </c>
      <c r="S2631" s="363" t="s">
        <v>8647</v>
      </c>
      <c r="T2631" s="419" t="str">
        <f t="shared" si="83"/>
        <v>703Xã Lương Sơn</v>
      </c>
      <c r="U2631" t="e">
        <f>VLOOKUP(S2631,'DM CQT mới'!$E$7:$E$132,1,)</f>
        <v>#N/A</v>
      </c>
      <c r="V2631" s="360" t="s">
        <v>14897</v>
      </c>
      <c r="W2631" s="363" t="s">
        <v>16148</v>
      </c>
      <c r="X2631" t="b">
        <f t="shared" si="82"/>
        <v>0</v>
      </c>
    </row>
    <row r="2632" spans="1:24" ht="60" hidden="1">
      <c r="A2632" s="360" t="s">
        <v>14895</v>
      </c>
      <c r="B2632" s="361" t="s">
        <v>12400</v>
      </c>
      <c r="C2632" s="361">
        <v>4</v>
      </c>
      <c r="D2632" s="361" t="s">
        <v>5961</v>
      </c>
      <c r="E2632" s="361" t="s">
        <v>14896</v>
      </c>
      <c r="F2632" s="361" t="s">
        <v>16066</v>
      </c>
      <c r="G2632" s="361" t="s">
        <v>14892</v>
      </c>
      <c r="H2632" s="361">
        <v>703</v>
      </c>
      <c r="I2632" s="363" t="s">
        <v>14844</v>
      </c>
      <c r="J2632" s="363" t="s">
        <v>12514</v>
      </c>
      <c r="K2632" s="360" t="s">
        <v>7964</v>
      </c>
      <c r="L2632" s="360" t="s">
        <v>14897</v>
      </c>
      <c r="M2632" s="360"/>
      <c r="N2632" s="363" t="s">
        <v>16148</v>
      </c>
      <c r="O2632" s="363" t="s">
        <v>13844</v>
      </c>
      <c r="P2632" s="363" t="s">
        <v>14898</v>
      </c>
      <c r="Q2632" s="363" t="s">
        <v>14899</v>
      </c>
      <c r="R2632" s="363" t="s">
        <v>16149</v>
      </c>
      <c r="S2632" s="363" t="s">
        <v>8034</v>
      </c>
      <c r="T2632" s="419" t="str">
        <f t="shared" si="83"/>
        <v>703Xã Hồng Thái</v>
      </c>
      <c r="U2632" t="e">
        <f>VLOOKUP(S2632,'DM CQT mới'!$E$7:$E$132,1,)</f>
        <v>#N/A</v>
      </c>
      <c r="V2632" s="360" t="s">
        <v>14897</v>
      </c>
      <c r="W2632" s="363" t="s">
        <v>16148</v>
      </c>
      <c r="X2632" t="b">
        <f t="shared" si="82"/>
        <v>0</v>
      </c>
    </row>
    <row r="2633" spans="1:24" ht="60" hidden="1">
      <c r="A2633" s="360" t="s">
        <v>14895</v>
      </c>
      <c r="B2633" s="361" t="s">
        <v>12400</v>
      </c>
      <c r="C2633" s="361">
        <v>4</v>
      </c>
      <c r="D2633" s="361" t="s">
        <v>5961</v>
      </c>
      <c r="E2633" s="361" t="s">
        <v>14896</v>
      </c>
      <c r="F2633" s="361" t="s">
        <v>16066</v>
      </c>
      <c r="G2633" s="361" t="s">
        <v>14892</v>
      </c>
      <c r="H2633" s="361">
        <v>703</v>
      </c>
      <c r="I2633" s="363" t="s">
        <v>14844</v>
      </c>
      <c r="J2633" s="363" t="s">
        <v>12514</v>
      </c>
      <c r="K2633" s="360" t="s">
        <v>7964</v>
      </c>
      <c r="L2633" s="360" t="s">
        <v>14897</v>
      </c>
      <c r="M2633" s="360"/>
      <c r="N2633" s="363" t="s">
        <v>16148</v>
      </c>
      <c r="O2633" s="363" t="s">
        <v>13844</v>
      </c>
      <c r="P2633" s="363" t="s">
        <v>14898</v>
      </c>
      <c r="Q2633" s="363" t="s">
        <v>14899</v>
      </c>
      <c r="R2633" s="363" t="s">
        <v>16149</v>
      </c>
      <c r="S2633" s="363" t="s">
        <v>10110</v>
      </c>
      <c r="T2633" s="419" t="str">
        <f t="shared" si="83"/>
        <v>703Xã Sông Lũy</v>
      </c>
      <c r="U2633" t="e">
        <f>VLOOKUP(S2633,'DM CQT mới'!$E$7:$E$132,1,)</f>
        <v>#N/A</v>
      </c>
      <c r="V2633" s="360" t="s">
        <v>14897</v>
      </c>
      <c r="W2633" s="363" t="s">
        <v>16148</v>
      </c>
      <c r="X2633" t="b">
        <f t="shared" si="82"/>
        <v>0</v>
      </c>
    </row>
    <row r="2634" spans="1:24" ht="60" hidden="1">
      <c r="A2634" s="360" t="s">
        <v>14895</v>
      </c>
      <c r="B2634" s="361" t="s">
        <v>12400</v>
      </c>
      <c r="C2634" s="361">
        <v>4</v>
      </c>
      <c r="D2634" s="361" t="s">
        <v>5961</v>
      </c>
      <c r="E2634" s="361" t="s">
        <v>14896</v>
      </c>
      <c r="F2634" s="361" t="s">
        <v>16066</v>
      </c>
      <c r="G2634" s="361" t="s">
        <v>14892</v>
      </c>
      <c r="H2634" s="361">
        <v>703</v>
      </c>
      <c r="I2634" s="363" t="s">
        <v>14844</v>
      </c>
      <c r="J2634" s="363" t="s">
        <v>12514</v>
      </c>
      <c r="K2634" s="360" t="s">
        <v>7964</v>
      </c>
      <c r="L2634" s="360" t="s">
        <v>14897</v>
      </c>
      <c r="M2634" s="360"/>
      <c r="N2634" s="363" t="s">
        <v>16148</v>
      </c>
      <c r="O2634" s="363" t="s">
        <v>13844</v>
      </c>
      <c r="P2634" s="363" t="s">
        <v>14898</v>
      </c>
      <c r="Q2634" s="363" t="s">
        <v>14899</v>
      </c>
      <c r="R2634" s="363" t="s">
        <v>16149</v>
      </c>
      <c r="S2634" s="363" t="s">
        <v>15389</v>
      </c>
      <c r="T2634" s="419" t="str">
        <f t="shared" si="83"/>
        <v>703Xã Hòa Thắng</v>
      </c>
      <c r="U2634" t="e">
        <f>VLOOKUP(S2634,'DM CQT mới'!$E$7:$E$132,1,)</f>
        <v>#N/A</v>
      </c>
      <c r="V2634" s="360" t="s">
        <v>14897</v>
      </c>
      <c r="W2634" s="363" t="s">
        <v>16148</v>
      </c>
      <c r="X2634" t="b">
        <f t="shared" si="82"/>
        <v>0</v>
      </c>
    </row>
    <row r="2635" spans="1:24" ht="60" hidden="1">
      <c r="A2635" s="360" t="s">
        <v>14900</v>
      </c>
      <c r="B2635" s="361" t="s">
        <v>12400</v>
      </c>
      <c r="C2635" s="361">
        <v>5</v>
      </c>
      <c r="D2635" s="361" t="s">
        <v>5978</v>
      </c>
      <c r="E2635" s="361" t="s">
        <v>14901</v>
      </c>
      <c r="F2635" s="361" t="s">
        <v>16069</v>
      </c>
      <c r="G2635" s="361" t="s">
        <v>14892</v>
      </c>
      <c r="H2635" s="361">
        <v>703</v>
      </c>
      <c r="I2635" s="363" t="s">
        <v>14844</v>
      </c>
      <c r="J2635" s="363" t="s">
        <v>12514</v>
      </c>
      <c r="K2635" s="360" t="s">
        <v>7969</v>
      </c>
      <c r="L2635" s="360" t="s">
        <v>14902</v>
      </c>
      <c r="M2635" s="360"/>
      <c r="N2635" s="363" t="s">
        <v>16150</v>
      </c>
      <c r="O2635" s="363" t="s">
        <v>13844</v>
      </c>
      <c r="P2635" s="363" t="s">
        <v>14903</v>
      </c>
      <c r="Q2635" s="363" t="s">
        <v>14904</v>
      </c>
      <c r="R2635" s="363" t="s">
        <v>16151</v>
      </c>
      <c r="S2635" s="363" t="s">
        <v>10111</v>
      </c>
      <c r="T2635" s="419" t="str">
        <f t="shared" si="83"/>
        <v>703Xã La Dạ</v>
      </c>
      <c r="U2635" t="e">
        <f>VLOOKUP(S2635,'DM CQT mới'!$E$7:$E$132,1,)</f>
        <v>#N/A</v>
      </c>
      <c r="V2635" s="360" t="s">
        <v>14902</v>
      </c>
      <c r="W2635" s="363" t="s">
        <v>16150</v>
      </c>
      <c r="X2635" t="b">
        <f t="shared" si="82"/>
        <v>0</v>
      </c>
    </row>
    <row r="2636" spans="1:24" ht="60" hidden="1">
      <c r="A2636" s="360" t="s">
        <v>14900</v>
      </c>
      <c r="B2636" s="361" t="s">
        <v>12400</v>
      </c>
      <c r="C2636" s="361">
        <v>5</v>
      </c>
      <c r="D2636" s="361" t="s">
        <v>5978</v>
      </c>
      <c r="E2636" s="361" t="s">
        <v>14901</v>
      </c>
      <c r="F2636" s="361" t="s">
        <v>16069</v>
      </c>
      <c r="G2636" s="361" t="s">
        <v>14892</v>
      </c>
      <c r="H2636" s="361">
        <v>703</v>
      </c>
      <c r="I2636" s="363" t="s">
        <v>14844</v>
      </c>
      <c r="J2636" s="363" t="s">
        <v>12514</v>
      </c>
      <c r="K2636" s="360" t="s">
        <v>7969</v>
      </c>
      <c r="L2636" s="360" t="s">
        <v>14902</v>
      </c>
      <c r="M2636" s="360"/>
      <c r="N2636" s="363" t="s">
        <v>16150</v>
      </c>
      <c r="O2636" s="363" t="s">
        <v>13844</v>
      </c>
      <c r="P2636" s="363" t="s">
        <v>14903</v>
      </c>
      <c r="Q2636" s="363" t="s">
        <v>14904</v>
      </c>
      <c r="R2636" s="363" t="s">
        <v>16151</v>
      </c>
      <c r="S2636" s="363" t="s">
        <v>9666</v>
      </c>
      <c r="T2636" s="419" t="str">
        <f t="shared" si="83"/>
        <v>703Xã Đông Giang</v>
      </c>
      <c r="U2636" t="e">
        <f>VLOOKUP(S2636,'DM CQT mới'!$E$7:$E$132,1,)</f>
        <v>#N/A</v>
      </c>
      <c r="V2636" s="360" t="s">
        <v>14902</v>
      </c>
      <c r="W2636" s="363" t="s">
        <v>16150</v>
      </c>
      <c r="X2636" t="b">
        <f t="shared" si="82"/>
        <v>0</v>
      </c>
    </row>
    <row r="2637" spans="1:24" ht="60" hidden="1">
      <c r="A2637" s="360" t="s">
        <v>14900</v>
      </c>
      <c r="B2637" s="361" t="s">
        <v>12400</v>
      </c>
      <c r="C2637" s="361">
        <v>5</v>
      </c>
      <c r="D2637" s="361" t="s">
        <v>5978</v>
      </c>
      <c r="E2637" s="361" t="s">
        <v>14901</v>
      </c>
      <c r="F2637" s="361" t="s">
        <v>16069</v>
      </c>
      <c r="G2637" s="361" t="s">
        <v>14892</v>
      </c>
      <c r="H2637" s="361">
        <v>703</v>
      </c>
      <c r="I2637" s="363" t="s">
        <v>14844</v>
      </c>
      <c r="J2637" s="363" t="s">
        <v>12514</v>
      </c>
      <c r="K2637" s="360" t="s">
        <v>7969</v>
      </c>
      <c r="L2637" s="360" t="s">
        <v>14902</v>
      </c>
      <c r="M2637" s="360"/>
      <c r="N2637" s="363" t="s">
        <v>16150</v>
      </c>
      <c r="O2637" s="363" t="s">
        <v>13844</v>
      </c>
      <c r="P2637" s="363" t="s">
        <v>14903</v>
      </c>
      <c r="Q2637" s="363" t="s">
        <v>14904</v>
      </c>
      <c r="R2637" s="363" t="s">
        <v>16151</v>
      </c>
      <c r="S2637" s="363" t="s">
        <v>10112</v>
      </c>
      <c r="T2637" s="419" t="str">
        <f t="shared" si="83"/>
        <v>703Xã Hàm Thuận Bắc</v>
      </c>
      <c r="U2637" t="e">
        <f>VLOOKUP(S2637,'DM CQT mới'!$E$7:$E$132,1,)</f>
        <v>#N/A</v>
      </c>
      <c r="V2637" s="360" t="s">
        <v>14902</v>
      </c>
      <c r="W2637" s="363" t="s">
        <v>16150</v>
      </c>
      <c r="X2637" t="b">
        <f t="shared" si="82"/>
        <v>0</v>
      </c>
    </row>
    <row r="2638" spans="1:24" ht="60" hidden="1">
      <c r="A2638" s="360" t="s">
        <v>14900</v>
      </c>
      <c r="B2638" s="361" t="s">
        <v>12400</v>
      </c>
      <c r="C2638" s="361">
        <v>5</v>
      </c>
      <c r="D2638" s="361" t="s">
        <v>5978</v>
      </c>
      <c r="E2638" s="361" t="s">
        <v>14901</v>
      </c>
      <c r="F2638" s="361" t="s">
        <v>16069</v>
      </c>
      <c r="G2638" s="361" t="s">
        <v>14892</v>
      </c>
      <c r="H2638" s="361">
        <v>703</v>
      </c>
      <c r="I2638" s="363" t="s">
        <v>14844</v>
      </c>
      <c r="J2638" s="363" t="s">
        <v>12514</v>
      </c>
      <c r="K2638" s="360" t="s">
        <v>7969</v>
      </c>
      <c r="L2638" s="360" t="s">
        <v>14902</v>
      </c>
      <c r="M2638" s="360"/>
      <c r="N2638" s="363" t="s">
        <v>16150</v>
      </c>
      <c r="O2638" s="363" t="s">
        <v>13844</v>
      </c>
      <c r="P2638" s="363" t="s">
        <v>14903</v>
      </c>
      <c r="Q2638" s="363" t="s">
        <v>14904</v>
      </c>
      <c r="R2638" s="363" t="s">
        <v>16151</v>
      </c>
      <c r="S2638" s="363" t="s">
        <v>72</v>
      </c>
      <c r="T2638" s="419" t="str">
        <f t="shared" si="83"/>
        <v>703Xã Hồng Sơn</v>
      </c>
      <c r="U2638" t="str">
        <f>VLOOKUP(S2638,'DM CQT mới'!$E$7:$E$132,1,)</f>
        <v>Xã Hồng Sơn</v>
      </c>
      <c r="V2638" s="360" t="s">
        <v>14902</v>
      </c>
      <c r="W2638" s="363" t="s">
        <v>16150</v>
      </c>
      <c r="X2638" t="b">
        <f t="shared" si="82"/>
        <v>0</v>
      </c>
    </row>
    <row r="2639" spans="1:24" ht="60" hidden="1">
      <c r="A2639" s="360" t="s">
        <v>14900</v>
      </c>
      <c r="B2639" s="361" t="s">
        <v>12400</v>
      </c>
      <c r="C2639" s="361">
        <v>5</v>
      </c>
      <c r="D2639" s="361" t="s">
        <v>5978</v>
      </c>
      <c r="E2639" s="361" t="s">
        <v>14901</v>
      </c>
      <c r="F2639" s="361" t="s">
        <v>16069</v>
      </c>
      <c r="G2639" s="361" t="s">
        <v>14892</v>
      </c>
      <c r="H2639" s="361">
        <v>703</v>
      </c>
      <c r="I2639" s="363" t="s">
        <v>14844</v>
      </c>
      <c r="J2639" s="363" t="s">
        <v>12514</v>
      </c>
      <c r="K2639" s="360" t="s">
        <v>7969</v>
      </c>
      <c r="L2639" s="360" t="s">
        <v>14902</v>
      </c>
      <c r="M2639" s="360"/>
      <c r="N2639" s="363" t="s">
        <v>16150</v>
      </c>
      <c r="O2639" s="363" t="s">
        <v>13844</v>
      </c>
      <c r="P2639" s="363" t="s">
        <v>14903</v>
      </c>
      <c r="Q2639" s="363" t="s">
        <v>14904</v>
      </c>
      <c r="R2639" s="363" t="s">
        <v>16151</v>
      </c>
      <c r="S2639" s="363" t="s">
        <v>10113</v>
      </c>
      <c r="T2639" s="419" t="str">
        <f t="shared" si="83"/>
        <v>703Xã Hàm Thuận</v>
      </c>
      <c r="U2639" t="e">
        <f>VLOOKUP(S2639,'DM CQT mới'!$E$7:$E$132,1,)</f>
        <v>#N/A</v>
      </c>
      <c r="V2639" s="360" t="s">
        <v>14902</v>
      </c>
      <c r="W2639" s="363" t="s">
        <v>16150</v>
      </c>
      <c r="X2639" t="b">
        <f t="shared" si="82"/>
        <v>0</v>
      </c>
    </row>
    <row r="2640" spans="1:24" ht="60" hidden="1">
      <c r="A2640" s="360" t="s">
        <v>14900</v>
      </c>
      <c r="B2640" s="361" t="s">
        <v>12400</v>
      </c>
      <c r="C2640" s="361">
        <v>5</v>
      </c>
      <c r="D2640" s="361" t="s">
        <v>5978</v>
      </c>
      <c r="E2640" s="361" t="s">
        <v>14901</v>
      </c>
      <c r="F2640" s="361" t="s">
        <v>16069</v>
      </c>
      <c r="G2640" s="361" t="s">
        <v>14892</v>
      </c>
      <c r="H2640" s="361">
        <v>703</v>
      </c>
      <c r="I2640" s="363" t="s">
        <v>14844</v>
      </c>
      <c r="J2640" s="363" t="s">
        <v>12514</v>
      </c>
      <c r="K2640" s="360" t="s">
        <v>7969</v>
      </c>
      <c r="L2640" s="360" t="s">
        <v>14902</v>
      </c>
      <c r="M2640" s="360"/>
      <c r="N2640" s="363" t="s">
        <v>16150</v>
      </c>
      <c r="O2640" s="363" t="s">
        <v>13844</v>
      </c>
      <c r="P2640" s="363" t="s">
        <v>14903</v>
      </c>
      <c r="Q2640" s="363" t="s">
        <v>14904</v>
      </c>
      <c r="R2640" s="363" t="s">
        <v>16151</v>
      </c>
      <c r="S2640" s="363" t="s">
        <v>10114</v>
      </c>
      <c r="T2640" s="419" t="str">
        <f t="shared" si="83"/>
        <v>703Xã Hàm Liêm</v>
      </c>
      <c r="U2640" t="e">
        <f>VLOOKUP(S2640,'DM CQT mới'!$E$7:$E$132,1,)</f>
        <v>#N/A</v>
      </c>
      <c r="V2640" s="360" t="s">
        <v>14902</v>
      </c>
      <c r="W2640" s="363" t="s">
        <v>16150</v>
      </c>
      <c r="X2640" t="b">
        <f t="shared" si="82"/>
        <v>0</v>
      </c>
    </row>
    <row r="2641" spans="1:24" ht="60" hidden="1">
      <c r="A2641" s="360" t="s">
        <v>14900</v>
      </c>
      <c r="B2641" s="361" t="s">
        <v>12400</v>
      </c>
      <c r="C2641" s="361">
        <v>5</v>
      </c>
      <c r="D2641" s="361" t="s">
        <v>5978</v>
      </c>
      <c r="E2641" s="361" t="s">
        <v>14901</v>
      </c>
      <c r="F2641" s="361" t="s">
        <v>16069</v>
      </c>
      <c r="G2641" s="361" t="s">
        <v>14892</v>
      </c>
      <c r="H2641" s="361">
        <v>703</v>
      </c>
      <c r="I2641" s="363" t="s">
        <v>14844</v>
      </c>
      <c r="J2641" s="363" t="s">
        <v>12514</v>
      </c>
      <c r="K2641" s="360" t="s">
        <v>7969</v>
      </c>
      <c r="L2641" s="360" t="s">
        <v>14902</v>
      </c>
      <c r="M2641" s="360"/>
      <c r="N2641" s="363" t="s">
        <v>16150</v>
      </c>
      <c r="O2641" s="363" t="s">
        <v>13844</v>
      </c>
      <c r="P2641" s="363" t="s">
        <v>14903</v>
      </c>
      <c r="Q2641" s="363" t="s">
        <v>14904</v>
      </c>
      <c r="R2641" s="363" t="s">
        <v>16151</v>
      </c>
      <c r="S2641" s="363" t="s">
        <v>10115</v>
      </c>
      <c r="T2641" s="419" t="str">
        <f t="shared" si="83"/>
        <v>703Xã Hàm Thạnh</v>
      </c>
      <c r="U2641" t="e">
        <f>VLOOKUP(S2641,'DM CQT mới'!$E$7:$E$132,1,)</f>
        <v>#N/A</v>
      </c>
      <c r="V2641" s="360" t="s">
        <v>14902</v>
      </c>
      <c r="W2641" s="363" t="s">
        <v>16150</v>
      </c>
      <c r="X2641" t="b">
        <f t="shared" si="82"/>
        <v>0</v>
      </c>
    </row>
    <row r="2642" spans="1:24" ht="60" hidden="1">
      <c r="A2642" s="360" t="s">
        <v>14900</v>
      </c>
      <c r="B2642" s="361" t="s">
        <v>12400</v>
      </c>
      <c r="C2642" s="361">
        <v>5</v>
      </c>
      <c r="D2642" s="361" t="s">
        <v>5978</v>
      </c>
      <c r="E2642" s="361" t="s">
        <v>14901</v>
      </c>
      <c r="F2642" s="361" t="s">
        <v>16069</v>
      </c>
      <c r="G2642" s="361" t="s">
        <v>14892</v>
      </c>
      <c r="H2642" s="361">
        <v>703</v>
      </c>
      <c r="I2642" s="363" t="s">
        <v>14844</v>
      </c>
      <c r="J2642" s="363" t="s">
        <v>12514</v>
      </c>
      <c r="K2642" s="360" t="s">
        <v>7969</v>
      </c>
      <c r="L2642" s="360" t="s">
        <v>14902</v>
      </c>
      <c r="M2642" s="360"/>
      <c r="N2642" s="363" t="s">
        <v>16150</v>
      </c>
      <c r="O2642" s="363" t="s">
        <v>13844</v>
      </c>
      <c r="P2642" s="363" t="s">
        <v>14903</v>
      </c>
      <c r="Q2642" s="363" t="s">
        <v>14904</v>
      </c>
      <c r="R2642" s="363" t="s">
        <v>16151</v>
      </c>
      <c r="S2642" s="363" t="s">
        <v>10116</v>
      </c>
      <c r="T2642" s="419" t="str">
        <f t="shared" si="83"/>
        <v>703Xã Hàm Kiệm</v>
      </c>
      <c r="U2642" t="e">
        <f>VLOOKUP(S2642,'DM CQT mới'!$E$7:$E$132,1,)</f>
        <v>#N/A</v>
      </c>
      <c r="V2642" s="360" t="s">
        <v>14902</v>
      </c>
      <c r="W2642" s="363" t="s">
        <v>16150</v>
      </c>
      <c r="X2642" t="b">
        <f t="shared" si="82"/>
        <v>0</v>
      </c>
    </row>
    <row r="2643" spans="1:24" ht="60" hidden="1">
      <c r="A2643" s="360" t="s">
        <v>14900</v>
      </c>
      <c r="B2643" s="361" t="s">
        <v>12400</v>
      </c>
      <c r="C2643" s="361">
        <v>5</v>
      </c>
      <c r="D2643" s="361" t="s">
        <v>5978</v>
      </c>
      <c r="E2643" s="361" t="s">
        <v>14901</v>
      </c>
      <c r="F2643" s="361" t="s">
        <v>16069</v>
      </c>
      <c r="G2643" s="361" t="s">
        <v>14892</v>
      </c>
      <c r="H2643" s="361">
        <v>703</v>
      </c>
      <c r="I2643" s="363" t="s">
        <v>14844</v>
      </c>
      <c r="J2643" s="363" t="s">
        <v>12514</v>
      </c>
      <c r="K2643" s="360" t="s">
        <v>7969</v>
      </c>
      <c r="L2643" s="360" t="s">
        <v>14902</v>
      </c>
      <c r="M2643" s="360"/>
      <c r="N2643" s="363" t="s">
        <v>16150</v>
      </c>
      <c r="O2643" s="363" t="s">
        <v>13844</v>
      </c>
      <c r="P2643" s="363" t="s">
        <v>14903</v>
      </c>
      <c r="Q2643" s="363" t="s">
        <v>14904</v>
      </c>
      <c r="R2643" s="363" t="s">
        <v>16151</v>
      </c>
      <c r="S2643" s="363" t="s">
        <v>8218</v>
      </c>
      <c r="T2643" s="419" t="str">
        <f t="shared" si="83"/>
        <v>703Xã Tân Thành</v>
      </c>
      <c r="U2643" t="e">
        <f>VLOOKUP(S2643,'DM CQT mới'!$E$7:$E$132,1,)</f>
        <v>#N/A</v>
      </c>
      <c r="V2643" s="360" t="s">
        <v>14902</v>
      </c>
      <c r="W2643" s="363" t="s">
        <v>16150</v>
      </c>
      <c r="X2643" t="b">
        <f t="shared" si="82"/>
        <v>0</v>
      </c>
    </row>
    <row r="2644" spans="1:24" ht="60" hidden="1">
      <c r="A2644" s="360" t="s">
        <v>14900</v>
      </c>
      <c r="B2644" s="361" t="s">
        <v>12400</v>
      </c>
      <c r="C2644" s="361">
        <v>5</v>
      </c>
      <c r="D2644" s="361" t="s">
        <v>5978</v>
      </c>
      <c r="E2644" s="361" t="s">
        <v>14901</v>
      </c>
      <c r="F2644" s="361" t="s">
        <v>16069</v>
      </c>
      <c r="G2644" s="361" t="s">
        <v>14892</v>
      </c>
      <c r="H2644" s="361">
        <v>703</v>
      </c>
      <c r="I2644" s="363" t="s">
        <v>14844</v>
      </c>
      <c r="J2644" s="363" t="s">
        <v>12514</v>
      </c>
      <c r="K2644" s="360" t="s">
        <v>7969</v>
      </c>
      <c r="L2644" s="360" t="s">
        <v>14902</v>
      </c>
      <c r="M2644" s="360"/>
      <c r="N2644" s="363" t="s">
        <v>16150</v>
      </c>
      <c r="O2644" s="363" t="s">
        <v>13844</v>
      </c>
      <c r="P2644" s="363" t="s">
        <v>14903</v>
      </c>
      <c r="Q2644" s="363" t="s">
        <v>14904</v>
      </c>
      <c r="R2644" s="363" t="s">
        <v>16151</v>
      </c>
      <c r="S2644" s="363" t="s">
        <v>10117</v>
      </c>
      <c r="T2644" s="419" t="str">
        <f t="shared" si="83"/>
        <v>703Xã Hàm Thuận Nam</v>
      </c>
      <c r="U2644" t="e">
        <f>VLOOKUP(S2644,'DM CQT mới'!$E$7:$E$132,1,)</f>
        <v>#N/A</v>
      </c>
      <c r="V2644" s="360" t="s">
        <v>14902</v>
      </c>
      <c r="W2644" s="363" t="s">
        <v>16150</v>
      </c>
      <c r="X2644" t="b">
        <f t="shared" si="82"/>
        <v>0</v>
      </c>
    </row>
    <row r="2645" spans="1:24" ht="60" hidden="1">
      <c r="A2645" s="360" t="s">
        <v>14900</v>
      </c>
      <c r="B2645" s="361" t="s">
        <v>12400</v>
      </c>
      <c r="C2645" s="361">
        <v>5</v>
      </c>
      <c r="D2645" s="361" t="s">
        <v>5978</v>
      </c>
      <c r="E2645" s="361" t="s">
        <v>14901</v>
      </c>
      <c r="F2645" s="361" t="s">
        <v>16069</v>
      </c>
      <c r="G2645" s="361" t="s">
        <v>14892</v>
      </c>
      <c r="H2645" s="361">
        <v>703</v>
      </c>
      <c r="I2645" s="363" t="s">
        <v>14844</v>
      </c>
      <c r="J2645" s="363" t="s">
        <v>12514</v>
      </c>
      <c r="K2645" s="360" t="s">
        <v>7969</v>
      </c>
      <c r="L2645" s="360" t="s">
        <v>14902</v>
      </c>
      <c r="M2645" s="360"/>
      <c r="N2645" s="363" t="s">
        <v>16150</v>
      </c>
      <c r="O2645" s="363" t="s">
        <v>13844</v>
      </c>
      <c r="P2645" s="363" t="s">
        <v>14903</v>
      </c>
      <c r="Q2645" s="363" t="s">
        <v>14904</v>
      </c>
      <c r="R2645" s="363" t="s">
        <v>16151</v>
      </c>
      <c r="S2645" s="363" t="s">
        <v>9535</v>
      </c>
      <c r="T2645" s="419" t="str">
        <f t="shared" si="83"/>
        <v>703Xã Tân Lập</v>
      </c>
      <c r="U2645" t="e">
        <f>VLOOKUP(S2645,'DM CQT mới'!$E$7:$E$132,1,)</f>
        <v>#N/A</v>
      </c>
      <c r="V2645" s="360" t="s">
        <v>14902</v>
      </c>
      <c r="W2645" s="363" t="s">
        <v>16150</v>
      </c>
      <c r="X2645" t="b">
        <f t="shared" si="82"/>
        <v>0</v>
      </c>
    </row>
    <row r="2646" spans="1:24" ht="45" hidden="1">
      <c r="A2646" s="360" t="s">
        <v>14905</v>
      </c>
      <c r="B2646" s="361" t="s">
        <v>12400</v>
      </c>
      <c r="C2646" s="361">
        <v>6</v>
      </c>
      <c r="D2646" s="361" t="s">
        <v>6009</v>
      </c>
      <c r="E2646" s="361" t="s">
        <v>14906</v>
      </c>
      <c r="F2646" s="361" t="s">
        <v>16071</v>
      </c>
      <c r="G2646" s="361" t="s">
        <v>14892</v>
      </c>
      <c r="H2646" s="361">
        <v>703</v>
      </c>
      <c r="I2646" s="363" t="s">
        <v>14844</v>
      </c>
      <c r="J2646" s="363" t="s">
        <v>12514</v>
      </c>
      <c r="K2646" s="360" t="s">
        <v>13780</v>
      </c>
      <c r="L2646" s="360" t="s">
        <v>14907</v>
      </c>
      <c r="M2646" s="360"/>
      <c r="N2646" s="363" t="s">
        <v>16152</v>
      </c>
      <c r="O2646" s="363" t="s">
        <v>13844</v>
      </c>
      <c r="P2646" s="363" t="s">
        <v>14908</v>
      </c>
      <c r="Q2646" s="363" t="s">
        <v>14909</v>
      </c>
      <c r="R2646" s="363" t="s">
        <v>16153</v>
      </c>
      <c r="S2646" s="363" t="s">
        <v>8890</v>
      </c>
      <c r="T2646" s="419" t="str">
        <f t="shared" si="83"/>
        <v>703Xã Tân Minh</v>
      </c>
      <c r="U2646" t="e">
        <f>VLOOKUP(S2646,'DM CQT mới'!$E$7:$E$132,1,)</f>
        <v>#N/A</v>
      </c>
      <c r="V2646" s="360" t="s">
        <v>14907</v>
      </c>
      <c r="W2646" s="363" t="s">
        <v>16152</v>
      </c>
      <c r="X2646" t="b">
        <f t="shared" si="82"/>
        <v>0</v>
      </c>
    </row>
    <row r="2647" spans="1:24" ht="45" hidden="1">
      <c r="A2647" s="360" t="s">
        <v>14905</v>
      </c>
      <c r="B2647" s="361" t="s">
        <v>12400</v>
      </c>
      <c r="C2647" s="361">
        <v>6</v>
      </c>
      <c r="D2647" s="361" t="s">
        <v>6009</v>
      </c>
      <c r="E2647" s="361" t="s">
        <v>14906</v>
      </c>
      <c r="F2647" s="361" t="s">
        <v>16071</v>
      </c>
      <c r="G2647" s="361" t="s">
        <v>14892</v>
      </c>
      <c r="H2647" s="361">
        <v>703</v>
      </c>
      <c r="I2647" s="363" t="s">
        <v>14844</v>
      </c>
      <c r="J2647" s="363" t="s">
        <v>12514</v>
      </c>
      <c r="K2647" s="360" t="s">
        <v>13780</v>
      </c>
      <c r="L2647" s="360" t="s">
        <v>14907</v>
      </c>
      <c r="M2647" s="360"/>
      <c r="N2647" s="363" t="s">
        <v>16152</v>
      </c>
      <c r="O2647" s="363" t="s">
        <v>13844</v>
      </c>
      <c r="P2647" s="363" t="s">
        <v>14908</v>
      </c>
      <c r="Q2647" s="363" t="s">
        <v>14909</v>
      </c>
      <c r="R2647" s="363" t="s">
        <v>16153</v>
      </c>
      <c r="S2647" s="363" t="s">
        <v>10118</v>
      </c>
      <c r="T2647" s="419" t="str">
        <f t="shared" si="83"/>
        <v>703Xã Hàm Tân</v>
      </c>
      <c r="U2647" t="e">
        <f>VLOOKUP(S2647,'DM CQT mới'!$E$7:$E$132,1,)</f>
        <v>#N/A</v>
      </c>
      <c r="V2647" s="360" t="s">
        <v>14907</v>
      </c>
      <c r="W2647" s="363" t="s">
        <v>16152</v>
      </c>
      <c r="X2647" t="b">
        <f t="shared" si="82"/>
        <v>0</v>
      </c>
    </row>
    <row r="2648" spans="1:24" ht="45" hidden="1">
      <c r="A2648" s="360" t="s">
        <v>14905</v>
      </c>
      <c r="B2648" s="361" t="s">
        <v>12400</v>
      </c>
      <c r="C2648" s="361">
        <v>6</v>
      </c>
      <c r="D2648" s="361" t="s">
        <v>6009</v>
      </c>
      <c r="E2648" s="361" t="s">
        <v>14906</v>
      </c>
      <c r="F2648" s="361" t="s">
        <v>16071</v>
      </c>
      <c r="G2648" s="361" t="s">
        <v>14892</v>
      </c>
      <c r="H2648" s="361">
        <v>703</v>
      </c>
      <c r="I2648" s="363" t="s">
        <v>14844</v>
      </c>
      <c r="J2648" s="363" t="s">
        <v>12514</v>
      </c>
      <c r="K2648" s="360" t="s">
        <v>13780</v>
      </c>
      <c r="L2648" s="360" t="s">
        <v>14907</v>
      </c>
      <c r="M2648" s="360"/>
      <c r="N2648" s="363" t="s">
        <v>16152</v>
      </c>
      <c r="O2648" s="363" t="s">
        <v>13844</v>
      </c>
      <c r="P2648" s="363" t="s">
        <v>14908</v>
      </c>
      <c r="Q2648" s="363" t="s">
        <v>14909</v>
      </c>
      <c r="R2648" s="363" t="s">
        <v>16153</v>
      </c>
      <c r="S2648" s="363" t="s">
        <v>10119</v>
      </c>
      <c r="T2648" s="419" t="str">
        <f t="shared" si="83"/>
        <v>703Xã Sơn Mỹ</v>
      </c>
      <c r="U2648" t="e">
        <f>VLOOKUP(S2648,'DM CQT mới'!$E$7:$E$132,1,)</f>
        <v>#N/A</v>
      </c>
      <c r="V2648" s="360" t="s">
        <v>14907</v>
      </c>
      <c r="W2648" s="363" t="s">
        <v>16152</v>
      </c>
      <c r="X2648" t="b">
        <f t="shared" si="82"/>
        <v>0</v>
      </c>
    </row>
    <row r="2649" spans="1:24" ht="45" hidden="1">
      <c r="A2649" s="360" t="s">
        <v>14905</v>
      </c>
      <c r="B2649" s="361" t="s">
        <v>12400</v>
      </c>
      <c r="C2649" s="361">
        <v>6</v>
      </c>
      <c r="D2649" s="361" t="s">
        <v>6009</v>
      </c>
      <c r="E2649" s="361" t="s">
        <v>14906</v>
      </c>
      <c r="F2649" s="361" t="s">
        <v>16071</v>
      </c>
      <c r="G2649" s="361" t="s">
        <v>14892</v>
      </c>
      <c r="H2649" s="361">
        <v>703</v>
      </c>
      <c r="I2649" s="363" t="s">
        <v>14844</v>
      </c>
      <c r="J2649" s="363" t="s">
        <v>12514</v>
      </c>
      <c r="K2649" s="360" t="s">
        <v>13780</v>
      </c>
      <c r="L2649" s="360" t="s">
        <v>14907</v>
      </c>
      <c r="M2649" s="360"/>
      <c r="N2649" s="363" t="s">
        <v>16152</v>
      </c>
      <c r="O2649" s="363" t="s">
        <v>13844</v>
      </c>
      <c r="P2649" s="363" t="s">
        <v>14908</v>
      </c>
      <c r="Q2649" s="363" t="s">
        <v>14909</v>
      </c>
      <c r="R2649" s="363" t="s">
        <v>16153</v>
      </c>
      <c r="S2649" s="363" t="s">
        <v>10100</v>
      </c>
      <c r="T2649" s="419" t="str">
        <f t="shared" si="83"/>
        <v>703Phường La Gi</v>
      </c>
      <c r="U2649" t="e">
        <f>VLOOKUP(S2649,'DM CQT mới'!$E$7:$E$132,1,)</f>
        <v>#N/A</v>
      </c>
      <c r="V2649" s="360" t="s">
        <v>14907</v>
      </c>
      <c r="W2649" s="363" t="s">
        <v>16152</v>
      </c>
      <c r="X2649" t="b">
        <f t="shared" si="82"/>
        <v>0</v>
      </c>
    </row>
    <row r="2650" spans="1:24" ht="45" hidden="1">
      <c r="A2650" s="360" t="s">
        <v>14905</v>
      </c>
      <c r="B2650" s="361" t="s">
        <v>12400</v>
      </c>
      <c r="C2650" s="361">
        <v>6</v>
      </c>
      <c r="D2650" s="361" t="s">
        <v>6009</v>
      </c>
      <c r="E2650" s="361" t="s">
        <v>14906</v>
      </c>
      <c r="F2650" s="361" t="s">
        <v>16071</v>
      </c>
      <c r="G2650" s="361" t="s">
        <v>14892</v>
      </c>
      <c r="H2650" s="361">
        <v>703</v>
      </c>
      <c r="I2650" s="363" t="s">
        <v>14844</v>
      </c>
      <c r="J2650" s="363" t="s">
        <v>12514</v>
      </c>
      <c r="K2650" s="360" t="s">
        <v>13780</v>
      </c>
      <c r="L2650" s="360" t="s">
        <v>14907</v>
      </c>
      <c r="M2650" s="360"/>
      <c r="N2650" s="363" t="s">
        <v>16152</v>
      </c>
      <c r="O2650" s="363" t="s">
        <v>13844</v>
      </c>
      <c r="P2650" s="363" t="s">
        <v>14908</v>
      </c>
      <c r="Q2650" s="363" t="s">
        <v>14909</v>
      </c>
      <c r="R2650" s="363" t="s">
        <v>16153</v>
      </c>
      <c r="S2650" s="363" t="s">
        <v>10101</v>
      </c>
      <c r="T2650" s="419" t="str">
        <f t="shared" si="83"/>
        <v>703Phường Phước Hội</v>
      </c>
      <c r="U2650" t="e">
        <f>VLOOKUP(S2650,'DM CQT mới'!$E$7:$E$132,1,)</f>
        <v>#N/A</v>
      </c>
      <c r="V2650" s="360" t="s">
        <v>14907</v>
      </c>
      <c r="W2650" s="363" t="s">
        <v>16152</v>
      </c>
      <c r="X2650" t="b">
        <f t="shared" si="82"/>
        <v>0</v>
      </c>
    </row>
    <row r="2651" spans="1:24" ht="45" hidden="1">
      <c r="A2651" s="360" t="s">
        <v>14905</v>
      </c>
      <c r="B2651" s="361" t="s">
        <v>12400</v>
      </c>
      <c r="C2651" s="361">
        <v>6</v>
      </c>
      <c r="D2651" s="361" t="s">
        <v>6009</v>
      </c>
      <c r="E2651" s="361" t="s">
        <v>14906</v>
      </c>
      <c r="F2651" s="361" t="s">
        <v>16071</v>
      </c>
      <c r="G2651" s="361" t="s">
        <v>14892</v>
      </c>
      <c r="H2651" s="361">
        <v>703</v>
      </c>
      <c r="I2651" s="363" t="s">
        <v>14844</v>
      </c>
      <c r="J2651" s="363" t="s">
        <v>12514</v>
      </c>
      <c r="K2651" s="360" t="s">
        <v>13780</v>
      </c>
      <c r="L2651" s="360" t="s">
        <v>14907</v>
      </c>
      <c r="M2651" s="360"/>
      <c r="N2651" s="363" t="s">
        <v>16152</v>
      </c>
      <c r="O2651" s="363" t="s">
        <v>13844</v>
      </c>
      <c r="P2651" s="363" t="s">
        <v>14908</v>
      </c>
      <c r="Q2651" s="363" t="s">
        <v>14909</v>
      </c>
      <c r="R2651" s="363" t="s">
        <v>16153</v>
      </c>
      <c r="S2651" s="363" t="s">
        <v>10103</v>
      </c>
      <c r="T2651" s="419" t="str">
        <f t="shared" si="83"/>
        <v>703Xã Tân Hải</v>
      </c>
      <c r="U2651" t="e">
        <f>VLOOKUP(S2651,'DM CQT mới'!$E$7:$E$132,1,)</f>
        <v>#N/A</v>
      </c>
      <c r="V2651" s="360" t="s">
        <v>14907</v>
      </c>
      <c r="W2651" s="363" t="s">
        <v>16152</v>
      </c>
      <c r="X2651" t="b">
        <f t="shared" si="82"/>
        <v>0</v>
      </c>
    </row>
    <row r="2652" spans="1:24" ht="45" hidden="1">
      <c r="A2652" s="360" t="s">
        <v>14910</v>
      </c>
      <c r="B2652" s="361" t="s">
        <v>12400</v>
      </c>
      <c r="C2652" s="361">
        <v>7</v>
      </c>
      <c r="D2652" s="361" t="s">
        <v>5998</v>
      </c>
      <c r="E2652" s="361" t="s">
        <v>14911</v>
      </c>
      <c r="F2652" s="361" t="s">
        <v>16073</v>
      </c>
      <c r="G2652" s="361" t="s">
        <v>14892</v>
      </c>
      <c r="H2652" s="361">
        <v>703</v>
      </c>
      <c r="I2652" s="363" t="s">
        <v>14844</v>
      </c>
      <c r="J2652" s="363" t="s">
        <v>12514</v>
      </c>
      <c r="K2652" s="360" t="s">
        <v>7970</v>
      </c>
      <c r="L2652" s="360" t="s">
        <v>14912</v>
      </c>
      <c r="M2652" s="360"/>
      <c r="N2652" s="363" t="s">
        <v>16154</v>
      </c>
      <c r="O2652" s="363" t="s">
        <v>13844</v>
      </c>
      <c r="P2652" s="363" t="s">
        <v>14913</v>
      </c>
      <c r="Q2652" s="363" t="s">
        <v>14914</v>
      </c>
      <c r="R2652" s="363" t="s">
        <v>16155</v>
      </c>
      <c r="S2652" s="363" t="s">
        <v>10121</v>
      </c>
      <c r="T2652" s="419" t="str">
        <f t="shared" si="83"/>
        <v>703Xã Nghị Đức</v>
      </c>
      <c r="U2652" t="e">
        <f>VLOOKUP(S2652,'DM CQT mới'!$E$7:$E$132,1,)</f>
        <v>#N/A</v>
      </c>
      <c r="V2652" s="360" t="s">
        <v>14912</v>
      </c>
      <c r="W2652" s="363" t="s">
        <v>16154</v>
      </c>
      <c r="X2652" t="b">
        <f t="shared" si="82"/>
        <v>0</v>
      </c>
    </row>
    <row r="2653" spans="1:24" ht="45" hidden="1">
      <c r="A2653" s="360" t="s">
        <v>14910</v>
      </c>
      <c r="B2653" s="361" t="s">
        <v>12400</v>
      </c>
      <c r="C2653" s="361">
        <v>7</v>
      </c>
      <c r="D2653" s="361" t="s">
        <v>5998</v>
      </c>
      <c r="E2653" s="361" t="s">
        <v>14911</v>
      </c>
      <c r="F2653" s="361" t="s">
        <v>16073</v>
      </c>
      <c r="G2653" s="361" t="s">
        <v>14892</v>
      </c>
      <c r="H2653" s="361">
        <v>703</v>
      </c>
      <c r="I2653" s="363" t="s">
        <v>14844</v>
      </c>
      <c r="J2653" s="363" t="s">
        <v>12514</v>
      </c>
      <c r="K2653" s="360" t="s">
        <v>7970</v>
      </c>
      <c r="L2653" s="360" t="s">
        <v>14912</v>
      </c>
      <c r="M2653" s="360"/>
      <c r="N2653" s="363" t="s">
        <v>16154</v>
      </c>
      <c r="O2653" s="363" t="s">
        <v>13844</v>
      </c>
      <c r="P2653" s="363" t="s">
        <v>14913</v>
      </c>
      <c r="Q2653" s="363" t="s">
        <v>14914</v>
      </c>
      <c r="R2653" s="363" t="s">
        <v>16155</v>
      </c>
      <c r="S2653" s="363" t="s">
        <v>10120</v>
      </c>
      <c r="T2653" s="419" t="str">
        <f t="shared" si="83"/>
        <v>703Xã Bắc Ruộng</v>
      </c>
      <c r="U2653" t="e">
        <f>VLOOKUP(S2653,'DM CQT mới'!$E$7:$E$132,1,)</f>
        <v>#N/A</v>
      </c>
      <c r="V2653" s="360" t="s">
        <v>14912</v>
      </c>
      <c r="W2653" s="363" t="s">
        <v>16154</v>
      </c>
      <c r="X2653" t="b">
        <f t="shared" si="82"/>
        <v>0</v>
      </c>
    </row>
    <row r="2654" spans="1:24" ht="45" hidden="1">
      <c r="A2654" s="360" t="s">
        <v>14910</v>
      </c>
      <c r="B2654" s="361" t="s">
        <v>12400</v>
      </c>
      <c r="C2654" s="361">
        <v>7</v>
      </c>
      <c r="D2654" s="361" t="s">
        <v>5998</v>
      </c>
      <c r="E2654" s="361" t="s">
        <v>14911</v>
      </c>
      <c r="F2654" s="361" t="s">
        <v>16073</v>
      </c>
      <c r="G2654" s="361" t="s">
        <v>14892</v>
      </c>
      <c r="H2654" s="361">
        <v>703</v>
      </c>
      <c r="I2654" s="363" t="s">
        <v>14844</v>
      </c>
      <c r="J2654" s="363" t="s">
        <v>12514</v>
      </c>
      <c r="K2654" s="360" t="s">
        <v>7970</v>
      </c>
      <c r="L2654" s="360" t="s">
        <v>14912</v>
      </c>
      <c r="M2654" s="360"/>
      <c r="N2654" s="363" t="s">
        <v>16154</v>
      </c>
      <c r="O2654" s="363" t="s">
        <v>13844</v>
      </c>
      <c r="P2654" s="363" t="s">
        <v>14913</v>
      </c>
      <c r="Q2654" s="363" t="s">
        <v>14914</v>
      </c>
      <c r="R2654" s="363" t="s">
        <v>16155</v>
      </c>
      <c r="S2654" s="363" t="s">
        <v>10122</v>
      </c>
      <c r="T2654" s="419" t="str">
        <f t="shared" si="83"/>
        <v>703Xã Đồng Kho</v>
      </c>
      <c r="U2654" t="e">
        <f>VLOOKUP(S2654,'DM CQT mới'!$E$7:$E$132,1,)</f>
        <v>#N/A</v>
      </c>
      <c r="V2654" s="360" t="s">
        <v>14912</v>
      </c>
      <c r="W2654" s="363" t="s">
        <v>16154</v>
      </c>
      <c r="X2654" t="b">
        <f t="shared" si="82"/>
        <v>0</v>
      </c>
    </row>
    <row r="2655" spans="1:24" ht="45" hidden="1">
      <c r="A2655" s="360" t="s">
        <v>14910</v>
      </c>
      <c r="B2655" s="361" t="s">
        <v>12400</v>
      </c>
      <c r="C2655" s="361">
        <v>7</v>
      </c>
      <c r="D2655" s="361" t="s">
        <v>5998</v>
      </c>
      <c r="E2655" s="361" t="s">
        <v>14911</v>
      </c>
      <c r="F2655" s="361" t="s">
        <v>16073</v>
      </c>
      <c r="G2655" s="361" t="s">
        <v>14892</v>
      </c>
      <c r="H2655" s="361">
        <v>703</v>
      </c>
      <c r="I2655" s="363" t="s">
        <v>14844</v>
      </c>
      <c r="J2655" s="363" t="s">
        <v>12514</v>
      </c>
      <c r="K2655" s="360" t="s">
        <v>7970</v>
      </c>
      <c r="L2655" s="360" t="s">
        <v>14912</v>
      </c>
      <c r="M2655" s="360"/>
      <c r="N2655" s="363" t="s">
        <v>16154</v>
      </c>
      <c r="O2655" s="363" t="s">
        <v>13844</v>
      </c>
      <c r="P2655" s="363" t="s">
        <v>14913</v>
      </c>
      <c r="Q2655" s="363" t="s">
        <v>14914</v>
      </c>
      <c r="R2655" s="363" t="s">
        <v>16155</v>
      </c>
      <c r="S2655" s="363" t="s">
        <v>10123</v>
      </c>
      <c r="T2655" s="419" t="str">
        <f t="shared" si="83"/>
        <v>703Xã Tánh Linh</v>
      </c>
      <c r="U2655" t="e">
        <f>VLOOKUP(S2655,'DM CQT mới'!$E$7:$E$132,1,)</f>
        <v>#N/A</v>
      </c>
      <c r="V2655" s="360" t="s">
        <v>14912</v>
      </c>
      <c r="W2655" s="363" t="s">
        <v>16154</v>
      </c>
      <c r="X2655" t="b">
        <f t="shared" si="82"/>
        <v>0</v>
      </c>
    </row>
    <row r="2656" spans="1:24" ht="45" hidden="1">
      <c r="A2656" s="360" t="s">
        <v>14910</v>
      </c>
      <c r="B2656" s="361" t="s">
        <v>12400</v>
      </c>
      <c r="C2656" s="361">
        <v>7</v>
      </c>
      <c r="D2656" s="361" t="s">
        <v>5998</v>
      </c>
      <c r="E2656" s="361" t="s">
        <v>14911</v>
      </c>
      <c r="F2656" s="361" t="s">
        <v>16073</v>
      </c>
      <c r="G2656" s="361" t="s">
        <v>14892</v>
      </c>
      <c r="H2656" s="361">
        <v>703</v>
      </c>
      <c r="I2656" s="363" t="s">
        <v>14844</v>
      </c>
      <c r="J2656" s="363" t="s">
        <v>12514</v>
      </c>
      <c r="K2656" s="360" t="s">
        <v>7970</v>
      </c>
      <c r="L2656" s="360" t="s">
        <v>14912</v>
      </c>
      <c r="M2656" s="360"/>
      <c r="N2656" s="363" t="s">
        <v>16154</v>
      </c>
      <c r="O2656" s="363" t="s">
        <v>13844</v>
      </c>
      <c r="P2656" s="363" t="s">
        <v>14913</v>
      </c>
      <c r="Q2656" s="363" t="s">
        <v>14914</v>
      </c>
      <c r="R2656" s="363" t="s">
        <v>16155</v>
      </c>
      <c r="S2656" s="363" t="s">
        <v>10124</v>
      </c>
      <c r="T2656" s="419" t="str">
        <f t="shared" si="83"/>
        <v>703Xã Suối Kiết</v>
      </c>
      <c r="U2656" t="e">
        <f>VLOOKUP(S2656,'DM CQT mới'!$E$7:$E$132,1,)</f>
        <v>#N/A</v>
      </c>
      <c r="V2656" s="360" t="s">
        <v>14912</v>
      </c>
      <c r="W2656" s="363" t="s">
        <v>16154</v>
      </c>
      <c r="X2656" t="b">
        <f t="shared" si="82"/>
        <v>0</v>
      </c>
    </row>
    <row r="2657" spans="1:24" ht="45" hidden="1">
      <c r="A2657" s="360" t="s">
        <v>14910</v>
      </c>
      <c r="B2657" s="361" t="s">
        <v>12400</v>
      </c>
      <c r="C2657" s="361">
        <v>7</v>
      </c>
      <c r="D2657" s="361" t="s">
        <v>5998</v>
      </c>
      <c r="E2657" s="361" t="s">
        <v>14911</v>
      </c>
      <c r="F2657" s="361" t="s">
        <v>16073</v>
      </c>
      <c r="G2657" s="361" t="s">
        <v>14892</v>
      </c>
      <c r="H2657" s="361">
        <v>703</v>
      </c>
      <c r="I2657" s="363" t="s">
        <v>14844</v>
      </c>
      <c r="J2657" s="363" t="s">
        <v>12514</v>
      </c>
      <c r="K2657" s="360" t="s">
        <v>7970</v>
      </c>
      <c r="L2657" s="360" t="s">
        <v>14912</v>
      </c>
      <c r="M2657" s="360"/>
      <c r="N2657" s="363" t="s">
        <v>16154</v>
      </c>
      <c r="O2657" s="363" t="s">
        <v>13844</v>
      </c>
      <c r="P2657" s="363" t="s">
        <v>14913</v>
      </c>
      <c r="Q2657" s="363" t="s">
        <v>14914</v>
      </c>
      <c r="R2657" s="363" t="s">
        <v>16155</v>
      </c>
      <c r="S2657" s="363" t="s">
        <v>10125</v>
      </c>
      <c r="T2657" s="419" t="str">
        <f t="shared" si="83"/>
        <v>703Xã Nam Thành</v>
      </c>
      <c r="U2657" t="e">
        <f>VLOOKUP(S2657,'DM CQT mới'!$E$7:$E$132,1,)</f>
        <v>#N/A</v>
      </c>
      <c r="V2657" s="360" t="s">
        <v>14912</v>
      </c>
      <c r="W2657" s="363" t="s">
        <v>16154</v>
      </c>
      <c r="X2657" t="b">
        <f t="shared" si="82"/>
        <v>0</v>
      </c>
    </row>
    <row r="2658" spans="1:24" ht="45" hidden="1">
      <c r="A2658" s="360" t="s">
        <v>14910</v>
      </c>
      <c r="B2658" s="361" t="s">
        <v>12400</v>
      </c>
      <c r="C2658" s="361">
        <v>7</v>
      </c>
      <c r="D2658" s="361" t="s">
        <v>5998</v>
      </c>
      <c r="E2658" s="361" t="s">
        <v>14911</v>
      </c>
      <c r="F2658" s="361" t="s">
        <v>16073</v>
      </c>
      <c r="G2658" s="361" t="s">
        <v>14892</v>
      </c>
      <c r="H2658" s="361">
        <v>703</v>
      </c>
      <c r="I2658" s="363" t="s">
        <v>14844</v>
      </c>
      <c r="J2658" s="363" t="s">
        <v>12514</v>
      </c>
      <c r="K2658" s="360" t="s">
        <v>7970</v>
      </c>
      <c r="L2658" s="360" t="s">
        <v>14912</v>
      </c>
      <c r="M2658" s="360"/>
      <c r="N2658" s="363" t="s">
        <v>16154</v>
      </c>
      <c r="O2658" s="363" t="s">
        <v>13844</v>
      </c>
      <c r="P2658" s="363" t="s">
        <v>14913</v>
      </c>
      <c r="Q2658" s="363" t="s">
        <v>14914</v>
      </c>
      <c r="R2658" s="363" t="s">
        <v>16155</v>
      </c>
      <c r="S2658" s="363" t="s">
        <v>10126</v>
      </c>
      <c r="T2658" s="419" t="str">
        <f t="shared" si="83"/>
        <v>703Xã Đức Linh</v>
      </c>
      <c r="U2658" t="e">
        <f>VLOOKUP(S2658,'DM CQT mới'!$E$7:$E$132,1,)</f>
        <v>#N/A</v>
      </c>
      <c r="V2658" s="360" t="s">
        <v>14912</v>
      </c>
      <c r="W2658" s="363" t="s">
        <v>16154</v>
      </c>
      <c r="X2658" t="b">
        <f t="shared" si="82"/>
        <v>0</v>
      </c>
    </row>
    <row r="2659" spans="1:24" ht="45" hidden="1">
      <c r="A2659" s="360" t="s">
        <v>14910</v>
      </c>
      <c r="B2659" s="361" t="s">
        <v>12400</v>
      </c>
      <c r="C2659" s="361">
        <v>7</v>
      </c>
      <c r="D2659" s="361" t="s">
        <v>5998</v>
      </c>
      <c r="E2659" s="361" t="s">
        <v>14911</v>
      </c>
      <c r="F2659" s="361" t="s">
        <v>16073</v>
      </c>
      <c r="G2659" s="361" t="s">
        <v>14892</v>
      </c>
      <c r="H2659" s="361">
        <v>703</v>
      </c>
      <c r="I2659" s="363" t="s">
        <v>14844</v>
      </c>
      <c r="J2659" s="363" t="s">
        <v>12514</v>
      </c>
      <c r="K2659" s="360" t="s">
        <v>7970</v>
      </c>
      <c r="L2659" s="360" t="s">
        <v>14912</v>
      </c>
      <c r="M2659" s="360"/>
      <c r="N2659" s="363" t="s">
        <v>16154</v>
      </c>
      <c r="O2659" s="363" t="s">
        <v>13844</v>
      </c>
      <c r="P2659" s="363" t="s">
        <v>14913</v>
      </c>
      <c r="Q2659" s="363" t="s">
        <v>14914</v>
      </c>
      <c r="R2659" s="363" t="s">
        <v>16155</v>
      </c>
      <c r="S2659" s="363" t="s">
        <v>102</v>
      </c>
      <c r="T2659" s="419" t="str">
        <f t="shared" si="83"/>
        <v>703Xã Hoài Đức</v>
      </c>
      <c r="U2659" t="str">
        <f>VLOOKUP(S2659,'DM CQT mới'!$E$7:$E$132,1,)</f>
        <v>Xã Hoài Đức</v>
      </c>
      <c r="V2659" s="360" t="s">
        <v>14912</v>
      </c>
      <c r="W2659" s="363" t="s">
        <v>16154</v>
      </c>
      <c r="X2659" t="b">
        <f t="shared" si="82"/>
        <v>0</v>
      </c>
    </row>
    <row r="2660" spans="1:24" ht="45" hidden="1">
      <c r="A2660" s="360" t="s">
        <v>14910</v>
      </c>
      <c r="B2660" s="361" t="s">
        <v>12400</v>
      </c>
      <c r="C2660" s="361">
        <v>7</v>
      </c>
      <c r="D2660" s="361" t="s">
        <v>5998</v>
      </c>
      <c r="E2660" s="361" t="s">
        <v>14911</v>
      </c>
      <c r="F2660" s="361" t="s">
        <v>16073</v>
      </c>
      <c r="G2660" s="361" t="s">
        <v>14892</v>
      </c>
      <c r="H2660" s="361">
        <v>703</v>
      </c>
      <c r="I2660" s="363" t="s">
        <v>14844</v>
      </c>
      <c r="J2660" s="363" t="s">
        <v>12514</v>
      </c>
      <c r="K2660" s="360" t="s">
        <v>7970</v>
      </c>
      <c r="L2660" s="360" t="s">
        <v>14912</v>
      </c>
      <c r="M2660" s="360"/>
      <c r="N2660" s="363" t="s">
        <v>16154</v>
      </c>
      <c r="O2660" s="363" t="s">
        <v>13844</v>
      </c>
      <c r="P2660" s="363" t="s">
        <v>14913</v>
      </c>
      <c r="Q2660" s="363" t="s">
        <v>14914</v>
      </c>
      <c r="R2660" s="363" t="s">
        <v>16155</v>
      </c>
      <c r="S2660" s="363" t="s">
        <v>9622</v>
      </c>
      <c r="T2660" s="419" t="str">
        <f t="shared" si="83"/>
        <v>703Xã Trà Tân</v>
      </c>
      <c r="U2660" t="e">
        <f>VLOOKUP(S2660,'DM CQT mới'!$E$7:$E$132,1,)</f>
        <v>#N/A</v>
      </c>
      <c r="V2660" s="360" t="s">
        <v>14912</v>
      </c>
      <c r="W2660" s="363" t="s">
        <v>16154</v>
      </c>
      <c r="X2660" t="b">
        <f t="shared" si="82"/>
        <v>0</v>
      </c>
    </row>
    <row r="2661" spans="1:24" ht="45" hidden="1">
      <c r="A2661" s="360" t="s">
        <v>14915</v>
      </c>
      <c r="B2661" s="361" t="s">
        <v>12400</v>
      </c>
      <c r="C2661" s="361">
        <v>8</v>
      </c>
      <c r="D2661" s="361" t="s">
        <v>6036</v>
      </c>
      <c r="E2661" s="361" t="s">
        <v>14916</v>
      </c>
      <c r="F2661" s="361" t="s">
        <v>16075</v>
      </c>
      <c r="G2661" s="361" t="s">
        <v>14892</v>
      </c>
      <c r="H2661" s="361">
        <v>703</v>
      </c>
      <c r="I2661" s="363" t="s">
        <v>14844</v>
      </c>
      <c r="J2661" s="363" t="s">
        <v>12514</v>
      </c>
      <c r="K2661" s="360" t="s">
        <v>7965</v>
      </c>
      <c r="L2661" s="360" t="s">
        <v>14917</v>
      </c>
      <c r="M2661" s="360"/>
      <c r="N2661" s="363" t="s">
        <v>16156</v>
      </c>
      <c r="O2661" s="363" t="s">
        <v>13844</v>
      </c>
      <c r="P2661" s="363" t="s">
        <v>6034</v>
      </c>
      <c r="Q2661" s="363" t="s">
        <v>14918</v>
      </c>
      <c r="R2661" s="363" t="s">
        <v>10127</v>
      </c>
      <c r="S2661" s="363" t="s">
        <v>10127</v>
      </c>
      <c r="T2661" s="419" t="str">
        <f t="shared" si="83"/>
        <v>703Đặc khu Phú Quý</v>
      </c>
      <c r="U2661" t="e">
        <f>VLOOKUP(S2661,'DM CQT mới'!$E$7:$E$132,1,)</f>
        <v>#N/A</v>
      </c>
      <c r="V2661" s="360" t="s">
        <v>14917</v>
      </c>
      <c r="W2661" s="363" t="s">
        <v>16156</v>
      </c>
      <c r="X2661" t="b">
        <f t="shared" si="82"/>
        <v>0</v>
      </c>
    </row>
    <row r="2662" spans="1:24" ht="60" hidden="1">
      <c r="A2662" s="360"/>
      <c r="B2662" s="361" t="s">
        <v>13877</v>
      </c>
      <c r="C2662" s="361" t="s">
        <v>13877</v>
      </c>
      <c r="D2662" s="361" t="s">
        <v>13877</v>
      </c>
      <c r="E2662" s="361" t="s">
        <v>13877</v>
      </c>
      <c r="F2662" s="361" t="s">
        <v>13877</v>
      </c>
      <c r="G2662" s="361" t="s">
        <v>14919</v>
      </c>
      <c r="H2662" s="361" t="s">
        <v>7951</v>
      </c>
      <c r="I2662" s="363" t="s">
        <v>14919</v>
      </c>
      <c r="J2662" s="363" t="s">
        <v>12610</v>
      </c>
      <c r="K2662" s="360" t="s">
        <v>13875</v>
      </c>
      <c r="L2662" s="360" t="s">
        <v>559</v>
      </c>
      <c r="M2662" s="360" t="s">
        <v>14920</v>
      </c>
      <c r="N2662" s="363" t="s">
        <v>16157</v>
      </c>
      <c r="O2662" s="363" t="s">
        <v>13877</v>
      </c>
      <c r="P2662" s="363" t="s">
        <v>14921</v>
      </c>
      <c r="Q2662" s="363" t="s">
        <v>6046</v>
      </c>
      <c r="R2662" s="363" t="s">
        <v>16158</v>
      </c>
      <c r="S2662" s="363" t="s">
        <v>15422</v>
      </c>
      <c r="T2662" s="419" t="str">
        <f t="shared" si="83"/>
        <v>713Phường Biên Hòa</v>
      </c>
      <c r="U2662" t="e">
        <f>VLOOKUP(S2662,'DM CQT mới'!$E$7:$E$132,1,)</f>
        <v>#N/A</v>
      </c>
      <c r="V2662" s="360" t="s">
        <v>559</v>
      </c>
      <c r="W2662" s="363" t="s">
        <v>16157</v>
      </c>
      <c r="X2662" t="b">
        <f t="shared" si="82"/>
        <v>0</v>
      </c>
    </row>
    <row r="2663" spans="1:24" ht="60" hidden="1">
      <c r="A2663" s="360"/>
      <c r="B2663" s="361" t="s">
        <v>13877</v>
      </c>
      <c r="C2663" s="361" t="s">
        <v>13877</v>
      </c>
      <c r="D2663" s="361" t="s">
        <v>13877</v>
      </c>
      <c r="E2663" s="361" t="s">
        <v>13877</v>
      </c>
      <c r="F2663" s="361" t="s">
        <v>13877</v>
      </c>
      <c r="G2663" s="361" t="s">
        <v>14919</v>
      </c>
      <c r="H2663" s="361" t="s">
        <v>7951</v>
      </c>
      <c r="I2663" s="363" t="s">
        <v>14919</v>
      </c>
      <c r="J2663" s="363" t="s">
        <v>12610</v>
      </c>
      <c r="K2663" s="360" t="s">
        <v>13875</v>
      </c>
      <c r="L2663" s="360" t="s">
        <v>559</v>
      </c>
      <c r="M2663" s="360" t="s">
        <v>14920</v>
      </c>
      <c r="N2663" s="363" t="s">
        <v>16157</v>
      </c>
      <c r="O2663" s="363" t="s">
        <v>13877</v>
      </c>
      <c r="P2663" s="363" t="s">
        <v>14921</v>
      </c>
      <c r="Q2663" s="363" t="s">
        <v>6046</v>
      </c>
      <c r="R2663" s="363" t="s">
        <v>16158</v>
      </c>
      <c r="S2663" s="363" t="s">
        <v>10197</v>
      </c>
      <c r="T2663" s="419" t="str">
        <f t="shared" si="83"/>
        <v>713Phường Trấn Biên</v>
      </c>
      <c r="U2663" t="e">
        <f>VLOOKUP(S2663,'DM CQT mới'!$E$7:$E$132,1,)</f>
        <v>#N/A</v>
      </c>
      <c r="V2663" s="360" t="s">
        <v>559</v>
      </c>
      <c r="W2663" s="363" t="s">
        <v>16157</v>
      </c>
      <c r="X2663" t="b">
        <f t="shared" si="82"/>
        <v>0</v>
      </c>
    </row>
    <row r="2664" spans="1:24" ht="60" hidden="1">
      <c r="A2664" s="360"/>
      <c r="B2664" s="361" t="s">
        <v>13877</v>
      </c>
      <c r="C2664" s="361" t="s">
        <v>13877</v>
      </c>
      <c r="D2664" s="361" t="s">
        <v>13877</v>
      </c>
      <c r="E2664" s="361" t="s">
        <v>13877</v>
      </c>
      <c r="F2664" s="361" t="s">
        <v>13877</v>
      </c>
      <c r="G2664" s="361" t="s">
        <v>14919</v>
      </c>
      <c r="H2664" s="361" t="s">
        <v>7951</v>
      </c>
      <c r="I2664" s="363" t="s">
        <v>14919</v>
      </c>
      <c r="J2664" s="363" t="s">
        <v>12610</v>
      </c>
      <c r="K2664" s="360" t="s">
        <v>13875</v>
      </c>
      <c r="L2664" s="360" t="s">
        <v>559</v>
      </c>
      <c r="M2664" s="360" t="s">
        <v>14920</v>
      </c>
      <c r="N2664" s="363" t="s">
        <v>16157</v>
      </c>
      <c r="O2664" s="363" t="s">
        <v>13877</v>
      </c>
      <c r="P2664" s="363" t="s">
        <v>14921</v>
      </c>
      <c r="Q2664" s="363" t="s">
        <v>6046</v>
      </c>
      <c r="R2664" s="363" t="s">
        <v>16158</v>
      </c>
      <c r="S2664" s="363" t="s">
        <v>10198</v>
      </c>
      <c r="T2664" s="419" t="str">
        <f t="shared" si="83"/>
        <v>713Phường Tam Hiệp</v>
      </c>
      <c r="U2664" t="e">
        <f>VLOOKUP(S2664,'DM CQT mới'!$E$7:$E$132,1,)</f>
        <v>#N/A</v>
      </c>
      <c r="V2664" s="360" t="s">
        <v>559</v>
      </c>
      <c r="W2664" s="363" t="s">
        <v>16157</v>
      </c>
      <c r="X2664" t="b">
        <f t="shared" si="82"/>
        <v>0</v>
      </c>
    </row>
    <row r="2665" spans="1:24" ht="60" hidden="1">
      <c r="A2665" s="360"/>
      <c r="B2665" s="361" t="s">
        <v>13877</v>
      </c>
      <c r="C2665" s="361" t="s">
        <v>13877</v>
      </c>
      <c r="D2665" s="361" t="s">
        <v>13877</v>
      </c>
      <c r="E2665" s="361" t="s">
        <v>13877</v>
      </c>
      <c r="F2665" s="361" t="s">
        <v>13877</v>
      </c>
      <c r="G2665" s="361" t="s">
        <v>14919</v>
      </c>
      <c r="H2665" s="361" t="s">
        <v>7951</v>
      </c>
      <c r="I2665" s="363" t="s">
        <v>14919</v>
      </c>
      <c r="J2665" s="363" t="s">
        <v>12610</v>
      </c>
      <c r="K2665" s="360" t="s">
        <v>13875</v>
      </c>
      <c r="L2665" s="360" t="s">
        <v>559</v>
      </c>
      <c r="M2665" s="360" t="s">
        <v>14920</v>
      </c>
      <c r="N2665" s="363" t="s">
        <v>16157</v>
      </c>
      <c r="O2665" s="363" t="s">
        <v>13877</v>
      </c>
      <c r="P2665" s="363" t="s">
        <v>14921</v>
      </c>
      <c r="Q2665" s="363" t="s">
        <v>6046</v>
      </c>
      <c r="R2665" s="363" t="s">
        <v>16158</v>
      </c>
      <c r="S2665" s="363" t="s">
        <v>10199</v>
      </c>
      <c r="T2665" s="419" t="str">
        <f t="shared" si="83"/>
        <v>713Phường Long Bình</v>
      </c>
      <c r="U2665" t="e">
        <f>VLOOKUP(S2665,'DM CQT mới'!$E$7:$E$132,1,)</f>
        <v>#N/A</v>
      </c>
      <c r="V2665" s="360" t="s">
        <v>559</v>
      </c>
      <c r="W2665" s="363" t="s">
        <v>16157</v>
      </c>
      <c r="X2665" t="b">
        <f t="shared" si="82"/>
        <v>0</v>
      </c>
    </row>
    <row r="2666" spans="1:24" ht="60" hidden="1">
      <c r="A2666" s="360"/>
      <c r="B2666" s="361" t="s">
        <v>13877</v>
      </c>
      <c r="C2666" s="361" t="s">
        <v>13877</v>
      </c>
      <c r="D2666" s="361" t="s">
        <v>13877</v>
      </c>
      <c r="E2666" s="361" t="s">
        <v>13877</v>
      </c>
      <c r="F2666" s="361" t="s">
        <v>13877</v>
      </c>
      <c r="G2666" s="361" t="s">
        <v>14919</v>
      </c>
      <c r="H2666" s="361" t="s">
        <v>7951</v>
      </c>
      <c r="I2666" s="363" t="s">
        <v>14919</v>
      </c>
      <c r="J2666" s="363" t="s">
        <v>12610</v>
      </c>
      <c r="K2666" s="360" t="s">
        <v>13875</v>
      </c>
      <c r="L2666" s="360" t="s">
        <v>559</v>
      </c>
      <c r="M2666" s="360" t="s">
        <v>14920</v>
      </c>
      <c r="N2666" s="363" t="s">
        <v>16157</v>
      </c>
      <c r="O2666" s="363" t="s">
        <v>13877</v>
      </c>
      <c r="P2666" s="363" t="s">
        <v>14921</v>
      </c>
      <c r="Q2666" s="363" t="s">
        <v>6046</v>
      </c>
      <c r="R2666" s="363" t="s">
        <v>16158</v>
      </c>
      <c r="S2666" s="363" t="s">
        <v>10200</v>
      </c>
      <c r="T2666" s="419" t="str">
        <f t="shared" si="83"/>
        <v>713Phường Trảng Dài</v>
      </c>
      <c r="U2666" t="e">
        <f>VLOOKUP(S2666,'DM CQT mới'!$E$7:$E$132,1,)</f>
        <v>#N/A</v>
      </c>
      <c r="V2666" s="360" t="s">
        <v>559</v>
      </c>
      <c r="W2666" s="363" t="s">
        <v>16157</v>
      </c>
      <c r="X2666" t="b">
        <f t="shared" si="82"/>
        <v>0</v>
      </c>
    </row>
    <row r="2667" spans="1:24" ht="60" hidden="1">
      <c r="A2667" s="360"/>
      <c r="B2667" s="361" t="s">
        <v>13877</v>
      </c>
      <c r="C2667" s="361" t="s">
        <v>13877</v>
      </c>
      <c r="D2667" s="361" t="s">
        <v>13877</v>
      </c>
      <c r="E2667" s="361" t="s">
        <v>13877</v>
      </c>
      <c r="F2667" s="361" t="s">
        <v>13877</v>
      </c>
      <c r="G2667" s="361" t="s">
        <v>14919</v>
      </c>
      <c r="H2667" s="361" t="s">
        <v>7951</v>
      </c>
      <c r="I2667" s="363" t="s">
        <v>14919</v>
      </c>
      <c r="J2667" s="363" t="s">
        <v>12610</v>
      </c>
      <c r="K2667" s="360" t="s">
        <v>13875</v>
      </c>
      <c r="L2667" s="360" t="s">
        <v>559</v>
      </c>
      <c r="M2667" s="360" t="s">
        <v>14920</v>
      </c>
      <c r="N2667" s="363" t="s">
        <v>16157</v>
      </c>
      <c r="O2667" s="363" t="s">
        <v>13877</v>
      </c>
      <c r="P2667" s="363" t="s">
        <v>14921</v>
      </c>
      <c r="Q2667" s="363" t="s">
        <v>6046</v>
      </c>
      <c r="R2667" s="363" t="s">
        <v>16158</v>
      </c>
      <c r="S2667" s="363" t="s">
        <v>10201</v>
      </c>
      <c r="T2667" s="419" t="str">
        <f t="shared" si="83"/>
        <v>713Phường Hố Nai</v>
      </c>
      <c r="U2667" t="e">
        <f>VLOOKUP(S2667,'DM CQT mới'!$E$7:$E$132,1,)</f>
        <v>#N/A</v>
      </c>
      <c r="V2667" s="360" t="s">
        <v>559</v>
      </c>
      <c r="W2667" s="363" t="s">
        <v>16157</v>
      </c>
      <c r="X2667" t="b">
        <f t="shared" si="82"/>
        <v>0</v>
      </c>
    </row>
    <row r="2668" spans="1:24" ht="60" hidden="1">
      <c r="A2668" s="360"/>
      <c r="B2668" s="361" t="s">
        <v>13877</v>
      </c>
      <c r="C2668" s="361" t="s">
        <v>13877</v>
      </c>
      <c r="D2668" s="361" t="s">
        <v>13877</v>
      </c>
      <c r="E2668" s="361" t="s">
        <v>13877</v>
      </c>
      <c r="F2668" s="361" t="s">
        <v>13877</v>
      </c>
      <c r="G2668" s="361" t="s">
        <v>14919</v>
      </c>
      <c r="H2668" s="361" t="s">
        <v>7951</v>
      </c>
      <c r="I2668" s="363" t="s">
        <v>14919</v>
      </c>
      <c r="J2668" s="363" t="s">
        <v>12610</v>
      </c>
      <c r="K2668" s="360" t="s">
        <v>13875</v>
      </c>
      <c r="L2668" s="360" t="s">
        <v>559</v>
      </c>
      <c r="M2668" s="360" t="s">
        <v>14920</v>
      </c>
      <c r="N2668" s="363" t="s">
        <v>16157</v>
      </c>
      <c r="O2668" s="363" t="s">
        <v>13877</v>
      </c>
      <c r="P2668" s="363" t="s">
        <v>14921</v>
      </c>
      <c r="Q2668" s="363" t="s">
        <v>6046</v>
      </c>
      <c r="R2668" s="363" t="s">
        <v>16158</v>
      </c>
      <c r="S2668" s="363" t="s">
        <v>10202</v>
      </c>
      <c r="T2668" s="419" t="str">
        <f t="shared" si="83"/>
        <v>713Phường Long Hưng</v>
      </c>
      <c r="U2668" t="e">
        <f>VLOOKUP(S2668,'DM CQT mới'!$E$7:$E$132,1,)</f>
        <v>#N/A</v>
      </c>
      <c r="V2668" s="360" t="s">
        <v>559</v>
      </c>
      <c r="W2668" s="363" t="s">
        <v>16157</v>
      </c>
      <c r="X2668" t="b">
        <f t="shared" si="82"/>
        <v>0</v>
      </c>
    </row>
    <row r="2669" spans="1:24" ht="60" hidden="1">
      <c r="A2669" s="360"/>
      <c r="B2669" s="361" t="s">
        <v>13877</v>
      </c>
      <c r="C2669" s="361" t="s">
        <v>13877</v>
      </c>
      <c r="D2669" s="361" t="s">
        <v>13877</v>
      </c>
      <c r="E2669" s="361" t="s">
        <v>13877</v>
      </c>
      <c r="F2669" s="361" t="s">
        <v>13877</v>
      </c>
      <c r="G2669" s="361" t="s">
        <v>14919</v>
      </c>
      <c r="H2669" s="361" t="s">
        <v>7951</v>
      </c>
      <c r="I2669" s="363" t="s">
        <v>14919</v>
      </c>
      <c r="J2669" s="363" t="s">
        <v>12610</v>
      </c>
      <c r="K2669" s="360" t="s">
        <v>13875</v>
      </c>
      <c r="L2669" s="360" t="s">
        <v>559</v>
      </c>
      <c r="M2669" s="360" t="s">
        <v>14920</v>
      </c>
      <c r="N2669" s="363" t="s">
        <v>16157</v>
      </c>
      <c r="O2669" s="363" t="s">
        <v>13877</v>
      </c>
      <c r="P2669" s="363" t="s">
        <v>14921</v>
      </c>
      <c r="Q2669" s="363" t="s">
        <v>6046</v>
      </c>
      <c r="R2669" s="363" t="s">
        <v>16158</v>
      </c>
      <c r="S2669" s="363" t="s">
        <v>10237</v>
      </c>
      <c r="T2669" s="419" t="str">
        <f t="shared" si="83"/>
        <v>713Phường Phước Tân</v>
      </c>
      <c r="U2669" t="e">
        <f>VLOOKUP(S2669,'DM CQT mới'!$E$7:$E$132,1,)</f>
        <v>#N/A</v>
      </c>
      <c r="V2669" s="360" t="s">
        <v>559</v>
      </c>
      <c r="W2669" s="363" t="s">
        <v>16157</v>
      </c>
      <c r="X2669" t="b">
        <f t="shared" si="82"/>
        <v>0</v>
      </c>
    </row>
    <row r="2670" spans="1:24" ht="60" hidden="1">
      <c r="A2670" s="360"/>
      <c r="B2670" s="361" t="s">
        <v>13877</v>
      </c>
      <c r="C2670" s="361" t="s">
        <v>13877</v>
      </c>
      <c r="D2670" s="361" t="s">
        <v>13877</v>
      </c>
      <c r="E2670" s="361" t="s">
        <v>13877</v>
      </c>
      <c r="F2670" s="361" t="s">
        <v>13877</v>
      </c>
      <c r="G2670" s="361" t="s">
        <v>14919</v>
      </c>
      <c r="H2670" s="361" t="s">
        <v>7951</v>
      </c>
      <c r="I2670" s="363" t="s">
        <v>14919</v>
      </c>
      <c r="J2670" s="363" t="s">
        <v>12610</v>
      </c>
      <c r="K2670" s="360" t="s">
        <v>13875</v>
      </c>
      <c r="L2670" s="360" t="s">
        <v>559</v>
      </c>
      <c r="M2670" s="360" t="s">
        <v>14920</v>
      </c>
      <c r="N2670" s="363" t="s">
        <v>16157</v>
      </c>
      <c r="O2670" s="363" t="s">
        <v>13877</v>
      </c>
      <c r="P2670" s="363" t="s">
        <v>14921</v>
      </c>
      <c r="Q2670" s="363" t="s">
        <v>6046</v>
      </c>
      <c r="R2670" s="363" t="s">
        <v>16158</v>
      </c>
      <c r="S2670" s="363" t="s">
        <v>10236</v>
      </c>
      <c r="T2670" s="419" t="str">
        <f t="shared" si="83"/>
        <v>713Phường Tam Phước</v>
      </c>
      <c r="U2670" t="e">
        <f>VLOOKUP(S2670,'DM CQT mới'!$E$7:$E$132,1,)</f>
        <v>#N/A</v>
      </c>
      <c r="V2670" s="360" t="s">
        <v>559</v>
      </c>
      <c r="W2670" s="363" t="s">
        <v>16157</v>
      </c>
      <c r="X2670" t="b">
        <f t="shared" si="82"/>
        <v>0</v>
      </c>
    </row>
    <row r="2671" spans="1:24" ht="60" hidden="1">
      <c r="A2671" s="360"/>
      <c r="B2671" s="361" t="s">
        <v>13877</v>
      </c>
      <c r="C2671" s="361" t="s">
        <v>13877</v>
      </c>
      <c r="D2671" s="361" t="s">
        <v>13877</v>
      </c>
      <c r="E2671" s="361" t="s">
        <v>13877</v>
      </c>
      <c r="F2671" s="361" t="s">
        <v>13877</v>
      </c>
      <c r="G2671" s="361" t="s">
        <v>14919</v>
      </c>
      <c r="H2671" s="361" t="s">
        <v>7951</v>
      </c>
      <c r="I2671" s="363" t="s">
        <v>14919</v>
      </c>
      <c r="J2671" s="363" t="s">
        <v>12610</v>
      </c>
      <c r="K2671" s="360" t="s">
        <v>13875</v>
      </c>
      <c r="L2671" s="360" t="s">
        <v>559</v>
      </c>
      <c r="M2671" s="360" t="s">
        <v>14920</v>
      </c>
      <c r="N2671" s="363" t="s">
        <v>16157</v>
      </c>
      <c r="O2671" s="363" t="s">
        <v>13877</v>
      </c>
      <c r="P2671" s="363" t="s">
        <v>14921</v>
      </c>
      <c r="Q2671" s="363" t="s">
        <v>6046</v>
      </c>
      <c r="R2671" s="363" t="s">
        <v>16158</v>
      </c>
      <c r="S2671" s="363" t="s">
        <v>10235</v>
      </c>
      <c r="T2671" s="419" t="str">
        <f t="shared" si="83"/>
        <v>713Phường Tân Triều</v>
      </c>
      <c r="U2671" t="e">
        <f>VLOOKUP(S2671,'DM CQT mới'!$E$7:$E$132,1,)</f>
        <v>#N/A</v>
      </c>
      <c r="V2671" s="360" t="s">
        <v>559</v>
      </c>
      <c r="W2671" s="363" t="s">
        <v>16157</v>
      </c>
      <c r="X2671" t="b">
        <f t="shared" si="82"/>
        <v>0</v>
      </c>
    </row>
    <row r="2672" spans="1:24" ht="45" hidden="1">
      <c r="A2672" s="360" t="s">
        <v>14922</v>
      </c>
      <c r="B2672" s="361" t="s">
        <v>12400</v>
      </c>
      <c r="C2672" s="361">
        <v>13</v>
      </c>
      <c r="D2672" s="361">
        <v>1773</v>
      </c>
      <c r="E2672" s="361" t="s">
        <v>14923</v>
      </c>
      <c r="F2672" s="361" t="s">
        <v>16083</v>
      </c>
      <c r="G2672" s="361" t="s">
        <v>14919</v>
      </c>
      <c r="H2672" s="361" t="s">
        <v>7951</v>
      </c>
      <c r="I2672" s="363" t="s">
        <v>14919</v>
      </c>
      <c r="J2672" s="363" t="s">
        <v>13924</v>
      </c>
      <c r="K2672" s="360" t="s">
        <v>13924</v>
      </c>
      <c r="L2672" s="360" t="s">
        <v>13924</v>
      </c>
      <c r="M2672" s="360" t="s">
        <v>13924</v>
      </c>
      <c r="N2672" s="363" t="s">
        <v>13924</v>
      </c>
      <c r="O2672" s="363" t="s">
        <v>13924</v>
      </c>
      <c r="P2672" s="363" t="s">
        <v>6043</v>
      </c>
      <c r="Q2672" s="363"/>
      <c r="R2672" s="363"/>
      <c r="S2672" s="363"/>
      <c r="T2672" s="419" t="str">
        <f t="shared" si="83"/>
        <v>713</v>
      </c>
      <c r="V2672" s="360" t="s">
        <v>13924</v>
      </c>
      <c r="W2672" s="363" t="s">
        <v>13924</v>
      </c>
      <c r="X2672" t="b">
        <f t="shared" si="82"/>
        <v>0</v>
      </c>
    </row>
    <row r="2673" spans="1:24" ht="45" hidden="1">
      <c r="A2673" s="360" t="s">
        <v>14924</v>
      </c>
      <c r="B2673" s="361" t="s">
        <v>12400</v>
      </c>
      <c r="C2673" s="361">
        <v>14</v>
      </c>
      <c r="D2673" s="361">
        <v>1774</v>
      </c>
      <c r="E2673" s="361" t="s">
        <v>14925</v>
      </c>
      <c r="F2673" s="361" t="s">
        <v>16085</v>
      </c>
      <c r="G2673" s="361" t="s">
        <v>14919</v>
      </c>
      <c r="H2673" s="361" t="s">
        <v>7951</v>
      </c>
      <c r="I2673" s="363" t="s">
        <v>14919</v>
      </c>
      <c r="J2673" s="363" t="s">
        <v>13924</v>
      </c>
      <c r="K2673" s="360" t="s">
        <v>13924</v>
      </c>
      <c r="L2673" s="360" t="s">
        <v>13924</v>
      </c>
      <c r="M2673" s="360" t="s">
        <v>13924</v>
      </c>
      <c r="N2673" s="363" t="s">
        <v>13924</v>
      </c>
      <c r="O2673" s="363" t="s">
        <v>13924</v>
      </c>
      <c r="P2673" s="363" t="s">
        <v>6061</v>
      </c>
      <c r="Q2673" s="363"/>
      <c r="R2673" s="363"/>
      <c r="S2673" s="363"/>
      <c r="T2673" s="419" t="str">
        <f t="shared" si="83"/>
        <v>713</v>
      </c>
      <c r="V2673" s="360" t="s">
        <v>13924</v>
      </c>
      <c r="W2673" s="363" t="s">
        <v>13924</v>
      </c>
      <c r="X2673" t="b">
        <f t="shared" si="82"/>
        <v>0</v>
      </c>
    </row>
    <row r="2674" spans="1:24" ht="45" hidden="1">
      <c r="A2674" s="360" t="s">
        <v>14926</v>
      </c>
      <c r="B2674" s="361" t="s">
        <v>12400</v>
      </c>
      <c r="C2674" s="361">
        <v>15</v>
      </c>
      <c r="D2674" s="361" t="s">
        <v>6114</v>
      </c>
      <c r="E2674" s="361" t="s">
        <v>14927</v>
      </c>
      <c r="F2674" s="361" t="s">
        <v>16087</v>
      </c>
      <c r="G2674" s="361" t="s">
        <v>14919</v>
      </c>
      <c r="H2674" s="361" t="s">
        <v>7951</v>
      </c>
      <c r="I2674" s="363" t="s">
        <v>14919</v>
      </c>
      <c r="J2674" s="363" t="s">
        <v>12610</v>
      </c>
      <c r="K2674" s="360" t="s">
        <v>13742</v>
      </c>
      <c r="L2674" s="360" t="s">
        <v>6114</v>
      </c>
      <c r="M2674" s="360" t="s">
        <v>14927</v>
      </c>
      <c r="N2674" s="363" t="s">
        <v>16159</v>
      </c>
      <c r="O2674" s="363" t="s">
        <v>13926</v>
      </c>
      <c r="P2674" s="363" t="s">
        <v>14928</v>
      </c>
      <c r="Q2674" s="363" t="s">
        <v>14929</v>
      </c>
      <c r="R2674" s="363" t="s">
        <v>16160</v>
      </c>
      <c r="S2674" s="363" t="s">
        <v>10210</v>
      </c>
      <c r="T2674" s="419" t="str">
        <f t="shared" si="83"/>
        <v>713Xã An Viễn</v>
      </c>
      <c r="U2674" t="e">
        <f>VLOOKUP(S2674,'DM CQT mới'!$E$7:$E$132,1,)</f>
        <v>#N/A</v>
      </c>
      <c r="V2674" s="360" t="s">
        <v>6114</v>
      </c>
      <c r="W2674" s="363" t="s">
        <v>16159</v>
      </c>
      <c r="X2674" t="b">
        <f t="shared" si="82"/>
        <v>1</v>
      </c>
    </row>
    <row r="2675" spans="1:24" ht="45" hidden="1">
      <c r="A2675" s="360" t="s">
        <v>14926</v>
      </c>
      <c r="B2675" s="361" t="s">
        <v>12400</v>
      </c>
      <c r="C2675" s="361">
        <v>15</v>
      </c>
      <c r="D2675" s="361" t="s">
        <v>6114</v>
      </c>
      <c r="E2675" s="361" t="s">
        <v>14927</v>
      </c>
      <c r="F2675" s="361" t="s">
        <v>16087</v>
      </c>
      <c r="G2675" s="361" t="s">
        <v>14919</v>
      </c>
      <c r="H2675" s="361" t="s">
        <v>7951</v>
      </c>
      <c r="I2675" s="363" t="s">
        <v>14919</v>
      </c>
      <c r="J2675" s="363" t="s">
        <v>12610</v>
      </c>
      <c r="K2675" s="360" t="s">
        <v>13742</v>
      </c>
      <c r="L2675" s="360" t="s">
        <v>6114</v>
      </c>
      <c r="M2675" s="360" t="s">
        <v>14927</v>
      </c>
      <c r="N2675" s="363" t="s">
        <v>16159</v>
      </c>
      <c r="O2675" s="363" t="s">
        <v>13926</v>
      </c>
      <c r="P2675" s="363" t="s">
        <v>14928</v>
      </c>
      <c r="Q2675" s="363" t="s">
        <v>14929</v>
      </c>
      <c r="R2675" s="363" t="s">
        <v>16160</v>
      </c>
      <c r="S2675" s="363" t="s">
        <v>67</v>
      </c>
      <c r="T2675" s="419" t="str">
        <f t="shared" si="83"/>
        <v>713Xã Bình Minh</v>
      </c>
      <c r="U2675" t="str">
        <f>VLOOKUP(S2675,'DM CQT mới'!$E$7:$E$132,1,)</f>
        <v>Xã Bình Minh</v>
      </c>
      <c r="V2675" s="360" t="s">
        <v>6114</v>
      </c>
      <c r="W2675" s="363" t="s">
        <v>16159</v>
      </c>
      <c r="X2675" t="b">
        <f t="shared" si="82"/>
        <v>1</v>
      </c>
    </row>
    <row r="2676" spans="1:24" ht="45" hidden="1">
      <c r="A2676" s="360" t="s">
        <v>14926</v>
      </c>
      <c r="B2676" s="361" t="s">
        <v>12400</v>
      </c>
      <c r="C2676" s="361">
        <v>15</v>
      </c>
      <c r="D2676" s="361" t="s">
        <v>6114</v>
      </c>
      <c r="E2676" s="361" t="s">
        <v>14927</v>
      </c>
      <c r="F2676" s="361" t="s">
        <v>16087</v>
      </c>
      <c r="G2676" s="361" t="s">
        <v>14919</v>
      </c>
      <c r="H2676" s="361" t="s">
        <v>7951</v>
      </c>
      <c r="I2676" s="363" t="s">
        <v>14919</v>
      </c>
      <c r="J2676" s="363" t="s">
        <v>12610</v>
      </c>
      <c r="K2676" s="360" t="s">
        <v>13742</v>
      </c>
      <c r="L2676" s="360" t="s">
        <v>6114</v>
      </c>
      <c r="M2676" s="360" t="s">
        <v>14927</v>
      </c>
      <c r="N2676" s="363" t="s">
        <v>16159</v>
      </c>
      <c r="O2676" s="363" t="s">
        <v>13926</v>
      </c>
      <c r="P2676" s="363" t="s">
        <v>14928</v>
      </c>
      <c r="Q2676" s="363" t="s">
        <v>14929</v>
      </c>
      <c r="R2676" s="363" t="s">
        <v>16160</v>
      </c>
      <c r="S2676" s="363" t="s">
        <v>10211</v>
      </c>
      <c r="T2676" s="419" t="str">
        <f t="shared" si="83"/>
        <v>713Xã Trảng Bom</v>
      </c>
      <c r="U2676" t="e">
        <f>VLOOKUP(S2676,'DM CQT mới'!$E$7:$E$132,1,)</f>
        <v>#N/A</v>
      </c>
      <c r="V2676" s="360" t="s">
        <v>6114</v>
      </c>
      <c r="W2676" s="363" t="s">
        <v>16159</v>
      </c>
      <c r="X2676" t="b">
        <f t="shared" si="82"/>
        <v>1</v>
      </c>
    </row>
    <row r="2677" spans="1:24" ht="45" hidden="1">
      <c r="A2677" s="360" t="s">
        <v>14926</v>
      </c>
      <c r="B2677" s="361" t="s">
        <v>12400</v>
      </c>
      <c r="C2677" s="361">
        <v>15</v>
      </c>
      <c r="D2677" s="361" t="s">
        <v>6114</v>
      </c>
      <c r="E2677" s="361" t="s">
        <v>14927</v>
      </c>
      <c r="F2677" s="361" t="s">
        <v>16087</v>
      </c>
      <c r="G2677" s="361" t="s">
        <v>14919</v>
      </c>
      <c r="H2677" s="361" t="s">
        <v>7951</v>
      </c>
      <c r="I2677" s="363" t="s">
        <v>14919</v>
      </c>
      <c r="J2677" s="363" t="s">
        <v>12610</v>
      </c>
      <c r="K2677" s="360" t="s">
        <v>13742</v>
      </c>
      <c r="L2677" s="360" t="s">
        <v>6114</v>
      </c>
      <c r="M2677" s="360" t="s">
        <v>14927</v>
      </c>
      <c r="N2677" s="363" t="s">
        <v>16159</v>
      </c>
      <c r="O2677" s="363" t="s">
        <v>13926</v>
      </c>
      <c r="P2677" s="363" t="s">
        <v>14928</v>
      </c>
      <c r="Q2677" s="363" t="s">
        <v>14929</v>
      </c>
      <c r="R2677" s="363" t="s">
        <v>16160</v>
      </c>
      <c r="S2677" s="363" t="s">
        <v>10212</v>
      </c>
      <c r="T2677" s="419" t="str">
        <f t="shared" si="83"/>
        <v>713Xã Bàu Hàm</v>
      </c>
      <c r="U2677" t="e">
        <f>VLOOKUP(S2677,'DM CQT mới'!$E$7:$E$132,1,)</f>
        <v>#N/A</v>
      </c>
      <c r="V2677" s="360" t="s">
        <v>6114</v>
      </c>
      <c r="W2677" s="363" t="s">
        <v>16159</v>
      </c>
      <c r="X2677" t="b">
        <f t="shared" si="82"/>
        <v>1</v>
      </c>
    </row>
    <row r="2678" spans="1:24" ht="45" hidden="1">
      <c r="A2678" s="360" t="s">
        <v>14926</v>
      </c>
      <c r="B2678" s="361" t="s">
        <v>12400</v>
      </c>
      <c r="C2678" s="361">
        <v>15</v>
      </c>
      <c r="D2678" s="361" t="s">
        <v>6114</v>
      </c>
      <c r="E2678" s="361" t="s">
        <v>14927</v>
      </c>
      <c r="F2678" s="361" t="s">
        <v>16087</v>
      </c>
      <c r="G2678" s="361" t="s">
        <v>14919</v>
      </c>
      <c r="H2678" s="361" t="s">
        <v>7951</v>
      </c>
      <c r="I2678" s="363" t="s">
        <v>14919</v>
      </c>
      <c r="J2678" s="363" t="s">
        <v>12610</v>
      </c>
      <c r="K2678" s="360" t="s">
        <v>13742</v>
      </c>
      <c r="L2678" s="360" t="s">
        <v>6114</v>
      </c>
      <c r="M2678" s="360" t="s">
        <v>14927</v>
      </c>
      <c r="N2678" s="363" t="s">
        <v>16159</v>
      </c>
      <c r="O2678" s="363" t="s">
        <v>13926</v>
      </c>
      <c r="P2678" s="363" t="s">
        <v>14928</v>
      </c>
      <c r="Q2678" s="363" t="s">
        <v>14929</v>
      </c>
      <c r="R2678" s="363" t="s">
        <v>16160</v>
      </c>
      <c r="S2678" s="363" t="s">
        <v>10213</v>
      </c>
      <c r="T2678" s="419" t="str">
        <f t="shared" si="83"/>
        <v>713Xã Hưng Thịnh</v>
      </c>
      <c r="U2678" t="e">
        <f>VLOOKUP(S2678,'DM CQT mới'!$E$7:$E$132,1,)</f>
        <v>#N/A</v>
      </c>
      <c r="V2678" s="360" t="s">
        <v>6114</v>
      </c>
      <c r="W2678" s="363" t="s">
        <v>16159</v>
      </c>
      <c r="X2678" t="b">
        <f t="shared" si="82"/>
        <v>1</v>
      </c>
    </row>
    <row r="2679" spans="1:24" ht="45" hidden="1">
      <c r="A2679" s="360" t="s">
        <v>14926</v>
      </c>
      <c r="B2679" s="361" t="s">
        <v>12400</v>
      </c>
      <c r="C2679" s="361">
        <v>15</v>
      </c>
      <c r="D2679" s="361" t="s">
        <v>6114</v>
      </c>
      <c r="E2679" s="361" t="s">
        <v>14927</v>
      </c>
      <c r="F2679" s="361" t="s">
        <v>16087</v>
      </c>
      <c r="G2679" s="361" t="s">
        <v>14919</v>
      </c>
      <c r="H2679" s="361" t="s">
        <v>7951</v>
      </c>
      <c r="I2679" s="363" t="s">
        <v>14919</v>
      </c>
      <c r="J2679" s="363" t="s">
        <v>12610</v>
      </c>
      <c r="K2679" s="360" t="s">
        <v>13742</v>
      </c>
      <c r="L2679" s="360" t="s">
        <v>6114</v>
      </c>
      <c r="M2679" s="360" t="s">
        <v>14927</v>
      </c>
      <c r="N2679" s="363" t="s">
        <v>16159</v>
      </c>
      <c r="O2679" s="363" t="s">
        <v>13926</v>
      </c>
      <c r="P2679" s="363" t="s">
        <v>14928</v>
      </c>
      <c r="Q2679" s="363" t="s">
        <v>14929</v>
      </c>
      <c r="R2679" s="363" t="s">
        <v>16160</v>
      </c>
      <c r="S2679" s="363" t="s">
        <v>10214</v>
      </c>
      <c r="T2679" s="419" t="str">
        <f t="shared" si="83"/>
        <v>713Xã Dầu Giây</v>
      </c>
      <c r="U2679" t="e">
        <f>VLOOKUP(S2679,'DM CQT mới'!$E$7:$E$132,1,)</f>
        <v>#N/A</v>
      </c>
      <c r="V2679" s="360" t="s">
        <v>6114</v>
      </c>
      <c r="W2679" s="363" t="s">
        <v>16159</v>
      </c>
      <c r="X2679" t="b">
        <f t="shared" si="82"/>
        <v>1</v>
      </c>
    </row>
    <row r="2680" spans="1:24" ht="45" hidden="1">
      <c r="A2680" s="360" t="s">
        <v>14926</v>
      </c>
      <c r="B2680" s="361" t="s">
        <v>12400</v>
      </c>
      <c r="C2680" s="361">
        <v>15</v>
      </c>
      <c r="D2680" s="361" t="s">
        <v>6114</v>
      </c>
      <c r="E2680" s="361" t="s">
        <v>14927</v>
      </c>
      <c r="F2680" s="361" t="s">
        <v>16087</v>
      </c>
      <c r="G2680" s="361" t="s">
        <v>14919</v>
      </c>
      <c r="H2680" s="361" t="s">
        <v>7951</v>
      </c>
      <c r="I2680" s="363" t="s">
        <v>14919</v>
      </c>
      <c r="J2680" s="363" t="s">
        <v>12610</v>
      </c>
      <c r="K2680" s="360" t="s">
        <v>13742</v>
      </c>
      <c r="L2680" s="360" t="s">
        <v>6114</v>
      </c>
      <c r="M2680" s="360" t="s">
        <v>14927</v>
      </c>
      <c r="N2680" s="363" t="s">
        <v>16159</v>
      </c>
      <c r="O2680" s="363" t="s">
        <v>13926</v>
      </c>
      <c r="P2680" s="363" t="s">
        <v>14928</v>
      </c>
      <c r="Q2680" s="363" t="s">
        <v>14929</v>
      </c>
      <c r="R2680" s="363" t="s">
        <v>16160</v>
      </c>
      <c r="S2680" s="363" t="s">
        <v>10215</v>
      </c>
      <c r="T2680" s="419" t="str">
        <f t="shared" si="83"/>
        <v>713Xã Gia Kiệm</v>
      </c>
      <c r="U2680" t="e">
        <f>VLOOKUP(S2680,'DM CQT mới'!$E$7:$E$132,1,)</f>
        <v>#N/A</v>
      </c>
      <c r="V2680" s="360" t="s">
        <v>6114</v>
      </c>
      <c r="W2680" s="363" t="s">
        <v>16159</v>
      </c>
      <c r="X2680" t="b">
        <f t="shared" si="82"/>
        <v>1</v>
      </c>
    </row>
    <row r="2681" spans="1:24" ht="45" hidden="1">
      <c r="A2681" s="360" t="s">
        <v>14926</v>
      </c>
      <c r="B2681" s="361" t="s">
        <v>12400</v>
      </c>
      <c r="C2681" s="361">
        <v>15</v>
      </c>
      <c r="D2681" s="361" t="s">
        <v>6114</v>
      </c>
      <c r="E2681" s="361" t="s">
        <v>14927</v>
      </c>
      <c r="F2681" s="361" t="s">
        <v>16087</v>
      </c>
      <c r="G2681" s="361" t="s">
        <v>14919</v>
      </c>
      <c r="H2681" s="361" t="s">
        <v>7951</v>
      </c>
      <c r="I2681" s="363" t="s">
        <v>14919</v>
      </c>
      <c r="J2681" s="363" t="s">
        <v>12610</v>
      </c>
      <c r="K2681" s="360" t="s">
        <v>13742</v>
      </c>
      <c r="L2681" s="360" t="s">
        <v>6114</v>
      </c>
      <c r="M2681" s="360" t="s">
        <v>14927</v>
      </c>
      <c r="N2681" s="363" t="s">
        <v>16159</v>
      </c>
      <c r="O2681" s="363" t="s">
        <v>13926</v>
      </c>
      <c r="P2681" s="363" t="s">
        <v>14928</v>
      </c>
      <c r="Q2681" s="363" t="s">
        <v>14929</v>
      </c>
      <c r="R2681" s="363" t="s">
        <v>16160</v>
      </c>
      <c r="S2681" s="363" t="s">
        <v>8696</v>
      </c>
      <c r="T2681" s="419" t="str">
        <f t="shared" si="83"/>
        <v>713Xã Thống Nhất</v>
      </c>
      <c r="U2681" t="e">
        <f>VLOOKUP(S2681,'DM CQT mới'!$E$7:$E$132,1,)</f>
        <v>#N/A</v>
      </c>
      <c r="V2681" s="360" t="s">
        <v>6114</v>
      </c>
      <c r="W2681" s="363" t="s">
        <v>16159</v>
      </c>
      <c r="X2681" t="b">
        <f t="shared" si="82"/>
        <v>1</v>
      </c>
    </row>
    <row r="2682" spans="1:24" ht="45" hidden="1">
      <c r="A2682" s="360" t="s">
        <v>14930</v>
      </c>
      <c r="B2682" s="361" t="s">
        <v>12400</v>
      </c>
      <c r="C2682" s="361">
        <v>16</v>
      </c>
      <c r="D2682" s="361" t="s">
        <v>6089</v>
      </c>
      <c r="E2682" s="361" t="s">
        <v>14931</v>
      </c>
      <c r="F2682" s="361" t="s">
        <v>16090</v>
      </c>
      <c r="G2682" s="361" t="s">
        <v>14919</v>
      </c>
      <c r="H2682" s="361" t="s">
        <v>7951</v>
      </c>
      <c r="I2682" s="363" t="s">
        <v>14919</v>
      </c>
      <c r="J2682" s="363" t="s">
        <v>12610</v>
      </c>
      <c r="K2682" s="360" t="s">
        <v>13746</v>
      </c>
      <c r="L2682" s="360" t="s">
        <v>6089</v>
      </c>
      <c r="M2682" s="360" t="s">
        <v>14931</v>
      </c>
      <c r="N2682" s="363" t="s">
        <v>16161</v>
      </c>
      <c r="O2682" s="363" t="s">
        <v>13926</v>
      </c>
      <c r="P2682" s="363" t="s">
        <v>14932</v>
      </c>
      <c r="Q2682" s="363" t="s">
        <v>14933</v>
      </c>
      <c r="R2682" s="363" t="s">
        <v>16162</v>
      </c>
      <c r="S2682" s="363" t="s">
        <v>10229</v>
      </c>
      <c r="T2682" s="419" t="str">
        <f t="shared" si="83"/>
        <v>713Xã La Ngà</v>
      </c>
      <c r="U2682" t="e">
        <f>VLOOKUP(S2682,'DM CQT mới'!$E$7:$E$132,1,)</f>
        <v>#N/A</v>
      </c>
      <c r="V2682" s="360" t="s">
        <v>6089</v>
      </c>
      <c r="W2682" s="363" t="s">
        <v>16161</v>
      </c>
      <c r="X2682" t="b">
        <f t="shared" si="82"/>
        <v>1</v>
      </c>
    </row>
    <row r="2683" spans="1:24" ht="45" hidden="1">
      <c r="A2683" s="360" t="s">
        <v>14930</v>
      </c>
      <c r="B2683" s="361" t="s">
        <v>12400</v>
      </c>
      <c r="C2683" s="361">
        <v>16</v>
      </c>
      <c r="D2683" s="361" t="s">
        <v>6089</v>
      </c>
      <c r="E2683" s="361" t="s">
        <v>14931</v>
      </c>
      <c r="F2683" s="361" t="s">
        <v>16090</v>
      </c>
      <c r="G2683" s="361" t="s">
        <v>14919</v>
      </c>
      <c r="H2683" s="361" t="s">
        <v>7951</v>
      </c>
      <c r="I2683" s="363" t="s">
        <v>14919</v>
      </c>
      <c r="J2683" s="363" t="s">
        <v>12610</v>
      </c>
      <c r="K2683" s="360" t="s">
        <v>13746</v>
      </c>
      <c r="L2683" s="360" t="s">
        <v>6089</v>
      </c>
      <c r="M2683" s="360" t="s">
        <v>14931</v>
      </c>
      <c r="N2683" s="363" t="s">
        <v>16161</v>
      </c>
      <c r="O2683" s="363" t="s">
        <v>13926</v>
      </c>
      <c r="P2683" s="363" t="s">
        <v>14932</v>
      </c>
      <c r="Q2683" s="363" t="s">
        <v>14933</v>
      </c>
      <c r="R2683" s="363" t="s">
        <v>16162</v>
      </c>
      <c r="S2683" s="363" t="s">
        <v>10230</v>
      </c>
      <c r="T2683" s="419" t="str">
        <f t="shared" si="83"/>
        <v>713Xã Định Quán</v>
      </c>
      <c r="U2683" t="e">
        <f>VLOOKUP(S2683,'DM CQT mới'!$E$7:$E$132,1,)</f>
        <v>#N/A</v>
      </c>
      <c r="V2683" s="360" t="s">
        <v>6089</v>
      </c>
      <c r="W2683" s="363" t="s">
        <v>16161</v>
      </c>
      <c r="X2683" t="b">
        <f t="shared" si="82"/>
        <v>1</v>
      </c>
    </row>
    <row r="2684" spans="1:24" ht="45" hidden="1">
      <c r="A2684" s="360" t="s">
        <v>14930</v>
      </c>
      <c r="B2684" s="361" t="s">
        <v>12400</v>
      </c>
      <c r="C2684" s="361">
        <v>16</v>
      </c>
      <c r="D2684" s="361" t="s">
        <v>6089</v>
      </c>
      <c r="E2684" s="361" t="s">
        <v>14931</v>
      </c>
      <c r="F2684" s="361" t="s">
        <v>16090</v>
      </c>
      <c r="G2684" s="361" t="s">
        <v>14919</v>
      </c>
      <c r="H2684" s="361" t="s">
        <v>7951</v>
      </c>
      <c r="I2684" s="363" t="s">
        <v>14919</v>
      </c>
      <c r="J2684" s="363" t="s">
        <v>12610</v>
      </c>
      <c r="K2684" s="360" t="s">
        <v>13746</v>
      </c>
      <c r="L2684" s="360" t="s">
        <v>6089</v>
      </c>
      <c r="M2684" s="360" t="s">
        <v>14931</v>
      </c>
      <c r="N2684" s="363" t="s">
        <v>16161</v>
      </c>
      <c r="O2684" s="363" t="s">
        <v>13926</v>
      </c>
      <c r="P2684" s="363" t="s">
        <v>14932</v>
      </c>
      <c r="Q2684" s="363" t="s">
        <v>14933</v>
      </c>
      <c r="R2684" s="363" t="s">
        <v>16162</v>
      </c>
      <c r="S2684" s="363" t="s">
        <v>9578</v>
      </c>
      <c r="T2684" s="419" t="str">
        <f t="shared" si="83"/>
        <v>713Xã Phú Vinh</v>
      </c>
      <c r="U2684" t="e">
        <f>VLOOKUP(S2684,'DM CQT mới'!$E$7:$E$132,1,)</f>
        <v>#N/A</v>
      </c>
      <c r="V2684" s="360" t="s">
        <v>6089</v>
      </c>
      <c r="W2684" s="363" t="s">
        <v>16161</v>
      </c>
      <c r="X2684" t="b">
        <f t="shared" si="82"/>
        <v>1</v>
      </c>
    </row>
    <row r="2685" spans="1:24" ht="45" hidden="1">
      <c r="A2685" s="360" t="s">
        <v>14930</v>
      </c>
      <c r="B2685" s="361" t="s">
        <v>12400</v>
      </c>
      <c r="C2685" s="361">
        <v>16</v>
      </c>
      <c r="D2685" s="361" t="s">
        <v>6089</v>
      </c>
      <c r="E2685" s="361" t="s">
        <v>14931</v>
      </c>
      <c r="F2685" s="361" t="s">
        <v>16090</v>
      </c>
      <c r="G2685" s="361" t="s">
        <v>14919</v>
      </c>
      <c r="H2685" s="361" t="s">
        <v>7951</v>
      </c>
      <c r="I2685" s="363" t="s">
        <v>14919</v>
      </c>
      <c r="J2685" s="363" t="s">
        <v>12610</v>
      </c>
      <c r="K2685" s="360" t="s">
        <v>13746</v>
      </c>
      <c r="L2685" s="360" t="s">
        <v>6089</v>
      </c>
      <c r="M2685" s="360" t="s">
        <v>14931</v>
      </c>
      <c r="N2685" s="363" t="s">
        <v>16161</v>
      </c>
      <c r="O2685" s="363" t="s">
        <v>13926</v>
      </c>
      <c r="P2685" s="363" t="s">
        <v>14932</v>
      </c>
      <c r="Q2685" s="363" t="s">
        <v>14933</v>
      </c>
      <c r="R2685" s="363" t="s">
        <v>16162</v>
      </c>
      <c r="S2685" s="363" t="s">
        <v>15413</v>
      </c>
      <c r="T2685" s="419" t="str">
        <f t="shared" si="83"/>
        <v>713Xã Phú Hòa</v>
      </c>
      <c r="U2685" t="e">
        <f>VLOOKUP(S2685,'DM CQT mới'!$E$7:$E$132,1,)</f>
        <v>#N/A</v>
      </c>
      <c r="V2685" s="360" t="s">
        <v>6089</v>
      </c>
      <c r="W2685" s="363" t="s">
        <v>16161</v>
      </c>
      <c r="X2685" t="b">
        <f t="shared" si="82"/>
        <v>1</v>
      </c>
    </row>
    <row r="2686" spans="1:24" ht="45" hidden="1">
      <c r="A2686" s="360" t="s">
        <v>14930</v>
      </c>
      <c r="B2686" s="361" t="s">
        <v>12400</v>
      </c>
      <c r="C2686" s="361">
        <v>16</v>
      </c>
      <c r="D2686" s="361" t="s">
        <v>6089</v>
      </c>
      <c r="E2686" s="361" t="s">
        <v>14931</v>
      </c>
      <c r="F2686" s="361" t="s">
        <v>16090</v>
      </c>
      <c r="G2686" s="361" t="s">
        <v>14919</v>
      </c>
      <c r="H2686" s="361" t="s">
        <v>7951</v>
      </c>
      <c r="I2686" s="363" t="s">
        <v>14919</v>
      </c>
      <c r="J2686" s="363" t="s">
        <v>12610</v>
      </c>
      <c r="K2686" s="360" t="s">
        <v>13746</v>
      </c>
      <c r="L2686" s="360" t="s">
        <v>6089</v>
      </c>
      <c r="M2686" s="360" t="s">
        <v>14931</v>
      </c>
      <c r="N2686" s="363" t="s">
        <v>16161</v>
      </c>
      <c r="O2686" s="363" t="s">
        <v>13926</v>
      </c>
      <c r="P2686" s="363" t="s">
        <v>14932</v>
      </c>
      <c r="Q2686" s="363" t="s">
        <v>14933</v>
      </c>
      <c r="R2686" s="363" t="s">
        <v>16162</v>
      </c>
      <c r="S2686" s="363" t="s">
        <v>10231</v>
      </c>
      <c r="T2686" s="419" t="str">
        <f t="shared" si="83"/>
        <v>713Xã Tà Lài</v>
      </c>
      <c r="U2686" t="e">
        <f>VLOOKUP(S2686,'DM CQT mới'!$E$7:$E$132,1,)</f>
        <v>#N/A</v>
      </c>
      <c r="V2686" s="360" t="s">
        <v>6089</v>
      </c>
      <c r="W2686" s="363" t="s">
        <v>16161</v>
      </c>
      <c r="X2686" t="b">
        <f t="shared" si="82"/>
        <v>1</v>
      </c>
    </row>
    <row r="2687" spans="1:24" ht="45" hidden="1">
      <c r="A2687" s="360" t="s">
        <v>14930</v>
      </c>
      <c r="B2687" s="361" t="s">
        <v>12400</v>
      </c>
      <c r="C2687" s="361">
        <v>16</v>
      </c>
      <c r="D2687" s="361" t="s">
        <v>6089</v>
      </c>
      <c r="E2687" s="361" t="s">
        <v>14931</v>
      </c>
      <c r="F2687" s="361" t="s">
        <v>16090</v>
      </c>
      <c r="G2687" s="361" t="s">
        <v>14919</v>
      </c>
      <c r="H2687" s="361" t="s">
        <v>7951</v>
      </c>
      <c r="I2687" s="363" t="s">
        <v>14919</v>
      </c>
      <c r="J2687" s="363" t="s">
        <v>12610</v>
      </c>
      <c r="K2687" s="360" t="s">
        <v>13746</v>
      </c>
      <c r="L2687" s="360" t="s">
        <v>6089</v>
      </c>
      <c r="M2687" s="360" t="s">
        <v>14931</v>
      </c>
      <c r="N2687" s="363" t="s">
        <v>16161</v>
      </c>
      <c r="O2687" s="363" t="s">
        <v>13926</v>
      </c>
      <c r="P2687" s="363" t="s">
        <v>14932</v>
      </c>
      <c r="Q2687" s="363" t="s">
        <v>14933</v>
      </c>
      <c r="R2687" s="363" t="s">
        <v>16162</v>
      </c>
      <c r="S2687" s="363" t="s">
        <v>10232</v>
      </c>
      <c r="T2687" s="419" t="str">
        <f t="shared" si="83"/>
        <v>713Xã Nam Cát Tiên</v>
      </c>
      <c r="U2687" t="e">
        <f>VLOOKUP(S2687,'DM CQT mới'!$E$7:$E$132,1,)</f>
        <v>#N/A</v>
      </c>
      <c r="V2687" s="360" t="s">
        <v>6089</v>
      </c>
      <c r="W2687" s="363" t="s">
        <v>16161</v>
      </c>
      <c r="X2687" t="b">
        <f t="shared" si="82"/>
        <v>1</v>
      </c>
    </row>
    <row r="2688" spans="1:24" ht="45" hidden="1">
      <c r="A2688" s="360" t="s">
        <v>14930</v>
      </c>
      <c r="B2688" s="361" t="s">
        <v>12400</v>
      </c>
      <c r="C2688" s="361">
        <v>16</v>
      </c>
      <c r="D2688" s="361" t="s">
        <v>6089</v>
      </c>
      <c r="E2688" s="361" t="s">
        <v>14931</v>
      </c>
      <c r="F2688" s="361" t="s">
        <v>16090</v>
      </c>
      <c r="G2688" s="361" t="s">
        <v>14919</v>
      </c>
      <c r="H2688" s="361" t="s">
        <v>7951</v>
      </c>
      <c r="I2688" s="363" t="s">
        <v>14919</v>
      </c>
      <c r="J2688" s="363" t="s">
        <v>12610</v>
      </c>
      <c r="K2688" s="360" t="s">
        <v>13746</v>
      </c>
      <c r="L2688" s="360" t="s">
        <v>6089</v>
      </c>
      <c r="M2688" s="360" t="s">
        <v>14931</v>
      </c>
      <c r="N2688" s="363" t="s">
        <v>16161</v>
      </c>
      <c r="O2688" s="363" t="s">
        <v>13926</v>
      </c>
      <c r="P2688" s="363" t="s">
        <v>14932</v>
      </c>
      <c r="Q2688" s="363" t="s">
        <v>14933</v>
      </c>
      <c r="R2688" s="363" t="s">
        <v>16162</v>
      </c>
      <c r="S2688" s="363" t="s">
        <v>9385</v>
      </c>
      <c r="T2688" s="419" t="str">
        <f t="shared" si="83"/>
        <v>713Xã Tân Phú</v>
      </c>
      <c r="U2688" t="e">
        <f>VLOOKUP(S2688,'DM CQT mới'!$E$7:$E$132,1,)</f>
        <v>#N/A</v>
      </c>
      <c r="V2688" s="360" t="s">
        <v>6089</v>
      </c>
      <c r="W2688" s="363" t="s">
        <v>16161</v>
      </c>
      <c r="X2688" t="b">
        <f t="shared" si="82"/>
        <v>1</v>
      </c>
    </row>
    <row r="2689" spans="1:24" ht="45" hidden="1">
      <c r="A2689" s="360" t="s">
        <v>14930</v>
      </c>
      <c r="B2689" s="361" t="s">
        <v>12400</v>
      </c>
      <c r="C2689" s="361">
        <v>16</v>
      </c>
      <c r="D2689" s="361" t="s">
        <v>6089</v>
      </c>
      <c r="E2689" s="361" t="s">
        <v>14931</v>
      </c>
      <c r="F2689" s="361" t="s">
        <v>16090</v>
      </c>
      <c r="G2689" s="361" t="s">
        <v>14919</v>
      </c>
      <c r="H2689" s="361" t="s">
        <v>7951</v>
      </c>
      <c r="I2689" s="363" t="s">
        <v>14919</v>
      </c>
      <c r="J2689" s="363" t="s">
        <v>12610</v>
      </c>
      <c r="K2689" s="360" t="s">
        <v>13746</v>
      </c>
      <c r="L2689" s="360" t="s">
        <v>6089</v>
      </c>
      <c r="M2689" s="360" t="s">
        <v>14931</v>
      </c>
      <c r="N2689" s="363" t="s">
        <v>16161</v>
      </c>
      <c r="O2689" s="363" t="s">
        <v>13926</v>
      </c>
      <c r="P2689" s="363" t="s">
        <v>14932</v>
      </c>
      <c r="Q2689" s="363" t="s">
        <v>14933</v>
      </c>
      <c r="R2689" s="363" t="s">
        <v>16162</v>
      </c>
      <c r="S2689" s="363" t="s">
        <v>10233</v>
      </c>
      <c r="T2689" s="419" t="str">
        <f t="shared" si="83"/>
        <v>713Xã Phú Lâm</v>
      </c>
      <c r="U2689" t="e">
        <f>VLOOKUP(S2689,'DM CQT mới'!$E$7:$E$132,1,)</f>
        <v>#N/A</v>
      </c>
      <c r="V2689" s="360" t="s">
        <v>6089</v>
      </c>
      <c r="W2689" s="363" t="s">
        <v>16161</v>
      </c>
      <c r="X2689" t="b">
        <f t="shared" si="82"/>
        <v>1</v>
      </c>
    </row>
    <row r="2690" spans="1:24" ht="45" hidden="1">
      <c r="A2690" s="360" t="s">
        <v>14930</v>
      </c>
      <c r="B2690" s="361" t="s">
        <v>12400</v>
      </c>
      <c r="C2690" s="361">
        <v>16</v>
      </c>
      <c r="D2690" s="361" t="s">
        <v>6089</v>
      </c>
      <c r="E2690" s="361" t="s">
        <v>14931</v>
      </c>
      <c r="F2690" s="361" t="s">
        <v>16090</v>
      </c>
      <c r="G2690" s="361" t="s">
        <v>14919</v>
      </c>
      <c r="H2690" s="361" t="s">
        <v>7951</v>
      </c>
      <c r="I2690" s="363" t="s">
        <v>14919</v>
      </c>
      <c r="J2690" s="363" t="s">
        <v>12610</v>
      </c>
      <c r="K2690" s="360" t="s">
        <v>13746</v>
      </c>
      <c r="L2690" s="360" t="s">
        <v>6089</v>
      </c>
      <c r="M2690" s="360" t="s">
        <v>14931</v>
      </c>
      <c r="N2690" s="363" t="s">
        <v>16161</v>
      </c>
      <c r="O2690" s="363" t="s">
        <v>13926</v>
      </c>
      <c r="P2690" s="363" t="s">
        <v>14932</v>
      </c>
      <c r="Q2690" s="363" t="s">
        <v>14933</v>
      </c>
      <c r="R2690" s="363" t="s">
        <v>16162</v>
      </c>
      <c r="S2690" s="363" t="s">
        <v>8574</v>
      </c>
      <c r="T2690" s="419" t="str">
        <f t="shared" si="83"/>
        <v>713Xã Thanh Sơn</v>
      </c>
      <c r="U2690" t="e">
        <f>VLOOKUP(S2690,'DM CQT mới'!$E$7:$E$132,1,)</f>
        <v>#N/A</v>
      </c>
      <c r="V2690" s="360" t="s">
        <v>6089</v>
      </c>
      <c r="W2690" s="363" t="s">
        <v>16161</v>
      </c>
      <c r="X2690" t="b">
        <f t="shared" si="82"/>
        <v>1</v>
      </c>
    </row>
    <row r="2691" spans="1:24" ht="45" hidden="1">
      <c r="A2691" s="360" t="s">
        <v>14930</v>
      </c>
      <c r="B2691" s="361" t="s">
        <v>12400</v>
      </c>
      <c r="C2691" s="361">
        <v>16</v>
      </c>
      <c r="D2691" s="361" t="s">
        <v>6089</v>
      </c>
      <c r="E2691" s="361" t="s">
        <v>14931</v>
      </c>
      <c r="F2691" s="361" t="s">
        <v>16090</v>
      </c>
      <c r="G2691" s="361" t="s">
        <v>14919</v>
      </c>
      <c r="H2691" s="361" t="s">
        <v>7951</v>
      </c>
      <c r="I2691" s="363" t="s">
        <v>14919</v>
      </c>
      <c r="J2691" s="363" t="s">
        <v>12610</v>
      </c>
      <c r="K2691" s="360" t="s">
        <v>13746</v>
      </c>
      <c r="L2691" s="360" t="s">
        <v>6089</v>
      </c>
      <c r="M2691" s="360" t="s">
        <v>14931</v>
      </c>
      <c r="N2691" s="363" t="s">
        <v>16161</v>
      </c>
      <c r="O2691" s="363" t="s">
        <v>13926</v>
      </c>
      <c r="P2691" s="363" t="s">
        <v>14932</v>
      </c>
      <c r="Q2691" s="363" t="s">
        <v>14933</v>
      </c>
      <c r="R2691" s="363" t="s">
        <v>16162</v>
      </c>
      <c r="S2691" s="363" t="s">
        <v>10238</v>
      </c>
      <c r="T2691" s="419" t="str">
        <f t="shared" si="83"/>
        <v>713Xã Đak Lua</v>
      </c>
      <c r="U2691" t="e">
        <f>VLOOKUP(S2691,'DM CQT mới'!$E$7:$E$132,1,)</f>
        <v>#N/A</v>
      </c>
      <c r="V2691" s="360" t="s">
        <v>6089</v>
      </c>
      <c r="W2691" s="363" t="s">
        <v>16161</v>
      </c>
      <c r="X2691" t="b">
        <f t="shared" si="82"/>
        <v>1</v>
      </c>
    </row>
    <row r="2692" spans="1:24" ht="90" hidden="1">
      <c r="A2692" s="360" t="s">
        <v>14934</v>
      </c>
      <c r="B2692" s="361" t="s">
        <v>12400</v>
      </c>
      <c r="C2692" s="361">
        <v>17</v>
      </c>
      <c r="D2692" s="361" t="s">
        <v>6074</v>
      </c>
      <c r="E2692" s="361" t="s">
        <v>14935</v>
      </c>
      <c r="F2692" s="361" t="s">
        <v>16093</v>
      </c>
      <c r="G2692" s="361" t="s">
        <v>14919</v>
      </c>
      <c r="H2692" s="361" t="s">
        <v>7951</v>
      </c>
      <c r="I2692" s="363" t="s">
        <v>14919</v>
      </c>
      <c r="J2692" s="363" t="s">
        <v>12610</v>
      </c>
      <c r="K2692" s="360" t="s">
        <v>13750</v>
      </c>
      <c r="L2692" s="360" t="s">
        <v>6074</v>
      </c>
      <c r="M2692" s="360" t="s">
        <v>14935</v>
      </c>
      <c r="N2692" s="363" t="s">
        <v>16163</v>
      </c>
      <c r="O2692" s="363" t="s">
        <v>13926</v>
      </c>
      <c r="P2692" s="363" t="s">
        <v>14936</v>
      </c>
      <c r="Q2692" s="363" t="s">
        <v>14937</v>
      </c>
      <c r="R2692" s="363" t="s">
        <v>16164</v>
      </c>
      <c r="S2692" s="363" t="s">
        <v>10216</v>
      </c>
      <c r="T2692" s="419" t="str">
        <f t="shared" si="83"/>
        <v>713Phường Bình Lộc</v>
      </c>
      <c r="U2692" t="e">
        <f>VLOOKUP(S2692,'DM CQT mới'!$E$7:$E$132,1,)</f>
        <v>#N/A</v>
      </c>
      <c r="V2692" s="360" t="s">
        <v>6074</v>
      </c>
      <c r="W2692" s="363" t="s">
        <v>16163</v>
      </c>
      <c r="X2692" t="b">
        <f t="shared" ref="X2692:X2755" si="84">V2692=D2692</f>
        <v>1</v>
      </c>
    </row>
    <row r="2693" spans="1:24" ht="90" hidden="1">
      <c r="A2693" s="360" t="s">
        <v>14934</v>
      </c>
      <c r="B2693" s="361" t="s">
        <v>12400</v>
      </c>
      <c r="C2693" s="361">
        <v>17</v>
      </c>
      <c r="D2693" s="361" t="s">
        <v>6074</v>
      </c>
      <c r="E2693" s="361" t="s">
        <v>14935</v>
      </c>
      <c r="F2693" s="361" t="s">
        <v>16093</v>
      </c>
      <c r="G2693" s="361" t="s">
        <v>14919</v>
      </c>
      <c r="H2693" s="361" t="s">
        <v>7951</v>
      </c>
      <c r="I2693" s="363" t="s">
        <v>14919</v>
      </c>
      <c r="J2693" s="363" t="s">
        <v>12610</v>
      </c>
      <c r="K2693" s="360" t="s">
        <v>13750</v>
      </c>
      <c r="L2693" s="360" t="s">
        <v>6074</v>
      </c>
      <c r="M2693" s="360" t="s">
        <v>14935</v>
      </c>
      <c r="N2693" s="363" t="s">
        <v>16163</v>
      </c>
      <c r="O2693" s="363" t="s">
        <v>13926</v>
      </c>
      <c r="P2693" s="363" t="s">
        <v>14936</v>
      </c>
      <c r="Q2693" s="363" t="s">
        <v>14937</v>
      </c>
      <c r="R2693" s="363" t="s">
        <v>16164</v>
      </c>
      <c r="S2693" s="363" t="s">
        <v>10217</v>
      </c>
      <c r="T2693" s="419" t="str">
        <f t="shared" ref="T2693:T2756" si="85">H2693&amp;S2693</f>
        <v>713Phường Bảo Vinh</v>
      </c>
      <c r="U2693" t="e">
        <f>VLOOKUP(S2693,'DM CQT mới'!$E$7:$E$132,1,)</f>
        <v>#N/A</v>
      </c>
      <c r="V2693" s="360" t="s">
        <v>6074</v>
      </c>
      <c r="W2693" s="363" t="s">
        <v>16163</v>
      </c>
      <c r="X2693" t="b">
        <f t="shared" si="84"/>
        <v>1</v>
      </c>
    </row>
    <row r="2694" spans="1:24" ht="90" hidden="1">
      <c r="A2694" s="360" t="s">
        <v>14934</v>
      </c>
      <c r="B2694" s="361" t="s">
        <v>12400</v>
      </c>
      <c r="C2694" s="361">
        <v>17</v>
      </c>
      <c r="D2694" s="361" t="s">
        <v>6074</v>
      </c>
      <c r="E2694" s="361" t="s">
        <v>14935</v>
      </c>
      <c r="F2694" s="361" t="s">
        <v>16093</v>
      </c>
      <c r="G2694" s="361" t="s">
        <v>14919</v>
      </c>
      <c r="H2694" s="361" t="s">
        <v>7951</v>
      </c>
      <c r="I2694" s="363" t="s">
        <v>14919</v>
      </c>
      <c r="J2694" s="363" t="s">
        <v>12610</v>
      </c>
      <c r="K2694" s="360" t="s">
        <v>13750</v>
      </c>
      <c r="L2694" s="360" t="s">
        <v>6074</v>
      </c>
      <c r="M2694" s="360" t="s">
        <v>14935</v>
      </c>
      <c r="N2694" s="363" t="s">
        <v>16163</v>
      </c>
      <c r="O2694" s="363" t="s">
        <v>13926</v>
      </c>
      <c r="P2694" s="363" t="s">
        <v>14936</v>
      </c>
      <c r="Q2694" s="363" t="s">
        <v>14937</v>
      </c>
      <c r="R2694" s="363" t="s">
        <v>16164</v>
      </c>
      <c r="S2694" s="363" t="s">
        <v>10218</v>
      </c>
      <c r="T2694" s="419" t="str">
        <f t="shared" si="85"/>
        <v>713Phường Xuân Lập</v>
      </c>
      <c r="U2694" t="e">
        <f>VLOOKUP(S2694,'DM CQT mới'!$E$7:$E$132,1,)</f>
        <v>#N/A</v>
      </c>
      <c r="V2694" s="360" t="s">
        <v>6074</v>
      </c>
      <c r="W2694" s="363" t="s">
        <v>16163</v>
      </c>
      <c r="X2694" t="b">
        <f t="shared" si="84"/>
        <v>1</v>
      </c>
    </row>
    <row r="2695" spans="1:24" ht="90" hidden="1">
      <c r="A2695" s="360" t="s">
        <v>14934</v>
      </c>
      <c r="B2695" s="361" t="s">
        <v>12400</v>
      </c>
      <c r="C2695" s="361">
        <v>17</v>
      </c>
      <c r="D2695" s="361" t="s">
        <v>6074</v>
      </c>
      <c r="E2695" s="361" t="s">
        <v>14935</v>
      </c>
      <c r="F2695" s="361" t="s">
        <v>16093</v>
      </c>
      <c r="G2695" s="361" t="s">
        <v>14919</v>
      </c>
      <c r="H2695" s="361" t="s">
        <v>7951</v>
      </c>
      <c r="I2695" s="363" t="s">
        <v>14919</v>
      </c>
      <c r="J2695" s="363" t="s">
        <v>12610</v>
      </c>
      <c r="K2695" s="360" t="s">
        <v>13750</v>
      </c>
      <c r="L2695" s="360" t="s">
        <v>6074</v>
      </c>
      <c r="M2695" s="360" t="s">
        <v>14935</v>
      </c>
      <c r="N2695" s="363" t="s">
        <v>16163</v>
      </c>
      <c r="O2695" s="363" t="s">
        <v>13926</v>
      </c>
      <c r="P2695" s="363" t="s">
        <v>14936</v>
      </c>
      <c r="Q2695" s="363" t="s">
        <v>14937</v>
      </c>
      <c r="R2695" s="363" t="s">
        <v>16164</v>
      </c>
      <c r="S2695" s="363" t="s">
        <v>10219</v>
      </c>
      <c r="T2695" s="419" t="str">
        <f t="shared" si="85"/>
        <v>713Phường Long Khánh</v>
      </c>
      <c r="U2695" t="e">
        <f>VLOOKUP(S2695,'DM CQT mới'!$E$7:$E$132,1,)</f>
        <v>#N/A</v>
      </c>
      <c r="V2695" s="360" t="s">
        <v>6074</v>
      </c>
      <c r="W2695" s="363" t="s">
        <v>16163</v>
      </c>
      <c r="X2695" t="b">
        <f t="shared" si="84"/>
        <v>1</v>
      </c>
    </row>
    <row r="2696" spans="1:24" ht="90" hidden="1">
      <c r="A2696" s="360" t="s">
        <v>14934</v>
      </c>
      <c r="B2696" s="361" t="s">
        <v>12400</v>
      </c>
      <c r="C2696" s="361">
        <v>17</v>
      </c>
      <c r="D2696" s="361" t="s">
        <v>6074</v>
      </c>
      <c r="E2696" s="361" t="s">
        <v>14935</v>
      </c>
      <c r="F2696" s="361" t="s">
        <v>16093</v>
      </c>
      <c r="G2696" s="361" t="s">
        <v>14919</v>
      </c>
      <c r="H2696" s="361" t="s">
        <v>7951</v>
      </c>
      <c r="I2696" s="363" t="s">
        <v>14919</v>
      </c>
      <c r="J2696" s="363" t="s">
        <v>12610</v>
      </c>
      <c r="K2696" s="360" t="s">
        <v>13750</v>
      </c>
      <c r="L2696" s="360" t="s">
        <v>6074</v>
      </c>
      <c r="M2696" s="360" t="s">
        <v>14935</v>
      </c>
      <c r="N2696" s="363" t="s">
        <v>16163</v>
      </c>
      <c r="O2696" s="363" t="s">
        <v>13926</v>
      </c>
      <c r="P2696" s="363" t="s">
        <v>14936</v>
      </c>
      <c r="Q2696" s="363" t="s">
        <v>14937</v>
      </c>
      <c r="R2696" s="363" t="s">
        <v>16164</v>
      </c>
      <c r="S2696" s="363" t="s">
        <v>10220</v>
      </c>
      <c r="T2696" s="419" t="str">
        <f t="shared" si="85"/>
        <v>713Phường Hàng Gòn</v>
      </c>
      <c r="U2696" t="e">
        <f>VLOOKUP(S2696,'DM CQT mới'!$E$7:$E$132,1,)</f>
        <v>#N/A</v>
      </c>
      <c r="V2696" s="360" t="s">
        <v>6074</v>
      </c>
      <c r="W2696" s="363" t="s">
        <v>16163</v>
      </c>
      <c r="X2696" t="b">
        <f t="shared" si="84"/>
        <v>1</v>
      </c>
    </row>
    <row r="2697" spans="1:24" ht="90" hidden="1">
      <c r="A2697" s="360" t="s">
        <v>14934</v>
      </c>
      <c r="B2697" s="361" t="s">
        <v>12400</v>
      </c>
      <c r="C2697" s="361">
        <v>17</v>
      </c>
      <c r="D2697" s="361" t="s">
        <v>6074</v>
      </c>
      <c r="E2697" s="361" t="s">
        <v>14935</v>
      </c>
      <c r="F2697" s="361" t="s">
        <v>16093</v>
      </c>
      <c r="G2697" s="361" t="s">
        <v>14919</v>
      </c>
      <c r="H2697" s="361" t="s">
        <v>7951</v>
      </c>
      <c r="I2697" s="363" t="s">
        <v>14919</v>
      </c>
      <c r="J2697" s="363" t="s">
        <v>12610</v>
      </c>
      <c r="K2697" s="360" t="s">
        <v>13750</v>
      </c>
      <c r="L2697" s="360" t="s">
        <v>6074</v>
      </c>
      <c r="M2697" s="360" t="s">
        <v>14935</v>
      </c>
      <c r="N2697" s="363" t="s">
        <v>16163</v>
      </c>
      <c r="O2697" s="363" t="s">
        <v>13926</v>
      </c>
      <c r="P2697" s="363" t="s">
        <v>14936</v>
      </c>
      <c r="Q2697" s="363" t="s">
        <v>14937</v>
      </c>
      <c r="R2697" s="363" t="s">
        <v>16164</v>
      </c>
      <c r="S2697" s="363" t="s">
        <v>10221</v>
      </c>
      <c r="T2697" s="419" t="str">
        <f t="shared" si="85"/>
        <v>713Xã Xuân Quế</v>
      </c>
      <c r="U2697" t="e">
        <f>VLOOKUP(S2697,'DM CQT mới'!$E$7:$E$132,1,)</f>
        <v>#N/A</v>
      </c>
      <c r="V2697" s="360" t="s">
        <v>6074</v>
      </c>
      <c r="W2697" s="363" t="s">
        <v>16163</v>
      </c>
      <c r="X2697" t="b">
        <f t="shared" si="84"/>
        <v>1</v>
      </c>
    </row>
    <row r="2698" spans="1:24" ht="90" hidden="1">
      <c r="A2698" s="360" t="s">
        <v>14934</v>
      </c>
      <c r="B2698" s="361" t="s">
        <v>12400</v>
      </c>
      <c r="C2698" s="361">
        <v>17</v>
      </c>
      <c r="D2698" s="361" t="s">
        <v>6074</v>
      </c>
      <c r="E2698" s="361" t="s">
        <v>14935</v>
      </c>
      <c r="F2698" s="361" t="s">
        <v>16093</v>
      </c>
      <c r="G2698" s="361" t="s">
        <v>14919</v>
      </c>
      <c r="H2698" s="361" t="s">
        <v>7951</v>
      </c>
      <c r="I2698" s="363" t="s">
        <v>14919</v>
      </c>
      <c r="J2698" s="363" t="s">
        <v>12610</v>
      </c>
      <c r="K2698" s="360" t="s">
        <v>13750</v>
      </c>
      <c r="L2698" s="360" t="s">
        <v>6074</v>
      </c>
      <c r="M2698" s="360" t="s">
        <v>14935</v>
      </c>
      <c r="N2698" s="363" t="s">
        <v>16163</v>
      </c>
      <c r="O2698" s="363" t="s">
        <v>13926</v>
      </c>
      <c r="P2698" s="363" t="s">
        <v>14936</v>
      </c>
      <c r="Q2698" s="363" t="s">
        <v>14937</v>
      </c>
      <c r="R2698" s="363" t="s">
        <v>16164</v>
      </c>
      <c r="S2698" s="363" t="s">
        <v>10222</v>
      </c>
      <c r="T2698" s="419" t="str">
        <f t="shared" si="85"/>
        <v>713Xã Xuân Đường</v>
      </c>
      <c r="U2698" t="e">
        <f>VLOOKUP(S2698,'DM CQT mới'!$E$7:$E$132,1,)</f>
        <v>#N/A</v>
      </c>
      <c r="V2698" s="360" t="s">
        <v>6074</v>
      </c>
      <c r="W2698" s="363" t="s">
        <v>16163</v>
      </c>
      <c r="X2698" t="b">
        <f t="shared" si="84"/>
        <v>1</v>
      </c>
    </row>
    <row r="2699" spans="1:24" ht="90" hidden="1">
      <c r="A2699" s="360" t="s">
        <v>14934</v>
      </c>
      <c r="B2699" s="361" t="s">
        <v>12400</v>
      </c>
      <c r="C2699" s="361">
        <v>17</v>
      </c>
      <c r="D2699" s="361" t="s">
        <v>6074</v>
      </c>
      <c r="E2699" s="361" t="s">
        <v>14935</v>
      </c>
      <c r="F2699" s="361" t="s">
        <v>16093</v>
      </c>
      <c r="G2699" s="361" t="s">
        <v>14919</v>
      </c>
      <c r="H2699" s="361" t="s">
        <v>7951</v>
      </c>
      <c r="I2699" s="363" t="s">
        <v>14919</v>
      </c>
      <c r="J2699" s="363" t="s">
        <v>12610</v>
      </c>
      <c r="K2699" s="360" t="s">
        <v>13750</v>
      </c>
      <c r="L2699" s="360" t="s">
        <v>6074</v>
      </c>
      <c r="M2699" s="360" t="s">
        <v>14935</v>
      </c>
      <c r="N2699" s="363" t="s">
        <v>16163</v>
      </c>
      <c r="O2699" s="363" t="s">
        <v>13926</v>
      </c>
      <c r="P2699" s="363" t="s">
        <v>14936</v>
      </c>
      <c r="Q2699" s="363" t="s">
        <v>14937</v>
      </c>
      <c r="R2699" s="363" t="s">
        <v>16164</v>
      </c>
      <c r="S2699" s="363" t="s">
        <v>10223</v>
      </c>
      <c r="T2699" s="419" t="str">
        <f t="shared" si="85"/>
        <v>713Xã Cẩm Mỹ</v>
      </c>
      <c r="U2699" t="e">
        <f>VLOOKUP(S2699,'DM CQT mới'!$E$7:$E$132,1,)</f>
        <v>#N/A</v>
      </c>
      <c r="V2699" s="360" t="s">
        <v>6074</v>
      </c>
      <c r="W2699" s="363" t="s">
        <v>16163</v>
      </c>
      <c r="X2699" t="b">
        <f t="shared" si="84"/>
        <v>1</v>
      </c>
    </row>
    <row r="2700" spans="1:24" ht="90" hidden="1">
      <c r="A2700" s="360" t="s">
        <v>14934</v>
      </c>
      <c r="B2700" s="361" t="s">
        <v>12400</v>
      </c>
      <c r="C2700" s="361">
        <v>17</v>
      </c>
      <c r="D2700" s="361" t="s">
        <v>6074</v>
      </c>
      <c r="E2700" s="361" t="s">
        <v>14935</v>
      </c>
      <c r="F2700" s="361" t="s">
        <v>16093</v>
      </c>
      <c r="G2700" s="361" t="s">
        <v>14919</v>
      </c>
      <c r="H2700" s="361" t="s">
        <v>7951</v>
      </c>
      <c r="I2700" s="363" t="s">
        <v>14919</v>
      </c>
      <c r="J2700" s="363" t="s">
        <v>12610</v>
      </c>
      <c r="K2700" s="360" t="s">
        <v>13750</v>
      </c>
      <c r="L2700" s="360" t="s">
        <v>6074</v>
      </c>
      <c r="M2700" s="360" t="s">
        <v>14935</v>
      </c>
      <c r="N2700" s="363" t="s">
        <v>16163</v>
      </c>
      <c r="O2700" s="363" t="s">
        <v>13926</v>
      </c>
      <c r="P2700" s="363" t="s">
        <v>14936</v>
      </c>
      <c r="Q2700" s="363" t="s">
        <v>14937</v>
      </c>
      <c r="R2700" s="363" t="s">
        <v>16164</v>
      </c>
      <c r="S2700" s="363" t="s">
        <v>10224</v>
      </c>
      <c r="T2700" s="419" t="str">
        <f t="shared" si="85"/>
        <v>713Xã Sông Ray</v>
      </c>
      <c r="U2700" t="e">
        <f>VLOOKUP(S2700,'DM CQT mới'!$E$7:$E$132,1,)</f>
        <v>#N/A</v>
      </c>
      <c r="V2700" s="360" t="s">
        <v>6074</v>
      </c>
      <c r="W2700" s="363" t="s">
        <v>16163</v>
      </c>
      <c r="X2700" t="b">
        <f t="shared" si="84"/>
        <v>1</v>
      </c>
    </row>
    <row r="2701" spans="1:24" ht="90" hidden="1">
      <c r="A2701" s="360" t="s">
        <v>14934</v>
      </c>
      <c r="B2701" s="361" t="s">
        <v>12400</v>
      </c>
      <c r="C2701" s="361">
        <v>17</v>
      </c>
      <c r="D2701" s="361" t="s">
        <v>6074</v>
      </c>
      <c r="E2701" s="361" t="s">
        <v>14935</v>
      </c>
      <c r="F2701" s="361" t="s">
        <v>16093</v>
      </c>
      <c r="G2701" s="361" t="s">
        <v>14919</v>
      </c>
      <c r="H2701" s="361" t="s">
        <v>7951</v>
      </c>
      <c r="I2701" s="363" t="s">
        <v>14919</v>
      </c>
      <c r="J2701" s="363" t="s">
        <v>12610</v>
      </c>
      <c r="K2701" s="360" t="s">
        <v>13750</v>
      </c>
      <c r="L2701" s="360" t="s">
        <v>6074</v>
      </c>
      <c r="M2701" s="360" t="s">
        <v>14935</v>
      </c>
      <c r="N2701" s="363" t="s">
        <v>16163</v>
      </c>
      <c r="O2701" s="363" t="s">
        <v>13926</v>
      </c>
      <c r="P2701" s="363" t="s">
        <v>14936</v>
      </c>
      <c r="Q2701" s="363" t="s">
        <v>14937</v>
      </c>
      <c r="R2701" s="363" t="s">
        <v>16164</v>
      </c>
      <c r="S2701" s="363" t="s">
        <v>10225</v>
      </c>
      <c r="T2701" s="419" t="str">
        <f t="shared" si="85"/>
        <v>713Xã Xuân Đông</v>
      </c>
      <c r="U2701" t="e">
        <f>VLOOKUP(S2701,'DM CQT mới'!$E$7:$E$132,1,)</f>
        <v>#N/A</v>
      </c>
      <c r="V2701" s="360" t="s">
        <v>6074</v>
      </c>
      <c r="W2701" s="363" t="s">
        <v>16163</v>
      </c>
      <c r="X2701" t="b">
        <f t="shared" si="84"/>
        <v>1</v>
      </c>
    </row>
    <row r="2702" spans="1:24" ht="90" hidden="1">
      <c r="A2702" s="360" t="s">
        <v>14934</v>
      </c>
      <c r="B2702" s="361" t="s">
        <v>12400</v>
      </c>
      <c r="C2702" s="361">
        <v>17</v>
      </c>
      <c r="D2702" s="361" t="s">
        <v>6074</v>
      </c>
      <c r="E2702" s="361" t="s">
        <v>14935</v>
      </c>
      <c r="F2702" s="361" t="s">
        <v>16093</v>
      </c>
      <c r="G2702" s="361" t="s">
        <v>14919</v>
      </c>
      <c r="H2702" s="361" t="s">
        <v>7951</v>
      </c>
      <c r="I2702" s="363" t="s">
        <v>14919</v>
      </c>
      <c r="J2702" s="363" t="s">
        <v>12610</v>
      </c>
      <c r="K2702" s="360" t="s">
        <v>13750</v>
      </c>
      <c r="L2702" s="360" t="s">
        <v>6074</v>
      </c>
      <c r="M2702" s="360" t="s">
        <v>14935</v>
      </c>
      <c r="N2702" s="363" t="s">
        <v>16163</v>
      </c>
      <c r="O2702" s="363" t="s">
        <v>13926</v>
      </c>
      <c r="P2702" s="363" t="s">
        <v>14936</v>
      </c>
      <c r="Q2702" s="363" t="s">
        <v>14937</v>
      </c>
      <c r="R2702" s="363" t="s">
        <v>16164</v>
      </c>
      <c r="S2702" s="363" t="s">
        <v>10226</v>
      </c>
      <c r="T2702" s="419" t="str">
        <f t="shared" si="85"/>
        <v>713Xã Xuân Định</v>
      </c>
      <c r="U2702" t="e">
        <f>VLOOKUP(S2702,'DM CQT mới'!$E$7:$E$132,1,)</f>
        <v>#N/A</v>
      </c>
      <c r="V2702" s="360" t="s">
        <v>6074</v>
      </c>
      <c r="W2702" s="363" t="s">
        <v>16163</v>
      </c>
      <c r="X2702" t="b">
        <f t="shared" si="84"/>
        <v>1</v>
      </c>
    </row>
    <row r="2703" spans="1:24" ht="90" hidden="1">
      <c r="A2703" s="360" t="s">
        <v>14934</v>
      </c>
      <c r="B2703" s="361" t="s">
        <v>12400</v>
      </c>
      <c r="C2703" s="361">
        <v>17</v>
      </c>
      <c r="D2703" s="361" t="s">
        <v>6074</v>
      </c>
      <c r="E2703" s="361" t="s">
        <v>14935</v>
      </c>
      <c r="F2703" s="361" t="s">
        <v>16093</v>
      </c>
      <c r="G2703" s="361" t="s">
        <v>14919</v>
      </c>
      <c r="H2703" s="361" t="s">
        <v>7951</v>
      </c>
      <c r="I2703" s="363" t="s">
        <v>14919</v>
      </c>
      <c r="J2703" s="363" t="s">
        <v>12610</v>
      </c>
      <c r="K2703" s="360" t="s">
        <v>13750</v>
      </c>
      <c r="L2703" s="360" t="s">
        <v>6074</v>
      </c>
      <c r="M2703" s="360" t="s">
        <v>14935</v>
      </c>
      <c r="N2703" s="363" t="s">
        <v>16163</v>
      </c>
      <c r="O2703" s="363" t="s">
        <v>13926</v>
      </c>
      <c r="P2703" s="363" t="s">
        <v>14936</v>
      </c>
      <c r="Q2703" s="363" t="s">
        <v>14937</v>
      </c>
      <c r="R2703" s="363" t="s">
        <v>16164</v>
      </c>
      <c r="S2703" s="363" t="s">
        <v>9637</v>
      </c>
      <c r="T2703" s="419" t="str">
        <f t="shared" si="85"/>
        <v>713Xã Xuân Phú</v>
      </c>
      <c r="U2703" t="e">
        <f>VLOOKUP(S2703,'DM CQT mới'!$E$7:$E$132,1,)</f>
        <v>#N/A</v>
      </c>
      <c r="V2703" s="360" t="s">
        <v>6074</v>
      </c>
      <c r="W2703" s="363" t="s">
        <v>16163</v>
      </c>
      <c r="X2703" t="b">
        <f t="shared" si="84"/>
        <v>1</v>
      </c>
    </row>
    <row r="2704" spans="1:24" ht="90" hidden="1">
      <c r="A2704" s="360" t="s">
        <v>14934</v>
      </c>
      <c r="B2704" s="361" t="s">
        <v>12400</v>
      </c>
      <c r="C2704" s="361">
        <v>17</v>
      </c>
      <c r="D2704" s="361" t="s">
        <v>6074</v>
      </c>
      <c r="E2704" s="361" t="s">
        <v>14935</v>
      </c>
      <c r="F2704" s="361" t="s">
        <v>16093</v>
      </c>
      <c r="G2704" s="361" t="s">
        <v>14919</v>
      </c>
      <c r="H2704" s="361" t="s">
        <v>7951</v>
      </c>
      <c r="I2704" s="363" t="s">
        <v>14919</v>
      </c>
      <c r="J2704" s="363" t="s">
        <v>12610</v>
      </c>
      <c r="K2704" s="360" t="s">
        <v>13750</v>
      </c>
      <c r="L2704" s="360" t="s">
        <v>6074</v>
      </c>
      <c r="M2704" s="360" t="s">
        <v>14935</v>
      </c>
      <c r="N2704" s="363" t="s">
        <v>16163</v>
      </c>
      <c r="O2704" s="363" t="s">
        <v>13926</v>
      </c>
      <c r="P2704" s="363" t="s">
        <v>14936</v>
      </c>
      <c r="Q2704" s="363" t="s">
        <v>14937</v>
      </c>
      <c r="R2704" s="363" t="s">
        <v>16164</v>
      </c>
      <c r="S2704" s="363" t="s">
        <v>9453</v>
      </c>
      <c r="T2704" s="419" t="str">
        <f t="shared" si="85"/>
        <v>713Xã Xuân Lộc</v>
      </c>
      <c r="U2704" t="e">
        <f>VLOOKUP(S2704,'DM CQT mới'!$E$7:$E$132,1,)</f>
        <v>#N/A</v>
      </c>
      <c r="V2704" s="360" t="s">
        <v>6074</v>
      </c>
      <c r="W2704" s="363" t="s">
        <v>16163</v>
      </c>
      <c r="X2704" t="b">
        <f t="shared" si="84"/>
        <v>1</v>
      </c>
    </row>
    <row r="2705" spans="1:24" ht="90" hidden="1">
      <c r="A2705" s="360" t="s">
        <v>14934</v>
      </c>
      <c r="B2705" s="361" t="s">
        <v>12400</v>
      </c>
      <c r="C2705" s="361">
        <v>17</v>
      </c>
      <c r="D2705" s="361" t="s">
        <v>6074</v>
      </c>
      <c r="E2705" s="361" t="s">
        <v>14935</v>
      </c>
      <c r="F2705" s="361" t="s">
        <v>16093</v>
      </c>
      <c r="G2705" s="361" t="s">
        <v>14919</v>
      </c>
      <c r="H2705" s="361" t="s">
        <v>7951</v>
      </c>
      <c r="I2705" s="363" t="s">
        <v>14919</v>
      </c>
      <c r="J2705" s="363" t="s">
        <v>12610</v>
      </c>
      <c r="K2705" s="360" t="s">
        <v>13750</v>
      </c>
      <c r="L2705" s="360" t="s">
        <v>6074</v>
      </c>
      <c r="M2705" s="360" t="s">
        <v>14935</v>
      </c>
      <c r="N2705" s="363" t="s">
        <v>16163</v>
      </c>
      <c r="O2705" s="363" t="s">
        <v>13926</v>
      </c>
      <c r="P2705" s="363" t="s">
        <v>14936</v>
      </c>
      <c r="Q2705" s="363" t="s">
        <v>14937</v>
      </c>
      <c r="R2705" s="363" t="s">
        <v>16164</v>
      </c>
      <c r="S2705" s="363" t="s">
        <v>15353</v>
      </c>
      <c r="T2705" s="419" t="str">
        <f t="shared" si="85"/>
        <v>713Xã Xuân Hòa</v>
      </c>
      <c r="U2705" t="e">
        <f>VLOOKUP(S2705,'DM CQT mới'!$E$7:$E$132,1,)</f>
        <v>#N/A</v>
      </c>
      <c r="V2705" s="360" t="s">
        <v>6074</v>
      </c>
      <c r="W2705" s="363" t="s">
        <v>16163</v>
      </c>
      <c r="X2705" t="b">
        <f t="shared" si="84"/>
        <v>1</v>
      </c>
    </row>
    <row r="2706" spans="1:24" ht="90" hidden="1">
      <c r="A2706" s="360" t="s">
        <v>14934</v>
      </c>
      <c r="B2706" s="361" t="s">
        <v>12400</v>
      </c>
      <c r="C2706" s="361">
        <v>17</v>
      </c>
      <c r="D2706" s="361" t="s">
        <v>6074</v>
      </c>
      <c r="E2706" s="361" t="s">
        <v>14935</v>
      </c>
      <c r="F2706" s="361" t="s">
        <v>16093</v>
      </c>
      <c r="G2706" s="361" t="s">
        <v>14919</v>
      </c>
      <c r="H2706" s="361" t="s">
        <v>7951</v>
      </c>
      <c r="I2706" s="363" t="s">
        <v>14919</v>
      </c>
      <c r="J2706" s="363" t="s">
        <v>12610</v>
      </c>
      <c r="K2706" s="360" t="s">
        <v>13750</v>
      </c>
      <c r="L2706" s="360" t="s">
        <v>6074</v>
      </c>
      <c r="M2706" s="360" t="s">
        <v>14935</v>
      </c>
      <c r="N2706" s="363" t="s">
        <v>16163</v>
      </c>
      <c r="O2706" s="363" t="s">
        <v>13926</v>
      </c>
      <c r="P2706" s="363" t="s">
        <v>14936</v>
      </c>
      <c r="Q2706" s="363" t="s">
        <v>14937</v>
      </c>
      <c r="R2706" s="363" t="s">
        <v>16164</v>
      </c>
      <c r="S2706" s="363" t="s">
        <v>10227</v>
      </c>
      <c r="T2706" s="419" t="str">
        <f t="shared" si="85"/>
        <v>713Xã Xuân Thành</v>
      </c>
      <c r="U2706" t="e">
        <f>VLOOKUP(S2706,'DM CQT mới'!$E$7:$E$132,1,)</f>
        <v>#N/A</v>
      </c>
      <c r="V2706" s="360" t="s">
        <v>6074</v>
      </c>
      <c r="W2706" s="363" t="s">
        <v>16163</v>
      </c>
      <c r="X2706" t="b">
        <f t="shared" si="84"/>
        <v>1</v>
      </c>
    </row>
    <row r="2707" spans="1:24" ht="90" hidden="1">
      <c r="A2707" s="360" t="s">
        <v>14934</v>
      </c>
      <c r="B2707" s="361" t="s">
        <v>12400</v>
      </c>
      <c r="C2707" s="361">
        <v>17</v>
      </c>
      <c r="D2707" s="361" t="s">
        <v>6074</v>
      </c>
      <c r="E2707" s="361" t="s">
        <v>14935</v>
      </c>
      <c r="F2707" s="361" t="s">
        <v>16093</v>
      </c>
      <c r="G2707" s="361" t="s">
        <v>14919</v>
      </c>
      <c r="H2707" s="361" t="s">
        <v>7951</v>
      </c>
      <c r="I2707" s="363" t="s">
        <v>14919</v>
      </c>
      <c r="J2707" s="363" t="s">
        <v>12610</v>
      </c>
      <c r="K2707" s="360" t="s">
        <v>13750</v>
      </c>
      <c r="L2707" s="360" t="s">
        <v>6074</v>
      </c>
      <c r="M2707" s="360" t="s">
        <v>14935</v>
      </c>
      <c r="N2707" s="363" t="s">
        <v>16163</v>
      </c>
      <c r="O2707" s="363" t="s">
        <v>13926</v>
      </c>
      <c r="P2707" s="363" t="s">
        <v>14936</v>
      </c>
      <c r="Q2707" s="363" t="s">
        <v>14937</v>
      </c>
      <c r="R2707" s="363" t="s">
        <v>16164</v>
      </c>
      <c r="S2707" s="363" t="s">
        <v>10228</v>
      </c>
      <c r="T2707" s="419" t="str">
        <f t="shared" si="85"/>
        <v>713Xã Xuân Bắc</v>
      </c>
      <c r="U2707" t="e">
        <f>VLOOKUP(S2707,'DM CQT mới'!$E$7:$E$132,1,)</f>
        <v>#N/A</v>
      </c>
      <c r="V2707" s="360" t="s">
        <v>6074</v>
      </c>
      <c r="W2707" s="363" t="s">
        <v>16163</v>
      </c>
      <c r="X2707" t="b">
        <f t="shared" si="84"/>
        <v>1</v>
      </c>
    </row>
    <row r="2708" spans="1:24" ht="45" hidden="1">
      <c r="A2708" s="360" t="s">
        <v>14938</v>
      </c>
      <c r="B2708" s="361" t="s">
        <v>12400</v>
      </c>
      <c r="C2708" s="361">
        <v>18</v>
      </c>
      <c r="D2708" s="361" t="s">
        <v>6149</v>
      </c>
      <c r="E2708" s="361" t="s">
        <v>14939</v>
      </c>
      <c r="F2708" s="361" t="s">
        <v>16096</v>
      </c>
      <c r="G2708" s="361" t="s">
        <v>14919</v>
      </c>
      <c r="H2708" s="361" t="s">
        <v>7951</v>
      </c>
      <c r="I2708" s="363" t="s">
        <v>14919</v>
      </c>
      <c r="J2708" s="363" t="s">
        <v>12610</v>
      </c>
      <c r="K2708" s="360" t="s">
        <v>13753</v>
      </c>
      <c r="L2708" s="360" t="s">
        <v>6149</v>
      </c>
      <c r="M2708" s="360" t="s">
        <v>14939</v>
      </c>
      <c r="N2708" s="363" t="s">
        <v>16165</v>
      </c>
      <c r="O2708" s="363" t="s">
        <v>13926</v>
      </c>
      <c r="P2708" s="363" t="s">
        <v>14940</v>
      </c>
      <c r="Q2708" s="363" t="s">
        <v>14941</v>
      </c>
      <c r="R2708" s="363" t="s">
        <v>16166</v>
      </c>
      <c r="S2708" s="363" t="s">
        <v>10203</v>
      </c>
      <c r="T2708" s="419" t="str">
        <f t="shared" si="85"/>
        <v>713Xã Đại Phước</v>
      </c>
      <c r="U2708" t="e">
        <f>VLOOKUP(S2708,'DM CQT mới'!$E$7:$E$132,1,)</f>
        <v>#N/A</v>
      </c>
      <c r="V2708" s="360" t="s">
        <v>6149</v>
      </c>
      <c r="W2708" s="363" t="s">
        <v>16165</v>
      </c>
      <c r="X2708" t="b">
        <f t="shared" si="84"/>
        <v>1</v>
      </c>
    </row>
    <row r="2709" spans="1:24" ht="45" hidden="1">
      <c r="A2709" s="360" t="s">
        <v>14938</v>
      </c>
      <c r="B2709" s="361" t="s">
        <v>12400</v>
      </c>
      <c r="C2709" s="361">
        <v>18</v>
      </c>
      <c r="D2709" s="361" t="s">
        <v>6149</v>
      </c>
      <c r="E2709" s="361" t="s">
        <v>14939</v>
      </c>
      <c r="F2709" s="361" t="s">
        <v>16096</v>
      </c>
      <c r="G2709" s="361" t="s">
        <v>14919</v>
      </c>
      <c r="H2709" s="361" t="s">
        <v>7951</v>
      </c>
      <c r="I2709" s="363" t="s">
        <v>14919</v>
      </c>
      <c r="J2709" s="363" t="s">
        <v>12610</v>
      </c>
      <c r="K2709" s="360" t="s">
        <v>13753</v>
      </c>
      <c r="L2709" s="360" t="s">
        <v>6149</v>
      </c>
      <c r="M2709" s="360" t="s">
        <v>14939</v>
      </c>
      <c r="N2709" s="363" t="s">
        <v>16165</v>
      </c>
      <c r="O2709" s="363" t="s">
        <v>13926</v>
      </c>
      <c r="P2709" s="363" t="s">
        <v>14940</v>
      </c>
      <c r="Q2709" s="363" t="s">
        <v>14941</v>
      </c>
      <c r="R2709" s="363" t="s">
        <v>16166</v>
      </c>
      <c r="S2709" s="363" t="s">
        <v>10204</v>
      </c>
      <c r="T2709" s="419" t="str">
        <f t="shared" si="85"/>
        <v>713Xã Nhơn Trạch</v>
      </c>
      <c r="U2709" t="e">
        <f>VLOOKUP(S2709,'DM CQT mới'!$E$7:$E$132,1,)</f>
        <v>#N/A</v>
      </c>
      <c r="V2709" s="360" t="s">
        <v>6149</v>
      </c>
      <c r="W2709" s="363" t="s">
        <v>16165</v>
      </c>
      <c r="X2709" t="b">
        <f t="shared" si="84"/>
        <v>1</v>
      </c>
    </row>
    <row r="2710" spans="1:24" ht="45" hidden="1">
      <c r="A2710" s="360" t="s">
        <v>14938</v>
      </c>
      <c r="B2710" s="361" t="s">
        <v>12400</v>
      </c>
      <c r="C2710" s="361">
        <v>18</v>
      </c>
      <c r="D2710" s="361" t="s">
        <v>6149</v>
      </c>
      <c r="E2710" s="361" t="s">
        <v>14939</v>
      </c>
      <c r="F2710" s="361" t="s">
        <v>16096</v>
      </c>
      <c r="G2710" s="361" t="s">
        <v>14919</v>
      </c>
      <c r="H2710" s="361" t="s">
        <v>7951</v>
      </c>
      <c r="I2710" s="363" t="s">
        <v>14919</v>
      </c>
      <c r="J2710" s="363" t="s">
        <v>12610</v>
      </c>
      <c r="K2710" s="360" t="s">
        <v>13753</v>
      </c>
      <c r="L2710" s="360" t="s">
        <v>6149</v>
      </c>
      <c r="M2710" s="360" t="s">
        <v>14939</v>
      </c>
      <c r="N2710" s="363" t="s">
        <v>16165</v>
      </c>
      <c r="O2710" s="363" t="s">
        <v>13926</v>
      </c>
      <c r="P2710" s="363" t="s">
        <v>14940</v>
      </c>
      <c r="Q2710" s="363" t="s">
        <v>14941</v>
      </c>
      <c r="R2710" s="363" t="s">
        <v>16166</v>
      </c>
      <c r="S2710" s="363" t="s">
        <v>10205</v>
      </c>
      <c r="T2710" s="419" t="str">
        <f t="shared" si="85"/>
        <v>713Xã Phước An</v>
      </c>
      <c r="U2710" t="e">
        <f>VLOOKUP(S2710,'DM CQT mới'!$E$7:$E$132,1,)</f>
        <v>#N/A</v>
      </c>
      <c r="V2710" s="360" t="s">
        <v>6149</v>
      </c>
      <c r="W2710" s="363" t="s">
        <v>16165</v>
      </c>
      <c r="X2710" t="b">
        <f t="shared" si="84"/>
        <v>1</v>
      </c>
    </row>
    <row r="2711" spans="1:24" ht="45" hidden="1">
      <c r="A2711" s="360" t="s">
        <v>14938</v>
      </c>
      <c r="B2711" s="361" t="s">
        <v>12400</v>
      </c>
      <c r="C2711" s="361">
        <v>18</v>
      </c>
      <c r="D2711" s="361" t="s">
        <v>6149</v>
      </c>
      <c r="E2711" s="361" t="s">
        <v>14939</v>
      </c>
      <c r="F2711" s="361" t="s">
        <v>16096</v>
      </c>
      <c r="G2711" s="361" t="s">
        <v>14919</v>
      </c>
      <c r="H2711" s="361" t="s">
        <v>7951</v>
      </c>
      <c r="I2711" s="363" t="s">
        <v>14919</v>
      </c>
      <c r="J2711" s="363" t="s">
        <v>12610</v>
      </c>
      <c r="K2711" s="360" t="s">
        <v>13753</v>
      </c>
      <c r="L2711" s="360" t="s">
        <v>6149</v>
      </c>
      <c r="M2711" s="360" t="s">
        <v>14939</v>
      </c>
      <c r="N2711" s="363" t="s">
        <v>16165</v>
      </c>
      <c r="O2711" s="363" t="s">
        <v>13926</v>
      </c>
      <c r="P2711" s="363" t="s">
        <v>14940</v>
      </c>
      <c r="Q2711" s="363" t="s">
        <v>14941</v>
      </c>
      <c r="R2711" s="363" t="s">
        <v>16166</v>
      </c>
      <c r="S2711" s="363" t="s">
        <v>10206</v>
      </c>
      <c r="T2711" s="419" t="str">
        <f t="shared" si="85"/>
        <v>713Xã Phước Thái</v>
      </c>
      <c r="U2711" t="e">
        <f>VLOOKUP(S2711,'DM CQT mới'!$E$7:$E$132,1,)</f>
        <v>#N/A</v>
      </c>
      <c r="V2711" s="360" t="s">
        <v>6149</v>
      </c>
      <c r="W2711" s="363" t="s">
        <v>16165</v>
      </c>
      <c r="X2711" t="b">
        <f t="shared" si="84"/>
        <v>1</v>
      </c>
    </row>
    <row r="2712" spans="1:24" ht="45" hidden="1">
      <c r="A2712" s="360" t="s">
        <v>14938</v>
      </c>
      <c r="B2712" s="361" t="s">
        <v>12400</v>
      </c>
      <c r="C2712" s="361">
        <v>18</v>
      </c>
      <c r="D2712" s="361" t="s">
        <v>6149</v>
      </c>
      <c r="E2712" s="361" t="s">
        <v>14939</v>
      </c>
      <c r="F2712" s="361" t="s">
        <v>16096</v>
      </c>
      <c r="G2712" s="361" t="s">
        <v>14919</v>
      </c>
      <c r="H2712" s="361" t="s">
        <v>7951</v>
      </c>
      <c r="I2712" s="363" t="s">
        <v>14919</v>
      </c>
      <c r="J2712" s="363" t="s">
        <v>12610</v>
      </c>
      <c r="K2712" s="360" t="s">
        <v>13753</v>
      </c>
      <c r="L2712" s="360" t="s">
        <v>6149</v>
      </c>
      <c r="M2712" s="360" t="s">
        <v>14939</v>
      </c>
      <c r="N2712" s="363" t="s">
        <v>16165</v>
      </c>
      <c r="O2712" s="363" t="s">
        <v>13926</v>
      </c>
      <c r="P2712" s="363" t="s">
        <v>14940</v>
      </c>
      <c r="Q2712" s="363" t="s">
        <v>14941</v>
      </c>
      <c r="R2712" s="363" t="s">
        <v>16166</v>
      </c>
      <c r="S2712" s="363" t="s">
        <v>10207</v>
      </c>
      <c r="T2712" s="419" t="str">
        <f t="shared" si="85"/>
        <v>713Xã Long Phước</v>
      </c>
      <c r="U2712" t="e">
        <f>VLOOKUP(S2712,'DM CQT mới'!$E$7:$E$132,1,)</f>
        <v>#N/A</v>
      </c>
      <c r="V2712" s="360" t="s">
        <v>6149</v>
      </c>
      <c r="W2712" s="363" t="s">
        <v>16165</v>
      </c>
      <c r="X2712" t="b">
        <f t="shared" si="84"/>
        <v>1</v>
      </c>
    </row>
    <row r="2713" spans="1:24" ht="45" hidden="1">
      <c r="A2713" s="360" t="s">
        <v>14938</v>
      </c>
      <c r="B2713" s="361" t="s">
        <v>12400</v>
      </c>
      <c r="C2713" s="361">
        <v>18</v>
      </c>
      <c r="D2713" s="361" t="s">
        <v>6149</v>
      </c>
      <c r="E2713" s="361" t="s">
        <v>14939</v>
      </c>
      <c r="F2713" s="361" t="s">
        <v>16096</v>
      </c>
      <c r="G2713" s="361" t="s">
        <v>14919</v>
      </c>
      <c r="H2713" s="361" t="s">
        <v>7951</v>
      </c>
      <c r="I2713" s="363" t="s">
        <v>14919</v>
      </c>
      <c r="J2713" s="363" t="s">
        <v>12610</v>
      </c>
      <c r="K2713" s="360" t="s">
        <v>13753</v>
      </c>
      <c r="L2713" s="360" t="s">
        <v>6149</v>
      </c>
      <c r="M2713" s="360" t="s">
        <v>14939</v>
      </c>
      <c r="N2713" s="363" t="s">
        <v>16165</v>
      </c>
      <c r="O2713" s="363" t="s">
        <v>13926</v>
      </c>
      <c r="P2713" s="363" t="s">
        <v>14940</v>
      </c>
      <c r="Q2713" s="363" t="s">
        <v>14941</v>
      </c>
      <c r="R2713" s="363" t="s">
        <v>16166</v>
      </c>
      <c r="S2713" s="363" t="s">
        <v>8030</v>
      </c>
      <c r="T2713" s="419" t="str">
        <f t="shared" si="85"/>
        <v>713Xã Bình An</v>
      </c>
      <c r="U2713" t="e">
        <f>VLOOKUP(S2713,'DM CQT mới'!$E$7:$E$132,1,)</f>
        <v>#N/A</v>
      </c>
      <c r="V2713" s="360" t="s">
        <v>6149</v>
      </c>
      <c r="W2713" s="363" t="s">
        <v>16165</v>
      </c>
      <c r="X2713" t="b">
        <f t="shared" si="84"/>
        <v>1</v>
      </c>
    </row>
    <row r="2714" spans="1:24" ht="45" hidden="1">
      <c r="A2714" s="360" t="s">
        <v>14938</v>
      </c>
      <c r="B2714" s="361" t="s">
        <v>12400</v>
      </c>
      <c r="C2714" s="361">
        <v>18</v>
      </c>
      <c r="D2714" s="361" t="s">
        <v>6149</v>
      </c>
      <c r="E2714" s="361" t="s">
        <v>14939</v>
      </c>
      <c r="F2714" s="361" t="s">
        <v>16096</v>
      </c>
      <c r="G2714" s="361" t="s">
        <v>14919</v>
      </c>
      <c r="H2714" s="361" t="s">
        <v>7951</v>
      </c>
      <c r="I2714" s="363" t="s">
        <v>14919</v>
      </c>
      <c r="J2714" s="363" t="s">
        <v>12610</v>
      </c>
      <c r="K2714" s="360" t="s">
        <v>13753</v>
      </c>
      <c r="L2714" s="360" t="s">
        <v>6149</v>
      </c>
      <c r="M2714" s="360" t="s">
        <v>14939</v>
      </c>
      <c r="N2714" s="363" t="s">
        <v>16165</v>
      </c>
      <c r="O2714" s="363" t="s">
        <v>13926</v>
      </c>
      <c r="P2714" s="363" t="s">
        <v>14940</v>
      </c>
      <c r="Q2714" s="363" t="s">
        <v>14941</v>
      </c>
      <c r="R2714" s="363" t="s">
        <v>16166</v>
      </c>
      <c r="S2714" s="363" t="s">
        <v>10208</v>
      </c>
      <c r="T2714" s="419" t="str">
        <f t="shared" si="85"/>
        <v>713Xã Long Thành</v>
      </c>
      <c r="U2714" t="e">
        <f>VLOOKUP(S2714,'DM CQT mới'!$E$7:$E$132,1,)</f>
        <v>#N/A</v>
      </c>
      <c r="V2714" s="360" t="s">
        <v>6149</v>
      </c>
      <c r="W2714" s="363" t="s">
        <v>16165</v>
      </c>
      <c r="X2714" t="b">
        <f t="shared" si="84"/>
        <v>1</v>
      </c>
    </row>
    <row r="2715" spans="1:24" ht="45" hidden="1">
      <c r="A2715" s="360" t="s">
        <v>14938</v>
      </c>
      <c r="B2715" s="361" t="s">
        <v>12400</v>
      </c>
      <c r="C2715" s="361">
        <v>18</v>
      </c>
      <c r="D2715" s="361" t="s">
        <v>6149</v>
      </c>
      <c r="E2715" s="361" t="s">
        <v>14939</v>
      </c>
      <c r="F2715" s="361" t="s">
        <v>16096</v>
      </c>
      <c r="G2715" s="361" t="s">
        <v>14919</v>
      </c>
      <c r="H2715" s="361" t="s">
        <v>7951</v>
      </c>
      <c r="I2715" s="363" t="s">
        <v>14919</v>
      </c>
      <c r="J2715" s="363" t="s">
        <v>12610</v>
      </c>
      <c r="K2715" s="360" t="s">
        <v>13753</v>
      </c>
      <c r="L2715" s="360" t="s">
        <v>6149</v>
      </c>
      <c r="M2715" s="360" t="s">
        <v>14939</v>
      </c>
      <c r="N2715" s="363" t="s">
        <v>16165</v>
      </c>
      <c r="O2715" s="363" t="s">
        <v>13926</v>
      </c>
      <c r="P2715" s="363" t="s">
        <v>14940</v>
      </c>
      <c r="Q2715" s="363" t="s">
        <v>14941</v>
      </c>
      <c r="R2715" s="363" t="s">
        <v>16166</v>
      </c>
      <c r="S2715" s="363" t="s">
        <v>10209</v>
      </c>
      <c r="T2715" s="419" t="str">
        <f t="shared" si="85"/>
        <v>713Xã An Phước</v>
      </c>
      <c r="U2715" t="e">
        <f>VLOOKUP(S2715,'DM CQT mới'!$E$7:$E$132,1,)</f>
        <v>#N/A</v>
      </c>
      <c r="V2715" s="360" t="s">
        <v>6149</v>
      </c>
      <c r="W2715" s="363" t="s">
        <v>16165</v>
      </c>
      <c r="X2715" t="b">
        <f t="shared" si="84"/>
        <v>1</v>
      </c>
    </row>
    <row r="2716" spans="1:24" ht="45" hidden="1">
      <c r="A2716" s="360" t="s">
        <v>14942</v>
      </c>
      <c r="B2716" s="361" t="s">
        <v>12400</v>
      </c>
      <c r="C2716" s="361">
        <v>19</v>
      </c>
      <c r="D2716" s="361" t="s">
        <v>589</v>
      </c>
      <c r="E2716" s="361" t="s">
        <v>14943</v>
      </c>
      <c r="F2716" s="361" t="s">
        <v>16099</v>
      </c>
      <c r="G2716" s="361" t="s">
        <v>14919</v>
      </c>
      <c r="H2716" s="361" t="s">
        <v>7951</v>
      </c>
      <c r="I2716" s="363" t="s">
        <v>14919</v>
      </c>
      <c r="J2716" s="363" t="s">
        <v>12610</v>
      </c>
      <c r="K2716" s="360" t="s">
        <v>13756</v>
      </c>
      <c r="L2716" s="360" t="s">
        <v>589</v>
      </c>
      <c r="M2716" s="360" t="s">
        <v>14943</v>
      </c>
      <c r="N2716" s="363" t="s">
        <v>16167</v>
      </c>
      <c r="O2716" s="363" t="s">
        <v>13926</v>
      </c>
      <c r="P2716" s="363" t="s">
        <v>6100</v>
      </c>
      <c r="Q2716" s="363" t="s">
        <v>14944</v>
      </c>
      <c r="R2716" s="363" t="s">
        <v>16168</v>
      </c>
      <c r="S2716" s="363" t="s">
        <v>10234</v>
      </c>
      <c r="T2716" s="419" t="str">
        <f t="shared" si="85"/>
        <v>713Xã Trị An</v>
      </c>
      <c r="U2716" t="e">
        <f>VLOOKUP(S2716,'DM CQT mới'!$E$7:$E$132,1,)</f>
        <v>#N/A</v>
      </c>
      <c r="V2716" s="360" t="s">
        <v>589</v>
      </c>
      <c r="W2716" s="363" t="s">
        <v>16167</v>
      </c>
      <c r="X2716" t="b">
        <f t="shared" si="84"/>
        <v>1</v>
      </c>
    </row>
    <row r="2717" spans="1:24" ht="45" hidden="1">
      <c r="A2717" s="360" t="s">
        <v>14942</v>
      </c>
      <c r="B2717" s="361" t="s">
        <v>12400</v>
      </c>
      <c r="C2717" s="361">
        <v>19</v>
      </c>
      <c r="D2717" s="361" t="s">
        <v>589</v>
      </c>
      <c r="E2717" s="361" t="s">
        <v>14943</v>
      </c>
      <c r="F2717" s="361" t="s">
        <v>16099</v>
      </c>
      <c r="G2717" s="361" t="s">
        <v>14919</v>
      </c>
      <c r="H2717" s="361" t="s">
        <v>7951</v>
      </c>
      <c r="I2717" s="363" t="s">
        <v>14919</v>
      </c>
      <c r="J2717" s="363" t="s">
        <v>12610</v>
      </c>
      <c r="K2717" s="360" t="s">
        <v>13756</v>
      </c>
      <c r="L2717" s="360" t="s">
        <v>589</v>
      </c>
      <c r="M2717" s="360" t="s">
        <v>14943</v>
      </c>
      <c r="N2717" s="363" t="s">
        <v>16167</v>
      </c>
      <c r="O2717" s="363" t="s">
        <v>13926</v>
      </c>
      <c r="P2717" s="363" t="s">
        <v>6100</v>
      </c>
      <c r="Q2717" s="363" t="s">
        <v>14944</v>
      </c>
      <c r="R2717" s="363" t="s">
        <v>16168</v>
      </c>
      <c r="S2717" s="363" t="s">
        <v>8038</v>
      </c>
      <c r="T2717" s="419" t="str">
        <f t="shared" si="85"/>
        <v>713Xã Tân An</v>
      </c>
      <c r="U2717" t="e">
        <f>VLOOKUP(S2717,'DM CQT mới'!$E$7:$E$132,1,)</f>
        <v>#N/A</v>
      </c>
      <c r="V2717" s="360" t="s">
        <v>589</v>
      </c>
      <c r="W2717" s="363" t="s">
        <v>16167</v>
      </c>
      <c r="X2717" t="b">
        <f t="shared" si="84"/>
        <v>1</v>
      </c>
    </row>
    <row r="2718" spans="1:24" ht="45" hidden="1">
      <c r="A2718" s="360" t="s">
        <v>14942</v>
      </c>
      <c r="B2718" s="361" t="s">
        <v>12400</v>
      </c>
      <c r="C2718" s="361">
        <v>19</v>
      </c>
      <c r="D2718" s="361" t="s">
        <v>589</v>
      </c>
      <c r="E2718" s="361" t="s">
        <v>14943</v>
      </c>
      <c r="F2718" s="361" t="s">
        <v>16099</v>
      </c>
      <c r="G2718" s="361" t="s">
        <v>14919</v>
      </c>
      <c r="H2718" s="361" t="s">
        <v>7951</v>
      </c>
      <c r="I2718" s="363" t="s">
        <v>14919</v>
      </c>
      <c r="J2718" s="363" t="s">
        <v>12610</v>
      </c>
      <c r="K2718" s="360" t="s">
        <v>13756</v>
      </c>
      <c r="L2718" s="360" t="s">
        <v>589</v>
      </c>
      <c r="M2718" s="360" t="s">
        <v>14943</v>
      </c>
      <c r="N2718" s="363" t="s">
        <v>16167</v>
      </c>
      <c r="O2718" s="363" t="s">
        <v>13926</v>
      </c>
      <c r="P2718" s="363" t="s">
        <v>6100</v>
      </c>
      <c r="Q2718" s="363" t="s">
        <v>14944</v>
      </c>
      <c r="R2718" s="363" t="s">
        <v>16168</v>
      </c>
      <c r="S2718" s="363" t="s">
        <v>10239</v>
      </c>
      <c r="T2718" s="419" t="str">
        <f t="shared" si="85"/>
        <v>713Xã Phú Lý</v>
      </c>
      <c r="U2718" t="e">
        <f>VLOOKUP(S2718,'DM CQT mới'!$E$7:$E$132,1,)</f>
        <v>#N/A</v>
      </c>
      <c r="V2718" s="360" t="s">
        <v>589</v>
      </c>
      <c r="W2718" s="363" t="s">
        <v>16167</v>
      </c>
      <c r="X2718" t="b">
        <f t="shared" si="84"/>
        <v>1</v>
      </c>
    </row>
    <row r="2719" spans="1:24" ht="45" hidden="1">
      <c r="A2719" s="360" t="s">
        <v>14945</v>
      </c>
      <c r="B2719" s="361" t="s">
        <v>12514</v>
      </c>
      <c r="C2719" s="361">
        <v>4</v>
      </c>
      <c r="D2719" s="361">
        <v>1873</v>
      </c>
      <c r="E2719" s="361" t="s">
        <v>14946</v>
      </c>
      <c r="F2719" s="361" t="s">
        <v>16129</v>
      </c>
      <c r="G2719" s="361" t="s">
        <v>14947</v>
      </c>
      <c r="H2719" s="361">
        <v>713</v>
      </c>
      <c r="I2719" s="363" t="s">
        <v>14919</v>
      </c>
      <c r="J2719" s="363" t="s">
        <v>12610</v>
      </c>
      <c r="K2719" s="360" t="s">
        <v>13759</v>
      </c>
      <c r="L2719" s="360" t="s">
        <v>14948</v>
      </c>
      <c r="M2719" s="360"/>
      <c r="N2719" s="363" t="s">
        <v>16169</v>
      </c>
      <c r="O2719" s="363" t="s">
        <v>13844</v>
      </c>
      <c r="P2719" s="363" t="s">
        <v>14949</v>
      </c>
      <c r="Q2719" s="363" t="s">
        <v>14950</v>
      </c>
      <c r="R2719" s="363" t="s">
        <v>16170</v>
      </c>
      <c r="S2719" s="363" t="s">
        <v>10263</v>
      </c>
      <c r="T2719" s="419" t="str">
        <f t="shared" si="85"/>
        <v>713Phường Bình Phước</v>
      </c>
      <c r="U2719" t="e">
        <f>VLOOKUP(S2719,'DM CQT mới'!$E$7:$E$132,1,)</f>
        <v>#N/A</v>
      </c>
      <c r="V2719" s="360" t="s">
        <v>14948</v>
      </c>
      <c r="W2719" s="363" t="s">
        <v>16169</v>
      </c>
      <c r="X2719" t="b">
        <f t="shared" si="84"/>
        <v>0</v>
      </c>
    </row>
    <row r="2720" spans="1:24" ht="45" hidden="1">
      <c r="A2720" s="360" t="s">
        <v>14945</v>
      </c>
      <c r="B2720" s="361" t="s">
        <v>12514</v>
      </c>
      <c r="C2720" s="361">
        <v>4</v>
      </c>
      <c r="D2720" s="361">
        <v>1873</v>
      </c>
      <c r="E2720" s="361" t="s">
        <v>14946</v>
      </c>
      <c r="F2720" s="361" t="s">
        <v>16129</v>
      </c>
      <c r="G2720" s="361" t="s">
        <v>14947</v>
      </c>
      <c r="H2720" s="361">
        <v>713</v>
      </c>
      <c r="I2720" s="363" t="s">
        <v>14919</v>
      </c>
      <c r="J2720" s="363" t="s">
        <v>12610</v>
      </c>
      <c r="K2720" s="360" t="s">
        <v>13759</v>
      </c>
      <c r="L2720" s="360" t="s">
        <v>14948</v>
      </c>
      <c r="M2720" s="360"/>
      <c r="N2720" s="363" t="s">
        <v>16169</v>
      </c>
      <c r="O2720" s="363" t="s">
        <v>13844</v>
      </c>
      <c r="P2720" s="363" t="s">
        <v>14949</v>
      </c>
      <c r="Q2720" s="363" t="s">
        <v>14950</v>
      </c>
      <c r="R2720" s="363" t="s">
        <v>16170</v>
      </c>
      <c r="S2720" s="363" t="s">
        <v>10262</v>
      </c>
      <c r="T2720" s="419" t="str">
        <f t="shared" si="85"/>
        <v>713Phường Đồng Xoài</v>
      </c>
      <c r="U2720" t="e">
        <f>VLOOKUP(S2720,'DM CQT mới'!$E$7:$E$132,1,)</f>
        <v>#N/A</v>
      </c>
      <c r="V2720" s="360" t="s">
        <v>14948</v>
      </c>
      <c r="W2720" s="363" t="s">
        <v>16169</v>
      </c>
      <c r="X2720" t="b">
        <f t="shared" si="84"/>
        <v>0</v>
      </c>
    </row>
    <row r="2721" spans="1:24" ht="45" hidden="1">
      <c r="A2721" s="360" t="s">
        <v>14951</v>
      </c>
      <c r="B2721" s="361" t="s">
        <v>12514</v>
      </c>
      <c r="C2721" s="361">
        <v>5</v>
      </c>
      <c r="D2721" s="361" t="s">
        <v>6285</v>
      </c>
      <c r="E2721" s="361" t="s">
        <v>14952</v>
      </c>
      <c r="F2721" s="361" t="s">
        <v>16132</v>
      </c>
      <c r="G2721" s="361" t="s">
        <v>14947</v>
      </c>
      <c r="H2721" s="361">
        <v>713</v>
      </c>
      <c r="I2721" s="363" t="s">
        <v>14919</v>
      </c>
      <c r="J2721" s="363" t="s">
        <v>12610</v>
      </c>
      <c r="K2721" s="360" t="s">
        <v>13762</v>
      </c>
      <c r="L2721" s="360" t="s">
        <v>14953</v>
      </c>
      <c r="M2721" s="360"/>
      <c r="N2721" s="363" t="s">
        <v>16171</v>
      </c>
      <c r="O2721" s="363" t="s">
        <v>13844</v>
      </c>
      <c r="P2721" s="363" t="s">
        <v>6283</v>
      </c>
      <c r="Q2721" s="363" t="s">
        <v>14954</v>
      </c>
      <c r="R2721" s="363" t="s">
        <v>16172</v>
      </c>
      <c r="S2721" s="363" t="s">
        <v>10264</v>
      </c>
      <c r="T2721" s="419" t="str">
        <f t="shared" si="85"/>
        <v>713Xã Thuận Lợi</v>
      </c>
      <c r="U2721" t="e">
        <f>VLOOKUP(S2721,'DM CQT mới'!$E$7:$E$132,1,)</f>
        <v>#N/A</v>
      </c>
      <c r="V2721" s="360" t="s">
        <v>14953</v>
      </c>
      <c r="W2721" s="363" t="s">
        <v>16171</v>
      </c>
      <c r="X2721" t="b">
        <f t="shared" si="84"/>
        <v>0</v>
      </c>
    </row>
    <row r="2722" spans="1:24" ht="45" hidden="1">
      <c r="A2722" s="360" t="s">
        <v>14951</v>
      </c>
      <c r="B2722" s="361" t="s">
        <v>12514</v>
      </c>
      <c r="C2722" s="361">
        <v>5</v>
      </c>
      <c r="D2722" s="361" t="s">
        <v>6285</v>
      </c>
      <c r="E2722" s="361" t="s">
        <v>14952</v>
      </c>
      <c r="F2722" s="361" t="s">
        <v>16132</v>
      </c>
      <c r="G2722" s="361" t="s">
        <v>14947</v>
      </c>
      <c r="H2722" s="361">
        <v>713</v>
      </c>
      <c r="I2722" s="363" t="s">
        <v>14919</v>
      </c>
      <c r="J2722" s="363" t="s">
        <v>12610</v>
      </c>
      <c r="K2722" s="360" t="s">
        <v>13762</v>
      </c>
      <c r="L2722" s="360" t="s">
        <v>14953</v>
      </c>
      <c r="M2722" s="360"/>
      <c r="N2722" s="363" t="s">
        <v>16171</v>
      </c>
      <c r="O2722" s="363" t="s">
        <v>13844</v>
      </c>
      <c r="P2722" s="363" t="s">
        <v>6283</v>
      </c>
      <c r="Q2722" s="363" t="s">
        <v>14954</v>
      </c>
      <c r="R2722" s="363" t="s">
        <v>16172</v>
      </c>
      <c r="S2722" s="363" t="s">
        <v>8117</v>
      </c>
      <c r="T2722" s="419" t="str">
        <f t="shared" si="85"/>
        <v>713Xã Đồng Tâm</v>
      </c>
      <c r="U2722" t="e">
        <f>VLOOKUP(S2722,'DM CQT mới'!$E$7:$E$132,1,)</f>
        <v>#N/A</v>
      </c>
      <c r="V2722" s="360" t="s">
        <v>14953</v>
      </c>
      <c r="W2722" s="363" t="s">
        <v>16171</v>
      </c>
      <c r="X2722" t="b">
        <f t="shared" si="84"/>
        <v>0</v>
      </c>
    </row>
    <row r="2723" spans="1:24" ht="45" hidden="1">
      <c r="A2723" s="360" t="s">
        <v>14951</v>
      </c>
      <c r="B2723" s="361" t="s">
        <v>12514</v>
      </c>
      <c r="C2723" s="361">
        <v>5</v>
      </c>
      <c r="D2723" s="361" t="s">
        <v>6285</v>
      </c>
      <c r="E2723" s="361" t="s">
        <v>14952</v>
      </c>
      <c r="F2723" s="361" t="s">
        <v>16132</v>
      </c>
      <c r="G2723" s="361" t="s">
        <v>14947</v>
      </c>
      <c r="H2723" s="361">
        <v>713</v>
      </c>
      <c r="I2723" s="363" t="s">
        <v>14919</v>
      </c>
      <c r="J2723" s="363" t="s">
        <v>12610</v>
      </c>
      <c r="K2723" s="360" t="s">
        <v>13762</v>
      </c>
      <c r="L2723" s="360" t="s">
        <v>14953</v>
      </c>
      <c r="M2723" s="360"/>
      <c r="N2723" s="363" t="s">
        <v>16171</v>
      </c>
      <c r="O2723" s="363" t="s">
        <v>13844</v>
      </c>
      <c r="P2723" s="363" t="s">
        <v>6283</v>
      </c>
      <c r="Q2723" s="363" t="s">
        <v>14954</v>
      </c>
      <c r="R2723" s="363" t="s">
        <v>16172</v>
      </c>
      <c r="S2723" s="363" t="s">
        <v>10265</v>
      </c>
      <c r="T2723" s="419" t="str">
        <f t="shared" si="85"/>
        <v>713Xã Tân Lợi</v>
      </c>
      <c r="U2723" t="e">
        <f>VLOOKUP(S2723,'DM CQT mới'!$E$7:$E$132,1,)</f>
        <v>#N/A</v>
      </c>
      <c r="V2723" s="360" t="s">
        <v>14953</v>
      </c>
      <c r="W2723" s="363" t="s">
        <v>16171</v>
      </c>
      <c r="X2723" t="b">
        <f t="shared" si="84"/>
        <v>0</v>
      </c>
    </row>
    <row r="2724" spans="1:24" ht="45" hidden="1">
      <c r="A2724" s="360" t="s">
        <v>14951</v>
      </c>
      <c r="B2724" s="361" t="s">
        <v>12514</v>
      </c>
      <c r="C2724" s="361">
        <v>5</v>
      </c>
      <c r="D2724" s="361" t="s">
        <v>6285</v>
      </c>
      <c r="E2724" s="361" t="s">
        <v>14952</v>
      </c>
      <c r="F2724" s="361" t="s">
        <v>16132</v>
      </c>
      <c r="G2724" s="361" t="s">
        <v>14947</v>
      </c>
      <c r="H2724" s="361">
        <v>713</v>
      </c>
      <c r="I2724" s="363" t="s">
        <v>14919</v>
      </c>
      <c r="J2724" s="363" t="s">
        <v>12610</v>
      </c>
      <c r="K2724" s="360" t="s">
        <v>13762</v>
      </c>
      <c r="L2724" s="360" t="s">
        <v>14953</v>
      </c>
      <c r="M2724" s="360"/>
      <c r="N2724" s="363" t="s">
        <v>16171</v>
      </c>
      <c r="O2724" s="363" t="s">
        <v>13844</v>
      </c>
      <c r="P2724" s="363" t="s">
        <v>6283</v>
      </c>
      <c r="Q2724" s="363" t="s">
        <v>14954</v>
      </c>
      <c r="R2724" s="363" t="s">
        <v>16172</v>
      </c>
      <c r="S2724" s="363" t="s">
        <v>10266</v>
      </c>
      <c r="T2724" s="419" t="str">
        <f t="shared" si="85"/>
        <v>713Xã Đồng Phú</v>
      </c>
      <c r="U2724" t="e">
        <f>VLOOKUP(S2724,'DM CQT mới'!$E$7:$E$132,1,)</f>
        <v>#N/A</v>
      </c>
      <c r="V2724" s="360" t="s">
        <v>14953</v>
      </c>
      <c r="W2724" s="363" t="s">
        <v>16171</v>
      </c>
      <c r="X2724" t="b">
        <f t="shared" si="84"/>
        <v>0</v>
      </c>
    </row>
    <row r="2725" spans="1:24" ht="45" hidden="1">
      <c r="A2725" s="360" t="s">
        <v>7919</v>
      </c>
      <c r="B2725" s="361" t="s">
        <v>12514</v>
      </c>
      <c r="C2725" s="361">
        <v>6</v>
      </c>
      <c r="D2725" s="361" t="s">
        <v>6346</v>
      </c>
      <c r="E2725" s="361" t="s">
        <v>14955</v>
      </c>
      <c r="F2725" s="361" t="s">
        <v>16135</v>
      </c>
      <c r="G2725" s="361" t="s">
        <v>14947</v>
      </c>
      <c r="H2725" s="361">
        <v>713</v>
      </c>
      <c r="I2725" s="363" t="s">
        <v>14919</v>
      </c>
      <c r="J2725" s="363" t="s">
        <v>12610</v>
      </c>
      <c r="K2725" s="360" t="s">
        <v>13765</v>
      </c>
      <c r="L2725" s="360" t="s">
        <v>14956</v>
      </c>
      <c r="M2725" s="360"/>
      <c r="N2725" s="363" t="s">
        <v>16173</v>
      </c>
      <c r="O2725" s="363" t="s">
        <v>13844</v>
      </c>
      <c r="P2725" s="363" t="s">
        <v>14957</v>
      </c>
      <c r="Q2725" s="363" t="s">
        <v>14958</v>
      </c>
      <c r="R2725" s="363" t="s">
        <v>16174</v>
      </c>
      <c r="S2725" s="363" t="s">
        <v>10240</v>
      </c>
      <c r="T2725" s="419" t="str">
        <f t="shared" si="85"/>
        <v>713Phường Minh Hưng</v>
      </c>
      <c r="U2725" t="e">
        <f>VLOOKUP(S2725,'DM CQT mới'!$E$7:$E$132,1,)</f>
        <v>#N/A</v>
      </c>
      <c r="V2725" s="360" t="s">
        <v>14956</v>
      </c>
      <c r="W2725" s="363" t="s">
        <v>16173</v>
      </c>
      <c r="X2725" t="b">
        <f t="shared" si="84"/>
        <v>0</v>
      </c>
    </row>
    <row r="2726" spans="1:24" ht="45" hidden="1">
      <c r="A2726" s="360" t="s">
        <v>7919</v>
      </c>
      <c r="B2726" s="361" t="s">
        <v>12514</v>
      </c>
      <c r="C2726" s="361">
        <v>6</v>
      </c>
      <c r="D2726" s="361" t="s">
        <v>6346</v>
      </c>
      <c r="E2726" s="361" t="s">
        <v>14955</v>
      </c>
      <c r="F2726" s="361" t="s">
        <v>16135</v>
      </c>
      <c r="G2726" s="361" t="s">
        <v>14947</v>
      </c>
      <c r="H2726" s="361">
        <v>713</v>
      </c>
      <c r="I2726" s="363" t="s">
        <v>14919</v>
      </c>
      <c r="J2726" s="363" t="s">
        <v>12610</v>
      </c>
      <c r="K2726" s="360" t="s">
        <v>13765</v>
      </c>
      <c r="L2726" s="360" t="s">
        <v>14956</v>
      </c>
      <c r="M2726" s="360"/>
      <c r="N2726" s="363" t="s">
        <v>16173</v>
      </c>
      <c r="O2726" s="363" t="s">
        <v>13844</v>
      </c>
      <c r="P2726" s="363" t="s">
        <v>14957</v>
      </c>
      <c r="Q2726" s="363" t="s">
        <v>14958</v>
      </c>
      <c r="R2726" s="363" t="s">
        <v>16174</v>
      </c>
      <c r="S2726" s="363" t="s">
        <v>10241</v>
      </c>
      <c r="T2726" s="419" t="str">
        <f t="shared" si="85"/>
        <v>713Phường Chơn Thành</v>
      </c>
      <c r="U2726" t="e">
        <f>VLOOKUP(S2726,'DM CQT mới'!$E$7:$E$132,1,)</f>
        <v>#N/A</v>
      </c>
      <c r="V2726" s="360" t="s">
        <v>14956</v>
      </c>
      <c r="W2726" s="363" t="s">
        <v>16173</v>
      </c>
      <c r="X2726" t="b">
        <f t="shared" si="84"/>
        <v>0</v>
      </c>
    </row>
    <row r="2727" spans="1:24" ht="45" hidden="1">
      <c r="A2727" s="360" t="s">
        <v>7919</v>
      </c>
      <c r="B2727" s="361" t="s">
        <v>12514</v>
      </c>
      <c r="C2727" s="361">
        <v>6</v>
      </c>
      <c r="D2727" s="361" t="s">
        <v>6346</v>
      </c>
      <c r="E2727" s="361" t="s">
        <v>14955</v>
      </c>
      <c r="F2727" s="361" t="s">
        <v>16135</v>
      </c>
      <c r="G2727" s="361" t="s">
        <v>14947</v>
      </c>
      <c r="H2727" s="361">
        <v>713</v>
      </c>
      <c r="I2727" s="363" t="s">
        <v>14919</v>
      </c>
      <c r="J2727" s="363" t="s">
        <v>12610</v>
      </c>
      <c r="K2727" s="360" t="s">
        <v>13765</v>
      </c>
      <c r="L2727" s="360" t="s">
        <v>14956</v>
      </c>
      <c r="M2727" s="360"/>
      <c r="N2727" s="363" t="s">
        <v>16173</v>
      </c>
      <c r="O2727" s="363" t="s">
        <v>13844</v>
      </c>
      <c r="P2727" s="363" t="s">
        <v>14957</v>
      </c>
      <c r="Q2727" s="363" t="s">
        <v>14958</v>
      </c>
      <c r="R2727" s="363" t="s">
        <v>16174</v>
      </c>
      <c r="S2727" s="363" t="s">
        <v>10242</v>
      </c>
      <c r="T2727" s="419" t="str">
        <f t="shared" si="85"/>
        <v>713Xã Nha Bích</v>
      </c>
      <c r="U2727" t="e">
        <f>VLOOKUP(S2727,'DM CQT mới'!$E$7:$E$132,1,)</f>
        <v>#N/A</v>
      </c>
      <c r="V2727" s="360" t="s">
        <v>14956</v>
      </c>
      <c r="W2727" s="363" t="s">
        <v>16173</v>
      </c>
      <c r="X2727" t="b">
        <f t="shared" si="84"/>
        <v>0</v>
      </c>
    </row>
    <row r="2728" spans="1:24" ht="45" hidden="1">
      <c r="A2728" s="360" t="s">
        <v>7919</v>
      </c>
      <c r="B2728" s="361" t="s">
        <v>12514</v>
      </c>
      <c r="C2728" s="361">
        <v>6</v>
      </c>
      <c r="D2728" s="361" t="s">
        <v>6346</v>
      </c>
      <c r="E2728" s="361" t="s">
        <v>14955</v>
      </c>
      <c r="F2728" s="361" t="s">
        <v>16135</v>
      </c>
      <c r="G2728" s="361" t="s">
        <v>14947</v>
      </c>
      <c r="H2728" s="361">
        <v>713</v>
      </c>
      <c r="I2728" s="363" t="s">
        <v>14919</v>
      </c>
      <c r="J2728" s="363" t="s">
        <v>12610</v>
      </c>
      <c r="K2728" s="360" t="s">
        <v>13765</v>
      </c>
      <c r="L2728" s="360" t="s">
        <v>14956</v>
      </c>
      <c r="M2728" s="360"/>
      <c r="N2728" s="363" t="s">
        <v>16173</v>
      </c>
      <c r="O2728" s="363" t="s">
        <v>13844</v>
      </c>
      <c r="P2728" s="363" t="s">
        <v>14957</v>
      </c>
      <c r="Q2728" s="363" t="s">
        <v>14958</v>
      </c>
      <c r="R2728" s="363" t="s">
        <v>16174</v>
      </c>
      <c r="S2728" s="363" t="s">
        <v>10243</v>
      </c>
      <c r="T2728" s="419" t="str">
        <f t="shared" si="85"/>
        <v>713Xã Tân Quan</v>
      </c>
      <c r="U2728" t="e">
        <f>VLOOKUP(S2728,'DM CQT mới'!$E$7:$E$132,1,)</f>
        <v>#N/A</v>
      </c>
      <c r="V2728" s="360" t="s">
        <v>14956</v>
      </c>
      <c r="W2728" s="363" t="s">
        <v>16173</v>
      </c>
      <c r="X2728" t="b">
        <f t="shared" si="84"/>
        <v>0</v>
      </c>
    </row>
    <row r="2729" spans="1:24" ht="45" hidden="1">
      <c r="A2729" s="360" t="s">
        <v>7919</v>
      </c>
      <c r="B2729" s="361" t="s">
        <v>12514</v>
      </c>
      <c r="C2729" s="361">
        <v>6</v>
      </c>
      <c r="D2729" s="361" t="s">
        <v>6346</v>
      </c>
      <c r="E2729" s="361" t="s">
        <v>14955</v>
      </c>
      <c r="F2729" s="361" t="s">
        <v>16135</v>
      </c>
      <c r="G2729" s="361" t="s">
        <v>14947</v>
      </c>
      <c r="H2729" s="361">
        <v>713</v>
      </c>
      <c r="I2729" s="363" t="s">
        <v>14919</v>
      </c>
      <c r="J2729" s="363" t="s">
        <v>12610</v>
      </c>
      <c r="K2729" s="360" t="s">
        <v>13765</v>
      </c>
      <c r="L2729" s="360" t="s">
        <v>14956</v>
      </c>
      <c r="M2729" s="360"/>
      <c r="N2729" s="363" t="s">
        <v>16173</v>
      </c>
      <c r="O2729" s="363" t="s">
        <v>13844</v>
      </c>
      <c r="P2729" s="363" t="s">
        <v>14957</v>
      </c>
      <c r="Q2729" s="363" t="s">
        <v>14958</v>
      </c>
      <c r="R2729" s="363" t="s">
        <v>16174</v>
      </c>
      <c r="S2729" s="363" t="s">
        <v>8967</v>
      </c>
      <c r="T2729" s="419" t="str">
        <f t="shared" si="85"/>
        <v>713Xã Tân Hưng</v>
      </c>
      <c r="U2729" t="e">
        <f>VLOOKUP(S2729,'DM CQT mới'!$E$7:$E$132,1,)</f>
        <v>#N/A</v>
      </c>
      <c r="V2729" s="360" t="s">
        <v>14956</v>
      </c>
      <c r="W2729" s="363" t="s">
        <v>16173</v>
      </c>
      <c r="X2729" t="b">
        <f t="shared" si="84"/>
        <v>0</v>
      </c>
    </row>
    <row r="2730" spans="1:24" ht="45" hidden="1">
      <c r="A2730" s="360" t="s">
        <v>7919</v>
      </c>
      <c r="B2730" s="361" t="s">
        <v>12514</v>
      </c>
      <c r="C2730" s="361">
        <v>6</v>
      </c>
      <c r="D2730" s="361" t="s">
        <v>6346</v>
      </c>
      <c r="E2730" s="361" t="s">
        <v>14955</v>
      </c>
      <c r="F2730" s="361" t="s">
        <v>16135</v>
      </c>
      <c r="G2730" s="361" t="s">
        <v>14947</v>
      </c>
      <c r="H2730" s="361">
        <v>713</v>
      </c>
      <c r="I2730" s="363" t="s">
        <v>14919</v>
      </c>
      <c r="J2730" s="363" t="s">
        <v>12610</v>
      </c>
      <c r="K2730" s="360" t="s">
        <v>13765</v>
      </c>
      <c r="L2730" s="360" t="s">
        <v>14956</v>
      </c>
      <c r="M2730" s="360"/>
      <c r="N2730" s="363" t="s">
        <v>16173</v>
      </c>
      <c r="O2730" s="363" t="s">
        <v>13844</v>
      </c>
      <c r="P2730" s="363" t="s">
        <v>14957</v>
      </c>
      <c r="Q2730" s="363" t="s">
        <v>14958</v>
      </c>
      <c r="R2730" s="363" t="s">
        <v>16174</v>
      </c>
      <c r="S2730" s="363" t="s">
        <v>10244</v>
      </c>
      <c r="T2730" s="419" t="str">
        <f t="shared" si="85"/>
        <v>713Xã Tân Khai</v>
      </c>
      <c r="U2730" t="e">
        <f>VLOOKUP(S2730,'DM CQT mới'!$E$7:$E$132,1,)</f>
        <v>#N/A</v>
      </c>
      <c r="V2730" s="360" t="s">
        <v>14956</v>
      </c>
      <c r="W2730" s="363" t="s">
        <v>16173</v>
      </c>
      <c r="X2730" t="b">
        <f t="shared" si="84"/>
        <v>0</v>
      </c>
    </row>
    <row r="2731" spans="1:24" ht="45" hidden="1">
      <c r="A2731" s="360" t="s">
        <v>7919</v>
      </c>
      <c r="B2731" s="361" t="s">
        <v>12514</v>
      </c>
      <c r="C2731" s="361">
        <v>6</v>
      </c>
      <c r="D2731" s="361" t="s">
        <v>6346</v>
      </c>
      <c r="E2731" s="361" t="s">
        <v>14955</v>
      </c>
      <c r="F2731" s="361" t="s">
        <v>16135</v>
      </c>
      <c r="G2731" s="361" t="s">
        <v>14947</v>
      </c>
      <c r="H2731" s="361">
        <v>713</v>
      </c>
      <c r="I2731" s="363" t="s">
        <v>14919</v>
      </c>
      <c r="J2731" s="363" t="s">
        <v>12610</v>
      </c>
      <c r="K2731" s="360" t="s">
        <v>13765</v>
      </c>
      <c r="L2731" s="360" t="s">
        <v>14956</v>
      </c>
      <c r="M2731" s="360"/>
      <c r="N2731" s="363" t="s">
        <v>16173</v>
      </c>
      <c r="O2731" s="363" t="s">
        <v>13844</v>
      </c>
      <c r="P2731" s="363" t="s">
        <v>14957</v>
      </c>
      <c r="Q2731" s="363" t="s">
        <v>14958</v>
      </c>
      <c r="R2731" s="363" t="s">
        <v>16174</v>
      </c>
      <c r="S2731" s="363" t="s">
        <v>10245</v>
      </c>
      <c r="T2731" s="419" t="str">
        <f t="shared" si="85"/>
        <v>713Xã Minh Đức</v>
      </c>
      <c r="U2731" t="e">
        <f>VLOOKUP(S2731,'DM CQT mới'!$E$7:$E$132,1,)</f>
        <v>#N/A</v>
      </c>
      <c r="V2731" s="360" t="s">
        <v>14956</v>
      </c>
      <c r="W2731" s="363" t="s">
        <v>16173</v>
      </c>
      <c r="X2731" t="b">
        <f t="shared" si="84"/>
        <v>0</v>
      </c>
    </row>
    <row r="2732" spans="1:24" ht="45" hidden="1">
      <c r="A2732" s="360" t="s">
        <v>7919</v>
      </c>
      <c r="B2732" s="361" t="s">
        <v>12514</v>
      </c>
      <c r="C2732" s="361">
        <v>6</v>
      </c>
      <c r="D2732" s="361" t="s">
        <v>6346</v>
      </c>
      <c r="E2732" s="361" t="s">
        <v>14955</v>
      </c>
      <c r="F2732" s="361" t="s">
        <v>16135</v>
      </c>
      <c r="G2732" s="361" t="s">
        <v>14947</v>
      </c>
      <c r="H2732" s="361">
        <v>713</v>
      </c>
      <c r="I2732" s="363" t="s">
        <v>14919</v>
      </c>
      <c r="J2732" s="363" t="s">
        <v>12610</v>
      </c>
      <c r="K2732" s="360" t="s">
        <v>13765</v>
      </c>
      <c r="L2732" s="360" t="s">
        <v>14956</v>
      </c>
      <c r="M2732" s="360"/>
      <c r="N2732" s="363" t="s">
        <v>16173</v>
      </c>
      <c r="O2732" s="363" t="s">
        <v>13844</v>
      </c>
      <c r="P2732" s="363" t="s">
        <v>14957</v>
      </c>
      <c r="Q2732" s="363" t="s">
        <v>14958</v>
      </c>
      <c r="R2732" s="363" t="s">
        <v>16174</v>
      </c>
      <c r="S2732" s="363" t="s">
        <v>10246</v>
      </c>
      <c r="T2732" s="419" t="str">
        <f t="shared" si="85"/>
        <v>713Phường Bình Long</v>
      </c>
      <c r="U2732" t="e">
        <f>VLOOKUP(S2732,'DM CQT mới'!$E$7:$E$132,1,)</f>
        <v>#N/A</v>
      </c>
      <c r="V2732" s="360" t="s">
        <v>14956</v>
      </c>
      <c r="W2732" s="363" t="s">
        <v>16173</v>
      </c>
      <c r="X2732" t="b">
        <f t="shared" si="84"/>
        <v>0</v>
      </c>
    </row>
    <row r="2733" spans="1:24" ht="45" hidden="1">
      <c r="A2733" s="360" t="s">
        <v>7919</v>
      </c>
      <c r="B2733" s="361" t="s">
        <v>12514</v>
      </c>
      <c r="C2733" s="361">
        <v>6</v>
      </c>
      <c r="D2733" s="361" t="s">
        <v>6346</v>
      </c>
      <c r="E2733" s="361" t="s">
        <v>14955</v>
      </c>
      <c r="F2733" s="361" t="s">
        <v>16135</v>
      </c>
      <c r="G2733" s="361" t="s">
        <v>14947</v>
      </c>
      <c r="H2733" s="361">
        <v>713</v>
      </c>
      <c r="I2733" s="363" t="s">
        <v>14919</v>
      </c>
      <c r="J2733" s="363" t="s">
        <v>12610</v>
      </c>
      <c r="K2733" s="360" t="s">
        <v>13765</v>
      </c>
      <c r="L2733" s="360" t="s">
        <v>14956</v>
      </c>
      <c r="M2733" s="360"/>
      <c r="N2733" s="363" t="s">
        <v>16173</v>
      </c>
      <c r="O2733" s="363" t="s">
        <v>13844</v>
      </c>
      <c r="P2733" s="363" t="s">
        <v>14957</v>
      </c>
      <c r="Q2733" s="363" t="s">
        <v>14958</v>
      </c>
      <c r="R2733" s="363" t="s">
        <v>16174</v>
      </c>
      <c r="S2733" s="363" t="s">
        <v>10247</v>
      </c>
      <c r="T2733" s="419" t="str">
        <f t="shared" si="85"/>
        <v>713Phường An Lộc</v>
      </c>
      <c r="U2733" t="e">
        <f>VLOOKUP(S2733,'DM CQT mới'!$E$7:$E$132,1,)</f>
        <v>#N/A</v>
      </c>
      <c r="V2733" s="360" t="s">
        <v>14956</v>
      </c>
      <c r="W2733" s="363" t="s">
        <v>16173</v>
      </c>
      <c r="X2733" t="b">
        <f t="shared" si="84"/>
        <v>0</v>
      </c>
    </row>
    <row r="2734" spans="1:24" ht="45" hidden="1">
      <c r="A2734" s="360" t="s">
        <v>7920</v>
      </c>
      <c r="B2734" s="361" t="s">
        <v>12514</v>
      </c>
      <c r="C2734" s="361">
        <v>7</v>
      </c>
      <c r="D2734" s="361" t="s">
        <v>6314</v>
      </c>
      <c r="E2734" s="361" t="s">
        <v>14959</v>
      </c>
      <c r="F2734" s="361" t="s">
        <v>16138</v>
      </c>
      <c r="G2734" s="361" t="s">
        <v>14947</v>
      </c>
      <c r="H2734" s="361">
        <v>713</v>
      </c>
      <c r="I2734" s="363" t="s">
        <v>14919</v>
      </c>
      <c r="J2734" s="363" t="s">
        <v>12610</v>
      </c>
      <c r="K2734" s="360" t="s">
        <v>13768</v>
      </c>
      <c r="L2734" s="360" t="s">
        <v>14960</v>
      </c>
      <c r="M2734" s="360"/>
      <c r="N2734" s="363" t="s">
        <v>16175</v>
      </c>
      <c r="O2734" s="363" t="s">
        <v>13844</v>
      </c>
      <c r="P2734" s="363" t="s">
        <v>14961</v>
      </c>
      <c r="Q2734" s="363" t="s">
        <v>14962</v>
      </c>
      <c r="R2734" s="363" t="s">
        <v>16176</v>
      </c>
      <c r="S2734" s="363" t="s">
        <v>10248</v>
      </c>
      <c r="T2734" s="419" t="str">
        <f t="shared" si="85"/>
        <v>713Xã Lộc Thành</v>
      </c>
      <c r="U2734" t="e">
        <f>VLOOKUP(S2734,'DM CQT mới'!$E$7:$E$132,1,)</f>
        <v>#N/A</v>
      </c>
      <c r="V2734" s="360" t="s">
        <v>14960</v>
      </c>
      <c r="W2734" s="363" t="s">
        <v>16175</v>
      </c>
      <c r="X2734" t="b">
        <f t="shared" si="84"/>
        <v>0</v>
      </c>
    </row>
    <row r="2735" spans="1:24" ht="45" hidden="1">
      <c r="A2735" s="360" t="s">
        <v>7920</v>
      </c>
      <c r="B2735" s="361" t="s">
        <v>12514</v>
      </c>
      <c r="C2735" s="361">
        <v>7</v>
      </c>
      <c r="D2735" s="361" t="s">
        <v>6314</v>
      </c>
      <c r="E2735" s="361" t="s">
        <v>14959</v>
      </c>
      <c r="F2735" s="361" t="s">
        <v>16138</v>
      </c>
      <c r="G2735" s="361" t="s">
        <v>14947</v>
      </c>
      <c r="H2735" s="361">
        <v>713</v>
      </c>
      <c r="I2735" s="363" t="s">
        <v>14919</v>
      </c>
      <c r="J2735" s="363" t="s">
        <v>12610</v>
      </c>
      <c r="K2735" s="360" t="s">
        <v>13768</v>
      </c>
      <c r="L2735" s="360" t="s">
        <v>14960</v>
      </c>
      <c r="M2735" s="360"/>
      <c r="N2735" s="363" t="s">
        <v>16175</v>
      </c>
      <c r="O2735" s="363" t="s">
        <v>13844</v>
      </c>
      <c r="P2735" s="363" t="s">
        <v>14961</v>
      </c>
      <c r="Q2735" s="363" t="s">
        <v>14962</v>
      </c>
      <c r="R2735" s="363" t="s">
        <v>16176</v>
      </c>
      <c r="S2735" s="363" t="s">
        <v>10184</v>
      </c>
      <c r="T2735" s="419" t="str">
        <f t="shared" si="85"/>
        <v>713Xã Lộc Ninh</v>
      </c>
      <c r="U2735" t="e">
        <f>VLOOKUP(S2735,'DM CQT mới'!$E$7:$E$132,1,)</f>
        <v>#N/A</v>
      </c>
      <c r="V2735" s="360" t="s">
        <v>14960</v>
      </c>
      <c r="W2735" s="363" t="s">
        <v>16175</v>
      </c>
      <c r="X2735" t="b">
        <f t="shared" si="84"/>
        <v>0</v>
      </c>
    </row>
    <row r="2736" spans="1:24" ht="45" hidden="1">
      <c r="A2736" s="360" t="s">
        <v>7920</v>
      </c>
      <c r="B2736" s="361" t="s">
        <v>12514</v>
      </c>
      <c r="C2736" s="361">
        <v>7</v>
      </c>
      <c r="D2736" s="361" t="s">
        <v>6314</v>
      </c>
      <c r="E2736" s="361" t="s">
        <v>14959</v>
      </c>
      <c r="F2736" s="361" t="s">
        <v>16138</v>
      </c>
      <c r="G2736" s="361" t="s">
        <v>14947</v>
      </c>
      <c r="H2736" s="361">
        <v>713</v>
      </c>
      <c r="I2736" s="363" t="s">
        <v>14919</v>
      </c>
      <c r="J2736" s="363" t="s">
        <v>12610</v>
      </c>
      <c r="K2736" s="360" t="s">
        <v>13768</v>
      </c>
      <c r="L2736" s="360" t="s">
        <v>14960</v>
      </c>
      <c r="M2736" s="360"/>
      <c r="N2736" s="363" t="s">
        <v>16175</v>
      </c>
      <c r="O2736" s="363" t="s">
        <v>13844</v>
      </c>
      <c r="P2736" s="363" t="s">
        <v>14961</v>
      </c>
      <c r="Q2736" s="363" t="s">
        <v>14962</v>
      </c>
      <c r="R2736" s="363" t="s">
        <v>16176</v>
      </c>
      <c r="S2736" s="363" t="s">
        <v>10249</v>
      </c>
      <c r="T2736" s="419" t="str">
        <f t="shared" si="85"/>
        <v>713Xã Lộc Hưng</v>
      </c>
      <c r="U2736" t="e">
        <f>VLOOKUP(S2736,'DM CQT mới'!$E$7:$E$132,1,)</f>
        <v>#N/A</v>
      </c>
      <c r="V2736" s="360" t="s">
        <v>14960</v>
      </c>
      <c r="W2736" s="363" t="s">
        <v>16175</v>
      </c>
      <c r="X2736" t="b">
        <f t="shared" si="84"/>
        <v>0</v>
      </c>
    </row>
    <row r="2737" spans="1:24" ht="45" hidden="1">
      <c r="A2737" s="360" t="s">
        <v>7920</v>
      </c>
      <c r="B2737" s="361" t="s">
        <v>12514</v>
      </c>
      <c r="C2737" s="361">
        <v>7</v>
      </c>
      <c r="D2737" s="361" t="s">
        <v>6314</v>
      </c>
      <c r="E2737" s="361" t="s">
        <v>14959</v>
      </c>
      <c r="F2737" s="361" t="s">
        <v>16138</v>
      </c>
      <c r="G2737" s="361" t="s">
        <v>14947</v>
      </c>
      <c r="H2737" s="361">
        <v>713</v>
      </c>
      <c r="I2737" s="363" t="s">
        <v>14919</v>
      </c>
      <c r="J2737" s="363" t="s">
        <v>12610</v>
      </c>
      <c r="K2737" s="360" t="s">
        <v>13768</v>
      </c>
      <c r="L2737" s="360" t="s">
        <v>14960</v>
      </c>
      <c r="M2737" s="360"/>
      <c r="N2737" s="363" t="s">
        <v>16175</v>
      </c>
      <c r="O2737" s="363" t="s">
        <v>13844</v>
      </c>
      <c r="P2737" s="363" t="s">
        <v>14961</v>
      </c>
      <c r="Q2737" s="363" t="s">
        <v>14962</v>
      </c>
      <c r="R2737" s="363" t="s">
        <v>16176</v>
      </c>
      <c r="S2737" s="363" t="s">
        <v>10250</v>
      </c>
      <c r="T2737" s="419" t="str">
        <f t="shared" si="85"/>
        <v>713Xã Lộc Tấn</v>
      </c>
      <c r="U2737" t="e">
        <f>VLOOKUP(S2737,'DM CQT mới'!$E$7:$E$132,1,)</f>
        <v>#N/A</v>
      </c>
      <c r="V2737" s="360" t="s">
        <v>14960</v>
      </c>
      <c r="W2737" s="363" t="s">
        <v>16175</v>
      </c>
      <c r="X2737" t="b">
        <f t="shared" si="84"/>
        <v>0</v>
      </c>
    </row>
    <row r="2738" spans="1:24" ht="45" hidden="1">
      <c r="A2738" s="360" t="s">
        <v>7920</v>
      </c>
      <c r="B2738" s="361" t="s">
        <v>12514</v>
      </c>
      <c r="C2738" s="361">
        <v>7</v>
      </c>
      <c r="D2738" s="361" t="s">
        <v>6314</v>
      </c>
      <c r="E2738" s="361" t="s">
        <v>14959</v>
      </c>
      <c r="F2738" s="361" t="s">
        <v>16138</v>
      </c>
      <c r="G2738" s="361" t="s">
        <v>14947</v>
      </c>
      <c r="H2738" s="361">
        <v>713</v>
      </c>
      <c r="I2738" s="363" t="s">
        <v>14919</v>
      </c>
      <c r="J2738" s="363" t="s">
        <v>12610</v>
      </c>
      <c r="K2738" s="360" t="s">
        <v>13768</v>
      </c>
      <c r="L2738" s="360" t="s">
        <v>14960</v>
      </c>
      <c r="M2738" s="360"/>
      <c r="N2738" s="363" t="s">
        <v>16175</v>
      </c>
      <c r="O2738" s="363" t="s">
        <v>13844</v>
      </c>
      <c r="P2738" s="363" t="s">
        <v>14961</v>
      </c>
      <c r="Q2738" s="363" t="s">
        <v>14962</v>
      </c>
      <c r="R2738" s="363" t="s">
        <v>16176</v>
      </c>
      <c r="S2738" s="363" t="s">
        <v>10251</v>
      </c>
      <c r="T2738" s="419" t="str">
        <f t="shared" si="85"/>
        <v>713Xã Lộc Thạnh</v>
      </c>
      <c r="U2738" t="e">
        <f>VLOOKUP(S2738,'DM CQT mới'!$E$7:$E$132,1,)</f>
        <v>#N/A</v>
      </c>
      <c r="V2738" s="360" t="s">
        <v>14960</v>
      </c>
      <c r="W2738" s="363" t="s">
        <v>16175</v>
      </c>
      <c r="X2738" t="b">
        <f t="shared" si="84"/>
        <v>0</v>
      </c>
    </row>
    <row r="2739" spans="1:24" ht="45" hidden="1">
      <c r="A2739" s="360" t="s">
        <v>7920</v>
      </c>
      <c r="B2739" s="361" t="s">
        <v>12514</v>
      </c>
      <c r="C2739" s="361">
        <v>7</v>
      </c>
      <c r="D2739" s="361" t="s">
        <v>6314</v>
      </c>
      <c r="E2739" s="361" t="s">
        <v>14959</v>
      </c>
      <c r="F2739" s="361" t="s">
        <v>16138</v>
      </c>
      <c r="G2739" s="361" t="s">
        <v>14947</v>
      </c>
      <c r="H2739" s="361">
        <v>713</v>
      </c>
      <c r="I2739" s="363" t="s">
        <v>14919</v>
      </c>
      <c r="J2739" s="363" t="s">
        <v>12610</v>
      </c>
      <c r="K2739" s="360" t="s">
        <v>13768</v>
      </c>
      <c r="L2739" s="360" t="s">
        <v>14960</v>
      </c>
      <c r="M2739" s="360"/>
      <c r="N2739" s="363" t="s">
        <v>16175</v>
      </c>
      <c r="O2739" s="363" t="s">
        <v>13844</v>
      </c>
      <c r="P2739" s="363" t="s">
        <v>14961</v>
      </c>
      <c r="Q2739" s="363" t="s">
        <v>14962</v>
      </c>
      <c r="R2739" s="363" t="s">
        <v>16176</v>
      </c>
      <c r="S2739" s="363" t="s">
        <v>10252</v>
      </c>
      <c r="T2739" s="419" t="str">
        <f t="shared" si="85"/>
        <v>713Xã Lộc Quang</v>
      </c>
      <c r="U2739" t="e">
        <f>VLOOKUP(S2739,'DM CQT mới'!$E$7:$E$132,1,)</f>
        <v>#N/A</v>
      </c>
      <c r="V2739" s="360" t="s">
        <v>14960</v>
      </c>
      <c r="W2739" s="363" t="s">
        <v>16175</v>
      </c>
      <c r="X2739" t="b">
        <f t="shared" si="84"/>
        <v>0</v>
      </c>
    </row>
    <row r="2740" spans="1:24" ht="45" hidden="1">
      <c r="A2740" s="360" t="s">
        <v>7920</v>
      </c>
      <c r="B2740" s="361" t="s">
        <v>12514</v>
      </c>
      <c r="C2740" s="361">
        <v>7</v>
      </c>
      <c r="D2740" s="361" t="s">
        <v>6314</v>
      </c>
      <c r="E2740" s="361" t="s">
        <v>14959</v>
      </c>
      <c r="F2740" s="361" t="s">
        <v>16138</v>
      </c>
      <c r="G2740" s="361" t="s">
        <v>14947</v>
      </c>
      <c r="H2740" s="361">
        <v>713</v>
      </c>
      <c r="I2740" s="363" t="s">
        <v>14919</v>
      </c>
      <c r="J2740" s="363" t="s">
        <v>12610</v>
      </c>
      <c r="K2740" s="360" t="s">
        <v>13768</v>
      </c>
      <c r="L2740" s="360" t="s">
        <v>14960</v>
      </c>
      <c r="M2740" s="360"/>
      <c r="N2740" s="363" t="s">
        <v>16175</v>
      </c>
      <c r="O2740" s="363" t="s">
        <v>13844</v>
      </c>
      <c r="P2740" s="363" t="s">
        <v>14961</v>
      </c>
      <c r="Q2740" s="363" t="s">
        <v>14962</v>
      </c>
      <c r="R2740" s="363" t="s">
        <v>16176</v>
      </c>
      <c r="S2740" s="363" t="s">
        <v>8134</v>
      </c>
      <c r="T2740" s="419" t="str">
        <f t="shared" si="85"/>
        <v>713Xã Tân Tiến</v>
      </c>
      <c r="U2740" t="e">
        <f>VLOOKUP(S2740,'DM CQT mới'!$E$7:$E$132,1,)</f>
        <v>#N/A</v>
      </c>
      <c r="V2740" s="360" t="s">
        <v>14960</v>
      </c>
      <c r="W2740" s="363" t="s">
        <v>16175</v>
      </c>
      <c r="X2740" t="b">
        <f t="shared" si="84"/>
        <v>0</v>
      </c>
    </row>
    <row r="2741" spans="1:24" ht="45" hidden="1">
      <c r="A2741" s="360" t="s">
        <v>7920</v>
      </c>
      <c r="B2741" s="361" t="s">
        <v>12514</v>
      </c>
      <c r="C2741" s="361">
        <v>7</v>
      </c>
      <c r="D2741" s="361" t="s">
        <v>6314</v>
      </c>
      <c r="E2741" s="361" t="s">
        <v>14959</v>
      </c>
      <c r="F2741" s="361" t="s">
        <v>16138</v>
      </c>
      <c r="G2741" s="361" t="s">
        <v>14947</v>
      </c>
      <c r="H2741" s="361">
        <v>713</v>
      </c>
      <c r="I2741" s="363" t="s">
        <v>14919</v>
      </c>
      <c r="J2741" s="363" t="s">
        <v>12610</v>
      </c>
      <c r="K2741" s="360" t="s">
        <v>13768</v>
      </c>
      <c r="L2741" s="360" t="s">
        <v>14960</v>
      </c>
      <c r="M2741" s="360"/>
      <c r="N2741" s="363" t="s">
        <v>16175</v>
      </c>
      <c r="O2741" s="363" t="s">
        <v>13844</v>
      </c>
      <c r="P2741" s="363" t="s">
        <v>14961</v>
      </c>
      <c r="Q2741" s="363" t="s">
        <v>14962</v>
      </c>
      <c r="R2741" s="363" t="s">
        <v>16176</v>
      </c>
      <c r="S2741" s="363" t="s">
        <v>10253</v>
      </c>
      <c r="T2741" s="419" t="str">
        <f t="shared" si="85"/>
        <v>713Xã Thiện Hưng</v>
      </c>
      <c r="U2741" t="e">
        <f>VLOOKUP(S2741,'DM CQT mới'!$E$7:$E$132,1,)</f>
        <v>#N/A</v>
      </c>
      <c r="V2741" s="360" t="s">
        <v>14960</v>
      </c>
      <c r="W2741" s="363" t="s">
        <v>16175</v>
      </c>
      <c r="X2741" t="b">
        <f t="shared" si="84"/>
        <v>0</v>
      </c>
    </row>
    <row r="2742" spans="1:24" ht="45" hidden="1">
      <c r="A2742" s="360" t="s">
        <v>7920</v>
      </c>
      <c r="B2742" s="361" t="s">
        <v>12514</v>
      </c>
      <c r="C2742" s="361">
        <v>7</v>
      </c>
      <c r="D2742" s="361" t="s">
        <v>6314</v>
      </c>
      <c r="E2742" s="361" t="s">
        <v>14959</v>
      </c>
      <c r="F2742" s="361" t="s">
        <v>16138</v>
      </c>
      <c r="G2742" s="361" t="s">
        <v>14947</v>
      </c>
      <c r="H2742" s="361">
        <v>713</v>
      </c>
      <c r="I2742" s="363" t="s">
        <v>14919</v>
      </c>
      <c r="J2742" s="363" t="s">
        <v>12610</v>
      </c>
      <c r="K2742" s="360" t="s">
        <v>13768</v>
      </c>
      <c r="L2742" s="360" t="s">
        <v>14960</v>
      </c>
      <c r="M2742" s="360"/>
      <c r="N2742" s="363" t="s">
        <v>16175</v>
      </c>
      <c r="O2742" s="363" t="s">
        <v>13844</v>
      </c>
      <c r="P2742" s="363" t="s">
        <v>14961</v>
      </c>
      <c r="Q2742" s="363" t="s">
        <v>14962</v>
      </c>
      <c r="R2742" s="363" t="s">
        <v>16176</v>
      </c>
      <c r="S2742" s="363" t="s">
        <v>10254</v>
      </c>
      <c r="T2742" s="419" t="str">
        <f t="shared" si="85"/>
        <v>713Xã Hưng Phước</v>
      </c>
      <c r="U2742" t="e">
        <f>VLOOKUP(S2742,'DM CQT mới'!$E$7:$E$132,1,)</f>
        <v>#N/A</v>
      </c>
      <c r="V2742" s="360" t="s">
        <v>14960</v>
      </c>
      <c r="W2742" s="363" t="s">
        <v>16175</v>
      </c>
      <c r="X2742" t="b">
        <f t="shared" si="84"/>
        <v>0</v>
      </c>
    </row>
    <row r="2743" spans="1:24" ht="45" hidden="1">
      <c r="A2743" s="360" t="s">
        <v>7921</v>
      </c>
      <c r="B2743" s="361" t="s">
        <v>12514</v>
      </c>
      <c r="C2743" s="361">
        <v>8</v>
      </c>
      <c r="D2743" s="361" t="s">
        <v>6299</v>
      </c>
      <c r="E2743" s="361" t="s">
        <v>14963</v>
      </c>
      <c r="F2743" s="361" t="s">
        <v>16141</v>
      </c>
      <c r="G2743" s="361" t="s">
        <v>14947</v>
      </c>
      <c r="H2743" s="361">
        <v>713</v>
      </c>
      <c r="I2743" s="363" t="s">
        <v>14919</v>
      </c>
      <c r="J2743" s="363" t="s">
        <v>12610</v>
      </c>
      <c r="K2743" s="360" t="s">
        <v>7968</v>
      </c>
      <c r="L2743" s="360" t="s">
        <v>14964</v>
      </c>
      <c r="M2743" s="360"/>
      <c r="N2743" s="363" t="s">
        <v>16177</v>
      </c>
      <c r="O2743" s="363" t="s">
        <v>13844</v>
      </c>
      <c r="P2743" s="363" t="s">
        <v>14965</v>
      </c>
      <c r="Q2743" s="363" t="s">
        <v>14966</v>
      </c>
      <c r="R2743" s="363" t="s">
        <v>16178</v>
      </c>
      <c r="S2743" s="363" t="s">
        <v>10256</v>
      </c>
      <c r="T2743" s="419" t="str">
        <f t="shared" si="85"/>
        <v>713Phường Phước Bình</v>
      </c>
      <c r="U2743" t="e">
        <f>VLOOKUP(S2743,'DM CQT mới'!$E$7:$E$132,1,)</f>
        <v>#N/A</v>
      </c>
      <c r="V2743" s="360" t="s">
        <v>14964</v>
      </c>
      <c r="W2743" s="363" t="s">
        <v>16177</v>
      </c>
      <c r="X2743" t="b">
        <f t="shared" si="84"/>
        <v>0</v>
      </c>
    </row>
    <row r="2744" spans="1:24" ht="45" hidden="1">
      <c r="A2744" s="360" t="s">
        <v>7921</v>
      </c>
      <c r="B2744" s="361" t="s">
        <v>12514</v>
      </c>
      <c r="C2744" s="361">
        <v>8</v>
      </c>
      <c r="D2744" s="361" t="s">
        <v>6299</v>
      </c>
      <c r="E2744" s="361" t="s">
        <v>14963</v>
      </c>
      <c r="F2744" s="361" t="s">
        <v>16141</v>
      </c>
      <c r="G2744" s="361" t="s">
        <v>14947</v>
      </c>
      <c r="H2744" s="361">
        <v>713</v>
      </c>
      <c r="I2744" s="363" t="s">
        <v>14919</v>
      </c>
      <c r="J2744" s="363" t="s">
        <v>12610</v>
      </c>
      <c r="K2744" s="360" t="s">
        <v>7968</v>
      </c>
      <c r="L2744" s="360" t="s">
        <v>14964</v>
      </c>
      <c r="M2744" s="360"/>
      <c r="N2744" s="363" t="s">
        <v>16177</v>
      </c>
      <c r="O2744" s="363" t="s">
        <v>13844</v>
      </c>
      <c r="P2744" s="363" t="s">
        <v>14965</v>
      </c>
      <c r="Q2744" s="363" t="s">
        <v>14966</v>
      </c>
      <c r="R2744" s="363" t="s">
        <v>16178</v>
      </c>
      <c r="S2744" s="363" t="s">
        <v>10257</v>
      </c>
      <c r="T2744" s="419" t="str">
        <f t="shared" si="85"/>
        <v>713Phường Phước Long</v>
      </c>
      <c r="U2744" t="e">
        <f>VLOOKUP(S2744,'DM CQT mới'!$E$7:$E$132,1,)</f>
        <v>#N/A</v>
      </c>
      <c r="V2744" s="360" t="s">
        <v>14964</v>
      </c>
      <c r="W2744" s="363" t="s">
        <v>16177</v>
      </c>
      <c r="X2744" t="b">
        <f t="shared" si="84"/>
        <v>0</v>
      </c>
    </row>
    <row r="2745" spans="1:24" ht="45" hidden="1">
      <c r="A2745" s="360" t="s">
        <v>7921</v>
      </c>
      <c r="B2745" s="361" t="s">
        <v>12514</v>
      </c>
      <c r="C2745" s="361">
        <v>8</v>
      </c>
      <c r="D2745" s="361" t="s">
        <v>6299</v>
      </c>
      <c r="E2745" s="361" t="s">
        <v>14963</v>
      </c>
      <c r="F2745" s="361" t="s">
        <v>16141</v>
      </c>
      <c r="G2745" s="361" t="s">
        <v>14947</v>
      </c>
      <c r="H2745" s="361">
        <v>713</v>
      </c>
      <c r="I2745" s="363" t="s">
        <v>14919</v>
      </c>
      <c r="J2745" s="363" t="s">
        <v>12610</v>
      </c>
      <c r="K2745" s="360" t="s">
        <v>7968</v>
      </c>
      <c r="L2745" s="360" t="s">
        <v>14964</v>
      </c>
      <c r="M2745" s="360"/>
      <c r="N2745" s="363" t="s">
        <v>16177</v>
      </c>
      <c r="O2745" s="363" t="s">
        <v>13844</v>
      </c>
      <c r="P2745" s="363" t="s">
        <v>14965</v>
      </c>
      <c r="Q2745" s="363" t="s">
        <v>14966</v>
      </c>
      <c r="R2745" s="363" t="s">
        <v>16178</v>
      </c>
      <c r="S2745" s="363" t="s">
        <v>10273</v>
      </c>
      <c r="T2745" s="419" t="str">
        <f t="shared" si="85"/>
        <v>713Xã Bù Gia Mập</v>
      </c>
      <c r="U2745" t="e">
        <f>VLOOKUP(S2745,'DM CQT mới'!$E$7:$E$132,1,)</f>
        <v>#N/A</v>
      </c>
      <c r="V2745" s="360" t="s">
        <v>14964</v>
      </c>
      <c r="W2745" s="363" t="s">
        <v>16177</v>
      </c>
      <c r="X2745" t="b">
        <f t="shared" si="84"/>
        <v>0</v>
      </c>
    </row>
    <row r="2746" spans="1:24" ht="45" hidden="1">
      <c r="A2746" s="360" t="s">
        <v>7921</v>
      </c>
      <c r="B2746" s="361" t="s">
        <v>12514</v>
      </c>
      <c r="C2746" s="361">
        <v>8</v>
      </c>
      <c r="D2746" s="361" t="s">
        <v>6299</v>
      </c>
      <c r="E2746" s="361" t="s">
        <v>14963</v>
      </c>
      <c r="F2746" s="361" t="s">
        <v>16141</v>
      </c>
      <c r="G2746" s="361" t="s">
        <v>14947</v>
      </c>
      <c r="H2746" s="361">
        <v>713</v>
      </c>
      <c r="I2746" s="363" t="s">
        <v>14919</v>
      </c>
      <c r="J2746" s="363" t="s">
        <v>12610</v>
      </c>
      <c r="K2746" s="360" t="s">
        <v>7968</v>
      </c>
      <c r="L2746" s="360" t="s">
        <v>14964</v>
      </c>
      <c r="M2746" s="360"/>
      <c r="N2746" s="363" t="s">
        <v>16177</v>
      </c>
      <c r="O2746" s="363" t="s">
        <v>13844</v>
      </c>
      <c r="P2746" s="363" t="s">
        <v>14965</v>
      </c>
      <c r="Q2746" s="363" t="s">
        <v>14966</v>
      </c>
      <c r="R2746" s="363" t="s">
        <v>16178</v>
      </c>
      <c r="S2746" s="363" t="s">
        <v>10274</v>
      </c>
      <c r="T2746" s="419" t="str">
        <f t="shared" si="85"/>
        <v>713Xã Đăk Ơ</v>
      </c>
      <c r="U2746" t="e">
        <f>VLOOKUP(S2746,'DM CQT mới'!$E$7:$E$132,1,)</f>
        <v>#N/A</v>
      </c>
      <c r="V2746" s="360" t="s">
        <v>14964</v>
      </c>
      <c r="W2746" s="363" t="s">
        <v>16177</v>
      </c>
      <c r="X2746" t="b">
        <f t="shared" si="84"/>
        <v>0</v>
      </c>
    </row>
    <row r="2747" spans="1:24" ht="45" hidden="1">
      <c r="A2747" s="360" t="s">
        <v>7921</v>
      </c>
      <c r="B2747" s="361" t="s">
        <v>12514</v>
      </c>
      <c r="C2747" s="361">
        <v>8</v>
      </c>
      <c r="D2747" s="361" t="s">
        <v>6299</v>
      </c>
      <c r="E2747" s="361" t="s">
        <v>14963</v>
      </c>
      <c r="F2747" s="361" t="s">
        <v>16141</v>
      </c>
      <c r="G2747" s="361" t="s">
        <v>14947</v>
      </c>
      <c r="H2747" s="361">
        <v>713</v>
      </c>
      <c r="I2747" s="363" t="s">
        <v>14919</v>
      </c>
      <c r="J2747" s="363" t="s">
        <v>12610</v>
      </c>
      <c r="K2747" s="360" t="s">
        <v>7968</v>
      </c>
      <c r="L2747" s="360" t="s">
        <v>14964</v>
      </c>
      <c r="M2747" s="360"/>
      <c r="N2747" s="363" t="s">
        <v>16177</v>
      </c>
      <c r="O2747" s="363" t="s">
        <v>13844</v>
      </c>
      <c r="P2747" s="363" t="s">
        <v>14965</v>
      </c>
      <c r="Q2747" s="363" t="s">
        <v>14966</v>
      </c>
      <c r="R2747" s="363" t="s">
        <v>16178</v>
      </c>
      <c r="S2747" s="363" t="s">
        <v>76</v>
      </c>
      <c r="T2747" s="419" t="str">
        <f t="shared" si="85"/>
        <v>713Xã Phú Nghĩa</v>
      </c>
      <c r="U2747" t="str">
        <f>VLOOKUP(S2747,'DM CQT mới'!$E$7:$E$132,1,)</f>
        <v>Xã Phú Nghĩa</v>
      </c>
      <c r="V2747" s="360" t="s">
        <v>14964</v>
      </c>
      <c r="W2747" s="363" t="s">
        <v>16177</v>
      </c>
      <c r="X2747" t="b">
        <f t="shared" si="84"/>
        <v>0</v>
      </c>
    </row>
    <row r="2748" spans="1:24" ht="45" hidden="1">
      <c r="A2748" s="360" t="s">
        <v>7921</v>
      </c>
      <c r="B2748" s="361" t="s">
        <v>12514</v>
      </c>
      <c r="C2748" s="361">
        <v>8</v>
      </c>
      <c r="D2748" s="361" t="s">
        <v>6299</v>
      </c>
      <c r="E2748" s="361" t="s">
        <v>14963</v>
      </c>
      <c r="F2748" s="361" t="s">
        <v>16141</v>
      </c>
      <c r="G2748" s="361" t="s">
        <v>14947</v>
      </c>
      <c r="H2748" s="361">
        <v>713</v>
      </c>
      <c r="I2748" s="363" t="s">
        <v>14919</v>
      </c>
      <c r="J2748" s="363" t="s">
        <v>12610</v>
      </c>
      <c r="K2748" s="360" t="s">
        <v>7968</v>
      </c>
      <c r="L2748" s="360" t="s">
        <v>14964</v>
      </c>
      <c r="M2748" s="360"/>
      <c r="N2748" s="363" t="s">
        <v>16177</v>
      </c>
      <c r="O2748" s="363" t="s">
        <v>13844</v>
      </c>
      <c r="P2748" s="363" t="s">
        <v>14965</v>
      </c>
      <c r="Q2748" s="363" t="s">
        <v>14966</v>
      </c>
      <c r="R2748" s="363" t="s">
        <v>16178</v>
      </c>
      <c r="S2748" s="363" t="s">
        <v>10255</v>
      </c>
      <c r="T2748" s="419" t="str">
        <f t="shared" si="85"/>
        <v>713Xã Đa Kia</v>
      </c>
      <c r="U2748" t="e">
        <f>VLOOKUP(S2748,'DM CQT mới'!$E$7:$E$132,1,)</f>
        <v>#N/A</v>
      </c>
      <c r="V2748" s="360" t="s">
        <v>14964</v>
      </c>
      <c r="W2748" s="363" t="s">
        <v>16177</v>
      </c>
      <c r="X2748" t="b">
        <f t="shared" si="84"/>
        <v>0</v>
      </c>
    </row>
    <row r="2749" spans="1:24" ht="45" hidden="1">
      <c r="A2749" s="360" t="s">
        <v>7921</v>
      </c>
      <c r="B2749" s="361" t="s">
        <v>12514</v>
      </c>
      <c r="C2749" s="361">
        <v>8</v>
      </c>
      <c r="D2749" s="361" t="s">
        <v>6299</v>
      </c>
      <c r="E2749" s="361" t="s">
        <v>14963</v>
      </c>
      <c r="F2749" s="361" t="s">
        <v>16141</v>
      </c>
      <c r="G2749" s="361" t="s">
        <v>14947</v>
      </c>
      <c r="H2749" s="361">
        <v>713</v>
      </c>
      <c r="I2749" s="363" t="s">
        <v>14919</v>
      </c>
      <c r="J2749" s="363" t="s">
        <v>12610</v>
      </c>
      <c r="K2749" s="360" t="s">
        <v>7968</v>
      </c>
      <c r="L2749" s="360" t="s">
        <v>14964</v>
      </c>
      <c r="M2749" s="360"/>
      <c r="N2749" s="363" t="s">
        <v>16177</v>
      </c>
      <c r="O2749" s="363" t="s">
        <v>13844</v>
      </c>
      <c r="P2749" s="363" t="s">
        <v>14965</v>
      </c>
      <c r="Q2749" s="363" t="s">
        <v>14966</v>
      </c>
      <c r="R2749" s="363" t="s">
        <v>16178</v>
      </c>
      <c r="S2749" s="363" t="s">
        <v>10258</v>
      </c>
      <c r="T2749" s="419" t="str">
        <f t="shared" si="85"/>
        <v>713Xã Bình Tân</v>
      </c>
      <c r="U2749" t="e">
        <f>VLOOKUP(S2749,'DM CQT mới'!$E$7:$E$132,1,)</f>
        <v>#N/A</v>
      </c>
      <c r="V2749" s="360" t="s">
        <v>14964</v>
      </c>
      <c r="W2749" s="363" t="s">
        <v>16177</v>
      </c>
      <c r="X2749" t="b">
        <f t="shared" si="84"/>
        <v>0</v>
      </c>
    </row>
    <row r="2750" spans="1:24" ht="45" hidden="1">
      <c r="A2750" s="360" t="s">
        <v>7921</v>
      </c>
      <c r="B2750" s="361" t="s">
        <v>12514</v>
      </c>
      <c r="C2750" s="361">
        <v>8</v>
      </c>
      <c r="D2750" s="361" t="s">
        <v>6299</v>
      </c>
      <c r="E2750" s="361" t="s">
        <v>14963</v>
      </c>
      <c r="F2750" s="361" t="s">
        <v>16141</v>
      </c>
      <c r="G2750" s="361" t="s">
        <v>14947</v>
      </c>
      <c r="H2750" s="361">
        <v>713</v>
      </c>
      <c r="I2750" s="363" t="s">
        <v>14919</v>
      </c>
      <c r="J2750" s="363" t="s">
        <v>12610</v>
      </c>
      <c r="K2750" s="360" t="s">
        <v>7968</v>
      </c>
      <c r="L2750" s="360" t="s">
        <v>14964</v>
      </c>
      <c r="M2750" s="360"/>
      <c r="N2750" s="363" t="s">
        <v>16177</v>
      </c>
      <c r="O2750" s="363" t="s">
        <v>13844</v>
      </c>
      <c r="P2750" s="363" t="s">
        <v>14965</v>
      </c>
      <c r="Q2750" s="363" t="s">
        <v>14966</v>
      </c>
      <c r="R2750" s="363" t="s">
        <v>16178</v>
      </c>
      <c r="S2750" s="363" t="s">
        <v>10259</v>
      </c>
      <c r="T2750" s="419" t="str">
        <f t="shared" si="85"/>
        <v>713Xã Long Hà</v>
      </c>
      <c r="U2750" t="e">
        <f>VLOOKUP(S2750,'DM CQT mới'!$E$7:$E$132,1,)</f>
        <v>#N/A</v>
      </c>
      <c r="V2750" s="360" t="s">
        <v>14964</v>
      </c>
      <c r="W2750" s="363" t="s">
        <v>16177</v>
      </c>
      <c r="X2750" t="b">
        <f t="shared" si="84"/>
        <v>0</v>
      </c>
    </row>
    <row r="2751" spans="1:24" ht="45" hidden="1">
      <c r="A2751" s="360" t="s">
        <v>7921</v>
      </c>
      <c r="B2751" s="361" t="s">
        <v>12514</v>
      </c>
      <c r="C2751" s="361">
        <v>8</v>
      </c>
      <c r="D2751" s="361" t="s">
        <v>6299</v>
      </c>
      <c r="E2751" s="361" t="s">
        <v>14963</v>
      </c>
      <c r="F2751" s="361" t="s">
        <v>16141</v>
      </c>
      <c r="G2751" s="361" t="s">
        <v>14947</v>
      </c>
      <c r="H2751" s="361">
        <v>713</v>
      </c>
      <c r="I2751" s="363" t="s">
        <v>14919</v>
      </c>
      <c r="J2751" s="363" t="s">
        <v>12610</v>
      </c>
      <c r="K2751" s="360" t="s">
        <v>7968</v>
      </c>
      <c r="L2751" s="360" t="s">
        <v>14964</v>
      </c>
      <c r="M2751" s="360"/>
      <c r="N2751" s="363" t="s">
        <v>16177</v>
      </c>
      <c r="O2751" s="363" t="s">
        <v>13844</v>
      </c>
      <c r="P2751" s="363" t="s">
        <v>14965</v>
      </c>
      <c r="Q2751" s="363" t="s">
        <v>14966</v>
      </c>
      <c r="R2751" s="363" t="s">
        <v>16178</v>
      </c>
      <c r="S2751" s="363" t="s">
        <v>10260</v>
      </c>
      <c r="T2751" s="419" t="str">
        <f t="shared" si="85"/>
        <v>713Xã Phú Riềng</v>
      </c>
      <c r="U2751" t="e">
        <f>VLOOKUP(S2751,'DM CQT mới'!$E$7:$E$132,1,)</f>
        <v>#N/A</v>
      </c>
      <c r="V2751" s="360" t="s">
        <v>14964</v>
      </c>
      <c r="W2751" s="363" t="s">
        <v>16177</v>
      </c>
      <c r="X2751" t="b">
        <f t="shared" si="84"/>
        <v>0</v>
      </c>
    </row>
    <row r="2752" spans="1:24" ht="45" hidden="1">
      <c r="A2752" s="360" t="s">
        <v>7921</v>
      </c>
      <c r="B2752" s="361" t="s">
        <v>12514</v>
      </c>
      <c r="C2752" s="361">
        <v>8</v>
      </c>
      <c r="D2752" s="361" t="s">
        <v>6299</v>
      </c>
      <c r="E2752" s="361" t="s">
        <v>14963</v>
      </c>
      <c r="F2752" s="361" t="s">
        <v>16141</v>
      </c>
      <c r="G2752" s="361" t="s">
        <v>14947</v>
      </c>
      <c r="H2752" s="361">
        <v>713</v>
      </c>
      <c r="I2752" s="363" t="s">
        <v>14919</v>
      </c>
      <c r="J2752" s="363" t="s">
        <v>12610</v>
      </c>
      <c r="K2752" s="360" t="s">
        <v>7968</v>
      </c>
      <c r="L2752" s="360" t="s">
        <v>14964</v>
      </c>
      <c r="M2752" s="360"/>
      <c r="N2752" s="363" t="s">
        <v>16177</v>
      </c>
      <c r="O2752" s="363" t="s">
        <v>13844</v>
      </c>
      <c r="P2752" s="363" t="s">
        <v>14965</v>
      </c>
      <c r="Q2752" s="363" t="s">
        <v>14966</v>
      </c>
      <c r="R2752" s="363" t="s">
        <v>16178</v>
      </c>
      <c r="S2752" s="363" t="s">
        <v>10261</v>
      </c>
      <c r="T2752" s="419" t="str">
        <f t="shared" si="85"/>
        <v>713Xã Phú Trung</v>
      </c>
      <c r="U2752" t="e">
        <f>VLOOKUP(S2752,'DM CQT mới'!$E$7:$E$132,1,)</f>
        <v>#N/A</v>
      </c>
      <c r="V2752" s="360" t="s">
        <v>14964</v>
      </c>
      <c r="W2752" s="363" t="s">
        <v>16177</v>
      </c>
      <c r="X2752" t="b">
        <f t="shared" si="84"/>
        <v>0</v>
      </c>
    </row>
    <row r="2753" spans="1:24" ht="45" hidden="1">
      <c r="A2753" s="360" t="s">
        <v>14967</v>
      </c>
      <c r="B2753" s="361" t="s">
        <v>12514</v>
      </c>
      <c r="C2753" s="361">
        <v>9</v>
      </c>
      <c r="D2753" s="361" t="s">
        <v>6329</v>
      </c>
      <c r="E2753" s="361" t="s">
        <v>14968</v>
      </c>
      <c r="F2753" s="361" t="s">
        <v>16144</v>
      </c>
      <c r="G2753" s="361" t="s">
        <v>14947</v>
      </c>
      <c r="H2753" s="361">
        <v>713</v>
      </c>
      <c r="I2753" s="363" t="s">
        <v>14919</v>
      </c>
      <c r="J2753" s="363" t="s">
        <v>12610</v>
      </c>
      <c r="K2753" s="360" t="s">
        <v>7964</v>
      </c>
      <c r="L2753" s="360" t="s">
        <v>14969</v>
      </c>
      <c r="M2753" s="360"/>
      <c r="N2753" s="363" t="s">
        <v>16179</v>
      </c>
      <c r="O2753" s="363" t="s">
        <v>13844</v>
      </c>
      <c r="P2753" s="363" t="s">
        <v>12577</v>
      </c>
      <c r="Q2753" s="363" t="s">
        <v>14970</v>
      </c>
      <c r="R2753" s="363" t="s">
        <v>16180</v>
      </c>
      <c r="S2753" s="363" t="s">
        <v>10267</v>
      </c>
      <c r="T2753" s="419" t="str">
        <f t="shared" si="85"/>
        <v>713Xã Phước Sơn</v>
      </c>
      <c r="U2753" t="e">
        <f>VLOOKUP(S2753,'DM CQT mới'!$E$7:$E$132,1,)</f>
        <v>#N/A</v>
      </c>
      <c r="V2753" s="360" t="s">
        <v>14969</v>
      </c>
      <c r="W2753" s="363" t="s">
        <v>16179</v>
      </c>
      <c r="X2753" t="b">
        <f t="shared" si="84"/>
        <v>0</v>
      </c>
    </row>
    <row r="2754" spans="1:24" ht="45" hidden="1">
      <c r="A2754" s="360" t="s">
        <v>14967</v>
      </c>
      <c r="B2754" s="361" t="s">
        <v>12514</v>
      </c>
      <c r="C2754" s="361">
        <v>9</v>
      </c>
      <c r="D2754" s="361" t="s">
        <v>6329</v>
      </c>
      <c r="E2754" s="361" t="s">
        <v>14968</v>
      </c>
      <c r="F2754" s="361" t="s">
        <v>16144</v>
      </c>
      <c r="G2754" s="361" t="s">
        <v>14947</v>
      </c>
      <c r="H2754" s="361">
        <v>713</v>
      </c>
      <c r="I2754" s="363" t="s">
        <v>14919</v>
      </c>
      <c r="J2754" s="363" t="s">
        <v>12610</v>
      </c>
      <c r="K2754" s="360" t="s">
        <v>7964</v>
      </c>
      <c r="L2754" s="360" t="s">
        <v>14969</v>
      </c>
      <c r="M2754" s="360"/>
      <c r="N2754" s="363" t="s">
        <v>16179</v>
      </c>
      <c r="O2754" s="363" t="s">
        <v>13844</v>
      </c>
      <c r="P2754" s="363" t="s">
        <v>12577</v>
      </c>
      <c r="Q2754" s="363" t="s">
        <v>14970</v>
      </c>
      <c r="R2754" s="363" t="s">
        <v>16180</v>
      </c>
      <c r="S2754" s="363" t="s">
        <v>10268</v>
      </c>
      <c r="T2754" s="419" t="str">
        <f t="shared" si="85"/>
        <v>713Xã Nghĩa Trung</v>
      </c>
      <c r="U2754" t="e">
        <f>VLOOKUP(S2754,'DM CQT mới'!$E$7:$E$132,1,)</f>
        <v>#N/A</v>
      </c>
      <c r="V2754" s="360" t="s">
        <v>14969</v>
      </c>
      <c r="W2754" s="363" t="s">
        <v>16179</v>
      </c>
      <c r="X2754" t="b">
        <f t="shared" si="84"/>
        <v>0</v>
      </c>
    </row>
    <row r="2755" spans="1:24" ht="45" hidden="1">
      <c r="A2755" s="360" t="s">
        <v>14967</v>
      </c>
      <c r="B2755" s="361" t="s">
        <v>12514</v>
      </c>
      <c r="C2755" s="361">
        <v>9</v>
      </c>
      <c r="D2755" s="361" t="s">
        <v>6329</v>
      </c>
      <c r="E2755" s="361" t="s">
        <v>14968</v>
      </c>
      <c r="F2755" s="361" t="s">
        <v>16144</v>
      </c>
      <c r="G2755" s="361" t="s">
        <v>14947</v>
      </c>
      <c r="H2755" s="361">
        <v>713</v>
      </c>
      <c r="I2755" s="363" t="s">
        <v>14919</v>
      </c>
      <c r="J2755" s="363" t="s">
        <v>12610</v>
      </c>
      <c r="K2755" s="360" t="s">
        <v>7964</v>
      </c>
      <c r="L2755" s="360" t="s">
        <v>14969</v>
      </c>
      <c r="M2755" s="360"/>
      <c r="N2755" s="363" t="s">
        <v>16179</v>
      </c>
      <c r="O2755" s="363" t="s">
        <v>13844</v>
      </c>
      <c r="P2755" s="363" t="s">
        <v>12577</v>
      </c>
      <c r="Q2755" s="363" t="s">
        <v>14970</v>
      </c>
      <c r="R2755" s="363" t="s">
        <v>16180</v>
      </c>
      <c r="S2755" s="363" t="s">
        <v>10269</v>
      </c>
      <c r="T2755" s="419" t="str">
        <f t="shared" si="85"/>
        <v>713Xã Bù Đăng</v>
      </c>
      <c r="U2755" t="e">
        <f>VLOOKUP(S2755,'DM CQT mới'!$E$7:$E$132,1,)</f>
        <v>#N/A</v>
      </c>
      <c r="V2755" s="360" t="s">
        <v>14969</v>
      </c>
      <c r="W2755" s="363" t="s">
        <v>16179</v>
      </c>
      <c r="X2755" t="b">
        <f t="shared" si="84"/>
        <v>0</v>
      </c>
    </row>
    <row r="2756" spans="1:24" ht="45" hidden="1">
      <c r="A2756" s="360" t="s">
        <v>14967</v>
      </c>
      <c r="B2756" s="361" t="s">
        <v>12514</v>
      </c>
      <c r="C2756" s="361">
        <v>9</v>
      </c>
      <c r="D2756" s="361" t="s">
        <v>6329</v>
      </c>
      <c r="E2756" s="361" t="s">
        <v>14968</v>
      </c>
      <c r="F2756" s="361" t="s">
        <v>16144</v>
      </c>
      <c r="G2756" s="361" t="s">
        <v>14947</v>
      </c>
      <c r="H2756" s="361">
        <v>713</v>
      </c>
      <c r="I2756" s="363" t="s">
        <v>14919</v>
      </c>
      <c r="J2756" s="363" t="s">
        <v>12610</v>
      </c>
      <c r="K2756" s="360" t="s">
        <v>7964</v>
      </c>
      <c r="L2756" s="360" t="s">
        <v>14969</v>
      </c>
      <c r="M2756" s="360"/>
      <c r="N2756" s="363" t="s">
        <v>16179</v>
      </c>
      <c r="O2756" s="363" t="s">
        <v>13844</v>
      </c>
      <c r="P2756" s="363" t="s">
        <v>12577</v>
      </c>
      <c r="Q2756" s="363" t="s">
        <v>14970</v>
      </c>
      <c r="R2756" s="363" t="s">
        <v>16180</v>
      </c>
      <c r="S2756" s="363" t="s">
        <v>10270</v>
      </c>
      <c r="T2756" s="419" t="str">
        <f t="shared" si="85"/>
        <v>713Xã Thọ Sơn</v>
      </c>
      <c r="U2756" t="e">
        <f>VLOOKUP(S2756,'DM CQT mới'!$E$7:$E$132,1,)</f>
        <v>#N/A</v>
      </c>
      <c r="V2756" s="360" t="s">
        <v>14969</v>
      </c>
      <c r="W2756" s="363" t="s">
        <v>16179</v>
      </c>
      <c r="X2756" t="b">
        <f t="shared" ref="X2756:X2819" si="86">V2756=D2756</f>
        <v>0</v>
      </c>
    </row>
    <row r="2757" spans="1:24" ht="45" hidden="1">
      <c r="A2757" s="360" t="s">
        <v>14967</v>
      </c>
      <c r="B2757" s="361" t="s">
        <v>12514</v>
      </c>
      <c r="C2757" s="361">
        <v>9</v>
      </c>
      <c r="D2757" s="361" t="s">
        <v>6329</v>
      </c>
      <c r="E2757" s="361" t="s">
        <v>14968</v>
      </c>
      <c r="F2757" s="361" t="s">
        <v>16144</v>
      </c>
      <c r="G2757" s="361" t="s">
        <v>14947</v>
      </c>
      <c r="H2757" s="361">
        <v>713</v>
      </c>
      <c r="I2757" s="363" t="s">
        <v>14919</v>
      </c>
      <c r="J2757" s="363" t="s">
        <v>12610</v>
      </c>
      <c r="K2757" s="360" t="s">
        <v>7964</v>
      </c>
      <c r="L2757" s="360" t="s">
        <v>14969</v>
      </c>
      <c r="M2757" s="360"/>
      <c r="N2757" s="363" t="s">
        <v>16179</v>
      </c>
      <c r="O2757" s="363" t="s">
        <v>13844</v>
      </c>
      <c r="P2757" s="363" t="s">
        <v>12577</v>
      </c>
      <c r="Q2757" s="363" t="s">
        <v>14970</v>
      </c>
      <c r="R2757" s="363" t="s">
        <v>16180</v>
      </c>
      <c r="S2757" s="363" t="s">
        <v>10271</v>
      </c>
      <c r="T2757" s="419" t="str">
        <f t="shared" ref="T2757:T2820" si="87">H2757&amp;S2757</f>
        <v>713Xã Đak Nhau</v>
      </c>
      <c r="U2757" t="e">
        <f>VLOOKUP(S2757,'DM CQT mới'!$E$7:$E$132,1,)</f>
        <v>#N/A</v>
      </c>
      <c r="V2757" s="360" t="s">
        <v>14969</v>
      </c>
      <c r="W2757" s="363" t="s">
        <v>16179</v>
      </c>
      <c r="X2757" t="b">
        <f t="shared" si="86"/>
        <v>0</v>
      </c>
    </row>
    <row r="2758" spans="1:24" ht="45" hidden="1">
      <c r="A2758" s="360" t="s">
        <v>14967</v>
      </c>
      <c r="B2758" s="361" t="s">
        <v>12514</v>
      </c>
      <c r="C2758" s="361">
        <v>9</v>
      </c>
      <c r="D2758" s="361" t="s">
        <v>6329</v>
      </c>
      <c r="E2758" s="361" t="s">
        <v>14968</v>
      </c>
      <c r="F2758" s="361" t="s">
        <v>16144</v>
      </c>
      <c r="G2758" s="361" t="s">
        <v>14947</v>
      </c>
      <c r="H2758" s="361">
        <v>713</v>
      </c>
      <c r="I2758" s="363" t="s">
        <v>14919</v>
      </c>
      <c r="J2758" s="363" t="s">
        <v>12610</v>
      </c>
      <c r="K2758" s="360" t="s">
        <v>7964</v>
      </c>
      <c r="L2758" s="360" t="s">
        <v>14969</v>
      </c>
      <c r="M2758" s="360"/>
      <c r="N2758" s="363" t="s">
        <v>16179</v>
      </c>
      <c r="O2758" s="363" t="s">
        <v>13844</v>
      </c>
      <c r="P2758" s="363" t="s">
        <v>12577</v>
      </c>
      <c r="Q2758" s="363" t="s">
        <v>14970</v>
      </c>
      <c r="R2758" s="363" t="s">
        <v>16180</v>
      </c>
      <c r="S2758" s="363" t="s">
        <v>10272</v>
      </c>
      <c r="T2758" s="419" t="str">
        <f t="shared" si="87"/>
        <v>713Xã Bom Bo</v>
      </c>
      <c r="U2758" t="e">
        <f>VLOOKUP(S2758,'DM CQT mới'!$E$7:$E$132,1,)</f>
        <v>#N/A</v>
      </c>
      <c r="V2758" s="360" t="s">
        <v>14969</v>
      </c>
      <c r="W2758" s="363" t="s">
        <v>16179</v>
      </c>
      <c r="X2758" t="b">
        <f t="shared" si="86"/>
        <v>0</v>
      </c>
    </row>
    <row r="2759" spans="1:24" ht="60" hidden="1">
      <c r="A2759" s="360" t="s">
        <v>7928</v>
      </c>
      <c r="B2759" s="361" t="s">
        <v>12610</v>
      </c>
      <c r="C2759" s="361">
        <v>0</v>
      </c>
      <c r="D2759" s="361" t="s">
        <v>6491</v>
      </c>
      <c r="E2759" s="361" t="s">
        <v>14971</v>
      </c>
      <c r="F2759" s="361" t="s">
        <v>16157</v>
      </c>
      <c r="G2759" s="361" t="s">
        <v>6481</v>
      </c>
      <c r="H2759" s="361" t="s">
        <v>7950</v>
      </c>
      <c r="I2759" s="363" t="s">
        <v>14972</v>
      </c>
      <c r="J2759" s="363" t="s">
        <v>12708</v>
      </c>
      <c r="K2759" s="360">
        <v>0</v>
      </c>
      <c r="L2759" s="360" t="s">
        <v>6491</v>
      </c>
      <c r="M2759" s="360" t="s">
        <v>14971</v>
      </c>
      <c r="N2759" s="363" t="s">
        <v>16181</v>
      </c>
      <c r="O2759" s="363" t="s">
        <v>13926</v>
      </c>
      <c r="P2759" s="363" t="s">
        <v>14973</v>
      </c>
      <c r="Q2759" s="363" t="s">
        <v>14974</v>
      </c>
      <c r="R2759" s="363" t="s">
        <v>16182</v>
      </c>
      <c r="S2759" s="363" t="s">
        <v>10168</v>
      </c>
      <c r="T2759" s="419" t="str">
        <f t="shared" si="87"/>
        <v>801Phường Long An</v>
      </c>
      <c r="U2759" t="e">
        <f>VLOOKUP(S2759,'DM CQT mới'!$E$7:$E$132,1,)</f>
        <v>#N/A</v>
      </c>
      <c r="V2759" s="360" t="s">
        <v>6491</v>
      </c>
      <c r="W2759" s="363" t="s">
        <v>16181</v>
      </c>
      <c r="X2759" t="b">
        <f t="shared" si="86"/>
        <v>1</v>
      </c>
    </row>
    <row r="2760" spans="1:24" ht="60" hidden="1">
      <c r="A2760" s="360" t="s">
        <v>7928</v>
      </c>
      <c r="B2760" s="361" t="s">
        <v>12610</v>
      </c>
      <c r="C2760" s="361">
        <v>0</v>
      </c>
      <c r="D2760" s="361" t="s">
        <v>6491</v>
      </c>
      <c r="E2760" s="361" t="s">
        <v>14971</v>
      </c>
      <c r="F2760" s="361" t="s">
        <v>16157</v>
      </c>
      <c r="G2760" s="361" t="s">
        <v>6481</v>
      </c>
      <c r="H2760" s="361" t="s">
        <v>7950</v>
      </c>
      <c r="I2760" s="363" t="s">
        <v>14972</v>
      </c>
      <c r="J2760" s="363" t="s">
        <v>12708</v>
      </c>
      <c r="K2760" s="360">
        <v>0</v>
      </c>
      <c r="L2760" s="360" t="s">
        <v>6491</v>
      </c>
      <c r="M2760" s="360" t="s">
        <v>14971</v>
      </c>
      <c r="N2760" s="363" t="s">
        <v>16181</v>
      </c>
      <c r="O2760" s="363" t="s">
        <v>13926</v>
      </c>
      <c r="P2760" s="363" t="s">
        <v>14973</v>
      </c>
      <c r="Q2760" s="363" t="s">
        <v>14974</v>
      </c>
      <c r="R2760" s="363" t="s">
        <v>16182</v>
      </c>
      <c r="S2760" s="363" t="s">
        <v>8816</v>
      </c>
      <c r="T2760" s="419" t="str">
        <f t="shared" si="87"/>
        <v>801Phường Tân An</v>
      </c>
      <c r="U2760" t="e">
        <f>VLOOKUP(S2760,'DM CQT mới'!$E$7:$E$132,1,)</f>
        <v>#N/A</v>
      </c>
      <c r="V2760" s="360" t="s">
        <v>6491</v>
      </c>
      <c r="W2760" s="363" t="s">
        <v>16181</v>
      </c>
      <c r="X2760" t="b">
        <f t="shared" si="86"/>
        <v>1</v>
      </c>
    </row>
    <row r="2761" spans="1:24" ht="60" hidden="1">
      <c r="A2761" s="360" t="s">
        <v>7928</v>
      </c>
      <c r="B2761" s="361" t="s">
        <v>12610</v>
      </c>
      <c r="C2761" s="361">
        <v>0</v>
      </c>
      <c r="D2761" s="361" t="s">
        <v>6491</v>
      </c>
      <c r="E2761" s="361" t="s">
        <v>14971</v>
      </c>
      <c r="F2761" s="361" t="s">
        <v>16157</v>
      </c>
      <c r="G2761" s="361" t="s">
        <v>6481</v>
      </c>
      <c r="H2761" s="361" t="s">
        <v>7950</v>
      </c>
      <c r="I2761" s="363" t="s">
        <v>14972</v>
      </c>
      <c r="J2761" s="363" t="s">
        <v>12708</v>
      </c>
      <c r="K2761" s="360">
        <v>0</v>
      </c>
      <c r="L2761" s="360" t="s">
        <v>6491</v>
      </c>
      <c r="M2761" s="360" t="s">
        <v>14971</v>
      </c>
      <c r="N2761" s="363" t="s">
        <v>16181</v>
      </c>
      <c r="O2761" s="363" t="s">
        <v>13926</v>
      </c>
      <c r="P2761" s="363" t="s">
        <v>14973</v>
      </c>
      <c r="Q2761" s="363" t="s">
        <v>14974</v>
      </c>
      <c r="R2761" s="363" t="s">
        <v>16182</v>
      </c>
      <c r="S2761" s="363" t="s">
        <v>10169</v>
      </c>
      <c r="T2761" s="419" t="str">
        <f t="shared" si="87"/>
        <v>801Phường Khánh Hậu</v>
      </c>
      <c r="U2761" t="e">
        <f>VLOOKUP(S2761,'DM CQT mới'!$E$7:$E$132,1,)</f>
        <v>#N/A</v>
      </c>
      <c r="V2761" s="360" t="s">
        <v>6491</v>
      </c>
      <c r="W2761" s="363" t="s">
        <v>16181</v>
      </c>
      <c r="X2761" t="b">
        <f t="shared" si="86"/>
        <v>1</v>
      </c>
    </row>
    <row r="2762" spans="1:24" ht="60" hidden="1">
      <c r="A2762" s="360" t="s">
        <v>7928</v>
      </c>
      <c r="B2762" s="361" t="s">
        <v>12610</v>
      </c>
      <c r="C2762" s="361">
        <v>0</v>
      </c>
      <c r="D2762" s="361" t="s">
        <v>6491</v>
      </c>
      <c r="E2762" s="361" t="s">
        <v>14971</v>
      </c>
      <c r="F2762" s="361" t="s">
        <v>16157</v>
      </c>
      <c r="G2762" s="361" t="s">
        <v>6481</v>
      </c>
      <c r="H2762" s="361" t="s">
        <v>7950</v>
      </c>
      <c r="I2762" s="363" t="s">
        <v>14972</v>
      </c>
      <c r="J2762" s="363" t="s">
        <v>12708</v>
      </c>
      <c r="K2762" s="360">
        <v>0</v>
      </c>
      <c r="L2762" s="360" t="s">
        <v>6491</v>
      </c>
      <c r="M2762" s="360" t="s">
        <v>14971</v>
      </c>
      <c r="N2762" s="363" t="s">
        <v>16181</v>
      </c>
      <c r="O2762" s="363" t="s">
        <v>13926</v>
      </c>
      <c r="P2762" s="363" t="s">
        <v>14973</v>
      </c>
      <c r="Q2762" s="363" t="s">
        <v>14974</v>
      </c>
      <c r="R2762" s="363" t="s">
        <v>16182</v>
      </c>
      <c r="S2762" s="363" t="s">
        <v>10166</v>
      </c>
      <c r="T2762" s="419" t="str">
        <f t="shared" si="87"/>
        <v>801Xã Tầm Vu</v>
      </c>
      <c r="U2762" t="e">
        <f>VLOOKUP(S2762,'DM CQT mới'!$E$7:$E$132,1,)</f>
        <v>#N/A</v>
      </c>
      <c r="V2762" s="360" t="s">
        <v>6491</v>
      </c>
      <c r="W2762" s="363" t="s">
        <v>16181</v>
      </c>
      <c r="X2762" t="b">
        <f t="shared" si="86"/>
        <v>1</v>
      </c>
    </row>
    <row r="2763" spans="1:24" ht="60" hidden="1">
      <c r="A2763" s="360" t="s">
        <v>7928</v>
      </c>
      <c r="B2763" s="361" t="s">
        <v>12610</v>
      </c>
      <c r="C2763" s="361">
        <v>0</v>
      </c>
      <c r="D2763" s="361" t="s">
        <v>6491</v>
      </c>
      <c r="E2763" s="361" t="s">
        <v>14971</v>
      </c>
      <c r="F2763" s="361" t="s">
        <v>16157</v>
      </c>
      <c r="G2763" s="361" t="s">
        <v>6481</v>
      </c>
      <c r="H2763" s="361" t="s">
        <v>7950</v>
      </c>
      <c r="I2763" s="363" t="s">
        <v>14972</v>
      </c>
      <c r="J2763" s="363" t="s">
        <v>12708</v>
      </c>
      <c r="K2763" s="360">
        <v>0</v>
      </c>
      <c r="L2763" s="360" t="s">
        <v>6491</v>
      </c>
      <c r="M2763" s="360" t="s">
        <v>14971</v>
      </c>
      <c r="N2763" s="363" t="s">
        <v>16181</v>
      </c>
      <c r="O2763" s="363" t="s">
        <v>13926</v>
      </c>
      <c r="P2763" s="363" t="s">
        <v>14973</v>
      </c>
      <c r="Q2763" s="363" t="s">
        <v>14974</v>
      </c>
      <c r="R2763" s="363" t="s">
        <v>16182</v>
      </c>
      <c r="S2763" s="363" t="s">
        <v>10164</v>
      </c>
      <c r="T2763" s="419" t="str">
        <f t="shared" si="87"/>
        <v>801Xã Thuận Mỹ</v>
      </c>
      <c r="U2763" t="e">
        <f>VLOOKUP(S2763,'DM CQT mới'!$E$7:$E$132,1,)</f>
        <v>#N/A</v>
      </c>
      <c r="V2763" s="360" t="s">
        <v>6491</v>
      </c>
      <c r="W2763" s="363" t="s">
        <v>16181</v>
      </c>
      <c r="X2763" t="b">
        <f t="shared" si="86"/>
        <v>1</v>
      </c>
    </row>
    <row r="2764" spans="1:24" ht="60" hidden="1">
      <c r="A2764" s="360" t="s">
        <v>7928</v>
      </c>
      <c r="B2764" s="361" t="s">
        <v>12610</v>
      </c>
      <c r="C2764" s="361">
        <v>0</v>
      </c>
      <c r="D2764" s="361" t="s">
        <v>6491</v>
      </c>
      <c r="E2764" s="361" t="s">
        <v>14971</v>
      </c>
      <c r="F2764" s="361" t="s">
        <v>16157</v>
      </c>
      <c r="G2764" s="361" t="s">
        <v>6481</v>
      </c>
      <c r="H2764" s="361" t="s">
        <v>7950</v>
      </c>
      <c r="I2764" s="363" t="s">
        <v>14972</v>
      </c>
      <c r="J2764" s="363" t="s">
        <v>12708</v>
      </c>
      <c r="K2764" s="360">
        <v>0</v>
      </c>
      <c r="L2764" s="360" t="s">
        <v>6491</v>
      </c>
      <c r="M2764" s="360" t="s">
        <v>14971</v>
      </c>
      <c r="N2764" s="363" t="s">
        <v>16181</v>
      </c>
      <c r="O2764" s="363" t="s">
        <v>13926</v>
      </c>
      <c r="P2764" s="363" t="s">
        <v>14973</v>
      </c>
      <c r="Q2764" s="363" t="s">
        <v>14974</v>
      </c>
      <c r="R2764" s="363" t="s">
        <v>16182</v>
      </c>
      <c r="S2764" s="363" t="s">
        <v>10165</v>
      </c>
      <c r="T2764" s="419" t="str">
        <f t="shared" si="87"/>
        <v>801Xã An Lục Long</v>
      </c>
      <c r="U2764" t="e">
        <f>VLOOKUP(S2764,'DM CQT mới'!$E$7:$E$132,1,)</f>
        <v>#N/A</v>
      </c>
      <c r="V2764" s="360" t="s">
        <v>6491</v>
      </c>
      <c r="W2764" s="363" t="s">
        <v>16181</v>
      </c>
      <c r="X2764" t="b">
        <f t="shared" si="86"/>
        <v>1</v>
      </c>
    </row>
    <row r="2765" spans="1:24" ht="60" hidden="1">
      <c r="A2765" s="360" t="s">
        <v>7928</v>
      </c>
      <c r="B2765" s="361" t="s">
        <v>12610</v>
      </c>
      <c r="C2765" s="361">
        <v>0</v>
      </c>
      <c r="D2765" s="361" t="s">
        <v>6491</v>
      </c>
      <c r="E2765" s="361" t="s">
        <v>14971</v>
      </c>
      <c r="F2765" s="361" t="s">
        <v>16157</v>
      </c>
      <c r="G2765" s="361" t="s">
        <v>6481</v>
      </c>
      <c r="H2765" s="361" t="s">
        <v>7950</v>
      </c>
      <c r="I2765" s="363" t="s">
        <v>14972</v>
      </c>
      <c r="J2765" s="363" t="s">
        <v>12708</v>
      </c>
      <c r="K2765" s="360">
        <v>0</v>
      </c>
      <c r="L2765" s="360" t="s">
        <v>6491</v>
      </c>
      <c r="M2765" s="360" t="s">
        <v>14971</v>
      </c>
      <c r="N2765" s="363" t="s">
        <v>16181</v>
      </c>
      <c r="O2765" s="363" t="s">
        <v>13926</v>
      </c>
      <c r="P2765" s="363" t="s">
        <v>14973</v>
      </c>
      <c r="Q2765" s="363" t="s">
        <v>14974</v>
      </c>
      <c r="R2765" s="363" t="s">
        <v>16182</v>
      </c>
      <c r="S2765" s="363" t="s">
        <v>10167</v>
      </c>
      <c r="T2765" s="419" t="str">
        <f t="shared" si="87"/>
        <v>801Xã Vĩnh Công</v>
      </c>
      <c r="U2765" t="e">
        <f>VLOOKUP(S2765,'DM CQT mới'!$E$7:$E$132,1,)</f>
        <v>#N/A</v>
      </c>
      <c r="V2765" s="360" t="s">
        <v>6491</v>
      </c>
      <c r="W2765" s="363" t="s">
        <v>16181</v>
      </c>
      <c r="X2765" t="b">
        <f t="shared" si="86"/>
        <v>1</v>
      </c>
    </row>
    <row r="2766" spans="1:24" ht="60" hidden="1">
      <c r="A2766" s="360" t="s">
        <v>7928</v>
      </c>
      <c r="B2766" s="361" t="s">
        <v>12610</v>
      </c>
      <c r="C2766" s="361">
        <v>0</v>
      </c>
      <c r="D2766" s="361" t="s">
        <v>6491</v>
      </c>
      <c r="E2766" s="361" t="s">
        <v>14971</v>
      </c>
      <c r="F2766" s="361" t="s">
        <v>16157</v>
      </c>
      <c r="G2766" s="361" t="s">
        <v>6481</v>
      </c>
      <c r="H2766" s="361" t="s">
        <v>7950</v>
      </c>
      <c r="I2766" s="363" t="s">
        <v>14972</v>
      </c>
      <c r="J2766" s="363" t="s">
        <v>12708</v>
      </c>
      <c r="K2766" s="360">
        <v>0</v>
      </c>
      <c r="L2766" s="360" t="s">
        <v>6491</v>
      </c>
      <c r="M2766" s="360" t="s">
        <v>14971</v>
      </c>
      <c r="N2766" s="363" t="s">
        <v>16181</v>
      </c>
      <c r="O2766" s="363" t="s">
        <v>13926</v>
      </c>
      <c r="P2766" s="363" t="s">
        <v>14973</v>
      </c>
      <c r="Q2766" s="363" t="s">
        <v>14974</v>
      </c>
      <c r="R2766" s="363" t="s">
        <v>16182</v>
      </c>
      <c r="S2766" s="363" t="s">
        <v>10162</v>
      </c>
      <c r="T2766" s="419" t="str">
        <f t="shared" si="87"/>
        <v>801Xã Tân Trụ</v>
      </c>
      <c r="U2766" t="e">
        <f>VLOOKUP(S2766,'DM CQT mới'!$E$7:$E$132,1,)</f>
        <v>#N/A</v>
      </c>
      <c r="V2766" s="360" t="s">
        <v>6491</v>
      </c>
      <c r="W2766" s="363" t="s">
        <v>16181</v>
      </c>
      <c r="X2766" t="b">
        <f t="shared" si="86"/>
        <v>1</v>
      </c>
    </row>
    <row r="2767" spans="1:24" ht="60" hidden="1">
      <c r="A2767" s="360" t="s">
        <v>7928</v>
      </c>
      <c r="B2767" s="361" t="s">
        <v>12610</v>
      </c>
      <c r="C2767" s="361">
        <v>0</v>
      </c>
      <c r="D2767" s="361" t="s">
        <v>6491</v>
      </c>
      <c r="E2767" s="361" t="s">
        <v>14971</v>
      </c>
      <c r="F2767" s="361" t="s">
        <v>16157</v>
      </c>
      <c r="G2767" s="361" t="s">
        <v>6481</v>
      </c>
      <c r="H2767" s="361" t="s">
        <v>7950</v>
      </c>
      <c r="I2767" s="363" t="s">
        <v>14972</v>
      </c>
      <c r="J2767" s="363" t="s">
        <v>12708</v>
      </c>
      <c r="K2767" s="360">
        <v>0</v>
      </c>
      <c r="L2767" s="360" t="s">
        <v>6491</v>
      </c>
      <c r="M2767" s="360" t="s">
        <v>14971</v>
      </c>
      <c r="N2767" s="363" t="s">
        <v>16181</v>
      </c>
      <c r="O2767" s="363" t="s">
        <v>13926</v>
      </c>
      <c r="P2767" s="363" t="s">
        <v>14973</v>
      </c>
      <c r="Q2767" s="363" t="s">
        <v>14974</v>
      </c>
      <c r="R2767" s="363" t="s">
        <v>16182</v>
      </c>
      <c r="S2767" s="363" t="s">
        <v>10163</v>
      </c>
      <c r="T2767" s="419" t="str">
        <f t="shared" si="87"/>
        <v>801Xã Nhựt Tảo</v>
      </c>
      <c r="U2767" t="e">
        <f>VLOOKUP(S2767,'DM CQT mới'!$E$7:$E$132,1,)</f>
        <v>#N/A</v>
      </c>
      <c r="V2767" s="360" t="s">
        <v>6491</v>
      </c>
      <c r="W2767" s="363" t="s">
        <v>16181</v>
      </c>
      <c r="X2767" t="b">
        <f t="shared" si="86"/>
        <v>1</v>
      </c>
    </row>
    <row r="2768" spans="1:24" ht="60" hidden="1">
      <c r="A2768" s="360" t="s">
        <v>7928</v>
      </c>
      <c r="B2768" s="361" t="s">
        <v>12610</v>
      </c>
      <c r="C2768" s="361">
        <v>0</v>
      </c>
      <c r="D2768" s="361" t="s">
        <v>6491</v>
      </c>
      <c r="E2768" s="361" t="s">
        <v>14971</v>
      </c>
      <c r="F2768" s="361" t="s">
        <v>16157</v>
      </c>
      <c r="G2768" s="361" t="s">
        <v>6481</v>
      </c>
      <c r="H2768" s="361" t="s">
        <v>7950</v>
      </c>
      <c r="I2768" s="363" t="s">
        <v>14972</v>
      </c>
      <c r="J2768" s="363" t="s">
        <v>12708</v>
      </c>
      <c r="K2768" s="360">
        <v>0</v>
      </c>
      <c r="L2768" s="360" t="s">
        <v>6491</v>
      </c>
      <c r="M2768" s="360" t="s">
        <v>14971</v>
      </c>
      <c r="N2768" s="363" t="s">
        <v>16181</v>
      </c>
      <c r="O2768" s="363" t="s">
        <v>13926</v>
      </c>
      <c r="P2768" s="363" t="s">
        <v>14973</v>
      </c>
      <c r="Q2768" s="363" t="s">
        <v>14974</v>
      </c>
      <c r="R2768" s="413" t="s">
        <v>16182</v>
      </c>
      <c r="S2768" s="363" t="s">
        <v>15390</v>
      </c>
      <c r="T2768" s="419" t="str">
        <f t="shared" si="87"/>
        <v>801Xã Vàm Cỏ</v>
      </c>
      <c r="U2768" t="e">
        <f>VLOOKUP(S2768,'DM CQT mới'!$E$7:$E$132,1,)</f>
        <v>#N/A</v>
      </c>
      <c r="V2768" s="360" t="s">
        <v>6491</v>
      </c>
      <c r="W2768" s="363" t="s">
        <v>16181</v>
      </c>
      <c r="X2768" t="b">
        <f t="shared" si="86"/>
        <v>1</v>
      </c>
    </row>
    <row r="2769" spans="1:24" ht="60" hidden="1">
      <c r="A2769" s="360"/>
      <c r="B2769" s="361" t="s">
        <v>13877</v>
      </c>
      <c r="C2769" s="361" t="s">
        <v>13877</v>
      </c>
      <c r="D2769" s="361" t="s">
        <v>13877</v>
      </c>
      <c r="E2769" s="361" t="s">
        <v>13877</v>
      </c>
      <c r="F2769" s="361" t="s">
        <v>13877</v>
      </c>
      <c r="G2769" s="361" t="s">
        <v>14975</v>
      </c>
      <c r="H2769" s="361" t="s">
        <v>7955</v>
      </c>
      <c r="I2769" s="363" t="s">
        <v>14976</v>
      </c>
      <c r="J2769" s="363" t="s">
        <v>12708</v>
      </c>
      <c r="K2769" s="360" t="s">
        <v>13878</v>
      </c>
      <c r="L2769" s="360" t="s">
        <v>6654</v>
      </c>
      <c r="M2769" s="360" t="s">
        <v>14977</v>
      </c>
      <c r="N2769" s="363" t="s">
        <v>16183</v>
      </c>
      <c r="O2769" s="363" t="s">
        <v>13877</v>
      </c>
      <c r="P2769" s="363" t="s">
        <v>14978</v>
      </c>
      <c r="Q2769" s="363" t="s">
        <v>14979</v>
      </c>
      <c r="R2769" s="363" t="s">
        <v>16184</v>
      </c>
      <c r="S2769" s="363" t="s">
        <v>10523</v>
      </c>
      <c r="T2769" s="419" t="str">
        <f t="shared" si="87"/>
        <v>807Phường Mỹ Tho</v>
      </c>
      <c r="U2769" t="e">
        <f>VLOOKUP(S2769,'DM CQT mới'!$E$7:$E$132,1,)</f>
        <v>#N/A</v>
      </c>
      <c r="V2769" s="360" t="s">
        <v>6654</v>
      </c>
      <c r="W2769" s="363" t="s">
        <v>16183</v>
      </c>
      <c r="X2769" t="b">
        <f t="shared" si="86"/>
        <v>0</v>
      </c>
    </row>
    <row r="2770" spans="1:24" ht="60" hidden="1">
      <c r="A2770" s="360"/>
      <c r="B2770" s="361" t="s">
        <v>13877</v>
      </c>
      <c r="C2770" s="361" t="s">
        <v>13877</v>
      </c>
      <c r="D2770" s="361" t="s">
        <v>13877</v>
      </c>
      <c r="E2770" s="361" t="s">
        <v>13877</v>
      </c>
      <c r="F2770" s="361" t="s">
        <v>13877</v>
      </c>
      <c r="G2770" s="361" t="s">
        <v>14975</v>
      </c>
      <c r="H2770" s="361" t="s">
        <v>7955</v>
      </c>
      <c r="I2770" s="363" t="s">
        <v>14976</v>
      </c>
      <c r="J2770" s="363" t="s">
        <v>12708</v>
      </c>
      <c r="K2770" s="360" t="s">
        <v>13878</v>
      </c>
      <c r="L2770" s="360" t="s">
        <v>6654</v>
      </c>
      <c r="M2770" s="360" t="s">
        <v>14977</v>
      </c>
      <c r="N2770" s="363" t="s">
        <v>16183</v>
      </c>
      <c r="O2770" s="363" t="s">
        <v>13877</v>
      </c>
      <c r="P2770" s="363" t="s">
        <v>14978</v>
      </c>
      <c r="Q2770" s="363" t="s">
        <v>14979</v>
      </c>
      <c r="R2770" s="363" t="s">
        <v>16184</v>
      </c>
      <c r="S2770" s="363" t="s">
        <v>10524</v>
      </c>
      <c r="T2770" s="419" t="str">
        <f t="shared" si="87"/>
        <v>807Phường Đạo Thạnh</v>
      </c>
      <c r="U2770" t="e">
        <f>VLOOKUP(S2770,'DM CQT mới'!$E$7:$E$132,1,)</f>
        <v>#N/A</v>
      </c>
      <c r="V2770" s="360" t="s">
        <v>6654</v>
      </c>
      <c r="W2770" s="363" t="s">
        <v>16183</v>
      </c>
      <c r="X2770" t="b">
        <f t="shared" si="86"/>
        <v>0</v>
      </c>
    </row>
    <row r="2771" spans="1:24" ht="60" hidden="1">
      <c r="A2771" s="360"/>
      <c r="B2771" s="361" t="s">
        <v>13877</v>
      </c>
      <c r="C2771" s="361" t="s">
        <v>13877</v>
      </c>
      <c r="D2771" s="361" t="s">
        <v>13877</v>
      </c>
      <c r="E2771" s="361" t="s">
        <v>13877</v>
      </c>
      <c r="F2771" s="361" t="s">
        <v>13877</v>
      </c>
      <c r="G2771" s="361" t="s">
        <v>14975</v>
      </c>
      <c r="H2771" s="361" t="s">
        <v>7955</v>
      </c>
      <c r="I2771" s="363" t="s">
        <v>14976</v>
      </c>
      <c r="J2771" s="363" t="s">
        <v>12708</v>
      </c>
      <c r="K2771" s="360" t="s">
        <v>13878</v>
      </c>
      <c r="L2771" s="360" t="s">
        <v>6654</v>
      </c>
      <c r="M2771" s="360" t="s">
        <v>14977</v>
      </c>
      <c r="N2771" s="363" t="s">
        <v>16183</v>
      </c>
      <c r="O2771" s="363" t="s">
        <v>13877</v>
      </c>
      <c r="P2771" s="363" t="s">
        <v>14978</v>
      </c>
      <c r="Q2771" s="363" t="s">
        <v>14979</v>
      </c>
      <c r="R2771" s="363" t="s">
        <v>16184</v>
      </c>
      <c r="S2771" s="363" t="s">
        <v>10525</v>
      </c>
      <c r="T2771" s="419" t="str">
        <f t="shared" si="87"/>
        <v>807Phường Mỹ Phong</v>
      </c>
      <c r="U2771" t="e">
        <f>VLOOKUP(S2771,'DM CQT mới'!$E$7:$E$132,1,)</f>
        <v>#N/A</v>
      </c>
      <c r="V2771" s="360" t="s">
        <v>6654</v>
      </c>
      <c r="W2771" s="363" t="s">
        <v>16183</v>
      </c>
      <c r="X2771" t="b">
        <f t="shared" si="86"/>
        <v>0</v>
      </c>
    </row>
    <row r="2772" spans="1:24" ht="60" hidden="1">
      <c r="A2772" s="360"/>
      <c r="B2772" s="361" t="s">
        <v>13877</v>
      </c>
      <c r="C2772" s="361" t="s">
        <v>13877</v>
      </c>
      <c r="D2772" s="361" t="s">
        <v>13877</v>
      </c>
      <c r="E2772" s="361" t="s">
        <v>13877</v>
      </c>
      <c r="F2772" s="361" t="s">
        <v>13877</v>
      </c>
      <c r="G2772" s="361" t="s">
        <v>14975</v>
      </c>
      <c r="H2772" s="361" t="s">
        <v>7955</v>
      </c>
      <c r="I2772" s="363" t="s">
        <v>14976</v>
      </c>
      <c r="J2772" s="363" t="s">
        <v>12708</v>
      </c>
      <c r="K2772" s="360" t="s">
        <v>13878</v>
      </c>
      <c r="L2772" s="360" t="s">
        <v>6654</v>
      </c>
      <c r="M2772" s="360" t="s">
        <v>14977</v>
      </c>
      <c r="N2772" s="363" t="s">
        <v>16183</v>
      </c>
      <c r="O2772" s="363" t="s">
        <v>13877</v>
      </c>
      <c r="P2772" s="363" t="s">
        <v>14978</v>
      </c>
      <c r="Q2772" s="363" t="s">
        <v>14979</v>
      </c>
      <c r="R2772" s="363" t="s">
        <v>16184</v>
      </c>
      <c r="S2772" s="363" t="s">
        <v>10526</v>
      </c>
      <c r="T2772" s="419" t="str">
        <f t="shared" si="87"/>
        <v>807Phường Thới Sơn</v>
      </c>
      <c r="U2772" t="e">
        <f>VLOOKUP(S2772,'DM CQT mới'!$E$7:$E$132,1,)</f>
        <v>#N/A</v>
      </c>
      <c r="V2772" s="360" t="s">
        <v>6654</v>
      </c>
      <c r="W2772" s="363" t="s">
        <v>16183</v>
      </c>
      <c r="X2772" t="b">
        <f t="shared" si="86"/>
        <v>0</v>
      </c>
    </row>
    <row r="2773" spans="1:24" ht="60" hidden="1">
      <c r="A2773" s="360"/>
      <c r="B2773" s="361" t="s">
        <v>13877</v>
      </c>
      <c r="C2773" s="361" t="s">
        <v>13877</v>
      </c>
      <c r="D2773" s="361" t="s">
        <v>13877</v>
      </c>
      <c r="E2773" s="361" t="s">
        <v>13877</v>
      </c>
      <c r="F2773" s="361" t="s">
        <v>13877</v>
      </c>
      <c r="G2773" s="361" t="s">
        <v>14975</v>
      </c>
      <c r="H2773" s="361" t="s">
        <v>7955</v>
      </c>
      <c r="I2773" s="363" t="s">
        <v>14976</v>
      </c>
      <c r="J2773" s="363" t="s">
        <v>12708</v>
      </c>
      <c r="K2773" s="360" t="s">
        <v>13878</v>
      </c>
      <c r="L2773" s="360" t="s">
        <v>6654</v>
      </c>
      <c r="M2773" s="360" t="s">
        <v>14977</v>
      </c>
      <c r="N2773" s="363" t="s">
        <v>16183</v>
      </c>
      <c r="O2773" s="363" t="s">
        <v>13877</v>
      </c>
      <c r="P2773" s="363" t="s">
        <v>14978</v>
      </c>
      <c r="Q2773" s="363" t="s">
        <v>14979</v>
      </c>
      <c r="R2773" s="363" t="s">
        <v>16184</v>
      </c>
      <c r="S2773" s="363" t="s">
        <v>10527</v>
      </c>
      <c r="T2773" s="419" t="str">
        <f t="shared" si="87"/>
        <v>807Phường Trung An</v>
      </c>
      <c r="U2773" t="e">
        <f>VLOOKUP(S2773,'DM CQT mới'!$E$7:$E$132,1,)</f>
        <v>#N/A</v>
      </c>
      <c r="V2773" s="360" t="s">
        <v>6654</v>
      </c>
      <c r="W2773" s="363" t="s">
        <v>16183</v>
      </c>
      <c r="X2773" t="b">
        <f t="shared" si="86"/>
        <v>0</v>
      </c>
    </row>
    <row r="2774" spans="1:24" ht="45" hidden="1">
      <c r="A2774" s="360" t="s">
        <v>14980</v>
      </c>
      <c r="B2774" s="361" t="s">
        <v>12610</v>
      </c>
      <c r="C2774" s="361">
        <v>1</v>
      </c>
      <c r="D2774" s="361" t="s">
        <v>6587</v>
      </c>
      <c r="E2774" s="361" t="s">
        <v>14981</v>
      </c>
      <c r="F2774" s="361" t="s">
        <v>16159</v>
      </c>
      <c r="G2774" s="361" t="s">
        <v>6481</v>
      </c>
      <c r="H2774" s="361" t="s">
        <v>7950</v>
      </c>
      <c r="I2774" s="363" t="s">
        <v>14972</v>
      </c>
      <c r="J2774" s="363" t="s">
        <v>12708</v>
      </c>
      <c r="K2774" s="360" t="s">
        <v>13742</v>
      </c>
      <c r="L2774" s="360" t="s">
        <v>6587</v>
      </c>
      <c r="M2774" s="360" t="s">
        <v>14981</v>
      </c>
      <c r="N2774" s="363" t="s">
        <v>16185</v>
      </c>
      <c r="O2774" s="363" t="s">
        <v>13926</v>
      </c>
      <c r="P2774" s="363" t="s">
        <v>14982</v>
      </c>
      <c r="Q2774" s="363" t="s">
        <v>14983</v>
      </c>
      <c r="R2774" s="363" t="s">
        <v>16186</v>
      </c>
      <c r="S2774" s="363" t="s">
        <v>10149</v>
      </c>
      <c r="T2774" s="419" t="str">
        <f t="shared" si="87"/>
        <v>801Xã Bến Lức</v>
      </c>
      <c r="U2774" t="e">
        <f>VLOOKUP(S2774,'DM CQT mới'!$E$7:$E$132,1,)</f>
        <v>#N/A</v>
      </c>
      <c r="V2774" s="360" t="s">
        <v>6587</v>
      </c>
      <c r="W2774" s="363" t="s">
        <v>16185</v>
      </c>
      <c r="X2774" t="b">
        <f t="shared" si="86"/>
        <v>1</v>
      </c>
    </row>
    <row r="2775" spans="1:24" ht="45" hidden="1">
      <c r="A2775" s="360" t="s">
        <v>14980</v>
      </c>
      <c r="B2775" s="361" t="s">
        <v>12610</v>
      </c>
      <c r="C2775" s="361">
        <v>1</v>
      </c>
      <c r="D2775" s="361" t="s">
        <v>6587</v>
      </c>
      <c r="E2775" s="361" t="s">
        <v>14981</v>
      </c>
      <c r="F2775" s="361" t="s">
        <v>16159</v>
      </c>
      <c r="G2775" s="361" t="s">
        <v>6481</v>
      </c>
      <c r="H2775" s="361" t="s">
        <v>7950</v>
      </c>
      <c r="I2775" s="363" t="s">
        <v>14972</v>
      </c>
      <c r="J2775" s="363" t="s">
        <v>12708</v>
      </c>
      <c r="K2775" s="360" t="s">
        <v>13742</v>
      </c>
      <c r="L2775" s="360" t="s">
        <v>6587</v>
      </c>
      <c r="M2775" s="360" t="s">
        <v>14981</v>
      </c>
      <c r="N2775" s="363" t="s">
        <v>16185</v>
      </c>
      <c r="O2775" s="363" t="s">
        <v>13926</v>
      </c>
      <c r="P2775" s="363" t="s">
        <v>14982</v>
      </c>
      <c r="Q2775" s="363" t="s">
        <v>14983</v>
      </c>
      <c r="R2775" s="363" t="s">
        <v>16186</v>
      </c>
      <c r="S2775" s="363" t="s">
        <v>10147</v>
      </c>
      <c r="T2775" s="419" t="str">
        <f t="shared" si="87"/>
        <v>801Xã Thạnh Lợi</v>
      </c>
      <c r="U2775" t="e">
        <f>VLOOKUP(S2775,'DM CQT mới'!$E$7:$E$132,1,)</f>
        <v>#N/A</v>
      </c>
      <c r="V2775" s="360" t="s">
        <v>6587</v>
      </c>
      <c r="W2775" s="363" t="s">
        <v>16185</v>
      </c>
      <c r="X2775" t="b">
        <f t="shared" si="86"/>
        <v>1</v>
      </c>
    </row>
    <row r="2776" spans="1:24" ht="45" hidden="1">
      <c r="A2776" s="360" t="s">
        <v>14980</v>
      </c>
      <c r="B2776" s="361" t="s">
        <v>12610</v>
      </c>
      <c r="C2776" s="361">
        <v>1</v>
      </c>
      <c r="D2776" s="361" t="s">
        <v>6587</v>
      </c>
      <c r="E2776" s="361" t="s">
        <v>14981</v>
      </c>
      <c r="F2776" s="361" t="s">
        <v>16159</v>
      </c>
      <c r="G2776" s="361" t="s">
        <v>6481</v>
      </c>
      <c r="H2776" s="361" t="s">
        <v>7950</v>
      </c>
      <c r="I2776" s="363" t="s">
        <v>14972</v>
      </c>
      <c r="J2776" s="363" t="s">
        <v>12708</v>
      </c>
      <c r="K2776" s="360" t="s">
        <v>13742</v>
      </c>
      <c r="L2776" s="360" t="s">
        <v>6587</v>
      </c>
      <c r="M2776" s="360" t="s">
        <v>14981</v>
      </c>
      <c r="N2776" s="363" t="s">
        <v>16185</v>
      </c>
      <c r="O2776" s="363" t="s">
        <v>13926</v>
      </c>
      <c r="P2776" s="363" t="s">
        <v>14982</v>
      </c>
      <c r="Q2776" s="363" t="s">
        <v>14983</v>
      </c>
      <c r="R2776" s="363" t="s">
        <v>16186</v>
      </c>
      <c r="S2776" s="363" t="s">
        <v>10148</v>
      </c>
      <c r="T2776" s="419" t="str">
        <f t="shared" si="87"/>
        <v>801Xã Bình Đức</v>
      </c>
      <c r="U2776" t="e">
        <f>VLOOKUP(S2776,'DM CQT mới'!$E$7:$E$132,1,)</f>
        <v>#N/A</v>
      </c>
      <c r="V2776" s="360" t="s">
        <v>6587</v>
      </c>
      <c r="W2776" s="363" t="s">
        <v>16185</v>
      </c>
      <c r="X2776" t="b">
        <f t="shared" si="86"/>
        <v>1</v>
      </c>
    </row>
    <row r="2777" spans="1:24" ht="45" hidden="1">
      <c r="A2777" s="360" t="s">
        <v>14980</v>
      </c>
      <c r="B2777" s="361" t="s">
        <v>12610</v>
      </c>
      <c r="C2777" s="361">
        <v>1</v>
      </c>
      <c r="D2777" s="361" t="s">
        <v>6587</v>
      </c>
      <c r="E2777" s="361" t="s">
        <v>14981</v>
      </c>
      <c r="F2777" s="361" t="s">
        <v>16159</v>
      </c>
      <c r="G2777" s="361" t="s">
        <v>6481</v>
      </c>
      <c r="H2777" s="361" t="s">
        <v>7950</v>
      </c>
      <c r="I2777" s="363" t="s">
        <v>14972</v>
      </c>
      <c r="J2777" s="363" t="s">
        <v>12708</v>
      </c>
      <c r="K2777" s="360" t="s">
        <v>13742</v>
      </c>
      <c r="L2777" s="360" t="s">
        <v>6587</v>
      </c>
      <c r="M2777" s="360" t="s">
        <v>14981</v>
      </c>
      <c r="N2777" s="363" t="s">
        <v>16185</v>
      </c>
      <c r="O2777" s="363" t="s">
        <v>13926</v>
      </c>
      <c r="P2777" s="363" t="s">
        <v>14982</v>
      </c>
      <c r="Q2777" s="363" t="s">
        <v>14983</v>
      </c>
      <c r="R2777" s="363" t="s">
        <v>16186</v>
      </c>
      <c r="S2777" s="363" t="s">
        <v>10481</v>
      </c>
      <c r="T2777" s="419" t="str">
        <f t="shared" si="87"/>
        <v>801Xã Lương Hòa</v>
      </c>
      <c r="U2777" t="e">
        <f>VLOOKUP(S2777,'DM CQT mới'!$E$7:$E$132,1,)</f>
        <v>#N/A</v>
      </c>
      <c r="V2777" s="360" t="s">
        <v>6587</v>
      </c>
      <c r="W2777" s="363" t="s">
        <v>16185</v>
      </c>
      <c r="X2777" t="b">
        <f t="shared" si="86"/>
        <v>1</v>
      </c>
    </row>
    <row r="2778" spans="1:24" ht="45" hidden="1">
      <c r="A2778" s="360" t="s">
        <v>14980</v>
      </c>
      <c r="B2778" s="361" t="s">
        <v>12610</v>
      </c>
      <c r="C2778" s="361">
        <v>1</v>
      </c>
      <c r="D2778" s="361" t="s">
        <v>6587</v>
      </c>
      <c r="E2778" s="361" t="s">
        <v>14981</v>
      </c>
      <c r="F2778" s="361" t="s">
        <v>16159</v>
      </c>
      <c r="G2778" s="361" t="s">
        <v>6481</v>
      </c>
      <c r="H2778" s="361" t="s">
        <v>7950</v>
      </c>
      <c r="I2778" s="363" t="s">
        <v>14972</v>
      </c>
      <c r="J2778" s="363" t="s">
        <v>12708</v>
      </c>
      <c r="K2778" s="360" t="s">
        <v>13742</v>
      </c>
      <c r="L2778" s="360" t="s">
        <v>6587</v>
      </c>
      <c r="M2778" s="360" t="s">
        <v>14981</v>
      </c>
      <c r="N2778" s="363" t="s">
        <v>16185</v>
      </c>
      <c r="O2778" s="363" t="s">
        <v>13926</v>
      </c>
      <c r="P2778" s="363" t="s">
        <v>14982</v>
      </c>
      <c r="Q2778" s="363" t="s">
        <v>14983</v>
      </c>
      <c r="R2778" s="363" t="s">
        <v>16186</v>
      </c>
      <c r="S2778" s="363" t="s">
        <v>10150</v>
      </c>
      <c r="T2778" s="419" t="str">
        <f t="shared" si="87"/>
        <v>801Xã Mỹ Yên</v>
      </c>
      <c r="U2778" t="e">
        <f>VLOOKUP(S2778,'DM CQT mới'!$E$7:$E$132,1,)</f>
        <v>#N/A</v>
      </c>
      <c r="V2778" s="360" t="s">
        <v>6587</v>
      </c>
      <c r="W2778" s="363" t="s">
        <v>16185</v>
      </c>
      <c r="X2778" t="b">
        <f t="shared" si="86"/>
        <v>1</v>
      </c>
    </row>
    <row r="2779" spans="1:24" ht="45" hidden="1">
      <c r="A2779" s="360" t="s">
        <v>14980</v>
      </c>
      <c r="B2779" s="361" t="s">
        <v>12610</v>
      </c>
      <c r="C2779" s="361">
        <v>1</v>
      </c>
      <c r="D2779" s="361" t="s">
        <v>6587</v>
      </c>
      <c r="E2779" s="361" t="s">
        <v>14981</v>
      </c>
      <c r="F2779" s="361" t="s">
        <v>16159</v>
      </c>
      <c r="G2779" s="361" t="s">
        <v>6481</v>
      </c>
      <c r="H2779" s="361" t="s">
        <v>7950</v>
      </c>
      <c r="I2779" s="363" t="s">
        <v>14972</v>
      </c>
      <c r="J2779" s="363" t="s">
        <v>12708</v>
      </c>
      <c r="K2779" s="360" t="s">
        <v>13742</v>
      </c>
      <c r="L2779" s="360" t="s">
        <v>6587</v>
      </c>
      <c r="M2779" s="360" t="s">
        <v>14981</v>
      </c>
      <c r="N2779" s="363" t="s">
        <v>16185</v>
      </c>
      <c r="O2779" s="363" t="s">
        <v>13926</v>
      </c>
      <c r="P2779" s="363" t="s">
        <v>14982</v>
      </c>
      <c r="Q2779" s="363" t="s">
        <v>14983</v>
      </c>
      <c r="R2779" s="363" t="s">
        <v>16186</v>
      </c>
      <c r="S2779" s="363" t="s">
        <v>10139</v>
      </c>
      <c r="T2779" s="419" t="str">
        <f t="shared" si="87"/>
        <v>801Xã Thủ Thừa</v>
      </c>
      <c r="U2779" t="e">
        <f>VLOOKUP(S2779,'DM CQT mới'!$E$7:$E$132,1,)</f>
        <v>#N/A</v>
      </c>
      <c r="V2779" s="360" t="s">
        <v>6587</v>
      </c>
      <c r="W2779" s="363" t="s">
        <v>16185</v>
      </c>
      <c r="X2779" t="b">
        <f t="shared" si="86"/>
        <v>1</v>
      </c>
    </row>
    <row r="2780" spans="1:24" ht="45" hidden="1">
      <c r="A2780" s="360" t="s">
        <v>14980</v>
      </c>
      <c r="B2780" s="361" t="s">
        <v>12610</v>
      </c>
      <c r="C2780" s="361">
        <v>1</v>
      </c>
      <c r="D2780" s="361" t="s">
        <v>6587</v>
      </c>
      <c r="E2780" s="361" t="s">
        <v>14981</v>
      </c>
      <c r="F2780" s="361" t="s">
        <v>16159</v>
      </c>
      <c r="G2780" s="361" t="s">
        <v>6481</v>
      </c>
      <c r="H2780" s="361" t="s">
        <v>7950</v>
      </c>
      <c r="I2780" s="363" t="s">
        <v>14972</v>
      </c>
      <c r="J2780" s="363" t="s">
        <v>12708</v>
      </c>
      <c r="K2780" s="360" t="s">
        <v>13742</v>
      </c>
      <c r="L2780" s="360" t="s">
        <v>6587</v>
      </c>
      <c r="M2780" s="360" t="s">
        <v>14981</v>
      </c>
      <c r="N2780" s="363" t="s">
        <v>16185</v>
      </c>
      <c r="O2780" s="363" t="s">
        <v>13926</v>
      </c>
      <c r="P2780" s="363" t="s">
        <v>14982</v>
      </c>
      <c r="Q2780" s="363" t="s">
        <v>14983</v>
      </c>
      <c r="R2780" s="363" t="s">
        <v>16186</v>
      </c>
      <c r="S2780" s="363" t="s">
        <v>10140</v>
      </c>
      <c r="T2780" s="419" t="str">
        <f t="shared" si="87"/>
        <v>801Xã Mỹ An</v>
      </c>
      <c r="U2780" t="e">
        <f>VLOOKUP(S2780,'DM CQT mới'!$E$7:$E$132,1,)</f>
        <v>#N/A</v>
      </c>
      <c r="V2780" s="360" t="s">
        <v>6587</v>
      </c>
      <c r="W2780" s="363" t="s">
        <v>16185</v>
      </c>
      <c r="X2780" t="b">
        <f t="shared" si="86"/>
        <v>1</v>
      </c>
    </row>
    <row r="2781" spans="1:24" ht="45" hidden="1">
      <c r="A2781" s="360" t="s">
        <v>14980</v>
      </c>
      <c r="B2781" s="361" t="s">
        <v>12610</v>
      </c>
      <c r="C2781" s="361">
        <v>1</v>
      </c>
      <c r="D2781" s="361" t="s">
        <v>6587</v>
      </c>
      <c r="E2781" s="361" t="s">
        <v>14981</v>
      </c>
      <c r="F2781" s="361" t="s">
        <v>16159</v>
      </c>
      <c r="G2781" s="361" t="s">
        <v>6481</v>
      </c>
      <c r="H2781" s="361" t="s">
        <v>7950</v>
      </c>
      <c r="I2781" s="363" t="s">
        <v>14972</v>
      </c>
      <c r="J2781" s="363" t="s">
        <v>12708</v>
      </c>
      <c r="K2781" s="360" t="s">
        <v>13742</v>
      </c>
      <c r="L2781" s="360" t="s">
        <v>6587</v>
      </c>
      <c r="M2781" s="360" t="s">
        <v>14981</v>
      </c>
      <c r="N2781" s="363" t="s">
        <v>16185</v>
      </c>
      <c r="O2781" s="363" t="s">
        <v>13926</v>
      </c>
      <c r="P2781" s="363" t="s">
        <v>14982</v>
      </c>
      <c r="Q2781" s="363" t="s">
        <v>14983</v>
      </c>
      <c r="R2781" s="363" t="s">
        <v>16186</v>
      </c>
      <c r="S2781" s="363" t="s">
        <v>10141</v>
      </c>
      <c r="T2781" s="419" t="str">
        <f t="shared" si="87"/>
        <v>801Xã Mỹ Thạnh</v>
      </c>
      <c r="U2781" t="e">
        <f>VLOOKUP(S2781,'DM CQT mới'!$E$7:$E$132,1,)</f>
        <v>#N/A</v>
      </c>
      <c r="V2781" s="360" t="s">
        <v>6587</v>
      </c>
      <c r="W2781" s="363" t="s">
        <v>16185</v>
      </c>
      <c r="X2781" t="b">
        <f t="shared" si="86"/>
        <v>1</v>
      </c>
    </row>
    <row r="2782" spans="1:24" ht="45" hidden="1">
      <c r="A2782" s="360" t="s">
        <v>14980</v>
      </c>
      <c r="B2782" s="361" t="s">
        <v>12610</v>
      </c>
      <c r="C2782" s="361">
        <v>1</v>
      </c>
      <c r="D2782" s="361" t="s">
        <v>6587</v>
      </c>
      <c r="E2782" s="361" t="s">
        <v>14981</v>
      </c>
      <c r="F2782" s="361" t="s">
        <v>16159</v>
      </c>
      <c r="G2782" s="361" t="s">
        <v>6481</v>
      </c>
      <c r="H2782" s="361" t="s">
        <v>7950</v>
      </c>
      <c r="I2782" s="363" t="s">
        <v>14972</v>
      </c>
      <c r="J2782" s="363" t="s">
        <v>12708</v>
      </c>
      <c r="K2782" s="360" t="s">
        <v>13742</v>
      </c>
      <c r="L2782" s="360" t="s">
        <v>6587</v>
      </c>
      <c r="M2782" s="360" t="s">
        <v>14981</v>
      </c>
      <c r="N2782" s="363" t="s">
        <v>16185</v>
      </c>
      <c r="O2782" s="363" t="s">
        <v>13926</v>
      </c>
      <c r="P2782" s="363" t="s">
        <v>14982</v>
      </c>
      <c r="Q2782" s="363" t="s">
        <v>14983</v>
      </c>
      <c r="R2782" s="363" t="s">
        <v>16186</v>
      </c>
      <c r="S2782" s="363" t="s">
        <v>8055</v>
      </c>
      <c r="T2782" s="419" t="str">
        <f t="shared" si="87"/>
        <v>801Xã Tân Long</v>
      </c>
      <c r="U2782" t="e">
        <f>VLOOKUP(S2782,'DM CQT mới'!$E$7:$E$132,1,)</f>
        <v>#N/A</v>
      </c>
      <c r="V2782" s="360" t="s">
        <v>6587</v>
      </c>
      <c r="W2782" s="363" t="s">
        <v>16185</v>
      </c>
      <c r="X2782" t="b">
        <f t="shared" si="86"/>
        <v>1</v>
      </c>
    </row>
    <row r="2783" spans="1:24" ht="45" hidden="1">
      <c r="A2783" s="360" t="s">
        <v>14984</v>
      </c>
      <c r="B2783" s="361" t="s">
        <v>12610</v>
      </c>
      <c r="C2783" s="361">
        <v>2</v>
      </c>
      <c r="D2783" s="361" t="s">
        <v>6571</v>
      </c>
      <c r="E2783" s="361" t="s">
        <v>14985</v>
      </c>
      <c r="F2783" s="361" t="s">
        <v>16187</v>
      </c>
      <c r="G2783" s="361" t="s">
        <v>6481</v>
      </c>
      <c r="H2783" s="361" t="s">
        <v>7950</v>
      </c>
      <c r="I2783" s="363" t="s">
        <v>14972</v>
      </c>
      <c r="J2783" s="363" t="s">
        <v>12708</v>
      </c>
      <c r="K2783" s="360" t="s">
        <v>13746</v>
      </c>
      <c r="L2783" s="360" t="s">
        <v>6571</v>
      </c>
      <c r="M2783" s="360" t="s">
        <v>14985</v>
      </c>
      <c r="N2783" s="363" t="s">
        <v>16188</v>
      </c>
      <c r="O2783" s="363" t="s">
        <v>13926</v>
      </c>
      <c r="P2783" s="363" t="s">
        <v>14986</v>
      </c>
      <c r="Q2783" s="363" t="s">
        <v>14987</v>
      </c>
      <c r="R2783" s="363" t="s">
        <v>16189</v>
      </c>
      <c r="S2783" s="363" t="s">
        <v>10145</v>
      </c>
      <c r="T2783" s="419" t="str">
        <f t="shared" si="87"/>
        <v>801Xã Hậu Nghĩa</v>
      </c>
      <c r="U2783" t="e">
        <f>VLOOKUP(S2783,'DM CQT mới'!$E$7:$E$132,1,)</f>
        <v>#N/A</v>
      </c>
      <c r="V2783" s="360" t="s">
        <v>6571</v>
      </c>
      <c r="W2783" s="363" t="s">
        <v>16188</v>
      </c>
      <c r="X2783" t="b">
        <f t="shared" si="86"/>
        <v>1</v>
      </c>
    </row>
    <row r="2784" spans="1:24" ht="45" hidden="1">
      <c r="A2784" s="360" t="s">
        <v>14984</v>
      </c>
      <c r="B2784" s="361" t="s">
        <v>12610</v>
      </c>
      <c r="C2784" s="361">
        <v>2</v>
      </c>
      <c r="D2784" s="361" t="s">
        <v>6571</v>
      </c>
      <c r="E2784" s="361" t="s">
        <v>14985</v>
      </c>
      <c r="F2784" s="361" t="s">
        <v>16187</v>
      </c>
      <c r="G2784" s="361" t="s">
        <v>6481</v>
      </c>
      <c r="H2784" s="361" t="s">
        <v>7950</v>
      </c>
      <c r="I2784" s="363" t="s">
        <v>14972</v>
      </c>
      <c r="J2784" s="363" t="s">
        <v>12708</v>
      </c>
      <c r="K2784" s="360" t="s">
        <v>13746</v>
      </c>
      <c r="L2784" s="360" t="s">
        <v>6571</v>
      </c>
      <c r="M2784" s="360" t="s">
        <v>14985</v>
      </c>
      <c r="N2784" s="363" t="s">
        <v>16188</v>
      </c>
      <c r="O2784" s="363" t="s">
        <v>13926</v>
      </c>
      <c r="P2784" s="363" t="s">
        <v>14986</v>
      </c>
      <c r="Q2784" s="363" t="s">
        <v>14987</v>
      </c>
      <c r="R2784" s="363" t="s">
        <v>16189</v>
      </c>
      <c r="S2784" s="363" t="s">
        <v>15391</v>
      </c>
      <c r="T2784" s="419" t="str">
        <f t="shared" si="87"/>
        <v>801Xã Đức Hòa</v>
      </c>
      <c r="U2784" t="e">
        <f>VLOOKUP(S2784,'DM CQT mới'!$E$7:$E$132,1,)</f>
        <v>#N/A</v>
      </c>
      <c r="V2784" s="360" t="s">
        <v>6571</v>
      </c>
      <c r="W2784" s="363" t="s">
        <v>16188</v>
      </c>
      <c r="X2784" t="b">
        <f t="shared" si="86"/>
        <v>1</v>
      </c>
    </row>
    <row r="2785" spans="1:24" ht="45" hidden="1">
      <c r="A2785" s="360" t="s">
        <v>14984</v>
      </c>
      <c r="B2785" s="361" t="s">
        <v>12610</v>
      </c>
      <c r="C2785" s="361">
        <v>2</v>
      </c>
      <c r="D2785" s="361" t="s">
        <v>6571</v>
      </c>
      <c r="E2785" s="361" t="s">
        <v>14985</v>
      </c>
      <c r="F2785" s="361" t="s">
        <v>16187</v>
      </c>
      <c r="G2785" s="361" t="s">
        <v>6481</v>
      </c>
      <c r="H2785" s="361" t="s">
        <v>7950</v>
      </c>
      <c r="I2785" s="363" t="s">
        <v>14972</v>
      </c>
      <c r="J2785" s="363" t="s">
        <v>12708</v>
      </c>
      <c r="K2785" s="360" t="s">
        <v>13746</v>
      </c>
      <c r="L2785" s="360" t="s">
        <v>6571</v>
      </c>
      <c r="M2785" s="360" t="s">
        <v>14985</v>
      </c>
      <c r="N2785" s="363" t="s">
        <v>16188</v>
      </c>
      <c r="O2785" s="363" t="s">
        <v>13926</v>
      </c>
      <c r="P2785" s="363" t="s">
        <v>14986</v>
      </c>
      <c r="Q2785" s="363" t="s">
        <v>14987</v>
      </c>
      <c r="R2785" s="363" t="s">
        <v>16189</v>
      </c>
      <c r="S2785" s="363" t="s">
        <v>15339</v>
      </c>
      <c r="T2785" s="419" t="str">
        <f t="shared" si="87"/>
        <v>801Xã Hiệp Hòa</v>
      </c>
      <c r="U2785" t="e">
        <f>VLOOKUP(S2785,'DM CQT mới'!$E$7:$E$132,1,)</f>
        <v>#N/A</v>
      </c>
      <c r="V2785" s="360" t="s">
        <v>6571</v>
      </c>
      <c r="W2785" s="363" t="s">
        <v>16188</v>
      </c>
      <c r="X2785" t="b">
        <f t="shared" si="86"/>
        <v>1</v>
      </c>
    </row>
    <row r="2786" spans="1:24" ht="45" hidden="1">
      <c r="A2786" s="360" t="s">
        <v>14984</v>
      </c>
      <c r="B2786" s="361" t="s">
        <v>12610</v>
      </c>
      <c r="C2786" s="361">
        <v>2</v>
      </c>
      <c r="D2786" s="361" t="s">
        <v>6571</v>
      </c>
      <c r="E2786" s="361" t="s">
        <v>14985</v>
      </c>
      <c r="F2786" s="361" t="s">
        <v>16187</v>
      </c>
      <c r="G2786" s="361" t="s">
        <v>6481</v>
      </c>
      <c r="H2786" s="361" t="s">
        <v>7950</v>
      </c>
      <c r="I2786" s="363" t="s">
        <v>14972</v>
      </c>
      <c r="J2786" s="363" t="s">
        <v>12708</v>
      </c>
      <c r="K2786" s="360" t="s">
        <v>13746</v>
      </c>
      <c r="L2786" s="360" t="s">
        <v>6571</v>
      </c>
      <c r="M2786" s="360" t="s">
        <v>14985</v>
      </c>
      <c r="N2786" s="363" t="s">
        <v>16188</v>
      </c>
      <c r="O2786" s="363" t="s">
        <v>13926</v>
      </c>
      <c r="P2786" s="363" t="s">
        <v>14986</v>
      </c>
      <c r="Q2786" s="363" t="s">
        <v>14987</v>
      </c>
      <c r="R2786" s="363" t="s">
        <v>16189</v>
      </c>
      <c r="S2786" s="363" t="s">
        <v>10080</v>
      </c>
      <c r="T2786" s="419" t="str">
        <f t="shared" si="87"/>
        <v>801Xã Đức Lập</v>
      </c>
      <c r="U2786" t="e">
        <f>VLOOKUP(S2786,'DM CQT mới'!$E$7:$E$132,1,)</f>
        <v>#N/A</v>
      </c>
      <c r="V2786" s="360" t="s">
        <v>6571</v>
      </c>
      <c r="W2786" s="363" t="s">
        <v>16188</v>
      </c>
      <c r="X2786" t="b">
        <f t="shared" si="86"/>
        <v>1</v>
      </c>
    </row>
    <row r="2787" spans="1:24" ht="45" hidden="1">
      <c r="A2787" s="360" t="s">
        <v>14984</v>
      </c>
      <c r="B2787" s="361" t="s">
        <v>12610</v>
      </c>
      <c r="C2787" s="361">
        <v>2</v>
      </c>
      <c r="D2787" s="361" t="s">
        <v>6571</v>
      </c>
      <c r="E2787" s="361" t="s">
        <v>14985</v>
      </c>
      <c r="F2787" s="361" t="s">
        <v>16187</v>
      </c>
      <c r="G2787" s="361" t="s">
        <v>6481</v>
      </c>
      <c r="H2787" s="361" t="s">
        <v>7950</v>
      </c>
      <c r="I2787" s="363" t="s">
        <v>14972</v>
      </c>
      <c r="J2787" s="363" t="s">
        <v>12708</v>
      </c>
      <c r="K2787" s="360" t="s">
        <v>13746</v>
      </c>
      <c r="L2787" s="360" t="s">
        <v>6571</v>
      </c>
      <c r="M2787" s="360" t="s">
        <v>14985</v>
      </c>
      <c r="N2787" s="363" t="s">
        <v>16188</v>
      </c>
      <c r="O2787" s="363" t="s">
        <v>13926</v>
      </c>
      <c r="P2787" s="363" t="s">
        <v>14986</v>
      </c>
      <c r="Q2787" s="363" t="s">
        <v>14987</v>
      </c>
      <c r="R2787" s="363" t="s">
        <v>16189</v>
      </c>
      <c r="S2787" s="363" t="s">
        <v>10146</v>
      </c>
      <c r="T2787" s="419" t="str">
        <f t="shared" si="87"/>
        <v>801Xã Mỹ Hạnh</v>
      </c>
      <c r="U2787" t="e">
        <f>VLOOKUP(S2787,'DM CQT mới'!$E$7:$E$132,1,)</f>
        <v>#N/A</v>
      </c>
      <c r="V2787" s="360" t="s">
        <v>6571</v>
      </c>
      <c r="W2787" s="363" t="s">
        <v>16188</v>
      </c>
      <c r="X2787" t="b">
        <f t="shared" si="86"/>
        <v>1</v>
      </c>
    </row>
    <row r="2788" spans="1:24" ht="45" hidden="1">
      <c r="A2788" s="360" t="s">
        <v>14984</v>
      </c>
      <c r="B2788" s="361" t="s">
        <v>12610</v>
      </c>
      <c r="C2788" s="361">
        <v>2</v>
      </c>
      <c r="D2788" s="361" t="s">
        <v>6571</v>
      </c>
      <c r="E2788" s="361" t="s">
        <v>14985</v>
      </c>
      <c r="F2788" s="361" t="s">
        <v>16187</v>
      </c>
      <c r="G2788" s="361" t="s">
        <v>6481</v>
      </c>
      <c r="H2788" s="361" t="s">
        <v>7950</v>
      </c>
      <c r="I2788" s="363" t="s">
        <v>14972</v>
      </c>
      <c r="J2788" s="363" t="s">
        <v>12708</v>
      </c>
      <c r="K2788" s="360" t="s">
        <v>13746</v>
      </c>
      <c r="L2788" s="360" t="s">
        <v>6571</v>
      </c>
      <c r="M2788" s="360" t="s">
        <v>14985</v>
      </c>
      <c r="N2788" s="363" t="s">
        <v>16188</v>
      </c>
      <c r="O2788" s="363" t="s">
        <v>13926</v>
      </c>
      <c r="P2788" s="363" t="s">
        <v>14986</v>
      </c>
      <c r="Q2788" s="363" t="s">
        <v>14987</v>
      </c>
      <c r="R2788" s="363" t="s">
        <v>16189</v>
      </c>
      <c r="S2788" s="363" t="s">
        <v>10144</v>
      </c>
      <c r="T2788" s="419" t="str">
        <f t="shared" si="87"/>
        <v>801Xã An Ninh</v>
      </c>
      <c r="U2788" t="e">
        <f>VLOOKUP(S2788,'DM CQT mới'!$E$7:$E$132,1,)</f>
        <v>#N/A</v>
      </c>
      <c r="V2788" s="360" t="s">
        <v>6571</v>
      </c>
      <c r="W2788" s="363" t="s">
        <v>16188</v>
      </c>
      <c r="X2788" t="b">
        <f t="shared" si="86"/>
        <v>1</v>
      </c>
    </row>
    <row r="2789" spans="1:24" ht="45" hidden="1">
      <c r="A2789" s="360" t="s">
        <v>14984</v>
      </c>
      <c r="B2789" s="361" t="s">
        <v>12610</v>
      </c>
      <c r="C2789" s="361">
        <v>2</v>
      </c>
      <c r="D2789" s="361" t="s">
        <v>6571</v>
      </c>
      <c r="E2789" s="361" t="s">
        <v>14985</v>
      </c>
      <c r="F2789" s="361" t="s">
        <v>16187</v>
      </c>
      <c r="G2789" s="361" t="s">
        <v>6481</v>
      </c>
      <c r="H2789" s="361" t="s">
        <v>7950</v>
      </c>
      <c r="I2789" s="363" t="s">
        <v>14972</v>
      </c>
      <c r="J2789" s="363" t="s">
        <v>12708</v>
      </c>
      <c r="K2789" s="360" t="s">
        <v>13746</v>
      </c>
      <c r="L2789" s="360" t="s">
        <v>6571</v>
      </c>
      <c r="M2789" s="360" t="s">
        <v>14985</v>
      </c>
      <c r="N2789" s="363" t="s">
        <v>16188</v>
      </c>
      <c r="O2789" s="363" t="s">
        <v>13926</v>
      </c>
      <c r="P2789" s="363" t="s">
        <v>14986</v>
      </c>
      <c r="Q2789" s="363" t="s">
        <v>14987</v>
      </c>
      <c r="R2789" s="363" t="s">
        <v>16189</v>
      </c>
      <c r="S2789" s="363" t="s">
        <v>15392</v>
      </c>
      <c r="T2789" s="419" t="str">
        <f t="shared" si="87"/>
        <v>801Xã Hòa Khánh</v>
      </c>
      <c r="U2789" t="e">
        <f>VLOOKUP(S2789,'DM CQT mới'!$E$7:$E$132,1,)</f>
        <v>#N/A</v>
      </c>
      <c r="V2789" s="360" t="s">
        <v>6571</v>
      </c>
      <c r="W2789" s="363" t="s">
        <v>16188</v>
      </c>
      <c r="X2789" t="b">
        <f t="shared" si="86"/>
        <v>1</v>
      </c>
    </row>
    <row r="2790" spans="1:24" ht="45" hidden="1">
      <c r="A2790" s="360" t="s">
        <v>14984</v>
      </c>
      <c r="B2790" s="361" t="s">
        <v>12610</v>
      </c>
      <c r="C2790" s="361">
        <v>2</v>
      </c>
      <c r="D2790" s="361" t="s">
        <v>6571</v>
      </c>
      <c r="E2790" s="361" t="s">
        <v>14985</v>
      </c>
      <c r="F2790" s="361" t="s">
        <v>16187</v>
      </c>
      <c r="G2790" s="361" t="s">
        <v>6481</v>
      </c>
      <c r="H2790" s="361" t="s">
        <v>7950</v>
      </c>
      <c r="I2790" s="363" t="s">
        <v>14972</v>
      </c>
      <c r="J2790" s="363" t="s">
        <v>12708</v>
      </c>
      <c r="K2790" s="360" t="s">
        <v>13746</v>
      </c>
      <c r="L2790" s="360" t="s">
        <v>6571</v>
      </c>
      <c r="M2790" s="360" t="s">
        <v>14985</v>
      </c>
      <c r="N2790" s="363" t="s">
        <v>16188</v>
      </c>
      <c r="O2790" s="363" t="s">
        <v>13926</v>
      </c>
      <c r="P2790" s="363" t="s">
        <v>14986</v>
      </c>
      <c r="Q2790" s="363" t="s">
        <v>14987</v>
      </c>
      <c r="R2790" s="363" t="s">
        <v>16189</v>
      </c>
      <c r="S2790" s="363" t="s">
        <v>10142</v>
      </c>
      <c r="T2790" s="419" t="str">
        <f t="shared" si="87"/>
        <v>801Xã Mỹ Quý</v>
      </c>
      <c r="U2790" t="e">
        <f>VLOOKUP(S2790,'DM CQT mới'!$E$7:$E$132,1,)</f>
        <v>#N/A</v>
      </c>
      <c r="V2790" s="360" t="s">
        <v>6571</v>
      </c>
      <c r="W2790" s="363" t="s">
        <v>16188</v>
      </c>
      <c r="X2790" t="b">
        <f t="shared" si="86"/>
        <v>1</v>
      </c>
    </row>
    <row r="2791" spans="1:24" ht="45" hidden="1">
      <c r="A2791" s="360" t="s">
        <v>14984</v>
      </c>
      <c r="B2791" s="361" t="s">
        <v>12610</v>
      </c>
      <c r="C2791" s="361">
        <v>2</v>
      </c>
      <c r="D2791" s="361" t="s">
        <v>6571</v>
      </c>
      <c r="E2791" s="361" t="s">
        <v>14985</v>
      </c>
      <c r="F2791" s="361" t="s">
        <v>16187</v>
      </c>
      <c r="G2791" s="361" t="s">
        <v>6481</v>
      </c>
      <c r="H2791" s="361" t="s">
        <v>7950</v>
      </c>
      <c r="I2791" s="363" t="s">
        <v>14972</v>
      </c>
      <c r="J2791" s="363" t="s">
        <v>12708</v>
      </c>
      <c r="K2791" s="360" t="s">
        <v>13746</v>
      </c>
      <c r="L2791" s="360" t="s">
        <v>6571</v>
      </c>
      <c r="M2791" s="360" t="s">
        <v>14985</v>
      </c>
      <c r="N2791" s="363" t="s">
        <v>16188</v>
      </c>
      <c r="O2791" s="363" t="s">
        <v>13926</v>
      </c>
      <c r="P2791" s="363" t="s">
        <v>14986</v>
      </c>
      <c r="Q2791" s="363" t="s">
        <v>14987</v>
      </c>
      <c r="R2791" s="363" t="s">
        <v>16189</v>
      </c>
      <c r="S2791" s="363" t="s">
        <v>8550</v>
      </c>
      <c r="T2791" s="419" t="str">
        <f t="shared" si="87"/>
        <v>801Xã Đông Thành</v>
      </c>
      <c r="U2791" t="e">
        <f>VLOOKUP(S2791,'DM CQT mới'!$E$7:$E$132,1,)</f>
        <v>#N/A</v>
      </c>
      <c r="V2791" s="360" t="s">
        <v>6571</v>
      </c>
      <c r="W2791" s="363" t="s">
        <v>16188</v>
      </c>
      <c r="X2791" t="b">
        <f t="shared" si="86"/>
        <v>1</v>
      </c>
    </row>
    <row r="2792" spans="1:24" ht="45" hidden="1">
      <c r="A2792" s="360" t="s">
        <v>14984</v>
      </c>
      <c r="B2792" s="361" t="s">
        <v>12610</v>
      </c>
      <c r="C2792" s="361">
        <v>2</v>
      </c>
      <c r="D2792" s="361" t="s">
        <v>6571</v>
      </c>
      <c r="E2792" s="361" t="s">
        <v>14985</v>
      </c>
      <c r="F2792" s="361" t="s">
        <v>16187</v>
      </c>
      <c r="G2792" s="361" t="s">
        <v>6481</v>
      </c>
      <c r="H2792" s="361" t="s">
        <v>7950</v>
      </c>
      <c r="I2792" s="363" t="s">
        <v>14972</v>
      </c>
      <c r="J2792" s="363" t="s">
        <v>12708</v>
      </c>
      <c r="K2792" s="360" t="s">
        <v>13746</v>
      </c>
      <c r="L2792" s="360" t="s">
        <v>6571</v>
      </c>
      <c r="M2792" s="360" t="s">
        <v>14985</v>
      </c>
      <c r="N2792" s="363" t="s">
        <v>16188</v>
      </c>
      <c r="O2792" s="363" t="s">
        <v>13926</v>
      </c>
      <c r="P2792" s="363" t="s">
        <v>14986</v>
      </c>
      <c r="Q2792" s="363" t="s">
        <v>14987</v>
      </c>
      <c r="R2792" s="363" t="s">
        <v>16189</v>
      </c>
      <c r="S2792" s="363" t="s">
        <v>10143</v>
      </c>
      <c r="T2792" s="419" t="str">
        <f t="shared" si="87"/>
        <v>801Xã Đức Huệ</v>
      </c>
      <c r="U2792" t="e">
        <f>VLOOKUP(S2792,'DM CQT mới'!$E$7:$E$132,1,)</f>
        <v>#N/A</v>
      </c>
      <c r="V2792" s="360" t="s">
        <v>6571</v>
      </c>
      <c r="W2792" s="363" t="s">
        <v>16188</v>
      </c>
      <c r="X2792" t="b">
        <f t="shared" si="86"/>
        <v>1</v>
      </c>
    </row>
    <row r="2793" spans="1:24" ht="60" hidden="1">
      <c r="A2793" s="360" t="s">
        <v>14988</v>
      </c>
      <c r="B2793" s="361" t="s">
        <v>12610</v>
      </c>
      <c r="C2793" s="361">
        <v>3</v>
      </c>
      <c r="D2793" s="361" t="s">
        <v>6627</v>
      </c>
      <c r="E2793" s="361" t="s">
        <v>14989</v>
      </c>
      <c r="F2793" s="361" t="s">
        <v>16163</v>
      </c>
      <c r="G2793" s="361" t="s">
        <v>6481</v>
      </c>
      <c r="H2793" s="361" t="s">
        <v>7950</v>
      </c>
      <c r="I2793" s="363" t="s">
        <v>14972</v>
      </c>
      <c r="J2793" s="363" t="s">
        <v>12708</v>
      </c>
      <c r="K2793" s="360" t="s">
        <v>13750</v>
      </c>
      <c r="L2793" s="360" t="s">
        <v>6627</v>
      </c>
      <c r="M2793" s="360" t="s">
        <v>14989</v>
      </c>
      <c r="N2793" s="363" t="s">
        <v>16190</v>
      </c>
      <c r="O2793" s="363" t="s">
        <v>13926</v>
      </c>
      <c r="P2793" s="363" t="s">
        <v>14990</v>
      </c>
      <c r="Q2793" s="363" t="s">
        <v>14991</v>
      </c>
      <c r="R2793" s="363" t="s">
        <v>16191</v>
      </c>
      <c r="S2793" s="363" t="s">
        <v>10159</v>
      </c>
      <c r="T2793" s="419" t="str">
        <f t="shared" si="87"/>
        <v>801Xã Cần Giuộc</v>
      </c>
      <c r="U2793" t="e">
        <f>VLOOKUP(S2793,'DM CQT mới'!$E$7:$E$132,1,)</f>
        <v>#N/A</v>
      </c>
      <c r="V2793" s="360" t="s">
        <v>6627</v>
      </c>
      <c r="W2793" s="363" t="s">
        <v>16190</v>
      </c>
      <c r="X2793" t="b">
        <f t="shared" si="86"/>
        <v>1</v>
      </c>
    </row>
    <row r="2794" spans="1:24" ht="60" hidden="1">
      <c r="A2794" s="360" t="s">
        <v>14988</v>
      </c>
      <c r="B2794" s="361" t="s">
        <v>12610</v>
      </c>
      <c r="C2794" s="361">
        <v>3</v>
      </c>
      <c r="D2794" s="361" t="s">
        <v>6627</v>
      </c>
      <c r="E2794" s="361" t="s">
        <v>14989</v>
      </c>
      <c r="F2794" s="361" t="s">
        <v>16163</v>
      </c>
      <c r="G2794" s="361" t="s">
        <v>6481</v>
      </c>
      <c r="H2794" s="361" t="s">
        <v>7950</v>
      </c>
      <c r="I2794" s="363" t="s">
        <v>14972</v>
      </c>
      <c r="J2794" s="363" t="s">
        <v>12708</v>
      </c>
      <c r="K2794" s="360" t="s">
        <v>13750</v>
      </c>
      <c r="L2794" s="360" t="s">
        <v>6627</v>
      </c>
      <c r="M2794" s="360" t="s">
        <v>14989</v>
      </c>
      <c r="N2794" s="363" t="s">
        <v>16190</v>
      </c>
      <c r="O2794" s="363" t="s">
        <v>13926</v>
      </c>
      <c r="P2794" s="363" t="s">
        <v>14990</v>
      </c>
      <c r="Q2794" s="363" t="s">
        <v>14991</v>
      </c>
      <c r="R2794" s="363" t="s">
        <v>16191</v>
      </c>
      <c r="S2794" s="363" t="s">
        <v>10157</v>
      </c>
      <c r="T2794" s="419" t="str">
        <f t="shared" si="87"/>
        <v>801Xã Phước Lý</v>
      </c>
      <c r="U2794" t="e">
        <f>VLOOKUP(S2794,'DM CQT mới'!$E$7:$E$132,1,)</f>
        <v>#N/A</v>
      </c>
      <c r="V2794" s="360" t="s">
        <v>6627</v>
      </c>
      <c r="W2794" s="363" t="s">
        <v>16190</v>
      </c>
      <c r="X2794" t="b">
        <f t="shared" si="86"/>
        <v>1</v>
      </c>
    </row>
    <row r="2795" spans="1:24" ht="60" hidden="1">
      <c r="A2795" s="360" t="s">
        <v>14988</v>
      </c>
      <c r="B2795" s="361" t="s">
        <v>12610</v>
      </c>
      <c r="C2795" s="361">
        <v>3</v>
      </c>
      <c r="D2795" s="361" t="s">
        <v>6627</v>
      </c>
      <c r="E2795" s="361" t="s">
        <v>14989</v>
      </c>
      <c r="F2795" s="361" t="s">
        <v>16163</v>
      </c>
      <c r="G2795" s="361" t="s">
        <v>6481</v>
      </c>
      <c r="H2795" s="361" t="s">
        <v>7950</v>
      </c>
      <c r="I2795" s="363" t="s">
        <v>14972</v>
      </c>
      <c r="J2795" s="363" t="s">
        <v>12708</v>
      </c>
      <c r="K2795" s="360" t="s">
        <v>13750</v>
      </c>
      <c r="L2795" s="360" t="s">
        <v>6627</v>
      </c>
      <c r="M2795" s="360" t="s">
        <v>14989</v>
      </c>
      <c r="N2795" s="363" t="s">
        <v>16190</v>
      </c>
      <c r="O2795" s="363" t="s">
        <v>13926</v>
      </c>
      <c r="P2795" s="363" t="s">
        <v>14990</v>
      </c>
      <c r="Q2795" s="363" t="s">
        <v>14991</v>
      </c>
      <c r="R2795" s="363" t="s">
        <v>16191</v>
      </c>
      <c r="S2795" s="363" t="s">
        <v>10158</v>
      </c>
      <c r="T2795" s="419" t="str">
        <f t="shared" si="87"/>
        <v>801Xã Mỹ Lộc</v>
      </c>
      <c r="U2795" t="e">
        <f>VLOOKUP(S2795,'DM CQT mới'!$E$7:$E$132,1,)</f>
        <v>#N/A</v>
      </c>
      <c r="V2795" s="360" t="s">
        <v>6627</v>
      </c>
      <c r="W2795" s="363" t="s">
        <v>16190</v>
      </c>
      <c r="X2795" t="b">
        <f t="shared" si="86"/>
        <v>1</v>
      </c>
    </row>
    <row r="2796" spans="1:24" ht="60" hidden="1">
      <c r="A2796" s="360" t="s">
        <v>14988</v>
      </c>
      <c r="B2796" s="361" t="s">
        <v>12610</v>
      </c>
      <c r="C2796" s="361">
        <v>3</v>
      </c>
      <c r="D2796" s="361" t="s">
        <v>6627</v>
      </c>
      <c r="E2796" s="361" t="s">
        <v>14989</v>
      </c>
      <c r="F2796" s="361" t="s">
        <v>16163</v>
      </c>
      <c r="G2796" s="361" t="s">
        <v>6481</v>
      </c>
      <c r="H2796" s="361" t="s">
        <v>7950</v>
      </c>
      <c r="I2796" s="363" t="s">
        <v>14972</v>
      </c>
      <c r="J2796" s="363" t="s">
        <v>12708</v>
      </c>
      <c r="K2796" s="360" t="s">
        <v>13750</v>
      </c>
      <c r="L2796" s="360" t="s">
        <v>6627</v>
      </c>
      <c r="M2796" s="360" t="s">
        <v>14989</v>
      </c>
      <c r="N2796" s="363" t="s">
        <v>16190</v>
      </c>
      <c r="O2796" s="363" t="s">
        <v>13926</v>
      </c>
      <c r="P2796" s="363" t="s">
        <v>14990</v>
      </c>
      <c r="Q2796" s="363" t="s">
        <v>14991</v>
      </c>
      <c r="R2796" s="363" t="s">
        <v>16191</v>
      </c>
      <c r="S2796" s="363" t="s">
        <v>10160</v>
      </c>
      <c r="T2796" s="419" t="str">
        <f t="shared" si="87"/>
        <v>801Xã Phước Vĩnh Tây</v>
      </c>
      <c r="U2796" t="e">
        <f>VLOOKUP(S2796,'DM CQT mới'!$E$7:$E$132,1,)</f>
        <v>#N/A</v>
      </c>
      <c r="V2796" s="360" t="s">
        <v>6627</v>
      </c>
      <c r="W2796" s="363" t="s">
        <v>16190</v>
      </c>
      <c r="X2796" t="b">
        <f t="shared" si="86"/>
        <v>1</v>
      </c>
    </row>
    <row r="2797" spans="1:24" ht="60" hidden="1">
      <c r="A2797" s="360" t="s">
        <v>14988</v>
      </c>
      <c r="B2797" s="361" t="s">
        <v>12610</v>
      </c>
      <c r="C2797" s="361">
        <v>3</v>
      </c>
      <c r="D2797" s="361" t="s">
        <v>6627</v>
      </c>
      <c r="E2797" s="361" t="s">
        <v>14989</v>
      </c>
      <c r="F2797" s="361" t="s">
        <v>16163</v>
      </c>
      <c r="G2797" s="361" t="s">
        <v>6481</v>
      </c>
      <c r="H2797" s="361" t="s">
        <v>7950</v>
      </c>
      <c r="I2797" s="363" t="s">
        <v>14972</v>
      </c>
      <c r="J2797" s="363" t="s">
        <v>12708</v>
      </c>
      <c r="K2797" s="360" t="s">
        <v>13750</v>
      </c>
      <c r="L2797" s="360" t="s">
        <v>6627</v>
      </c>
      <c r="M2797" s="360" t="s">
        <v>14989</v>
      </c>
      <c r="N2797" s="363" t="s">
        <v>16190</v>
      </c>
      <c r="O2797" s="363" t="s">
        <v>13926</v>
      </c>
      <c r="P2797" s="363" t="s">
        <v>14990</v>
      </c>
      <c r="Q2797" s="363" t="s">
        <v>14991</v>
      </c>
      <c r="R2797" s="363" t="s">
        <v>16191</v>
      </c>
      <c r="S2797" s="363" t="s">
        <v>10161</v>
      </c>
      <c r="T2797" s="419" t="str">
        <f t="shared" si="87"/>
        <v>801Xã Tân Tập</v>
      </c>
      <c r="U2797" t="e">
        <f>VLOOKUP(S2797,'DM CQT mới'!$E$7:$E$132,1,)</f>
        <v>#N/A</v>
      </c>
      <c r="V2797" s="360" t="s">
        <v>6627</v>
      </c>
      <c r="W2797" s="363" t="s">
        <v>16190</v>
      </c>
      <c r="X2797" t="b">
        <f t="shared" si="86"/>
        <v>1</v>
      </c>
    </row>
    <row r="2798" spans="1:24" ht="60" hidden="1">
      <c r="A2798" s="360" t="s">
        <v>14988</v>
      </c>
      <c r="B2798" s="361" t="s">
        <v>12610</v>
      </c>
      <c r="C2798" s="361">
        <v>3</v>
      </c>
      <c r="D2798" s="361" t="s">
        <v>6627</v>
      </c>
      <c r="E2798" s="361" t="s">
        <v>14989</v>
      </c>
      <c r="F2798" s="361" t="s">
        <v>16163</v>
      </c>
      <c r="G2798" s="361" t="s">
        <v>6481</v>
      </c>
      <c r="H2798" s="361" t="s">
        <v>7950</v>
      </c>
      <c r="I2798" s="363" t="s">
        <v>14972</v>
      </c>
      <c r="J2798" s="363" t="s">
        <v>12708</v>
      </c>
      <c r="K2798" s="360" t="s">
        <v>13750</v>
      </c>
      <c r="L2798" s="360" t="s">
        <v>6627</v>
      </c>
      <c r="M2798" s="360" t="s">
        <v>14989</v>
      </c>
      <c r="N2798" s="363" t="s">
        <v>16190</v>
      </c>
      <c r="O2798" s="363" t="s">
        <v>13926</v>
      </c>
      <c r="P2798" s="363" t="s">
        <v>14990</v>
      </c>
      <c r="Q2798" s="363" t="s">
        <v>14991</v>
      </c>
      <c r="R2798" s="363" t="s">
        <v>16191</v>
      </c>
      <c r="S2798" s="363" t="s">
        <v>10155</v>
      </c>
      <c r="T2798" s="419" t="str">
        <f t="shared" si="87"/>
        <v>801Xã Cần Đước</v>
      </c>
      <c r="U2798" t="e">
        <f>VLOOKUP(S2798,'DM CQT mới'!$E$7:$E$132,1,)</f>
        <v>#N/A</v>
      </c>
      <c r="V2798" s="360" t="s">
        <v>6627</v>
      </c>
      <c r="W2798" s="363" t="s">
        <v>16190</v>
      </c>
      <c r="X2798" t="b">
        <f t="shared" si="86"/>
        <v>1</v>
      </c>
    </row>
    <row r="2799" spans="1:24" ht="60" hidden="1">
      <c r="A2799" s="360" t="s">
        <v>14988</v>
      </c>
      <c r="B2799" s="361" t="s">
        <v>12610</v>
      </c>
      <c r="C2799" s="361">
        <v>3</v>
      </c>
      <c r="D2799" s="361" t="s">
        <v>6627</v>
      </c>
      <c r="E2799" s="361" t="s">
        <v>14989</v>
      </c>
      <c r="F2799" s="361" t="s">
        <v>16163</v>
      </c>
      <c r="G2799" s="361" t="s">
        <v>6481</v>
      </c>
      <c r="H2799" s="361" t="s">
        <v>7950</v>
      </c>
      <c r="I2799" s="363" t="s">
        <v>14972</v>
      </c>
      <c r="J2799" s="363" t="s">
        <v>12708</v>
      </c>
      <c r="K2799" s="360" t="s">
        <v>13750</v>
      </c>
      <c r="L2799" s="360" t="s">
        <v>6627</v>
      </c>
      <c r="M2799" s="360" t="s">
        <v>14989</v>
      </c>
      <c r="N2799" s="363" t="s">
        <v>16190</v>
      </c>
      <c r="O2799" s="363" t="s">
        <v>13926</v>
      </c>
      <c r="P2799" s="363" t="s">
        <v>14990</v>
      </c>
      <c r="Q2799" s="363" t="s">
        <v>14991</v>
      </c>
      <c r="R2799" s="363" t="s">
        <v>16191</v>
      </c>
      <c r="S2799" s="363" t="s">
        <v>10151</v>
      </c>
      <c r="T2799" s="419" t="str">
        <f t="shared" si="87"/>
        <v>801Xã Long Cang</v>
      </c>
      <c r="U2799" t="e">
        <f>VLOOKUP(S2799,'DM CQT mới'!$E$7:$E$132,1,)</f>
        <v>#N/A</v>
      </c>
      <c r="V2799" s="360" t="s">
        <v>6627</v>
      </c>
      <c r="W2799" s="363" t="s">
        <v>16190</v>
      </c>
      <c r="X2799" t="b">
        <f t="shared" si="86"/>
        <v>1</v>
      </c>
    </row>
    <row r="2800" spans="1:24" ht="60" hidden="1">
      <c r="A2800" s="360" t="s">
        <v>14988</v>
      </c>
      <c r="B2800" s="361" t="s">
        <v>12610</v>
      </c>
      <c r="C2800" s="361">
        <v>3</v>
      </c>
      <c r="D2800" s="361" t="s">
        <v>6627</v>
      </c>
      <c r="E2800" s="361" t="s">
        <v>14989</v>
      </c>
      <c r="F2800" s="361" t="s">
        <v>16163</v>
      </c>
      <c r="G2800" s="361" t="s">
        <v>6481</v>
      </c>
      <c r="H2800" s="361" t="s">
        <v>7950</v>
      </c>
      <c r="I2800" s="363" t="s">
        <v>14972</v>
      </c>
      <c r="J2800" s="363" t="s">
        <v>12708</v>
      </c>
      <c r="K2800" s="360" t="s">
        <v>13750</v>
      </c>
      <c r="L2800" s="360" t="s">
        <v>6627</v>
      </c>
      <c r="M2800" s="360" t="s">
        <v>14989</v>
      </c>
      <c r="N2800" s="363" t="s">
        <v>16190</v>
      </c>
      <c r="O2800" s="363" t="s">
        <v>13926</v>
      </c>
      <c r="P2800" s="363" t="s">
        <v>14990</v>
      </c>
      <c r="Q2800" s="363" t="s">
        <v>14991</v>
      </c>
      <c r="R2800" s="363" t="s">
        <v>16191</v>
      </c>
      <c r="S2800" s="363" t="s">
        <v>10152</v>
      </c>
      <c r="T2800" s="419" t="str">
        <f t="shared" si="87"/>
        <v>801Xã Rạch Kiến</v>
      </c>
      <c r="U2800" t="e">
        <f>VLOOKUP(S2800,'DM CQT mới'!$E$7:$E$132,1,)</f>
        <v>#N/A</v>
      </c>
      <c r="V2800" s="360" t="s">
        <v>6627</v>
      </c>
      <c r="W2800" s="363" t="s">
        <v>16190</v>
      </c>
      <c r="X2800" t="b">
        <f t="shared" si="86"/>
        <v>1</v>
      </c>
    </row>
    <row r="2801" spans="1:24" ht="60" hidden="1">
      <c r="A2801" s="360" t="s">
        <v>14988</v>
      </c>
      <c r="B2801" s="361" t="s">
        <v>12610</v>
      </c>
      <c r="C2801" s="361">
        <v>3</v>
      </c>
      <c r="D2801" s="361" t="s">
        <v>6627</v>
      </c>
      <c r="E2801" s="361" t="s">
        <v>14989</v>
      </c>
      <c r="F2801" s="361" t="s">
        <v>16163</v>
      </c>
      <c r="G2801" s="361" t="s">
        <v>6481</v>
      </c>
      <c r="H2801" s="361" t="s">
        <v>7950</v>
      </c>
      <c r="I2801" s="363" t="s">
        <v>14972</v>
      </c>
      <c r="J2801" s="363" t="s">
        <v>12708</v>
      </c>
      <c r="K2801" s="360" t="s">
        <v>13750</v>
      </c>
      <c r="L2801" s="360" t="s">
        <v>6627</v>
      </c>
      <c r="M2801" s="360" t="s">
        <v>14989</v>
      </c>
      <c r="N2801" s="363" t="s">
        <v>16190</v>
      </c>
      <c r="O2801" s="363" t="s">
        <v>13926</v>
      </c>
      <c r="P2801" s="363" t="s">
        <v>14990</v>
      </c>
      <c r="Q2801" s="363" t="s">
        <v>14991</v>
      </c>
      <c r="R2801" s="363" t="s">
        <v>16191</v>
      </c>
      <c r="S2801" s="363" t="s">
        <v>10153</v>
      </c>
      <c r="T2801" s="419" t="str">
        <f t="shared" si="87"/>
        <v>801Xã Mỹ Lệ</v>
      </c>
      <c r="U2801" t="e">
        <f>VLOOKUP(S2801,'DM CQT mới'!$E$7:$E$132,1,)</f>
        <v>#N/A</v>
      </c>
      <c r="V2801" s="360" t="s">
        <v>6627</v>
      </c>
      <c r="W2801" s="363" t="s">
        <v>16190</v>
      </c>
      <c r="X2801" t="b">
        <f t="shared" si="86"/>
        <v>1</v>
      </c>
    </row>
    <row r="2802" spans="1:24" ht="60" hidden="1">
      <c r="A2802" s="360" t="s">
        <v>14988</v>
      </c>
      <c r="B2802" s="361" t="s">
        <v>12610</v>
      </c>
      <c r="C2802" s="361">
        <v>3</v>
      </c>
      <c r="D2802" s="361" t="s">
        <v>6627</v>
      </c>
      <c r="E2802" s="361" t="s">
        <v>14989</v>
      </c>
      <c r="F2802" s="361" t="s">
        <v>16163</v>
      </c>
      <c r="G2802" s="361" t="s">
        <v>6481</v>
      </c>
      <c r="H2802" s="361" t="s">
        <v>7950</v>
      </c>
      <c r="I2802" s="363" t="s">
        <v>14972</v>
      </c>
      <c r="J2802" s="363" t="s">
        <v>12708</v>
      </c>
      <c r="K2802" s="360" t="s">
        <v>13750</v>
      </c>
      <c r="L2802" s="360" t="s">
        <v>6627</v>
      </c>
      <c r="M2802" s="360" t="s">
        <v>14989</v>
      </c>
      <c r="N2802" s="363" t="s">
        <v>16190</v>
      </c>
      <c r="O2802" s="363" t="s">
        <v>13926</v>
      </c>
      <c r="P2802" s="363" t="s">
        <v>14990</v>
      </c>
      <c r="Q2802" s="363" t="s">
        <v>14991</v>
      </c>
      <c r="R2802" s="363" t="s">
        <v>16191</v>
      </c>
      <c r="S2802" s="363" t="s">
        <v>10154</v>
      </c>
      <c r="T2802" s="419" t="str">
        <f t="shared" si="87"/>
        <v>801Xã Tân Lân</v>
      </c>
      <c r="U2802" t="e">
        <f>VLOOKUP(S2802,'DM CQT mới'!$E$7:$E$132,1,)</f>
        <v>#N/A</v>
      </c>
      <c r="V2802" s="360" t="s">
        <v>6627</v>
      </c>
      <c r="W2802" s="363" t="s">
        <v>16190</v>
      </c>
      <c r="X2802" t="b">
        <f t="shared" si="86"/>
        <v>1</v>
      </c>
    </row>
    <row r="2803" spans="1:24" ht="60" hidden="1">
      <c r="A2803" s="360" t="s">
        <v>14988</v>
      </c>
      <c r="B2803" s="361" t="s">
        <v>12610</v>
      </c>
      <c r="C2803" s="361">
        <v>3</v>
      </c>
      <c r="D2803" s="361" t="s">
        <v>6627</v>
      </c>
      <c r="E2803" s="361" t="s">
        <v>14989</v>
      </c>
      <c r="F2803" s="361" t="s">
        <v>16163</v>
      </c>
      <c r="G2803" s="361" t="s">
        <v>6481</v>
      </c>
      <c r="H2803" s="361" t="s">
        <v>7950</v>
      </c>
      <c r="I2803" s="363" t="s">
        <v>14972</v>
      </c>
      <c r="J2803" s="363" t="s">
        <v>12708</v>
      </c>
      <c r="K2803" s="360" t="s">
        <v>13750</v>
      </c>
      <c r="L2803" s="360" t="s">
        <v>6627</v>
      </c>
      <c r="M2803" s="360" t="s">
        <v>14989</v>
      </c>
      <c r="N2803" s="363" t="s">
        <v>16190</v>
      </c>
      <c r="O2803" s="363" t="s">
        <v>13926</v>
      </c>
      <c r="P2803" s="363" t="s">
        <v>14990</v>
      </c>
      <c r="Q2803" s="363" t="s">
        <v>14991</v>
      </c>
      <c r="R2803" s="363" t="s">
        <v>16191</v>
      </c>
      <c r="S2803" s="363" t="s">
        <v>10156</v>
      </c>
      <c r="T2803" s="419" t="str">
        <f t="shared" si="87"/>
        <v>801Xã Long Hựu</v>
      </c>
      <c r="U2803" t="e">
        <f>VLOOKUP(S2803,'DM CQT mới'!$E$7:$E$132,1,)</f>
        <v>#N/A</v>
      </c>
      <c r="V2803" s="360" t="s">
        <v>6627</v>
      </c>
      <c r="W2803" s="363" t="s">
        <v>16190</v>
      </c>
      <c r="X2803" t="b">
        <f t="shared" si="86"/>
        <v>1</v>
      </c>
    </row>
    <row r="2804" spans="1:24" ht="45" hidden="1">
      <c r="A2804" s="360" t="s">
        <v>14992</v>
      </c>
      <c r="B2804" s="361" t="s">
        <v>12610</v>
      </c>
      <c r="C2804" s="361">
        <v>4</v>
      </c>
      <c r="D2804" s="361" t="s">
        <v>6550</v>
      </c>
      <c r="E2804" s="361" t="s">
        <v>14993</v>
      </c>
      <c r="F2804" s="361" t="s">
        <v>16165</v>
      </c>
      <c r="G2804" s="361" t="s">
        <v>6481</v>
      </c>
      <c r="H2804" s="361" t="s">
        <v>7950</v>
      </c>
      <c r="I2804" s="363" t="s">
        <v>14972</v>
      </c>
      <c r="J2804" s="363" t="s">
        <v>12708</v>
      </c>
      <c r="K2804" s="360" t="s">
        <v>13753</v>
      </c>
      <c r="L2804" s="360" t="s">
        <v>6550</v>
      </c>
      <c r="M2804" s="360" t="s">
        <v>14993</v>
      </c>
      <c r="N2804" s="363" t="s">
        <v>16192</v>
      </c>
      <c r="O2804" s="363" t="s">
        <v>13926</v>
      </c>
      <c r="P2804" s="363" t="s">
        <v>14994</v>
      </c>
      <c r="Q2804" s="363" t="s">
        <v>14995</v>
      </c>
      <c r="R2804" s="363" t="s">
        <v>16193</v>
      </c>
      <c r="S2804" s="363" t="s">
        <v>10135</v>
      </c>
      <c r="T2804" s="419" t="str">
        <f t="shared" si="87"/>
        <v>801Xã Tân Thạnh</v>
      </c>
      <c r="U2804" t="e">
        <f>VLOOKUP(S2804,'DM CQT mới'!$E$7:$E$132,1,)</f>
        <v>#N/A</v>
      </c>
      <c r="V2804" s="360" t="s">
        <v>6550</v>
      </c>
      <c r="W2804" s="363" t="s">
        <v>16192</v>
      </c>
      <c r="X2804" t="b">
        <f t="shared" si="86"/>
        <v>1</v>
      </c>
    </row>
    <row r="2805" spans="1:24" ht="45" hidden="1">
      <c r="A2805" s="360" t="s">
        <v>14992</v>
      </c>
      <c r="B2805" s="361" t="s">
        <v>12610</v>
      </c>
      <c r="C2805" s="361">
        <v>4</v>
      </c>
      <c r="D2805" s="361" t="s">
        <v>6550</v>
      </c>
      <c r="E2805" s="361" t="s">
        <v>14993</v>
      </c>
      <c r="F2805" s="361" t="s">
        <v>16165</v>
      </c>
      <c r="G2805" s="361" t="s">
        <v>6481</v>
      </c>
      <c r="H2805" s="361" t="s">
        <v>7950</v>
      </c>
      <c r="I2805" s="363" t="s">
        <v>14972</v>
      </c>
      <c r="J2805" s="363" t="s">
        <v>12708</v>
      </c>
      <c r="K2805" s="360" t="s">
        <v>13753</v>
      </c>
      <c r="L2805" s="360" t="s">
        <v>6550</v>
      </c>
      <c r="M2805" s="360" t="s">
        <v>14993</v>
      </c>
      <c r="N2805" s="363" t="s">
        <v>16192</v>
      </c>
      <c r="O2805" s="363" t="s">
        <v>13926</v>
      </c>
      <c r="P2805" s="363" t="s">
        <v>14994</v>
      </c>
      <c r="Q2805" s="363" t="s">
        <v>14995</v>
      </c>
      <c r="R2805" s="363" t="s">
        <v>16193</v>
      </c>
      <c r="S2805" s="363" t="s">
        <v>10133</v>
      </c>
      <c r="T2805" s="419" t="str">
        <f t="shared" si="87"/>
        <v>801Xã Hậu Thạnh</v>
      </c>
      <c r="U2805" t="e">
        <f>VLOOKUP(S2805,'DM CQT mới'!$E$7:$E$132,1,)</f>
        <v>#N/A</v>
      </c>
      <c r="V2805" s="360" t="s">
        <v>6550</v>
      </c>
      <c r="W2805" s="363" t="s">
        <v>16192</v>
      </c>
      <c r="X2805" t="b">
        <f t="shared" si="86"/>
        <v>1</v>
      </c>
    </row>
    <row r="2806" spans="1:24" ht="45" hidden="1">
      <c r="A2806" s="360" t="s">
        <v>14992</v>
      </c>
      <c r="B2806" s="361" t="s">
        <v>12610</v>
      </c>
      <c r="C2806" s="361">
        <v>4</v>
      </c>
      <c r="D2806" s="361" t="s">
        <v>6550</v>
      </c>
      <c r="E2806" s="361" t="s">
        <v>14993</v>
      </c>
      <c r="F2806" s="361" t="s">
        <v>16165</v>
      </c>
      <c r="G2806" s="361" t="s">
        <v>6481</v>
      </c>
      <c r="H2806" s="361" t="s">
        <v>7950</v>
      </c>
      <c r="I2806" s="363" t="s">
        <v>14972</v>
      </c>
      <c r="J2806" s="363" t="s">
        <v>12708</v>
      </c>
      <c r="K2806" s="360" t="s">
        <v>13753</v>
      </c>
      <c r="L2806" s="360" t="s">
        <v>6550</v>
      </c>
      <c r="M2806" s="360" t="s">
        <v>14993</v>
      </c>
      <c r="N2806" s="363" t="s">
        <v>16192</v>
      </c>
      <c r="O2806" s="363" t="s">
        <v>13926</v>
      </c>
      <c r="P2806" s="363" t="s">
        <v>14994</v>
      </c>
      <c r="Q2806" s="363" t="s">
        <v>14995</v>
      </c>
      <c r="R2806" s="363" t="s">
        <v>16193</v>
      </c>
      <c r="S2806" s="363" t="s">
        <v>15393</v>
      </c>
      <c r="T2806" s="419" t="str">
        <f t="shared" si="87"/>
        <v>801Xã Nhơn Hòa Lập</v>
      </c>
      <c r="U2806" t="e">
        <f>VLOOKUP(S2806,'DM CQT mới'!$E$7:$E$132,1,)</f>
        <v>#N/A</v>
      </c>
      <c r="V2806" s="360" t="s">
        <v>6550</v>
      </c>
      <c r="W2806" s="363" t="s">
        <v>16192</v>
      </c>
      <c r="X2806" t="b">
        <f t="shared" si="86"/>
        <v>1</v>
      </c>
    </row>
    <row r="2807" spans="1:24" ht="45" hidden="1">
      <c r="A2807" s="360" t="s">
        <v>14992</v>
      </c>
      <c r="B2807" s="361" t="s">
        <v>12610</v>
      </c>
      <c r="C2807" s="361">
        <v>4</v>
      </c>
      <c r="D2807" s="361" t="s">
        <v>6550</v>
      </c>
      <c r="E2807" s="361" t="s">
        <v>14993</v>
      </c>
      <c r="F2807" s="361" t="s">
        <v>16165</v>
      </c>
      <c r="G2807" s="361" t="s">
        <v>6481</v>
      </c>
      <c r="H2807" s="361" t="s">
        <v>7950</v>
      </c>
      <c r="I2807" s="363" t="s">
        <v>14972</v>
      </c>
      <c r="J2807" s="363" t="s">
        <v>12708</v>
      </c>
      <c r="K2807" s="360" t="s">
        <v>13753</v>
      </c>
      <c r="L2807" s="360" t="s">
        <v>6550</v>
      </c>
      <c r="M2807" s="360" t="s">
        <v>14993</v>
      </c>
      <c r="N2807" s="363" t="s">
        <v>16192</v>
      </c>
      <c r="O2807" s="363" t="s">
        <v>13926</v>
      </c>
      <c r="P2807" s="363" t="s">
        <v>14994</v>
      </c>
      <c r="Q2807" s="363" t="s">
        <v>14995</v>
      </c>
      <c r="R2807" s="363" t="s">
        <v>16193</v>
      </c>
      <c r="S2807" s="363" t="s">
        <v>10134</v>
      </c>
      <c r="T2807" s="419" t="str">
        <f t="shared" si="87"/>
        <v>801Xã Nhơn Ninh</v>
      </c>
      <c r="U2807" t="e">
        <f>VLOOKUP(S2807,'DM CQT mới'!$E$7:$E$132,1,)</f>
        <v>#N/A</v>
      </c>
      <c r="V2807" s="360" t="s">
        <v>6550</v>
      </c>
      <c r="W2807" s="363" t="s">
        <v>16192</v>
      </c>
      <c r="X2807" t="b">
        <f t="shared" si="86"/>
        <v>1</v>
      </c>
    </row>
    <row r="2808" spans="1:24" ht="45" hidden="1">
      <c r="A2808" s="360" t="s">
        <v>14992</v>
      </c>
      <c r="B2808" s="361" t="s">
        <v>12610</v>
      </c>
      <c r="C2808" s="361">
        <v>4</v>
      </c>
      <c r="D2808" s="361" t="s">
        <v>6550</v>
      </c>
      <c r="E2808" s="361" t="s">
        <v>14993</v>
      </c>
      <c r="F2808" s="361" t="s">
        <v>16165</v>
      </c>
      <c r="G2808" s="361" t="s">
        <v>6481</v>
      </c>
      <c r="H2808" s="361" t="s">
        <v>7950</v>
      </c>
      <c r="I2808" s="363" t="s">
        <v>14972</v>
      </c>
      <c r="J2808" s="363" t="s">
        <v>12708</v>
      </c>
      <c r="K2808" s="360" t="s">
        <v>13753</v>
      </c>
      <c r="L2808" s="360" t="s">
        <v>6550</v>
      </c>
      <c r="M2808" s="360" t="s">
        <v>14993</v>
      </c>
      <c r="N2808" s="363" t="s">
        <v>16192</v>
      </c>
      <c r="O2808" s="363" t="s">
        <v>13926</v>
      </c>
      <c r="P2808" s="363" t="s">
        <v>14994</v>
      </c>
      <c r="Q2808" s="363" t="s">
        <v>14995</v>
      </c>
      <c r="R2808" s="363" t="s">
        <v>16193</v>
      </c>
      <c r="S2808" s="363" t="s">
        <v>10137</v>
      </c>
      <c r="T2808" s="419" t="str">
        <f t="shared" si="87"/>
        <v>801Xã Thạnh Hóa</v>
      </c>
      <c r="U2808" t="e">
        <f>VLOOKUP(S2808,'DM CQT mới'!$E$7:$E$132,1,)</f>
        <v>#N/A</v>
      </c>
      <c r="V2808" s="360" t="s">
        <v>6550</v>
      </c>
      <c r="W2808" s="363" t="s">
        <v>16192</v>
      </c>
      <c r="X2808" t="b">
        <f t="shared" si="86"/>
        <v>1</v>
      </c>
    </row>
    <row r="2809" spans="1:24" ht="45" hidden="1">
      <c r="A2809" s="360" t="s">
        <v>14992</v>
      </c>
      <c r="B2809" s="361" t="s">
        <v>12610</v>
      </c>
      <c r="C2809" s="361">
        <v>4</v>
      </c>
      <c r="D2809" s="361" t="s">
        <v>6550</v>
      </c>
      <c r="E2809" s="361" t="s">
        <v>14993</v>
      </c>
      <c r="F2809" s="361" t="s">
        <v>16165</v>
      </c>
      <c r="G2809" s="361" t="s">
        <v>6481</v>
      </c>
      <c r="H2809" s="361" t="s">
        <v>7950</v>
      </c>
      <c r="I2809" s="363" t="s">
        <v>14972</v>
      </c>
      <c r="J2809" s="363" t="s">
        <v>12708</v>
      </c>
      <c r="K2809" s="360" t="s">
        <v>13753</v>
      </c>
      <c r="L2809" s="360" t="s">
        <v>6550</v>
      </c>
      <c r="M2809" s="360" t="s">
        <v>14993</v>
      </c>
      <c r="N2809" s="363" t="s">
        <v>16192</v>
      </c>
      <c r="O2809" s="363" t="s">
        <v>13926</v>
      </c>
      <c r="P2809" s="363" t="s">
        <v>14994</v>
      </c>
      <c r="Q2809" s="363" t="s">
        <v>14995</v>
      </c>
      <c r="R2809" s="363" t="s">
        <v>16193</v>
      </c>
      <c r="S2809" s="363" t="s">
        <v>8238</v>
      </c>
      <c r="T2809" s="419" t="str">
        <f t="shared" si="87"/>
        <v>801Xã Bình Thành</v>
      </c>
      <c r="U2809" t="e">
        <f>VLOOKUP(S2809,'DM CQT mới'!$E$7:$E$132,1,)</f>
        <v>#N/A</v>
      </c>
      <c r="V2809" s="360" t="s">
        <v>6550</v>
      </c>
      <c r="W2809" s="363" t="s">
        <v>16192</v>
      </c>
      <c r="X2809" t="b">
        <f t="shared" si="86"/>
        <v>1</v>
      </c>
    </row>
    <row r="2810" spans="1:24" ht="45" hidden="1">
      <c r="A2810" s="360" t="s">
        <v>14992</v>
      </c>
      <c r="B2810" s="361" t="s">
        <v>12610</v>
      </c>
      <c r="C2810" s="361">
        <v>4</v>
      </c>
      <c r="D2810" s="361" t="s">
        <v>6550</v>
      </c>
      <c r="E2810" s="361" t="s">
        <v>14993</v>
      </c>
      <c r="F2810" s="361" t="s">
        <v>16165</v>
      </c>
      <c r="G2810" s="361" t="s">
        <v>6481</v>
      </c>
      <c r="H2810" s="361" t="s">
        <v>7950</v>
      </c>
      <c r="I2810" s="363" t="s">
        <v>14972</v>
      </c>
      <c r="J2810" s="363" t="s">
        <v>12708</v>
      </c>
      <c r="K2810" s="360" t="s">
        <v>13753</v>
      </c>
      <c r="L2810" s="360" t="s">
        <v>6550</v>
      </c>
      <c r="M2810" s="360" t="s">
        <v>14993</v>
      </c>
      <c r="N2810" s="363" t="s">
        <v>16192</v>
      </c>
      <c r="O2810" s="363" t="s">
        <v>13926</v>
      </c>
      <c r="P2810" s="363" t="s">
        <v>14994</v>
      </c>
      <c r="Q2810" s="363" t="s">
        <v>14995</v>
      </c>
      <c r="R2810" s="363" t="s">
        <v>16193</v>
      </c>
      <c r="S2810" s="363" t="s">
        <v>10136</v>
      </c>
      <c r="T2810" s="419" t="str">
        <f t="shared" si="87"/>
        <v>801Xã Thạnh Phước</v>
      </c>
      <c r="U2810" t="e">
        <f>VLOOKUP(S2810,'DM CQT mới'!$E$7:$E$132,1,)</f>
        <v>#N/A</v>
      </c>
      <c r="V2810" s="360" t="s">
        <v>6550</v>
      </c>
      <c r="W2810" s="363" t="s">
        <v>16192</v>
      </c>
      <c r="X2810" t="b">
        <f t="shared" si="86"/>
        <v>1</v>
      </c>
    </row>
    <row r="2811" spans="1:24" ht="45" hidden="1">
      <c r="A2811" s="360" t="s">
        <v>14992</v>
      </c>
      <c r="B2811" s="361" t="s">
        <v>12610</v>
      </c>
      <c r="C2811" s="361">
        <v>4</v>
      </c>
      <c r="D2811" s="361" t="s">
        <v>6550</v>
      </c>
      <c r="E2811" s="361" t="s">
        <v>14993</v>
      </c>
      <c r="F2811" s="361" t="s">
        <v>16165</v>
      </c>
      <c r="G2811" s="361" t="s">
        <v>6481</v>
      </c>
      <c r="H2811" s="361" t="s">
        <v>7950</v>
      </c>
      <c r="I2811" s="363" t="s">
        <v>14972</v>
      </c>
      <c r="J2811" s="363" t="s">
        <v>12708</v>
      </c>
      <c r="K2811" s="360" t="s">
        <v>13753</v>
      </c>
      <c r="L2811" s="360" t="s">
        <v>6550</v>
      </c>
      <c r="M2811" s="360" t="s">
        <v>14993</v>
      </c>
      <c r="N2811" s="363" t="s">
        <v>16192</v>
      </c>
      <c r="O2811" s="363" t="s">
        <v>13926</v>
      </c>
      <c r="P2811" s="363" t="s">
        <v>14994</v>
      </c>
      <c r="Q2811" s="363" t="s">
        <v>14995</v>
      </c>
      <c r="R2811" s="363" t="s">
        <v>16193</v>
      </c>
      <c r="S2811" s="363" t="s">
        <v>10138</v>
      </c>
      <c r="T2811" s="419" t="str">
        <f t="shared" si="87"/>
        <v>801Xã Tân Tây</v>
      </c>
      <c r="U2811" t="e">
        <f>VLOOKUP(S2811,'DM CQT mới'!$E$7:$E$132,1,)</f>
        <v>#N/A</v>
      </c>
      <c r="V2811" s="360" t="s">
        <v>6550</v>
      </c>
      <c r="W2811" s="363" t="s">
        <v>16192</v>
      </c>
      <c r="X2811" t="b">
        <f t="shared" si="86"/>
        <v>1</v>
      </c>
    </row>
    <row r="2812" spans="1:24" ht="45" hidden="1">
      <c r="A2812" s="360" t="s">
        <v>14996</v>
      </c>
      <c r="B2812" s="361" t="s">
        <v>12610</v>
      </c>
      <c r="C2812" s="361">
        <v>5</v>
      </c>
      <c r="D2812" s="361" t="s">
        <v>6539</v>
      </c>
      <c r="E2812" s="361" t="s">
        <v>14997</v>
      </c>
      <c r="F2812" s="361" t="s">
        <v>16167</v>
      </c>
      <c r="G2812" s="361" t="s">
        <v>6481</v>
      </c>
      <c r="H2812" s="361" t="s">
        <v>7950</v>
      </c>
      <c r="I2812" s="363" t="s">
        <v>14972</v>
      </c>
      <c r="J2812" s="363" t="s">
        <v>12708</v>
      </c>
      <c r="K2812" s="360" t="s">
        <v>13756</v>
      </c>
      <c r="L2812" s="360" t="s">
        <v>6539</v>
      </c>
      <c r="M2812" s="360" t="s">
        <v>14997</v>
      </c>
      <c r="N2812" s="363" t="s">
        <v>16194</v>
      </c>
      <c r="O2812" s="363" t="s">
        <v>13926</v>
      </c>
      <c r="P2812" s="363" t="s">
        <v>14998</v>
      </c>
      <c r="Q2812" s="363" t="s">
        <v>14999</v>
      </c>
      <c r="R2812" s="363" t="s">
        <v>16195</v>
      </c>
      <c r="S2812" s="363" t="s">
        <v>10132</v>
      </c>
      <c r="T2812" s="419" t="str">
        <f t="shared" si="87"/>
        <v>801Phường Kiến Tường</v>
      </c>
      <c r="U2812" t="e">
        <f>VLOOKUP(S2812,'DM CQT mới'!$E$7:$E$132,1,)</f>
        <v>#N/A</v>
      </c>
      <c r="V2812" s="360" t="s">
        <v>6539</v>
      </c>
      <c r="W2812" s="363" t="s">
        <v>16194</v>
      </c>
      <c r="X2812" t="b">
        <f t="shared" si="86"/>
        <v>1</v>
      </c>
    </row>
    <row r="2813" spans="1:24" ht="45" hidden="1">
      <c r="A2813" s="360" t="s">
        <v>14996</v>
      </c>
      <c r="B2813" s="361" t="s">
        <v>12610</v>
      </c>
      <c r="C2813" s="361">
        <v>5</v>
      </c>
      <c r="D2813" s="361" t="s">
        <v>6539</v>
      </c>
      <c r="E2813" s="361" t="s">
        <v>14997</v>
      </c>
      <c r="F2813" s="361" t="s">
        <v>16167</v>
      </c>
      <c r="G2813" s="361" t="s">
        <v>6481</v>
      </c>
      <c r="H2813" s="361" t="s">
        <v>7950</v>
      </c>
      <c r="I2813" s="363" t="s">
        <v>14972</v>
      </c>
      <c r="J2813" s="363" t="s">
        <v>12708</v>
      </c>
      <c r="K2813" s="360" t="s">
        <v>13756</v>
      </c>
      <c r="L2813" s="360" t="s">
        <v>6539</v>
      </c>
      <c r="M2813" s="360" t="s">
        <v>14997</v>
      </c>
      <c r="N2813" s="363" t="s">
        <v>16194</v>
      </c>
      <c r="O2813" s="363" t="s">
        <v>13926</v>
      </c>
      <c r="P2813" s="363" t="s">
        <v>14998</v>
      </c>
      <c r="Q2813" s="363" t="s">
        <v>14999</v>
      </c>
      <c r="R2813" s="363" t="s">
        <v>16195</v>
      </c>
      <c r="S2813" s="363" t="s">
        <v>9801</v>
      </c>
      <c r="T2813" s="419" t="str">
        <f t="shared" si="87"/>
        <v>801Xã Bình Hiệp</v>
      </c>
      <c r="U2813" t="e">
        <f>VLOOKUP(S2813,'DM CQT mới'!$E$7:$E$132,1,)</f>
        <v>#N/A</v>
      </c>
      <c r="V2813" s="360" t="s">
        <v>6539</v>
      </c>
      <c r="W2813" s="363" t="s">
        <v>16194</v>
      </c>
      <c r="X2813" t="b">
        <f t="shared" si="86"/>
        <v>1</v>
      </c>
    </row>
    <row r="2814" spans="1:24" ht="45" hidden="1">
      <c r="A2814" s="360" t="s">
        <v>14996</v>
      </c>
      <c r="B2814" s="361" t="s">
        <v>12610</v>
      </c>
      <c r="C2814" s="361">
        <v>5</v>
      </c>
      <c r="D2814" s="361" t="s">
        <v>6539</v>
      </c>
      <c r="E2814" s="361" t="s">
        <v>14997</v>
      </c>
      <c r="F2814" s="361" t="s">
        <v>16167</v>
      </c>
      <c r="G2814" s="361" t="s">
        <v>6481</v>
      </c>
      <c r="H2814" s="361" t="s">
        <v>7950</v>
      </c>
      <c r="I2814" s="363" t="s">
        <v>14972</v>
      </c>
      <c r="J2814" s="363" t="s">
        <v>12708</v>
      </c>
      <c r="K2814" s="360" t="s">
        <v>13756</v>
      </c>
      <c r="L2814" s="360" t="s">
        <v>6539</v>
      </c>
      <c r="M2814" s="360" t="s">
        <v>14997</v>
      </c>
      <c r="N2814" s="363" t="s">
        <v>16194</v>
      </c>
      <c r="O2814" s="363" t="s">
        <v>13926</v>
      </c>
      <c r="P2814" s="363" t="s">
        <v>14998</v>
      </c>
      <c r="Q2814" s="363" t="s">
        <v>14999</v>
      </c>
      <c r="R2814" s="363" t="s">
        <v>16195</v>
      </c>
      <c r="S2814" s="363" t="s">
        <v>10131</v>
      </c>
      <c r="T2814" s="419" t="str">
        <f t="shared" si="87"/>
        <v>801Xã Tuyên Thạnh</v>
      </c>
      <c r="U2814" t="e">
        <f>VLOOKUP(S2814,'DM CQT mới'!$E$7:$E$132,1,)</f>
        <v>#N/A</v>
      </c>
      <c r="V2814" s="360" t="s">
        <v>6539</v>
      </c>
      <c r="W2814" s="363" t="s">
        <v>16194</v>
      </c>
      <c r="X2814" t="b">
        <f t="shared" si="86"/>
        <v>1</v>
      </c>
    </row>
    <row r="2815" spans="1:24" ht="45" hidden="1">
      <c r="A2815" s="360" t="s">
        <v>14996</v>
      </c>
      <c r="B2815" s="361" t="s">
        <v>12610</v>
      </c>
      <c r="C2815" s="361">
        <v>5</v>
      </c>
      <c r="D2815" s="361" t="s">
        <v>6539</v>
      </c>
      <c r="E2815" s="361" t="s">
        <v>14997</v>
      </c>
      <c r="F2815" s="361" t="s">
        <v>16167</v>
      </c>
      <c r="G2815" s="361" t="s">
        <v>6481</v>
      </c>
      <c r="H2815" s="361" t="s">
        <v>7950</v>
      </c>
      <c r="I2815" s="363" t="s">
        <v>14972</v>
      </c>
      <c r="J2815" s="363" t="s">
        <v>12708</v>
      </c>
      <c r="K2815" s="360" t="s">
        <v>13756</v>
      </c>
      <c r="L2815" s="360" t="s">
        <v>6539</v>
      </c>
      <c r="M2815" s="360" t="s">
        <v>14997</v>
      </c>
      <c r="N2815" s="363" t="s">
        <v>16194</v>
      </c>
      <c r="O2815" s="363" t="s">
        <v>13926</v>
      </c>
      <c r="P2815" s="363" t="s">
        <v>14998</v>
      </c>
      <c r="Q2815" s="363" t="s">
        <v>14999</v>
      </c>
      <c r="R2815" s="363" t="s">
        <v>16195</v>
      </c>
      <c r="S2815" s="363" t="s">
        <v>15394</v>
      </c>
      <c r="T2815" s="419" t="str">
        <f t="shared" si="87"/>
        <v>801Xã Mộc Hóa</v>
      </c>
      <c r="U2815" t="e">
        <f>VLOOKUP(S2815,'DM CQT mới'!$E$7:$E$132,1,)</f>
        <v>#N/A</v>
      </c>
      <c r="V2815" s="360" t="s">
        <v>6539</v>
      </c>
      <c r="W2815" s="363" t="s">
        <v>16194</v>
      </c>
      <c r="X2815" t="b">
        <f t="shared" si="86"/>
        <v>1</v>
      </c>
    </row>
    <row r="2816" spans="1:24" ht="45" hidden="1">
      <c r="A2816" s="360" t="s">
        <v>14996</v>
      </c>
      <c r="B2816" s="361" t="s">
        <v>12610</v>
      </c>
      <c r="C2816" s="361">
        <v>5</v>
      </c>
      <c r="D2816" s="361" t="s">
        <v>6539</v>
      </c>
      <c r="E2816" s="361" t="s">
        <v>14997</v>
      </c>
      <c r="F2816" s="361" t="s">
        <v>16167</v>
      </c>
      <c r="G2816" s="361" t="s">
        <v>6481</v>
      </c>
      <c r="H2816" s="361" t="s">
        <v>7950</v>
      </c>
      <c r="I2816" s="363" t="s">
        <v>14972</v>
      </c>
      <c r="J2816" s="363" t="s">
        <v>12708</v>
      </c>
      <c r="K2816" s="360" t="s">
        <v>13756</v>
      </c>
      <c r="L2816" s="360" t="s">
        <v>6539</v>
      </c>
      <c r="M2816" s="360" t="s">
        <v>14997</v>
      </c>
      <c r="N2816" s="363" t="s">
        <v>16194</v>
      </c>
      <c r="O2816" s="363" t="s">
        <v>13926</v>
      </c>
      <c r="P2816" s="363" t="s">
        <v>14998</v>
      </c>
      <c r="Q2816" s="363" t="s">
        <v>14999</v>
      </c>
      <c r="R2816" s="363" t="s">
        <v>16195</v>
      </c>
      <c r="S2816" s="363" t="s">
        <v>15395</v>
      </c>
      <c r="T2816" s="419" t="str">
        <f t="shared" si="87"/>
        <v>801Xã Bình Hòa</v>
      </c>
      <c r="U2816" t="e">
        <f>VLOOKUP(S2816,'DM CQT mới'!$E$7:$E$132,1,)</f>
        <v>#N/A</v>
      </c>
      <c r="V2816" s="360" t="s">
        <v>6539</v>
      </c>
      <c r="W2816" s="363" t="s">
        <v>16194</v>
      </c>
      <c r="X2816" t="b">
        <f t="shared" si="86"/>
        <v>1</v>
      </c>
    </row>
    <row r="2817" spans="1:24" ht="45" hidden="1">
      <c r="A2817" s="360" t="s">
        <v>15000</v>
      </c>
      <c r="B2817" s="361" t="s">
        <v>12610</v>
      </c>
      <c r="C2817" s="361">
        <v>6</v>
      </c>
      <c r="D2817" s="361" t="s">
        <v>6515</v>
      </c>
      <c r="E2817" s="361" t="s">
        <v>15001</v>
      </c>
      <c r="F2817" s="361" t="s">
        <v>16169</v>
      </c>
      <c r="G2817" s="361" t="s">
        <v>6481</v>
      </c>
      <c r="H2817" s="361" t="s">
        <v>7950</v>
      </c>
      <c r="I2817" s="363" t="s">
        <v>14972</v>
      </c>
      <c r="J2817" s="363" t="s">
        <v>12708</v>
      </c>
      <c r="K2817" s="360" t="s">
        <v>13759</v>
      </c>
      <c r="L2817" s="360" t="s">
        <v>6515</v>
      </c>
      <c r="M2817" s="360" t="s">
        <v>15001</v>
      </c>
      <c r="N2817" s="363" t="s">
        <v>16196</v>
      </c>
      <c r="O2817" s="363" t="s">
        <v>13926</v>
      </c>
      <c r="P2817" s="363" t="s">
        <v>15002</v>
      </c>
      <c r="Q2817" s="363" t="s">
        <v>15003</v>
      </c>
      <c r="R2817" s="363" t="s">
        <v>16197</v>
      </c>
      <c r="S2817" s="363" t="s">
        <v>8607</v>
      </c>
      <c r="T2817" s="419" t="str">
        <f t="shared" si="87"/>
        <v>801Xã Vĩnh Hưng</v>
      </c>
      <c r="U2817" t="e">
        <f>VLOOKUP(S2817,'DM CQT mới'!$E$7:$E$132,1,)</f>
        <v>#N/A</v>
      </c>
      <c r="V2817" s="360" t="s">
        <v>6515</v>
      </c>
      <c r="W2817" s="363" t="s">
        <v>16196</v>
      </c>
      <c r="X2817" t="b">
        <f t="shared" si="86"/>
        <v>1</v>
      </c>
    </row>
    <row r="2818" spans="1:24" ht="45" hidden="1">
      <c r="A2818" s="360" t="s">
        <v>15000</v>
      </c>
      <c r="B2818" s="361" t="s">
        <v>12610</v>
      </c>
      <c r="C2818" s="361">
        <v>6</v>
      </c>
      <c r="D2818" s="361" t="s">
        <v>6515</v>
      </c>
      <c r="E2818" s="361" t="s">
        <v>15001</v>
      </c>
      <c r="F2818" s="361" t="s">
        <v>16169</v>
      </c>
      <c r="G2818" s="361" t="s">
        <v>6481</v>
      </c>
      <c r="H2818" s="361" t="s">
        <v>7950</v>
      </c>
      <c r="I2818" s="363" t="s">
        <v>14972</v>
      </c>
      <c r="J2818" s="363" t="s">
        <v>12708</v>
      </c>
      <c r="K2818" s="360" t="s">
        <v>13759</v>
      </c>
      <c r="L2818" s="360" t="s">
        <v>6515</v>
      </c>
      <c r="M2818" s="360" t="s">
        <v>15001</v>
      </c>
      <c r="N2818" s="363" t="s">
        <v>16196</v>
      </c>
      <c r="O2818" s="363" t="s">
        <v>13926</v>
      </c>
      <c r="P2818" s="363" t="s">
        <v>15002</v>
      </c>
      <c r="Q2818" s="363" t="s">
        <v>15003</v>
      </c>
      <c r="R2818" s="363" t="s">
        <v>16197</v>
      </c>
      <c r="S2818" s="363" t="s">
        <v>9499</v>
      </c>
      <c r="T2818" s="419" t="str">
        <f t="shared" si="87"/>
        <v>801Xã Tuyên Bình</v>
      </c>
      <c r="U2818" t="e">
        <f>VLOOKUP(S2818,'DM CQT mới'!$E$7:$E$132,1,)</f>
        <v>#N/A</v>
      </c>
      <c r="V2818" s="360" t="s">
        <v>6515</v>
      </c>
      <c r="W2818" s="363" t="s">
        <v>16196</v>
      </c>
      <c r="X2818" t="b">
        <f t="shared" si="86"/>
        <v>1</v>
      </c>
    </row>
    <row r="2819" spans="1:24" ht="45" hidden="1">
      <c r="A2819" s="360" t="s">
        <v>15000</v>
      </c>
      <c r="B2819" s="361" t="s">
        <v>12610</v>
      </c>
      <c r="C2819" s="361">
        <v>6</v>
      </c>
      <c r="D2819" s="361" t="s">
        <v>6515</v>
      </c>
      <c r="E2819" s="361" t="s">
        <v>15001</v>
      </c>
      <c r="F2819" s="361" t="s">
        <v>16169</v>
      </c>
      <c r="G2819" s="361" t="s">
        <v>6481</v>
      </c>
      <c r="H2819" s="361" t="s">
        <v>7950</v>
      </c>
      <c r="I2819" s="363" t="s">
        <v>14972</v>
      </c>
      <c r="J2819" s="363" t="s">
        <v>12708</v>
      </c>
      <c r="K2819" s="360" t="s">
        <v>13759</v>
      </c>
      <c r="L2819" s="360" t="s">
        <v>6515</v>
      </c>
      <c r="M2819" s="360" t="s">
        <v>15001</v>
      </c>
      <c r="N2819" s="363" t="s">
        <v>16196</v>
      </c>
      <c r="O2819" s="363" t="s">
        <v>13926</v>
      </c>
      <c r="P2819" s="363" t="s">
        <v>15002</v>
      </c>
      <c r="Q2819" s="363" t="s">
        <v>15003</v>
      </c>
      <c r="R2819" s="363" t="s">
        <v>16197</v>
      </c>
      <c r="S2819" s="363" t="s">
        <v>10130</v>
      </c>
      <c r="T2819" s="419" t="str">
        <f t="shared" si="87"/>
        <v>801Xã Khánh Hưng</v>
      </c>
      <c r="U2819" t="e">
        <f>VLOOKUP(S2819,'DM CQT mới'!$E$7:$E$132,1,)</f>
        <v>#N/A</v>
      </c>
      <c r="V2819" s="360" t="s">
        <v>6515</v>
      </c>
      <c r="W2819" s="363" t="s">
        <v>16196</v>
      </c>
      <c r="X2819" t="b">
        <f t="shared" si="86"/>
        <v>1</v>
      </c>
    </row>
    <row r="2820" spans="1:24" ht="45" hidden="1">
      <c r="A2820" s="360" t="s">
        <v>15000</v>
      </c>
      <c r="B2820" s="361" t="s">
        <v>12610</v>
      </c>
      <c r="C2820" s="361">
        <v>6</v>
      </c>
      <c r="D2820" s="361" t="s">
        <v>6515</v>
      </c>
      <c r="E2820" s="361" t="s">
        <v>15001</v>
      </c>
      <c r="F2820" s="361" t="s">
        <v>16169</v>
      </c>
      <c r="G2820" s="361" t="s">
        <v>6481</v>
      </c>
      <c r="H2820" s="361" t="s">
        <v>7950</v>
      </c>
      <c r="I2820" s="363" t="s">
        <v>14972</v>
      </c>
      <c r="J2820" s="363" t="s">
        <v>12708</v>
      </c>
      <c r="K2820" s="360" t="s">
        <v>13759</v>
      </c>
      <c r="L2820" s="360" t="s">
        <v>6515</v>
      </c>
      <c r="M2820" s="360" t="s">
        <v>15001</v>
      </c>
      <c r="N2820" s="363" t="s">
        <v>16196</v>
      </c>
      <c r="O2820" s="363" t="s">
        <v>13926</v>
      </c>
      <c r="P2820" s="363" t="s">
        <v>15002</v>
      </c>
      <c r="Q2820" s="363" t="s">
        <v>15003</v>
      </c>
      <c r="R2820" s="363" t="s">
        <v>16197</v>
      </c>
      <c r="S2820" s="363" t="s">
        <v>8967</v>
      </c>
      <c r="T2820" s="419" t="str">
        <f t="shared" si="87"/>
        <v>801Xã Tân Hưng</v>
      </c>
      <c r="U2820" t="e">
        <f>VLOOKUP(S2820,'DM CQT mới'!$E$7:$E$132,1,)</f>
        <v>#N/A</v>
      </c>
      <c r="V2820" s="360" t="s">
        <v>6515</v>
      </c>
      <c r="W2820" s="363" t="s">
        <v>16196</v>
      </c>
      <c r="X2820" t="b">
        <f t="shared" ref="X2820:X2883" si="88">V2820=D2820</f>
        <v>1</v>
      </c>
    </row>
    <row r="2821" spans="1:24" ht="45" hidden="1">
      <c r="A2821" s="360" t="s">
        <v>15000</v>
      </c>
      <c r="B2821" s="361" t="s">
        <v>12610</v>
      </c>
      <c r="C2821" s="361">
        <v>6</v>
      </c>
      <c r="D2821" s="361" t="s">
        <v>6515</v>
      </c>
      <c r="E2821" s="361" t="s">
        <v>15001</v>
      </c>
      <c r="F2821" s="361" t="s">
        <v>16169</v>
      </c>
      <c r="G2821" s="361" t="s">
        <v>6481</v>
      </c>
      <c r="H2821" s="361" t="s">
        <v>7950</v>
      </c>
      <c r="I2821" s="363" t="s">
        <v>14972</v>
      </c>
      <c r="J2821" s="363" t="s">
        <v>12708</v>
      </c>
      <c r="K2821" s="360" t="s">
        <v>13759</v>
      </c>
      <c r="L2821" s="360" t="s">
        <v>6515</v>
      </c>
      <c r="M2821" s="360" t="s">
        <v>15001</v>
      </c>
      <c r="N2821" s="363" t="s">
        <v>16196</v>
      </c>
      <c r="O2821" s="363" t="s">
        <v>13926</v>
      </c>
      <c r="P2821" s="363" t="s">
        <v>15002</v>
      </c>
      <c r="Q2821" s="363" t="s">
        <v>15003</v>
      </c>
      <c r="R2821" s="363" t="s">
        <v>16197</v>
      </c>
      <c r="S2821" s="363" t="s">
        <v>10128</v>
      </c>
      <c r="T2821" s="419" t="str">
        <f t="shared" ref="T2821:T2884" si="89">H2821&amp;S2821</f>
        <v>801Xã Hưng Điền</v>
      </c>
      <c r="U2821" t="e">
        <f>VLOOKUP(S2821,'DM CQT mới'!$E$7:$E$132,1,)</f>
        <v>#N/A</v>
      </c>
      <c r="V2821" s="360" t="s">
        <v>6515</v>
      </c>
      <c r="W2821" s="363" t="s">
        <v>16196</v>
      </c>
      <c r="X2821" t="b">
        <f t="shared" si="88"/>
        <v>1</v>
      </c>
    </row>
    <row r="2822" spans="1:24" ht="45" hidden="1">
      <c r="A2822" s="360" t="s">
        <v>15000</v>
      </c>
      <c r="B2822" s="361" t="s">
        <v>12610</v>
      </c>
      <c r="C2822" s="361">
        <v>6</v>
      </c>
      <c r="D2822" s="361" t="s">
        <v>6515</v>
      </c>
      <c r="E2822" s="361" t="s">
        <v>15001</v>
      </c>
      <c r="F2822" s="361" t="s">
        <v>16169</v>
      </c>
      <c r="G2822" s="361" t="s">
        <v>6481</v>
      </c>
      <c r="H2822" s="361" t="s">
        <v>7950</v>
      </c>
      <c r="I2822" s="363" t="s">
        <v>14972</v>
      </c>
      <c r="J2822" s="363" t="s">
        <v>12708</v>
      </c>
      <c r="K2822" s="360" t="s">
        <v>13759</v>
      </c>
      <c r="L2822" s="360" t="s">
        <v>6515</v>
      </c>
      <c r="M2822" s="360" t="s">
        <v>15001</v>
      </c>
      <c r="N2822" s="363" t="s">
        <v>16196</v>
      </c>
      <c r="O2822" s="363" t="s">
        <v>13926</v>
      </c>
      <c r="P2822" s="363" t="s">
        <v>15002</v>
      </c>
      <c r="Q2822" s="363" t="s">
        <v>15003</v>
      </c>
      <c r="R2822" s="363" t="s">
        <v>16197</v>
      </c>
      <c r="S2822" s="363" t="s">
        <v>9809</v>
      </c>
      <c r="T2822" s="419" t="str">
        <f t="shared" si="89"/>
        <v>801Xã Vĩnh Thạnh</v>
      </c>
      <c r="U2822" t="e">
        <f>VLOOKUP(S2822,'DM CQT mới'!$E$7:$E$132,1,)</f>
        <v>#N/A</v>
      </c>
      <c r="V2822" s="360" t="s">
        <v>6515</v>
      </c>
      <c r="W2822" s="363" t="s">
        <v>16196</v>
      </c>
      <c r="X2822" t="b">
        <f t="shared" si="88"/>
        <v>1</v>
      </c>
    </row>
    <row r="2823" spans="1:24" ht="45" hidden="1">
      <c r="A2823" s="360" t="s">
        <v>15000</v>
      </c>
      <c r="B2823" s="361" t="s">
        <v>12610</v>
      </c>
      <c r="C2823" s="361">
        <v>6</v>
      </c>
      <c r="D2823" s="361" t="s">
        <v>6515</v>
      </c>
      <c r="E2823" s="361" t="s">
        <v>15001</v>
      </c>
      <c r="F2823" s="361" t="s">
        <v>16169</v>
      </c>
      <c r="G2823" s="361" t="s">
        <v>6481</v>
      </c>
      <c r="H2823" s="361" t="s">
        <v>7950</v>
      </c>
      <c r="I2823" s="363" t="s">
        <v>14972</v>
      </c>
      <c r="J2823" s="363" t="s">
        <v>12708</v>
      </c>
      <c r="K2823" s="360" t="s">
        <v>13759</v>
      </c>
      <c r="L2823" s="360" t="s">
        <v>6515</v>
      </c>
      <c r="M2823" s="360" t="s">
        <v>15001</v>
      </c>
      <c r="N2823" s="363" t="s">
        <v>16196</v>
      </c>
      <c r="O2823" s="363" t="s">
        <v>13926</v>
      </c>
      <c r="P2823" s="363" t="s">
        <v>15002</v>
      </c>
      <c r="Q2823" s="363" t="s">
        <v>15003</v>
      </c>
      <c r="R2823" s="363" t="s">
        <v>16197</v>
      </c>
      <c r="S2823" s="363" t="s">
        <v>10129</v>
      </c>
      <c r="T2823" s="419" t="str">
        <f t="shared" si="89"/>
        <v>801Xã Vĩnh Châu</v>
      </c>
      <c r="U2823" t="e">
        <f>VLOOKUP(S2823,'DM CQT mới'!$E$7:$E$132,1,)</f>
        <v>#N/A</v>
      </c>
      <c r="V2823" s="360" t="s">
        <v>6515</v>
      </c>
      <c r="W2823" s="363" t="s">
        <v>16196</v>
      </c>
      <c r="X2823" t="b">
        <f t="shared" si="88"/>
        <v>1</v>
      </c>
    </row>
    <row r="2824" spans="1:24" ht="45" hidden="1">
      <c r="A2824" s="360" t="s">
        <v>15004</v>
      </c>
      <c r="B2824" s="361" t="s">
        <v>12514</v>
      </c>
      <c r="C2824" s="361">
        <v>10</v>
      </c>
      <c r="D2824" s="361">
        <v>1921</v>
      </c>
      <c r="E2824" s="361" t="s">
        <v>15005</v>
      </c>
      <c r="F2824" s="361" t="s">
        <v>16146</v>
      </c>
      <c r="G2824" s="361" t="s">
        <v>14972</v>
      </c>
      <c r="H2824" s="361">
        <v>801</v>
      </c>
      <c r="I2824" s="363" t="s">
        <v>14972</v>
      </c>
      <c r="J2824" s="363" t="s">
        <v>12708</v>
      </c>
      <c r="K2824" s="360" t="s">
        <v>13762</v>
      </c>
      <c r="L2824" s="360" t="s">
        <v>15006</v>
      </c>
      <c r="M2824" s="360"/>
      <c r="N2824" s="363" t="s">
        <v>16198</v>
      </c>
      <c r="O2824" s="363" t="s">
        <v>13844</v>
      </c>
      <c r="P2824" s="363" t="s">
        <v>15007</v>
      </c>
      <c r="Q2824" s="363" t="s">
        <v>15008</v>
      </c>
      <c r="R2824" s="363" t="s">
        <v>16199</v>
      </c>
      <c r="S2824" s="363" t="s">
        <v>10172</v>
      </c>
      <c r="T2824" s="419" t="str">
        <f t="shared" si="89"/>
        <v>801Phường Ninh Thạnh</v>
      </c>
      <c r="U2824" t="e">
        <f>VLOOKUP(S2824,'DM CQT mới'!$E$7:$E$132,1,)</f>
        <v>#N/A</v>
      </c>
      <c r="V2824" s="360" t="s">
        <v>15006</v>
      </c>
      <c r="W2824" s="363" t="s">
        <v>16198</v>
      </c>
      <c r="X2824" t="b">
        <f t="shared" si="88"/>
        <v>0</v>
      </c>
    </row>
    <row r="2825" spans="1:24" ht="45" hidden="1">
      <c r="A2825" s="360" t="s">
        <v>15004</v>
      </c>
      <c r="B2825" s="361" t="s">
        <v>12514</v>
      </c>
      <c r="C2825" s="361">
        <v>10</v>
      </c>
      <c r="D2825" s="361">
        <v>1921</v>
      </c>
      <c r="E2825" s="361" t="s">
        <v>15005</v>
      </c>
      <c r="F2825" s="361" t="s">
        <v>16146</v>
      </c>
      <c r="G2825" s="361" t="s">
        <v>14972</v>
      </c>
      <c r="H2825" s="361">
        <v>801</v>
      </c>
      <c r="I2825" s="363" t="s">
        <v>14972</v>
      </c>
      <c r="J2825" s="363" t="s">
        <v>12708</v>
      </c>
      <c r="K2825" s="360" t="s">
        <v>13762</v>
      </c>
      <c r="L2825" s="360" t="s">
        <v>15006</v>
      </c>
      <c r="M2825" s="360"/>
      <c r="N2825" s="363" t="s">
        <v>16198</v>
      </c>
      <c r="O2825" s="363" t="s">
        <v>13844</v>
      </c>
      <c r="P2825" s="363" t="s">
        <v>15007</v>
      </c>
      <c r="Q2825" s="363" t="s">
        <v>15008</v>
      </c>
      <c r="R2825" s="363" t="s">
        <v>16199</v>
      </c>
      <c r="S2825" s="363" t="s">
        <v>10170</v>
      </c>
      <c r="T2825" s="419" t="str">
        <f t="shared" si="89"/>
        <v>801Phường Tân Ninh</v>
      </c>
      <c r="U2825" t="e">
        <f>VLOOKUP(S2825,'DM CQT mới'!$E$7:$E$132,1,)</f>
        <v>#N/A</v>
      </c>
      <c r="V2825" s="360" t="s">
        <v>15006</v>
      </c>
      <c r="W2825" s="363" t="s">
        <v>16198</v>
      </c>
      <c r="X2825" t="b">
        <f t="shared" si="88"/>
        <v>0</v>
      </c>
    </row>
    <row r="2826" spans="1:24" ht="45" hidden="1">
      <c r="A2826" s="360" t="s">
        <v>15004</v>
      </c>
      <c r="B2826" s="361" t="s">
        <v>12514</v>
      </c>
      <c r="C2826" s="361">
        <v>10</v>
      </c>
      <c r="D2826" s="361">
        <v>1921</v>
      </c>
      <c r="E2826" s="361" t="s">
        <v>15005</v>
      </c>
      <c r="F2826" s="361" t="s">
        <v>16146</v>
      </c>
      <c r="G2826" s="361" t="s">
        <v>14972</v>
      </c>
      <c r="H2826" s="361">
        <v>801</v>
      </c>
      <c r="I2826" s="363" t="s">
        <v>14972</v>
      </c>
      <c r="J2826" s="363" t="s">
        <v>12708</v>
      </c>
      <c r="K2826" s="360" t="s">
        <v>13762</v>
      </c>
      <c r="L2826" s="360" t="s">
        <v>15006</v>
      </c>
      <c r="M2826" s="360"/>
      <c r="N2826" s="363" t="s">
        <v>16198</v>
      </c>
      <c r="O2826" s="363" t="s">
        <v>13844</v>
      </c>
      <c r="P2826" s="363" t="s">
        <v>15007</v>
      </c>
      <c r="Q2826" s="363" t="s">
        <v>15008</v>
      </c>
      <c r="R2826" s="363" t="s">
        <v>16199</v>
      </c>
      <c r="S2826" s="363" t="s">
        <v>10171</v>
      </c>
      <c r="T2826" s="419" t="str">
        <f t="shared" si="89"/>
        <v>801Phường Bình Minh</v>
      </c>
      <c r="U2826" t="e">
        <f>VLOOKUP(S2826,'DM CQT mới'!$E$7:$E$132,1,)</f>
        <v>#N/A</v>
      </c>
      <c r="V2826" s="360" t="s">
        <v>15006</v>
      </c>
      <c r="W2826" s="363" t="s">
        <v>16198</v>
      </c>
      <c r="X2826" t="b">
        <f t="shared" si="88"/>
        <v>0</v>
      </c>
    </row>
    <row r="2827" spans="1:24" ht="45" hidden="1">
      <c r="A2827" s="360" t="s">
        <v>15004</v>
      </c>
      <c r="B2827" s="361" t="s">
        <v>12514</v>
      </c>
      <c r="C2827" s="361">
        <v>10</v>
      </c>
      <c r="D2827" s="361">
        <v>1921</v>
      </c>
      <c r="E2827" s="361" t="s">
        <v>15005</v>
      </c>
      <c r="F2827" s="361" t="s">
        <v>16146</v>
      </c>
      <c r="G2827" s="361" t="s">
        <v>14972</v>
      </c>
      <c r="H2827" s="361">
        <v>801</v>
      </c>
      <c r="I2827" s="363" t="s">
        <v>14972</v>
      </c>
      <c r="J2827" s="363" t="s">
        <v>12708</v>
      </c>
      <c r="K2827" s="360" t="s">
        <v>13762</v>
      </c>
      <c r="L2827" s="360" t="s">
        <v>15006</v>
      </c>
      <c r="M2827" s="360"/>
      <c r="N2827" s="363" t="s">
        <v>16198</v>
      </c>
      <c r="O2827" s="363" t="s">
        <v>13844</v>
      </c>
      <c r="P2827" s="363" t="s">
        <v>15007</v>
      </c>
      <c r="Q2827" s="363" t="s">
        <v>15008</v>
      </c>
      <c r="R2827" s="363" t="s">
        <v>16199</v>
      </c>
      <c r="S2827" s="363" t="s">
        <v>10173</v>
      </c>
      <c r="T2827" s="419" t="str">
        <f t="shared" si="89"/>
        <v>801Phường Long Hoa</v>
      </c>
      <c r="U2827" t="e">
        <f>VLOOKUP(S2827,'DM CQT mới'!$E$7:$E$132,1,)</f>
        <v>#N/A</v>
      </c>
      <c r="V2827" s="360" t="s">
        <v>15006</v>
      </c>
      <c r="W2827" s="363" t="s">
        <v>16198</v>
      </c>
      <c r="X2827" t="b">
        <f t="shared" si="88"/>
        <v>0</v>
      </c>
    </row>
    <row r="2828" spans="1:24" ht="45" hidden="1">
      <c r="A2828" s="360" t="s">
        <v>15004</v>
      </c>
      <c r="B2828" s="361" t="s">
        <v>12514</v>
      </c>
      <c r="C2828" s="361">
        <v>10</v>
      </c>
      <c r="D2828" s="361">
        <v>1921</v>
      </c>
      <c r="E2828" s="361" t="s">
        <v>15005</v>
      </c>
      <c r="F2828" s="361" t="s">
        <v>16146</v>
      </c>
      <c r="G2828" s="361" t="s">
        <v>14972</v>
      </c>
      <c r="H2828" s="361">
        <v>801</v>
      </c>
      <c r="I2828" s="363" t="s">
        <v>14972</v>
      </c>
      <c r="J2828" s="363" t="s">
        <v>12708</v>
      </c>
      <c r="K2828" s="360" t="s">
        <v>13762</v>
      </c>
      <c r="L2828" s="360" t="s">
        <v>15006</v>
      </c>
      <c r="M2828" s="360"/>
      <c r="N2828" s="363" t="s">
        <v>16198</v>
      </c>
      <c r="O2828" s="363" t="s">
        <v>13844</v>
      </c>
      <c r="P2828" s="363" t="s">
        <v>15007</v>
      </c>
      <c r="Q2828" s="363" t="s">
        <v>15008</v>
      </c>
      <c r="R2828" s="363" t="s">
        <v>16199</v>
      </c>
      <c r="S2828" s="363" t="s">
        <v>10746</v>
      </c>
      <c r="T2828" s="419" t="str">
        <f t="shared" si="89"/>
        <v>801Phường Hòa Thành</v>
      </c>
      <c r="U2828" t="e">
        <f>VLOOKUP(S2828,'DM CQT mới'!$E$7:$E$132,1,)</f>
        <v>#N/A</v>
      </c>
      <c r="V2828" s="360" t="s">
        <v>15006</v>
      </c>
      <c r="W2828" s="363" t="s">
        <v>16198</v>
      </c>
      <c r="X2828" t="b">
        <f t="shared" si="88"/>
        <v>0</v>
      </c>
    </row>
    <row r="2829" spans="1:24" ht="60" hidden="1">
      <c r="A2829" s="360" t="s">
        <v>15009</v>
      </c>
      <c r="B2829" s="361" t="s">
        <v>12514</v>
      </c>
      <c r="C2829" s="361">
        <v>11</v>
      </c>
      <c r="D2829" s="361" t="s">
        <v>6462</v>
      </c>
      <c r="E2829" s="361" t="s">
        <v>15010</v>
      </c>
      <c r="F2829" s="361" t="s">
        <v>16200</v>
      </c>
      <c r="G2829" s="361" t="s">
        <v>14972</v>
      </c>
      <c r="H2829" s="361">
        <v>801</v>
      </c>
      <c r="I2829" s="363" t="s">
        <v>14972</v>
      </c>
      <c r="J2829" s="363" t="s">
        <v>12708</v>
      </c>
      <c r="K2829" s="360" t="s">
        <v>13765</v>
      </c>
      <c r="L2829" s="360" t="s">
        <v>15011</v>
      </c>
      <c r="M2829" s="360"/>
      <c r="N2829" s="363" t="s">
        <v>16201</v>
      </c>
      <c r="O2829" s="363" t="s">
        <v>13844</v>
      </c>
      <c r="P2829" s="363" t="s">
        <v>15012</v>
      </c>
      <c r="Q2829" s="363" t="s">
        <v>15013</v>
      </c>
      <c r="R2829" s="363" t="s">
        <v>16202</v>
      </c>
      <c r="S2829" s="363" t="s">
        <v>10177</v>
      </c>
      <c r="T2829" s="419" t="str">
        <f t="shared" si="89"/>
        <v>801Phường Gò Dầu</v>
      </c>
      <c r="U2829" t="e">
        <f>VLOOKUP(S2829,'DM CQT mới'!$E$7:$E$132,1,)</f>
        <v>#N/A</v>
      </c>
      <c r="V2829" s="360" t="s">
        <v>15011</v>
      </c>
      <c r="W2829" s="363" t="s">
        <v>16201</v>
      </c>
      <c r="X2829" t="b">
        <f t="shared" si="88"/>
        <v>0</v>
      </c>
    </row>
    <row r="2830" spans="1:24" ht="60" hidden="1">
      <c r="A2830" s="360" t="s">
        <v>15009</v>
      </c>
      <c r="B2830" s="361" t="s">
        <v>12514</v>
      </c>
      <c r="C2830" s="361">
        <v>11</v>
      </c>
      <c r="D2830" s="361" t="s">
        <v>6462</v>
      </c>
      <c r="E2830" s="361" t="s">
        <v>15010</v>
      </c>
      <c r="F2830" s="361" t="s">
        <v>16200</v>
      </c>
      <c r="G2830" s="361" t="s">
        <v>14972</v>
      </c>
      <c r="H2830" s="361">
        <v>801</v>
      </c>
      <c r="I2830" s="363" t="s">
        <v>14972</v>
      </c>
      <c r="J2830" s="363" t="s">
        <v>12708</v>
      </c>
      <c r="K2830" s="360" t="s">
        <v>13765</v>
      </c>
      <c r="L2830" s="360" t="s">
        <v>15011</v>
      </c>
      <c r="M2830" s="360"/>
      <c r="N2830" s="363" t="s">
        <v>16201</v>
      </c>
      <c r="O2830" s="363" t="s">
        <v>13844</v>
      </c>
      <c r="P2830" s="363" t="s">
        <v>15012</v>
      </c>
      <c r="Q2830" s="363" t="s">
        <v>15013</v>
      </c>
      <c r="R2830" s="363" t="s">
        <v>16202</v>
      </c>
      <c r="S2830" s="363" t="s">
        <v>10182</v>
      </c>
      <c r="T2830" s="419" t="str">
        <f t="shared" si="89"/>
        <v>801Xã Phước Thạnh</v>
      </c>
      <c r="U2830" t="e">
        <f>VLOOKUP(S2830,'DM CQT mới'!$E$7:$E$132,1,)</f>
        <v>#N/A</v>
      </c>
      <c r="V2830" s="360" t="s">
        <v>15011</v>
      </c>
      <c r="W2830" s="363" t="s">
        <v>16201</v>
      </c>
      <c r="X2830" t="b">
        <f t="shared" si="88"/>
        <v>0</v>
      </c>
    </row>
    <row r="2831" spans="1:24" ht="60" hidden="1">
      <c r="A2831" s="360" t="s">
        <v>15009</v>
      </c>
      <c r="B2831" s="361" t="s">
        <v>12514</v>
      </c>
      <c r="C2831" s="361">
        <v>11</v>
      </c>
      <c r="D2831" s="361" t="s">
        <v>6462</v>
      </c>
      <c r="E2831" s="361" t="s">
        <v>15010</v>
      </c>
      <c r="F2831" s="361" t="s">
        <v>16200</v>
      </c>
      <c r="G2831" s="361" t="s">
        <v>14972</v>
      </c>
      <c r="H2831" s="361">
        <v>801</v>
      </c>
      <c r="I2831" s="363" t="s">
        <v>14972</v>
      </c>
      <c r="J2831" s="363" t="s">
        <v>12708</v>
      </c>
      <c r="K2831" s="360" t="s">
        <v>13765</v>
      </c>
      <c r="L2831" s="360" t="s">
        <v>15011</v>
      </c>
      <c r="M2831" s="360"/>
      <c r="N2831" s="363" t="s">
        <v>16201</v>
      </c>
      <c r="O2831" s="363" t="s">
        <v>13844</v>
      </c>
      <c r="P2831" s="363" t="s">
        <v>15012</v>
      </c>
      <c r="Q2831" s="363" t="s">
        <v>15013</v>
      </c>
      <c r="R2831" s="363" t="s">
        <v>16202</v>
      </c>
      <c r="S2831" s="363" t="s">
        <v>10181</v>
      </c>
      <c r="T2831" s="419" t="str">
        <f t="shared" si="89"/>
        <v>801Xã Thạnh Đức</v>
      </c>
      <c r="U2831" t="e">
        <f>VLOOKUP(S2831,'DM CQT mới'!$E$7:$E$132,1,)</f>
        <v>#N/A</v>
      </c>
      <c r="V2831" s="360" t="s">
        <v>15011</v>
      </c>
      <c r="W2831" s="363" t="s">
        <v>16201</v>
      </c>
      <c r="X2831" t="b">
        <f t="shared" si="88"/>
        <v>0</v>
      </c>
    </row>
    <row r="2832" spans="1:24" ht="60" hidden="1">
      <c r="A2832" s="360" t="s">
        <v>15009</v>
      </c>
      <c r="B2832" s="361" t="s">
        <v>12514</v>
      </c>
      <c r="C2832" s="361">
        <v>11</v>
      </c>
      <c r="D2832" s="361" t="s">
        <v>6462</v>
      </c>
      <c r="E2832" s="361" t="s">
        <v>15010</v>
      </c>
      <c r="F2832" s="361" t="s">
        <v>16200</v>
      </c>
      <c r="G2832" s="361" t="s">
        <v>14972</v>
      </c>
      <c r="H2832" s="361">
        <v>801</v>
      </c>
      <c r="I2832" s="363" t="s">
        <v>14972</v>
      </c>
      <c r="J2832" s="363" t="s">
        <v>12708</v>
      </c>
      <c r="K2832" s="360" t="s">
        <v>13765</v>
      </c>
      <c r="L2832" s="360" t="s">
        <v>15011</v>
      </c>
      <c r="M2832" s="360"/>
      <c r="N2832" s="363" t="s">
        <v>16201</v>
      </c>
      <c r="O2832" s="363" t="s">
        <v>13844</v>
      </c>
      <c r="P2832" s="363" t="s">
        <v>15012</v>
      </c>
      <c r="Q2832" s="363" t="s">
        <v>15013</v>
      </c>
      <c r="R2832" s="363" t="s">
        <v>16202</v>
      </c>
      <c r="S2832" s="363" t="s">
        <v>10194</v>
      </c>
      <c r="T2832" s="419" t="str">
        <f t="shared" si="89"/>
        <v>801Xã Long Chữ</v>
      </c>
      <c r="U2832" t="e">
        <f>VLOOKUP(S2832,'DM CQT mới'!$E$7:$E$132,1,)</f>
        <v>#N/A</v>
      </c>
      <c r="V2832" s="360" t="s">
        <v>15011</v>
      </c>
      <c r="W2832" s="363" t="s">
        <v>16201</v>
      </c>
      <c r="X2832" t="b">
        <f t="shared" si="88"/>
        <v>0</v>
      </c>
    </row>
    <row r="2833" spans="1:24" ht="60" hidden="1">
      <c r="A2833" s="360" t="s">
        <v>15009</v>
      </c>
      <c r="B2833" s="361" t="s">
        <v>12514</v>
      </c>
      <c r="C2833" s="361">
        <v>11</v>
      </c>
      <c r="D2833" s="361" t="s">
        <v>6462</v>
      </c>
      <c r="E2833" s="361" t="s">
        <v>15010</v>
      </c>
      <c r="F2833" s="361" t="s">
        <v>16200</v>
      </c>
      <c r="G2833" s="361" t="s">
        <v>14972</v>
      </c>
      <c r="H2833" s="361">
        <v>801</v>
      </c>
      <c r="I2833" s="363" t="s">
        <v>14972</v>
      </c>
      <c r="J2833" s="363" t="s">
        <v>12708</v>
      </c>
      <c r="K2833" s="360" t="s">
        <v>13765</v>
      </c>
      <c r="L2833" s="360" t="s">
        <v>15011</v>
      </c>
      <c r="M2833" s="360"/>
      <c r="N2833" s="363" t="s">
        <v>16201</v>
      </c>
      <c r="O2833" s="363" t="s">
        <v>13844</v>
      </c>
      <c r="P2833" s="363" t="s">
        <v>15012</v>
      </c>
      <c r="Q2833" s="363" t="s">
        <v>15013</v>
      </c>
      <c r="R2833" s="363" t="s">
        <v>16202</v>
      </c>
      <c r="S2833" s="363" t="s">
        <v>10195</v>
      </c>
      <c r="T2833" s="419" t="str">
        <f t="shared" si="89"/>
        <v>801Xã Long Thuận</v>
      </c>
      <c r="U2833" t="e">
        <f>VLOOKUP(S2833,'DM CQT mới'!$E$7:$E$132,1,)</f>
        <v>#N/A</v>
      </c>
      <c r="V2833" s="360" t="s">
        <v>15011</v>
      </c>
      <c r="W2833" s="363" t="s">
        <v>16201</v>
      </c>
      <c r="X2833" t="b">
        <f t="shared" si="88"/>
        <v>0</v>
      </c>
    </row>
    <row r="2834" spans="1:24" ht="60" hidden="1">
      <c r="A2834" s="360" t="s">
        <v>15009</v>
      </c>
      <c r="B2834" s="361" t="s">
        <v>12514</v>
      </c>
      <c r="C2834" s="361">
        <v>11</v>
      </c>
      <c r="D2834" s="361" t="s">
        <v>6462</v>
      </c>
      <c r="E2834" s="361" t="s">
        <v>15010</v>
      </c>
      <c r="F2834" s="361" t="s">
        <v>16200</v>
      </c>
      <c r="G2834" s="361" t="s">
        <v>14972</v>
      </c>
      <c r="H2834" s="361">
        <v>801</v>
      </c>
      <c r="I2834" s="363" t="s">
        <v>14972</v>
      </c>
      <c r="J2834" s="363" t="s">
        <v>12708</v>
      </c>
      <c r="K2834" s="360" t="s">
        <v>13765</v>
      </c>
      <c r="L2834" s="360" t="s">
        <v>15011</v>
      </c>
      <c r="M2834" s="360"/>
      <c r="N2834" s="363" t="s">
        <v>16201</v>
      </c>
      <c r="O2834" s="363" t="s">
        <v>13844</v>
      </c>
      <c r="P2834" s="363" t="s">
        <v>15012</v>
      </c>
      <c r="Q2834" s="363" t="s">
        <v>15013</v>
      </c>
      <c r="R2834" s="363" t="s">
        <v>16202</v>
      </c>
      <c r="S2834" s="363" t="s">
        <v>10196</v>
      </c>
      <c r="T2834" s="419" t="str">
        <f t="shared" si="89"/>
        <v>801Xã Bến Cầu</v>
      </c>
      <c r="U2834" t="e">
        <f>VLOOKUP(S2834,'DM CQT mới'!$E$7:$E$132,1,)</f>
        <v>#N/A</v>
      </c>
      <c r="V2834" s="360" t="s">
        <v>15011</v>
      </c>
      <c r="W2834" s="363" t="s">
        <v>16201</v>
      </c>
      <c r="X2834" t="b">
        <f t="shared" si="88"/>
        <v>0</v>
      </c>
    </row>
    <row r="2835" spans="1:24" ht="60" hidden="1">
      <c r="A2835" s="360" t="s">
        <v>15009</v>
      </c>
      <c r="B2835" s="361" t="s">
        <v>12514</v>
      </c>
      <c r="C2835" s="361">
        <v>11</v>
      </c>
      <c r="D2835" s="361" t="s">
        <v>6462</v>
      </c>
      <c r="E2835" s="361" t="s">
        <v>15010</v>
      </c>
      <c r="F2835" s="361" t="s">
        <v>16200</v>
      </c>
      <c r="G2835" s="361" t="s">
        <v>14972</v>
      </c>
      <c r="H2835" s="361">
        <v>801</v>
      </c>
      <c r="I2835" s="363" t="s">
        <v>14972</v>
      </c>
      <c r="J2835" s="363" t="s">
        <v>12708</v>
      </c>
      <c r="K2835" s="360" t="s">
        <v>13765</v>
      </c>
      <c r="L2835" s="360" t="s">
        <v>15011</v>
      </c>
      <c r="M2835" s="360"/>
      <c r="N2835" s="363" t="s">
        <v>16201</v>
      </c>
      <c r="O2835" s="363" t="s">
        <v>13844</v>
      </c>
      <c r="P2835" s="363" t="s">
        <v>15012</v>
      </c>
      <c r="Q2835" s="363" t="s">
        <v>15013</v>
      </c>
      <c r="R2835" s="363" t="s">
        <v>16202</v>
      </c>
      <c r="S2835" s="363" t="s">
        <v>10179</v>
      </c>
      <c r="T2835" s="419" t="str">
        <f t="shared" si="89"/>
        <v>801Xã Hưng Thuận</v>
      </c>
      <c r="U2835" t="e">
        <f>VLOOKUP(S2835,'DM CQT mới'!$E$7:$E$132,1,)</f>
        <v>#N/A</v>
      </c>
      <c r="V2835" s="360" t="s">
        <v>15011</v>
      </c>
      <c r="W2835" s="363" t="s">
        <v>16201</v>
      </c>
      <c r="X2835" t="b">
        <f t="shared" si="88"/>
        <v>0</v>
      </c>
    </row>
    <row r="2836" spans="1:24" ht="60" hidden="1">
      <c r="A2836" s="360" t="s">
        <v>15009</v>
      </c>
      <c r="B2836" s="361" t="s">
        <v>12514</v>
      </c>
      <c r="C2836" s="361">
        <v>11</v>
      </c>
      <c r="D2836" s="361" t="s">
        <v>6462</v>
      </c>
      <c r="E2836" s="361" t="s">
        <v>15010</v>
      </c>
      <c r="F2836" s="361" t="s">
        <v>16200</v>
      </c>
      <c r="G2836" s="361" t="s">
        <v>14972</v>
      </c>
      <c r="H2836" s="361">
        <v>801</v>
      </c>
      <c r="I2836" s="363" t="s">
        <v>14972</v>
      </c>
      <c r="J2836" s="363" t="s">
        <v>12708</v>
      </c>
      <c r="K2836" s="360" t="s">
        <v>13765</v>
      </c>
      <c r="L2836" s="360" t="s">
        <v>15011</v>
      </c>
      <c r="M2836" s="360"/>
      <c r="N2836" s="363" t="s">
        <v>16201</v>
      </c>
      <c r="O2836" s="363" t="s">
        <v>13844</v>
      </c>
      <c r="P2836" s="363" t="s">
        <v>15012</v>
      </c>
      <c r="Q2836" s="363" t="s">
        <v>15013</v>
      </c>
      <c r="R2836" s="363" t="s">
        <v>16202</v>
      </c>
      <c r="S2836" s="363" t="s">
        <v>10176</v>
      </c>
      <c r="T2836" s="419" t="str">
        <f t="shared" si="89"/>
        <v>801Phường An Tịnh</v>
      </c>
      <c r="U2836" t="e">
        <f>VLOOKUP(S2836,'DM CQT mới'!$E$7:$E$132,1,)</f>
        <v>#N/A</v>
      </c>
      <c r="V2836" s="360" t="s">
        <v>15011</v>
      </c>
      <c r="W2836" s="363" t="s">
        <v>16201</v>
      </c>
      <c r="X2836" t="b">
        <f t="shared" si="88"/>
        <v>0</v>
      </c>
    </row>
    <row r="2837" spans="1:24" ht="60" hidden="1">
      <c r="A2837" s="360" t="s">
        <v>15009</v>
      </c>
      <c r="B2837" s="361" t="s">
        <v>12514</v>
      </c>
      <c r="C2837" s="361">
        <v>11</v>
      </c>
      <c r="D2837" s="361" t="s">
        <v>6462</v>
      </c>
      <c r="E2837" s="361" t="s">
        <v>15010</v>
      </c>
      <c r="F2837" s="361" t="s">
        <v>16200</v>
      </c>
      <c r="G2837" s="361" t="s">
        <v>14972</v>
      </c>
      <c r="H2837" s="361">
        <v>801</v>
      </c>
      <c r="I2837" s="363" t="s">
        <v>14972</v>
      </c>
      <c r="J2837" s="363" t="s">
        <v>12708</v>
      </c>
      <c r="K2837" s="360" t="s">
        <v>13765</v>
      </c>
      <c r="L2837" s="360" t="s">
        <v>15011</v>
      </c>
      <c r="M2837" s="360"/>
      <c r="N2837" s="363" t="s">
        <v>16201</v>
      </c>
      <c r="O2837" s="363" t="s">
        <v>13844</v>
      </c>
      <c r="P2837" s="363" t="s">
        <v>15012</v>
      </c>
      <c r="Q2837" s="363" t="s">
        <v>15013</v>
      </c>
      <c r="R2837" s="363" t="s">
        <v>16202</v>
      </c>
      <c r="S2837" s="363" t="s">
        <v>10178</v>
      </c>
      <c r="T2837" s="419" t="str">
        <f t="shared" si="89"/>
        <v>801Phường Gia Lộc</v>
      </c>
      <c r="U2837" t="e">
        <f>VLOOKUP(S2837,'DM CQT mới'!$E$7:$E$132,1,)</f>
        <v>#N/A</v>
      </c>
      <c r="V2837" s="360" t="s">
        <v>15011</v>
      </c>
      <c r="W2837" s="363" t="s">
        <v>16201</v>
      </c>
      <c r="X2837" t="b">
        <f t="shared" si="88"/>
        <v>0</v>
      </c>
    </row>
    <row r="2838" spans="1:24" ht="60" hidden="1">
      <c r="A2838" s="360" t="s">
        <v>15009</v>
      </c>
      <c r="B2838" s="361" t="s">
        <v>12514</v>
      </c>
      <c r="C2838" s="361">
        <v>11</v>
      </c>
      <c r="D2838" s="361" t="s">
        <v>6462</v>
      </c>
      <c r="E2838" s="361" t="s">
        <v>15010</v>
      </c>
      <c r="F2838" s="361" t="s">
        <v>16200</v>
      </c>
      <c r="G2838" s="361" t="s">
        <v>14972</v>
      </c>
      <c r="H2838" s="361">
        <v>801</v>
      </c>
      <c r="I2838" s="363" t="s">
        <v>14972</v>
      </c>
      <c r="J2838" s="363" t="s">
        <v>12708</v>
      </c>
      <c r="K2838" s="360" t="s">
        <v>13765</v>
      </c>
      <c r="L2838" s="360" t="s">
        <v>15011</v>
      </c>
      <c r="M2838" s="360"/>
      <c r="N2838" s="363" t="s">
        <v>16201</v>
      </c>
      <c r="O2838" s="363" t="s">
        <v>13844</v>
      </c>
      <c r="P2838" s="363" t="s">
        <v>15012</v>
      </c>
      <c r="Q2838" s="363" t="s">
        <v>15013</v>
      </c>
      <c r="R2838" s="363" t="s">
        <v>16202</v>
      </c>
      <c r="S2838" s="363" t="s">
        <v>10175</v>
      </c>
      <c r="T2838" s="419" t="str">
        <f t="shared" si="89"/>
        <v>801Phường Trảng Bàng</v>
      </c>
      <c r="U2838" t="e">
        <f>VLOOKUP(S2838,'DM CQT mới'!$E$7:$E$132,1,)</f>
        <v>#N/A</v>
      </c>
      <c r="V2838" s="360" t="s">
        <v>15011</v>
      </c>
      <c r="W2838" s="363" t="s">
        <v>16201</v>
      </c>
      <c r="X2838" t="b">
        <f t="shared" si="88"/>
        <v>0</v>
      </c>
    </row>
    <row r="2839" spans="1:24" ht="60" hidden="1">
      <c r="A2839" s="360" t="s">
        <v>15009</v>
      </c>
      <c r="B2839" s="361" t="s">
        <v>12514</v>
      </c>
      <c r="C2839" s="361">
        <v>11</v>
      </c>
      <c r="D2839" s="361" t="s">
        <v>6462</v>
      </c>
      <c r="E2839" s="361" t="s">
        <v>15010</v>
      </c>
      <c r="F2839" s="361" t="s">
        <v>16200</v>
      </c>
      <c r="G2839" s="361" t="s">
        <v>14972</v>
      </c>
      <c r="H2839" s="361">
        <v>801</v>
      </c>
      <c r="I2839" s="363" t="s">
        <v>14972</v>
      </c>
      <c r="J2839" s="363" t="s">
        <v>12708</v>
      </c>
      <c r="K2839" s="360" t="s">
        <v>13765</v>
      </c>
      <c r="L2839" s="360" t="s">
        <v>15011</v>
      </c>
      <c r="M2839" s="360"/>
      <c r="N2839" s="363" t="s">
        <v>16201</v>
      </c>
      <c r="O2839" s="363" t="s">
        <v>13844</v>
      </c>
      <c r="P2839" s="363" t="s">
        <v>15012</v>
      </c>
      <c r="Q2839" s="363" t="s">
        <v>15013</v>
      </c>
      <c r="R2839" s="363" t="s">
        <v>16202</v>
      </c>
      <c r="S2839" s="363" t="s">
        <v>10180</v>
      </c>
      <c r="T2839" s="419" t="str">
        <f t="shared" si="89"/>
        <v>801Xã Phước Chỉ</v>
      </c>
      <c r="U2839" t="e">
        <f>VLOOKUP(S2839,'DM CQT mới'!$E$7:$E$132,1,)</f>
        <v>#N/A</v>
      </c>
      <c r="V2839" s="360" t="s">
        <v>15011</v>
      </c>
      <c r="W2839" s="363" t="s">
        <v>16201</v>
      </c>
      <c r="X2839" t="b">
        <f t="shared" si="88"/>
        <v>0</v>
      </c>
    </row>
    <row r="2840" spans="1:24" ht="45" hidden="1">
      <c r="A2840" s="360" t="s">
        <v>15014</v>
      </c>
      <c r="B2840" s="361" t="s">
        <v>12514</v>
      </c>
      <c r="C2840" s="361">
        <v>12</v>
      </c>
      <c r="D2840" s="361" t="s">
        <v>6417</v>
      </c>
      <c r="E2840" s="361" t="s">
        <v>15015</v>
      </c>
      <c r="F2840" s="361" t="s">
        <v>16150</v>
      </c>
      <c r="G2840" s="361" t="s">
        <v>14972</v>
      </c>
      <c r="H2840" s="361">
        <v>801</v>
      </c>
      <c r="I2840" s="363" t="s">
        <v>14972</v>
      </c>
      <c r="J2840" s="363" t="s">
        <v>12708</v>
      </c>
      <c r="K2840" s="360" t="s">
        <v>13768</v>
      </c>
      <c r="L2840" s="360" t="s">
        <v>15016</v>
      </c>
      <c r="M2840" s="360"/>
      <c r="N2840" s="363" t="s">
        <v>16203</v>
      </c>
      <c r="O2840" s="363" t="s">
        <v>13844</v>
      </c>
      <c r="P2840" s="363" t="s">
        <v>15017</v>
      </c>
      <c r="Q2840" s="363" t="s">
        <v>15018</v>
      </c>
      <c r="R2840" s="363" t="s">
        <v>16204</v>
      </c>
      <c r="S2840" s="363" t="s">
        <v>10192</v>
      </c>
      <c r="T2840" s="419" t="str">
        <f t="shared" si="89"/>
        <v>801Xã Châu Thành</v>
      </c>
      <c r="U2840" t="e">
        <f>VLOOKUP(S2840,'DM CQT mới'!$E$7:$E$132,1,)</f>
        <v>#N/A</v>
      </c>
      <c r="V2840" s="360" t="s">
        <v>15016</v>
      </c>
      <c r="W2840" s="363" t="s">
        <v>16203</v>
      </c>
      <c r="X2840" t="b">
        <f t="shared" si="88"/>
        <v>0</v>
      </c>
    </row>
    <row r="2841" spans="1:24" ht="45" hidden="1">
      <c r="A2841" s="360" t="s">
        <v>15014</v>
      </c>
      <c r="B2841" s="361" t="s">
        <v>12514</v>
      </c>
      <c r="C2841" s="361">
        <v>12</v>
      </c>
      <c r="D2841" s="361" t="s">
        <v>6417</v>
      </c>
      <c r="E2841" s="361" t="s">
        <v>15015</v>
      </c>
      <c r="F2841" s="361" t="s">
        <v>16150</v>
      </c>
      <c r="G2841" s="361" t="s">
        <v>14972</v>
      </c>
      <c r="H2841" s="361">
        <v>801</v>
      </c>
      <c r="I2841" s="363" t="s">
        <v>14972</v>
      </c>
      <c r="J2841" s="363" t="s">
        <v>12708</v>
      </c>
      <c r="K2841" s="360" t="s">
        <v>13768</v>
      </c>
      <c r="L2841" s="360" t="s">
        <v>15016</v>
      </c>
      <c r="M2841" s="360"/>
      <c r="N2841" s="363" t="s">
        <v>16203</v>
      </c>
      <c r="O2841" s="363" t="s">
        <v>13844</v>
      </c>
      <c r="P2841" s="363" t="s">
        <v>15017</v>
      </c>
      <c r="Q2841" s="363" t="s">
        <v>15018</v>
      </c>
      <c r="R2841" s="363" t="s">
        <v>16204</v>
      </c>
      <c r="S2841" s="363" t="s">
        <v>10174</v>
      </c>
      <c r="T2841" s="419" t="str">
        <f t="shared" si="89"/>
        <v>801Phường Thanh Điền</v>
      </c>
      <c r="U2841" t="e">
        <f>VLOOKUP(S2841,'DM CQT mới'!$E$7:$E$132,1,)</f>
        <v>#N/A</v>
      </c>
      <c r="V2841" s="360" t="s">
        <v>15016</v>
      </c>
      <c r="W2841" s="363" t="s">
        <v>16203</v>
      </c>
      <c r="X2841" t="b">
        <f t="shared" si="88"/>
        <v>0</v>
      </c>
    </row>
    <row r="2842" spans="1:24" ht="45" hidden="1">
      <c r="A2842" s="360" t="s">
        <v>15014</v>
      </c>
      <c r="B2842" s="361" t="s">
        <v>12514</v>
      </c>
      <c r="C2842" s="361">
        <v>12</v>
      </c>
      <c r="D2842" s="361" t="s">
        <v>6417</v>
      </c>
      <c r="E2842" s="361" t="s">
        <v>15015</v>
      </c>
      <c r="F2842" s="361" t="s">
        <v>16150</v>
      </c>
      <c r="G2842" s="361" t="s">
        <v>14972</v>
      </c>
      <c r="H2842" s="361">
        <v>801</v>
      </c>
      <c r="I2842" s="363" t="s">
        <v>14972</v>
      </c>
      <c r="J2842" s="363" t="s">
        <v>12708</v>
      </c>
      <c r="K2842" s="360" t="s">
        <v>13768</v>
      </c>
      <c r="L2842" s="360" t="s">
        <v>15016</v>
      </c>
      <c r="M2842" s="360"/>
      <c r="N2842" s="363" t="s">
        <v>16203</v>
      </c>
      <c r="O2842" s="363" t="s">
        <v>13844</v>
      </c>
      <c r="P2842" s="363" t="s">
        <v>15017</v>
      </c>
      <c r="Q2842" s="363" t="s">
        <v>15018</v>
      </c>
      <c r="R2842" s="363" t="s">
        <v>16204</v>
      </c>
      <c r="S2842" s="363" t="s">
        <v>10191</v>
      </c>
      <c r="T2842" s="419" t="str">
        <f t="shared" si="89"/>
        <v>801Xã Ninh Điền</v>
      </c>
      <c r="U2842" t="e">
        <f>VLOOKUP(S2842,'DM CQT mới'!$E$7:$E$132,1,)</f>
        <v>#N/A</v>
      </c>
      <c r="V2842" s="360" t="s">
        <v>15016</v>
      </c>
      <c r="W2842" s="363" t="s">
        <v>16203</v>
      </c>
      <c r="X2842" t="b">
        <f t="shared" si="88"/>
        <v>0</v>
      </c>
    </row>
    <row r="2843" spans="1:24" ht="45" hidden="1">
      <c r="A2843" s="360" t="s">
        <v>15014</v>
      </c>
      <c r="B2843" s="361" t="s">
        <v>12514</v>
      </c>
      <c r="C2843" s="361">
        <v>12</v>
      </c>
      <c r="D2843" s="361" t="s">
        <v>6417</v>
      </c>
      <c r="E2843" s="361" t="s">
        <v>15015</v>
      </c>
      <c r="F2843" s="361" t="s">
        <v>16150</v>
      </c>
      <c r="G2843" s="361" t="s">
        <v>14972</v>
      </c>
      <c r="H2843" s="361">
        <v>801</v>
      </c>
      <c r="I2843" s="363" t="s">
        <v>14972</v>
      </c>
      <c r="J2843" s="363" t="s">
        <v>12708</v>
      </c>
      <c r="K2843" s="360" t="s">
        <v>13768</v>
      </c>
      <c r="L2843" s="360" t="s">
        <v>15016</v>
      </c>
      <c r="M2843" s="360"/>
      <c r="N2843" s="363" t="s">
        <v>16203</v>
      </c>
      <c r="O2843" s="363" t="s">
        <v>13844</v>
      </c>
      <c r="P2843" s="363" t="s">
        <v>15017</v>
      </c>
      <c r="Q2843" s="363" t="s">
        <v>15018</v>
      </c>
      <c r="R2843" s="363" t="s">
        <v>16204</v>
      </c>
      <c r="S2843" s="363" t="s">
        <v>10405</v>
      </c>
      <c r="T2843" s="419" t="str">
        <f t="shared" si="89"/>
        <v>801Xã Hòa Hội</v>
      </c>
      <c r="U2843" t="e">
        <f>VLOOKUP(S2843,'DM CQT mới'!$E$7:$E$132,1,)</f>
        <v>#N/A</v>
      </c>
      <c r="V2843" s="360" t="s">
        <v>15016</v>
      </c>
      <c r="W2843" s="363" t="s">
        <v>16203</v>
      </c>
      <c r="X2843" t="b">
        <f t="shared" si="88"/>
        <v>0</v>
      </c>
    </row>
    <row r="2844" spans="1:24" ht="45" hidden="1">
      <c r="A2844" s="360" t="s">
        <v>15014</v>
      </c>
      <c r="B2844" s="361" t="s">
        <v>12514</v>
      </c>
      <c r="C2844" s="361">
        <v>12</v>
      </c>
      <c r="D2844" s="361" t="s">
        <v>6417</v>
      </c>
      <c r="E2844" s="361" t="s">
        <v>15015</v>
      </c>
      <c r="F2844" s="361" t="s">
        <v>16150</v>
      </c>
      <c r="G2844" s="361" t="s">
        <v>14972</v>
      </c>
      <c r="H2844" s="361">
        <v>801</v>
      </c>
      <c r="I2844" s="363" t="s">
        <v>14972</v>
      </c>
      <c r="J2844" s="363" t="s">
        <v>12708</v>
      </c>
      <c r="K2844" s="360" t="s">
        <v>13768</v>
      </c>
      <c r="L2844" s="360" t="s">
        <v>15016</v>
      </c>
      <c r="M2844" s="360"/>
      <c r="N2844" s="363" t="s">
        <v>16203</v>
      </c>
      <c r="O2844" s="363" t="s">
        <v>13844</v>
      </c>
      <c r="P2844" s="363" t="s">
        <v>15017</v>
      </c>
      <c r="Q2844" s="363" t="s">
        <v>15018</v>
      </c>
      <c r="R2844" s="363" t="s">
        <v>16204</v>
      </c>
      <c r="S2844" s="363" t="s">
        <v>10193</v>
      </c>
      <c r="T2844" s="419" t="str">
        <f t="shared" si="89"/>
        <v>801Xã Hảo Đước</v>
      </c>
      <c r="U2844" t="e">
        <f>VLOOKUP(S2844,'DM CQT mới'!$E$7:$E$132,1,)</f>
        <v>#N/A</v>
      </c>
      <c r="V2844" s="360" t="s">
        <v>15016</v>
      </c>
      <c r="W2844" s="363" t="s">
        <v>16203</v>
      </c>
      <c r="X2844" t="b">
        <f t="shared" si="88"/>
        <v>0</v>
      </c>
    </row>
    <row r="2845" spans="1:24" ht="45" hidden="1">
      <c r="A2845" s="360" t="s">
        <v>15014</v>
      </c>
      <c r="B2845" s="361" t="s">
        <v>12514</v>
      </c>
      <c r="C2845" s="361">
        <v>12</v>
      </c>
      <c r="D2845" s="361" t="s">
        <v>6417</v>
      </c>
      <c r="E2845" s="361" t="s">
        <v>15015</v>
      </c>
      <c r="F2845" s="361" t="s">
        <v>16150</v>
      </c>
      <c r="G2845" s="361" t="s">
        <v>14972</v>
      </c>
      <c r="H2845" s="361">
        <v>801</v>
      </c>
      <c r="I2845" s="363" t="s">
        <v>14972</v>
      </c>
      <c r="J2845" s="363" t="s">
        <v>12708</v>
      </c>
      <c r="K2845" s="360" t="s">
        <v>13768</v>
      </c>
      <c r="L2845" s="360" t="s">
        <v>15016</v>
      </c>
      <c r="M2845" s="360"/>
      <c r="N2845" s="363" t="s">
        <v>16203</v>
      </c>
      <c r="O2845" s="363" t="s">
        <v>13844</v>
      </c>
      <c r="P2845" s="363" t="s">
        <v>15017</v>
      </c>
      <c r="Q2845" s="363" t="s">
        <v>15018</v>
      </c>
      <c r="R2845" s="363" t="s">
        <v>16204</v>
      </c>
      <c r="S2845" s="363" t="s">
        <v>10190</v>
      </c>
      <c r="T2845" s="419" t="str">
        <f t="shared" si="89"/>
        <v>801Xã Phước Vinh</v>
      </c>
      <c r="U2845" t="e">
        <f>VLOOKUP(S2845,'DM CQT mới'!$E$7:$E$132,1,)</f>
        <v>#N/A</v>
      </c>
      <c r="V2845" s="360" t="s">
        <v>15016</v>
      </c>
      <c r="W2845" s="363" t="s">
        <v>16203</v>
      </c>
      <c r="X2845" t="b">
        <f t="shared" si="88"/>
        <v>0</v>
      </c>
    </row>
    <row r="2846" spans="1:24" ht="45" hidden="1">
      <c r="A2846" s="360" t="s">
        <v>15014</v>
      </c>
      <c r="B2846" s="361" t="s">
        <v>12514</v>
      </c>
      <c r="C2846" s="361">
        <v>12</v>
      </c>
      <c r="D2846" s="361" t="s">
        <v>6417</v>
      </c>
      <c r="E2846" s="361" t="s">
        <v>15015</v>
      </c>
      <c r="F2846" s="361" t="s">
        <v>16150</v>
      </c>
      <c r="G2846" s="361" t="s">
        <v>14972</v>
      </c>
      <c r="H2846" s="361">
        <v>801</v>
      </c>
      <c r="I2846" s="363" t="s">
        <v>14972</v>
      </c>
      <c r="J2846" s="363" t="s">
        <v>12708</v>
      </c>
      <c r="K2846" s="360" t="s">
        <v>13768</v>
      </c>
      <c r="L2846" s="360" t="s">
        <v>15016</v>
      </c>
      <c r="M2846" s="360"/>
      <c r="N2846" s="363" t="s">
        <v>16203</v>
      </c>
      <c r="O2846" s="363" t="s">
        <v>13844</v>
      </c>
      <c r="P2846" s="363" t="s">
        <v>15017</v>
      </c>
      <c r="Q2846" s="363" t="s">
        <v>15018</v>
      </c>
      <c r="R2846" s="363" t="s">
        <v>16204</v>
      </c>
      <c r="S2846" s="363" t="s">
        <v>10189</v>
      </c>
      <c r="T2846" s="419" t="str">
        <f t="shared" si="89"/>
        <v>801Xã Trà Vong</v>
      </c>
      <c r="U2846" t="e">
        <f>VLOOKUP(S2846,'DM CQT mới'!$E$7:$E$132,1,)</f>
        <v>#N/A</v>
      </c>
      <c r="V2846" s="360" t="s">
        <v>15016</v>
      </c>
      <c r="W2846" s="363" t="s">
        <v>16203</v>
      </c>
      <c r="X2846" t="b">
        <f t="shared" si="88"/>
        <v>0</v>
      </c>
    </row>
    <row r="2847" spans="1:24" ht="45" hidden="1">
      <c r="A2847" s="360" t="s">
        <v>15014</v>
      </c>
      <c r="B2847" s="361" t="s">
        <v>12514</v>
      </c>
      <c r="C2847" s="361">
        <v>12</v>
      </c>
      <c r="D2847" s="361" t="s">
        <v>6417</v>
      </c>
      <c r="E2847" s="361" t="s">
        <v>15015</v>
      </c>
      <c r="F2847" s="361" t="s">
        <v>16150</v>
      </c>
      <c r="G2847" s="361" t="s">
        <v>14972</v>
      </c>
      <c r="H2847" s="361">
        <v>801</v>
      </c>
      <c r="I2847" s="363" t="s">
        <v>14972</v>
      </c>
      <c r="J2847" s="363" t="s">
        <v>12708</v>
      </c>
      <c r="K2847" s="360" t="s">
        <v>13768</v>
      </c>
      <c r="L2847" s="360" t="s">
        <v>15016</v>
      </c>
      <c r="M2847" s="360"/>
      <c r="N2847" s="363" t="s">
        <v>16203</v>
      </c>
      <c r="O2847" s="363" t="s">
        <v>13844</v>
      </c>
      <c r="P2847" s="363" t="s">
        <v>15017</v>
      </c>
      <c r="Q2847" s="363" t="s">
        <v>15018</v>
      </c>
      <c r="R2847" s="363" t="s">
        <v>16204</v>
      </c>
      <c r="S2847" s="363" t="s">
        <v>9618</v>
      </c>
      <c r="T2847" s="419" t="str">
        <f t="shared" si="89"/>
        <v>801Xã Thạnh Bình</v>
      </c>
      <c r="U2847" t="e">
        <f>VLOOKUP(S2847,'DM CQT mới'!$E$7:$E$132,1,)</f>
        <v>#N/A</v>
      </c>
      <c r="V2847" s="360" t="s">
        <v>15016</v>
      </c>
      <c r="W2847" s="363" t="s">
        <v>16203</v>
      </c>
      <c r="X2847" t="b">
        <f t="shared" si="88"/>
        <v>0</v>
      </c>
    </row>
    <row r="2848" spans="1:24" ht="45" hidden="1">
      <c r="A2848" s="360" t="s">
        <v>15014</v>
      </c>
      <c r="B2848" s="361" t="s">
        <v>12514</v>
      </c>
      <c r="C2848" s="361">
        <v>12</v>
      </c>
      <c r="D2848" s="361" t="s">
        <v>6417</v>
      </c>
      <c r="E2848" s="361" t="s">
        <v>15015</v>
      </c>
      <c r="F2848" s="361" t="s">
        <v>16150</v>
      </c>
      <c r="G2848" s="361" t="s">
        <v>14972</v>
      </c>
      <c r="H2848" s="361">
        <v>801</v>
      </c>
      <c r="I2848" s="363" t="s">
        <v>14972</v>
      </c>
      <c r="J2848" s="363" t="s">
        <v>12708</v>
      </c>
      <c r="K2848" s="360" t="s">
        <v>13768</v>
      </c>
      <c r="L2848" s="360" t="s">
        <v>15016</v>
      </c>
      <c r="M2848" s="360"/>
      <c r="N2848" s="363" t="s">
        <v>16203</v>
      </c>
      <c r="O2848" s="363" t="s">
        <v>13844</v>
      </c>
      <c r="P2848" s="363" t="s">
        <v>15017</v>
      </c>
      <c r="Q2848" s="363" t="s">
        <v>15018</v>
      </c>
      <c r="R2848" s="363" t="s">
        <v>16204</v>
      </c>
      <c r="S2848" s="363" t="s">
        <v>10188</v>
      </c>
      <c r="T2848" s="419" t="str">
        <f t="shared" si="89"/>
        <v>801Xã Tân Biên</v>
      </c>
      <c r="U2848" t="e">
        <f>VLOOKUP(S2848,'DM CQT mới'!$E$7:$E$132,1,)</f>
        <v>#N/A</v>
      </c>
      <c r="V2848" s="360" t="s">
        <v>15016</v>
      </c>
      <c r="W2848" s="363" t="s">
        <v>16203</v>
      </c>
      <c r="X2848" t="b">
        <f t="shared" si="88"/>
        <v>0</v>
      </c>
    </row>
    <row r="2849" spans="1:24" ht="45" hidden="1">
      <c r="A2849" s="360" t="s">
        <v>15014</v>
      </c>
      <c r="B2849" s="361" t="s">
        <v>12514</v>
      </c>
      <c r="C2849" s="361">
        <v>12</v>
      </c>
      <c r="D2849" s="361" t="s">
        <v>6417</v>
      </c>
      <c r="E2849" s="361" t="s">
        <v>15015</v>
      </c>
      <c r="F2849" s="361" t="s">
        <v>16150</v>
      </c>
      <c r="G2849" s="361" t="s">
        <v>14972</v>
      </c>
      <c r="H2849" s="361">
        <v>801</v>
      </c>
      <c r="I2849" s="363" t="s">
        <v>14972</v>
      </c>
      <c r="J2849" s="363" t="s">
        <v>12708</v>
      </c>
      <c r="K2849" s="360" t="s">
        <v>13768</v>
      </c>
      <c r="L2849" s="360" t="s">
        <v>15016</v>
      </c>
      <c r="M2849" s="360"/>
      <c r="N2849" s="363" t="s">
        <v>16203</v>
      </c>
      <c r="O2849" s="363" t="s">
        <v>13844</v>
      </c>
      <c r="P2849" s="363" t="s">
        <v>15017</v>
      </c>
      <c r="Q2849" s="363" t="s">
        <v>15018</v>
      </c>
      <c r="R2849" s="363" t="s">
        <v>16204</v>
      </c>
      <c r="S2849" s="363" t="s">
        <v>9535</v>
      </c>
      <c r="T2849" s="419" t="str">
        <f t="shared" si="89"/>
        <v>801Xã Tân Lập</v>
      </c>
      <c r="U2849" t="e">
        <f>VLOOKUP(S2849,'DM CQT mới'!$E$7:$E$132,1,)</f>
        <v>#N/A</v>
      </c>
      <c r="V2849" s="360" t="s">
        <v>15016</v>
      </c>
      <c r="W2849" s="363" t="s">
        <v>16203</v>
      </c>
      <c r="X2849" t="b">
        <f t="shared" si="88"/>
        <v>0</v>
      </c>
    </row>
    <row r="2850" spans="1:24" ht="45" hidden="1">
      <c r="A2850" s="360" t="s">
        <v>15019</v>
      </c>
      <c r="B2850" s="361" t="s">
        <v>12514</v>
      </c>
      <c r="C2850" s="361">
        <v>13</v>
      </c>
      <c r="D2850" s="361" t="s">
        <v>6427</v>
      </c>
      <c r="E2850" s="361" t="s">
        <v>15020</v>
      </c>
      <c r="F2850" s="361" t="s">
        <v>16152</v>
      </c>
      <c r="G2850" s="361" t="s">
        <v>14972</v>
      </c>
      <c r="H2850" s="361">
        <v>801</v>
      </c>
      <c r="I2850" s="363" t="s">
        <v>14972</v>
      </c>
      <c r="J2850" s="363" t="s">
        <v>12708</v>
      </c>
      <c r="K2850" s="360" t="s">
        <v>7968</v>
      </c>
      <c r="L2850" s="360" t="s">
        <v>15021</v>
      </c>
      <c r="M2850" s="360"/>
      <c r="N2850" s="363" t="s">
        <v>16205</v>
      </c>
      <c r="O2850" s="363" t="s">
        <v>13844</v>
      </c>
      <c r="P2850" s="363" t="s">
        <v>15022</v>
      </c>
      <c r="Q2850" s="363" t="s">
        <v>15023</v>
      </c>
      <c r="R2850" s="363" t="s">
        <v>16206</v>
      </c>
      <c r="S2850" s="363" t="s">
        <v>10186</v>
      </c>
      <c r="T2850" s="419" t="str">
        <f t="shared" si="89"/>
        <v>801Xã Dương Minh Châu</v>
      </c>
      <c r="U2850" t="e">
        <f>VLOOKUP(S2850,'DM CQT mới'!$E$7:$E$132,1,)</f>
        <v>#N/A</v>
      </c>
      <c r="V2850" s="360" t="s">
        <v>15021</v>
      </c>
      <c r="W2850" s="363" t="s">
        <v>16205</v>
      </c>
      <c r="X2850" t="b">
        <f t="shared" si="88"/>
        <v>0</v>
      </c>
    </row>
    <row r="2851" spans="1:24" ht="45" hidden="1">
      <c r="A2851" s="360" t="s">
        <v>15019</v>
      </c>
      <c r="B2851" s="361" t="s">
        <v>12514</v>
      </c>
      <c r="C2851" s="361">
        <v>13</v>
      </c>
      <c r="D2851" s="361" t="s">
        <v>6427</v>
      </c>
      <c r="E2851" s="361" t="s">
        <v>15020</v>
      </c>
      <c r="F2851" s="361" t="s">
        <v>16152</v>
      </c>
      <c r="G2851" s="361" t="s">
        <v>14972</v>
      </c>
      <c r="H2851" s="361">
        <v>801</v>
      </c>
      <c r="I2851" s="363" t="s">
        <v>14972</v>
      </c>
      <c r="J2851" s="363" t="s">
        <v>12708</v>
      </c>
      <c r="K2851" s="360" t="s">
        <v>7968</v>
      </c>
      <c r="L2851" s="360" t="s">
        <v>15021</v>
      </c>
      <c r="M2851" s="360"/>
      <c r="N2851" s="363" t="s">
        <v>16205</v>
      </c>
      <c r="O2851" s="363" t="s">
        <v>13844</v>
      </c>
      <c r="P2851" s="363" t="s">
        <v>15022</v>
      </c>
      <c r="Q2851" s="363" t="s">
        <v>15023</v>
      </c>
      <c r="R2851" s="363" t="s">
        <v>16206</v>
      </c>
      <c r="S2851" s="363" t="s">
        <v>10185</v>
      </c>
      <c r="T2851" s="419" t="str">
        <f t="shared" si="89"/>
        <v>801Xã Cầu Khởi</v>
      </c>
      <c r="U2851" t="e">
        <f>VLOOKUP(S2851,'DM CQT mới'!$E$7:$E$132,1,)</f>
        <v>#N/A</v>
      </c>
      <c r="V2851" s="360" t="s">
        <v>15021</v>
      </c>
      <c r="W2851" s="363" t="s">
        <v>16205</v>
      </c>
      <c r="X2851" t="b">
        <f t="shared" si="88"/>
        <v>0</v>
      </c>
    </row>
    <row r="2852" spans="1:24" ht="45" hidden="1">
      <c r="A2852" s="360" t="s">
        <v>15019</v>
      </c>
      <c r="B2852" s="361" t="s">
        <v>12514</v>
      </c>
      <c r="C2852" s="361">
        <v>13</v>
      </c>
      <c r="D2852" s="361" t="s">
        <v>6427</v>
      </c>
      <c r="E2852" s="361" t="s">
        <v>15020</v>
      </c>
      <c r="F2852" s="361" t="s">
        <v>16152</v>
      </c>
      <c r="G2852" s="361" t="s">
        <v>14972</v>
      </c>
      <c r="H2852" s="361">
        <v>801</v>
      </c>
      <c r="I2852" s="363" t="s">
        <v>14972</v>
      </c>
      <c r="J2852" s="363" t="s">
        <v>12708</v>
      </c>
      <c r="K2852" s="360" t="s">
        <v>7968</v>
      </c>
      <c r="L2852" s="360" t="s">
        <v>15021</v>
      </c>
      <c r="M2852" s="360"/>
      <c r="N2852" s="363" t="s">
        <v>16205</v>
      </c>
      <c r="O2852" s="363" t="s">
        <v>13844</v>
      </c>
      <c r="P2852" s="363" t="s">
        <v>15022</v>
      </c>
      <c r="Q2852" s="363" t="s">
        <v>15023</v>
      </c>
      <c r="R2852" s="363" t="s">
        <v>16206</v>
      </c>
      <c r="S2852" s="363" t="s">
        <v>10184</v>
      </c>
      <c r="T2852" s="419" t="str">
        <f t="shared" si="89"/>
        <v>801Xã Lộc Ninh</v>
      </c>
      <c r="U2852" t="e">
        <f>VLOOKUP(S2852,'DM CQT mới'!$E$7:$E$132,1,)</f>
        <v>#N/A</v>
      </c>
      <c r="V2852" s="360" t="s">
        <v>15021</v>
      </c>
      <c r="W2852" s="363" t="s">
        <v>16205</v>
      </c>
      <c r="X2852" t="b">
        <f t="shared" si="88"/>
        <v>0</v>
      </c>
    </row>
    <row r="2853" spans="1:24" ht="45" hidden="1">
      <c r="A2853" s="360" t="s">
        <v>15019</v>
      </c>
      <c r="B2853" s="361" t="s">
        <v>12514</v>
      </c>
      <c r="C2853" s="361">
        <v>13</v>
      </c>
      <c r="D2853" s="361" t="s">
        <v>6427</v>
      </c>
      <c r="E2853" s="361" t="s">
        <v>15020</v>
      </c>
      <c r="F2853" s="361" t="s">
        <v>16152</v>
      </c>
      <c r="G2853" s="361" t="s">
        <v>14972</v>
      </c>
      <c r="H2853" s="361">
        <v>801</v>
      </c>
      <c r="I2853" s="363" t="s">
        <v>14972</v>
      </c>
      <c r="J2853" s="363" t="s">
        <v>12708</v>
      </c>
      <c r="K2853" s="360" t="s">
        <v>7968</v>
      </c>
      <c r="L2853" s="360" t="s">
        <v>15021</v>
      </c>
      <c r="M2853" s="360"/>
      <c r="N2853" s="363" t="s">
        <v>16205</v>
      </c>
      <c r="O2853" s="363" t="s">
        <v>13844</v>
      </c>
      <c r="P2853" s="363" t="s">
        <v>15022</v>
      </c>
      <c r="Q2853" s="363" t="s">
        <v>15023</v>
      </c>
      <c r="R2853" s="363" t="s">
        <v>16206</v>
      </c>
      <c r="S2853" s="363" t="s">
        <v>10183</v>
      </c>
      <c r="T2853" s="419" t="str">
        <f t="shared" si="89"/>
        <v>801Xã Truông Mít</v>
      </c>
      <c r="U2853" t="e">
        <f>VLOOKUP(S2853,'DM CQT mới'!$E$7:$E$132,1,)</f>
        <v>#N/A</v>
      </c>
      <c r="V2853" s="360" t="s">
        <v>15021</v>
      </c>
      <c r="W2853" s="363" t="s">
        <v>16205</v>
      </c>
      <c r="X2853" t="b">
        <f t="shared" si="88"/>
        <v>0</v>
      </c>
    </row>
    <row r="2854" spans="1:24" ht="45" hidden="1">
      <c r="A2854" s="360" t="s">
        <v>15019</v>
      </c>
      <c r="B2854" s="361" t="s">
        <v>12514</v>
      </c>
      <c r="C2854" s="361">
        <v>13</v>
      </c>
      <c r="D2854" s="361" t="s">
        <v>6427</v>
      </c>
      <c r="E2854" s="361" t="s">
        <v>15020</v>
      </c>
      <c r="F2854" s="361" t="s">
        <v>16152</v>
      </c>
      <c r="G2854" s="361" t="s">
        <v>14972</v>
      </c>
      <c r="H2854" s="361">
        <v>801</v>
      </c>
      <c r="I2854" s="363" t="s">
        <v>14972</v>
      </c>
      <c r="J2854" s="363" t="s">
        <v>12708</v>
      </c>
      <c r="K2854" s="360" t="s">
        <v>7968</v>
      </c>
      <c r="L2854" s="360" t="s">
        <v>15021</v>
      </c>
      <c r="M2854" s="360"/>
      <c r="N2854" s="363" t="s">
        <v>16205</v>
      </c>
      <c r="O2854" s="363" t="s">
        <v>13844</v>
      </c>
      <c r="P2854" s="363" t="s">
        <v>15022</v>
      </c>
      <c r="Q2854" s="363" t="s">
        <v>15023</v>
      </c>
      <c r="R2854" s="363" t="s">
        <v>16206</v>
      </c>
      <c r="S2854" s="363" t="s">
        <v>10187</v>
      </c>
      <c r="T2854" s="419" t="str">
        <f t="shared" si="89"/>
        <v>801Xã Tân Đông</v>
      </c>
      <c r="U2854" t="e">
        <f>VLOOKUP(S2854,'DM CQT mới'!$E$7:$E$132,1,)</f>
        <v>#N/A</v>
      </c>
      <c r="V2854" s="360" t="s">
        <v>15021</v>
      </c>
      <c r="W2854" s="363" t="s">
        <v>16205</v>
      </c>
      <c r="X2854" t="b">
        <f t="shared" si="88"/>
        <v>0</v>
      </c>
    </row>
    <row r="2855" spans="1:24" ht="45" hidden="1">
      <c r="A2855" s="360" t="s">
        <v>15019</v>
      </c>
      <c r="B2855" s="361" t="s">
        <v>12514</v>
      </c>
      <c r="C2855" s="361">
        <v>13</v>
      </c>
      <c r="D2855" s="361" t="s">
        <v>6427</v>
      </c>
      <c r="E2855" s="361" t="s">
        <v>15020</v>
      </c>
      <c r="F2855" s="361" t="s">
        <v>16152</v>
      </c>
      <c r="G2855" s="361" t="s">
        <v>14972</v>
      </c>
      <c r="H2855" s="361">
        <v>801</v>
      </c>
      <c r="I2855" s="363" t="s">
        <v>14972</v>
      </c>
      <c r="J2855" s="363" t="s">
        <v>12708</v>
      </c>
      <c r="K2855" s="360" t="s">
        <v>7968</v>
      </c>
      <c r="L2855" s="360" t="s">
        <v>15021</v>
      </c>
      <c r="M2855" s="360"/>
      <c r="N2855" s="363" t="s">
        <v>16205</v>
      </c>
      <c r="O2855" s="363" t="s">
        <v>13844</v>
      </c>
      <c r="P2855" s="363" t="s">
        <v>15022</v>
      </c>
      <c r="Q2855" s="363" t="s">
        <v>15023</v>
      </c>
      <c r="R2855" s="363" t="s">
        <v>16206</v>
      </c>
      <c r="S2855" s="363" t="s">
        <v>10502</v>
      </c>
      <c r="T2855" s="419" t="str">
        <f t="shared" si="89"/>
        <v>801Xã Tân Hòa</v>
      </c>
      <c r="U2855" t="e">
        <f>VLOOKUP(S2855,'DM CQT mới'!$E$7:$E$132,1,)</f>
        <v>#N/A</v>
      </c>
      <c r="V2855" s="360" t="s">
        <v>15021</v>
      </c>
      <c r="W2855" s="363" t="s">
        <v>16205</v>
      </c>
      <c r="X2855" t="b">
        <f t="shared" si="88"/>
        <v>0</v>
      </c>
    </row>
    <row r="2856" spans="1:24" ht="45" hidden="1">
      <c r="A2856" s="360" t="s">
        <v>15019</v>
      </c>
      <c r="B2856" s="361" t="s">
        <v>12514</v>
      </c>
      <c r="C2856" s="361">
        <v>13</v>
      </c>
      <c r="D2856" s="361" t="s">
        <v>6427</v>
      </c>
      <c r="E2856" s="361" t="s">
        <v>15020</v>
      </c>
      <c r="F2856" s="361" t="s">
        <v>16152</v>
      </c>
      <c r="G2856" s="361" t="s">
        <v>14972</v>
      </c>
      <c r="H2856" s="361">
        <v>801</v>
      </c>
      <c r="I2856" s="363" t="s">
        <v>14972</v>
      </c>
      <c r="J2856" s="363" t="s">
        <v>12708</v>
      </c>
      <c r="K2856" s="360" t="s">
        <v>7968</v>
      </c>
      <c r="L2856" s="360" t="s">
        <v>15021</v>
      </c>
      <c r="M2856" s="360"/>
      <c r="N2856" s="363" t="s">
        <v>16205</v>
      </c>
      <c r="O2856" s="363" t="s">
        <v>13844</v>
      </c>
      <c r="P2856" s="363" t="s">
        <v>15022</v>
      </c>
      <c r="Q2856" s="363" t="s">
        <v>15023</v>
      </c>
      <c r="R2856" s="363" t="s">
        <v>16206</v>
      </c>
      <c r="S2856" s="363" t="s">
        <v>8218</v>
      </c>
      <c r="T2856" s="419" t="str">
        <f t="shared" si="89"/>
        <v>801Xã Tân Thành</v>
      </c>
      <c r="U2856" t="e">
        <f>VLOOKUP(S2856,'DM CQT mới'!$E$7:$E$132,1,)</f>
        <v>#N/A</v>
      </c>
      <c r="V2856" s="360" t="s">
        <v>15021</v>
      </c>
      <c r="W2856" s="363" t="s">
        <v>16205</v>
      </c>
      <c r="X2856" t="b">
        <f t="shared" si="88"/>
        <v>0</v>
      </c>
    </row>
    <row r="2857" spans="1:24" ht="45" hidden="1">
      <c r="A2857" s="360" t="s">
        <v>15019</v>
      </c>
      <c r="B2857" s="361" t="s">
        <v>12514</v>
      </c>
      <c r="C2857" s="361">
        <v>13</v>
      </c>
      <c r="D2857" s="361" t="s">
        <v>6427</v>
      </c>
      <c r="E2857" s="361" t="s">
        <v>15020</v>
      </c>
      <c r="F2857" s="361" t="s">
        <v>16152</v>
      </c>
      <c r="G2857" s="361" t="s">
        <v>14972</v>
      </c>
      <c r="H2857" s="361">
        <v>801</v>
      </c>
      <c r="I2857" s="363" t="s">
        <v>14972</v>
      </c>
      <c r="J2857" s="363" t="s">
        <v>12708</v>
      </c>
      <c r="K2857" s="360" t="s">
        <v>7968</v>
      </c>
      <c r="L2857" s="360" t="s">
        <v>15021</v>
      </c>
      <c r="M2857" s="360"/>
      <c r="N2857" s="363" t="s">
        <v>16205</v>
      </c>
      <c r="O2857" s="363" t="s">
        <v>13844</v>
      </c>
      <c r="P2857" s="363" t="s">
        <v>15022</v>
      </c>
      <c r="Q2857" s="363" t="s">
        <v>15023</v>
      </c>
      <c r="R2857" s="363" t="s">
        <v>16206</v>
      </c>
      <c r="S2857" s="363" t="s">
        <v>9385</v>
      </c>
      <c r="T2857" s="419" t="str">
        <f t="shared" si="89"/>
        <v>801Xã Tân Phú</v>
      </c>
      <c r="U2857" t="e">
        <f>VLOOKUP(S2857,'DM CQT mới'!$E$7:$E$132,1,)</f>
        <v>#N/A</v>
      </c>
      <c r="V2857" s="360" t="s">
        <v>15021</v>
      </c>
      <c r="W2857" s="363" t="s">
        <v>16205</v>
      </c>
      <c r="X2857" t="b">
        <f t="shared" si="88"/>
        <v>0</v>
      </c>
    </row>
    <row r="2858" spans="1:24" ht="45" hidden="1">
      <c r="A2858" s="360" t="s">
        <v>15019</v>
      </c>
      <c r="B2858" s="361" t="s">
        <v>12514</v>
      </c>
      <c r="C2858" s="361">
        <v>13</v>
      </c>
      <c r="D2858" s="361" t="s">
        <v>6427</v>
      </c>
      <c r="E2858" s="361" t="s">
        <v>15020</v>
      </c>
      <c r="F2858" s="361" t="s">
        <v>16152</v>
      </c>
      <c r="G2858" s="361" t="s">
        <v>14972</v>
      </c>
      <c r="H2858" s="361">
        <v>801</v>
      </c>
      <c r="I2858" s="363" t="s">
        <v>14972</v>
      </c>
      <c r="J2858" s="363" t="s">
        <v>12708</v>
      </c>
      <c r="K2858" s="360" t="s">
        <v>7968</v>
      </c>
      <c r="L2858" s="360" t="s">
        <v>15021</v>
      </c>
      <c r="M2858" s="360"/>
      <c r="N2858" s="363" t="s">
        <v>16205</v>
      </c>
      <c r="O2858" s="363" t="s">
        <v>13844</v>
      </c>
      <c r="P2858" s="363" t="s">
        <v>15022</v>
      </c>
      <c r="Q2858" s="363" t="s">
        <v>15023</v>
      </c>
      <c r="R2858" s="363" t="s">
        <v>16206</v>
      </c>
      <c r="S2858" s="363" t="s">
        <v>9326</v>
      </c>
      <c r="T2858" s="419" t="str">
        <f t="shared" si="89"/>
        <v>801Xã Tân Châu</v>
      </c>
      <c r="U2858" t="e">
        <f>VLOOKUP(S2858,'DM CQT mới'!$E$7:$E$132,1,)</f>
        <v>#N/A</v>
      </c>
      <c r="V2858" s="360" t="s">
        <v>15021</v>
      </c>
      <c r="W2858" s="363" t="s">
        <v>16205</v>
      </c>
      <c r="X2858" t="b">
        <f t="shared" si="88"/>
        <v>0</v>
      </c>
    </row>
    <row r="2859" spans="1:24" ht="45" hidden="1">
      <c r="A2859" s="360" t="s">
        <v>15019</v>
      </c>
      <c r="B2859" s="361" t="s">
        <v>12514</v>
      </c>
      <c r="C2859" s="361">
        <v>13</v>
      </c>
      <c r="D2859" s="361" t="s">
        <v>6427</v>
      </c>
      <c r="E2859" s="361" t="s">
        <v>15020</v>
      </c>
      <c r="F2859" s="361" t="s">
        <v>16152</v>
      </c>
      <c r="G2859" s="361" t="s">
        <v>14972</v>
      </c>
      <c r="H2859" s="361">
        <v>801</v>
      </c>
      <c r="I2859" s="363" t="s">
        <v>14972</v>
      </c>
      <c r="J2859" s="363" t="s">
        <v>12708</v>
      </c>
      <c r="K2859" s="360" t="s">
        <v>7968</v>
      </c>
      <c r="L2859" s="360" t="s">
        <v>15021</v>
      </c>
      <c r="M2859" s="360"/>
      <c r="N2859" s="363" t="s">
        <v>16205</v>
      </c>
      <c r="O2859" s="363" t="s">
        <v>13844</v>
      </c>
      <c r="P2859" s="363" t="s">
        <v>15022</v>
      </c>
      <c r="Q2859" s="363" t="s">
        <v>15023</v>
      </c>
      <c r="R2859" s="363" t="s">
        <v>16206</v>
      </c>
      <c r="S2859" s="363" t="s">
        <v>10047</v>
      </c>
      <c r="T2859" s="419" t="str">
        <f t="shared" si="89"/>
        <v>801Xã Tân Hội</v>
      </c>
      <c r="U2859" t="e">
        <f>VLOOKUP(S2859,'DM CQT mới'!$E$7:$E$132,1,)</f>
        <v>#N/A</v>
      </c>
      <c r="V2859" s="360" t="s">
        <v>15021</v>
      </c>
      <c r="W2859" s="363" t="s">
        <v>16205</v>
      </c>
      <c r="X2859" t="b">
        <f t="shared" si="88"/>
        <v>0</v>
      </c>
    </row>
    <row r="2860" spans="1:24" ht="45" hidden="1">
      <c r="A2860" s="360" t="s">
        <v>15024</v>
      </c>
      <c r="B2860" s="361" t="s">
        <v>12610</v>
      </c>
      <c r="C2860" s="361">
        <v>7</v>
      </c>
      <c r="D2860" s="361" t="s">
        <v>6656</v>
      </c>
      <c r="E2860" s="361" t="s">
        <v>15025</v>
      </c>
      <c r="F2860" s="361" t="s">
        <v>16171</v>
      </c>
      <c r="G2860" s="361" t="s">
        <v>14975</v>
      </c>
      <c r="H2860" s="361" t="s">
        <v>7955</v>
      </c>
      <c r="I2860" s="363" t="s">
        <v>14976</v>
      </c>
      <c r="J2860" s="363" t="s">
        <v>13924</v>
      </c>
      <c r="K2860" s="360" t="s">
        <v>13924</v>
      </c>
      <c r="L2860" s="360" t="s">
        <v>13924</v>
      </c>
      <c r="M2860" s="360" t="s">
        <v>13924</v>
      </c>
      <c r="N2860" s="363" t="s">
        <v>13924</v>
      </c>
      <c r="O2860" s="363" t="s">
        <v>13924</v>
      </c>
      <c r="P2860" s="363" t="s">
        <v>15026</v>
      </c>
      <c r="Q2860" s="363"/>
      <c r="R2860" s="363"/>
      <c r="S2860" s="363"/>
      <c r="T2860" s="419" t="str">
        <f t="shared" si="89"/>
        <v>807</v>
      </c>
      <c r="V2860" s="360" t="s">
        <v>13924</v>
      </c>
      <c r="W2860" s="363" t="s">
        <v>13924</v>
      </c>
      <c r="X2860" t="b">
        <f t="shared" si="88"/>
        <v>0</v>
      </c>
    </row>
    <row r="2861" spans="1:24" ht="60" hidden="1">
      <c r="A2861" s="360" t="s">
        <v>15027</v>
      </c>
      <c r="B2861" s="361" t="s">
        <v>12610</v>
      </c>
      <c r="C2861" s="361">
        <v>8</v>
      </c>
      <c r="D2861" s="361" t="s">
        <v>6692</v>
      </c>
      <c r="E2861" s="361" t="s">
        <v>15028</v>
      </c>
      <c r="F2861" s="361" t="s">
        <v>16173</v>
      </c>
      <c r="G2861" s="361" t="s">
        <v>14975</v>
      </c>
      <c r="H2861" s="361" t="s">
        <v>7955</v>
      </c>
      <c r="I2861" s="363" t="s">
        <v>14976</v>
      </c>
      <c r="J2861" s="363" t="s">
        <v>12708</v>
      </c>
      <c r="K2861" s="360" t="s">
        <v>7964</v>
      </c>
      <c r="L2861" s="360" t="s">
        <v>6692</v>
      </c>
      <c r="M2861" s="360" t="s">
        <v>15028</v>
      </c>
      <c r="N2861" s="363" t="s">
        <v>16207</v>
      </c>
      <c r="O2861" s="363" t="s">
        <v>13926</v>
      </c>
      <c r="P2861" s="363" t="s">
        <v>15029</v>
      </c>
      <c r="Q2861" s="363" t="s">
        <v>15018</v>
      </c>
      <c r="R2861" s="363" t="s">
        <v>16208</v>
      </c>
      <c r="S2861" s="363" t="s">
        <v>10550</v>
      </c>
      <c r="T2861" s="419" t="str">
        <f t="shared" si="89"/>
        <v>807Xã Tân Hương</v>
      </c>
      <c r="U2861" t="e">
        <f>VLOOKUP(S2861,'DM CQT mới'!$E$7:$E$132,1,)</f>
        <v>#N/A</v>
      </c>
      <c r="V2861" s="360" t="s">
        <v>6692</v>
      </c>
      <c r="W2861" s="363" t="s">
        <v>16207</v>
      </c>
      <c r="X2861" t="b">
        <f t="shared" si="88"/>
        <v>1</v>
      </c>
    </row>
    <row r="2862" spans="1:24" ht="60" hidden="1">
      <c r="A2862" s="360" t="s">
        <v>15027</v>
      </c>
      <c r="B2862" s="361" t="s">
        <v>12610</v>
      </c>
      <c r="C2862" s="361">
        <v>8</v>
      </c>
      <c r="D2862" s="361" t="s">
        <v>6692</v>
      </c>
      <c r="E2862" s="361" t="s">
        <v>15028</v>
      </c>
      <c r="F2862" s="361" t="s">
        <v>16173</v>
      </c>
      <c r="G2862" s="361" t="s">
        <v>14975</v>
      </c>
      <c r="H2862" s="361" t="s">
        <v>7955</v>
      </c>
      <c r="I2862" s="363" t="s">
        <v>14976</v>
      </c>
      <c r="J2862" s="363" t="s">
        <v>12708</v>
      </c>
      <c r="K2862" s="360" t="s">
        <v>7964</v>
      </c>
      <c r="L2862" s="360" t="s">
        <v>6692</v>
      </c>
      <c r="M2862" s="360" t="s">
        <v>15028</v>
      </c>
      <c r="N2862" s="363" t="s">
        <v>16207</v>
      </c>
      <c r="O2862" s="363" t="s">
        <v>13926</v>
      </c>
      <c r="P2862" s="363" t="s">
        <v>15029</v>
      </c>
      <c r="Q2862" s="363" t="s">
        <v>15018</v>
      </c>
      <c r="R2862" s="363" t="s">
        <v>16208</v>
      </c>
      <c r="S2862" s="363" t="s">
        <v>10192</v>
      </c>
      <c r="T2862" s="419" t="str">
        <f t="shared" si="89"/>
        <v>807Xã Châu Thành</v>
      </c>
      <c r="U2862" t="e">
        <f>VLOOKUP(S2862,'DM CQT mới'!$E$7:$E$132,1,)</f>
        <v>#N/A</v>
      </c>
      <c r="V2862" s="360" t="s">
        <v>6692</v>
      </c>
      <c r="W2862" s="363" t="s">
        <v>16207</v>
      </c>
      <c r="X2862" t="b">
        <f t="shared" si="88"/>
        <v>1</v>
      </c>
    </row>
    <row r="2863" spans="1:24" ht="60" hidden="1">
      <c r="A2863" s="360" t="s">
        <v>15027</v>
      </c>
      <c r="B2863" s="361" t="s">
        <v>12610</v>
      </c>
      <c r="C2863" s="361">
        <v>8</v>
      </c>
      <c r="D2863" s="361" t="s">
        <v>6692</v>
      </c>
      <c r="E2863" s="361" t="s">
        <v>15028</v>
      </c>
      <c r="F2863" s="361" t="s">
        <v>16173</v>
      </c>
      <c r="G2863" s="361" t="s">
        <v>14975</v>
      </c>
      <c r="H2863" s="361" t="s">
        <v>7955</v>
      </c>
      <c r="I2863" s="363" t="s">
        <v>14976</v>
      </c>
      <c r="J2863" s="363" t="s">
        <v>12708</v>
      </c>
      <c r="K2863" s="360" t="s">
        <v>7964</v>
      </c>
      <c r="L2863" s="360" t="s">
        <v>6692</v>
      </c>
      <c r="M2863" s="360" t="s">
        <v>15028</v>
      </c>
      <c r="N2863" s="363" t="s">
        <v>16207</v>
      </c>
      <c r="O2863" s="363" t="s">
        <v>13926</v>
      </c>
      <c r="P2863" s="363" t="s">
        <v>15029</v>
      </c>
      <c r="Q2863" s="363" t="s">
        <v>15018</v>
      </c>
      <c r="R2863" s="363" t="s">
        <v>16208</v>
      </c>
      <c r="S2863" s="363" t="s">
        <v>9034</v>
      </c>
      <c r="T2863" s="419" t="str">
        <f t="shared" si="89"/>
        <v>807Xã Long Hưng</v>
      </c>
      <c r="U2863" t="e">
        <f>VLOOKUP(S2863,'DM CQT mới'!$E$7:$E$132,1,)</f>
        <v>#N/A</v>
      </c>
      <c r="V2863" s="360" t="s">
        <v>6692</v>
      </c>
      <c r="W2863" s="363" t="s">
        <v>16207</v>
      </c>
      <c r="X2863" t="b">
        <f t="shared" si="88"/>
        <v>1</v>
      </c>
    </row>
    <row r="2864" spans="1:24" ht="60" hidden="1">
      <c r="A2864" s="360" t="s">
        <v>15027</v>
      </c>
      <c r="B2864" s="361" t="s">
        <v>12610</v>
      </c>
      <c r="C2864" s="361">
        <v>8</v>
      </c>
      <c r="D2864" s="361" t="s">
        <v>6692</v>
      </c>
      <c r="E2864" s="361" t="s">
        <v>15028</v>
      </c>
      <c r="F2864" s="361" t="s">
        <v>16173</v>
      </c>
      <c r="G2864" s="361" t="s">
        <v>14975</v>
      </c>
      <c r="H2864" s="361" t="s">
        <v>7955</v>
      </c>
      <c r="I2864" s="363" t="s">
        <v>14976</v>
      </c>
      <c r="J2864" s="363" t="s">
        <v>12708</v>
      </c>
      <c r="K2864" s="360" t="s">
        <v>7964</v>
      </c>
      <c r="L2864" s="360" t="s">
        <v>6692</v>
      </c>
      <c r="M2864" s="360" t="s">
        <v>15028</v>
      </c>
      <c r="N2864" s="363" t="s">
        <v>16207</v>
      </c>
      <c r="O2864" s="363" t="s">
        <v>13926</v>
      </c>
      <c r="P2864" s="363" t="s">
        <v>15029</v>
      </c>
      <c r="Q2864" s="363" t="s">
        <v>15018</v>
      </c>
      <c r="R2864" s="363" t="s">
        <v>16208</v>
      </c>
      <c r="S2864" s="363" t="s">
        <v>10551</v>
      </c>
      <c r="T2864" s="419" t="str">
        <f t="shared" si="89"/>
        <v>807Xã Long Định</v>
      </c>
      <c r="U2864" t="e">
        <f>VLOOKUP(S2864,'DM CQT mới'!$E$7:$E$132,1,)</f>
        <v>#N/A</v>
      </c>
      <c r="V2864" s="360" t="s">
        <v>6692</v>
      </c>
      <c r="W2864" s="363" t="s">
        <v>16207</v>
      </c>
      <c r="X2864" t="b">
        <f t="shared" si="88"/>
        <v>1</v>
      </c>
    </row>
    <row r="2865" spans="1:24" ht="60" hidden="1">
      <c r="A2865" s="360" t="s">
        <v>15027</v>
      </c>
      <c r="B2865" s="361" t="s">
        <v>12610</v>
      </c>
      <c r="C2865" s="361">
        <v>8</v>
      </c>
      <c r="D2865" s="361" t="s">
        <v>6692</v>
      </c>
      <c r="E2865" s="361" t="s">
        <v>15028</v>
      </c>
      <c r="F2865" s="361" t="s">
        <v>16173</v>
      </c>
      <c r="G2865" s="361" t="s">
        <v>14975</v>
      </c>
      <c r="H2865" s="361" t="s">
        <v>7955</v>
      </c>
      <c r="I2865" s="363" t="s">
        <v>14976</v>
      </c>
      <c r="J2865" s="363" t="s">
        <v>12708</v>
      </c>
      <c r="K2865" s="360" t="s">
        <v>7964</v>
      </c>
      <c r="L2865" s="360" t="s">
        <v>6692</v>
      </c>
      <c r="M2865" s="360" t="s">
        <v>15028</v>
      </c>
      <c r="N2865" s="363" t="s">
        <v>16207</v>
      </c>
      <c r="O2865" s="363" t="s">
        <v>13926</v>
      </c>
      <c r="P2865" s="363" t="s">
        <v>15029</v>
      </c>
      <c r="Q2865" s="363" t="s">
        <v>15018</v>
      </c>
      <c r="R2865" s="363" t="s">
        <v>16208</v>
      </c>
      <c r="S2865" s="363" t="s">
        <v>10552</v>
      </c>
      <c r="T2865" s="419" t="str">
        <f t="shared" si="89"/>
        <v>807Xã Vĩnh Kim</v>
      </c>
      <c r="U2865" t="e">
        <f>VLOOKUP(S2865,'DM CQT mới'!$E$7:$E$132,1,)</f>
        <v>#N/A</v>
      </c>
      <c r="V2865" s="360" t="s">
        <v>6692</v>
      </c>
      <c r="W2865" s="363" t="s">
        <v>16207</v>
      </c>
      <c r="X2865" t="b">
        <f t="shared" si="88"/>
        <v>1</v>
      </c>
    </row>
    <row r="2866" spans="1:24" ht="60" hidden="1">
      <c r="A2866" s="360" t="s">
        <v>15027</v>
      </c>
      <c r="B2866" s="361" t="s">
        <v>12610</v>
      </c>
      <c r="C2866" s="361">
        <v>8</v>
      </c>
      <c r="D2866" s="361" t="s">
        <v>6692</v>
      </c>
      <c r="E2866" s="361" t="s">
        <v>15028</v>
      </c>
      <c r="F2866" s="361" t="s">
        <v>16173</v>
      </c>
      <c r="G2866" s="361" t="s">
        <v>14975</v>
      </c>
      <c r="H2866" s="361" t="s">
        <v>7955</v>
      </c>
      <c r="I2866" s="363" t="s">
        <v>14976</v>
      </c>
      <c r="J2866" s="363" t="s">
        <v>12708</v>
      </c>
      <c r="K2866" s="360" t="s">
        <v>7964</v>
      </c>
      <c r="L2866" s="360" t="s">
        <v>6692</v>
      </c>
      <c r="M2866" s="360" t="s">
        <v>15028</v>
      </c>
      <c r="N2866" s="363" t="s">
        <v>16207</v>
      </c>
      <c r="O2866" s="363" t="s">
        <v>13926</v>
      </c>
      <c r="P2866" s="363" t="s">
        <v>15029</v>
      </c>
      <c r="Q2866" s="363" t="s">
        <v>15018</v>
      </c>
      <c r="R2866" s="363" t="s">
        <v>16208</v>
      </c>
      <c r="S2866" s="363" t="s">
        <v>9078</v>
      </c>
      <c r="T2866" s="419" t="str">
        <f t="shared" si="89"/>
        <v>807Xã Kim Sơn</v>
      </c>
      <c r="U2866" t="e">
        <f>VLOOKUP(S2866,'DM CQT mới'!$E$7:$E$132,1,)</f>
        <v>#N/A</v>
      </c>
      <c r="V2866" s="360" t="s">
        <v>6692</v>
      </c>
      <c r="W2866" s="363" t="s">
        <v>16207</v>
      </c>
      <c r="X2866" t="b">
        <f t="shared" si="88"/>
        <v>1</v>
      </c>
    </row>
    <row r="2867" spans="1:24" ht="60" hidden="1">
      <c r="A2867" s="360" t="s">
        <v>15027</v>
      </c>
      <c r="B2867" s="361" t="s">
        <v>12610</v>
      </c>
      <c r="C2867" s="361">
        <v>8</v>
      </c>
      <c r="D2867" s="361" t="s">
        <v>6692</v>
      </c>
      <c r="E2867" s="361" t="s">
        <v>15028</v>
      </c>
      <c r="F2867" s="361" t="s">
        <v>16173</v>
      </c>
      <c r="G2867" s="361" t="s">
        <v>14975</v>
      </c>
      <c r="H2867" s="361" t="s">
        <v>7955</v>
      </c>
      <c r="I2867" s="363" t="s">
        <v>14976</v>
      </c>
      <c r="J2867" s="363" t="s">
        <v>12708</v>
      </c>
      <c r="K2867" s="360" t="s">
        <v>7964</v>
      </c>
      <c r="L2867" s="360" t="s">
        <v>6692</v>
      </c>
      <c r="M2867" s="360" t="s">
        <v>15028</v>
      </c>
      <c r="N2867" s="363" t="s">
        <v>16207</v>
      </c>
      <c r="O2867" s="363" t="s">
        <v>13926</v>
      </c>
      <c r="P2867" s="363" t="s">
        <v>15029</v>
      </c>
      <c r="Q2867" s="363" t="s">
        <v>15018</v>
      </c>
      <c r="R2867" s="363" t="s">
        <v>16208</v>
      </c>
      <c r="S2867" s="363" t="s">
        <v>10553</v>
      </c>
      <c r="T2867" s="419" t="str">
        <f t="shared" si="89"/>
        <v>807Xã Bình Trưng</v>
      </c>
      <c r="U2867" t="e">
        <f>VLOOKUP(S2867,'DM CQT mới'!$E$7:$E$132,1,)</f>
        <v>#N/A</v>
      </c>
      <c r="V2867" s="360" t="s">
        <v>6692</v>
      </c>
      <c r="W2867" s="363" t="s">
        <v>16207</v>
      </c>
      <c r="X2867" t="b">
        <f t="shared" si="88"/>
        <v>1</v>
      </c>
    </row>
    <row r="2868" spans="1:24" ht="60" hidden="1">
      <c r="A2868" s="360" t="s">
        <v>15027</v>
      </c>
      <c r="B2868" s="361" t="s">
        <v>12610</v>
      </c>
      <c r="C2868" s="361">
        <v>8</v>
      </c>
      <c r="D2868" s="361" t="s">
        <v>6692</v>
      </c>
      <c r="E2868" s="361" t="s">
        <v>15028</v>
      </c>
      <c r="F2868" s="361" t="s">
        <v>16173</v>
      </c>
      <c r="G2868" s="361" t="s">
        <v>14975</v>
      </c>
      <c r="H2868" s="361" t="s">
        <v>7955</v>
      </c>
      <c r="I2868" s="363" t="s">
        <v>14976</v>
      </c>
      <c r="J2868" s="363" t="s">
        <v>12708</v>
      </c>
      <c r="K2868" s="360" t="s">
        <v>7964</v>
      </c>
      <c r="L2868" s="360" t="s">
        <v>6692</v>
      </c>
      <c r="M2868" s="360" t="s">
        <v>15028</v>
      </c>
      <c r="N2868" s="363" t="s">
        <v>16207</v>
      </c>
      <c r="O2868" s="363" t="s">
        <v>13926</v>
      </c>
      <c r="P2868" s="363" t="s">
        <v>15029</v>
      </c>
      <c r="Q2868" s="363" t="s">
        <v>15018</v>
      </c>
      <c r="R2868" s="363" t="s">
        <v>16208</v>
      </c>
      <c r="S2868" s="363" t="s">
        <v>10546</v>
      </c>
      <c r="T2868" s="419" t="str">
        <f t="shared" si="89"/>
        <v>807Xã Tân Phước 1</v>
      </c>
      <c r="U2868" t="e">
        <f>VLOOKUP(S2868,'DM CQT mới'!$E$7:$E$132,1,)</f>
        <v>#N/A</v>
      </c>
      <c r="V2868" s="360" t="s">
        <v>6692</v>
      </c>
      <c r="W2868" s="363" t="s">
        <v>16207</v>
      </c>
      <c r="X2868" t="b">
        <f t="shared" si="88"/>
        <v>1</v>
      </c>
    </row>
    <row r="2869" spans="1:24" ht="60" hidden="1">
      <c r="A2869" s="360" t="s">
        <v>15027</v>
      </c>
      <c r="B2869" s="361" t="s">
        <v>12610</v>
      </c>
      <c r="C2869" s="361">
        <v>8</v>
      </c>
      <c r="D2869" s="361" t="s">
        <v>6692</v>
      </c>
      <c r="E2869" s="361" t="s">
        <v>15028</v>
      </c>
      <c r="F2869" s="361" t="s">
        <v>16173</v>
      </c>
      <c r="G2869" s="361" t="s">
        <v>14975</v>
      </c>
      <c r="H2869" s="361" t="s">
        <v>7955</v>
      </c>
      <c r="I2869" s="363" t="s">
        <v>14976</v>
      </c>
      <c r="J2869" s="363" t="s">
        <v>12708</v>
      </c>
      <c r="K2869" s="360" t="s">
        <v>7964</v>
      </c>
      <c r="L2869" s="360" t="s">
        <v>6692</v>
      </c>
      <c r="M2869" s="360" t="s">
        <v>15028</v>
      </c>
      <c r="N2869" s="363" t="s">
        <v>16207</v>
      </c>
      <c r="O2869" s="363" t="s">
        <v>13926</v>
      </c>
      <c r="P2869" s="363" t="s">
        <v>15029</v>
      </c>
      <c r="Q2869" s="363" t="s">
        <v>15018</v>
      </c>
      <c r="R2869" s="363" t="s">
        <v>16208</v>
      </c>
      <c r="S2869" s="363" t="s">
        <v>10547</v>
      </c>
      <c r="T2869" s="419" t="str">
        <f t="shared" si="89"/>
        <v>807Xã Tân Phước 2</v>
      </c>
      <c r="U2869" t="e">
        <f>VLOOKUP(S2869,'DM CQT mới'!$E$7:$E$132,1,)</f>
        <v>#N/A</v>
      </c>
      <c r="V2869" s="360" t="s">
        <v>6692</v>
      </c>
      <c r="W2869" s="363" t="s">
        <v>16207</v>
      </c>
      <c r="X2869" t="b">
        <f t="shared" si="88"/>
        <v>1</v>
      </c>
    </row>
    <row r="2870" spans="1:24" ht="60" hidden="1">
      <c r="A2870" s="360" t="s">
        <v>15027</v>
      </c>
      <c r="B2870" s="361" t="s">
        <v>12610</v>
      </c>
      <c r="C2870" s="361">
        <v>8</v>
      </c>
      <c r="D2870" s="361" t="s">
        <v>6692</v>
      </c>
      <c r="E2870" s="361" t="s">
        <v>15028</v>
      </c>
      <c r="F2870" s="361" t="s">
        <v>16173</v>
      </c>
      <c r="G2870" s="361" t="s">
        <v>14975</v>
      </c>
      <c r="H2870" s="361" t="s">
        <v>7955</v>
      </c>
      <c r="I2870" s="363" t="s">
        <v>14976</v>
      </c>
      <c r="J2870" s="363" t="s">
        <v>12708</v>
      </c>
      <c r="K2870" s="360" t="s">
        <v>7964</v>
      </c>
      <c r="L2870" s="360" t="s">
        <v>6692</v>
      </c>
      <c r="M2870" s="360" t="s">
        <v>15028</v>
      </c>
      <c r="N2870" s="363" t="s">
        <v>16207</v>
      </c>
      <c r="O2870" s="363" t="s">
        <v>13926</v>
      </c>
      <c r="P2870" s="363" t="s">
        <v>15029</v>
      </c>
      <c r="Q2870" s="363" t="s">
        <v>15018</v>
      </c>
      <c r="R2870" s="363" t="s">
        <v>16208</v>
      </c>
      <c r="S2870" s="363" t="s">
        <v>10548</v>
      </c>
      <c r="T2870" s="419" t="str">
        <f t="shared" si="89"/>
        <v>807Xã Tân Phước 3</v>
      </c>
      <c r="U2870" t="e">
        <f>VLOOKUP(S2870,'DM CQT mới'!$E$7:$E$132,1,)</f>
        <v>#N/A</v>
      </c>
      <c r="V2870" s="360" t="s">
        <v>6692</v>
      </c>
      <c r="W2870" s="363" t="s">
        <v>16207</v>
      </c>
      <c r="X2870" t="b">
        <f t="shared" si="88"/>
        <v>1</v>
      </c>
    </row>
    <row r="2871" spans="1:24" ht="60" hidden="1">
      <c r="A2871" s="360" t="s">
        <v>15027</v>
      </c>
      <c r="B2871" s="361" t="s">
        <v>12610</v>
      </c>
      <c r="C2871" s="361">
        <v>8</v>
      </c>
      <c r="D2871" s="361" t="s">
        <v>6692</v>
      </c>
      <c r="E2871" s="361" t="s">
        <v>15028</v>
      </c>
      <c r="F2871" s="361" t="s">
        <v>16173</v>
      </c>
      <c r="G2871" s="361" t="s">
        <v>14975</v>
      </c>
      <c r="H2871" s="361" t="s">
        <v>7955</v>
      </c>
      <c r="I2871" s="363" t="s">
        <v>14976</v>
      </c>
      <c r="J2871" s="363" t="s">
        <v>12708</v>
      </c>
      <c r="K2871" s="360" t="s">
        <v>7964</v>
      </c>
      <c r="L2871" s="360" t="s">
        <v>6692</v>
      </c>
      <c r="M2871" s="360" t="s">
        <v>15028</v>
      </c>
      <c r="N2871" s="363" t="s">
        <v>16207</v>
      </c>
      <c r="O2871" s="363" t="s">
        <v>13926</v>
      </c>
      <c r="P2871" s="363" t="s">
        <v>15029</v>
      </c>
      <c r="Q2871" s="363" t="s">
        <v>15018</v>
      </c>
      <c r="R2871" s="363" t="s">
        <v>16208</v>
      </c>
      <c r="S2871" s="363" t="s">
        <v>10549</v>
      </c>
      <c r="T2871" s="419" t="str">
        <f t="shared" si="89"/>
        <v>807Xã Hưng Thạnh</v>
      </c>
      <c r="U2871" t="e">
        <f>VLOOKUP(S2871,'DM CQT mới'!$E$7:$E$132,1,)</f>
        <v>#N/A</v>
      </c>
      <c r="V2871" s="360" t="s">
        <v>6692</v>
      </c>
      <c r="W2871" s="363" t="s">
        <v>16207</v>
      </c>
      <c r="X2871" t="b">
        <f t="shared" si="88"/>
        <v>1</v>
      </c>
    </row>
    <row r="2872" spans="1:24" ht="90" hidden="1">
      <c r="A2872" s="360" t="s">
        <v>15030</v>
      </c>
      <c r="B2872" s="361" t="s">
        <v>12610</v>
      </c>
      <c r="C2872" s="361">
        <v>9</v>
      </c>
      <c r="D2872" s="361" t="s">
        <v>6715</v>
      </c>
      <c r="E2872" s="361" t="s">
        <v>15031</v>
      </c>
      <c r="F2872" s="361" t="s">
        <v>16175</v>
      </c>
      <c r="G2872" s="361" t="s">
        <v>14975</v>
      </c>
      <c r="H2872" s="361" t="s">
        <v>7955</v>
      </c>
      <c r="I2872" s="363" t="s">
        <v>14976</v>
      </c>
      <c r="J2872" s="363" t="s">
        <v>12708</v>
      </c>
      <c r="K2872" s="360" t="s">
        <v>7969</v>
      </c>
      <c r="L2872" s="360" t="s">
        <v>6715</v>
      </c>
      <c r="M2872" s="360" t="s">
        <v>15031</v>
      </c>
      <c r="N2872" s="363" t="s">
        <v>16209</v>
      </c>
      <c r="O2872" s="363" t="s">
        <v>13926</v>
      </c>
      <c r="P2872" s="363" t="s">
        <v>15032</v>
      </c>
      <c r="Q2872" s="363" t="s">
        <v>15033</v>
      </c>
      <c r="R2872" s="363" t="s">
        <v>16210</v>
      </c>
      <c r="S2872" s="363" t="s">
        <v>10535</v>
      </c>
      <c r="T2872" s="419" t="str">
        <f t="shared" si="89"/>
        <v>807Xã Thanh Hưng</v>
      </c>
      <c r="U2872" t="e">
        <f>VLOOKUP(S2872,'DM CQT mới'!$E$7:$E$132,1,)</f>
        <v>#N/A</v>
      </c>
      <c r="V2872" s="360" t="s">
        <v>6715</v>
      </c>
      <c r="W2872" s="363" t="s">
        <v>16209</v>
      </c>
      <c r="X2872" t="b">
        <f t="shared" si="88"/>
        <v>1</v>
      </c>
    </row>
    <row r="2873" spans="1:24" ht="90" hidden="1">
      <c r="A2873" s="360" t="s">
        <v>15030</v>
      </c>
      <c r="B2873" s="361" t="s">
        <v>12610</v>
      </c>
      <c r="C2873" s="361">
        <v>9</v>
      </c>
      <c r="D2873" s="361" t="s">
        <v>6715</v>
      </c>
      <c r="E2873" s="361" t="s">
        <v>15031</v>
      </c>
      <c r="F2873" s="361" t="s">
        <v>16175</v>
      </c>
      <c r="G2873" s="361" t="s">
        <v>14975</v>
      </c>
      <c r="H2873" s="361" t="s">
        <v>7955</v>
      </c>
      <c r="I2873" s="363" t="s">
        <v>14976</v>
      </c>
      <c r="J2873" s="363" t="s">
        <v>12708</v>
      </c>
      <c r="K2873" s="360" t="s">
        <v>7969</v>
      </c>
      <c r="L2873" s="360" t="s">
        <v>6715</v>
      </c>
      <c r="M2873" s="360" t="s">
        <v>15031</v>
      </c>
      <c r="N2873" s="363" t="s">
        <v>16209</v>
      </c>
      <c r="O2873" s="363" t="s">
        <v>13926</v>
      </c>
      <c r="P2873" s="363" t="s">
        <v>15032</v>
      </c>
      <c r="Q2873" s="363" t="s">
        <v>15033</v>
      </c>
      <c r="R2873" s="363" t="s">
        <v>16210</v>
      </c>
      <c r="S2873" s="363" t="s">
        <v>10536</v>
      </c>
      <c r="T2873" s="419" t="str">
        <f t="shared" si="89"/>
        <v>807Xã An Hữu</v>
      </c>
      <c r="U2873" t="e">
        <f>VLOOKUP(S2873,'DM CQT mới'!$E$7:$E$132,1,)</f>
        <v>#N/A</v>
      </c>
      <c r="V2873" s="360" t="s">
        <v>6715</v>
      </c>
      <c r="W2873" s="363" t="s">
        <v>16209</v>
      </c>
      <c r="X2873" t="b">
        <f t="shared" si="88"/>
        <v>1</v>
      </c>
    </row>
    <row r="2874" spans="1:24" ht="90" hidden="1">
      <c r="A2874" s="360" t="s">
        <v>15030</v>
      </c>
      <c r="B2874" s="361" t="s">
        <v>12610</v>
      </c>
      <c r="C2874" s="361">
        <v>9</v>
      </c>
      <c r="D2874" s="361" t="s">
        <v>6715</v>
      </c>
      <c r="E2874" s="361" t="s">
        <v>15031</v>
      </c>
      <c r="F2874" s="361" t="s">
        <v>16175</v>
      </c>
      <c r="G2874" s="361" t="s">
        <v>14975</v>
      </c>
      <c r="H2874" s="361" t="s">
        <v>7955</v>
      </c>
      <c r="I2874" s="363" t="s">
        <v>14976</v>
      </c>
      <c r="J2874" s="363" t="s">
        <v>12708</v>
      </c>
      <c r="K2874" s="360" t="s">
        <v>7969</v>
      </c>
      <c r="L2874" s="360" t="s">
        <v>6715</v>
      </c>
      <c r="M2874" s="360" t="s">
        <v>15031</v>
      </c>
      <c r="N2874" s="363" t="s">
        <v>16209</v>
      </c>
      <c r="O2874" s="363" t="s">
        <v>13926</v>
      </c>
      <c r="P2874" s="363" t="s">
        <v>15032</v>
      </c>
      <c r="Q2874" s="363" t="s">
        <v>15033</v>
      </c>
      <c r="R2874" s="363" t="s">
        <v>16210</v>
      </c>
      <c r="S2874" s="363" t="s">
        <v>10537</v>
      </c>
      <c r="T2874" s="419" t="str">
        <f t="shared" si="89"/>
        <v>807Xã Mỹ Lợi</v>
      </c>
      <c r="U2874" t="e">
        <f>VLOOKUP(S2874,'DM CQT mới'!$E$7:$E$132,1,)</f>
        <v>#N/A</v>
      </c>
      <c r="V2874" s="360" t="s">
        <v>6715</v>
      </c>
      <c r="W2874" s="363" t="s">
        <v>16209</v>
      </c>
      <c r="X2874" t="b">
        <f t="shared" si="88"/>
        <v>1</v>
      </c>
    </row>
    <row r="2875" spans="1:24" ht="90" hidden="1">
      <c r="A2875" s="360" t="s">
        <v>15030</v>
      </c>
      <c r="B2875" s="361" t="s">
        <v>12610</v>
      </c>
      <c r="C2875" s="361">
        <v>9</v>
      </c>
      <c r="D2875" s="361" t="s">
        <v>6715</v>
      </c>
      <c r="E2875" s="361" t="s">
        <v>15031</v>
      </c>
      <c r="F2875" s="361" t="s">
        <v>16175</v>
      </c>
      <c r="G2875" s="361" t="s">
        <v>14975</v>
      </c>
      <c r="H2875" s="361" t="s">
        <v>7955</v>
      </c>
      <c r="I2875" s="363" t="s">
        <v>14976</v>
      </c>
      <c r="J2875" s="363" t="s">
        <v>12708</v>
      </c>
      <c r="K2875" s="360" t="s">
        <v>7969</v>
      </c>
      <c r="L2875" s="360" t="s">
        <v>6715</v>
      </c>
      <c r="M2875" s="360" t="s">
        <v>15031</v>
      </c>
      <c r="N2875" s="363" t="s">
        <v>16209</v>
      </c>
      <c r="O2875" s="363" t="s">
        <v>13926</v>
      </c>
      <c r="P2875" s="363" t="s">
        <v>15032</v>
      </c>
      <c r="Q2875" s="363" t="s">
        <v>15033</v>
      </c>
      <c r="R2875" s="363" t="s">
        <v>16210</v>
      </c>
      <c r="S2875" s="363" t="s">
        <v>10538</v>
      </c>
      <c r="T2875" s="419" t="str">
        <f t="shared" si="89"/>
        <v>807Xã Mỹ Đức Tây</v>
      </c>
      <c r="U2875" t="e">
        <f>VLOOKUP(S2875,'DM CQT mới'!$E$7:$E$132,1,)</f>
        <v>#N/A</v>
      </c>
      <c r="V2875" s="360" t="s">
        <v>6715</v>
      </c>
      <c r="W2875" s="363" t="s">
        <v>16209</v>
      </c>
      <c r="X2875" t="b">
        <f t="shared" si="88"/>
        <v>1</v>
      </c>
    </row>
    <row r="2876" spans="1:24" ht="90" hidden="1">
      <c r="A2876" s="360" t="s">
        <v>15030</v>
      </c>
      <c r="B2876" s="361" t="s">
        <v>12610</v>
      </c>
      <c r="C2876" s="361">
        <v>9</v>
      </c>
      <c r="D2876" s="361" t="s">
        <v>6715</v>
      </c>
      <c r="E2876" s="361" t="s">
        <v>15031</v>
      </c>
      <c r="F2876" s="361" t="s">
        <v>16175</v>
      </c>
      <c r="G2876" s="361" t="s">
        <v>14975</v>
      </c>
      <c r="H2876" s="361" t="s">
        <v>7955</v>
      </c>
      <c r="I2876" s="363" t="s">
        <v>14976</v>
      </c>
      <c r="J2876" s="363" t="s">
        <v>12708</v>
      </c>
      <c r="K2876" s="360" t="s">
        <v>7969</v>
      </c>
      <c r="L2876" s="360" t="s">
        <v>6715</v>
      </c>
      <c r="M2876" s="360" t="s">
        <v>15031</v>
      </c>
      <c r="N2876" s="363" t="s">
        <v>16209</v>
      </c>
      <c r="O2876" s="363" t="s">
        <v>13926</v>
      </c>
      <c r="P2876" s="363" t="s">
        <v>15032</v>
      </c>
      <c r="Q2876" s="363" t="s">
        <v>15033</v>
      </c>
      <c r="R2876" s="363" t="s">
        <v>16210</v>
      </c>
      <c r="S2876" s="363" t="s">
        <v>10539</v>
      </c>
      <c r="T2876" s="419" t="str">
        <f t="shared" si="89"/>
        <v>807Xã Mỹ Thiện</v>
      </c>
      <c r="U2876" t="e">
        <f>VLOOKUP(S2876,'DM CQT mới'!$E$7:$E$132,1,)</f>
        <v>#N/A</v>
      </c>
      <c r="V2876" s="360" t="s">
        <v>6715</v>
      </c>
      <c r="W2876" s="363" t="s">
        <v>16209</v>
      </c>
      <c r="X2876" t="b">
        <f t="shared" si="88"/>
        <v>1</v>
      </c>
    </row>
    <row r="2877" spans="1:24" ht="90" hidden="1">
      <c r="A2877" s="360" t="s">
        <v>15030</v>
      </c>
      <c r="B2877" s="361" t="s">
        <v>12610</v>
      </c>
      <c r="C2877" s="361">
        <v>9</v>
      </c>
      <c r="D2877" s="361" t="s">
        <v>6715</v>
      </c>
      <c r="E2877" s="361" t="s">
        <v>15031</v>
      </c>
      <c r="F2877" s="361" t="s">
        <v>16175</v>
      </c>
      <c r="G2877" s="361" t="s">
        <v>14975</v>
      </c>
      <c r="H2877" s="361" t="s">
        <v>7955</v>
      </c>
      <c r="I2877" s="363" t="s">
        <v>14976</v>
      </c>
      <c r="J2877" s="363" t="s">
        <v>12708</v>
      </c>
      <c r="K2877" s="360" t="s">
        <v>7969</v>
      </c>
      <c r="L2877" s="360" t="s">
        <v>6715</v>
      </c>
      <c r="M2877" s="360" t="s">
        <v>15031</v>
      </c>
      <c r="N2877" s="363" t="s">
        <v>16209</v>
      </c>
      <c r="O2877" s="363" t="s">
        <v>13926</v>
      </c>
      <c r="P2877" s="363" t="s">
        <v>15032</v>
      </c>
      <c r="Q2877" s="363" t="s">
        <v>15033</v>
      </c>
      <c r="R2877" s="363" t="s">
        <v>16210</v>
      </c>
      <c r="S2877" s="363" t="s">
        <v>10540</v>
      </c>
      <c r="T2877" s="419" t="str">
        <f t="shared" si="89"/>
        <v>807Xã Hậu Mỹ</v>
      </c>
      <c r="U2877" t="e">
        <f>VLOOKUP(S2877,'DM CQT mới'!$E$7:$E$132,1,)</f>
        <v>#N/A</v>
      </c>
      <c r="V2877" s="360" t="s">
        <v>6715</v>
      </c>
      <c r="W2877" s="363" t="s">
        <v>16209</v>
      </c>
      <c r="X2877" t="b">
        <f t="shared" si="88"/>
        <v>1</v>
      </c>
    </row>
    <row r="2878" spans="1:24" ht="90" hidden="1">
      <c r="A2878" s="360" t="s">
        <v>15030</v>
      </c>
      <c r="B2878" s="361" t="s">
        <v>12610</v>
      </c>
      <c r="C2878" s="361">
        <v>9</v>
      </c>
      <c r="D2878" s="361" t="s">
        <v>6715</v>
      </c>
      <c r="E2878" s="361" t="s">
        <v>15031</v>
      </c>
      <c r="F2878" s="361" t="s">
        <v>16175</v>
      </c>
      <c r="G2878" s="361" t="s">
        <v>14975</v>
      </c>
      <c r="H2878" s="361" t="s">
        <v>7955</v>
      </c>
      <c r="I2878" s="363" t="s">
        <v>14976</v>
      </c>
      <c r="J2878" s="363" t="s">
        <v>12708</v>
      </c>
      <c r="K2878" s="360" t="s">
        <v>7969</v>
      </c>
      <c r="L2878" s="360" t="s">
        <v>6715</v>
      </c>
      <c r="M2878" s="360" t="s">
        <v>15031</v>
      </c>
      <c r="N2878" s="363" t="s">
        <v>16209</v>
      </c>
      <c r="O2878" s="363" t="s">
        <v>13926</v>
      </c>
      <c r="P2878" s="363" t="s">
        <v>15032</v>
      </c>
      <c r="Q2878" s="363" t="s">
        <v>15033</v>
      </c>
      <c r="R2878" s="363" t="s">
        <v>16210</v>
      </c>
      <c r="S2878" s="363" t="s">
        <v>10541</v>
      </c>
      <c r="T2878" s="419" t="str">
        <f t="shared" si="89"/>
        <v>807Xã Hội Cư</v>
      </c>
      <c r="U2878" t="e">
        <f>VLOOKUP(S2878,'DM CQT mới'!$E$7:$E$132,1,)</f>
        <v>#N/A</v>
      </c>
      <c r="V2878" s="360" t="s">
        <v>6715</v>
      </c>
      <c r="W2878" s="363" t="s">
        <v>16209</v>
      </c>
      <c r="X2878" t="b">
        <f t="shared" si="88"/>
        <v>1</v>
      </c>
    </row>
    <row r="2879" spans="1:24" ht="90" hidden="1">
      <c r="A2879" s="360" t="s">
        <v>15030</v>
      </c>
      <c r="B2879" s="361" t="s">
        <v>12610</v>
      </c>
      <c r="C2879" s="361">
        <v>9</v>
      </c>
      <c r="D2879" s="361" t="s">
        <v>6715</v>
      </c>
      <c r="E2879" s="361" t="s">
        <v>15031</v>
      </c>
      <c r="F2879" s="361" t="s">
        <v>16175</v>
      </c>
      <c r="G2879" s="361" t="s">
        <v>14975</v>
      </c>
      <c r="H2879" s="361" t="s">
        <v>7955</v>
      </c>
      <c r="I2879" s="363" t="s">
        <v>14976</v>
      </c>
      <c r="J2879" s="363" t="s">
        <v>12708</v>
      </c>
      <c r="K2879" s="360" t="s">
        <v>7969</v>
      </c>
      <c r="L2879" s="360" t="s">
        <v>6715</v>
      </c>
      <c r="M2879" s="360" t="s">
        <v>15031</v>
      </c>
      <c r="N2879" s="363" t="s">
        <v>16209</v>
      </c>
      <c r="O2879" s="363" t="s">
        <v>13926</v>
      </c>
      <c r="P2879" s="363" t="s">
        <v>15032</v>
      </c>
      <c r="Q2879" s="363" t="s">
        <v>15033</v>
      </c>
      <c r="R2879" s="363" t="s">
        <v>16210</v>
      </c>
      <c r="S2879" s="363" t="s">
        <v>10542</v>
      </c>
      <c r="T2879" s="419" t="str">
        <f t="shared" si="89"/>
        <v>807Xã Cái Bè</v>
      </c>
      <c r="U2879" t="e">
        <f>VLOOKUP(S2879,'DM CQT mới'!$E$7:$E$132,1,)</f>
        <v>#N/A</v>
      </c>
      <c r="V2879" s="360" t="s">
        <v>6715</v>
      </c>
      <c r="W2879" s="363" t="s">
        <v>16209</v>
      </c>
      <c r="X2879" t="b">
        <f t="shared" si="88"/>
        <v>1</v>
      </c>
    </row>
    <row r="2880" spans="1:24" ht="90" hidden="1">
      <c r="A2880" s="360" t="s">
        <v>15030</v>
      </c>
      <c r="B2880" s="361" t="s">
        <v>12610</v>
      </c>
      <c r="C2880" s="361">
        <v>9</v>
      </c>
      <c r="D2880" s="361" t="s">
        <v>6715</v>
      </c>
      <c r="E2880" s="361" t="s">
        <v>15031</v>
      </c>
      <c r="F2880" s="361" t="s">
        <v>16175</v>
      </c>
      <c r="G2880" s="361" t="s">
        <v>14975</v>
      </c>
      <c r="H2880" s="361" t="s">
        <v>7955</v>
      </c>
      <c r="I2880" s="363" t="s">
        <v>14976</v>
      </c>
      <c r="J2880" s="363" t="s">
        <v>12708</v>
      </c>
      <c r="K2880" s="360" t="s">
        <v>7969</v>
      </c>
      <c r="L2880" s="360" t="s">
        <v>6715</v>
      </c>
      <c r="M2880" s="360" t="s">
        <v>15031</v>
      </c>
      <c r="N2880" s="363" t="s">
        <v>16209</v>
      </c>
      <c r="O2880" s="363" t="s">
        <v>13926</v>
      </c>
      <c r="P2880" s="363" t="s">
        <v>15032</v>
      </c>
      <c r="Q2880" s="363" t="s">
        <v>15033</v>
      </c>
      <c r="R2880" s="363" t="s">
        <v>16210</v>
      </c>
      <c r="S2880" s="363" t="s">
        <v>8546</v>
      </c>
      <c r="T2880" s="419" t="str">
        <f t="shared" si="89"/>
        <v>807Xã Bình Phú</v>
      </c>
      <c r="U2880" t="e">
        <f>VLOOKUP(S2880,'DM CQT mới'!$E$7:$E$132,1,)</f>
        <v>#N/A</v>
      </c>
      <c r="V2880" s="360" t="s">
        <v>6715</v>
      </c>
      <c r="W2880" s="363" t="s">
        <v>16209</v>
      </c>
      <c r="X2880" t="b">
        <f t="shared" si="88"/>
        <v>1</v>
      </c>
    </row>
    <row r="2881" spans="1:24" ht="90" hidden="1">
      <c r="A2881" s="360" t="s">
        <v>15030</v>
      </c>
      <c r="B2881" s="361" t="s">
        <v>12610</v>
      </c>
      <c r="C2881" s="361">
        <v>9</v>
      </c>
      <c r="D2881" s="361" t="s">
        <v>6715</v>
      </c>
      <c r="E2881" s="361" t="s">
        <v>15031</v>
      </c>
      <c r="F2881" s="361" t="s">
        <v>16175</v>
      </c>
      <c r="G2881" s="361" t="s">
        <v>14975</v>
      </c>
      <c r="H2881" s="361" t="s">
        <v>7955</v>
      </c>
      <c r="I2881" s="363" t="s">
        <v>14976</v>
      </c>
      <c r="J2881" s="363" t="s">
        <v>12708</v>
      </c>
      <c r="K2881" s="360" t="s">
        <v>7969</v>
      </c>
      <c r="L2881" s="360" t="s">
        <v>6715</v>
      </c>
      <c r="M2881" s="360" t="s">
        <v>15031</v>
      </c>
      <c r="N2881" s="363" t="s">
        <v>16209</v>
      </c>
      <c r="O2881" s="363" t="s">
        <v>13926</v>
      </c>
      <c r="P2881" s="363" t="s">
        <v>15032</v>
      </c>
      <c r="Q2881" s="363" t="s">
        <v>15033</v>
      </c>
      <c r="R2881" s="363" t="s">
        <v>16210</v>
      </c>
      <c r="S2881" s="363" t="s">
        <v>9671</v>
      </c>
      <c r="T2881" s="419" t="str">
        <f t="shared" si="89"/>
        <v>807Xã Hiệp Đức</v>
      </c>
      <c r="U2881" t="e">
        <f>VLOOKUP(S2881,'DM CQT mới'!$E$7:$E$132,1,)</f>
        <v>#N/A</v>
      </c>
      <c r="V2881" s="360" t="s">
        <v>6715</v>
      </c>
      <c r="W2881" s="363" t="s">
        <v>16209</v>
      </c>
      <c r="X2881" t="b">
        <f t="shared" si="88"/>
        <v>1</v>
      </c>
    </row>
    <row r="2882" spans="1:24" ht="90" hidden="1">
      <c r="A2882" s="360" t="s">
        <v>15030</v>
      </c>
      <c r="B2882" s="361" t="s">
        <v>12610</v>
      </c>
      <c r="C2882" s="361">
        <v>9</v>
      </c>
      <c r="D2882" s="361" t="s">
        <v>6715</v>
      </c>
      <c r="E2882" s="361" t="s">
        <v>15031</v>
      </c>
      <c r="F2882" s="361" t="s">
        <v>16175</v>
      </c>
      <c r="G2882" s="361" t="s">
        <v>14975</v>
      </c>
      <c r="H2882" s="361" t="s">
        <v>7955</v>
      </c>
      <c r="I2882" s="363" t="s">
        <v>14976</v>
      </c>
      <c r="J2882" s="363" t="s">
        <v>12708</v>
      </c>
      <c r="K2882" s="360" t="s">
        <v>7969</v>
      </c>
      <c r="L2882" s="360" t="s">
        <v>6715</v>
      </c>
      <c r="M2882" s="360" t="s">
        <v>15031</v>
      </c>
      <c r="N2882" s="363" t="s">
        <v>16209</v>
      </c>
      <c r="O2882" s="363" t="s">
        <v>13926</v>
      </c>
      <c r="P2882" s="363" t="s">
        <v>15032</v>
      </c>
      <c r="Q2882" s="363" t="s">
        <v>15033</v>
      </c>
      <c r="R2882" s="363" t="s">
        <v>16210</v>
      </c>
      <c r="S2882" s="363" t="s">
        <v>10543</v>
      </c>
      <c r="T2882" s="419" t="str">
        <f t="shared" si="89"/>
        <v>807Xã Ngũ Hiệp</v>
      </c>
      <c r="U2882" t="e">
        <f>VLOOKUP(S2882,'DM CQT mới'!$E$7:$E$132,1,)</f>
        <v>#N/A</v>
      </c>
      <c r="V2882" s="360" t="s">
        <v>6715</v>
      </c>
      <c r="W2882" s="363" t="s">
        <v>16209</v>
      </c>
      <c r="X2882" t="b">
        <f t="shared" si="88"/>
        <v>1</v>
      </c>
    </row>
    <row r="2883" spans="1:24" ht="90" hidden="1">
      <c r="A2883" s="360" t="s">
        <v>15030</v>
      </c>
      <c r="B2883" s="361" t="s">
        <v>12610</v>
      </c>
      <c r="C2883" s="361">
        <v>9</v>
      </c>
      <c r="D2883" s="361" t="s">
        <v>6715</v>
      </c>
      <c r="E2883" s="361" t="s">
        <v>15031</v>
      </c>
      <c r="F2883" s="361" t="s">
        <v>16175</v>
      </c>
      <c r="G2883" s="361" t="s">
        <v>14975</v>
      </c>
      <c r="H2883" s="361" t="s">
        <v>7955</v>
      </c>
      <c r="I2883" s="363" t="s">
        <v>14976</v>
      </c>
      <c r="J2883" s="363" t="s">
        <v>12708</v>
      </c>
      <c r="K2883" s="360" t="s">
        <v>7969</v>
      </c>
      <c r="L2883" s="360" t="s">
        <v>6715</v>
      </c>
      <c r="M2883" s="360" t="s">
        <v>15031</v>
      </c>
      <c r="N2883" s="363" t="s">
        <v>16209</v>
      </c>
      <c r="O2883" s="363" t="s">
        <v>13926</v>
      </c>
      <c r="P2883" s="363" t="s">
        <v>15032</v>
      </c>
      <c r="Q2883" s="363" t="s">
        <v>15033</v>
      </c>
      <c r="R2883" s="363" t="s">
        <v>16210</v>
      </c>
      <c r="S2883" s="363" t="s">
        <v>10544</v>
      </c>
      <c r="T2883" s="419" t="str">
        <f t="shared" si="89"/>
        <v>807Xã Long Tiên</v>
      </c>
      <c r="U2883" t="e">
        <f>VLOOKUP(S2883,'DM CQT mới'!$E$7:$E$132,1,)</f>
        <v>#N/A</v>
      </c>
      <c r="V2883" s="360" t="s">
        <v>6715</v>
      </c>
      <c r="W2883" s="363" t="s">
        <v>16209</v>
      </c>
      <c r="X2883" t="b">
        <f t="shared" si="88"/>
        <v>1</v>
      </c>
    </row>
    <row r="2884" spans="1:24" ht="90" hidden="1">
      <c r="A2884" s="360" t="s">
        <v>15030</v>
      </c>
      <c r="B2884" s="361" t="s">
        <v>12610</v>
      </c>
      <c r="C2884" s="361">
        <v>9</v>
      </c>
      <c r="D2884" s="361" t="s">
        <v>6715</v>
      </c>
      <c r="E2884" s="361" t="s">
        <v>15031</v>
      </c>
      <c r="F2884" s="361" t="s">
        <v>16175</v>
      </c>
      <c r="G2884" s="361" t="s">
        <v>14975</v>
      </c>
      <c r="H2884" s="361" t="s">
        <v>7955</v>
      </c>
      <c r="I2884" s="363" t="s">
        <v>14976</v>
      </c>
      <c r="J2884" s="363" t="s">
        <v>12708</v>
      </c>
      <c r="K2884" s="360" t="s">
        <v>7969</v>
      </c>
      <c r="L2884" s="360" t="s">
        <v>6715</v>
      </c>
      <c r="M2884" s="360" t="s">
        <v>15031</v>
      </c>
      <c r="N2884" s="363" t="s">
        <v>16209</v>
      </c>
      <c r="O2884" s="363" t="s">
        <v>13926</v>
      </c>
      <c r="P2884" s="363" t="s">
        <v>15032</v>
      </c>
      <c r="Q2884" s="363" t="s">
        <v>15033</v>
      </c>
      <c r="R2884" s="363" t="s">
        <v>16210</v>
      </c>
      <c r="S2884" s="363" t="s">
        <v>10545</v>
      </c>
      <c r="T2884" s="419" t="str">
        <f t="shared" si="89"/>
        <v>807Xã Mỹ Thành</v>
      </c>
      <c r="U2884" t="e">
        <f>VLOOKUP(S2884,'DM CQT mới'!$E$7:$E$132,1,)</f>
        <v>#N/A</v>
      </c>
      <c r="V2884" s="360" t="s">
        <v>6715</v>
      </c>
      <c r="W2884" s="363" t="s">
        <v>16209</v>
      </c>
      <c r="X2884" t="b">
        <f t="shared" ref="X2884:X2947" si="90">V2884=D2884</f>
        <v>1</v>
      </c>
    </row>
    <row r="2885" spans="1:24" ht="90" hidden="1">
      <c r="A2885" s="360" t="s">
        <v>15030</v>
      </c>
      <c r="B2885" s="361" t="s">
        <v>12610</v>
      </c>
      <c r="C2885" s="361">
        <v>9</v>
      </c>
      <c r="D2885" s="361" t="s">
        <v>6715</v>
      </c>
      <c r="E2885" s="361" t="s">
        <v>15031</v>
      </c>
      <c r="F2885" s="361" t="s">
        <v>16175</v>
      </c>
      <c r="G2885" s="361" t="s">
        <v>14975</v>
      </c>
      <c r="H2885" s="361" t="s">
        <v>7955</v>
      </c>
      <c r="I2885" s="363" t="s">
        <v>14976</v>
      </c>
      <c r="J2885" s="363" t="s">
        <v>12708</v>
      </c>
      <c r="K2885" s="360" t="s">
        <v>7969</v>
      </c>
      <c r="L2885" s="360" t="s">
        <v>6715</v>
      </c>
      <c r="M2885" s="360" t="s">
        <v>15031</v>
      </c>
      <c r="N2885" s="363" t="s">
        <v>16209</v>
      </c>
      <c r="O2885" s="363" t="s">
        <v>13926</v>
      </c>
      <c r="P2885" s="363" t="s">
        <v>15032</v>
      </c>
      <c r="Q2885" s="363" t="s">
        <v>15033</v>
      </c>
      <c r="R2885" s="363" t="s">
        <v>16210</v>
      </c>
      <c r="S2885" s="363" t="s">
        <v>10464</v>
      </c>
      <c r="T2885" s="419" t="str">
        <f t="shared" ref="T2885:T2948" si="91">H2885&amp;S2885</f>
        <v>807Xã Thạnh Phú</v>
      </c>
      <c r="U2885" t="e">
        <f>VLOOKUP(S2885,'DM CQT mới'!$E$7:$E$132,1,)</f>
        <v>#N/A</v>
      </c>
      <c r="V2885" s="360" t="s">
        <v>6715</v>
      </c>
      <c r="W2885" s="363" t="s">
        <v>16209</v>
      </c>
      <c r="X2885" t="b">
        <f t="shared" si="90"/>
        <v>1</v>
      </c>
    </row>
    <row r="2886" spans="1:24" ht="90" hidden="1">
      <c r="A2886" s="360" t="s">
        <v>15030</v>
      </c>
      <c r="B2886" s="361" t="s">
        <v>12610</v>
      </c>
      <c r="C2886" s="361">
        <v>9</v>
      </c>
      <c r="D2886" s="361" t="s">
        <v>6715</v>
      </c>
      <c r="E2886" s="361" t="s">
        <v>15031</v>
      </c>
      <c r="F2886" s="361" t="s">
        <v>16175</v>
      </c>
      <c r="G2886" s="361" t="s">
        <v>14975</v>
      </c>
      <c r="H2886" s="361" t="s">
        <v>7955</v>
      </c>
      <c r="I2886" s="363" t="s">
        <v>14976</v>
      </c>
      <c r="J2886" s="363" t="s">
        <v>12708</v>
      </c>
      <c r="K2886" s="360" t="s">
        <v>7969</v>
      </c>
      <c r="L2886" s="360" t="s">
        <v>6715</v>
      </c>
      <c r="M2886" s="360" t="s">
        <v>15031</v>
      </c>
      <c r="N2886" s="363" t="s">
        <v>16209</v>
      </c>
      <c r="O2886" s="363" t="s">
        <v>13926</v>
      </c>
      <c r="P2886" s="363" t="s">
        <v>15032</v>
      </c>
      <c r="Q2886" s="363" t="s">
        <v>15033</v>
      </c>
      <c r="R2886" s="363" t="s">
        <v>16210</v>
      </c>
      <c r="S2886" s="363" t="s">
        <v>10532</v>
      </c>
      <c r="T2886" s="419" t="str">
        <f t="shared" si="91"/>
        <v>807Phường Mỹ Phước Tây</v>
      </c>
      <c r="U2886" t="e">
        <f>VLOOKUP(S2886,'DM CQT mới'!$E$7:$E$132,1,)</f>
        <v>#N/A</v>
      </c>
      <c r="V2886" s="360" t="s">
        <v>6715</v>
      </c>
      <c r="W2886" s="363" t="s">
        <v>16209</v>
      </c>
      <c r="X2886" t="b">
        <f t="shared" si="90"/>
        <v>1</v>
      </c>
    </row>
    <row r="2887" spans="1:24" ht="90" hidden="1">
      <c r="A2887" s="360" t="s">
        <v>15030</v>
      </c>
      <c r="B2887" s="361" t="s">
        <v>12610</v>
      </c>
      <c r="C2887" s="361">
        <v>9</v>
      </c>
      <c r="D2887" s="361" t="s">
        <v>6715</v>
      </c>
      <c r="E2887" s="361" t="s">
        <v>15031</v>
      </c>
      <c r="F2887" s="361" t="s">
        <v>16175</v>
      </c>
      <c r="G2887" s="361" t="s">
        <v>14975</v>
      </c>
      <c r="H2887" s="361" t="s">
        <v>7955</v>
      </c>
      <c r="I2887" s="363" t="s">
        <v>14976</v>
      </c>
      <c r="J2887" s="363" t="s">
        <v>12708</v>
      </c>
      <c r="K2887" s="360" t="s">
        <v>7969</v>
      </c>
      <c r="L2887" s="360" t="s">
        <v>6715</v>
      </c>
      <c r="M2887" s="360" t="s">
        <v>15031</v>
      </c>
      <c r="N2887" s="363" t="s">
        <v>16209</v>
      </c>
      <c r="O2887" s="363" t="s">
        <v>13926</v>
      </c>
      <c r="P2887" s="363" t="s">
        <v>15032</v>
      </c>
      <c r="Q2887" s="363" t="s">
        <v>15033</v>
      </c>
      <c r="R2887" s="363" t="s">
        <v>16210</v>
      </c>
      <c r="S2887" s="363" t="s">
        <v>15396</v>
      </c>
      <c r="T2887" s="419" t="str">
        <f t="shared" si="91"/>
        <v>807Phường Thanh Hòa</v>
      </c>
      <c r="U2887" t="e">
        <f>VLOOKUP(S2887,'DM CQT mới'!$E$7:$E$132,1,)</f>
        <v>#N/A</v>
      </c>
      <c r="V2887" s="360" t="s">
        <v>6715</v>
      </c>
      <c r="W2887" s="363" t="s">
        <v>16209</v>
      </c>
      <c r="X2887" t="b">
        <f t="shared" si="90"/>
        <v>1</v>
      </c>
    </row>
    <row r="2888" spans="1:24" ht="90" hidden="1">
      <c r="A2888" s="360" t="s">
        <v>15030</v>
      </c>
      <c r="B2888" s="361" t="s">
        <v>12610</v>
      </c>
      <c r="C2888" s="361">
        <v>9</v>
      </c>
      <c r="D2888" s="361" t="s">
        <v>6715</v>
      </c>
      <c r="E2888" s="361" t="s">
        <v>15031</v>
      </c>
      <c r="F2888" s="361" t="s">
        <v>16175</v>
      </c>
      <c r="G2888" s="361" t="s">
        <v>14975</v>
      </c>
      <c r="H2888" s="361" t="s">
        <v>7955</v>
      </c>
      <c r="I2888" s="363" t="s">
        <v>14976</v>
      </c>
      <c r="J2888" s="363" t="s">
        <v>12708</v>
      </c>
      <c r="K2888" s="360" t="s">
        <v>7969</v>
      </c>
      <c r="L2888" s="360" t="s">
        <v>6715</v>
      </c>
      <c r="M2888" s="360" t="s">
        <v>15031</v>
      </c>
      <c r="N2888" s="363" t="s">
        <v>16209</v>
      </c>
      <c r="O2888" s="363" t="s">
        <v>13926</v>
      </c>
      <c r="P2888" s="363" t="s">
        <v>15032</v>
      </c>
      <c r="Q2888" s="363" t="s">
        <v>15033</v>
      </c>
      <c r="R2888" s="363" t="s">
        <v>16210</v>
      </c>
      <c r="S2888" s="363" t="s">
        <v>10533</v>
      </c>
      <c r="T2888" s="419" t="str">
        <f t="shared" si="91"/>
        <v>807Phường Cai Lậy</v>
      </c>
      <c r="U2888" t="e">
        <f>VLOOKUP(S2888,'DM CQT mới'!$E$7:$E$132,1,)</f>
        <v>#N/A</v>
      </c>
      <c r="V2888" s="360" t="s">
        <v>6715</v>
      </c>
      <c r="W2888" s="363" t="s">
        <v>16209</v>
      </c>
      <c r="X2888" t="b">
        <f t="shared" si="90"/>
        <v>1</v>
      </c>
    </row>
    <row r="2889" spans="1:24" ht="90" hidden="1">
      <c r="A2889" s="360" t="s">
        <v>15030</v>
      </c>
      <c r="B2889" s="361" t="s">
        <v>12610</v>
      </c>
      <c r="C2889" s="361">
        <v>9</v>
      </c>
      <c r="D2889" s="361" t="s">
        <v>6715</v>
      </c>
      <c r="E2889" s="361" t="s">
        <v>15031</v>
      </c>
      <c r="F2889" s="361" t="s">
        <v>16175</v>
      </c>
      <c r="G2889" s="361" t="s">
        <v>14975</v>
      </c>
      <c r="H2889" s="361" t="s">
        <v>7955</v>
      </c>
      <c r="I2889" s="363" t="s">
        <v>14976</v>
      </c>
      <c r="J2889" s="363" t="s">
        <v>12708</v>
      </c>
      <c r="K2889" s="360" t="s">
        <v>7969</v>
      </c>
      <c r="L2889" s="360" t="s">
        <v>6715</v>
      </c>
      <c r="M2889" s="360" t="s">
        <v>15031</v>
      </c>
      <c r="N2889" s="363" t="s">
        <v>16209</v>
      </c>
      <c r="O2889" s="363" t="s">
        <v>13926</v>
      </c>
      <c r="P2889" s="363" t="s">
        <v>15032</v>
      </c>
      <c r="Q2889" s="363" t="s">
        <v>15033</v>
      </c>
      <c r="R2889" s="363" t="s">
        <v>16210</v>
      </c>
      <c r="S2889" s="363" t="s">
        <v>10534</v>
      </c>
      <c r="T2889" s="419" t="str">
        <f t="shared" si="91"/>
        <v>807Phường Nhị Quý</v>
      </c>
      <c r="U2889" t="e">
        <f>VLOOKUP(S2889,'DM CQT mới'!$E$7:$E$132,1,)</f>
        <v>#N/A</v>
      </c>
      <c r="V2889" s="360" t="s">
        <v>6715</v>
      </c>
      <c r="W2889" s="363" t="s">
        <v>16209</v>
      </c>
      <c r="X2889" t="b">
        <f t="shared" si="90"/>
        <v>1</v>
      </c>
    </row>
    <row r="2890" spans="1:24" ht="90" hidden="1">
      <c r="A2890" s="360" t="s">
        <v>15030</v>
      </c>
      <c r="B2890" s="361" t="s">
        <v>12610</v>
      </c>
      <c r="C2890" s="361">
        <v>9</v>
      </c>
      <c r="D2890" s="361" t="s">
        <v>6715</v>
      </c>
      <c r="E2890" s="361" t="s">
        <v>15031</v>
      </c>
      <c r="F2890" s="361" t="s">
        <v>16175</v>
      </c>
      <c r="G2890" s="361" t="s">
        <v>14975</v>
      </c>
      <c r="H2890" s="361" t="s">
        <v>7955</v>
      </c>
      <c r="I2890" s="363" t="s">
        <v>14976</v>
      </c>
      <c r="J2890" s="363" t="s">
        <v>12708</v>
      </c>
      <c r="K2890" s="360" t="s">
        <v>7969</v>
      </c>
      <c r="L2890" s="360" t="s">
        <v>6715</v>
      </c>
      <c r="M2890" s="360" t="s">
        <v>15031</v>
      </c>
      <c r="N2890" s="363" t="s">
        <v>16209</v>
      </c>
      <c r="O2890" s="363" t="s">
        <v>13926</v>
      </c>
      <c r="P2890" s="363" t="s">
        <v>15032</v>
      </c>
      <c r="Q2890" s="363" t="s">
        <v>15033</v>
      </c>
      <c r="R2890" s="363" t="s">
        <v>16210</v>
      </c>
      <c r="S2890" s="363" t="s">
        <v>9385</v>
      </c>
      <c r="T2890" s="419" t="str">
        <f t="shared" si="91"/>
        <v>807Xã Tân Phú</v>
      </c>
      <c r="U2890" t="e">
        <f>VLOOKUP(S2890,'DM CQT mới'!$E$7:$E$132,1,)</f>
        <v>#N/A</v>
      </c>
      <c r="V2890" s="360" t="s">
        <v>6715</v>
      </c>
      <c r="W2890" s="363" t="s">
        <v>16209</v>
      </c>
      <c r="X2890" t="b">
        <f t="shared" si="90"/>
        <v>1</v>
      </c>
    </row>
    <row r="2891" spans="1:24" ht="60" hidden="1">
      <c r="A2891" s="360" t="s">
        <v>15034</v>
      </c>
      <c r="B2891" s="361" t="s">
        <v>12610</v>
      </c>
      <c r="C2891" s="361">
        <v>10</v>
      </c>
      <c r="D2891" s="361" t="s">
        <v>6724</v>
      </c>
      <c r="E2891" s="361" t="s">
        <v>15035</v>
      </c>
      <c r="F2891" s="361" t="s">
        <v>16177</v>
      </c>
      <c r="G2891" s="361" t="s">
        <v>14975</v>
      </c>
      <c r="H2891" s="361" t="s">
        <v>7955</v>
      </c>
      <c r="I2891" s="363" t="s">
        <v>14976</v>
      </c>
      <c r="J2891" s="363" t="s">
        <v>12708</v>
      </c>
      <c r="K2891" s="360" t="s">
        <v>13780</v>
      </c>
      <c r="L2891" s="360" t="s">
        <v>6724</v>
      </c>
      <c r="M2891" s="360" t="s">
        <v>15035</v>
      </c>
      <c r="N2891" s="363" t="s">
        <v>16211</v>
      </c>
      <c r="O2891" s="363" t="s">
        <v>13926</v>
      </c>
      <c r="P2891" s="363" t="s">
        <v>15036</v>
      </c>
      <c r="Q2891" s="363" t="s">
        <v>15037</v>
      </c>
      <c r="R2891" s="363" t="s">
        <v>16212</v>
      </c>
      <c r="S2891" s="363" t="s">
        <v>10554</v>
      </c>
      <c r="T2891" s="419" t="str">
        <f t="shared" si="91"/>
        <v>807Xã Mỹ Tịnh An</v>
      </c>
      <c r="U2891" t="e">
        <f>VLOOKUP(S2891,'DM CQT mới'!$E$7:$E$132,1,)</f>
        <v>#N/A</v>
      </c>
      <c r="V2891" s="360" t="s">
        <v>6724</v>
      </c>
      <c r="W2891" s="363" t="s">
        <v>16211</v>
      </c>
      <c r="X2891" t="b">
        <f t="shared" si="90"/>
        <v>1</v>
      </c>
    </row>
    <row r="2892" spans="1:24" ht="60" hidden="1">
      <c r="A2892" s="360" t="s">
        <v>15034</v>
      </c>
      <c r="B2892" s="361" t="s">
        <v>12610</v>
      </c>
      <c r="C2892" s="361">
        <v>10</v>
      </c>
      <c r="D2892" s="361" t="s">
        <v>6724</v>
      </c>
      <c r="E2892" s="361" t="s">
        <v>15035</v>
      </c>
      <c r="F2892" s="361" t="s">
        <v>16177</v>
      </c>
      <c r="G2892" s="361" t="s">
        <v>14975</v>
      </c>
      <c r="H2892" s="361" t="s">
        <v>7955</v>
      </c>
      <c r="I2892" s="363" t="s">
        <v>14976</v>
      </c>
      <c r="J2892" s="363" t="s">
        <v>12708</v>
      </c>
      <c r="K2892" s="360" t="s">
        <v>13780</v>
      </c>
      <c r="L2892" s="360" t="s">
        <v>6724</v>
      </c>
      <c r="M2892" s="360" t="s">
        <v>15035</v>
      </c>
      <c r="N2892" s="363" t="s">
        <v>16211</v>
      </c>
      <c r="O2892" s="363" t="s">
        <v>13926</v>
      </c>
      <c r="P2892" s="363" t="s">
        <v>15036</v>
      </c>
      <c r="Q2892" s="363" t="s">
        <v>15037</v>
      </c>
      <c r="R2892" s="363" t="s">
        <v>16212</v>
      </c>
      <c r="S2892" s="363" t="s">
        <v>15397</v>
      </c>
      <c r="T2892" s="419" t="str">
        <f t="shared" si="91"/>
        <v>807Xã Lương Hòa Lạc</v>
      </c>
      <c r="U2892" t="e">
        <f>VLOOKUP(S2892,'DM CQT mới'!$E$7:$E$132,1,)</f>
        <v>#N/A</v>
      </c>
      <c r="V2892" s="360" t="s">
        <v>6724</v>
      </c>
      <c r="W2892" s="363" t="s">
        <v>16211</v>
      </c>
      <c r="X2892" t="b">
        <f t="shared" si="90"/>
        <v>1</v>
      </c>
    </row>
    <row r="2893" spans="1:24" ht="60" hidden="1">
      <c r="A2893" s="360" t="s">
        <v>15034</v>
      </c>
      <c r="B2893" s="361" t="s">
        <v>12610</v>
      </c>
      <c r="C2893" s="361">
        <v>10</v>
      </c>
      <c r="D2893" s="361" t="s">
        <v>6724</v>
      </c>
      <c r="E2893" s="361" t="s">
        <v>15035</v>
      </c>
      <c r="F2893" s="361" t="s">
        <v>16177</v>
      </c>
      <c r="G2893" s="361" t="s">
        <v>14975</v>
      </c>
      <c r="H2893" s="361" t="s">
        <v>7955</v>
      </c>
      <c r="I2893" s="363" t="s">
        <v>14976</v>
      </c>
      <c r="J2893" s="363" t="s">
        <v>12708</v>
      </c>
      <c r="K2893" s="360" t="s">
        <v>13780</v>
      </c>
      <c r="L2893" s="360" t="s">
        <v>6724</v>
      </c>
      <c r="M2893" s="360" t="s">
        <v>15035</v>
      </c>
      <c r="N2893" s="363" t="s">
        <v>16211</v>
      </c>
      <c r="O2893" s="363" t="s">
        <v>13926</v>
      </c>
      <c r="P2893" s="363" t="s">
        <v>15036</v>
      </c>
      <c r="Q2893" s="363" t="s">
        <v>15037</v>
      </c>
      <c r="R2893" s="363" t="s">
        <v>16212</v>
      </c>
      <c r="S2893" s="363" t="s">
        <v>10555</v>
      </c>
      <c r="T2893" s="419" t="str">
        <f t="shared" si="91"/>
        <v>807Xã Tân Thuận Bình</v>
      </c>
      <c r="U2893" t="e">
        <f>VLOOKUP(S2893,'DM CQT mới'!$E$7:$E$132,1,)</f>
        <v>#N/A</v>
      </c>
      <c r="V2893" s="360" t="s">
        <v>6724</v>
      </c>
      <c r="W2893" s="363" t="s">
        <v>16211</v>
      </c>
      <c r="X2893" t="b">
        <f t="shared" si="90"/>
        <v>1</v>
      </c>
    </row>
    <row r="2894" spans="1:24" ht="60" hidden="1">
      <c r="A2894" s="360" t="s">
        <v>15034</v>
      </c>
      <c r="B2894" s="361" t="s">
        <v>12610</v>
      </c>
      <c r="C2894" s="361">
        <v>10</v>
      </c>
      <c r="D2894" s="361" t="s">
        <v>6724</v>
      </c>
      <c r="E2894" s="361" t="s">
        <v>15035</v>
      </c>
      <c r="F2894" s="361" t="s">
        <v>16177</v>
      </c>
      <c r="G2894" s="361" t="s">
        <v>14975</v>
      </c>
      <c r="H2894" s="361" t="s">
        <v>7955</v>
      </c>
      <c r="I2894" s="363" t="s">
        <v>14976</v>
      </c>
      <c r="J2894" s="363" t="s">
        <v>12708</v>
      </c>
      <c r="K2894" s="360" t="s">
        <v>13780</v>
      </c>
      <c r="L2894" s="360" t="s">
        <v>6724</v>
      </c>
      <c r="M2894" s="360" t="s">
        <v>15035</v>
      </c>
      <c r="N2894" s="363" t="s">
        <v>16211</v>
      </c>
      <c r="O2894" s="363" t="s">
        <v>13926</v>
      </c>
      <c r="P2894" s="363" t="s">
        <v>15036</v>
      </c>
      <c r="Q2894" s="363" t="s">
        <v>15037</v>
      </c>
      <c r="R2894" s="363" t="s">
        <v>16212</v>
      </c>
      <c r="S2894" s="363" t="s">
        <v>10556</v>
      </c>
      <c r="T2894" s="419" t="str">
        <f t="shared" si="91"/>
        <v>807Xã Chợ Gạo</v>
      </c>
      <c r="U2894" t="e">
        <f>VLOOKUP(S2894,'DM CQT mới'!$E$7:$E$132,1,)</f>
        <v>#N/A</v>
      </c>
      <c r="V2894" s="360" t="s">
        <v>6724</v>
      </c>
      <c r="W2894" s="363" t="s">
        <v>16211</v>
      </c>
      <c r="X2894" t="b">
        <f t="shared" si="90"/>
        <v>1</v>
      </c>
    </row>
    <row r="2895" spans="1:24" ht="60" hidden="1">
      <c r="A2895" s="360" t="s">
        <v>15034</v>
      </c>
      <c r="B2895" s="361" t="s">
        <v>12610</v>
      </c>
      <c r="C2895" s="361">
        <v>10</v>
      </c>
      <c r="D2895" s="361" t="s">
        <v>6724</v>
      </c>
      <c r="E2895" s="361" t="s">
        <v>15035</v>
      </c>
      <c r="F2895" s="361" t="s">
        <v>16177</v>
      </c>
      <c r="G2895" s="361" t="s">
        <v>14975</v>
      </c>
      <c r="H2895" s="361" t="s">
        <v>7955</v>
      </c>
      <c r="I2895" s="363" t="s">
        <v>14976</v>
      </c>
      <c r="J2895" s="363" t="s">
        <v>12708</v>
      </c>
      <c r="K2895" s="360" t="s">
        <v>13780</v>
      </c>
      <c r="L2895" s="360" t="s">
        <v>6724</v>
      </c>
      <c r="M2895" s="360" t="s">
        <v>15035</v>
      </c>
      <c r="N2895" s="363" t="s">
        <v>16211</v>
      </c>
      <c r="O2895" s="363" t="s">
        <v>13926</v>
      </c>
      <c r="P2895" s="363" t="s">
        <v>15036</v>
      </c>
      <c r="Q2895" s="363" t="s">
        <v>15037</v>
      </c>
      <c r="R2895" s="363" t="s">
        <v>16212</v>
      </c>
      <c r="S2895" s="363" t="s">
        <v>10557</v>
      </c>
      <c r="T2895" s="419" t="str">
        <f t="shared" si="91"/>
        <v>807Xã An Thạnh Thủy</v>
      </c>
      <c r="U2895" t="e">
        <f>VLOOKUP(S2895,'DM CQT mới'!$E$7:$E$132,1,)</f>
        <v>#N/A</v>
      </c>
      <c r="V2895" s="360" t="s">
        <v>6724</v>
      </c>
      <c r="W2895" s="363" t="s">
        <v>16211</v>
      </c>
      <c r="X2895" t="b">
        <f t="shared" si="90"/>
        <v>1</v>
      </c>
    </row>
    <row r="2896" spans="1:24" ht="60" hidden="1">
      <c r="A2896" s="360" t="s">
        <v>15034</v>
      </c>
      <c r="B2896" s="361" t="s">
        <v>12610</v>
      </c>
      <c r="C2896" s="361">
        <v>10</v>
      </c>
      <c r="D2896" s="361" t="s">
        <v>6724</v>
      </c>
      <c r="E2896" s="361" t="s">
        <v>15035</v>
      </c>
      <c r="F2896" s="361" t="s">
        <v>16177</v>
      </c>
      <c r="G2896" s="361" t="s">
        <v>14975</v>
      </c>
      <c r="H2896" s="361" t="s">
        <v>7955</v>
      </c>
      <c r="I2896" s="363" t="s">
        <v>14976</v>
      </c>
      <c r="J2896" s="363" t="s">
        <v>12708</v>
      </c>
      <c r="K2896" s="360" t="s">
        <v>13780</v>
      </c>
      <c r="L2896" s="360" t="s">
        <v>6724</v>
      </c>
      <c r="M2896" s="360" t="s">
        <v>15035</v>
      </c>
      <c r="N2896" s="363" t="s">
        <v>16211</v>
      </c>
      <c r="O2896" s="363" t="s">
        <v>13926</v>
      </c>
      <c r="P2896" s="363" t="s">
        <v>15036</v>
      </c>
      <c r="Q2896" s="363" t="s">
        <v>15037</v>
      </c>
      <c r="R2896" s="363" t="s">
        <v>16212</v>
      </c>
      <c r="S2896" s="363" t="s">
        <v>10558</v>
      </c>
      <c r="T2896" s="419" t="str">
        <f t="shared" si="91"/>
        <v>807Xã Bình Ninh</v>
      </c>
      <c r="U2896" t="e">
        <f>VLOOKUP(S2896,'DM CQT mới'!$E$7:$E$132,1,)</f>
        <v>#N/A</v>
      </c>
      <c r="V2896" s="360" t="s">
        <v>6724</v>
      </c>
      <c r="W2896" s="363" t="s">
        <v>16211</v>
      </c>
      <c r="X2896" t="b">
        <f t="shared" si="90"/>
        <v>1</v>
      </c>
    </row>
    <row r="2897" spans="1:24" ht="60" hidden="1">
      <c r="A2897" s="360" t="s">
        <v>15034</v>
      </c>
      <c r="B2897" s="361" t="s">
        <v>12610</v>
      </c>
      <c r="C2897" s="361">
        <v>10</v>
      </c>
      <c r="D2897" s="361" t="s">
        <v>6724</v>
      </c>
      <c r="E2897" s="361" t="s">
        <v>15035</v>
      </c>
      <c r="F2897" s="361" t="s">
        <v>16177</v>
      </c>
      <c r="G2897" s="361" t="s">
        <v>14975</v>
      </c>
      <c r="H2897" s="361" t="s">
        <v>7955</v>
      </c>
      <c r="I2897" s="363" t="s">
        <v>14976</v>
      </c>
      <c r="J2897" s="363" t="s">
        <v>12708</v>
      </c>
      <c r="K2897" s="360" t="s">
        <v>13780</v>
      </c>
      <c r="L2897" s="360" t="s">
        <v>6724</v>
      </c>
      <c r="M2897" s="360" t="s">
        <v>15035</v>
      </c>
      <c r="N2897" s="363" t="s">
        <v>16211</v>
      </c>
      <c r="O2897" s="363" t="s">
        <v>13926</v>
      </c>
      <c r="P2897" s="363" t="s">
        <v>15036</v>
      </c>
      <c r="Q2897" s="363" t="s">
        <v>15037</v>
      </c>
      <c r="R2897" s="363" t="s">
        <v>16212</v>
      </c>
      <c r="S2897" s="363" t="s">
        <v>10559</v>
      </c>
      <c r="T2897" s="419" t="str">
        <f t="shared" si="91"/>
        <v>807Xã Vĩnh Bình</v>
      </c>
      <c r="U2897" t="e">
        <f>VLOOKUP(S2897,'DM CQT mới'!$E$7:$E$132,1,)</f>
        <v>#N/A</v>
      </c>
      <c r="V2897" s="360" t="s">
        <v>6724</v>
      </c>
      <c r="W2897" s="363" t="s">
        <v>16211</v>
      </c>
      <c r="X2897" t="b">
        <f t="shared" si="90"/>
        <v>1</v>
      </c>
    </row>
    <row r="2898" spans="1:24" ht="60" hidden="1">
      <c r="A2898" s="360" t="s">
        <v>15034</v>
      </c>
      <c r="B2898" s="361" t="s">
        <v>12610</v>
      </c>
      <c r="C2898" s="361">
        <v>10</v>
      </c>
      <c r="D2898" s="361" t="s">
        <v>6724</v>
      </c>
      <c r="E2898" s="361" t="s">
        <v>15035</v>
      </c>
      <c r="F2898" s="361" t="s">
        <v>16177</v>
      </c>
      <c r="G2898" s="361" t="s">
        <v>14975</v>
      </c>
      <c r="H2898" s="361" t="s">
        <v>7955</v>
      </c>
      <c r="I2898" s="363" t="s">
        <v>14976</v>
      </c>
      <c r="J2898" s="363" t="s">
        <v>12708</v>
      </c>
      <c r="K2898" s="360" t="s">
        <v>13780</v>
      </c>
      <c r="L2898" s="360" t="s">
        <v>6724</v>
      </c>
      <c r="M2898" s="360" t="s">
        <v>15035</v>
      </c>
      <c r="N2898" s="363" t="s">
        <v>16211</v>
      </c>
      <c r="O2898" s="363" t="s">
        <v>13926</v>
      </c>
      <c r="P2898" s="363" t="s">
        <v>15036</v>
      </c>
      <c r="Q2898" s="363" t="s">
        <v>15037</v>
      </c>
      <c r="R2898" s="363" t="s">
        <v>16212</v>
      </c>
      <c r="S2898" s="363" t="s">
        <v>10560</v>
      </c>
      <c r="T2898" s="419" t="str">
        <f t="shared" si="91"/>
        <v>807Xã Đồng Sơn</v>
      </c>
      <c r="U2898" t="e">
        <f>VLOOKUP(S2898,'DM CQT mới'!$E$7:$E$132,1,)</f>
        <v>#N/A</v>
      </c>
      <c r="V2898" s="360" t="s">
        <v>6724</v>
      </c>
      <c r="W2898" s="363" t="s">
        <v>16211</v>
      </c>
      <c r="X2898" t="b">
        <f t="shared" si="90"/>
        <v>1</v>
      </c>
    </row>
    <row r="2899" spans="1:24" ht="60" hidden="1">
      <c r="A2899" s="360" t="s">
        <v>15034</v>
      </c>
      <c r="B2899" s="361" t="s">
        <v>12610</v>
      </c>
      <c r="C2899" s="361">
        <v>10</v>
      </c>
      <c r="D2899" s="361" t="s">
        <v>6724</v>
      </c>
      <c r="E2899" s="361" t="s">
        <v>15035</v>
      </c>
      <c r="F2899" s="361" t="s">
        <v>16177</v>
      </c>
      <c r="G2899" s="361" t="s">
        <v>14975</v>
      </c>
      <c r="H2899" s="361" t="s">
        <v>7955</v>
      </c>
      <c r="I2899" s="363" t="s">
        <v>14976</v>
      </c>
      <c r="J2899" s="363" t="s">
        <v>12708</v>
      </c>
      <c r="K2899" s="360" t="s">
        <v>13780</v>
      </c>
      <c r="L2899" s="360" t="s">
        <v>6724</v>
      </c>
      <c r="M2899" s="360" t="s">
        <v>15035</v>
      </c>
      <c r="N2899" s="363" t="s">
        <v>16211</v>
      </c>
      <c r="O2899" s="363" t="s">
        <v>13926</v>
      </c>
      <c r="P2899" s="363" t="s">
        <v>15036</v>
      </c>
      <c r="Q2899" s="363" t="s">
        <v>15037</v>
      </c>
      <c r="R2899" s="363" t="s">
        <v>16212</v>
      </c>
      <c r="S2899" s="363" t="s">
        <v>10561</v>
      </c>
      <c r="T2899" s="419" t="str">
        <f t="shared" si="91"/>
        <v>807Xã Phú Thành</v>
      </c>
      <c r="U2899" t="e">
        <f>VLOOKUP(S2899,'DM CQT mới'!$E$7:$E$132,1,)</f>
        <v>#N/A</v>
      </c>
      <c r="V2899" s="360" t="s">
        <v>6724</v>
      </c>
      <c r="W2899" s="363" t="s">
        <v>16211</v>
      </c>
      <c r="X2899" t="b">
        <f t="shared" si="90"/>
        <v>1</v>
      </c>
    </row>
    <row r="2900" spans="1:24" ht="60" hidden="1">
      <c r="A2900" s="360" t="s">
        <v>15034</v>
      </c>
      <c r="B2900" s="361" t="s">
        <v>12610</v>
      </c>
      <c r="C2900" s="361">
        <v>10</v>
      </c>
      <c r="D2900" s="361" t="s">
        <v>6724</v>
      </c>
      <c r="E2900" s="361" t="s">
        <v>15035</v>
      </c>
      <c r="F2900" s="361" t="s">
        <v>16177</v>
      </c>
      <c r="G2900" s="361" t="s">
        <v>14975</v>
      </c>
      <c r="H2900" s="361" t="s">
        <v>7955</v>
      </c>
      <c r="I2900" s="363" t="s">
        <v>14976</v>
      </c>
      <c r="J2900" s="363" t="s">
        <v>12708</v>
      </c>
      <c r="K2900" s="360" t="s">
        <v>13780</v>
      </c>
      <c r="L2900" s="360" t="s">
        <v>6724</v>
      </c>
      <c r="M2900" s="360" t="s">
        <v>15035</v>
      </c>
      <c r="N2900" s="363" t="s">
        <v>16211</v>
      </c>
      <c r="O2900" s="363" t="s">
        <v>13926</v>
      </c>
      <c r="P2900" s="363" t="s">
        <v>15036</v>
      </c>
      <c r="Q2900" s="363" t="s">
        <v>15037</v>
      </c>
      <c r="R2900" s="363" t="s">
        <v>16212</v>
      </c>
      <c r="S2900" s="363" t="s">
        <v>10562</v>
      </c>
      <c r="T2900" s="419" t="str">
        <f t="shared" si="91"/>
        <v>807Xã Long Bình</v>
      </c>
      <c r="U2900" t="e">
        <f>VLOOKUP(S2900,'DM CQT mới'!$E$7:$E$132,1,)</f>
        <v>#N/A</v>
      </c>
      <c r="V2900" s="360" t="s">
        <v>6724</v>
      </c>
      <c r="W2900" s="363" t="s">
        <v>16211</v>
      </c>
      <c r="X2900" t="b">
        <f t="shared" si="90"/>
        <v>1</v>
      </c>
    </row>
    <row r="2901" spans="1:24" ht="60" hidden="1">
      <c r="A2901" s="360" t="s">
        <v>15034</v>
      </c>
      <c r="B2901" s="361" t="s">
        <v>12610</v>
      </c>
      <c r="C2901" s="361">
        <v>10</v>
      </c>
      <c r="D2901" s="361" t="s">
        <v>6724</v>
      </c>
      <c r="E2901" s="361" t="s">
        <v>15035</v>
      </c>
      <c r="F2901" s="361" t="s">
        <v>16177</v>
      </c>
      <c r="G2901" s="361" t="s">
        <v>14975</v>
      </c>
      <c r="H2901" s="361" t="s">
        <v>7955</v>
      </c>
      <c r="I2901" s="363" t="s">
        <v>14976</v>
      </c>
      <c r="J2901" s="363" t="s">
        <v>12708</v>
      </c>
      <c r="K2901" s="360" t="s">
        <v>13780</v>
      </c>
      <c r="L2901" s="360" t="s">
        <v>6724</v>
      </c>
      <c r="M2901" s="360" t="s">
        <v>15035</v>
      </c>
      <c r="N2901" s="363" t="s">
        <v>16211</v>
      </c>
      <c r="O2901" s="363" t="s">
        <v>13926</v>
      </c>
      <c r="P2901" s="363" t="s">
        <v>15036</v>
      </c>
      <c r="Q2901" s="363" t="s">
        <v>15037</v>
      </c>
      <c r="R2901" s="363" t="s">
        <v>16212</v>
      </c>
      <c r="S2901" s="363" t="s">
        <v>10563</v>
      </c>
      <c r="T2901" s="419" t="str">
        <f t="shared" si="91"/>
        <v>807Xã Vĩnh Hựu</v>
      </c>
      <c r="U2901" t="e">
        <f>VLOOKUP(S2901,'DM CQT mới'!$E$7:$E$132,1,)</f>
        <v>#N/A</v>
      </c>
      <c r="V2901" s="360" t="s">
        <v>6724</v>
      </c>
      <c r="W2901" s="363" t="s">
        <v>16211</v>
      </c>
      <c r="X2901" t="b">
        <f t="shared" si="90"/>
        <v>1</v>
      </c>
    </row>
    <row r="2902" spans="1:24" ht="60" hidden="1">
      <c r="A2902" s="360" t="s">
        <v>15038</v>
      </c>
      <c r="B2902" s="361" t="s">
        <v>12610</v>
      </c>
      <c r="C2902" s="361">
        <v>11</v>
      </c>
      <c r="D2902" s="361" t="s">
        <v>6676</v>
      </c>
      <c r="E2902" s="361" t="s">
        <v>15039</v>
      </c>
      <c r="F2902" s="361" t="s">
        <v>16179</v>
      </c>
      <c r="G2902" s="361" t="s">
        <v>14975</v>
      </c>
      <c r="H2902" s="361" t="s">
        <v>7955</v>
      </c>
      <c r="I2902" s="363" t="s">
        <v>14976</v>
      </c>
      <c r="J2902" s="363" t="s">
        <v>12708</v>
      </c>
      <c r="K2902" s="360" t="s">
        <v>7970</v>
      </c>
      <c r="L2902" s="360" t="s">
        <v>6676</v>
      </c>
      <c r="M2902" s="360" t="s">
        <v>15039</v>
      </c>
      <c r="N2902" s="363" t="s">
        <v>16213</v>
      </c>
      <c r="O2902" s="363" t="s">
        <v>13926</v>
      </c>
      <c r="P2902" s="363" t="s">
        <v>15040</v>
      </c>
      <c r="Q2902" s="363" t="s">
        <v>15041</v>
      </c>
      <c r="R2902" s="363" t="s">
        <v>16214</v>
      </c>
      <c r="S2902" s="363" t="s">
        <v>10528</v>
      </c>
      <c r="T2902" s="419" t="str">
        <f t="shared" si="91"/>
        <v>807Phường Gò Công</v>
      </c>
      <c r="U2902" t="e">
        <f>VLOOKUP(S2902,'DM CQT mới'!$E$7:$E$132,1,)</f>
        <v>#N/A</v>
      </c>
      <c r="V2902" s="360" t="s">
        <v>6676</v>
      </c>
      <c r="W2902" s="363" t="s">
        <v>16213</v>
      </c>
      <c r="X2902" t="b">
        <f t="shared" si="90"/>
        <v>1</v>
      </c>
    </row>
    <row r="2903" spans="1:24" ht="60" hidden="1">
      <c r="A2903" s="360" t="s">
        <v>15038</v>
      </c>
      <c r="B2903" s="361" t="s">
        <v>12610</v>
      </c>
      <c r="C2903" s="361">
        <v>11</v>
      </c>
      <c r="D2903" s="361" t="s">
        <v>6676</v>
      </c>
      <c r="E2903" s="361" t="s">
        <v>15039</v>
      </c>
      <c r="F2903" s="361" t="s">
        <v>16179</v>
      </c>
      <c r="G2903" s="361" t="s">
        <v>14975</v>
      </c>
      <c r="H2903" s="361" t="s">
        <v>7955</v>
      </c>
      <c r="I2903" s="363" t="s">
        <v>14976</v>
      </c>
      <c r="J2903" s="363" t="s">
        <v>12708</v>
      </c>
      <c r="K2903" s="360" t="s">
        <v>7970</v>
      </c>
      <c r="L2903" s="360" t="s">
        <v>6676</v>
      </c>
      <c r="M2903" s="360" t="s">
        <v>15039</v>
      </c>
      <c r="N2903" s="363" t="s">
        <v>16213</v>
      </c>
      <c r="O2903" s="363" t="s">
        <v>13926</v>
      </c>
      <c r="P2903" s="363" t="s">
        <v>15040</v>
      </c>
      <c r="Q2903" s="363" t="s">
        <v>15041</v>
      </c>
      <c r="R2903" s="363" t="s">
        <v>16214</v>
      </c>
      <c r="S2903" s="363" t="s">
        <v>10529</v>
      </c>
      <c r="T2903" s="419" t="str">
        <f t="shared" si="91"/>
        <v>807Phường Long Thuận</v>
      </c>
      <c r="U2903" t="e">
        <f>VLOOKUP(S2903,'DM CQT mới'!$E$7:$E$132,1,)</f>
        <v>#N/A</v>
      </c>
      <c r="V2903" s="360" t="s">
        <v>6676</v>
      </c>
      <c r="W2903" s="363" t="s">
        <v>16213</v>
      </c>
      <c r="X2903" t="b">
        <f t="shared" si="90"/>
        <v>1</v>
      </c>
    </row>
    <row r="2904" spans="1:24" ht="60" hidden="1">
      <c r="A2904" s="360" t="s">
        <v>15038</v>
      </c>
      <c r="B2904" s="361" t="s">
        <v>12610</v>
      </c>
      <c r="C2904" s="361">
        <v>11</v>
      </c>
      <c r="D2904" s="361" t="s">
        <v>6676</v>
      </c>
      <c r="E2904" s="361" t="s">
        <v>15039</v>
      </c>
      <c r="F2904" s="361" t="s">
        <v>16179</v>
      </c>
      <c r="G2904" s="361" t="s">
        <v>14975</v>
      </c>
      <c r="H2904" s="361" t="s">
        <v>7955</v>
      </c>
      <c r="I2904" s="363" t="s">
        <v>14976</v>
      </c>
      <c r="J2904" s="363" t="s">
        <v>12708</v>
      </c>
      <c r="K2904" s="360" t="s">
        <v>7970</v>
      </c>
      <c r="L2904" s="360" t="s">
        <v>6676</v>
      </c>
      <c r="M2904" s="360" t="s">
        <v>15039</v>
      </c>
      <c r="N2904" s="363" t="s">
        <v>16213</v>
      </c>
      <c r="O2904" s="363" t="s">
        <v>13926</v>
      </c>
      <c r="P2904" s="363" t="s">
        <v>15040</v>
      </c>
      <c r="Q2904" s="363" t="s">
        <v>15041</v>
      </c>
      <c r="R2904" s="363" t="s">
        <v>16214</v>
      </c>
      <c r="S2904" s="363" t="s">
        <v>10531</v>
      </c>
      <c r="T2904" s="419" t="str">
        <f t="shared" si="91"/>
        <v>807Phường Bình Xuân</v>
      </c>
      <c r="U2904" t="e">
        <f>VLOOKUP(S2904,'DM CQT mới'!$E$7:$E$132,1,)</f>
        <v>#N/A</v>
      </c>
      <c r="V2904" s="360" t="s">
        <v>6676</v>
      </c>
      <c r="W2904" s="363" t="s">
        <v>16213</v>
      </c>
      <c r="X2904" t="b">
        <f t="shared" si="90"/>
        <v>1</v>
      </c>
    </row>
    <row r="2905" spans="1:24" ht="60" hidden="1">
      <c r="A2905" s="360" t="s">
        <v>15038</v>
      </c>
      <c r="B2905" s="361" t="s">
        <v>12610</v>
      </c>
      <c r="C2905" s="361">
        <v>11</v>
      </c>
      <c r="D2905" s="361" t="s">
        <v>6676</v>
      </c>
      <c r="E2905" s="361" t="s">
        <v>15039</v>
      </c>
      <c r="F2905" s="361" t="s">
        <v>16179</v>
      </c>
      <c r="G2905" s="361" t="s">
        <v>14975</v>
      </c>
      <c r="H2905" s="361" t="s">
        <v>7955</v>
      </c>
      <c r="I2905" s="363" t="s">
        <v>14976</v>
      </c>
      <c r="J2905" s="363" t="s">
        <v>12708</v>
      </c>
      <c r="K2905" s="360" t="s">
        <v>7970</v>
      </c>
      <c r="L2905" s="360" t="s">
        <v>6676</v>
      </c>
      <c r="M2905" s="360" t="s">
        <v>15039</v>
      </c>
      <c r="N2905" s="363" t="s">
        <v>16213</v>
      </c>
      <c r="O2905" s="363" t="s">
        <v>13926</v>
      </c>
      <c r="P2905" s="363" t="s">
        <v>15040</v>
      </c>
      <c r="Q2905" s="363" t="s">
        <v>15041</v>
      </c>
      <c r="R2905" s="363" t="s">
        <v>16214</v>
      </c>
      <c r="S2905" s="363" t="s">
        <v>10530</v>
      </c>
      <c r="T2905" s="419" t="str">
        <f t="shared" si="91"/>
        <v>807Phường Sơn Qui</v>
      </c>
      <c r="U2905" t="e">
        <f>VLOOKUP(S2905,'DM CQT mới'!$E$7:$E$132,1,)</f>
        <v>#N/A</v>
      </c>
      <c r="V2905" s="360" t="s">
        <v>6676</v>
      </c>
      <c r="W2905" s="363" t="s">
        <v>16213</v>
      </c>
      <c r="X2905" t="b">
        <f t="shared" si="90"/>
        <v>1</v>
      </c>
    </row>
    <row r="2906" spans="1:24" ht="60" hidden="1">
      <c r="A2906" s="360" t="s">
        <v>15038</v>
      </c>
      <c r="B2906" s="361" t="s">
        <v>12610</v>
      </c>
      <c r="C2906" s="361">
        <v>11</v>
      </c>
      <c r="D2906" s="361" t="s">
        <v>6676</v>
      </c>
      <c r="E2906" s="361" t="s">
        <v>15039</v>
      </c>
      <c r="F2906" s="361" t="s">
        <v>16179</v>
      </c>
      <c r="G2906" s="361" t="s">
        <v>14975</v>
      </c>
      <c r="H2906" s="361" t="s">
        <v>7955</v>
      </c>
      <c r="I2906" s="363" t="s">
        <v>14976</v>
      </c>
      <c r="J2906" s="363" t="s">
        <v>12708</v>
      </c>
      <c r="K2906" s="360" t="s">
        <v>7970</v>
      </c>
      <c r="L2906" s="360" t="s">
        <v>6676</v>
      </c>
      <c r="M2906" s="360" t="s">
        <v>15039</v>
      </c>
      <c r="N2906" s="363" t="s">
        <v>16213</v>
      </c>
      <c r="O2906" s="363" t="s">
        <v>13926</v>
      </c>
      <c r="P2906" s="363" t="s">
        <v>15040</v>
      </c>
      <c r="Q2906" s="363" t="s">
        <v>15041</v>
      </c>
      <c r="R2906" s="363" t="s">
        <v>16214</v>
      </c>
      <c r="S2906" s="363" t="s">
        <v>10564</v>
      </c>
      <c r="T2906" s="419" t="str">
        <f t="shared" si="91"/>
        <v>807Xã Gò Công Đông</v>
      </c>
      <c r="U2906" t="e">
        <f>VLOOKUP(S2906,'DM CQT mới'!$E$7:$E$132,1,)</f>
        <v>#N/A</v>
      </c>
      <c r="V2906" s="360" t="s">
        <v>6676</v>
      </c>
      <c r="W2906" s="363" t="s">
        <v>16213</v>
      </c>
      <c r="X2906" t="b">
        <f t="shared" si="90"/>
        <v>1</v>
      </c>
    </row>
    <row r="2907" spans="1:24" ht="60" hidden="1">
      <c r="A2907" s="360" t="s">
        <v>15038</v>
      </c>
      <c r="B2907" s="361" t="s">
        <v>12610</v>
      </c>
      <c r="C2907" s="361">
        <v>11</v>
      </c>
      <c r="D2907" s="361" t="s">
        <v>6676</v>
      </c>
      <c r="E2907" s="361" t="s">
        <v>15039</v>
      </c>
      <c r="F2907" s="361" t="s">
        <v>16179</v>
      </c>
      <c r="G2907" s="361" t="s">
        <v>14975</v>
      </c>
      <c r="H2907" s="361" t="s">
        <v>7955</v>
      </c>
      <c r="I2907" s="363" t="s">
        <v>14976</v>
      </c>
      <c r="J2907" s="363" t="s">
        <v>12708</v>
      </c>
      <c r="K2907" s="360" t="s">
        <v>7970</v>
      </c>
      <c r="L2907" s="360" t="s">
        <v>6676</v>
      </c>
      <c r="M2907" s="360" t="s">
        <v>15039</v>
      </c>
      <c r="N2907" s="363" t="s">
        <v>16213</v>
      </c>
      <c r="O2907" s="363" t="s">
        <v>13926</v>
      </c>
      <c r="P2907" s="363" t="s">
        <v>15040</v>
      </c>
      <c r="Q2907" s="363" t="s">
        <v>15041</v>
      </c>
      <c r="R2907" s="363" t="s">
        <v>16214</v>
      </c>
      <c r="S2907" s="363" t="s">
        <v>10565</v>
      </c>
      <c r="T2907" s="419" t="str">
        <f t="shared" si="91"/>
        <v>807Xã Tân Điền</v>
      </c>
      <c r="U2907" t="e">
        <f>VLOOKUP(S2907,'DM CQT mới'!$E$7:$E$132,1,)</f>
        <v>#N/A</v>
      </c>
      <c r="V2907" s="360" t="s">
        <v>6676</v>
      </c>
      <c r="W2907" s="363" t="s">
        <v>16213</v>
      </c>
      <c r="X2907" t="b">
        <f t="shared" si="90"/>
        <v>1</v>
      </c>
    </row>
    <row r="2908" spans="1:24" ht="60" hidden="1">
      <c r="A2908" s="360" t="s">
        <v>15038</v>
      </c>
      <c r="B2908" s="361" t="s">
        <v>12610</v>
      </c>
      <c r="C2908" s="361">
        <v>11</v>
      </c>
      <c r="D2908" s="361" t="s">
        <v>6676</v>
      </c>
      <c r="E2908" s="361" t="s">
        <v>15039</v>
      </c>
      <c r="F2908" s="361" t="s">
        <v>16179</v>
      </c>
      <c r="G2908" s="361" t="s">
        <v>14975</v>
      </c>
      <c r="H2908" s="361" t="s">
        <v>7955</v>
      </c>
      <c r="I2908" s="363" t="s">
        <v>14976</v>
      </c>
      <c r="J2908" s="363" t="s">
        <v>12708</v>
      </c>
      <c r="K2908" s="360" t="s">
        <v>7970</v>
      </c>
      <c r="L2908" s="360" t="s">
        <v>6676</v>
      </c>
      <c r="M2908" s="360" t="s">
        <v>15039</v>
      </c>
      <c r="N2908" s="363" t="s">
        <v>16213</v>
      </c>
      <c r="O2908" s="363" t="s">
        <v>13926</v>
      </c>
      <c r="P2908" s="363" t="s">
        <v>15040</v>
      </c>
      <c r="Q2908" s="363" t="s">
        <v>15041</v>
      </c>
      <c r="R2908" s="363" t="s">
        <v>16214</v>
      </c>
      <c r="S2908" s="363" t="s">
        <v>10502</v>
      </c>
      <c r="T2908" s="419" t="str">
        <f t="shared" si="91"/>
        <v>807Xã Tân Hòa</v>
      </c>
      <c r="U2908" t="e">
        <f>VLOOKUP(S2908,'DM CQT mới'!$E$7:$E$132,1,)</f>
        <v>#N/A</v>
      </c>
      <c r="V2908" s="360" t="s">
        <v>6676</v>
      </c>
      <c r="W2908" s="363" t="s">
        <v>16213</v>
      </c>
      <c r="X2908" t="b">
        <f t="shared" si="90"/>
        <v>1</v>
      </c>
    </row>
    <row r="2909" spans="1:24" ht="60" hidden="1">
      <c r="A2909" s="360" t="s">
        <v>15038</v>
      </c>
      <c r="B2909" s="361" t="s">
        <v>12610</v>
      </c>
      <c r="C2909" s="361">
        <v>11</v>
      </c>
      <c r="D2909" s="361" t="s">
        <v>6676</v>
      </c>
      <c r="E2909" s="361" t="s">
        <v>15039</v>
      </c>
      <c r="F2909" s="361" t="s">
        <v>16179</v>
      </c>
      <c r="G2909" s="361" t="s">
        <v>14975</v>
      </c>
      <c r="H2909" s="361" t="s">
        <v>7955</v>
      </c>
      <c r="I2909" s="363" t="s">
        <v>14976</v>
      </c>
      <c r="J2909" s="363" t="s">
        <v>12708</v>
      </c>
      <c r="K2909" s="360" t="s">
        <v>7970</v>
      </c>
      <c r="L2909" s="360" t="s">
        <v>6676</v>
      </c>
      <c r="M2909" s="360" t="s">
        <v>15039</v>
      </c>
      <c r="N2909" s="363" t="s">
        <v>16213</v>
      </c>
      <c r="O2909" s="363" t="s">
        <v>13926</v>
      </c>
      <c r="P2909" s="363" t="s">
        <v>15040</v>
      </c>
      <c r="Q2909" s="363" t="s">
        <v>15041</v>
      </c>
      <c r="R2909" s="363" t="s">
        <v>16214</v>
      </c>
      <c r="S2909" s="363" t="s">
        <v>10187</v>
      </c>
      <c r="T2909" s="419" t="str">
        <f t="shared" si="91"/>
        <v>807Xã Tân Đông</v>
      </c>
      <c r="U2909" t="e">
        <f>VLOOKUP(S2909,'DM CQT mới'!$E$7:$E$132,1,)</f>
        <v>#N/A</v>
      </c>
      <c r="V2909" s="360" t="s">
        <v>6676</v>
      </c>
      <c r="W2909" s="363" t="s">
        <v>16213</v>
      </c>
      <c r="X2909" t="b">
        <f t="shared" si="90"/>
        <v>1</v>
      </c>
    </row>
    <row r="2910" spans="1:24" ht="60" hidden="1">
      <c r="A2910" s="360" t="s">
        <v>15038</v>
      </c>
      <c r="B2910" s="361" t="s">
        <v>12610</v>
      </c>
      <c r="C2910" s="361">
        <v>11</v>
      </c>
      <c r="D2910" s="361" t="s">
        <v>6676</v>
      </c>
      <c r="E2910" s="361" t="s">
        <v>15039</v>
      </c>
      <c r="F2910" s="361" t="s">
        <v>16179</v>
      </c>
      <c r="G2910" s="361" t="s">
        <v>14975</v>
      </c>
      <c r="H2910" s="361" t="s">
        <v>7955</v>
      </c>
      <c r="I2910" s="363" t="s">
        <v>14976</v>
      </c>
      <c r="J2910" s="363" t="s">
        <v>12708</v>
      </c>
      <c r="K2910" s="360" t="s">
        <v>7970</v>
      </c>
      <c r="L2910" s="360" t="s">
        <v>6676</v>
      </c>
      <c r="M2910" s="360" t="s">
        <v>15039</v>
      </c>
      <c r="N2910" s="363" t="s">
        <v>16213</v>
      </c>
      <c r="O2910" s="363" t="s">
        <v>13926</v>
      </c>
      <c r="P2910" s="363" t="s">
        <v>15040</v>
      </c>
      <c r="Q2910" s="363" t="s">
        <v>15041</v>
      </c>
      <c r="R2910" s="363" t="s">
        <v>16214</v>
      </c>
      <c r="S2910" s="363" t="s">
        <v>10566</v>
      </c>
      <c r="T2910" s="419" t="str">
        <f t="shared" si="91"/>
        <v>807Xã Gia Thuận</v>
      </c>
      <c r="U2910" t="e">
        <f>VLOOKUP(S2910,'DM CQT mới'!$E$7:$E$132,1,)</f>
        <v>#N/A</v>
      </c>
      <c r="V2910" s="360" t="s">
        <v>6676</v>
      </c>
      <c r="W2910" s="363" t="s">
        <v>16213</v>
      </c>
      <c r="X2910" t="b">
        <f t="shared" si="90"/>
        <v>1</v>
      </c>
    </row>
    <row r="2911" spans="1:24" ht="60" hidden="1">
      <c r="A2911" s="360" t="s">
        <v>15038</v>
      </c>
      <c r="B2911" s="361" t="s">
        <v>12610</v>
      </c>
      <c r="C2911" s="361">
        <v>11</v>
      </c>
      <c r="D2911" s="361" t="s">
        <v>6676</v>
      </c>
      <c r="E2911" s="361" t="s">
        <v>15039</v>
      </c>
      <c r="F2911" s="361" t="s">
        <v>16179</v>
      </c>
      <c r="G2911" s="361" t="s">
        <v>14975</v>
      </c>
      <c r="H2911" s="361" t="s">
        <v>7955</v>
      </c>
      <c r="I2911" s="363" t="s">
        <v>14976</v>
      </c>
      <c r="J2911" s="363" t="s">
        <v>12708</v>
      </c>
      <c r="K2911" s="360" t="s">
        <v>7970</v>
      </c>
      <c r="L2911" s="360" t="s">
        <v>6676</v>
      </c>
      <c r="M2911" s="360" t="s">
        <v>15039</v>
      </c>
      <c r="N2911" s="363" t="s">
        <v>16213</v>
      </c>
      <c r="O2911" s="363" t="s">
        <v>13926</v>
      </c>
      <c r="P2911" s="363" t="s">
        <v>15040</v>
      </c>
      <c r="Q2911" s="363" t="s">
        <v>15041</v>
      </c>
      <c r="R2911" s="363" t="s">
        <v>16214</v>
      </c>
      <c r="S2911" s="363" t="s">
        <v>10567</v>
      </c>
      <c r="T2911" s="419" t="str">
        <f t="shared" si="91"/>
        <v>807Xã Tân Thới</v>
      </c>
      <c r="U2911" t="e">
        <f>VLOOKUP(S2911,'DM CQT mới'!$E$7:$E$132,1,)</f>
        <v>#N/A</v>
      </c>
      <c r="V2911" s="360" t="s">
        <v>6676</v>
      </c>
      <c r="W2911" s="363" t="s">
        <v>16213</v>
      </c>
      <c r="X2911" t="b">
        <f t="shared" si="90"/>
        <v>1</v>
      </c>
    </row>
    <row r="2912" spans="1:24" ht="60" hidden="1">
      <c r="A2912" s="360" t="s">
        <v>15038</v>
      </c>
      <c r="B2912" s="361" t="s">
        <v>12610</v>
      </c>
      <c r="C2912" s="361">
        <v>11</v>
      </c>
      <c r="D2912" s="361" t="s">
        <v>6676</v>
      </c>
      <c r="E2912" s="361" t="s">
        <v>15039</v>
      </c>
      <c r="F2912" s="361" t="s">
        <v>16179</v>
      </c>
      <c r="G2912" s="361" t="s">
        <v>14975</v>
      </c>
      <c r="H2912" s="361" t="s">
        <v>7955</v>
      </c>
      <c r="I2912" s="363" t="s">
        <v>14976</v>
      </c>
      <c r="J2912" s="363" t="s">
        <v>12708</v>
      </c>
      <c r="K2912" s="360" t="s">
        <v>7970</v>
      </c>
      <c r="L2912" s="360" t="s">
        <v>6676</v>
      </c>
      <c r="M2912" s="360" t="s">
        <v>15039</v>
      </c>
      <c r="N2912" s="363" t="s">
        <v>16213</v>
      </c>
      <c r="O2912" s="363" t="s">
        <v>13926</v>
      </c>
      <c r="P2912" s="363" t="s">
        <v>15040</v>
      </c>
      <c r="Q2912" s="363" t="s">
        <v>15041</v>
      </c>
      <c r="R2912" s="363" t="s">
        <v>16214</v>
      </c>
      <c r="S2912" s="363" t="s">
        <v>10568</v>
      </c>
      <c r="T2912" s="419" t="str">
        <f t="shared" si="91"/>
        <v>807Xã Tân Phú Đông</v>
      </c>
      <c r="U2912" t="e">
        <f>VLOOKUP(S2912,'DM CQT mới'!$E$7:$E$132,1,)</f>
        <v>#N/A</v>
      </c>
      <c r="V2912" s="360" t="s">
        <v>6676</v>
      </c>
      <c r="W2912" s="363" t="s">
        <v>16213</v>
      </c>
      <c r="X2912" t="b">
        <f t="shared" si="90"/>
        <v>1</v>
      </c>
    </row>
    <row r="2913" spans="1:24" ht="45" hidden="1">
      <c r="A2913" s="360" t="s">
        <v>15042</v>
      </c>
      <c r="B2913" s="361" t="s">
        <v>12791</v>
      </c>
      <c r="C2913" s="361">
        <v>14</v>
      </c>
      <c r="D2913" s="361" t="s">
        <v>7464</v>
      </c>
      <c r="E2913" s="361" t="s">
        <v>15043</v>
      </c>
      <c r="F2913" s="361" t="s">
        <v>16215</v>
      </c>
      <c r="G2913" s="361" t="s">
        <v>14976</v>
      </c>
      <c r="H2913" s="361">
        <v>807</v>
      </c>
      <c r="I2913" s="363" t="s">
        <v>14976</v>
      </c>
      <c r="J2913" s="363" t="s">
        <v>12708</v>
      </c>
      <c r="K2913" s="360" t="s">
        <v>7965</v>
      </c>
      <c r="L2913" s="360" t="s">
        <v>15044</v>
      </c>
      <c r="M2913" s="360"/>
      <c r="N2913" s="363" t="s">
        <v>16216</v>
      </c>
      <c r="O2913" s="363" t="s">
        <v>13844</v>
      </c>
      <c r="P2913" s="363" t="s">
        <v>7474</v>
      </c>
      <c r="Q2913" s="363" t="s">
        <v>15045</v>
      </c>
      <c r="R2913" s="363" t="s">
        <v>16217</v>
      </c>
      <c r="S2913" s="363" t="s">
        <v>10589</v>
      </c>
      <c r="T2913" s="419" t="str">
        <f t="shared" si="91"/>
        <v>807Phường Cao Lãnh</v>
      </c>
      <c r="U2913" t="e">
        <f>VLOOKUP(S2913,'DM CQT mới'!$E$7:$E$132,1,)</f>
        <v>#N/A</v>
      </c>
      <c r="V2913" s="360" t="s">
        <v>15044</v>
      </c>
      <c r="W2913" s="363" t="s">
        <v>16216</v>
      </c>
      <c r="X2913" t="b">
        <f t="shared" si="90"/>
        <v>0</v>
      </c>
    </row>
    <row r="2914" spans="1:24" ht="45" hidden="1">
      <c r="A2914" s="360" t="s">
        <v>15042</v>
      </c>
      <c r="B2914" s="361" t="s">
        <v>12791</v>
      </c>
      <c r="C2914" s="361">
        <v>14</v>
      </c>
      <c r="D2914" s="361" t="s">
        <v>7464</v>
      </c>
      <c r="E2914" s="361" t="s">
        <v>15043</v>
      </c>
      <c r="F2914" s="361" t="s">
        <v>16215</v>
      </c>
      <c r="G2914" s="361" t="s">
        <v>14976</v>
      </c>
      <c r="H2914" s="361">
        <v>807</v>
      </c>
      <c r="I2914" s="363" t="s">
        <v>14976</v>
      </c>
      <c r="J2914" s="363" t="s">
        <v>12708</v>
      </c>
      <c r="K2914" s="360" t="s">
        <v>7965</v>
      </c>
      <c r="L2914" s="360" t="s">
        <v>15044</v>
      </c>
      <c r="M2914" s="360"/>
      <c r="N2914" s="363" t="s">
        <v>16216</v>
      </c>
      <c r="O2914" s="363" t="s">
        <v>13844</v>
      </c>
      <c r="P2914" s="363" t="s">
        <v>7474</v>
      </c>
      <c r="Q2914" s="363" t="s">
        <v>15045</v>
      </c>
      <c r="R2914" s="363" t="s">
        <v>16217</v>
      </c>
      <c r="S2914" s="363" t="s">
        <v>10590</v>
      </c>
      <c r="T2914" s="419" t="str">
        <f t="shared" si="91"/>
        <v>807Phường Mỹ Ngãi</v>
      </c>
      <c r="U2914" t="e">
        <f>VLOOKUP(S2914,'DM CQT mới'!$E$7:$E$132,1,)</f>
        <v>#N/A</v>
      </c>
      <c r="V2914" s="360" t="s">
        <v>15044</v>
      </c>
      <c r="W2914" s="363" t="s">
        <v>16216</v>
      </c>
      <c r="X2914" t="b">
        <f t="shared" si="90"/>
        <v>0</v>
      </c>
    </row>
    <row r="2915" spans="1:24" ht="45" hidden="1">
      <c r="A2915" s="360" t="s">
        <v>15042</v>
      </c>
      <c r="B2915" s="361" t="s">
        <v>12791</v>
      </c>
      <c r="C2915" s="361">
        <v>14</v>
      </c>
      <c r="D2915" s="361" t="s">
        <v>7464</v>
      </c>
      <c r="E2915" s="361" t="s">
        <v>15043</v>
      </c>
      <c r="F2915" s="361" t="s">
        <v>16215</v>
      </c>
      <c r="G2915" s="361" t="s">
        <v>14976</v>
      </c>
      <c r="H2915" s="361">
        <v>807</v>
      </c>
      <c r="I2915" s="363" t="s">
        <v>14976</v>
      </c>
      <c r="J2915" s="363" t="s">
        <v>12708</v>
      </c>
      <c r="K2915" s="360" t="s">
        <v>7965</v>
      </c>
      <c r="L2915" s="360" t="s">
        <v>15044</v>
      </c>
      <c r="M2915" s="360"/>
      <c r="N2915" s="363" t="s">
        <v>16216</v>
      </c>
      <c r="O2915" s="363" t="s">
        <v>13844</v>
      </c>
      <c r="P2915" s="363" t="s">
        <v>7474</v>
      </c>
      <c r="Q2915" s="363" t="s">
        <v>15045</v>
      </c>
      <c r="R2915" s="363" t="s">
        <v>16217</v>
      </c>
      <c r="S2915" s="363" t="s">
        <v>10591</v>
      </c>
      <c r="T2915" s="419" t="str">
        <f t="shared" si="91"/>
        <v>807Phường Mỹ Trà</v>
      </c>
      <c r="U2915" t="e">
        <f>VLOOKUP(S2915,'DM CQT mới'!$E$7:$E$132,1,)</f>
        <v>#N/A</v>
      </c>
      <c r="V2915" s="360" t="s">
        <v>15044</v>
      </c>
      <c r="W2915" s="363" t="s">
        <v>16216</v>
      </c>
      <c r="X2915" t="b">
        <f t="shared" si="90"/>
        <v>0</v>
      </c>
    </row>
    <row r="2916" spans="1:24" ht="60" hidden="1">
      <c r="A2916" s="360" t="s">
        <v>15046</v>
      </c>
      <c r="B2916" s="361" t="s">
        <v>12791</v>
      </c>
      <c r="C2916" s="361">
        <v>15</v>
      </c>
      <c r="D2916" s="361" t="s">
        <v>7499</v>
      </c>
      <c r="E2916" s="361" t="s">
        <v>15047</v>
      </c>
      <c r="F2916" s="361" t="s">
        <v>16218</v>
      </c>
      <c r="G2916" s="361" t="s">
        <v>14976</v>
      </c>
      <c r="H2916" s="361">
        <v>807</v>
      </c>
      <c r="I2916" s="363" t="s">
        <v>14976</v>
      </c>
      <c r="J2916" s="363" t="s">
        <v>12708</v>
      </c>
      <c r="K2916" s="360" t="s">
        <v>13789</v>
      </c>
      <c r="L2916" s="360" t="s">
        <v>15048</v>
      </c>
      <c r="M2916" s="360"/>
      <c r="N2916" s="363" t="s">
        <v>16219</v>
      </c>
      <c r="O2916" s="363" t="s">
        <v>13844</v>
      </c>
      <c r="P2916" s="363" t="s">
        <v>15049</v>
      </c>
      <c r="Q2916" s="363" t="s">
        <v>15050</v>
      </c>
      <c r="R2916" s="363" t="s">
        <v>16220</v>
      </c>
      <c r="S2916" s="363" t="s">
        <v>10573</v>
      </c>
      <c r="T2916" s="419" t="str">
        <f t="shared" si="91"/>
        <v>807Xã Thường Phước</v>
      </c>
      <c r="U2916" t="e">
        <f>VLOOKUP(S2916,'DM CQT mới'!$E$7:$E$132,1,)</f>
        <v>#N/A</v>
      </c>
      <c r="V2916" s="360" t="s">
        <v>15048</v>
      </c>
      <c r="W2916" s="363" t="s">
        <v>16219</v>
      </c>
      <c r="X2916" t="b">
        <f t="shared" si="90"/>
        <v>0</v>
      </c>
    </row>
    <row r="2917" spans="1:24" ht="60" hidden="1">
      <c r="A2917" s="360" t="s">
        <v>15046</v>
      </c>
      <c r="B2917" s="361" t="s">
        <v>12791</v>
      </c>
      <c r="C2917" s="361">
        <v>15</v>
      </c>
      <c r="D2917" s="361" t="s">
        <v>7499</v>
      </c>
      <c r="E2917" s="361" t="s">
        <v>15047</v>
      </c>
      <c r="F2917" s="361" t="s">
        <v>16218</v>
      </c>
      <c r="G2917" s="361" t="s">
        <v>14976</v>
      </c>
      <c r="H2917" s="361">
        <v>807</v>
      </c>
      <c r="I2917" s="363" t="s">
        <v>14976</v>
      </c>
      <c r="J2917" s="363" t="s">
        <v>12708</v>
      </c>
      <c r="K2917" s="360" t="s">
        <v>13789</v>
      </c>
      <c r="L2917" s="360" t="s">
        <v>15048</v>
      </c>
      <c r="M2917" s="360"/>
      <c r="N2917" s="363" t="s">
        <v>16219</v>
      </c>
      <c r="O2917" s="363" t="s">
        <v>13844</v>
      </c>
      <c r="P2917" s="363" t="s">
        <v>15049</v>
      </c>
      <c r="Q2917" s="363" t="s">
        <v>15050</v>
      </c>
      <c r="R2917" s="363" t="s">
        <v>16220</v>
      </c>
      <c r="S2917" s="363" t="s">
        <v>10574</v>
      </c>
      <c r="T2917" s="419" t="str">
        <f t="shared" si="91"/>
        <v>807Xã Long Khánh</v>
      </c>
      <c r="U2917" t="e">
        <f>VLOOKUP(S2917,'DM CQT mới'!$E$7:$E$132,1,)</f>
        <v>#N/A</v>
      </c>
      <c r="V2917" s="360" t="s">
        <v>15048</v>
      </c>
      <c r="W2917" s="363" t="s">
        <v>16219</v>
      </c>
      <c r="X2917" t="b">
        <f t="shared" si="90"/>
        <v>0</v>
      </c>
    </row>
    <row r="2918" spans="1:24" ht="60" hidden="1">
      <c r="A2918" s="360" t="s">
        <v>15046</v>
      </c>
      <c r="B2918" s="361" t="s">
        <v>12791</v>
      </c>
      <c r="C2918" s="361">
        <v>15</v>
      </c>
      <c r="D2918" s="361" t="s">
        <v>7499</v>
      </c>
      <c r="E2918" s="361" t="s">
        <v>15047</v>
      </c>
      <c r="F2918" s="361" t="s">
        <v>16218</v>
      </c>
      <c r="G2918" s="361" t="s">
        <v>14976</v>
      </c>
      <c r="H2918" s="361">
        <v>807</v>
      </c>
      <c r="I2918" s="363" t="s">
        <v>14976</v>
      </c>
      <c r="J2918" s="363" t="s">
        <v>12708</v>
      </c>
      <c r="K2918" s="360" t="s">
        <v>13789</v>
      </c>
      <c r="L2918" s="360" t="s">
        <v>15048</v>
      </c>
      <c r="M2918" s="360"/>
      <c r="N2918" s="363" t="s">
        <v>16219</v>
      </c>
      <c r="O2918" s="363" t="s">
        <v>13844</v>
      </c>
      <c r="P2918" s="363" t="s">
        <v>15049</v>
      </c>
      <c r="Q2918" s="363" t="s">
        <v>15050</v>
      </c>
      <c r="R2918" s="363" t="s">
        <v>16220</v>
      </c>
      <c r="S2918" s="363" t="s">
        <v>10575</v>
      </c>
      <c r="T2918" s="419" t="str">
        <f t="shared" si="91"/>
        <v>807Xã Long Phú Thuận</v>
      </c>
      <c r="U2918" t="e">
        <f>VLOOKUP(S2918,'DM CQT mới'!$E$7:$E$132,1,)</f>
        <v>#N/A</v>
      </c>
      <c r="V2918" s="360" t="s">
        <v>15048</v>
      </c>
      <c r="W2918" s="363" t="s">
        <v>16219</v>
      </c>
      <c r="X2918" t="b">
        <f t="shared" si="90"/>
        <v>0</v>
      </c>
    </row>
    <row r="2919" spans="1:24" ht="60" hidden="1">
      <c r="A2919" s="360" t="s">
        <v>15046</v>
      </c>
      <c r="B2919" s="361" t="s">
        <v>12791</v>
      </c>
      <c r="C2919" s="361">
        <v>15</v>
      </c>
      <c r="D2919" s="361" t="s">
        <v>7499</v>
      </c>
      <c r="E2919" s="361" t="s">
        <v>15047</v>
      </c>
      <c r="F2919" s="361" t="s">
        <v>16218</v>
      </c>
      <c r="G2919" s="361" t="s">
        <v>14976</v>
      </c>
      <c r="H2919" s="361">
        <v>807</v>
      </c>
      <c r="I2919" s="363" t="s">
        <v>14976</v>
      </c>
      <c r="J2919" s="363" t="s">
        <v>12708</v>
      </c>
      <c r="K2919" s="360" t="s">
        <v>13789</v>
      </c>
      <c r="L2919" s="360" t="s">
        <v>15048</v>
      </c>
      <c r="M2919" s="360"/>
      <c r="N2919" s="363" t="s">
        <v>16219</v>
      </c>
      <c r="O2919" s="363" t="s">
        <v>13844</v>
      </c>
      <c r="P2919" s="363" t="s">
        <v>15049</v>
      </c>
      <c r="Q2919" s="363" t="s">
        <v>15050</v>
      </c>
      <c r="R2919" s="363" t="s">
        <v>16220</v>
      </c>
      <c r="S2919" s="363" t="s">
        <v>9837</v>
      </c>
      <c r="T2919" s="419" t="str">
        <f t="shared" si="91"/>
        <v>807Phường An Bình</v>
      </c>
      <c r="U2919" t="e">
        <f>VLOOKUP(S2919,'DM CQT mới'!$E$7:$E$132,1,)</f>
        <v>#N/A</v>
      </c>
      <c r="V2919" s="360" t="s">
        <v>15048</v>
      </c>
      <c r="W2919" s="363" t="s">
        <v>16219</v>
      </c>
      <c r="X2919" t="b">
        <f t="shared" si="90"/>
        <v>0</v>
      </c>
    </row>
    <row r="2920" spans="1:24" ht="60" hidden="1">
      <c r="A2920" s="360" t="s">
        <v>15046</v>
      </c>
      <c r="B2920" s="361" t="s">
        <v>12791</v>
      </c>
      <c r="C2920" s="361">
        <v>15</v>
      </c>
      <c r="D2920" s="361" t="s">
        <v>7499</v>
      </c>
      <c r="E2920" s="361" t="s">
        <v>15047</v>
      </c>
      <c r="F2920" s="361" t="s">
        <v>16218</v>
      </c>
      <c r="G2920" s="361" t="s">
        <v>14976</v>
      </c>
      <c r="H2920" s="361">
        <v>807</v>
      </c>
      <c r="I2920" s="363" t="s">
        <v>14976</v>
      </c>
      <c r="J2920" s="363" t="s">
        <v>12708</v>
      </c>
      <c r="K2920" s="360" t="s">
        <v>13789</v>
      </c>
      <c r="L2920" s="360" t="s">
        <v>15048</v>
      </c>
      <c r="M2920" s="360"/>
      <c r="N2920" s="363" t="s">
        <v>16219</v>
      </c>
      <c r="O2920" s="363" t="s">
        <v>13844</v>
      </c>
      <c r="P2920" s="363" t="s">
        <v>15049</v>
      </c>
      <c r="Q2920" s="363" t="s">
        <v>15050</v>
      </c>
      <c r="R2920" s="363" t="s">
        <v>16220</v>
      </c>
      <c r="S2920" s="363" t="s">
        <v>10571</v>
      </c>
      <c r="T2920" s="419" t="str">
        <f t="shared" si="91"/>
        <v>807Phường Hồng Ngự</v>
      </c>
      <c r="U2920" t="e">
        <f>VLOOKUP(S2920,'DM CQT mới'!$E$7:$E$132,1,)</f>
        <v>#N/A</v>
      </c>
      <c r="V2920" s="360" t="s">
        <v>15048</v>
      </c>
      <c r="W2920" s="363" t="s">
        <v>16219</v>
      </c>
      <c r="X2920" t="b">
        <f t="shared" si="90"/>
        <v>0</v>
      </c>
    </row>
    <row r="2921" spans="1:24" ht="60" hidden="1">
      <c r="A2921" s="360" t="s">
        <v>15046</v>
      </c>
      <c r="B2921" s="361" t="s">
        <v>12791</v>
      </c>
      <c r="C2921" s="361">
        <v>15</v>
      </c>
      <c r="D2921" s="361" t="s">
        <v>7499</v>
      </c>
      <c r="E2921" s="361" t="s">
        <v>15047</v>
      </c>
      <c r="F2921" s="361" t="s">
        <v>16218</v>
      </c>
      <c r="G2921" s="361" t="s">
        <v>14976</v>
      </c>
      <c r="H2921" s="361">
        <v>807</v>
      </c>
      <c r="I2921" s="363" t="s">
        <v>14976</v>
      </c>
      <c r="J2921" s="363" t="s">
        <v>12708</v>
      </c>
      <c r="K2921" s="360" t="s">
        <v>13789</v>
      </c>
      <c r="L2921" s="360" t="s">
        <v>15048</v>
      </c>
      <c r="M2921" s="360"/>
      <c r="N2921" s="363" t="s">
        <v>16219</v>
      </c>
      <c r="O2921" s="363" t="s">
        <v>13844</v>
      </c>
      <c r="P2921" s="363" t="s">
        <v>15049</v>
      </c>
      <c r="Q2921" s="363" t="s">
        <v>15050</v>
      </c>
      <c r="R2921" s="363" t="s">
        <v>16220</v>
      </c>
      <c r="S2921" s="363" t="s">
        <v>10572</v>
      </c>
      <c r="T2921" s="419" t="str">
        <f t="shared" si="91"/>
        <v>807Phường Thường Lạc</v>
      </c>
      <c r="U2921" t="e">
        <f>VLOOKUP(S2921,'DM CQT mới'!$E$7:$E$132,1,)</f>
        <v>#N/A</v>
      </c>
      <c r="V2921" s="360" t="s">
        <v>15048</v>
      </c>
      <c r="W2921" s="363" t="s">
        <v>16219</v>
      </c>
      <c r="X2921" t="b">
        <f t="shared" si="90"/>
        <v>0</v>
      </c>
    </row>
    <row r="2922" spans="1:24" ht="60" hidden="1">
      <c r="A2922" s="360" t="s">
        <v>15046</v>
      </c>
      <c r="B2922" s="361" t="s">
        <v>12791</v>
      </c>
      <c r="C2922" s="361">
        <v>15</v>
      </c>
      <c r="D2922" s="361" t="s">
        <v>7499</v>
      </c>
      <c r="E2922" s="361" t="s">
        <v>15047</v>
      </c>
      <c r="F2922" s="361" t="s">
        <v>16218</v>
      </c>
      <c r="G2922" s="361" t="s">
        <v>14976</v>
      </c>
      <c r="H2922" s="361">
        <v>807</v>
      </c>
      <c r="I2922" s="363" t="s">
        <v>14976</v>
      </c>
      <c r="J2922" s="363" t="s">
        <v>12708</v>
      </c>
      <c r="K2922" s="360" t="s">
        <v>13789</v>
      </c>
      <c r="L2922" s="360" t="s">
        <v>15048</v>
      </c>
      <c r="M2922" s="360"/>
      <c r="N2922" s="363" t="s">
        <v>16219</v>
      </c>
      <c r="O2922" s="363" t="s">
        <v>13844</v>
      </c>
      <c r="P2922" s="363" t="s">
        <v>15049</v>
      </c>
      <c r="Q2922" s="363" t="s">
        <v>15050</v>
      </c>
      <c r="R2922" s="363" t="s">
        <v>16220</v>
      </c>
      <c r="S2922" s="363" t="s">
        <v>10569</v>
      </c>
      <c r="T2922" s="419" t="str">
        <f t="shared" si="91"/>
        <v>807Xã Tân Hồng</v>
      </c>
      <c r="U2922" t="e">
        <f>VLOOKUP(S2922,'DM CQT mới'!$E$7:$E$132,1,)</f>
        <v>#N/A</v>
      </c>
      <c r="V2922" s="360" t="s">
        <v>15048</v>
      </c>
      <c r="W2922" s="363" t="s">
        <v>16219</v>
      </c>
      <c r="X2922" t="b">
        <f t="shared" si="90"/>
        <v>0</v>
      </c>
    </row>
    <row r="2923" spans="1:24" ht="60" hidden="1">
      <c r="A2923" s="360" t="s">
        <v>15046</v>
      </c>
      <c r="B2923" s="361" t="s">
        <v>12791</v>
      </c>
      <c r="C2923" s="361">
        <v>15</v>
      </c>
      <c r="D2923" s="361" t="s">
        <v>7499</v>
      </c>
      <c r="E2923" s="361" t="s">
        <v>15047</v>
      </c>
      <c r="F2923" s="361" t="s">
        <v>16218</v>
      </c>
      <c r="G2923" s="361" t="s">
        <v>14976</v>
      </c>
      <c r="H2923" s="361">
        <v>807</v>
      </c>
      <c r="I2923" s="363" t="s">
        <v>14976</v>
      </c>
      <c r="J2923" s="363" t="s">
        <v>12708</v>
      </c>
      <c r="K2923" s="360" t="s">
        <v>13789</v>
      </c>
      <c r="L2923" s="360" t="s">
        <v>15048</v>
      </c>
      <c r="M2923" s="360"/>
      <c r="N2923" s="363" t="s">
        <v>16219</v>
      </c>
      <c r="O2923" s="363" t="s">
        <v>13844</v>
      </c>
      <c r="P2923" s="363" t="s">
        <v>15049</v>
      </c>
      <c r="Q2923" s="363" t="s">
        <v>15050</v>
      </c>
      <c r="R2923" s="363" t="s">
        <v>16220</v>
      </c>
      <c r="S2923" s="363" t="s">
        <v>8218</v>
      </c>
      <c r="T2923" s="419" t="str">
        <f t="shared" si="91"/>
        <v>807Xã Tân Thành</v>
      </c>
      <c r="U2923" t="e">
        <f>VLOOKUP(S2923,'DM CQT mới'!$E$7:$E$132,1,)</f>
        <v>#N/A</v>
      </c>
      <c r="V2923" s="360" t="s">
        <v>15048</v>
      </c>
      <c r="W2923" s="363" t="s">
        <v>16219</v>
      </c>
      <c r="X2923" t="b">
        <f t="shared" si="90"/>
        <v>0</v>
      </c>
    </row>
    <row r="2924" spans="1:24" ht="60" hidden="1">
      <c r="A2924" s="360" t="s">
        <v>15046</v>
      </c>
      <c r="B2924" s="361" t="s">
        <v>12791</v>
      </c>
      <c r="C2924" s="361">
        <v>15</v>
      </c>
      <c r="D2924" s="361" t="s">
        <v>7499</v>
      </c>
      <c r="E2924" s="361" t="s">
        <v>15047</v>
      </c>
      <c r="F2924" s="361" t="s">
        <v>16218</v>
      </c>
      <c r="G2924" s="361" t="s">
        <v>14976</v>
      </c>
      <c r="H2924" s="361">
        <v>807</v>
      </c>
      <c r="I2924" s="363" t="s">
        <v>14976</v>
      </c>
      <c r="J2924" s="363" t="s">
        <v>12708</v>
      </c>
      <c r="K2924" s="360" t="s">
        <v>13789</v>
      </c>
      <c r="L2924" s="360" t="s">
        <v>15048</v>
      </c>
      <c r="M2924" s="360"/>
      <c r="N2924" s="363" t="s">
        <v>16219</v>
      </c>
      <c r="O2924" s="363" t="s">
        <v>13844</v>
      </c>
      <c r="P2924" s="363" t="s">
        <v>15049</v>
      </c>
      <c r="Q2924" s="363" t="s">
        <v>15050</v>
      </c>
      <c r="R2924" s="363" t="s">
        <v>16220</v>
      </c>
      <c r="S2924" s="363" t="s">
        <v>10570</v>
      </c>
      <c r="T2924" s="419" t="str">
        <f t="shared" si="91"/>
        <v>807Xã Tân Hộ Cơ</v>
      </c>
      <c r="U2924" t="e">
        <f>VLOOKUP(S2924,'DM CQT mới'!$E$7:$E$132,1,)</f>
        <v>#N/A</v>
      </c>
      <c r="V2924" s="360" t="s">
        <v>15048</v>
      </c>
      <c r="W2924" s="363" t="s">
        <v>16219</v>
      </c>
      <c r="X2924" t="b">
        <f t="shared" si="90"/>
        <v>0</v>
      </c>
    </row>
    <row r="2925" spans="1:24" ht="60" hidden="1">
      <c r="A2925" s="360" t="s">
        <v>15046</v>
      </c>
      <c r="B2925" s="361" t="s">
        <v>12791</v>
      </c>
      <c r="C2925" s="361">
        <v>15</v>
      </c>
      <c r="D2925" s="361" t="s">
        <v>7499</v>
      </c>
      <c r="E2925" s="361" t="s">
        <v>15047</v>
      </c>
      <c r="F2925" s="361" t="s">
        <v>16218</v>
      </c>
      <c r="G2925" s="361" t="s">
        <v>14976</v>
      </c>
      <c r="H2925" s="361">
        <v>807</v>
      </c>
      <c r="I2925" s="363" t="s">
        <v>14976</v>
      </c>
      <c r="J2925" s="363" t="s">
        <v>12708</v>
      </c>
      <c r="K2925" s="360" t="s">
        <v>13789</v>
      </c>
      <c r="L2925" s="360" t="s">
        <v>15048</v>
      </c>
      <c r="M2925" s="360"/>
      <c r="N2925" s="363" t="s">
        <v>16219</v>
      </c>
      <c r="O2925" s="363" t="s">
        <v>13844</v>
      </c>
      <c r="P2925" s="363" t="s">
        <v>15049</v>
      </c>
      <c r="Q2925" s="363" t="s">
        <v>15050</v>
      </c>
      <c r="R2925" s="363" t="s">
        <v>16220</v>
      </c>
      <c r="S2925" s="363" t="s">
        <v>10209</v>
      </c>
      <c r="T2925" s="419" t="str">
        <f t="shared" si="91"/>
        <v>807Xã An Phước</v>
      </c>
      <c r="U2925" t="e">
        <f>VLOOKUP(S2925,'DM CQT mới'!$E$7:$E$132,1,)</f>
        <v>#N/A</v>
      </c>
      <c r="V2925" s="360" t="s">
        <v>15048</v>
      </c>
      <c r="W2925" s="363" t="s">
        <v>16219</v>
      </c>
      <c r="X2925" t="b">
        <f t="shared" si="90"/>
        <v>0</v>
      </c>
    </row>
    <row r="2926" spans="1:24" ht="45" hidden="1">
      <c r="A2926" s="360" t="s">
        <v>15051</v>
      </c>
      <c r="B2926" s="361" t="s">
        <v>12791</v>
      </c>
      <c r="C2926" s="361">
        <v>16</v>
      </c>
      <c r="D2926" s="361" t="s">
        <v>2252</v>
      </c>
      <c r="E2926" s="361" t="s">
        <v>15052</v>
      </c>
      <c r="F2926" s="361" t="s">
        <v>16221</v>
      </c>
      <c r="G2926" s="361" t="s">
        <v>14976</v>
      </c>
      <c r="H2926" s="361">
        <v>807</v>
      </c>
      <c r="I2926" s="363" t="s">
        <v>14976</v>
      </c>
      <c r="J2926" s="363" t="s">
        <v>12708</v>
      </c>
      <c r="K2926" s="360" t="s">
        <v>7966</v>
      </c>
      <c r="L2926" s="360" t="s">
        <v>15053</v>
      </c>
      <c r="M2926" s="360"/>
      <c r="N2926" s="363" t="s">
        <v>16222</v>
      </c>
      <c r="O2926" s="363" t="s">
        <v>13844</v>
      </c>
      <c r="P2926" s="363" t="s">
        <v>15054</v>
      </c>
      <c r="Q2926" s="363" t="s">
        <v>14144</v>
      </c>
      <c r="R2926" s="363" t="s">
        <v>16223</v>
      </c>
      <c r="S2926" s="363" t="s">
        <v>15398</v>
      </c>
      <c r="T2926" s="419" t="str">
        <f t="shared" si="91"/>
        <v>807Xã An Hòa</v>
      </c>
      <c r="U2926" t="e">
        <f>VLOOKUP(S2926,'DM CQT mới'!$E$7:$E$132,1,)</f>
        <v>#N/A</v>
      </c>
      <c r="V2926" s="360" t="s">
        <v>15053</v>
      </c>
      <c r="W2926" s="363" t="s">
        <v>16222</v>
      </c>
      <c r="X2926" t="b">
        <f t="shared" si="90"/>
        <v>0</v>
      </c>
    </row>
    <row r="2927" spans="1:24" ht="45" hidden="1">
      <c r="A2927" s="360" t="s">
        <v>15051</v>
      </c>
      <c r="B2927" s="361" t="s">
        <v>12791</v>
      </c>
      <c r="C2927" s="361">
        <v>16</v>
      </c>
      <c r="D2927" s="361" t="s">
        <v>2252</v>
      </c>
      <c r="E2927" s="361" t="s">
        <v>15052</v>
      </c>
      <c r="F2927" s="361" t="s">
        <v>16221</v>
      </c>
      <c r="G2927" s="361" t="s">
        <v>14976</v>
      </c>
      <c r="H2927" s="361">
        <v>807</v>
      </c>
      <c r="I2927" s="363" t="s">
        <v>14976</v>
      </c>
      <c r="J2927" s="363" t="s">
        <v>12708</v>
      </c>
      <c r="K2927" s="360" t="s">
        <v>7966</v>
      </c>
      <c r="L2927" s="360" t="s">
        <v>15053</v>
      </c>
      <c r="M2927" s="360"/>
      <c r="N2927" s="363" t="s">
        <v>16222</v>
      </c>
      <c r="O2927" s="363" t="s">
        <v>13844</v>
      </c>
      <c r="P2927" s="363" t="s">
        <v>15054</v>
      </c>
      <c r="Q2927" s="363" t="s">
        <v>14144</v>
      </c>
      <c r="R2927" s="363" t="s">
        <v>16223</v>
      </c>
      <c r="S2927" s="363" t="s">
        <v>8568</v>
      </c>
      <c r="T2927" s="419" t="str">
        <f t="shared" si="91"/>
        <v>807Xã Tam Nông</v>
      </c>
      <c r="U2927" t="e">
        <f>VLOOKUP(S2927,'DM CQT mới'!$E$7:$E$132,1,)</f>
        <v>#N/A</v>
      </c>
      <c r="V2927" s="360" t="s">
        <v>15053</v>
      </c>
      <c r="W2927" s="363" t="s">
        <v>16222</v>
      </c>
      <c r="X2927" t="b">
        <f t="shared" si="90"/>
        <v>0</v>
      </c>
    </row>
    <row r="2928" spans="1:24" ht="45" hidden="1">
      <c r="A2928" s="360" t="s">
        <v>15051</v>
      </c>
      <c r="B2928" s="361" t="s">
        <v>12791</v>
      </c>
      <c r="C2928" s="361">
        <v>16</v>
      </c>
      <c r="D2928" s="361" t="s">
        <v>2252</v>
      </c>
      <c r="E2928" s="361" t="s">
        <v>15052</v>
      </c>
      <c r="F2928" s="361" t="s">
        <v>16221</v>
      </c>
      <c r="G2928" s="361" t="s">
        <v>14976</v>
      </c>
      <c r="H2928" s="361">
        <v>807</v>
      </c>
      <c r="I2928" s="363" t="s">
        <v>14976</v>
      </c>
      <c r="J2928" s="363" t="s">
        <v>12708</v>
      </c>
      <c r="K2928" s="360" t="s">
        <v>7966</v>
      </c>
      <c r="L2928" s="360" t="s">
        <v>15053</v>
      </c>
      <c r="M2928" s="360"/>
      <c r="N2928" s="363" t="s">
        <v>16222</v>
      </c>
      <c r="O2928" s="363" t="s">
        <v>13844</v>
      </c>
      <c r="P2928" s="363" t="s">
        <v>15054</v>
      </c>
      <c r="Q2928" s="363" t="s">
        <v>14144</v>
      </c>
      <c r="R2928" s="363" t="s">
        <v>16223</v>
      </c>
      <c r="S2928" s="363" t="s">
        <v>10576</v>
      </c>
      <c r="T2928" s="419" t="str">
        <f t="shared" si="91"/>
        <v>807Xã Phú Thọ</v>
      </c>
      <c r="U2928" t="e">
        <f>VLOOKUP(S2928,'DM CQT mới'!$E$7:$E$132,1,)</f>
        <v>#N/A</v>
      </c>
      <c r="V2928" s="360" t="s">
        <v>15053</v>
      </c>
      <c r="W2928" s="363" t="s">
        <v>16222</v>
      </c>
      <c r="X2928" t="b">
        <f t="shared" si="90"/>
        <v>0</v>
      </c>
    </row>
    <row r="2929" spans="1:24" ht="45" hidden="1">
      <c r="A2929" s="360" t="s">
        <v>15051</v>
      </c>
      <c r="B2929" s="361" t="s">
        <v>12791</v>
      </c>
      <c r="C2929" s="361">
        <v>16</v>
      </c>
      <c r="D2929" s="361" t="s">
        <v>2252</v>
      </c>
      <c r="E2929" s="361" t="s">
        <v>15052</v>
      </c>
      <c r="F2929" s="361" t="s">
        <v>16221</v>
      </c>
      <c r="G2929" s="361" t="s">
        <v>14976</v>
      </c>
      <c r="H2929" s="361">
        <v>807</v>
      </c>
      <c r="I2929" s="363" t="s">
        <v>14976</v>
      </c>
      <c r="J2929" s="363" t="s">
        <v>12708</v>
      </c>
      <c r="K2929" s="360" t="s">
        <v>7966</v>
      </c>
      <c r="L2929" s="360" t="s">
        <v>15053</v>
      </c>
      <c r="M2929" s="360"/>
      <c r="N2929" s="363" t="s">
        <v>16222</v>
      </c>
      <c r="O2929" s="363" t="s">
        <v>13844</v>
      </c>
      <c r="P2929" s="363" t="s">
        <v>15054</v>
      </c>
      <c r="Q2929" s="363" t="s">
        <v>14144</v>
      </c>
      <c r="R2929" s="363" t="s">
        <v>16223</v>
      </c>
      <c r="S2929" s="363" t="s">
        <v>10577</v>
      </c>
      <c r="T2929" s="419" t="str">
        <f t="shared" si="91"/>
        <v>807Xã Tràm Chim</v>
      </c>
      <c r="U2929" t="e">
        <f>VLOOKUP(S2929,'DM CQT mới'!$E$7:$E$132,1,)</f>
        <v>#N/A</v>
      </c>
      <c r="V2929" s="360" t="s">
        <v>15053</v>
      </c>
      <c r="W2929" s="363" t="s">
        <v>16222</v>
      </c>
      <c r="X2929" t="b">
        <f t="shared" si="90"/>
        <v>0</v>
      </c>
    </row>
    <row r="2930" spans="1:24" ht="45" hidden="1">
      <c r="A2930" s="360" t="s">
        <v>15051</v>
      </c>
      <c r="B2930" s="361" t="s">
        <v>12791</v>
      </c>
      <c r="C2930" s="361">
        <v>16</v>
      </c>
      <c r="D2930" s="361" t="s">
        <v>2252</v>
      </c>
      <c r="E2930" s="361" t="s">
        <v>15052</v>
      </c>
      <c r="F2930" s="361" t="s">
        <v>16221</v>
      </c>
      <c r="G2930" s="361" t="s">
        <v>14976</v>
      </c>
      <c r="H2930" s="361">
        <v>807</v>
      </c>
      <c r="I2930" s="363" t="s">
        <v>14976</v>
      </c>
      <c r="J2930" s="363" t="s">
        <v>12708</v>
      </c>
      <c r="K2930" s="360" t="s">
        <v>7966</v>
      </c>
      <c r="L2930" s="360" t="s">
        <v>15053</v>
      </c>
      <c r="M2930" s="360"/>
      <c r="N2930" s="363" t="s">
        <v>16222</v>
      </c>
      <c r="O2930" s="363" t="s">
        <v>13844</v>
      </c>
      <c r="P2930" s="363" t="s">
        <v>15054</v>
      </c>
      <c r="Q2930" s="363" t="s">
        <v>14144</v>
      </c>
      <c r="R2930" s="363" t="s">
        <v>16223</v>
      </c>
      <c r="S2930" s="363" t="s">
        <v>10578</v>
      </c>
      <c r="T2930" s="419" t="str">
        <f t="shared" si="91"/>
        <v>807Xã Phú Cường</v>
      </c>
      <c r="U2930" t="e">
        <f>VLOOKUP(S2930,'DM CQT mới'!$E$7:$E$132,1,)</f>
        <v>#N/A</v>
      </c>
      <c r="V2930" s="360" t="s">
        <v>15053</v>
      </c>
      <c r="W2930" s="363" t="s">
        <v>16222</v>
      </c>
      <c r="X2930" t="b">
        <f t="shared" si="90"/>
        <v>0</v>
      </c>
    </row>
    <row r="2931" spans="1:24" ht="45" hidden="1">
      <c r="A2931" s="360" t="s">
        <v>15051</v>
      </c>
      <c r="B2931" s="361" t="s">
        <v>12791</v>
      </c>
      <c r="C2931" s="361">
        <v>16</v>
      </c>
      <c r="D2931" s="361" t="s">
        <v>2252</v>
      </c>
      <c r="E2931" s="361" t="s">
        <v>15052</v>
      </c>
      <c r="F2931" s="361" t="s">
        <v>16221</v>
      </c>
      <c r="G2931" s="361" t="s">
        <v>14976</v>
      </c>
      <c r="H2931" s="361">
        <v>807</v>
      </c>
      <c r="I2931" s="363" t="s">
        <v>14976</v>
      </c>
      <c r="J2931" s="363" t="s">
        <v>12708</v>
      </c>
      <c r="K2931" s="360" t="s">
        <v>7966</v>
      </c>
      <c r="L2931" s="360" t="s">
        <v>15053</v>
      </c>
      <c r="M2931" s="360"/>
      <c r="N2931" s="363" t="s">
        <v>16222</v>
      </c>
      <c r="O2931" s="363" t="s">
        <v>13844</v>
      </c>
      <c r="P2931" s="363" t="s">
        <v>15054</v>
      </c>
      <c r="Q2931" s="363" t="s">
        <v>14144</v>
      </c>
      <c r="R2931" s="363" t="s">
        <v>16223</v>
      </c>
      <c r="S2931" s="363" t="s">
        <v>10379</v>
      </c>
      <c r="T2931" s="419" t="str">
        <f t="shared" si="91"/>
        <v>807Xã An Long</v>
      </c>
      <c r="U2931" t="e">
        <f>VLOOKUP(S2931,'DM CQT mới'!$E$7:$E$132,1,)</f>
        <v>#N/A</v>
      </c>
      <c r="V2931" s="360" t="s">
        <v>15053</v>
      </c>
      <c r="W2931" s="363" t="s">
        <v>16222</v>
      </c>
      <c r="X2931" t="b">
        <f t="shared" si="90"/>
        <v>0</v>
      </c>
    </row>
    <row r="2932" spans="1:24" ht="45" hidden="1">
      <c r="A2932" s="360" t="s">
        <v>15051</v>
      </c>
      <c r="B2932" s="361" t="s">
        <v>12791</v>
      </c>
      <c r="C2932" s="361">
        <v>16</v>
      </c>
      <c r="D2932" s="361" t="s">
        <v>2252</v>
      </c>
      <c r="E2932" s="361" t="s">
        <v>15052</v>
      </c>
      <c r="F2932" s="361" t="s">
        <v>16221</v>
      </c>
      <c r="G2932" s="361" t="s">
        <v>14976</v>
      </c>
      <c r="H2932" s="361">
        <v>807</v>
      </c>
      <c r="I2932" s="363" t="s">
        <v>14976</v>
      </c>
      <c r="J2932" s="363" t="s">
        <v>12708</v>
      </c>
      <c r="K2932" s="360" t="s">
        <v>7966</v>
      </c>
      <c r="L2932" s="360" t="s">
        <v>15053</v>
      </c>
      <c r="M2932" s="360"/>
      <c r="N2932" s="363" t="s">
        <v>16222</v>
      </c>
      <c r="O2932" s="363" t="s">
        <v>13844</v>
      </c>
      <c r="P2932" s="363" t="s">
        <v>15054</v>
      </c>
      <c r="Q2932" s="363" t="s">
        <v>14144</v>
      </c>
      <c r="R2932" s="363" t="s">
        <v>16223</v>
      </c>
      <c r="S2932" s="363" t="s">
        <v>9095</v>
      </c>
      <c r="T2932" s="419" t="str">
        <f t="shared" si="91"/>
        <v>807Xã Thanh Bình</v>
      </c>
      <c r="U2932" t="e">
        <f>VLOOKUP(S2932,'DM CQT mới'!$E$7:$E$132,1,)</f>
        <v>#N/A</v>
      </c>
      <c r="V2932" s="360" t="s">
        <v>15053</v>
      </c>
      <c r="W2932" s="363" t="s">
        <v>16222</v>
      </c>
      <c r="X2932" t="b">
        <f t="shared" si="90"/>
        <v>0</v>
      </c>
    </row>
    <row r="2933" spans="1:24" ht="45" hidden="1">
      <c r="A2933" s="360" t="s">
        <v>15051</v>
      </c>
      <c r="B2933" s="361" t="s">
        <v>12791</v>
      </c>
      <c r="C2933" s="361">
        <v>16</v>
      </c>
      <c r="D2933" s="361" t="s">
        <v>2252</v>
      </c>
      <c r="E2933" s="361" t="s">
        <v>15052</v>
      </c>
      <c r="F2933" s="361" t="s">
        <v>16221</v>
      </c>
      <c r="G2933" s="361" t="s">
        <v>14976</v>
      </c>
      <c r="H2933" s="361">
        <v>807</v>
      </c>
      <c r="I2933" s="363" t="s">
        <v>14976</v>
      </c>
      <c r="J2933" s="363" t="s">
        <v>12708</v>
      </c>
      <c r="K2933" s="360" t="s">
        <v>7966</v>
      </c>
      <c r="L2933" s="360" t="s">
        <v>15053</v>
      </c>
      <c r="M2933" s="360"/>
      <c r="N2933" s="363" t="s">
        <v>16222</v>
      </c>
      <c r="O2933" s="363" t="s">
        <v>13844</v>
      </c>
      <c r="P2933" s="363" t="s">
        <v>15054</v>
      </c>
      <c r="Q2933" s="363" t="s">
        <v>14144</v>
      </c>
      <c r="R2933" s="363" t="s">
        <v>16223</v>
      </c>
      <c r="S2933" s="363" t="s">
        <v>10135</v>
      </c>
      <c r="T2933" s="419" t="str">
        <f t="shared" si="91"/>
        <v>807Xã Tân Thạnh</v>
      </c>
      <c r="U2933" t="e">
        <f>VLOOKUP(S2933,'DM CQT mới'!$E$7:$E$132,1,)</f>
        <v>#N/A</v>
      </c>
      <c r="V2933" s="360" t="s">
        <v>15053</v>
      </c>
      <c r="W2933" s="363" t="s">
        <v>16222</v>
      </c>
      <c r="X2933" t="b">
        <f t="shared" si="90"/>
        <v>0</v>
      </c>
    </row>
    <row r="2934" spans="1:24" ht="45" hidden="1">
      <c r="A2934" s="360" t="s">
        <v>15051</v>
      </c>
      <c r="B2934" s="361" t="s">
        <v>12791</v>
      </c>
      <c r="C2934" s="361">
        <v>16</v>
      </c>
      <c r="D2934" s="361" t="s">
        <v>2252</v>
      </c>
      <c r="E2934" s="361" t="s">
        <v>15052</v>
      </c>
      <c r="F2934" s="361" t="s">
        <v>16221</v>
      </c>
      <c r="G2934" s="361" t="s">
        <v>14976</v>
      </c>
      <c r="H2934" s="361">
        <v>807</v>
      </c>
      <c r="I2934" s="363" t="s">
        <v>14976</v>
      </c>
      <c r="J2934" s="363" t="s">
        <v>12708</v>
      </c>
      <c r="K2934" s="360" t="s">
        <v>7966</v>
      </c>
      <c r="L2934" s="360" t="s">
        <v>15053</v>
      </c>
      <c r="M2934" s="360"/>
      <c r="N2934" s="363" t="s">
        <v>16222</v>
      </c>
      <c r="O2934" s="363" t="s">
        <v>13844</v>
      </c>
      <c r="P2934" s="363" t="s">
        <v>15054</v>
      </c>
      <c r="Q2934" s="363" t="s">
        <v>14144</v>
      </c>
      <c r="R2934" s="363" t="s">
        <v>16223</v>
      </c>
      <c r="S2934" s="363" t="s">
        <v>8238</v>
      </c>
      <c r="T2934" s="419" t="str">
        <f t="shared" si="91"/>
        <v>807Xã Bình Thành</v>
      </c>
      <c r="U2934" t="e">
        <f>VLOOKUP(S2934,'DM CQT mới'!$E$7:$E$132,1,)</f>
        <v>#N/A</v>
      </c>
      <c r="V2934" s="360" t="s">
        <v>15053</v>
      </c>
      <c r="W2934" s="363" t="s">
        <v>16222</v>
      </c>
      <c r="X2934" t="b">
        <f t="shared" si="90"/>
        <v>0</v>
      </c>
    </row>
    <row r="2935" spans="1:24" ht="45" hidden="1">
      <c r="A2935" s="360" t="s">
        <v>15051</v>
      </c>
      <c r="B2935" s="361" t="s">
        <v>12791</v>
      </c>
      <c r="C2935" s="361">
        <v>16</v>
      </c>
      <c r="D2935" s="361" t="s">
        <v>2252</v>
      </c>
      <c r="E2935" s="361" t="s">
        <v>15052</v>
      </c>
      <c r="F2935" s="361" t="s">
        <v>16221</v>
      </c>
      <c r="G2935" s="361" t="s">
        <v>14976</v>
      </c>
      <c r="H2935" s="361">
        <v>807</v>
      </c>
      <c r="I2935" s="363" t="s">
        <v>14976</v>
      </c>
      <c r="J2935" s="363" t="s">
        <v>12708</v>
      </c>
      <c r="K2935" s="360" t="s">
        <v>7966</v>
      </c>
      <c r="L2935" s="360" t="s">
        <v>15053</v>
      </c>
      <c r="M2935" s="360"/>
      <c r="N2935" s="363" t="s">
        <v>16222</v>
      </c>
      <c r="O2935" s="363" t="s">
        <v>13844</v>
      </c>
      <c r="P2935" s="363" t="s">
        <v>15054</v>
      </c>
      <c r="Q2935" s="363" t="s">
        <v>14144</v>
      </c>
      <c r="R2935" s="363" t="s">
        <v>16223</v>
      </c>
      <c r="S2935" s="363" t="s">
        <v>8055</v>
      </c>
      <c r="T2935" s="419" t="str">
        <f t="shared" si="91"/>
        <v>807Xã Tân Long</v>
      </c>
      <c r="U2935" t="e">
        <f>VLOOKUP(S2935,'DM CQT mới'!$E$7:$E$132,1,)</f>
        <v>#N/A</v>
      </c>
      <c r="V2935" s="360" t="s">
        <v>15053</v>
      </c>
      <c r="W2935" s="363" t="s">
        <v>16222</v>
      </c>
      <c r="X2935" t="b">
        <f t="shared" si="90"/>
        <v>0</v>
      </c>
    </row>
    <row r="2936" spans="1:24" ht="60" hidden="1">
      <c r="A2936" s="360" t="s">
        <v>15055</v>
      </c>
      <c r="B2936" s="361" t="s">
        <v>12791</v>
      </c>
      <c r="C2936" s="361">
        <v>17</v>
      </c>
      <c r="D2936" s="361" t="s">
        <v>7535</v>
      </c>
      <c r="E2936" s="361" t="s">
        <v>15056</v>
      </c>
      <c r="F2936" s="361" t="s">
        <v>16224</v>
      </c>
      <c r="G2936" s="361" t="s">
        <v>14976</v>
      </c>
      <c r="H2936" s="361">
        <v>807</v>
      </c>
      <c r="I2936" s="363" t="s">
        <v>14976</v>
      </c>
      <c r="J2936" s="363" t="s">
        <v>12708</v>
      </c>
      <c r="K2936" s="360" t="s">
        <v>13796</v>
      </c>
      <c r="L2936" s="360" t="s">
        <v>15057</v>
      </c>
      <c r="M2936" s="360"/>
      <c r="N2936" s="363" t="s">
        <v>16225</v>
      </c>
      <c r="O2936" s="363" t="s">
        <v>13844</v>
      </c>
      <c r="P2936" s="363" t="s">
        <v>15058</v>
      </c>
      <c r="Q2936" s="363" t="s">
        <v>15059</v>
      </c>
      <c r="R2936" s="363" t="s">
        <v>16226</v>
      </c>
      <c r="S2936" s="363" t="s">
        <v>10584</v>
      </c>
      <c r="T2936" s="419" t="str">
        <f t="shared" si="91"/>
        <v>807Xã Phong Mỹ</v>
      </c>
      <c r="U2936" t="e">
        <f>VLOOKUP(S2936,'DM CQT mới'!$E$7:$E$132,1,)</f>
        <v>#N/A</v>
      </c>
      <c r="V2936" s="360" t="s">
        <v>15057</v>
      </c>
      <c r="W2936" s="363" t="s">
        <v>16225</v>
      </c>
      <c r="X2936" t="b">
        <f t="shared" si="90"/>
        <v>0</v>
      </c>
    </row>
    <row r="2937" spans="1:24" ht="60" hidden="1">
      <c r="A2937" s="360" t="s">
        <v>15055</v>
      </c>
      <c r="B2937" s="361" t="s">
        <v>12791</v>
      </c>
      <c r="C2937" s="361">
        <v>17</v>
      </c>
      <c r="D2937" s="361" t="s">
        <v>7535</v>
      </c>
      <c r="E2937" s="361" t="s">
        <v>15056</v>
      </c>
      <c r="F2937" s="361" t="s">
        <v>16224</v>
      </c>
      <c r="G2937" s="361" t="s">
        <v>14976</v>
      </c>
      <c r="H2937" s="361">
        <v>807</v>
      </c>
      <c r="I2937" s="363" t="s">
        <v>14976</v>
      </c>
      <c r="J2937" s="363" t="s">
        <v>12708</v>
      </c>
      <c r="K2937" s="360" t="s">
        <v>13796</v>
      </c>
      <c r="L2937" s="360" t="s">
        <v>15057</v>
      </c>
      <c r="M2937" s="360"/>
      <c r="N2937" s="363" t="s">
        <v>16225</v>
      </c>
      <c r="O2937" s="363" t="s">
        <v>13844</v>
      </c>
      <c r="P2937" s="363" t="s">
        <v>15058</v>
      </c>
      <c r="Q2937" s="363" t="s">
        <v>15059</v>
      </c>
      <c r="R2937" s="363" t="s">
        <v>16226</v>
      </c>
      <c r="S2937" s="363" t="s">
        <v>10585</v>
      </c>
      <c r="T2937" s="419" t="str">
        <f t="shared" si="91"/>
        <v>807Xã Ba Sao</v>
      </c>
      <c r="U2937" t="e">
        <f>VLOOKUP(S2937,'DM CQT mới'!$E$7:$E$132,1,)</f>
        <v>#N/A</v>
      </c>
      <c r="V2937" s="360" t="s">
        <v>15057</v>
      </c>
      <c r="W2937" s="363" t="s">
        <v>16225</v>
      </c>
      <c r="X2937" t="b">
        <f t="shared" si="90"/>
        <v>0</v>
      </c>
    </row>
    <row r="2938" spans="1:24" ht="60" hidden="1">
      <c r="A2938" s="360" t="s">
        <v>15055</v>
      </c>
      <c r="B2938" s="361" t="s">
        <v>12791</v>
      </c>
      <c r="C2938" s="361">
        <v>17</v>
      </c>
      <c r="D2938" s="361" t="s">
        <v>7535</v>
      </c>
      <c r="E2938" s="361" t="s">
        <v>15056</v>
      </c>
      <c r="F2938" s="361" t="s">
        <v>16224</v>
      </c>
      <c r="G2938" s="361" t="s">
        <v>14976</v>
      </c>
      <c r="H2938" s="361">
        <v>807</v>
      </c>
      <c r="I2938" s="363" t="s">
        <v>14976</v>
      </c>
      <c r="J2938" s="363" t="s">
        <v>12708</v>
      </c>
      <c r="K2938" s="360" t="s">
        <v>13796</v>
      </c>
      <c r="L2938" s="360" t="s">
        <v>15057</v>
      </c>
      <c r="M2938" s="360"/>
      <c r="N2938" s="363" t="s">
        <v>16225</v>
      </c>
      <c r="O2938" s="363" t="s">
        <v>13844</v>
      </c>
      <c r="P2938" s="363" t="s">
        <v>15058</v>
      </c>
      <c r="Q2938" s="363" t="s">
        <v>15059</v>
      </c>
      <c r="R2938" s="363" t="s">
        <v>16226</v>
      </c>
      <c r="S2938" s="363" t="s">
        <v>10586</v>
      </c>
      <c r="T2938" s="419" t="str">
        <f t="shared" si="91"/>
        <v>807Xã Mỹ Thọ</v>
      </c>
      <c r="U2938" t="e">
        <f>VLOOKUP(S2938,'DM CQT mới'!$E$7:$E$132,1,)</f>
        <v>#N/A</v>
      </c>
      <c r="V2938" s="360" t="s">
        <v>15057</v>
      </c>
      <c r="W2938" s="363" t="s">
        <v>16225</v>
      </c>
      <c r="X2938" t="b">
        <f t="shared" si="90"/>
        <v>0</v>
      </c>
    </row>
    <row r="2939" spans="1:24" ht="60" hidden="1">
      <c r="A2939" s="360" t="s">
        <v>15055</v>
      </c>
      <c r="B2939" s="361" t="s">
        <v>12791</v>
      </c>
      <c r="C2939" s="361">
        <v>17</v>
      </c>
      <c r="D2939" s="361" t="s">
        <v>7535</v>
      </c>
      <c r="E2939" s="361" t="s">
        <v>15056</v>
      </c>
      <c r="F2939" s="361" t="s">
        <v>16224</v>
      </c>
      <c r="G2939" s="361" t="s">
        <v>14976</v>
      </c>
      <c r="H2939" s="361">
        <v>807</v>
      </c>
      <c r="I2939" s="363" t="s">
        <v>14976</v>
      </c>
      <c r="J2939" s="363" t="s">
        <v>12708</v>
      </c>
      <c r="K2939" s="360" t="s">
        <v>13796</v>
      </c>
      <c r="L2939" s="360" t="s">
        <v>15057</v>
      </c>
      <c r="M2939" s="360"/>
      <c r="N2939" s="363" t="s">
        <v>16225</v>
      </c>
      <c r="O2939" s="363" t="s">
        <v>13844</v>
      </c>
      <c r="P2939" s="363" t="s">
        <v>15058</v>
      </c>
      <c r="Q2939" s="363" t="s">
        <v>15059</v>
      </c>
      <c r="R2939" s="363" t="s">
        <v>16226</v>
      </c>
      <c r="S2939" s="363" t="s">
        <v>10587</v>
      </c>
      <c r="T2939" s="419" t="str">
        <f t="shared" si="91"/>
        <v>807Xã Bình Hàng Trung</v>
      </c>
      <c r="U2939" t="e">
        <f>VLOOKUP(S2939,'DM CQT mới'!$E$7:$E$132,1,)</f>
        <v>#N/A</v>
      </c>
      <c r="V2939" s="360" t="s">
        <v>15057</v>
      </c>
      <c r="W2939" s="363" t="s">
        <v>16225</v>
      </c>
      <c r="X2939" t="b">
        <f t="shared" si="90"/>
        <v>0</v>
      </c>
    </row>
    <row r="2940" spans="1:24" ht="60" hidden="1">
      <c r="A2940" s="360" t="s">
        <v>15055</v>
      </c>
      <c r="B2940" s="361" t="s">
        <v>12791</v>
      </c>
      <c r="C2940" s="361">
        <v>17</v>
      </c>
      <c r="D2940" s="361" t="s">
        <v>7535</v>
      </c>
      <c r="E2940" s="361" t="s">
        <v>15056</v>
      </c>
      <c r="F2940" s="361" t="s">
        <v>16224</v>
      </c>
      <c r="G2940" s="361" t="s">
        <v>14976</v>
      </c>
      <c r="H2940" s="361">
        <v>807</v>
      </c>
      <c r="I2940" s="363" t="s">
        <v>14976</v>
      </c>
      <c r="J2940" s="363" t="s">
        <v>12708</v>
      </c>
      <c r="K2940" s="360" t="s">
        <v>13796</v>
      </c>
      <c r="L2940" s="360" t="s">
        <v>15057</v>
      </c>
      <c r="M2940" s="360"/>
      <c r="N2940" s="363" t="s">
        <v>16225</v>
      </c>
      <c r="O2940" s="363" t="s">
        <v>13844</v>
      </c>
      <c r="P2940" s="363" t="s">
        <v>15058</v>
      </c>
      <c r="Q2940" s="363" t="s">
        <v>15059</v>
      </c>
      <c r="R2940" s="363" t="s">
        <v>16226</v>
      </c>
      <c r="S2940" s="363" t="s">
        <v>10588</v>
      </c>
      <c r="T2940" s="419" t="str">
        <f t="shared" si="91"/>
        <v>807Xã Mỹ Hiệp</v>
      </c>
      <c r="U2940" t="e">
        <f>VLOOKUP(S2940,'DM CQT mới'!$E$7:$E$132,1,)</f>
        <v>#N/A</v>
      </c>
      <c r="V2940" s="360" t="s">
        <v>15057</v>
      </c>
      <c r="W2940" s="363" t="s">
        <v>16225</v>
      </c>
      <c r="X2940" t="b">
        <f t="shared" si="90"/>
        <v>0</v>
      </c>
    </row>
    <row r="2941" spans="1:24" ht="60" hidden="1">
      <c r="A2941" s="360" t="s">
        <v>15055</v>
      </c>
      <c r="B2941" s="361" t="s">
        <v>12791</v>
      </c>
      <c r="C2941" s="361">
        <v>17</v>
      </c>
      <c r="D2941" s="361" t="s">
        <v>7535</v>
      </c>
      <c r="E2941" s="361" t="s">
        <v>15056</v>
      </c>
      <c r="F2941" s="361" t="s">
        <v>16224</v>
      </c>
      <c r="G2941" s="361" t="s">
        <v>14976</v>
      </c>
      <c r="H2941" s="361">
        <v>807</v>
      </c>
      <c r="I2941" s="363" t="s">
        <v>14976</v>
      </c>
      <c r="J2941" s="363" t="s">
        <v>12708</v>
      </c>
      <c r="K2941" s="360" t="s">
        <v>13796</v>
      </c>
      <c r="L2941" s="360" t="s">
        <v>15057</v>
      </c>
      <c r="M2941" s="360"/>
      <c r="N2941" s="363" t="s">
        <v>16225</v>
      </c>
      <c r="O2941" s="363" t="s">
        <v>13844</v>
      </c>
      <c r="P2941" s="363" t="s">
        <v>15058</v>
      </c>
      <c r="Q2941" s="363" t="s">
        <v>15059</v>
      </c>
      <c r="R2941" s="363" t="s">
        <v>16226</v>
      </c>
      <c r="S2941" s="363" t="s">
        <v>10583</v>
      </c>
      <c r="T2941" s="419" t="str">
        <f t="shared" si="91"/>
        <v>807Xã Phương Thịnh</v>
      </c>
      <c r="U2941" t="e">
        <f>VLOOKUP(S2941,'DM CQT mới'!$E$7:$E$132,1,)</f>
        <v>#N/A</v>
      </c>
      <c r="V2941" s="360" t="s">
        <v>15057</v>
      </c>
      <c r="W2941" s="363" t="s">
        <v>16225</v>
      </c>
      <c r="X2941" t="b">
        <f t="shared" si="90"/>
        <v>0</v>
      </c>
    </row>
    <row r="2942" spans="1:24" ht="60" hidden="1">
      <c r="A2942" s="360" t="s">
        <v>15055</v>
      </c>
      <c r="B2942" s="361" t="s">
        <v>12791</v>
      </c>
      <c r="C2942" s="361">
        <v>17</v>
      </c>
      <c r="D2942" s="361" t="s">
        <v>7535</v>
      </c>
      <c r="E2942" s="361" t="s">
        <v>15056</v>
      </c>
      <c r="F2942" s="361" t="s">
        <v>16224</v>
      </c>
      <c r="G2942" s="361" t="s">
        <v>14976</v>
      </c>
      <c r="H2942" s="361">
        <v>807</v>
      </c>
      <c r="I2942" s="363" t="s">
        <v>14976</v>
      </c>
      <c r="J2942" s="363" t="s">
        <v>12708</v>
      </c>
      <c r="K2942" s="360" t="s">
        <v>13796</v>
      </c>
      <c r="L2942" s="360" t="s">
        <v>15057</v>
      </c>
      <c r="M2942" s="360"/>
      <c r="N2942" s="363" t="s">
        <v>16225</v>
      </c>
      <c r="O2942" s="363" t="s">
        <v>13844</v>
      </c>
      <c r="P2942" s="363" t="s">
        <v>15058</v>
      </c>
      <c r="Q2942" s="363" t="s">
        <v>15059</v>
      </c>
      <c r="R2942" s="363" t="s">
        <v>16226</v>
      </c>
      <c r="S2942" s="363" t="s">
        <v>10579</v>
      </c>
      <c r="T2942" s="419" t="str">
        <f t="shared" si="91"/>
        <v>807Xã Tháp Mười</v>
      </c>
      <c r="U2942" t="e">
        <f>VLOOKUP(S2942,'DM CQT mới'!$E$7:$E$132,1,)</f>
        <v>#N/A</v>
      </c>
      <c r="V2942" s="360" t="s">
        <v>15057</v>
      </c>
      <c r="W2942" s="363" t="s">
        <v>16225</v>
      </c>
      <c r="X2942" t="b">
        <f t="shared" si="90"/>
        <v>0</v>
      </c>
    </row>
    <row r="2943" spans="1:24" ht="60" hidden="1">
      <c r="A2943" s="360" t="s">
        <v>15055</v>
      </c>
      <c r="B2943" s="361" t="s">
        <v>12791</v>
      </c>
      <c r="C2943" s="361">
        <v>17</v>
      </c>
      <c r="D2943" s="361" t="s">
        <v>7535</v>
      </c>
      <c r="E2943" s="361" t="s">
        <v>15056</v>
      </c>
      <c r="F2943" s="361" t="s">
        <v>16224</v>
      </c>
      <c r="G2943" s="361" t="s">
        <v>14976</v>
      </c>
      <c r="H2943" s="361">
        <v>807</v>
      </c>
      <c r="I2943" s="363" t="s">
        <v>14976</v>
      </c>
      <c r="J2943" s="363" t="s">
        <v>12708</v>
      </c>
      <c r="K2943" s="360" t="s">
        <v>13796</v>
      </c>
      <c r="L2943" s="360" t="s">
        <v>15057</v>
      </c>
      <c r="M2943" s="360"/>
      <c r="N2943" s="363" t="s">
        <v>16225</v>
      </c>
      <c r="O2943" s="363" t="s">
        <v>13844</v>
      </c>
      <c r="P2943" s="363" t="s">
        <v>15058</v>
      </c>
      <c r="Q2943" s="363" t="s">
        <v>15059</v>
      </c>
      <c r="R2943" s="363" t="s">
        <v>16226</v>
      </c>
      <c r="S2943" s="363" t="s">
        <v>10580</v>
      </c>
      <c r="T2943" s="419" t="str">
        <f t="shared" si="91"/>
        <v>807Xã Thanh Mỹ</v>
      </c>
      <c r="U2943" t="e">
        <f>VLOOKUP(S2943,'DM CQT mới'!$E$7:$E$132,1,)</f>
        <v>#N/A</v>
      </c>
      <c r="V2943" s="360" t="s">
        <v>15057</v>
      </c>
      <c r="W2943" s="363" t="s">
        <v>16225</v>
      </c>
      <c r="X2943" t="b">
        <f t="shared" si="90"/>
        <v>0</v>
      </c>
    </row>
    <row r="2944" spans="1:24" ht="60" hidden="1">
      <c r="A2944" s="360" t="s">
        <v>15055</v>
      </c>
      <c r="B2944" s="361" t="s">
        <v>12791</v>
      </c>
      <c r="C2944" s="361">
        <v>17</v>
      </c>
      <c r="D2944" s="361" t="s">
        <v>7535</v>
      </c>
      <c r="E2944" s="361" t="s">
        <v>15056</v>
      </c>
      <c r="F2944" s="361" t="s">
        <v>16224</v>
      </c>
      <c r="G2944" s="361" t="s">
        <v>14976</v>
      </c>
      <c r="H2944" s="361">
        <v>807</v>
      </c>
      <c r="I2944" s="363" t="s">
        <v>14976</v>
      </c>
      <c r="J2944" s="363" t="s">
        <v>12708</v>
      </c>
      <c r="K2944" s="360" t="s">
        <v>13796</v>
      </c>
      <c r="L2944" s="360" t="s">
        <v>15057</v>
      </c>
      <c r="M2944" s="360"/>
      <c r="N2944" s="363" t="s">
        <v>16225</v>
      </c>
      <c r="O2944" s="363" t="s">
        <v>13844</v>
      </c>
      <c r="P2944" s="363" t="s">
        <v>15058</v>
      </c>
      <c r="Q2944" s="363" t="s">
        <v>15059</v>
      </c>
      <c r="R2944" s="363" t="s">
        <v>16226</v>
      </c>
      <c r="S2944" s="363" t="s">
        <v>10581</v>
      </c>
      <c r="T2944" s="419" t="str">
        <f t="shared" si="91"/>
        <v>807Xã Mỹ Quí</v>
      </c>
      <c r="U2944" t="e">
        <f>VLOOKUP(S2944,'DM CQT mới'!$E$7:$E$132,1,)</f>
        <v>#N/A</v>
      </c>
      <c r="V2944" s="360" t="s">
        <v>15057</v>
      </c>
      <c r="W2944" s="363" t="s">
        <v>16225</v>
      </c>
      <c r="X2944" t="b">
        <f t="shared" si="90"/>
        <v>0</v>
      </c>
    </row>
    <row r="2945" spans="1:24" ht="60" hidden="1">
      <c r="A2945" s="360" t="s">
        <v>15055</v>
      </c>
      <c r="B2945" s="361" t="s">
        <v>12791</v>
      </c>
      <c r="C2945" s="361">
        <v>17</v>
      </c>
      <c r="D2945" s="361" t="s">
        <v>7535</v>
      </c>
      <c r="E2945" s="361" t="s">
        <v>15056</v>
      </c>
      <c r="F2945" s="361" t="s">
        <v>16224</v>
      </c>
      <c r="G2945" s="361" t="s">
        <v>14976</v>
      </c>
      <c r="H2945" s="361">
        <v>807</v>
      </c>
      <c r="I2945" s="363" t="s">
        <v>14976</v>
      </c>
      <c r="J2945" s="363" t="s">
        <v>12708</v>
      </c>
      <c r="K2945" s="360" t="s">
        <v>13796</v>
      </c>
      <c r="L2945" s="360" t="s">
        <v>15057</v>
      </c>
      <c r="M2945" s="360"/>
      <c r="N2945" s="363" t="s">
        <v>16225</v>
      </c>
      <c r="O2945" s="363" t="s">
        <v>13844</v>
      </c>
      <c r="P2945" s="363" t="s">
        <v>15058</v>
      </c>
      <c r="Q2945" s="363" t="s">
        <v>15059</v>
      </c>
      <c r="R2945" s="363" t="s">
        <v>16226</v>
      </c>
      <c r="S2945" s="363" t="s">
        <v>10582</v>
      </c>
      <c r="T2945" s="419" t="str">
        <f t="shared" si="91"/>
        <v>807Xã Đốc Binh Kiều</v>
      </c>
      <c r="U2945" t="e">
        <f>VLOOKUP(S2945,'DM CQT mới'!$E$7:$E$132,1,)</f>
        <v>#N/A</v>
      </c>
      <c r="V2945" s="360" t="s">
        <v>15057</v>
      </c>
      <c r="W2945" s="363" t="s">
        <v>16225</v>
      </c>
      <c r="X2945" t="b">
        <f t="shared" si="90"/>
        <v>0</v>
      </c>
    </row>
    <row r="2946" spans="1:24" ht="60" hidden="1">
      <c r="A2946" s="360" t="s">
        <v>15055</v>
      </c>
      <c r="B2946" s="361" t="s">
        <v>12791</v>
      </c>
      <c r="C2946" s="361">
        <v>17</v>
      </c>
      <c r="D2946" s="361" t="s">
        <v>7535</v>
      </c>
      <c r="E2946" s="361" t="s">
        <v>15056</v>
      </c>
      <c r="F2946" s="361" t="s">
        <v>16224</v>
      </c>
      <c r="G2946" s="361" t="s">
        <v>14976</v>
      </c>
      <c r="H2946" s="361">
        <v>807</v>
      </c>
      <c r="I2946" s="363" t="s">
        <v>14976</v>
      </c>
      <c r="J2946" s="363" t="s">
        <v>12708</v>
      </c>
      <c r="K2946" s="360" t="s">
        <v>13796</v>
      </c>
      <c r="L2946" s="360" t="s">
        <v>15057</v>
      </c>
      <c r="M2946" s="360"/>
      <c r="N2946" s="363" t="s">
        <v>16225</v>
      </c>
      <c r="O2946" s="363" t="s">
        <v>13844</v>
      </c>
      <c r="P2946" s="363" t="s">
        <v>15058</v>
      </c>
      <c r="Q2946" s="363" t="s">
        <v>15059</v>
      </c>
      <c r="R2946" s="363" t="s">
        <v>16226</v>
      </c>
      <c r="S2946" s="363" t="s">
        <v>10087</v>
      </c>
      <c r="T2946" s="419" t="str">
        <f t="shared" si="91"/>
        <v>807Xã Trường Xuân</v>
      </c>
      <c r="U2946" t="e">
        <f>VLOOKUP(S2946,'DM CQT mới'!$E$7:$E$132,1,)</f>
        <v>#N/A</v>
      </c>
      <c r="V2946" s="360" t="s">
        <v>15057</v>
      </c>
      <c r="W2946" s="363" t="s">
        <v>16225</v>
      </c>
      <c r="X2946" t="b">
        <f t="shared" si="90"/>
        <v>0</v>
      </c>
    </row>
    <row r="2947" spans="1:24" ht="45" hidden="1">
      <c r="A2947" s="360" t="s">
        <v>15060</v>
      </c>
      <c r="B2947" s="361" t="s">
        <v>12791</v>
      </c>
      <c r="C2947" s="361">
        <v>18</v>
      </c>
      <c r="D2947" s="361" t="s">
        <v>7554</v>
      </c>
      <c r="E2947" s="361" t="s">
        <v>15061</v>
      </c>
      <c r="F2947" s="361" t="s">
        <v>16227</v>
      </c>
      <c r="G2947" s="361" t="s">
        <v>14976</v>
      </c>
      <c r="H2947" s="361">
        <v>807</v>
      </c>
      <c r="I2947" s="363" t="s">
        <v>14976</v>
      </c>
      <c r="J2947" s="363" t="s">
        <v>12708</v>
      </c>
      <c r="K2947" s="360" t="s">
        <v>7967</v>
      </c>
      <c r="L2947" s="360" t="s">
        <v>15062</v>
      </c>
      <c r="M2947" s="360"/>
      <c r="N2947" s="363" t="s">
        <v>16228</v>
      </c>
      <c r="O2947" s="363" t="s">
        <v>13844</v>
      </c>
      <c r="P2947" s="363" t="s">
        <v>15063</v>
      </c>
      <c r="Q2947" s="363" t="s">
        <v>15064</v>
      </c>
      <c r="R2947" s="363" t="s">
        <v>16229</v>
      </c>
      <c r="S2947" s="363" t="s">
        <v>10595</v>
      </c>
      <c r="T2947" s="419" t="str">
        <f t="shared" si="91"/>
        <v>807Xã Lai Vung</v>
      </c>
      <c r="U2947" t="e">
        <f>VLOOKUP(S2947,'DM CQT mới'!$E$7:$E$132,1,)</f>
        <v>#N/A</v>
      </c>
      <c r="V2947" s="360" t="s">
        <v>15062</v>
      </c>
      <c r="W2947" s="363" t="s">
        <v>16228</v>
      </c>
      <c r="X2947" t="b">
        <f t="shared" si="90"/>
        <v>0</v>
      </c>
    </row>
    <row r="2948" spans="1:24" ht="45" hidden="1">
      <c r="A2948" s="360" t="s">
        <v>15060</v>
      </c>
      <c r="B2948" s="361" t="s">
        <v>12791</v>
      </c>
      <c r="C2948" s="361">
        <v>18</v>
      </c>
      <c r="D2948" s="361" t="s">
        <v>7554</v>
      </c>
      <c r="E2948" s="361" t="s">
        <v>15061</v>
      </c>
      <c r="F2948" s="361" t="s">
        <v>16227</v>
      </c>
      <c r="G2948" s="361" t="s">
        <v>14976</v>
      </c>
      <c r="H2948" s="361">
        <v>807</v>
      </c>
      <c r="I2948" s="363" t="s">
        <v>14976</v>
      </c>
      <c r="J2948" s="363" t="s">
        <v>12708</v>
      </c>
      <c r="K2948" s="360" t="s">
        <v>7967</v>
      </c>
      <c r="L2948" s="360" t="s">
        <v>15062</v>
      </c>
      <c r="M2948" s="360"/>
      <c r="N2948" s="363" t="s">
        <v>16228</v>
      </c>
      <c r="O2948" s="363" t="s">
        <v>13844</v>
      </c>
      <c r="P2948" s="363" t="s">
        <v>15063</v>
      </c>
      <c r="Q2948" s="363" t="s">
        <v>15064</v>
      </c>
      <c r="R2948" s="363" t="s">
        <v>16229</v>
      </c>
      <c r="S2948" s="363" t="s">
        <v>15399</v>
      </c>
      <c r="T2948" s="419" t="str">
        <f t="shared" si="91"/>
        <v>807Xã Hòa Long</v>
      </c>
      <c r="U2948" t="e">
        <f>VLOOKUP(S2948,'DM CQT mới'!$E$7:$E$132,1,)</f>
        <v>#N/A</v>
      </c>
      <c r="V2948" s="360" t="s">
        <v>15062</v>
      </c>
      <c r="W2948" s="363" t="s">
        <v>16228</v>
      </c>
      <c r="X2948" t="b">
        <f t="shared" ref="X2948:X3011" si="92">V2948=D2948</f>
        <v>0</v>
      </c>
    </row>
    <row r="2949" spans="1:24" ht="45" hidden="1">
      <c r="A2949" s="360" t="s">
        <v>15060</v>
      </c>
      <c r="B2949" s="361" t="s">
        <v>12791</v>
      </c>
      <c r="C2949" s="361">
        <v>18</v>
      </c>
      <c r="D2949" s="361" t="s">
        <v>7554</v>
      </c>
      <c r="E2949" s="361" t="s">
        <v>15061</v>
      </c>
      <c r="F2949" s="361" t="s">
        <v>16227</v>
      </c>
      <c r="G2949" s="361" t="s">
        <v>14976</v>
      </c>
      <c r="H2949" s="361">
        <v>807</v>
      </c>
      <c r="I2949" s="363" t="s">
        <v>14976</v>
      </c>
      <c r="J2949" s="363" t="s">
        <v>12708</v>
      </c>
      <c r="K2949" s="360" t="s">
        <v>7967</v>
      </c>
      <c r="L2949" s="360" t="s">
        <v>15062</v>
      </c>
      <c r="M2949" s="360"/>
      <c r="N2949" s="363" t="s">
        <v>16228</v>
      </c>
      <c r="O2949" s="363" t="s">
        <v>13844</v>
      </c>
      <c r="P2949" s="363" t="s">
        <v>15063</v>
      </c>
      <c r="Q2949" s="363" t="s">
        <v>15064</v>
      </c>
      <c r="R2949" s="363" t="s">
        <v>16229</v>
      </c>
      <c r="S2949" s="363" t="s">
        <v>15400</v>
      </c>
      <c r="T2949" s="419" t="str">
        <f t="shared" ref="T2949:T3012" si="93">H2949&amp;S2949</f>
        <v>807Xã Phong Hòa</v>
      </c>
      <c r="U2949" t="e">
        <f>VLOOKUP(S2949,'DM CQT mới'!$E$7:$E$132,1,)</f>
        <v>#N/A</v>
      </c>
      <c r="V2949" s="360" t="s">
        <v>15062</v>
      </c>
      <c r="W2949" s="363" t="s">
        <v>16228</v>
      </c>
      <c r="X2949" t="b">
        <f t="shared" si="92"/>
        <v>0</v>
      </c>
    </row>
    <row r="2950" spans="1:24" ht="45" hidden="1">
      <c r="A2950" s="360" t="s">
        <v>15060</v>
      </c>
      <c r="B2950" s="361" t="s">
        <v>12791</v>
      </c>
      <c r="C2950" s="361">
        <v>18</v>
      </c>
      <c r="D2950" s="361" t="s">
        <v>7554</v>
      </c>
      <c r="E2950" s="361" t="s">
        <v>15061</v>
      </c>
      <c r="F2950" s="361" t="s">
        <v>16227</v>
      </c>
      <c r="G2950" s="361" t="s">
        <v>14976</v>
      </c>
      <c r="H2950" s="361">
        <v>807</v>
      </c>
      <c r="I2950" s="363" t="s">
        <v>14976</v>
      </c>
      <c r="J2950" s="363" t="s">
        <v>12708</v>
      </c>
      <c r="K2950" s="360" t="s">
        <v>7967</v>
      </c>
      <c r="L2950" s="360" t="s">
        <v>15062</v>
      </c>
      <c r="M2950" s="360"/>
      <c r="N2950" s="363" t="s">
        <v>16228</v>
      </c>
      <c r="O2950" s="363" t="s">
        <v>13844</v>
      </c>
      <c r="P2950" s="363" t="s">
        <v>15063</v>
      </c>
      <c r="Q2950" s="363" t="s">
        <v>15064</v>
      </c>
      <c r="R2950" s="363" t="s">
        <v>16229</v>
      </c>
      <c r="S2950" s="363" t="s">
        <v>10597</v>
      </c>
      <c r="T2950" s="419" t="str">
        <f t="shared" si="93"/>
        <v>807Xã Tân Dương</v>
      </c>
      <c r="U2950" t="e">
        <f>VLOOKUP(S2950,'DM CQT mới'!$E$7:$E$132,1,)</f>
        <v>#N/A</v>
      </c>
      <c r="V2950" s="360" t="s">
        <v>15062</v>
      </c>
      <c r="W2950" s="363" t="s">
        <v>16228</v>
      </c>
      <c r="X2950" t="b">
        <f t="shared" si="92"/>
        <v>0</v>
      </c>
    </row>
    <row r="2951" spans="1:24" ht="45" hidden="1">
      <c r="A2951" s="360" t="s">
        <v>15060</v>
      </c>
      <c r="B2951" s="361" t="s">
        <v>12791</v>
      </c>
      <c r="C2951" s="361">
        <v>18</v>
      </c>
      <c r="D2951" s="361" t="s">
        <v>7554</v>
      </c>
      <c r="E2951" s="361" t="s">
        <v>15061</v>
      </c>
      <c r="F2951" s="361" t="s">
        <v>16227</v>
      </c>
      <c r="G2951" s="361" t="s">
        <v>14976</v>
      </c>
      <c r="H2951" s="361">
        <v>807</v>
      </c>
      <c r="I2951" s="363" t="s">
        <v>14976</v>
      </c>
      <c r="J2951" s="363" t="s">
        <v>12708</v>
      </c>
      <c r="K2951" s="360" t="s">
        <v>7967</v>
      </c>
      <c r="L2951" s="360" t="s">
        <v>15062</v>
      </c>
      <c r="M2951" s="360"/>
      <c r="N2951" s="363" t="s">
        <v>16228</v>
      </c>
      <c r="O2951" s="363" t="s">
        <v>13844</v>
      </c>
      <c r="P2951" s="363" t="s">
        <v>15063</v>
      </c>
      <c r="Q2951" s="363" t="s">
        <v>15064</v>
      </c>
      <c r="R2951" s="363" t="s">
        <v>16229</v>
      </c>
      <c r="S2951" s="363" t="s">
        <v>10592</v>
      </c>
      <c r="T2951" s="419" t="str">
        <f t="shared" si="93"/>
        <v>807Xã Mỹ An Hưng</v>
      </c>
      <c r="U2951" t="e">
        <f>VLOOKUP(S2951,'DM CQT mới'!$E$7:$E$132,1,)</f>
        <v>#N/A</v>
      </c>
      <c r="V2951" s="360" t="s">
        <v>15062</v>
      </c>
      <c r="W2951" s="363" t="s">
        <v>16228</v>
      </c>
      <c r="X2951" t="b">
        <f t="shared" si="92"/>
        <v>0</v>
      </c>
    </row>
    <row r="2952" spans="1:24" ht="45" hidden="1">
      <c r="A2952" s="360" t="s">
        <v>15060</v>
      </c>
      <c r="B2952" s="361" t="s">
        <v>12791</v>
      </c>
      <c r="C2952" s="361">
        <v>18</v>
      </c>
      <c r="D2952" s="361" t="s">
        <v>7554</v>
      </c>
      <c r="E2952" s="361" t="s">
        <v>15061</v>
      </c>
      <c r="F2952" s="361" t="s">
        <v>16227</v>
      </c>
      <c r="G2952" s="361" t="s">
        <v>14976</v>
      </c>
      <c r="H2952" s="361">
        <v>807</v>
      </c>
      <c r="I2952" s="363" t="s">
        <v>14976</v>
      </c>
      <c r="J2952" s="363" t="s">
        <v>12708</v>
      </c>
      <c r="K2952" s="360" t="s">
        <v>7967</v>
      </c>
      <c r="L2952" s="360" t="s">
        <v>15062</v>
      </c>
      <c r="M2952" s="360"/>
      <c r="N2952" s="363" t="s">
        <v>16228</v>
      </c>
      <c r="O2952" s="363" t="s">
        <v>13844</v>
      </c>
      <c r="P2952" s="363" t="s">
        <v>15063</v>
      </c>
      <c r="Q2952" s="363" t="s">
        <v>15064</v>
      </c>
      <c r="R2952" s="363" t="s">
        <v>16229</v>
      </c>
      <c r="S2952" s="363" t="s">
        <v>10593</v>
      </c>
      <c r="T2952" s="419" t="str">
        <f t="shared" si="93"/>
        <v>807Xã Tân Khánh Trung</v>
      </c>
      <c r="U2952" t="e">
        <f>VLOOKUP(S2952,'DM CQT mới'!$E$7:$E$132,1,)</f>
        <v>#N/A</v>
      </c>
      <c r="V2952" s="360" t="s">
        <v>15062</v>
      </c>
      <c r="W2952" s="363" t="s">
        <v>16228</v>
      </c>
      <c r="X2952" t="b">
        <f t="shared" si="92"/>
        <v>0</v>
      </c>
    </row>
    <row r="2953" spans="1:24" ht="45" hidden="1">
      <c r="A2953" s="360" t="s">
        <v>15060</v>
      </c>
      <c r="B2953" s="361" t="s">
        <v>12791</v>
      </c>
      <c r="C2953" s="361">
        <v>18</v>
      </c>
      <c r="D2953" s="361" t="s">
        <v>7554</v>
      </c>
      <c r="E2953" s="361" t="s">
        <v>15061</v>
      </c>
      <c r="F2953" s="361" t="s">
        <v>16227</v>
      </c>
      <c r="G2953" s="361" t="s">
        <v>14976</v>
      </c>
      <c r="H2953" s="361">
        <v>807</v>
      </c>
      <c r="I2953" s="363" t="s">
        <v>14976</v>
      </c>
      <c r="J2953" s="363" t="s">
        <v>12708</v>
      </c>
      <c r="K2953" s="360" t="s">
        <v>7967</v>
      </c>
      <c r="L2953" s="360" t="s">
        <v>15062</v>
      </c>
      <c r="M2953" s="360"/>
      <c r="N2953" s="363" t="s">
        <v>16228</v>
      </c>
      <c r="O2953" s="363" t="s">
        <v>13844</v>
      </c>
      <c r="P2953" s="363" t="s">
        <v>15063</v>
      </c>
      <c r="Q2953" s="363" t="s">
        <v>15064</v>
      </c>
      <c r="R2953" s="363" t="s">
        <v>16229</v>
      </c>
      <c r="S2953" s="363" t="s">
        <v>10594</v>
      </c>
      <c r="T2953" s="419" t="str">
        <f t="shared" si="93"/>
        <v>807Xã Lấp Vò</v>
      </c>
      <c r="U2953" t="e">
        <f>VLOOKUP(S2953,'DM CQT mới'!$E$7:$E$132,1,)</f>
        <v>#N/A</v>
      </c>
      <c r="V2953" s="360" t="s">
        <v>15062</v>
      </c>
      <c r="W2953" s="363" t="s">
        <v>16228</v>
      </c>
      <c r="X2953" t="b">
        <f t="shared" si="92"/>
        <v>0</v>
      </c>
    </row>
    <row r="2954" spans="1:24" ht="45" hidden="1">
      <c r="A2954" s="360" t="s">
        <v>15065</v>
      </c>
      <c r="B2954" s="361" t="s">
        <v>12791</v>
      </c>
      <c r="C2954" s="361">
        <v>19</v>
      </c>
      <c r="D2954" s="361" t="s">
        <v>2264</v>
      </c>
      <c r="E2954" s="361" t="s">
        <v>15066</v>
      </c>
      <c r="F2954" s="361" t="s">
        <v>16230</v>
      </c>
      <c r="G2954" s="361" t="s">
        <v>14976</v>
      </c>
      <c r="H2954" s="361">
        <v>807</v>
      </c>
      <c r="I2954" s="363" t="s">
        <v>14976</v>
      </c>
      <c r="J2954" s="363" t="s">
        <v>12708</v>
      </c>
      <c r="K2954" s="360" t="s">
        <v>7974</v>
      </c>
      <c r="L2954" s="360" t="s">
        <v>15067</v>
      </c>
      <c r="M2954" s="360"/>
      <c r="N2954" s="363" t="s">
        <v>16231</v>
      </c>
      <c r="O2954" s="363" t="s">
        <v>13844</v>
      </c>
      <c r="P2954" s="363" t="s">
        <v>15068</v>
      </c>
      <c r="Q2954" s="363" t="s">
        <v>15069</v>
      </c>
      <c r="R2954" s="363" t="s">
        <v>16232</v>
      </c>
      <c r="S2954" s="363" t="s">
        <v>10596</v>
      </c>
      <c r="T2954" s="419" t="str">
        <f t="shared" si="93"/>
        <v>807Phường Sa Đéc</v>
      </c>
      <c r="U2954" t="e">
        <f>VLOOKUP(S2954,'DM CQT mới'!$E$7:$E$132,1,)</f>
        <v>#N/A</v>
      </c>
      <c r="V2954" s="360" t="s">
        <v>15067</v>
      </c>
      <c r="W2954" s="363" t="s">
        <v>16231</v>
      </c>
      <c r="X2954" t="b">
        <f t="shared" si="92"/>
        <v>0</v>
      </c>
    </row>
    <row r="2955" spans="1:24" ht="45" hidden="1">
      <c r="A2955" s="360" t="s">
        <v>15065</v>
      </c>
      <c r="B2955" s="361" t="s">
        <v>12791</v>
      </c>
      <c r="C2955" s="361">
        <v>19</v>
      </c>
      <c r="D2955" s="361" t="s">
        <v>2264</v>
      </c>
      <c r="E2955" s="361" t="s">
        <v>15066</v>
      </c>
      <c r="F2955" s="361" t="s">
        <v>16230</v>
      </c>
      <c r="G2955" s="361" t="s">
        <v>14976</v>
      </c>
      <c r="H2955" s="361">
        <v>807</v>
      </c>
      <c r="I2955" s="363" t="s">
        <v>14976</v>
      </c>
      <c r="J2955" s="363" t="s">
        <v>12708</v>
      </c>
      <c r="K2955" s="360" t="s">
        <v>7974</v>
      </c>
      <c r="L2955" s="360" t="s">
        <v>15067</v>
      </c>
      <c r="M2955" s="360"/>
      <c r="N2955" s="363" t="s">
        <v>16231</v>
      </c>
      <c r="O2955" s="363" t="s">
        <v>13844</v>
      </c>
      <c r="P2955" s="363" t="s">
        <v>15068</v>
      </c>
      <c r="Q2955" s="363" t="s">
        <v>15069</v>
      </c>
      <c r="R2955" s="363" t="s">
        <v>16232</v>
      </c>
      <c r="S2955" s="363" t="s">
        <v>10598</v>
      </c>
      <c r="T2955" s="419" t="str">
        <f t="shared" si="93"/>
        <v>807Xã Phú Hựu</v>
      </c>
      <c r="U2955" t="e">
        <f>VLOOKUP(S2955,'DM CQT mới'!$E$7:$E$132,1,)</f>
        <v>#N/A</v>
      </c>
      <c r="V2955" s="360" t="s">
        <v>15067</v>
      </c>
      <c r="W2955" s="363" t="s">
        <v>16231</v>
      </c>
      <c r="X2955" t="b">
        <f t="shared" si="92"/>
        <v>0</v>
      </c>
    </row>
    <row r="2956" spans="1:24" ht="45" hidden="1">
      <c r="A2956" s="360" t="s">
        <v>15065</v>
      </c>
      <c r="B2956" s="361" t="s">
        <v>12791</v>
      </c>
      <c r="C2956" s="361">
        <v>19</v>
      </c>
      <c r="D2956" s="361" t="s">
        <v>2264</v>
      </c>
      <c r="E2956" s="361" t="s">
        <v>15066</v>
      </c>
      <c r="F2956" s="361" t="s">
        <v>16230</v>
      </c>
      <c r="G2956" s="361" t="s">
        <v>14976</v>
      </c>
      <c r="H2956" s="361">
        <v>807</v>
      </c>
      <c r="I2956" s="363" t="s">
        <v>14976</v>
      </c>
      <c r="J2956" s="363" t="s">
        <v>12708</v>
      </c>
      <c r="K2956" s="360" t="s">
        <v>7974</v>
      </c>
      <c r="L2956" s="360" t="s">
        <v>15067</v>
      </c>
      <c r="M2956" s="360"/>
      <c r="N2956" s="363" t="s">
        <v>16231</v>
      </c>
      <c r="O2956" s="363" t="s">
        <v>13844</v>
      </c>
      <c r="P2956" s="363" t="s">
        <v>15068</v>
      </c>
      <c r="Q2956" s="363" t="s">
        <v>15069</v>
      </c>
      <c r="R2956" s="363" t="s">
        <v>16232</v>
      </c>
      <c r="S2956" s="363" t="s">
        <v>10599</v>
      </c>
      <c r="T2956" s="419" t="str">
        <f t="shared" si="93"/>
        <v>807Xã Tân Nhuận Đông</v>
      </c>
      <c r="U2956" t="e">
        <f>VLOOKUP(S2956,'DM CQT mới'!$E$7:$E$132,1,)</f>
        <v>#N/A</v>
      </c>
      <c r="V2956" s="360" t="s">
        <v>15067</v>
      </c>
      <c r="W2956" s="363" t="s">
        <v>16231</v>
      </c>
      <c r="X2956" t="b">
        <f t="shared" si="92"/>
        <v>0</v>
      </c>
    </row>
    <row r="2957" spans="1:24" ht="45" hidden="1">
      <c r="A2957" s="360" t="s">
        <v>15065</v>
      </c>
      <c r="B2957" s="361" t="s">
        <v>12791</v>
      </c>
      <c r="C2957" s="361">
        <v>19</v>
      </c>
      <c r="D2957" s="361" t="s">
        <v>2264</v>
      </c>
      <c r="E2957" s="361" t="s">
        <v>15066</v>
      </c>
      <c r="F2957" s="361" t="s">
        <v>16230</v>
      </c>
      <c r="G2957" s="361" t="s">
        <v>14976</v>
      </c>
      <c r="H2957" s="361">
        <v>807</v>
      </c>
      <c r="I2957" s="363" t="s">
        <v>14976</v>
      </c>
      <c r="J2957" s="363" t="s">
        <v>12708</v>
      </c>
      <c r="K2957" s="360" t="s">
        <v>7974</v>
      </c>
      <c r="L2957" s="360" t="s">
        <v>15067</v>
      </c>
      <c r="M2957" s="360"/>
      <c r="N2957" s="363" t="s">
        <v>16231</v>
      </c>
      <c r="O2957" s="363" t="s">
        <v>13844</v>
      </c>
      <c r="P2957" s="363" t="s">
        <v>15068</v>
      </c>
      <c r="Q2957" s="363" t="s">
        <v>15069</v>
      </c>
      <c r="R2957" s="363" t="s">
        <v>16232</v>
      </c>
      <c r="S2957" s="363" t="s">
        <v>10600</v>
      </c>
      <c r="T2957" s="419" t="str">
        <f t="shared" si="93"/>
        <v>807Xã Tân Phú Trung</v>
      </c>
      <c r="U2957" t="e">
        <f>VLOOKUP(S2957,'DM CQT mới'!$E$7:$E$132,1,)</f>
        <v>#N/A</v>
      </c>
      <c r="V2957" s="360" t="s">
        <v>15067</v>
      </c>
      <c r="W2957" s="363" t="s">
        <v>16231</v>
      </c>
      <c r="X2957" t="b">
        <f t="shared" si="92"/>
        <v>0</v>
      </c>
    </row>
    <row r="2958" spans="1:24" ht="60" hidden="1">
      <c r="A2958" s="360" t="s">
        <v>15070</v>
      </c>
      <c r="B2958" s="361" t="s">
        <v>12791</v>
      </c>
      <c r="C2958" s="361">
        <v>0</v>
      </c>
      <c r="D2958" s="361" t="s">
        <v>2457</v>
      </c>
      <c r="E2958" s="361" t="s">
        <v>15071</v>
      </c>
      <c r="F2958" s="361" t="s">
        <v>16233</v>
      </c>
      <c r="G2958" s="361" t="s">
        <v>7169</v>
      </c>
      <c r="H2958" s="361" t="s">
        <v>7957</v>
      </c>
      <c r="I2958" s="363" t="s">
        <v>7169</v>
      </c>
      <c r="J2958" s="363" t="s">
        <v>12791</v>
      </c>
      <c r="K2958" s="360" t="s">
        <v>13875</v>
      </c>
      <c r="L2958" s="360" t="s">
        <v>2457</v>
      </c>
      <c r="M2958" s="360" t="s">
        <v>15071</v>
      </c>
      <c r="N2958" s="363" t="s">
        <v>16234</v>
      </c>
      <c r="O2958" s="363" t="s">
        <v>13745</v>
      </c>
      <c r="P2958" s="363" t="s">
        <v>15072</v>
      </c>
      <c r="Q2958" s="363" t="s">
        <v>15073</v>
      </c>
      <c r="R2958" s="363" t="s">
        <v>16235</v>
      </c>
      <c r="S2958" s="363" t="s">
        <v>10672</v>
      </c>
      <c r="T2958" s="419" t="str">
        <f t="shared" si="93"/>
        <v>815Phường Bình Thủy</v>
      </c>
      <c r="U2958" t="e">
        <f>VLOOKUP(S2958,'DM CQT mới'!$E$7:$E$132,1,)</f>
        <v>#N/A</v>
      </c>
      <c r="V2958" s="360" t="s">
        <v>2457</v>
      </c>
      <c r="W2958" s="363" t="s">
        <v>16234</v>
      </c>
      <c r="X2958" t="b">
        <f t="shared" si="92"/>
        <v>1</v>
      </c>
    </row>
    <row r="2959" spans="1:24" ht="60" hidden="1">
      <c r="A2959" s="360" t="s">
        <v>15070</v>
      </c>
      <c r="B2959" s="361" t="s">
        <v>12791</v>
      </c>
      <c r="C2959" s="361">
        <v>0</v>
      </c>
      <c r="D2959" s="361" t="s">
        <v>2457</v>
      </c>
      <c r="E2959" s="361" t="s">
        <v>15071</v>
      </c>
      <c r="F2959" s="361" t="s">
        <v>16233</v>
      </c>
      <c r="G2959" s="361" t="s">
        <v>7169</v>
      </c>
      <c r="H2959" s="361" t="s">
        <v>7957</v>
      </c>
      <c r="I2959" s="363" t="s">
        <v>7169</v>
      </c>
      <c r="J2959" s="363" t="s">
        <v>12791</v>
      </c>
      <c r="K2959" s="360" t="s">
        <v>13875</v>
      </c>
      <c r="L2959" s="360" t="s">
        <v>2457</v>
      </c>
      <c r="M2959" s="360" t="s">
        <v>15071</v>
      </c>
      <c r="N2959" s="363" t="s">
        <v>16234</v>
      </c>
      <c r="O2959" s="363" t="s">
        <v>13745</v>
      </c>
      <c r="P2959" s="363" t="s">
        <v>15072</v>
      </c>
      <c r="Q2959" s="363" t="s">
        <v>15073</v>
      </c>
      <c r="R2959" s="363" t="s">
        <v>16235</v>
      </c>
      <c r="S2959" s="363" t="s">
        <v>10673</v>
      </c>
      <c r="T2959" s="419" t="str">
        <f t="shared" si="93"/>
        <v>815Phường Long Tuyền</v>
      </c>
      <c r="U2959" t="e">
        <f>VLOOKUP(S2959,'DM CQT mới'!$E$7:$E$132,1,)</f>
        <v>#N/A</v>
      </c>
      <c r="V2959" s="360" t="s">
        <v>2457</v>
      </c>
      <c r="W2959" s="363" t="s">
        <v>16234</v>
      </c>
      <c r="X2959" t="b">
        <f t="shared" si="92"/>
        <v>1</v>
      </c>
    </row>
    <row r="2960" spans="1:24" ht="60" hidden="1">
      <c r="A2960" s="360" t="s">
        <v>15070</v>
      </c>
      <c r="B2960" s="361" t="s">
        <v>12791</v>
      </c>
      <c r="C2960" s="361">
        <v>0</v>
      </c>
      <c r="D2960" s="361" t="s">
        <v>2457</v>
      </c>
      <c r="E2960" s="361" t="s">
        <v>15071</v>
      </c>
      <c r="F2960" s="361" t="s">
        <v>16233</v>
      </c>
      <c r="G2960" s="361" t="s">
        <v>7169</v>
      </c>
      <c r="H2960" s="361" t="s">
        <v>7957</v>
      </c>
      <c r="I2960" s="363" t="s">
        <v>7169</v>
      </c>
      <c r="J2960" s="363" t="s">
        <v>12791</v>
      </c>
      <c r="K2960" s="360" t="s">
        <v>13875</v>
      </c>
      <c r="L2960" s="360" t="s">
        <v>2457</v>
      </c>
      <c r="M2960" s="360" t="s">
        <v>15071</v>
      </c>
      <c r="N2960" s="363" t="s">
        <v>16234</v>
      </c>
      <c r="O2960" s="363" t="s">
        <v>13745</v>
      </c>
      <c r="P2960" s="363" t="s">
        <v>15072</v>
      </c>
      <c r="Q2960" s="363" t="s">
        <v>15073</v>
      </c>
      <c r="R2960" s="363" t="s">
        <v>16235</v>
      </c>
      <c r="S2960" s="363" t="s">
        <v>10671</v>
      </c>
      <c r="T2960" s="419" t="str">
        <f t="shared" si="93"/>
        <v>815Phường Thới An Đông</v>
      </c>
      <c r="U2960" t="e">
        <f>VLOOKUP(S2960,'DM CQT mới'!$E$7:$E$132,1,)</f>
        <v>#N/A</v>
      </c>
      <c r="V2960" s="360" t="s">
        <v>2457</v>
      </c>
      <c r="W2960" s="363" t="s">
        <v>16234</v>
      </c>
      <c r="X2960" t="b">
        <f t="shared" si="92"/>
        <v>1</v>
      </c>
    </row>
    <row r="2961" spans="1:24" ht="60" hidden="1">
      <c r="A2961" s="360"/>
      <c r="B2961" s="361" t="s">
        <v>13877</v>
      </c>
      <c r="C2961" s="361" t="s">
        <v>13877</v>
      </c>
      <c r="D2961" s="361" t="s">
        <v>13877</v>
      </c>
      <c r="E2961" s="361" t="s">
        <v>13877</v>
      </c>
      <c r="F2961" s="361" t="s">
        <v>13877</v>
      </c>
      <c r="G2961" s="361" t="s">
        <v>15074</v>
      </c>
      <c r="H2961" s="361" t="s">
        <v>7954</v>
      </c>
      <c r="I2961" s="363" t="s">
        <v>15074</v>
      </c>
      <c r="J2961" s="363" t="s">
        <v>12791</v>
      </c>
      <c r="K2961" s="360" t="s">
        <v>13878</v>
      </c>
      <c r="L2961" s="360" t="s">
        <v>6778</v>
      </c>
      <c r="M2961" s="360" t="s">
        <v>15075</v>
      </c>
      <c r="N2961" s="363" t="s">
        <v>16236</v>
      </c>
      <c r="O2961" s="363" t="s">
        <v>13877</v>
      </c>
      <c r="P2961" s="363" t="s">
        <v>6769</v>
      </c>
      <c r="Q2961" s="363" t="s">
        <v>15076</v>
      </c>
      <c r="R2961" s="363"/>
      <c r="S2961" s="363"/>
      <c r="T2961" s="419" t="str">
        <f t="shared" si="93"/>
        <v>809</v>
      </c>
      <c r="V2961" s="360" t="s">
        <v>6778</v>
      </c>
      <c r="W2961" s="363" t="s">
        <v>16236</v>
      </c>
      <c r="X2961" t="b">
        <f t="shared" si="92"/>
        <v>0</v>
      </c>
    </row>
    <row r="2962" spans="1:24" ht="60" hidden="1">
      <c r="A2962" s="360" t="s">
        <v>15077</v>
      </c>
      <c r="B2962" s="361" t="s">
        <v>12791</v>
      </c>
      <c r="C2962" s="361">
        <v>1</v>
      </c>
      <c r="D2962" s="361" t="s">
        <v>2469</v>
      </c>
      <c r="E2962" s="361" t="s">
        <v>15078</v>
      </c>
      <c r="F2962" s="361" t="s">
        <v>16237</v>
      </c>
      <c r="G2962" s="361" t="s">
        <v>7169</v>
      </c>
      <c r="H2962" s="361" t="s">
        <v>7957</v>
      </c>
      <c r="I2962" s="363" t="s">
        <v>7169</v>
      </c>
      <c r="J2962" s="363" t="s">
        <v>12791</v>
      </c>
      <c r="K2962" s="360">
        <v>1</v>
      </c>
      <c r="L2962" s="360" t="s">
        <v>2469</v>
      </c>
      <c r="M2962" s="360" t="s">
        <v>15078</v>
      </c>
      <c r="N2962" s="363" t="s">
        <v>16237</v>
      </c>
      <c r="O2962" s="363" t="s">
        <v>13745</v>
      </c>
      <c r="P2962" s="363" t="s">
        <v>15079</v>
      </c>
      <c r="Q2962" s="363" t="s">
        <v>15080</v>
      </c>
      <c r="R2962" s="363" t="s">
        <v>16238</v>
      </c>
      <c r="S2962" s="363" t="s">
        <v>10669</v>
      </c>
      <c r="T2962" s="419" t="str">
        <f t="shared" si="93"/>
        <v>815Phường Ninh Kiều</v>
      </c>
      <c r="U2962" t="e">
        <f>VLOOKUP(S2962,'DM CQT mới'!$E$7:$E$132,1,)</f>
        <v>#N/A</v>
      </c>
      <c r="V2962" s="360" t="s">
        <v>2469</v>
      </c>
      <c r="W2962" s="363" t="s">
        <v>16237</v>
      </c>
      <c r="X2962" t="b">
        <f t="shared" si="92"/>
        <v>1</v>
      </c>
    </row>
    <row r="2963" spans="1:24" ht="60" hidden="1">
      <c r="A2963" s="360" t="s">
        <v>15077</v>
      </c>
      <c r="B2963" s="361" t="s">
        <v>12791</v>
      </c>
      <c r="C2963" s="361">
        <v>1</v>
      </c>
      <c r="D2963" s="361" t="s">
        <v>2469</v>
      </c>
      <c r="E2963" s="361" t="s">
        <v>15078</v>
      </c>
      <c r="F2963" s="361" t="s">
        <v>16237</v>
      </c>
      <c r="G2963" s="361" t="s">
        <v>7169</v>
      </c>
      <c r="H2963" s="361" t="s">
        <v>7957</v>
      </c>
      <c r="I2963" s="363" t="s">
        <v>7169</v>
      </c>
      <c r="J2963" s="363" t="s">
        <v>12791</v>
      </c>
      <c r="K2963" s="360">
        <v>1</v>
      </c>
      <c r="L2963" s="360" t="s">
        <v>2469</v>
      </c>
      <c r="M2963" s="360" t="s">
        <v>15078</v>
      </c>
      <c r="N2963" s="363" t="s">
        <v>16237</v>
      </c>
      <c r="O2963" s="363" t="s">
        <v>13745</v>
      </c>
      <c r="P2963" s="363" t="s">
        <v>15079</v>
      </c>
      <c r="Q2963" s="363" t="s">
        <v>15080</v>
      </c>
      <c r="R2963" s="363" t="s">
        <v>16238</v>
      </c>
      <c r="S2963" s="363" t="s">
        <v>10670</v>
      </c>
      <c r="T2963" s="419" t="str">
        <f t="shared" si="93"/>
        <v>815Phường Cái Khế</v>
      </c>
      <c r="U2963" t="e">
        <f>VLOOKUP(S2963,'DM CQT mới'!$E$7:$E$132,1,)</f>
        <v>#N/A</v>
      </c>
      <c r="V2963" s="360" t="s">
        <v>2469</v>
      </c>
      <c r="W2963" s="363" t="s">
        <v>16237</v>
      </c>
      <c r="X2963" t="b">
        <f t="shared" si="92"/>
        <v>1</v>
      </c>
    </row>
    <row r="2964" spans="1:24" ht="60" hidden="1">
      <c r="A2964" s="360" t="s">
        <v>15077</v>
      </c>
      <c r="B2964" s="361" t="s">
        <v>12791</v>
      </c>
      <c r="C2964" s="361">
        <v>1</v>
      </c>
      <c r="D2964" s="361" t="s">
        <v>2469</v>
      </c>
      <c r="E2964" s="361" t="s">
        <v>15078</v>
      </c>
      <c r="F2964" s="361" t="s">
        <v>16237</v>
      </c>
      <c r="G2964" s="361" t="s">
        <v>7169</v>
      </c>
      <c r="H2964" s="361" t="s">
        <v>7957</v>
      </c>
      <c r="I2964" s="363" t="s">
        <v>7169</v>
      </c>
      <c r="J2964" s="363" t="s">
        <v>12791</v>
      </c>
      <c r="K2964" s="360">
        <v>1</v>
      </c>
      <c r="L2964" s="360" t="s">
        <v>2469</v>
      </c>
      <c r="M2964" s="360" t="s">
        <v>15078</v>
      </c>
      <c r="N2964" s="363" t="s">
        <v>16237</v>
      </c>
      <c r="O2964" s="363" t="s">
        <v>13745</v>
      </c>
      <c r="P2964" s="363" t="s">
        <v>15079</v>
      </c>
      <c r="Q2964" s="363" t="s">
        <v>15080</v>
      </c>
      <c r="R2964" s="363" t="s">
        <v>16238</v>
      </c>
      <c r="S2964" s="363" t="s">
        <v>8816</v>
      </c>
      <c r="T2964" s="419" t="str">
        <f t="shared" si="93"/>
        <v>815Phường Tân An</v>
      </c>
      <c r="U2964" t="e">
        <f>VLOOKUP(S2964,'DM CQT mới'!$E$7:$E$132,1,)</f>
        <v>#N/A</v>
      </c>
      <c r="V2964" s="360" t="s">
        <v>2469</v>
      </c>
      <c r="W2964" s="363" t="s">
        <v>16237</v>
      </c>
      <c r="X2964" t="b">
        <f t="shared" si="92"/>
        <v>1</v>
      </c>
    </row>
    <row r="2965" spans="1:24" ht="60" hidden="1">
      <c r="A2965" s="360" t="s">
        <v>15077</v>
      </c>
      <c r="B2965" s="361" t="s">
        <v>12791</v>
      </c>
      <c r="C2965" s="361">
        <v>1</v>
      </c>
      <c r="D2965" s="361" t="s">
        <v>2469</v>
      </c>
      <c r="E2965" s="361" t="s">
        <v>15078</v>
      </c>
      <c r="F2965" s="361" t="s">
        <v>16237</v>
      </c>
      <c r="G2965" s="361" t="s">
        <v>7169</v>
      </c>
      <c r="H2965" s="361" t="s">
        <v>7957</v>
      </c>
      <c r="I2965" s="363" t="s">
        <v>7169</v>
      </c>
      <c r="J2965" s="363" t="s">
        <v>12791</v>
      </c>
      <c r="K2965" s="360">
        <v>1</v>
      </c>
      <c r="L2965" s="360" t="s">
        <v>2469</v>
      </c>
      <c r="M2965" s="360" t="s">
        <v>15078</v>
      </c>
      <c r="N2965" s="363" t="s">
        <v>16237</v>
      </c>
      <c r="O2965" s="363" t="s">
        <v>13745</v>
      </c>
      <c r="P2965" s="363" t="s">
        <v>15079</v>
      </c>
      <c r="Q2965" s="363" t="s">
        <v>15080</v>
      </c>
      <c r="R2965" s="363" t="s">
        <v>16238</v>
      </c>
      <c r="S2965" s="363" t="s">
        <v>9837</v>
      </c>
      <c r="T2965" s="419" t="str">
        <f t="shared" si="93"/>
        <v>815Phường An Bình</v>
      </c>
      <c r="U2965" t="e">
        <f>VLOOKUP(S2965,'DM CQT mới'!$E$7:$E$132,1,)</f>
        <v>#N/A</v>
      </c>
      <c r="V2965" s="360" t="s">
        <v>2469</v>
      </c>
      <c r="W2965" s="363" t="s">
        <v>16237</v>
      </c>
      <c r="X2965" t="b">
        <f t="shared" si="92"/>
        <v>1</v>
      </c>
    </row>
    <row r="2966" spans="1:24" ht="60" hidden="1">
      <c r="A2966" s="360" t="s">
        <v>15077</v>
      </c>
      <c r="B2966" s="361" t="s">
        <v>12791</v>
      </c>
      <c r="C2966" s="361">
        <v>1</v>
      </c>
      <c r="D2966" s="361" t="s">
        <v>2469</v>
      </c>
      <c r="E2966" s="361" t="s">
        <v>15078</v>
      </c>
      <c r="F2966" s="361" t="s">
        <v>16237</v>
      </c>
      <c r="G2966" s="361" t="s">
        <v>7169</v>
      </c>
      <c r="H2966" s="361" t="s">
        <v>7957</v>
      </c>
      <c r="I2966" s="363" t="s">
        <v>7169</v>
      </c>
      <c r="J2966" s="363" t="s">
        <v>12791</v>
      </c>
      <c r="K2966" s="360">
        <v>1</v>
      </c>
      <c r="L2966" s="360" t="s">
        <v>2469</v>
      </c>
      <c r="M2966" s="360" t="s">
        <v>15078</v>
      </c>
      <c r="N2966" s="363" t="s">
        <v>16237</v>
      </c>
      <c r="O2966" s="363" t="s">
        <v>13745</v>
      </c>
      <c r="P2966" s="363" t="s">
        <v>15079</v>
      </c>
      <c r="Q2966" s="363" t="s">
        <v>15080</v>
      </c>
      <c r="R2966" s="363" t="s">
        <v>16238</v>
      </c>
      <c r="S2966" s="363" t="s">
        <v>10674</v>
      </c>
      <c r="T2966" s="419" t="str">
        <f t="shared" si="93"/>
        <v>815Phường Cái Răng</v>
      </c>
      <c r="U2966" t="e">
        <f>VLOOKUP(S2966,'DM CQT mới'!$E$7:$E$132,1,)</f>
        <v>#N/A</v>
      </c>
      <c r="V2966" s="360" t="s">
        <v>2469</v>
      </c>
      <c r="W2966" s="363" t="s">
        <v>16237</v>
      </c>
      <c r="X2966" t="b">
        <f t="shared" si="92"/>
        <v>1</v>
      </c>
    </row>
    <row r="2967" spans="1:24" ht="60" hidden="1">
      <c r="A2967" s="360" t="s">
        <v>15077</v>
      </c>
      <c r="B2967" s="361" t="s">
        <v>12791</v>
      </c>
      <c r="C2967" s="361">
        <v>1</v>
      </c>
      <c r="D2967" s="361" t="s">
        <v>2469</v>
      </c>
      <c r="E2967" s="361" t="s">
        <v>15078</v>
      </c>
      <c r="F2967" s="361" t="s">
        <v>16237</v>
      </c>
      <c r="G2967" s="361" t="s">
        <v>7169</v>
      </c>
      <c r="H2967" s="361" t="s">
        <v>7957</v>
      </c>
      <c r="I2967" s="363" t="s">
        <v>7169</v>
      </c>
      <c r="J2967" s="363" t="s">
        <v>12791</v>
      </c>
      <c r="K2967" s="360">
        <v>1</v>
      </c>
      <c r="L2967" s="360" t="s">
        <v>2469</v>
      </c>
      <c r="M2967" s="360" t="s">
        <v>15078</v>
      </c>
      <c r="N2967" s="363" t="s">
        <v>16237</v>
      </c>
      <c r="O2967" s="363" t="s">
        <v>13745</v>
      </c>
      <c r="P2967" s="363" t="s">
        <v>15079</v>
      </c>
      <c r="Q2967" s="363" t="s">
        <v>15080</v>
      </c>
      <c r="R2967" s="363" t="s">
        <v>16238</v>
      </c>
      <c r="S2967" s="363" t="s">
        <v>10675</v>
      </c>
      <c r="T2967" s="419" t="str">
        <f t="shared" si="93"/>
        <v>815Phường Hưng Phú</v>
      </c>
      <c r="U2967" t="e">
        <f>VLOOKUP(S2967,'DM CQT mới'!$E$7:$E$132,1,)</f>
        <v>#N/A</v>
      </c>
      <c r="V2967" s="360" t="s">
        <v>2469</v>
      </c>
      <c r="W2967" s="363" t="s">
        <v>16237</v>
      </c>
      <c r="X2967" t="b">
        <f t="shared" si="92"/>
        <v>1</v>
      </c>
    </row>
    <row r="2968" spans="1:24" ht="60" hidden="1">
      <c r="A2968" s="360" t="s">
        <v>15077</v>
      </c>
      <c r="B2968" s="361" t="s">
        <v>12791</v>
      </c>
      <c r="C2968" s="361">
        <v>1</v>
      </c>
      <c r="D2968" s="361" t="s">
        <v>2469</v>
      </c>
      <c r="E2968" s="361" t="s">
        <v>15078</v>
      </c>
      <c r="F2968" s="361" t="s">
        <v>16237</v>
      </c>
      <c r="G2968" s="361" t="s">
        <v>7169</v>
      </c>
      <c r="H2968" s="361" t="s">
        <v>7957</v>
      </c>
      <c r="I2968" s="363" t="s">
        <v>7169</v>
      </c>
      <c r="J2968" s="363" t="s">
        <v>12791</v>
      </c>
      <c r="K2968" s="360">
        <v>1</v>
      </c>
      <c r="L2968" s="360" t="s">
        <v>2469</v>
      </c>
      <c r="M2968" s="360" t="s">
        <v>15078</v>
      </c>
      <c r="N2968" s="363" t="s">
        <v>16237</v>
      </c>
      <c r="O2968" s="363" t="s">
        <v>13745</v>
      </c>
      <c r="P2968" s="363" t="s">
        <v>15079</v>
      </c>
      <c r="Q2968" s="363" t="s">
        <v>15080</v>
      </c>
      <c r="R2968" s="363" t="s">
        <v>16238</v>
      </c>
      <c r="S2968" s="363" t="s">
        <v>10684</v>
      </c>
      <c r="T2968" s="419" t="str">
        <f t="shared" si="93"/>
        <v>815Xã Nhơn Ái</v>
      </c>
      <c r="U2968" t="e">
        <f>VLOOKUP(S2968,'DM CQT mới'!$E$7:$E$132,1,)</f>
        <v>#N/A</v>
      </c>
      <c r="V2968" s="360" t="s">
        <v>2469</v>
      </c>
      <c r="W2968" s="363" t="s">
        <v>16237</v>
      </c>
      <c r="X2968" t="b">
        <f t="shared" si="92"/>
        <v>1</v>
      </c>
    </row>
    <row r="2969" spans="1:24" ht="60" hidden="1">
      <c r="A2969" s="360" t="s">
        <v>15077</v>
      </c>
      <c r="B2969" s="361" t="s">
        <v>12791</v>
      </c>
      <c r="C2969" s="361">
        <v>1</v>
      </c>
      <c r="D2969" s="361" t="s">
        <v>2469</v>
      </c>
      <c r="E2969" s="361" t="s">
        <v>15078</v>
      </c>
      <c r="F2969" s="361" t="s">
        <v>16237</v>
      </c>
      <c r="G2969" s="361" t="s">
        <v>7169</v>
      </c>
      <c r="H2969" s="361" t="s">
        <v>7957</v>
      </c>
      <c r="I2969" s="363" t="s">
        <v>7169</v>
      </c>
      <c r="J2969" s="363" t="s">
        <v>12791</v>
      </c>
      <c r="K2969" s="360">
        <v>1</v>
      </c>
      <c r="L2969" s="360" t="s">
        <v>2469</v>
      </c>
      <c r="M2969" s="360" t="s">
        <v>15078</v>
      </c>
      <c r="N2969" s="363" t="s">
        <v>16237</v>
      </c>
      <c r="O2969" s="363" t="s">
        <v>13745</v>
      </c>
      <c r="P2969" s="363" t="s">
        <v>15079</v>
      </c>
      <c r="Q2969" s="363" t="s">
        <v>15080</v>
      </c>
      <c r="R2969" s="363" t="s">
        <v>16238</v>
      </c>
      <c r="S2969" s="363" t="s">
        <v>10683</v>
      </c>
      <c r="T2969" s="419" t="str">
        <f t="shared" si="93"/>
        <v>815Xã Phong Điền</v>
      </c>
      <c r="U2969" t="e">
        <f>VLOOKUP(S2969,'DM CQT mới'!$E$7:$E$132,1,)</f>
        <v>#N/A</v>
      </c>
      <c r="V2969" s="360" t="s">
        <v>2469</v>
      </c>
      <c r="W2969" s="363" t="s">
        <v>16237</v>
      </c>
      <c r="X2969" t="b">
        <f t="shared" si="92"/>
        <v>1</v>
      </c>
    </row>
    <row r="2970" spans="1:24" ht="60" hidden="1">
      <c r="A2970" s="360" t="s">
        <v>15077</v>
      </c>
      <c r="B2970" s="361" t="s">
        <v>12791</v>
      </c>
      <c r="C2970" s="361">
        <v>1</v>
      </c>
      <c r="D2970" s="361" t="s">
        <v>2469</v>
      </c>
      <c r="E2970" s="361" t="s">
        <v>15078</v>
      </c>
      <c r="F2970" s="361" t="s">
        <v>16237</v>
      </c>
      <c r="G2970" s="361" t="s">
        <v>7169</v>
      </c>
      <c r="H2970" s="361" t="s">
        <v>7957</v>
      </c>
      <c r="I2970" s="363" t="s">
        <v>7169</v>
      </c>
      <c r="J2970" s="363" t="s">
        <v>12791</v>
      </c>
      <c r="K2970" s="360">
        <v>1</v>
      </c>
      <c r="L2970" s="360" t="s">
        <v>2469</v>
      </c>
      <c r="M2970" s="360" t="s">
        <v>15078</v>
      </c>
      <c r="N2970" s="363" t="s">
        <v>16237</v>
      </c>
      <c r="O2970" s="363" t="s">
        <v>13745</v>
      </c>
      <c r="P2970" s="363" t="s">
        <v>15079</v>
      </c>
      <c r="Q2970" s="363" t="s">
        <v>15080</v>
      </c>
      <c r="R2970" s="363" t="s">
        <v>16238</v>
      </c>
      <c r="S2970" s="363" t="s">
        <v>10685</v>
      </c>
      <c r="T2970" s="419" t="str">
        <f t="shared" si="93"/>
        <v>815Xã Trường Long</v>
      </c>
      <c r="U2970" t="e">
        <f>VLOOKUP(S2970,'DM CQT mới'!$E$7:$E$132,1,)</f>
        <v>#N/A</v>
      </c>
      <c r="V2970" s="360" t="s">
        <v>2469</v>
      </c>
      <c r="W2970" s="363" t="s">
        <v>16237</v>
      </c>
      <c r="X2970" t="b">
        <f t="shared" si="92"/>
        <v>1</v>
      </c>
    </row>
    <row r="2971" spans="1:24" ht="60" hidden="1">
      <c r="A2971" s="360" t="s">
        <v>15081</v>
      </c>
      <c r="B2971" s="361" t="s">
        <v>12791</v>
      </c>
      <c r="C2971" s="361">
        <v>2</v>
      </c>
      <c r="D2971" s="361" t="s">
        <v>7204</v>
      </c>
      <c r="E2971" s="361" t="s">
        <v>15082</v>
      </c>
      <c r="F2971" s="361" t="s">
        <v>16239</v>
      </c>
      <c r="G2971" s="361" t="s">
        <v>7169</v>
      </c>
      <c r="H2971" s="361" t="s">
        <v>7957</v>
      </c>
      <c r="I2971" s="363" t="s">
        <v>7169</v>
      </c>
      <c r="J2971" s="363" t="s">
        <v>12791</v>
      </c>
      <c r="K2971" s="360">
        <v>2</v>
      </c>
      <c r="L2971" s="360" t="s">
        <v>7204</v>
      </c>
      <c r="M2971" s="360" t="s">
        <v>15082</v>
      </c>
      <c r="N2971" s="363" t="s">
        <v>16239</v>
      </c>
      <c r="O2971" s="363" t="s">
        <v>13745</v>
      </c>
      <c r="P2971" s="363" t="s">
        <v>15083</v>
      </c>
      <c r="Q2971" s="363" t="s">
        <v>15084</v>
      </c>
      <c r="R2971" s="363" t="s">
        <v>16240</v>
      </c>
      <c r="S2971" s="363" t="s">
        <v>10677</v>
      </c>
      <c r="T2971" s="419" t="str">
        <f t="shared" si="93"/>
        <v>815Phường Thới Long</v>
      </c>
      <c r="U2971" t="e">
        <f>VLOOKUP(S2971,'DM CQT mới'!$E$7:$E$132,1,)</f>
        <v>#N/A</v>
      </c>
      <c r="V2971" s="360" t="s">
        <v>7204</v>
      </c>
      <c r="W2971" s="363" t="s">
        <v>16239</v>
      </c>
      <c r="X2971" t="b">
        <f t="shared" si="92"/>
        <v>1</v>
      </c>
    </row>
    <row r="2972" spans="1:24" ht="60" hidden="1">
      <c r="A2972" s="360" t="s">
        <v>15081</v>
      </c>
      <c r="B2972" s="361" t="s">
        <v>12791</v>
      </c>
      <c r="C2972" s="361">
        <v>2</v>
      </c>
      <c r="D2972" s="361" t="s">
        <v>7204</v>
      </c>
      <c r="E2972" s="361" t="s">
        <v>15082</v>
      </c>
      <c r="F2972" s="361" t="s">
        <v>16239</v>
      </c>
      <c r="G2972" s="361" t="s">
        <v>7169</v>
      </c>
      <c r="H2972" s="361" t="s">
        <v>7957</v>
      </c>
      <c r="I2972" s="363" t="s">
        <v>7169</v>
      </c>
      <c r="J2972" s="363" t="s">
        <v>12791</v>
      </c>
      <c r="K2972" s="360">
        <v>2</v>
      </c>
      <c r="L2972" s="360" t="s">
        <v>7204</v>
      </c>
      <c r="M2972" s="360" t="s">
        <v>15082</v>
      </c>
      <c r="N2972" s="363" t="s">
        <v>16239</v>
      </c>
      <c r="O2972" s="363" t="s">
        <v>13745</v>
      </c>
      <c r="P2972" s="363" t="s">
        <v>15083</v>
      </c>
      <c r="Q2972" s="363" t="s">
        <v>15084</v>
      </c>
      <c r="R2972" s="363" t="s">
        <v>16240</v>
      </c>
      <c r="S2972" s="363" t="s">
        <v>10678</v>
      </c>
      <c r="T2972" s="419" t="str">
        <f t="shared" si="93"/>
        <v>815Phường Phước Thới</v>
      </c>
      <c r="U2972" t="e">
        <f>VLOOKUP(S2972,'DM CQT mới'!$E$7:$E$132,1,)</f>
        <v>#N/A</v>
      </c>
      <c r="V2972" s="360" t="s">
        <v>7204</v>
      </c>
      <c r="W2972" s="363" t="s">
        <v>16239</v>
      </c>
      <c r="X2972" t="b">
        <f t="shared" si="92"/>
        <v>1</v>
      </c>
    </row>
    <row r="2973" spans="1:24" ht="60" hidden="1">
      <c r="A2973" s="360" t="s">
        <v>15081</v>
      </c>
      <c r="B2973" s="361" t="s">
        <v>12791</v>
      </c>
      <c r="C2973" s="361">
        <v>2</v>
      </c>
      <c r="D2973" s="361" t="s">
        <v>7204</v>
      </c>
      <c r="E2973" s="361" t="s">
        <v>15082</v>
      </c>
      <c r="F2973" s="361" t="s">
        <v>16239</v>
      </c>
      <c r="G2973" s="361" t="s">
        <v>7169</v>
      </c>
      <c r="H2973" s="361" t="s">
        <v>7957</v>
      </c>
      <c r="I2973" s="363" t="s">
        <v>7169</v>
      </c>
      <c r="J2973" s="363" t="s">
        <v>12791</v>
      </c>
      <c r="K2973" s="360">
        <v>2</v>
      </c>
      <c r="L2973" s="360" t="s">
        <v>7204</v>
      </c>
      <c r="M2973" s="360" t="s">
        <v>15082</v>
      </c>
      <c r="N2973" s="363" t="s">
        <v>16239</v>
      </c>
      <c r="O2973" s="363" t="s">
        <v>13745</v>
      </c>
      <c r="P2973" s="363" t="s">
        <v>15083</v>
      </c>
      <c r="Q2973" s="363" t="s">
        <v>15084</v>
      </c>
      <c r="R2973" s="363" t="s">
        <v>16240</v>
      </c>
      <c r="S2973" s="363" t="s">
        <v>10676</v>
      </c>
      <c r="T2973" s="419" t="str">
        <f t="shared" si="93"/>
        <v>815Phường Ô Môn</v>
      </c>
      <c r="U2973" t="e">
        <f>VLOOKUP(S2973,'DM CQT mới'!$E$7:$E$132,1,)</f>
        <v>#N/A</v>
      </c>
      <c r="V2973" s="360" t="s">
        <v>7204</v>
      </c>
      <c r="W2973" s="363" t="s">
        <v>16239</v>
      </c>
      <c r="X2973" t="b">
        <f t="shared" si="92"/>
        <v>1</v>
      </c>
    </row>
    <row r="2974" spans="1:24" ht="60" hidden="1">
      <c r="A2974" s="360" t="s">
        <v>15081</v>
      </c>
      <c r="B2974" s="361" t="s">
        <v>12791</v>
      </c>
      <c r="C2974" s="361">
        <v>2</v>
      </c>
      <c r="D2974" s="361" t="s">
        <v>7204</v>
      </c>
      <c r="E2974" s="361" t="s">
        <v>15082</v>
      </c>
      <c r="F2974" s="361" t="s">
        <v>16239</v>
      </c>
      <c r="G2974" s="361" t="s">
        <v>7169</v>
      </c>
      <c r="H2974" s="361" t="s">
        <v>7957</v>
      </c>
      <c r="I2974" s="363" t="s">
        <v>7169</v>
      </c>
      <c r="J2974" s="363" t="s">
        <v>12791</v>
      </c>
      <c r="K2974" s="360">
        <v>2</v>
      </c>
      <c r="L2974" s="360" t="s">
        <v>7204</v>
      </c>
      <c r="M2974" s="360" t="s">
        <v>15082</v>
      </c>
      <c r="N2974" s="363" t="s">
        <v>16239</v>
      </c>
      <c r="O2974" s="363" t="s">
        <v>13745</v>
      </c>
      <c r="P2974" s="363" t="s">
        <v>15083</v>
      </c>
      <c r="Q2974" s="363" t="s">
        <v>15084</v>
      </c>
      <c r="R2974" s="363" t="s">
        <v>16240</v>
      </c>
      <c r="S2974" s="363" t="s">
        <v>10686</v>
      </c>
      <c r="T2974" s="419" t="str">
        <f t="shared" si="93"/>
        <v>815Xã Thới Lai</v>
      </c>
      <c r="U2974" t="e">
        <f>VLOOKUP(S2974,'DM CQT mới'!$E$7:$E$132,1,)</f>
        <v>#N/A</v>
      </c>
      <c r="V2974" s="360" t="s">
        <v>7204</v>
      </c>
      <c r="W2974" s="363" t="s">
        <v>16239</v>
      </c>
      <c r="X2974" t="b">
        <f t="shared" si="92"/>
        <v>1</v>
      </c>
    </row>
    <row r="2975" spans="1:24" ht="60" hidden="1">
      <c r="A2975" s="360" t="s">
        <v>15081</v>
      </c>
      <c r="B2975" s="361" t="s">
        <v>12791</v>
      </c>
      <c r="C2975" s="361">
        <v>2</v>
      </c>
      <c r="D2975" s="361" t="s">
        <v>7204</v>
      </c>
      <c r="E2975" s="361" t="s">
        <v>15082</v>
      </c>
      <c r="F2975" s="361" t="s">
        <v>16239</v>
      </c>
      <c r="G2975" s="361" t="s">
        <v>7169</v>
      </c>
      <c r="H2975" s="361" t="s">
        <v>7957</v>
      </c>
      <c r="I2975" s="363" t="s">
        <v>7169</v>
      </c>
      <c r="J2975" s="363" t="s">
        <v>12791</v>
      </c>
      <c r="K2975" s="360">
        <v>2</v>
      </c>
      <c r="L2975" s="360" t="s">
        <v>7204</v>
      </c>
      <c r="M2975" s="360" t="s">
        <v>15082</v>
      </c>
      <c r="N2975" s="363" t="s">
        <v>16239</v>
      </c>
      <c r="O2975" s="363" t="s">
        <v>13745</v>
      </c>
      <c r="P2975" s="363" t="s">
        <v>15083</v>
      </c>
      <c r="Q2975" s="363" t="s">
        <v>15084</v>
      </c>
      <c r="R2975" s="363" t="s">
        <v>16240</v>
      </c>
      <c r="S2975" s="363" t="s">
        <v>10687</v>
      </c>
      <c r="T2975" s="419" t="str">
        <f t="shared" si="93"/>
        <v>815Xã Đông Thuận</v>
      </c>
      <c r="U2975" t="e">
        <f>VLOOKUP(S2975,'DM CQT mới'!$E$7:$E$132,1,)</f>
        <v>#N/A</v>
      </c>
      <c r="V2975" s="360" t="s">
        <v>7204</v>
      </c>
      <c r="W2975" s="363" t="s">
        <v>16239</v>
      </c>
      <c r="X2975" t="b">
        <f t="shared" si="92"/>
        <v>1</v>
      </c>
    </row>
    <row r="2976" spans="1:24" ht="60" hidden="1">
      <c r="A2976" s="360" t="s">
        <v>15081</v>
      </c>
      <c r="B2976" s="361" t="s">
        <v>12791</v>
      </c>
      <c r="C2976" s="361">
        <v>2</v>
      </c>
      <c r="D2976" s="361" t="s">
        <v>7204</v>
      </c>
      <c r="E2976" s="361" t="s">
        <v>15082</v>
      </c>
      <c r="F2976" s="361" t="s">
        <v>16239</v>
      </c>
      <c r="G2976" s="361" t="s">
        <v>7169</v>
      </c>
      <c r="H2976" s="361" t="s">
        <v>7957</v>
      </c>
      <c r="I2976" s="363" t="s">
        <v>7169</v>
      </c>
      <c r="J2976" s="363" t="s">
        <v>12791</v>
      </c>
      <c r="K2976" s="360">
        <v>2</v>
      </c>
      <c r="L2976" s="360" t="s">
        <v>7204</v>
      </c>
      <c r="M2976" s="360" t="s">
        <v>15082</v>
      </c>
      <c r="N2976" s="363" t="s">
        <v>16239</v>
      </c>
      <c r="O2976" s="363" t="s">
        <v>13745</v>
      </c>
      <c r="P2976" s="363" t="s">
        <v>15083</v>
      </c>
      <c r="Q2976" s="363" t="s">
        <v>15084</v>
      </c>
      <c r="R2976" s="363" t="s">
        <v>16240</v>
      </c>
      <c r="S2976" s="363" t="s">
        <v>10087</v>
      </c>
      <c r="T2976" s="419" t="str">
        <f t="shared" si="93"/>
        <v>815Xã Trường Xuân</v>
      </c>
      <c r="U2976" t="e">
        <f>VLOOKUP(S2976,'DM CQT mới'!$E$7:$E$132,1,)</f>
        <v>#N/A</v>
      </c>
      <c r="V2976" s="360" t="s">
        <v>7204</v>
      </c>
      <c r="W2976" s="363" t="s">
        <v>16239</v>
      </c>
      <c r="X2976" t="b">
        <f t="shared" si="92"/>
        <v>1</v>
      </c>
    </row>
    <row r="2977" spans="1:24" ht="60" hidden="1">
      <c r="A2977" s="360" t="s">
        <v>15081</v>
      </c>
      <c r="B2977" s="361" t="s">
        <v>12791</v>
      </c>
      <c r="C2977" s="361">
        <v>2</v>
      </c>
      <c r="D2977" s="361" t="s">
        <v>7204</v>
      </c>
      <c r="E2977" s="361" t="s">
        <v>15082</v>
      </c>
      <c r="F2977" s="361" t="s">
        <v>16239</v>
      </c>
      <c r="G2977" s="361" t="s">
        <v>7169</v>
      </c>
      <c r="H2977" s="361" t="s">
        <v>7957</v>
      </c>
      <c r="I2977" s="363" t="s">
        <v>7169</v>
      </c>
      <c r="J2977" s="363" t="s">
        <v>12791</v>
      </c>
      <c r="K2977" s="360">
        <v>2</v>
      </c>
      <c r="L2977" s="360" t="s">
        <v>7204</v>
      </c>
      <c r="M2977" s="360" t="s">
        <v>15082</v>
      </c>
      <c r="N2977" s="363" t="s">
        <v>16239</v>
      </c>
      <c r="O2977" s="363" t="s">
        <v>13745</v>
      </c>
      <c r="P2977" s="363" t="s">
        <v>15083</v>
      </c>
      <c r="Q2977" s="363" t="s">
        <v>15084</v>
      </c>
      <c r="R2977" s="363" t="s">
        <v>16240</v>
      </c>
      <c r="S2977" s="363" t="s">
        <v>10688</v>
      </c>
      <c r="T2977" s="419" t="str">
        <f t="shared" si="93"/>
        <v>815Xã Trường Thành</v>
      </c>
      <c r="U2977" t="e">
        <f>VLOOKUP(S2977,'DM CQT mới'!$E$7:$E$132,1,)</f>
        <v>#N/A</v>
      </c>
      <c r="V2977" s="360" t="s">
        <v>7204</v>
      </c>
      <c r="W2977" s="363" t="s">
        <v>16239</v>
      </c>
      <c r="X2977" t="b">
        <f t="shared" si="92"/>
        <v>1</v>
      </c>
    </row>
    <row r="2978" spans="1:24" ht="60" hidden="1">
      <c r="A2978" s="360" t="s">
        <v>15081</v>
      </c>
      <c r="B2978" s="361" t="s">
        <v>12791</v>
      </c>
      <c r="C2978" s="361">
        <v>2</v>
      </c>
      <c r="D2978" s="361" t="s">
        <v>7204</v>
      </c>
      <c r="E2978" s="361" t="s">
        <v>15082</v>
      </c>
      <c r="F2978" s="361" t="s">
        <v>16239</v>
      </c>
      <c r="G2978" s="361" t="s">
        <v>7169</v>
      </c>
      <c r="H2978" s="361" t="s">
        <v>7957</v>
      </c>
      <c r="I2978" s="363" t="s">
        <v>7169</v>
      </c>
      <c r="J2978" s="363" t="s">
        <v>12791</v>
      </c>
      <c r="K2978" s="360">
        <v>2</v>
      </c>
      <c r="L2978" s="360" t="s">
        <v>7204</v>
      </c>
      <c r="M2978" s="360" t="s">
        <v>15082</v>
      </c>
      <c r="N2978" s="363" t="s">
        <v>16239</v>
      </c>
      <c r="O2978" s="363" t="s">
        <v>13745</v>
      </c>
      <c r="P2978" s="363" t="s">
        <v>15083</v>
      </c>
      <c r="Q2978" s="363" t="s">
        <v>15084</v>
      </c>
      <c r="R2978" s="363" t="s">
        <v>16240</v>
      </c>
      <c r="S2978" s="363" t="s">
        <v>10689</v>
      </c>
      <c r="T2978" s="419" t="str">
        <f t="shared" si="93"/>
        <v>815Xã Đông Hiệp</v>
      </c>
      <c r="U2978" t="e">
        <f>VLOOKUP(S2978,'DM CQT mới'!$E$7:$E$132,1,)</f>
        <v>#N/A</v>
      </c>
      <c r="V2978" s="360" t="s">
        <v>7204</v>
      </c>
      <c r="W2978" s="363" t="s">
        <v>16239</v>
      </c>
      <c r="X2978" t="b">
        <f t="shared" si="92"/>
        <v>1</v>
      </c>
    </row>
    <row r="2979" spans="1:24" ht="60" hidden="1">
      <c r="A2979" s="360" t="s">
        <v>15081</v>
      </c>
      <c r="B2979" s="361" t="s">
        <v>12791</v>
      </c>
      <c r="C2979" s="361">
        <v>2</v>
      </c>
      <c r="D2979" s="361" t="s">
        <v>7204</v>
      </c>
      <c r="E2979" s="361" t="s">
        <v>15082</v>
      </c>
      <c r="F2979" s="361" t="s">
        <v>16239</v>
      </c>
      <c r="G2979" s="361" t="s">
        <v>7169</v>
      </c>
      <c r="H2979" s="361" t="s">
        <v>7957</v>
      </c>
      <c r="I2979" s="363" t="s">
        <v>7169</v>
      </c>
      <c r="J2979" s="363" t="s">
        <v>12791</v>
      </c>
      <c r="K2979" s="360">
        <v>2</v>
      </c>
      <c r="L2979" s="360" t="s">
        <v>7204</v>
      </c>
      <c r="M2979" s="360" t="s">
        <v>15082</v>
      </c>
      <c r="N2979" s="363" t="s">
        <v>16239</v>
      </c>
      <c r="O2979" s="363" t="s">
        <v>13745</v>
      </c>
      <c r="P2979" s="363" t="s">
        <v>15083</v>
      </c>
      <c r="Q2979" s="363" t="s">
        <v>15084</v>
      </c>
      <c r="R2979" s="363" t="s">
        <v>16240</v>
      </c>
      <c r="S2979" s="363" t="s">
        <v>12864</v>
      </c>
      <c r="T2979" s="419" t="str">
        <f t="shared" si="93"/>
        <v>815Xã Cờ Đỏ</v>
      </c>
      <c r="U2979" t="e">
        <f>VLOOKUP(S2979,'DM CQT mới'!$E$7:$E$132,1,)</f>
        <v>#N/A</v>
      </c>
      <c r="V2979" s="360" t="s">
        <v>7204</v>
      </c>
      <c r="W2979" s="363" t="s">
        <v>16239</v>
      </c>
      <c r="X2979" t="b">
        <f t="shared" si="92"/>
        <v>1</v>
      </c>
    </row>
    <row r="2980" spans="1:24" ht="60" hidden="1">
      <c r="A2980" s="360" t="s">
        <v>15081</v>
      </c>
      <c r="B2980" s="361" t="s">
        <v>12791</v>
      </c>
      <c r="C2980" s="361">
        <v>2</v>
      </c>
      <c r="D2980" s="361" t="s">
        <v>7204</v>
      </c>
      <c r="E2980" s="361" t="s">
        <v>15082</v>
      </c>
      <c r="F2980" s="361" t="s">
        <v>16239</v>
      </c>
      <c r="G2980" s="361" t="s">
        <v>7169</v>
      </c>
      <c r="H2980" s="361" t="s">
        <v>7957</v>
      </c>
      <c r="I2980" s="363" t="s">
        <v>7169</v>
      </c>
      <c r="J2980" s="363" t="s">
        <v>12791</v>
      </c>
      <c r="K2980" s="360">
        <v>2</v>
      </c>
      <c r="L2980" s="360" t="s">
        <v>7204</v>
      </c>
      <c r="M2980" s="360" t="s">
        <v>15082</v>
      </c>
      <c r="N2980" s="363" t="s">
        <v>16239</v>
      </c>
      <c r="O2980" s="363" t="s">
        <v>13745</v>
      </c>
      <c r="P2980" s="363" t="s">
        <v>15083</v>
      </c>
      <c r="Q2980" s="363" t="s">
        <v>15084</v>
      </c>
      <c r="R2980" s="363" t="s">
        <v>16240</v>
      </c>
      <c r="S2980" s="363" t="s">
        <v>10464</v>
      </c>
      <c r="T2980" s="419" t="str">
        <f t="shared" si="93"/>
        <v>815Xã Thạnh Phú</v>
      </c>
      <c r="U2980" t="e">
        <f>VLOOKUP(S2980,'DM CQT mới'!$E$7:$E$132,1,)</f>
        <v>#N/A</v>
      </c>
      <c r="V2980" s="360" t="s">
        <v>7204</v>
      </c>
      <c r="W2980" s="363" t="s">
        <v>16239</v>
      </c>
      <c r="X2980" t="b">
        <f t="shared" si="92"/>
        <v>1</v>
      </c>
    </row>
    <row r="2981" spans="1:24" ht="60" hidden="1">
      <c r="A2981" s="360" t="s">
        <v>15081</v>
      </c>
      <c r="B2981" s="361" t="s">
        <v>12791</v>
      </c>
      <c r="C2981" s="361">
        <v>2</v>
      </c>
      <c r="D2981" s="361" t="s">
        <v>7204</v>
      </c>
      <c r="E2981" s="361" t="s">
        <v>15082</v>
      </c>
      <c r="F2981" s="361" t="s">
        <v>16239</v>
      </c>
      <c r="G2981" s="361" t="s">
        <v>7169</v>
      </c>
      <c r="H2981" s="361" t="s">
        <v>7957</v>
      </c>
      <c r="I2981" s="363" t="s">
        <v>7169</v>
      </c>
      <c r="J2981" s="363" t="s">
        <v>12791</v>
      </c>
      <c r="K2981" s="360">
        <v>2</v>
      </c>
      <c r="L2981" s="360" t="s">
        <v>7204</v>
      </c>
      <c r="M2981" s="360" t="s">
        <v>15082</v>
      </c>
      <c r="N2981" s="363" t="s">
        <v>16239</v>
      </c>
      <c r="O2981" s="363" t="s">
        <v>13745</v>
      </c>
      <c r="P2981" s="363" t="s">
        <v>15083</v>
      </c>
      <c r="Q2981" s="363" t="s">
        <v>15084</v>
      </c>
      <c r="R2981" s="363" t="s">
        <v>16240</v>
      </c>
      <c r="S2981" s="363" t="s">
        <v>10690</v>
      </c>
      <c r="T2981" s="419" t="str">
        <f t="shared" si="93"/>
        <v>815Xã Thới Hưng</v>
      </c>
      <c r="U2981" t="e">
        <f>VLOOKUP(S2981,'DM CQT mới'!$E$7:$E$132,1,)</f>
        <v>#N/A</v>
      </c>
      <c r="V2981" s="360" t="s">
        <v>7204</v>
      </c>
      <c r="W2981" s="363" t="s">
        <v>16239</v>
      </c>
      <c r="X2981" t="b">
        <f t="shared" si="92"/>
        <v>1</v>
      </c>
    </row>
    <row r="2982" spans="1:24" ht="60" hidden="1">
      <c r="A2982" s="360" t="s">
        <v>15081</v>
      </c>
      <c r="B2982" s="361" t="s">
        <v>12791</v>
      </c>
      <c r="C2982" s="361">
        <v>2</v>
      </c>
      <c r="D2982" s="361" t="s">
        <v>7204</v>
      </c>
      <c r="E2982" s="361" t="s">
        <v>15082</v>
      </c>
      <c r="F2982" s="361" t="s">
        <v>16239</v>
      </c>
      <c r="G2982" s="361" t="s">
        <v>7169</v>
      </c>
      <c r="H2982" s="361" t="s">
        <v>7957</v>
      </c>
      <c r="I2982" s="363" t="s">
        <v>7169</v>
      </c>
      <c r="J2982" s="363" t="s">
        <v>12791</v>
      </c>
      <c r="K2982" s="360">
        <v>2</v>
      </c>
      <c r="L2982" s="360" t="s">
        <v>7204</v>
      </c>
      <c r="M2982" s="360" t="s">
        <v>15082</v>
      </c>
      <c r="N2982" s="363" t="s">
        <v>16239</v>
      </c>
      <c r="O2982" s="363" t="s">
        <v>13745</v>
      </c>
      <c r="P2982" s="363" t="s">
        <v>15083</v>
      </c>
      <c r="Q2982" s="363" t="s">
        <v>15084</v>
      </c>
      <c r="R2982" s="363" t="s">
        <v>16240</v>
      </c>
      <c r="S2982" s="363" t="s">
        <v>10691</v>
      </c>
      <c r="T2982" s="419" t="str">
        <f t="shared" si="93"/>
        <v>815Xã Trung Hưng</v>
      </c>
      <c r="U2982" t="e">
        <f>VLOOKUP(S2982,'DM CQT mới'!$E$7:$E$132,1,)</f>
        <v>#N/A</v>
      </c>
      <c r="V2982" s="360" t="s">
        <v>7204</v>
      </c>
      <c r="W2982" s="363" t="s">
        <v>16239</v>
      </c>
      <c r="X2982" t="b">
        <f t="shared" si="92"/>
        <v>1</v>
      </c>
    </row>
    <row r="2983" spans="1:24" ht="45" hidden="1">
      <c r="A2983" s="360" t="s">
        <v>15085</v>
      </c>
      <c r="B2983" s="361" t="s">
        <v>12791</v>
      </c>
      <c r="C2983" s="361">
        <v>3</v>
      </c>
      <c r="D2983" s="361" t="s">
        <v>2446</v>
      </c>
      <c r="E2983" s="361" t="s">
        <v>15086</v>
      </c>
      <c r="F2983" s="361" t="s">
        <v>16241</v>
      </c>
      <c r="G2983" s="361" t="s">
        <v>7169</v>
      </c>
      <c r="H2983" s="361" t="s">
        <v>7957</v>
      </c>
      <c r="I2983" s="363" t="s">
        <v>7169</v>
      </c>
      <c r="J2983" s="363" t="s">
        <v>12791</v>
      </c>
      <c r="K2983" s="360">
        <v>3</v>
      </c>
      <c r="L2983" s="360" t="s">
        <v>2446</v>
      </c>
      <c r="M2983" s="360" t="s">
        <v>15086</v>
      </c>
      <c r="N2983" s="363" t="s">
        <v>16241</v>
      </c>
      <c r="O2983" s="363" t="s">
        <v>13745</v>
      </c>
      <c r="P2983" s="363" t="s">
        <v>15087</v>
      </c>
      <c r="Q2983" s="363" t="s">
        <v>15088</v>
      </c>
      <c r="R2983" s="363" t="s">
        <v>16242</v>
      </c>
      <c r="S2983" s="363" t="s">
        <v>10679</v>
      </c>
      <c r="T2983" s="419" t="str">
        <f t="shared" si="93"/>
        <v>815Phường Trung Nhứt</v>
      </c>
      <c r="U2983" t="e">
        <f>VLOOKUP(S2983,'DM CQT mới'!$E$7:$E$132,1,)</f>
        <v>#N/A</v>
      </c>
      <c r="V2983" s="360" t="s">
        <v>2446</v>
      </c>
      <c r="W2983" s="363" t="s">
        <v>16241</v>
      </c>
      <c r="X2983" t="b">
        <f t="shared" si="92"/>
        <v>1</v>
      </c>
    </row>
    <row r="2984" spans="1:24" ht="45" hidden="1">
      <c r="A2984" s="360" t="s">
        <v>15085</v>
      </c>
      <c r="B2984" s="361" t="s">
        <v>12791</v>
      </c>
      <c r="C2984" s="361">
        <v>3</v>
      </c>
      <c r="D2984" s="361" t="s">
        <v>2446</v>
      </c>
      <c r="E2984" s="361" t="s">
        <v>15086</v>
      </c>
      <c r="F2984" s="361" t="s">
        <v>16241</v>
      </c>
      <c r="G2984" s="361" t="s">
        <v>7169</v>
      </c>
      <c r="H2984" s="361" t="s">
        <v>7957</v>
      </c>
      <c r="I2984" s="363" t="s">
        <v>7169</v>
      </c>
      <c r="J2984" s="363" t="s">
        <v>12791</v>
      </c>
      <c r="K2984" s="360">
        <v>3</v>
      </c>
      <c r="L2984" s="360" t="s">
        <v>2446</v>
      </c>
      <c r="M2984" s="360" t="s">
        <v>15086</v>
      </c>
      <c r="N2984" s="363" t="s">
        <v>16241</v>
      </c>
      <c r="O2984" s="363" t="s">
        <v>13745</v>
      </c>
      <c r="P2984" s="363" t="s">
        <v>15087</v>
      </c>
      <c r="Q2984" s="363" t="s">
        <v>15088</v>
      </c>
      <c r="R2984" s="363" t="s">
        <v>16242</v>
      </c>
      <c r="S2984" s="363" t="s">
        <v>10680</v>
      </c>
      <c r="T2984" s="419" t="str">
        <f t="shared" si="93"/>
        <v>815Phường Thốt Nốt</v>
      </c>
      <c r="U2984" t="e">
        <f>VLOOKUP(S2984,'DM CQT mới'!$E$7:$E$132,1,)</f>
        <v>#N/A</v>
      </c>
      <c r="V2984" s="360" t="s">
        <v>2446</v>
      </c>
      <c r="W2984" s="363" t="s">
        <v>16241</v>
      </c>
      <c r="X2984" t="b">
        <f t="shared" si="92"/>
        <v>1</v>
      </c>
    </row>
    <row r="2985" spans="1:24" ht="45" hidden="1">
      <c r="A2985" s="360" t="s">
        <v>15085</v>
      </c>
      <c r="B2985" s="361" t="s">
        <v>12791</v>
      </c>
      <c r="C2985" s="361">
        <v>3</v>
      </c>
      <c r="D2985" s="361" t="s">
        <v>2446</v>
      </c>
      <c r="E2985" s="361" t="s">
        <v>15086</v>
      </c>
      <c r="F2985" s="361" t="s">
        <v>16241</v>
      </c>
      <c r="G2985" s="361" t="s">
        <v>7169</v>
      </c>
      <c r="H2985" s="361" t="s">
        <v>7957</v>
      </c>
      <c r="I2985" s="363" t="s">
        <v>7169</v>
      </c>
      <c r="J2985" s="363" t="s">
        <v>12791</v>
      </c>
      <c r="K2985" s="360">
        <v>3</v>
      </c>
      <c r="L2985" s="360" t="s">
        <v>2446</v>
      </c>
      <c r="M2985" s="360" t="s">
        <v>15086</v>
      </c>
      <c r="N2985" s="363" t="s">
        <v>16241</v>
      </c>
      <c r="O2985" s="363" t="s">
        <v>13745</v>
      </c>
      <c r="P2985" s="363" t="s">
        <v>15087</v>
      </c>
      <c r="Q2985" s="363" t="s">
        <v>15088</v>
      </c>
      <c r="R2985" s="363" t="s">
        <v>16242</v>
      </c>
      <c r="S2985" s="363" t="s">
        <v>10681</v>
      </c>
      <c r="T2985" s="419" t="str">
        <f t="shared" si="93"/>
        <v>815Phường Thuận Hưng</v>
      </c>
      <c r="U2985" t="e">
        <f>VLOOKUP(S2985,'DM CQT mới'!$E$7:$E$132,1,)</f>
        <v>#N/A</v>
      </c>
      <c r="V2985" s="360" t="s">
        <v>2446</v>
      </c>
      <c r="W2985" s="363" t="s">
        <v>16241</v>
      </c>
      <c r="X2985" t="b">
        <f t="shared" si="92"/>
        <v>1</v>
      </c>
    </row>
    <row r="2986" spans="1:24" ht="45" hidden="1">
      <c r="A2986" s="360" t="s">
        <v>15085</v>
      </c>
      <c r="B2986" s="361" t="s">
        <v>12791</v>
      </c>
      <c r="C2986" s="361">
        <v>3</v>
      </c>
      <c r="D2986" s="361" t="s">
        <v>2446</v>
      </c>
      <c r="E2986" s="361" t="s">
        <v>15086</v>
      </c>
      <c r="F2986" s="361" t="s">
        <v>16241</v>
      </c>
      <c r="G2986" s="361" t="s">
        <v>7169</v>
      </c>
      <c r="H2986" s="361" t="s">
        <v>7957</v>
      </c>
      <c r="I2986" s="363" t="s">
        <v>7169</v>
      </c>
      <c r="J2986" s="363" t="s">
        <v>12791</v>
      </c>
      <c r="K2986" s="360">
        <v>3</v>
      </c>
      <c r="L2986" s="360" t="s">
        <v>2446</v>
      </c>
      <c r="M2986" s="360" t="s">
        <v>15086</v>
      </c>
      <c r="N2986" s="363" t="s">
        <v>16241</v>
      </c>
      <c r="O2986" s="363" t="s">
        <v>13745</v>
      </c>
      <c r="P2986" s="363" t="s">
        <v>15087</v>
      </c>
      <c r="Q2986" s="363" t="s">
        <v>15088</v>
      </c>
      <c r="R2986" s="363" t="s">
        <v>16242</v>
      </c>
      <c r="S2986" s="363" t="s">
        <v>10682</v>
      </c>
      <c r="T2986" s="419" t="str">
        <f t="shared" si="93"/>
        <v>815Phường Tân Lộc</v>
      </c>
      <c r="U2986" t="e">
        <f>VLOOKUP(S2986,'DM CQT mới'!$E$7:$E$132,1,)</f>
        <v>#N/A</v>
      </c>
      <c r="V2986" s="360" t="s">
        <v>2446</v>
      </c>
      <c r="W2986" s="363" t="s">
        <v>16241</v>
      </c>
      <c r="X2986" t="b">
        <f t="shared" si="92"/>
        <v>1</v>
      </c>
    </row>
    <row r="2987" spans="1:24" ht="45" hidden="1">
      <c r="A2987" s="360" t="s">
        <v>15085</v>
      </c>
      <c r="B2987" s="361" t="s">
        <v>12791</v>
      </c>
      <c r="C2987" s="361">
        <v>3</v>
      </c>
      <c r="D2987" s="361" t="s">
        <v>2446</v>
      </c>
      <c r="E2987" s="361" t="s">
        <v>15086</v>
      </c>
      <c r="F2987" s="361" t="s">
        <v>16241</v>
      </c>
      <c r="G2987" s="361" t="s">
        <v>7169</v>
      </c>
      <c r="H2987" s="361" t="s">
        <v>7957</v>
      </c>
      <c r="I2987" s="363" t="s">
        <v>7169</v>
      </c>
      <c r="J2987" s="363" t="s">
        <v>12791</v>
      </c>
      <c r="K2987" s="360">
        <v>3</v>
      </c>
      <c r="L2987" s="360" t="s">
        <v>2446</v>
      </c>
      <c r="M2987" s="360" t="s">
        <v>15086</v>
      </c>
      <c r="N2987" s="363" t="s">
        <v>16241</v>
      </c>
      <c r="O2987" s="363" t="s">
        <v>13745</v>
      </c>
      <c r="P2987" s="363" t="s">
        <v>15087</v>
      </c>
      <c r="Q2987" s="363" t="s">
        <v>15088</v>
      </c>
      <c r="R2987" s="363" t="s">
        <v>16242</v>
      </c>
      <c r="S2987" s="363" t="s">
        <v>9809</v>
      </c>
      <c r="T2987" s="419" t="str">
        <f t="shared" si="93"/>
        <v>815Xã Vĩnh Thạnh</v>
      </c>
      <c r="U2987" t="e">
        <f>VLOOKUP(S2987,'DM CQT mới'!$E$7:$E$132,1,)</f>
        <v>#N/A</v>
      </c>
      <c r="V2987" s="360" t="s">
        <v>2446</v>
      </c>
      <c r="W2987" s="363" t="s">
        <v>16241</v>
      </c>
      <c r="X2987" t="b">
        <f t="shared" si="92"/>
        <v>1</v>
      </c>
    </row>
    <row r="2988" spans="1:24" ht="45" hidden="1">
      <c r="A2988" s="360" t="s">
        <v>15085</v>
      </c>
      <c r="B2988" s="361" t="s">
        <v>12791</v>
      </c>
      <c r="C2988" s="361">
        <v>3</v>
      </c>
      <c r="D2988" s="361" t="s">
        <v>2446</v>
      </c>
      <c r="E2988" s="361" t="s">
        <v>15086</v>
      </c>
      <c r="F2988" s="361" t="s">
        <v>16241</v>
      </c>
      <c r="G2988" s="361" t="s">
        <v>7169</v>
      </c>
      <c r="H2988" s="361" t="s">
        <v>7957</v>
      </c>
      <c r="I2988" s="363" t="s">
        <v>7169</v>
      </c>
      <c r="J2988" s="363" t="s">
        <v>12791</v>
      </c>
      <c r="K2988" s="360">
        <v>3</v>
      </c>
      <c r="L2988" s="360" t="s">
        <v>2446</v>
      </c>
      <c r="M2988" s="360" t="s">
        <v>15086</v>
      </c>
      <c r="N2988" s="363" t="s">
        <v>16241</v>
      </c>
      <c r="O2988" s="363" t="s">
        <v>13745</v>
      </c>
      <c r="P2988" s="363" t="s">
        <v>15087</v>
      </c>
      <c r="Q2988" s="363" t="s">
        <v>15088</v>
      </c>
      <c r="R2988" s="363" t="s">
        <v>16242</v>
      </c>
      <c r="S2988" s="363" t="s">
        <v>10693</v>
      </c>
      <c r="T2988" s="419" t="str">
        <f t="shared" si="93"/>
        <v>815Xã Thạnh Quới</v>
      </c>
      <c r="U2988" t="e">
        <f>VLOOKUP(S2988,'DM CQT mới'!$E$7:$E$132,1,)</f>
        <v>#N/A</v>
      </c>
      <c r="V2988" s="360" t="s">
        <v>2446</v>
      </c>
      <c r="W2988" s="363" t="s">
        <v>16241</v>
      </c>
      <c r="X2988" t="b">
        <f t="shared" si="92"/>
        <v>1</v>
      </c>
    </row>
    <row r="2989" spans="1:24" ht="45" hidden="1">
      <c r="A2989" s="360" t="s">
        <v>15085</v>
      </c>
      <c r="B2989" s="361" t="s">
        <v>12791</v>
      </c>
      <c r="C2989" s="361">
        <v>3</v>
      </c>
      <c r="D2989" s="361" t="s">
        <v>2446</v>
      </c>
      <c r="E2989" s="361" t="s">
        <v>15086</v>
      </c>
      <c r="F2989" s="361" t="s">
        <v>16241</v>
      </c>
      <c r="G2989" s="361" t="s">
        <v>7169</v>
      </c>
      <c r="H2989" s="361" t="s">
        <v>7957</v>
      </c>
      <c r="I2989" s="363" t="s">
        <v>7169</v>
      </c>
      <c r="J2989" s="363" t="s">
        <v>12791</v>
      </c>
      <c r="K2989" s="360">
        <v>3</v>
      </c>
      <c r="L2989" s="360" t="s">
        <v>2446</v>
      </c>
      <c r="M2989" s="360" t="s">
        <v>15086</v>
      </c>
      <c r="N2989" s="363" t="s">
        <v>16241</v>
      </c>
      <c r="O2989" s="363" t="s">
        <v>13745</v>
      </c>
      <c r="P2989" s="363" t="s">
        <v>15087</v>
      </c>
      <c r="Q2989" s="363" t="s">
        <v>15088</v>
      </c>
      <c r="R2989" s="363" t="s">
        <v>16242</v>
      </c>
      <c r="S2989" s="363" t="s">
        <v>10692</v>
      </c>
      <c r="T2989" s="419" t="str">
        <f t="shared" si="93"/>
        <v>815Xã Vĩnh Trinh</v>
      </c>
      <c r="U2989" t="e">
        <f>VLOOKUP(S2989,'DM CQT mới'!$E$7:$E$132,1,)</f>
        <v>#N/A</v>
      </c>
      <c r="V2989" s="360" t="s">
        <v>2446</v>
      </c>
      <c r="W2989" s="363" t="s">
        <v>16241</v>
      </c>
      <c r="X2989" t="b">
        <f t="shared" si="92"/>
        <v>1</v>
      </c>
    </row>
    <row r="2990" spans="1:24" ht="45" hidden="1">
      <c r="A2990" s="360" t="s">
        <v>15085</v>
      </c>
      <c r="B2990" s="361" t="s">
        <v>12791</v>
      </c>
      <c r="C2990" s="361">
        <v>3</v>
      </c>
      <c r="D2990" s="361" t="s">
        <v>2446</v>
      </c>
      <c r="E2990" s="361" t="s">
        <v>15086</v>
      </c>
      <c r="F2990" s="361" t="s">
        <v>16241</v>
      </c>
      <c r="G2990" s="361" t="s">
        <v>7169</v>
      </c>
      <c r="H2990" s="361" t="s">
        <v>7957</v>
      </c>
      <c r="I2990" s="363" t="s">
        <v>7169</v>
      </c>
      <c r="J2990" s="363" t="s">
        <v>12791</v>
      </c>
      <c r="K2990" s="360">
        <v>3</v>
      </c>
      <c r="L2990" s="360" t="s">
        <v>2446</v>
      </c>
      <c r="M2990" s="360" t="s">
        <v>15086</v>
      </c>
      <c r="N2990" s="363" t="s">
        <v>16241</v>
      </c>
      <c r="O2990" s="363" t="s">
        <v>13745</v>
      </c>
      <c r="P2990" s="363" t="s">
        <v>15087</v>
      </c>
      <c r="Q2990" s="363" t="s">
        <v>15088</v>
      </c>
      <c r="R2990" s="363" t="s">
        <v>16242</v>
      </c>
      <c r="S2990" s="363" t="s">
        <v>10359</v>
      </c>
      <c r="T2990" s="419" t="str">
        <f t="shared" si="93"/>
        <v>815Xã Thạnh An</v>
      </c>
      <c r="U2990" t="e">
        <f>VLOOKUP(S2990,'DM CQT mới'!$E$7:$E$132,1,)</f>
        <v>#N/A</v>
      </c>
      <c r="V2990" s="360" t="s">
        <v>2446</v>
      </c>
      <c r="W2990" s="363" t="s">
        <v>16241</v>
      </c>
      <c r="X2990" t="b">
        <f t="shared" si="92"/>
        <v>1</v>
      </c>
    </row>
    <row r="2991" spans="1:24" ht="45" hidden="1">
      <c r="A2991" s="360" t="s">
        <v>15089</v>
      </c>
      <c r="B2991" s="361" t="s">
        <v>12791</v>
      </c>
      <c r="C2991" s="361">
        <v>4</v>
      </c>
      <c r="D2991" s="361">
        <v>3120</v>
      </c>
      <c r="E2991" s="361" t="s">
        <v>15090</v>
      </c>
      <c r="F2991" s="361" t="s">
        <v>16243</v>
      </c>
      <c r="G2991" s="361" t="s">
        <v>15091</v>
      </c>
      <c r="H2991" s="361">
        <v>815</v>
      </c>
      <c r="I2991" s="363" t="s">
        <v>7169</v>
      </c>
      <c r="J2991" s="363" t="s">
        <v>12791</v>
      </c>
      <c r="K2991" s="360" t="s">
        <v>13753</v>
      </c>
      <c r="L2991" s="360" t="s">
        <v>15092</v>
      </c>
      <c r="M2991" s="360"/>
      <c r="N2991" s="363" t="s">
        <v>16243</v>
      </c>
      <c r="O2991" s="363" t="s">
        <v>13844</v>
      </c>
      <c r="P2991" s="363" t="s">
        <v>15093</v>
      </c>
      <c r="Q2991" s="363" t="s">
        <v>15094</v>
      </c>
      <c r="R2991" s="363" t="s">
        <v>16244</v>
      </c>
      <c r="S2991" s="363" t="s">
        <v>10724</v>
      </c>
      <c r="T2991" s="419" t="str">
        <f t="shared" si="93"/>
        <v>815Phường Vị Thanh</v>
      </c>
      <c r="U2991" t="e">
        <f>VLOOKUP(S2991,'DM CQT mới'!$E$7:$E$132,1,)</f>
        <v>#N/A</v>
      </c>
      <c r="V2991" s="360" t="s">
        <v>15092</v>
      </c>
      <c r="W2991" s="363" t="s">
        <v>16243</v>
      </c>
      <c r="X2991" t="b">
        <f t="shared" si="92"/>
        <v>0</v>
      </c>
    </row>
    <row r="2992" spans="1:24" ht="45" hidden="1">
      <c r="A2992" s="360" t="s">
        <v>15089</v>
      </c>
      <c r="B2992" s="361" t="s">
        <v>12791</v>
      </c>
      <c r="C2992" s="361">
        <v>4</v>
      </c>
      <c r="D2992" s="361">
        <v>3120</v>
      </c>
      <c r="E2992" s="361" t="s">
        <v>15090</v>
      </c>
      <c r="F2992" s="361" t="s">
        <v>16243</v>
      </c>
      <c r="G2992" s="361" t="s">
        <v>15091</v>
      </c>
      <c r="H2992" s="361">
        <v>815</v>
      </c>
      <c r="I2992" s="363" t="s">
        <v>7169</v>
      </c>
      <c r="J2992" s="363" t="s">
        <v>12791</v>
      </c>
      <c r="K2992" s="360" t="s">
        <v>13753</v>
      </c>
      <c r="L2992" s="360" t="s">
        <v>15092</v>
      </c>
      <c r="M2992" s="360"/>
      <c r="N2992" s="363" t="s">
        <v>16243</v>
      </c>
      <c r="O2992" s="363" t="s">
        <v>13844</v>
      </c>
      <c r="P2992" s="363" t="s">
        <v>15093</v>
      </c>
      <c r="Q2992" s="363" t="s">
        <v>15094</v>
      </c>
      <c r="R2992" s="363" t="s">
        <v>16244</v>
      </c>
      <c r="S2992" s="363" t="s">
        <v>10725</v>
      </c>
      <c r="T2992" s="419" t="str">
        <f t="shared" si="93"/>
        <v>815Phường Vị Tân</v>
      </c>
      <c r="U2992" t="e">
        <f>VLOOKUP(S2992,'DM CQT mới'!$E$7:$E$132,1,)</f>
        <v>#N/A</v>
      </c>
      <c r="V2992" s="360" t="s">
        <v>15092</v>
      </c>
      <c r="W2992" s="363" t="s">
        <v>16243</v>
      </c>
      <c r="X2992" t="b">
        <f t="shared" si="92"/>
        <v>0</v>
      </c>
    </row>
    <row r="2993" spans="1:24" ht="45" hidden="1">
      <c r="A2993" s="360" t="s">
        <v>15089</v>
      </c>
      <c r="B2993" s="361" t="s">
        <v>12791</v>
      </c>
      <c r="C2993" s="361">
        <v>4</v>
      </c>
      <c r="D2993" s="361">
        <v>3120</v>
      </c>
      <c r="E2993" s="361" t="s">
        <v>15090</v>
      </c>
      <c r="F2993" s="361" t="s">
        <v>16243</v>
      </c>
      <c r="G2993" s="361" t="s">
        <v>15091</v>
      </c>
      <c r="H2993" s="361">
        <v>815</v>
      </c>
      <c r="I2993" s="363" t="s">
        <v>7169</v>
      </c>
      <c r="J2993" s="363" t="s">
        <v>12791</v>
      </c>
      <c r="K2993" s="360" t="s">
        <v>13753</v>
      </c>
      <c r="L2993" s="360" t="s">
        <v>15092</v>
      </c>
      <c r="M2993" s="360"/>
      <c r="N2993" s="363" t="s">
        <v>16243</v>
      </c>
      <c r="O2993" s="363" t="s">
        <v>13844</v>
      </c>
      <c r="P2993" s="363" t="s">
        <v>15093</v>
      </c>
      <c r="Q2993" s="363" t="s">
        <v>15094</v>
      </c>
      <c r="R2993" s="363" t="s">
        <v>16244</v>
      </c>
      <c r="S2993" s="363" t="s">
        <v>15401</v>
      </c>
      <c r="T2993" s="419" t="str">
        <f t="shared" si="93"/>
        <v>815Xã Hỏa Lựu</v>
      </c>
      <c r="U2993" t="e">
        <f>VLOOKUP(S2993,'DM CQT mới'!$E$7:$E$132,1,)</f>
        <v>#N/A</v>
      </c>
      <c r="V2993" s="360" t="s">
        <v>15092</v>
      </c>
      <c r="W2993" s="363" t="s">
        <v>16243</v>
      </c>
      <c r="X2993" t="b">
        <f t="shared" si="92"/>
        <v>0</v>
      </c>
    </row>
    <row r="2994" spans="1:24" ht="45" hidden="1">
      <c r="A2994" s="360" t="s">
        <v>15089</v>
      </c>
      <c r="B2994" s="361" t="s">
        <v>12791</v>
      </c>
      <c r="C2994" s="361">
        <v>4</v>
      </c>
      <c r="D2994" s="361">
        <v>3120</v>
      </c>
      <c r="E2994" s="361" t="s">
        <v>15090</v>
      </c>
      <c r="F2994" s="361" t="s">
        <v>16243</v>
      </c>
      <c r="G2994" s="361" t="s">
        <v>15091</v>
      </c>
      <c r="H2994" s="361">
        <v>815</v>
      </c>
      <c r="I2994" s="363" t="s">
        <v>7169</v>
      </c>
      <c r="J2994" s="363" t="s">
        <v>12791</v>
      </c>
      <c r="K2994" s="360" t="s">
        <v>13753</v>
      </c>
      <c r="L2994" s="360" t="s">
        <v>15092</v>
      </c>
      <c r="M2994" s="360"/>
      <c r="N2994" s="363" t="s">
        <v>16243</v>
      </c>
      <c r="O2994" s="363" t="s">
        <v>13844</v>
      </c>
      <c r="P2994" s="363" t="s">
        <v>15093</v>
      </c>
      <c r="Q2994" s="363" t="s">
        <v>15094</v>
      </c>
      <c r="R2994" s="363" t="s">
        <v>16244</v>
      </c>
      <c r="S2994" s="363" t="s">
        <v>10726</v>
      </c>
      <c r="T2994" s="419" t="str">
        <f t="shared" si="93"/>
        <v>815Xã Vị Thủy</v>
      </c>
      <c r="U2994" t="e">
        <f>VLOOKUP(S2994,'DM CQT mới'!$E$7:$E$132,1,)</f>
        <v>#N/A</v>
      </c>
      <c r="V2994" s="360" t="s">
        <v>15092</v>
      </c>
      <c r="W2994" s="363" t="s">
        <v>16243</v>
      </c>
      <c r="X2994" t="b">
        <f t="shared" si="92"/>
        <v>0</v>
      </c>
    </row>
    <row r="2995" spans="1:24" ht="45" hidden="1">
      <c r="A2995" s="360" t="s">
        <v>15089</v>
      </c>
      <c r="B2995" s="361" t="s">
        <v>12791</v>
      </c>
      <c r="C2995" s="361">
        <v>4</v>
      </c>
      <c r="D2995" s="361">
        <v>3120</v>
      </c>
      <c r="E2995" s="361" t="s">
        <v>15090</v>
      </c>
      <c r="F2995" s="361" t="s">
        <v>16243</v>
      </c>
      <c r="G2995" s="361" t="s">
        <v>15091</v>
      </c>
      <c r="H2995" s="361">
        <v>815</v>
      </c>
      <c r="I2995" s="363" t="s">
        <v>7169</v>
      </c>
      <c r="J2995" s="363" t="s">
        <v>12791</v>
      </c>
      <c r="K2995" s="360" t="s">
        <v>13753</v>
      </c>
      <c r="L2995" s="360" t="s">
        <v>15092</v>
      </c>
      <c r="M2995" s="360"/>
      <c r="N2995" s="363" t="s">
        <v>16243</v>
      </c>
      <c r="O2995" s="363" t="s">
        <v>13844</v>
      </c>
      <c r="P2995" s="363" t="s">
        <v>15093</v>
      </c>
      <c r="Q2995" s="363" t="s">
        <v>15094</v>
      </c>
      <c r="R2995" s="363" t="s">
        <v>16244</v>
      </c>
      <c r="S2995" s="363" t="s">
        <v>10727</v>
      </c>
      <c r="T2995" s="419" t="str">
        <f t="shared" si="93"/>
        <v>815Xã Vĩnh Thuận Đông</v>
      </c>
      <c r="U2995" t="e">
        <f>VLOOKUP(S2995,'DM CQT mới'!$E$7:$E$132,1,)</f>
        <v>#N/A</v>
      </c>
      <c r="V2995" s="360" t="s">
        <v>15092</v>
      </c>
      <c r="W2995" s="363" t="s">
        <v>16243</v>
      </c>
      <c r="X2995" t="b">
        <f t="shared" si="92"/>
        <v>0</v>
      </c>
    </row>
    <row r="2996" spans="1:24" ht="45" hidden="1">
      <c r="A2996" s="360" t="s">
        <v>15089</v>
      </c>
      <c r="B2996" s="361" t="s">
        <v>12791</v>
      </c>
      <c r="C2996" s="361">
        <v>4</v>
      </c>
      <c r="D2996" s="361">
        <v>3120</v>
      </c>
      <c r="E2996" s="361" t="s">
        <v>15090</v>
      </c>
      <c r="F2996" s="361" t="s">
        <v>16243</v>
      </c>
      <c r="G2996" s="361" t="s">
        <v>15091</v>
      </c>
      <c r="H2996" s="361">
        <v>815</v>
      </c>
      <c r="I2996" s="363" t="s">
        <v>7169</v>
      </c>
      <c r="J2996" s="363" t="s">
        <v>12791</v>
      </c>
      <c r="K2996" s="360" t="s">
        <v>13753</v>
      </c>
      <c r="L2996" s="360" t="s">
        <v>15092</v>
      </c>
      <c r="M2996" s="360"/>
      <c r="N2996" s="363" t="s">
        <v>16243</v>
      </c>
      <c r="O2996" s="363" t="s">
        <v>13844</v>
      </c>
      <c r="P2996" s="363" t="s">
        <v>15093</v>
      </c>
      <c r="Q2996" s="363" t="s">
        <v>15094</v>
      </c>
      <c r="R2996" s="363" t="s">
        <v>16244</v>
      </c>
      <c r="S2996" s="363" t="s">
        <v>10728</v>
      </c>
      <c r="T2996" s="419" t="str">
        <f t="shared" si="93"/>
        <v>815Xã Vị Thanh 1</v>
      </c>
      <c r="U2996" t="e">
        <f>VLOOKUP(S2996,'DM CQT mới'!$E$7:$E$132,1,)</f>
        <v>#N/A</v>
      </c>
      <c r="V2996" s="360" t="s">
        <v>15092</v>
      </c>
      <c r="W2996" s="363" t="s">
        <v>16243</v>
      </c>
      <c r="X2996" t="b">
        <f t="shared" si="92"/>
        <v>0</v>
      </c>
    </row>
    <row r="2997" spans="1:24" ht="45" hidden="1">
      <c r="A2997" s="360" t="s">
        <v>15089</v>
      </c>
      <c r="B2997" s="361" t="s">
        <v>12791</v>
      </c>
      <c r="C2997" s="361">
        <v>4</v>
      </c>
      <c r="D2997" s="361">
        <v>3120</v>
      </c>
      <c r="E2997" s="361" t="s">
        <v>15090</v>
      </c>
      <c r="F2997" s="361" t="s">
        <v>16243</v>
      </c>
      <c r="G2997" s="361" t="s">
        <v>15091</v>
      </c>
      <c r="H2997" s="361">
        <v>815</v>
      </c>
      <c r="I2997" s="363" t="s">
        <v>7169</v>
      </c>
      <c r="J2997" s="363" t="s">
        <v>12791</v>
      </c>
      <c r="K2997" s="360" t="s">
        <v>13753</v>
      </c>
      <c r="L2997" s="360" t="s">
        <v>15092</v>
      </c>
      <c r="M2997" s="360"/>
      <c r="N2997" s="363" t="s">
        <v>16243</v>
      </c>
      <c r="O2997" s="363" t="s">
        <v>13844</v>
      </c>
      <c r="P2997" s="363" t="s">
        <v>15093</v>
      </c>
      <c r="Q2997" s="363" t="s">
        <v>15094</v>
      </c>
      <c r="R2997" s="363" t="s">
        <v>16244</v>
      </c>
      <c r="S2997" s="363" t="s">
        <v>8605</v>
      </c>
      <c r="T2997" s="419" t="str">
        <f t="shared" si="93"/>
        <v>815Xã Vĩnh Tường</v>
      </c>
      <c r="U2997" t="e">
        <f>VLOOKUP(S2997,'DM CQT mới'!$E$7:$E$132,1,)</f>
        <v>#N/A</v>
      </c>
      <c r="V2997" s="360" t="s">
        <v>15092</v>
      </c>
      <c r="W2997" s="363" t="s">
        <v>16243</v>
      </c>
      <c r="X2997" t="b">
        <f t="shared" si="92"/>
        <v>0</v>
      </c>
    </row>
    <row r="2998" spans="1:24" ht="45" hidden="1">
      <c r="A2998" s="360" t="s">
        <v>15095</v>
      </c>
      <c r="B2998" s="361" t="s">
        <v>12791</v>
      </c>
      <c r="C2998" s="361">
        <v>5</v>
      </c>
      <c r="D2998" s="361" t="s">
        <v>7314</v>
      </c>
      <c r="E2998" s="361" t="s">
        <v>15096</v>
      </c>
      <c r="F2998" s="361" t="s">
        <v>16245</v>
      </c>
      <c r="G2998" s="361" t="s">
        <v>15091</v>
      </c>
      <c r="H2998" s="361">
        <v>815</v>
      </c>
      <c r="I2998" s="363" t="s">
        <v>7169</v>
      </c>
      <c r="J2998" s="363" t="s">
        <v>12791</v>
      </c>
      <c r="K2998" s="360" t="s">
        <v>13756</v>
      </c>
      <c r="L2998" s="360" t="s">
        <v>15097</v>
      </c>
      <c r="M2998" s="360"/>
      <c r="N2998" s="363" t="s">
        <v>16245</v>
      </c>
      <c r="O2998" s="363" t="s">
        <v>13844</v>
      </c>
      <c r="P2998" s="363" t="s">
        <v>15098</v>
      </c>
      <c r="Q2998" s="363" t="s">
        <v>15099</v>
      </c>
      <c r="R2998" s="363" t="s">
        <v>16246</v>
      </c>
      <c r="S2998" s="363" t="s">
        <v>10729</v>
      </c>
      <c r="T2998" s="419" t="str">
        <f t="shared" si="93"/>
        <v>815Xã Vĩnh Viễn</v>
      </c>
      <c r="U2998" t="e">
        <f>VLOOKUP(S2998,'DM CQT mới'!$E$7:$E$132,1,)</f>
        <v>#N/A</v>
      </c>
      <c r="V2998" s="360" t="s">
        <v>15097</v>
      </c>
      <c r="W2998" s="363" t="s">
        <v>16245</v>
      </c>
      <c r="X2998" t="b">
        <f t="shared" si="92"/>
        <v>0</v>
      </c>
    </row>
    <row r="2999" spans="1:24" ht="45" hidden="1">
      <c r="A2999" s="360" t="s">
        <v>15095</v>
      </c>
      <c r="B2999" s="361" t="s">
        <v>12791</v>
      </c>
      <c r="C2999" s="361">
        <v>5</v>
      </c>
      <c r="D2999" s="361" t="s">
        <v>7314</v>
      </c>
      <c r="E2999" s="361" t="s">
        <v>15096</v>
      </c>
      <c r="F2999" s="361" t="s">
        <v>16245</v>
      </c>
      <c r="G2999" s="361" t="s">
        <v>15091</v>
      </c>
      <c r="H2999" s="361">
        <v>815</v>
      </c>
      <c r="I2999" s="363" t="s">
        <v>7169</v>
      </c>
      <c r="J2999" s="363" t="s">
        <v>12791</v>
      </c>
      <c r="K2999" s="360" t="s">
        <v>13756</v>
      </c>
      <c r="L2999" s="360" t="s">
        <v>15097</v>
      </c>
      <c r="M2999" s="360"/>
      <c r="N2999" s="363" t="s">
        <v>16245</v>
      </c>
      <c r="O2999" s="363" t="s">
        <v>13844</v>
      </c>
      <c r="P2999" s="363" t="s">
        <v>15098</v>
      </c>
      <c r="Q2999" s="363" t="s">
        <v>15099</v>
      </c>
      <c r="R2999" s="363" t="s">
        <v>16246</v>
      </c>
      <c r="S2999" s="363" t="s">
        <v>10730</v>
      </c>
      <c r="T2999" s="419" t="str">
        <f t="shared" si="93"/>
        <v>815Xã Xà Phiên</v>
      </c>
      <c r="U2999" t="e">
        <f>VLOOKUP(S2999,'DM CQT mới'!$E$7:$E$132,1,)</f>
        <v>#N/A</v>
      </c>
      <c r="V2999" s="360" t="s">
        <v>15097</v>
      </c>
      <c r="W2999" s="363" t="s">
        <v>16245</v>
      </c>
      <c r="X2999" t="b">
        <f t="shared" si="92"/>
        <v>0</v>
      </c>
    </row>
    <row r="3000" spans="1:24" ht="45" hidden="1">
      <c r="A3000" s="360" t="s">
        <v>15095</v>
      </c>
      <c r="B3000" s="361" t="s">
        <v>12791</v>
      </c>
      <c r="C3000" s="361">
        <v>5</v>
      </c>
      <c r="D3000" s="361" t="s">
        <v>7314</v>
      </c>
      <c r="E3000" s="361" t="s">
        <v>15096</v>
      </c>
      <c r="F3000" s="361" t="s">
        <v>16245</v>
      </c>
      <c r="G3000" s="361" t="s">
        <v>15091</v>
      </c>
      <c r="H3000" s="361">
        <v>815</v>
      </c>
      <c r="I3000" s="363" t="s">
        <v>7169</v>
      </c>
      <c r="J3000" s="363" t="s">
        <v>12791</v>
      </c>
      <c r="K3000" s="360" t="s">
        <v>13756</v>
      </c>
      <c r="L3000" s="360" t="s">
        <v>15097</v>
      </c>
      <c r="M3000" s="360"/>
      <c r="N3000" s="363" t="s">
        <v>16245</v>
      </c>
      <c r="O3000" s="363" t="s">
        <v>13844</v>
      </c>
      <c r="P3000" s="363" t="s">
        <v>15098</v>
      </c>
      <c r="Q3000" s="363" t="s">
        <v>15099</v>
      </c>
      <c r="R3000" s="363" t="s">
        <v>16246</v>
      </c>
      <c r="S3000" s="363" t="s">
        <v>10731</v>
      </c>
      <c r="T3000" s="419" t="str">
        <f t="shared" si="93"/>
        <v>815Xã Lương Tâm</v>
      </c>
      <c r="U3000" t="e">
        <f>VLOOKUP(S3000,'DM CQT mới'!$E$7:$E$132,1,)</f>
        <v>#N/A</v>
      </c>
      <c r="V3000" s="360" t="s">
        <v>15097</v>
      </c>
      <c r="W3000" s="363" t="s">
        <v>16245</v>
      </c>
      <c r="X3000" t="b">
        <f t="shared" si="92"/>
        <v>0</v>
      </c>
    </row>
    <row r="3001" spans="1:24" ht="45" hidden="1">
      <c r="A3001" s="360" t="s">
        <v>15095</v>
      </c>
      <c r="B3001" s="361" t="s">
        <v>12791</v>
      </c>
      <c r="C3001" s="361">
        <v>5</v>
      </c>
      <c r="D3001" s="361" t="s">
        <v>7314</v>
      </c>
      <c r="E3001" s="361" t="s">
        <v>15096</v>
      </c>
      <c r="F3001" s="361" t="s">
        <v>16245</v>
      </c>
      <c r="G3001" s="361" t="s">
        <v>15091</v>
      </c>
      <c r="H3001" s="361">
        <v>815</v>
      </c>
      <c r="I3001" s="363" t="s">
        <v>7169</v>
      </c>
      <c r="J3001" s="363" t="s">
        <v>12791</v>
      </c>
      <c r="K3001" s="360" t="s">
        <v>13756</v>
      </c>
      <c r="L3001" s="360" t="s">
        <v>15097</v>
      </c>
      <c r="M3001" s="360"/>
      <c r="N3001" s="363" t="s">
        <v>16245</v>
      </c>
      <c r="O3001" s="363" t="s">
        <v>13844</v>
      </c>
      <c r="P3001" s="363" t="s">
        <v>15098</v>
      </c>
      <c r="Q3001" s="363" t="s">
        <v>15099</v>
      </c>
      <c r="R3001" s="363" t="s">
        <v>16246</v>
      </c>
      <c r="S3001" s="363" t="s">
        <v>10199</v>
      </c>
      <c r="T3001" s="419" t="str">
        <f t="shared" si="93"/>
        <v>815Phường Long Bình</v>
      </c>
      <c r="U3001" t="e">
        <f>VLOOKUP(S3001,'DM CQT mới'!$E$7:$E$132,1,)</f>
        <v>#N/A</v>
      </c>
      <c r="V3001" s="360" t="s">
        <v>15097</v>
      </c>
      <c r="W3001" s="363" t="s">
        <v>16245</v>
      </c>
      <c r="X3001" t="b">
        <f t="shared" si="92"/>
        <v>0</v>
      </c>
    </row>
    <row r="3002" spans="1:24" ht="45" hidden="1">
      <c r="A3002" s="360" t="s">
        <v>15095</v>
      </c>
      <c r="B3002" s="361" t="s">
        <v>12791</v>
      </c>
      <c r="C3002" s="361">
        <v>5</v>
      </c>
      <c r="D3002" s="361" t="s">
        <v>7314</v>
      </c>
      <c r="E3002" s="361" t="s">
        <v>15096</v>
      </c>
      <c r="F3002" s="361" t="s">
        <v>16245</v>
      </c>
      <c r="G3002" s="361" t="s">
        <v>15091</v>
      </c>
      <c r="H3002" s="361">
        <v>815</v>
      </c>
      <c r="I3002" s="363" t="s">
        <v>7169</v>
      </c>
      <c r="J3002" s="363" t="s">
        <v>12791</v>
      </c>
      <c r="K3002" s="360" t="s">
        <v>13756</v>
      </c>
      <c r="L3002" s="360" t="s">
        <v>15097</v>
      </c>
      <c r="M3002" s="360"/>
      <c r="N3002" s="363" t="s">
        <v>16245</v>
      </c>
      <c r="O3002" s="363" t="s">
        <v>13844</v>
      </c>
      <c r="P3002" s="363" t="s">
        <v>15098</v>
      </c>
      <c r="Q3002" s="363" t="s">
        <v>15099</v>
      </c>
      <c r="R3002" s="363" t="s">
        <v>16246</v>
      </c>
      <c r="S3002" s="363" t="s">
        <v>10732</v>
      </c>
      <c r="T3002" s="419" t="str">
        <f t="shared" si="93"/>
        <v>815Phường Long Mỹ</v>
      </c>
      <c r="U3002" t="e">
        <f>VLOOKUP(S3002,'DM CQT mới'!$E$7:$E$132,1,)</f>
        <v>#N/A</v>
      </c>
      <c r="V3002" s="360" t="s">
        <v>15097</v>
      </c>
      <c r="W3002" s="363" t="s">
        <v>16245</v>
      </c>
      <c r="X3002" t="b">
        <f t="shared" si="92"/>
        <v>0</v>
      </c>
    </row>
    <row r="3003" spans="1:24" ht="45" hidden="1">
      <c r="A3003" s="360" t="s">
        <v>15095</v>
      </c>
      <c r="B3003" s="361" t="s">
        <v>12791</v>
      </c>
      <c r="C3003" s="361">
        <v>5</v>
      </c>
      <c r="D3003" s="361" t="s">
        <v>7314</v>
      </c>
      <c r="E3003" s="361" t="s">
        <v>15096</v>
      </c>
      <c r="F3003" s="361" t="s">
        <v>16245</v>
      </c>
      <c r="G3003" s="361" t="s">
        <v>15091</v>
      </c>
      <c r="H3003" s="361">
        <v>815</v>
      </c>
      <c r="I3003" s="363" t="s">
        <v>7169</v>
      </c>
      <c r="J3003" s="363" t="s">
        <v>12791</v>
      </c>
      <c r="K3003" s="360" t="s">
        <v>13756</v>
      </c>
      <c r="L3003" s="360" t="s">
        <v>15097</v>
      </c>
      <c r="M3003" s="360"/>
      <c r="N3003" s="363" t="s">
        <v>16245</v>
      </c>
      <c r="O3003" s="363" t="s">
        <v>13844</v>
      </c>
      <c r="P3003" s="363" t="s">
        <v>15098</v>
      </c>
      <c r="Q3003" s="363" t="s">
        <v>15099</v>
      </c>
      <c r="R3003" s="363" t="s">
        <v>16246</v>
      </c>
      <c r="S3003" s="363" t="s">
        <v>10733</v>
      </c>
      <c r="T3003" s="419" t="str">
        <f t="shared" si="93"/>
        <v>815Phường Long Phú 1</v>
      </c>
      <c r="U3003" t="e">
        <f>VLOOKUP(S3003,'DM CQT mới'!$E$7:$E$132,1,)</f>
        <v>#N/A</v>
      </c>
      <c r="V3003" s="360" t="s">
        <v>15097</v>
      </c>
      <c r="W3003" s="363" t="s">
        <v>16245</v>
      </c>
      <c r="X3003" t="b">
        <f t="shared" si="92"/>
        <v>0</v>
      </c>
    </row>
    <row r="3004" spans="1:24" ht="45" hidden="1">
      <c r="A3004" s="360" t="s">
        <v>15100</v>
      </c>
      <c r="B3004" s="361" t="s">
        <v>12791</v>
      </c>
      <c r="C3004" s="361">
        <v>6</v>
      </c>
      <c r="D3004" s="361" t="s">
        <v>7298</v>
      </c>
      <c r="E3004" s="361" t="s">
        <v>15101</v>
      </c>
      <c r="F3004" s="361" t="s">
        <v>16247</v>
      </c>
      <c r="G3004" s="361" t="s">
        <v>15091</v>
      </c>
      <c r="H3004" s="361">
        <v>815</v>
      </c>
      <c r="I3004" s="363" t="s">
        <v>7169</v>
      </c>
      <c r="J3004" s="363" t="s">
        <v>12791</v>
      </c>
      <c r="K3004" s="360" t="s">
        <v>13759</v>
      </c>
      <c r="L3004" s="360" t="s">
        <v>15102</v>
      </c>
      <c r="M3004" s="360"/>
      <c r="N3004" s="363" t="s">
        <v>16247</v>
      </c>
      <c r="O3004" s="363" t="s">
        <v>13844</v>
      </c>
      <c r="P3004" s="363" t="s">
        <v>15103</v>
      </c>
      <c r="Q3004" s="363" t="s">
        <v>15104</v>
      </c>
      <c r="R3004" s="363" t="s">
        <v>16248</v>
      </c>
      <c r="S3004" s="363" t="s">
        <v>10737</v>
      </c>
      <c r="T3004" s="419" t="str">
        <f t="shared" si="93"/>
        <v>815Phường Đại Thành</v>
      </c>
      <c r="U3004" t="e">
        <f>VLOOKUP(S3004,'DM CQT mới'!$E$7:$E$132,1,)</f>
        <v>#N/A</v>
      </c>
      <c r="V3004" s="360" t="s">
        <v>15102</v>
      </c>
      <c r="W3004" s="363" t="s">
        <v>16247</v>
      </c>
      <c r="X3004" t="b">
        <f t="shared" si="92"/>
        <v>0</v>
      </c>
    </row>
    <row r="3005" spans="1:24" ht="45" hidden="1">
      <c r="A3005" s="360" t="s">
        <v>15100</v>
      </c>
      <c r="B3005" s="361" t="s">
        <v>12791</v>
      </c>
      <c r="C3005" s="361">
        <v>6</v>
      </c>
      <c r="D3005" s="361" t="s">
        <v>7298</v>
      </c>
      <c r="E3005" s="361" t="s">
        <v>15101</v>
      </c>
      <c r="F3005" s="361" t="s">
        <v>16247</v>
      </c>
      <c r="G3005" s="361" t="s">
        <v>15091</v>
      </c>
      <c r="H3005" s="361">
        <v>815</v>
      </c>
      <c r="I3005" s="363" t="s">
        <v>7169</v>
      </c>
      <c r="J3005" s="363" t="s">
        <v>12791</v>
      </c>
      <c r="K3005" s="360" t="s">
        <v>13759</v>
      </c>
      <c r="L3005" s="360" t="s">
        <v>15102</v>
      </c>
      <c r="M3005" s="360"/>
      <c r="N3005" s="363" t="s">
        <v>16247</v>
      </c>
      <c r="O3005" s="363" t="s">
        <v>13844</v>
      </c>
      <c r="P3005" s="363" t="s">
        <v>15103</v>
      </c>
      <c r="Q3005" s="363" t="s">
        <v>15104</v>
      </c>
      <c r="R3005" s="363" t="s">
        <v>16248</v>
      </c>
      <c r="S3005" s="363" t="s">
        <v>10738</v>
      </c>
      <c r="T3005" s="419" t="str">
        <f t="shared" si="93"/>
        <v>815Phường Ngã Bảy</v>
      </c>
      <c r="U3005" t="e">
        <f>VLOOKUP(S3005,'DM CQT mới'!$E$7:$E$132,1,)</f>
        <v>#N/A</v>
      </c>
      <c r="V3005" s="360" t="s">
        <v>15102</v>
      </c>
      <c r="W3005" s="363" t="s">
        <v>16247</v>
      </c>
      <c r="X3005" t="b">
        <f t="shared" si="92"/>
        <v>0</v>
      </c>
    </row>
    <row r="3006" spans="1:24" ht="45" hidden="1">
      <c r="A3006" s="360" t="s">
        <v>15100</v>
      </c>
      <c r="B3006" s="361" t="s">
        <v>12791</v>
      </c>
      <c r="C3006" s="361">
        <v>6</v>
      </c>
      <c r="D3006" s="361" t="s">
        <v>7298</v>
      </c>
      <c r="E3006" s="361" t="s">
        <v>15101</v>
      </c>
      <c r="F3006" s="361" t="s">
        <v>16247</v>
      </c>
      <c r="G3006" s="361" t="s">
        <v>15091</v>
      </c>
      <c r="H3006" s="361">
        <v>815</v>
      </c>
      <c r="I3006" s="363" t="s">
        <v>7169</v>
      </c>
      <c r="J3006" s="363" t="s">
        <v>12791</v>
      </c>
      <c r="K3006" s="360" t="s">
        <v>13759</v>
      </c>
      <c r="L3006" s="360" t="s">
        <v>15102</v>
      </c>
      <c r="M3006" s="360"/>
      <c r="N3006" s="363" t="s">
        <v>16247</v>
      </c>
      <c r="O3006" s="363" t="s">
        <v>13844</v>
      </c>
      <c r="P3006" s="363" t="s">
        <v>15103</v>
      </c>
      <c r="Q3006" s="363" t="s">
        <v>15104</v>
      </c>
      <c r="R3006" s="363" t="s">
        <v>16248</v>
      </c>
      <c r="S3006" s="363" t="s">
        <v>10739</v>
      </c>
      <c r="T3006" s="419" t="str">
        <f t="shared" si="93"/>
        <v>815Xã Tân Bình</v>
      </c>
      <c r="U3006" t="e">
        <f>VLOOKUP(S3006,'DM CQT mới'!$E$7:$E$132,1,)</f>
        <v>#N/A</v>
      </c>
      <c r="V3006" s="360" t="s">
        <v>15102</v>
      </c>
      <c r="W3006" s="363" t="s">
        <v>16247</v>
      </c>
      <c r="X3006" t="b">
        <f t="shared" si="92"/>
        <v>0</v>
      </c>
    </row>
    <row r="3007" spans="1:24" ht="45" hidden="1">
      <c r="A3007" s="360" t="s">
        <v>15100</v>
      </c>
      <c r="B3007" s="361" t="s">
        <v>12791</v>
      </c>
      <c r="C3007" s="361">
        <v>6</v>
      </c>
      <c r="D3007" s="361" t="s">
        <v>7298</v>
      </c>
      <c r="E3007" s="361" t="s">
        <v>15101</v>
      </c>
      <c r="F3007" s="361" t="s">
        <v>16247</v>
      </c>
      <c r="G3007" s="361" t="s">
        <v>15091</v>
      </c>
      <c r="H3007" s="361">
        <v>815</v>
      </c>
      <c r="I3007" s="363" t="s">
        <v>7169</v>
      </c>
      <c r="J3007" s="363" t="s">
        <v>12791</v>
      </c>
      <c r="K3007" s="360" t="s">
        <v>13759</v>
      </c>
      <c r="L3007" s="360" t="s">
        <v>15102</v>
      </c>
      <c r="M3007" s="360"/>
      <c r="N3007" s="363" t="s">
        <v>16247</v>
      </c>
      <c r="O3007" s="363" t="s">
        <v>13844</v>
      </c>
      <c r="P3007" s="363" t="s">
        <v>15103</v>
      </c>
      <c r="Q3007" s="363" t="s">
        <v>15104</v>
      </c>
      <c r="R3007" s="363" t="s">
        <v>16248</v>
      </c>
      <c r="S3007" s="363" t="s">
        <v>15345</v>
      </c>
      <c r="T3007" s="419" t="str">
        <f t="shared" si="93"/>
        <v>815Xã Hòa An</v>
      </c>
      <c r="U3007" t="e">
        <f>VLOOKUP(S3007,'DM CQT mới'!$E$7:$E$132,1,)</f>
        <v>#N/A</v>
      </c>
      <c r="V3007" s="360" t="s">
        <v>15102</v>
      </c>
      <c r="W3007" s="363" t="s">
        <v>16247</v>
      </c>
      <c r="X3007" t="b">
        <f t="shared" si="92"/>
        <v>0</v>
      </c>
    </row>
    <row r="3008" spans="1:24" ht="45" hidden="1">
      <c r="A3008" s="360" t="s">
        <v>15100</v>
      </c>
      <c r="B3008" s="361" t="s">
        <v>12791</v>
      </c>
      <c r="C3008" s="361">
        <v>6</v>
      </c>
      <c r="D3008" s="361" t="s">
        <v>7298</v>
      </c>
      <c r="E3008" s="361" t="s">
        <v>15101</v>
      </c>
      <c r="F3008" s="361" t="s">
        <v>16247</v>
      </c>
      <c r="G3008" s="361" t="s">
        <v>15091</v>
      </c>
      <c r="H3008" s="361">
        <v>815</v>
      </c>
      <c r="I3008" s="363" t="s">
        <v>7169</v>
      </c>
      <c r="J3008" s="363" t="s">
        <v>12791</v>
      </c>
      <c r="K3008" s="360" t="s">
        <v>13759</v>
      </c>
      <c r="L3008" s="360" t="s">
        <v>15102</v>
      </c>
      <c r="M3008" s="360"/>
      <c r="N3008" s="363" t="s">
        <v>16247</v>
      </c>
      <c r="O3008" s="363" t="s">
        <v>13844</v>
      </c>
      <c r="P3008" s="363" t="s">
        <v>15103</v>
      </c>
      <c r="Q3008" s="363" t="s">
        <v>15104</v>
      </c>
      <c r="R3008" s="363" t="s">
        <v>16248</v>
      </c>
      <c r="S3008" s="363" t="s">
        <v>10740</v>
      </c>
      <c r="T3008" s="419" t="str">
        <f t="shared" si="93"/>
        <v>815Xã Phương Bình</v>
      </c>
      <c r="U3008" t="e">
        <f>VLOOKUP(S3008,'DM CQT mới'!$E$7:$E$132,1,)</f>
        <v>#N/A</v>
      </c>
      <c r="V3008" s="360" t="s">
        <v>15102</v>
      </c>
      <c r="W3008" s="363" t="s">
        <v>16247</v>
      </c>
      <c r="X3008" t="b">
        <f t="shared" si="92"/>
        <v>0</v>
      </c>
    </row>
    <row r="3009" spans="1:24" ht="45" hidden="1">
      <c r="A3009" s="360" t="s">
        <v>15100</v>
      </c>
      <c r="B3009" s="361" t="s">
        <v>12791</v>
      </c>
      <c r="C3009" s="361">
        <v>6</v>
      </c>
      <c r="D3009" s="361" t="s">
        <v>7298</v>
      </c>
      <c r="E3009" s="361" t="s">
        <v>15101</v>
      </c>
      <c r="F3009" s="361" t="s">
        <v>16247</v>
      </c>
      <c r="G3009" s="361" t="s">
        <v>15091</v>
      </c>
      <c r="H3009" s="361">
        <v>815</v>
      </c>
      <c r="I3009" s="363" t="s">
        <v>7169</v>
      </c>
      <c r="J3009" s="363" t="s">
        <v>12791</v>
      </c>
      <c r="K3009" s="360" t="s">
        <v>13759</v>
      </c>
      <c r="L3009" s="360" t="s">
        <v>15102</v>
      </c>
      <c r="M3009" s="360"/>
      <c r="N3009" s="363" t="s">
        <v>16247</v>
      </c>
      <c r="O3009" s="363" t="s">
        <v>13844</v>
      </c>
      <c r="P3009" s="363" t="s">
        <v>15103</v>
      </c>
      <c r="Q3009" s="363" t="s">
        <v>15104</v>
      </c>
      <c r="R3009" s="363" t="s">
        <v>16248</v>
      </c>
      <c r="S3009" s="363" t="s">
        <v>10741</v>
      </c>
      <c r="T3009" s="419" t="str">
        <f t="shared" si="93"/>
        <v>815Xã Tân Phước Hưng</v>
      </c>
      <c r="U3009" t="e">
        <f>VLOOKUP(S3009,'DM CQT mới'!$E$7:$E$132,1,)</f>
        <v>#N/A</v>
      </c>
      <c r="V3009" s="360" t="s">
        <v>15102</v>
      </c>
      <c r="W3009" s="363" t="s">
        <v>16247</v>
      </c>
      <c r="X3009" t="b">
        <f t="shared" si="92"/>
        <v>0</v>
      </c>
    </row>
    <row r="3010" spans="1:24" ht="45" hidden="1">
      <c r="A3010" s="360" t="s">
        <v>15100</v>
      </c>
      <c r="B3010" s="361" t="s">
        <v>12791</v>
      </c>
      <c r="C3010" s="361">
        <v>6</v>
      </c>
      <c r="D3010" s="361" t="s">
        <v>7298</v>
      </c>
      <c r="E3010" s="361" t="s">
        <v>15101</v>
      </c>
      <c r="F3010" s="361" t="s">
        <v>16247</v>
      </c>
      <c r="G3010" s="361" t="s">
        <v>15091</v>
      </c>
      <c r="H3010" s="361">
        <v>815</v>
      </c>
      <c r="I3010" s="363" t="s">
        <v>7169</v>
      </c>
      <c r="J3010" s="363" t="s">
        <v>12791</v>
      </c>
      <c r="K3010" s="360" t="s">
        <v>13759</v>
      </c>
      <c r="L3010" s="360" t="s">
        <v>15102</v>
      </c>
      <c r="M3010" s="360"/>
      <c r="N3010" s="363" t="s">
        <v>16247</v>
      </c>
      <c r="O3010" s="363" t="s">
        <v>13844</v>
      </c>
      <c r="P3010" s="363" t="s">
        <v>15103</v>
      </c>
      <c r="Q3010" s="363" t="s">
        <v>15104</v>
      </c>
      <c r="R3010" s="363" t="s">
        <v>16248</v>
      </c>
      <c r="S3010" s="363" t="s">
        <v>10742</v>
      </c>
      <c r="T3010" s="419" t="str">
        <f t="shared" si="93"/>
        <v>815Xã Hiệp Hưng</v>
      </c>
      <c r="U3010" t="e">
        <f>VLOOKUP(S3010,'DM CQT mới'!$E$7:$E$132,1,)</f>
        <v>#N/A</v>
      </c>
      <c r="V3010" s="360" t="s">
        <v>15102</v>
      </c>
      <c r="W3010" s="363" t="s">
        <v>16247</v>
      </c>
      <c r="X3010" t="b">
        <f t="shared" si="92"/>
        <v>0</v>
      </c>
    </row>
    <row r="3011" spans="1:24" ht="45" hidden="1">
      <c r="A3011" s="360" t="s">
        <v>15100</v>
      </c>
      <c r="B3011" s="361" t="s">
        <v>12791</v>
      </c>
      <c r="C3011" s="361">
        <v>6</v>
      </c>
      <c r="D3011" s="361" t="s">
        <v>7298</v>
      </c>
      <c r="E3011" s="361" t="s">
        <v>15101</v>
      </c>
      <c r="F3011" s="361" t="s">
        <v>16247</v>
      </c>
      <c r="G3011" s="361" t="s">
        <v>15091</v>
      </c>
      <c r="H3011" s="361">
        <v>815</v>
      </c>
      <c r="I3011" s="363" t="s">
        <v>7169</v>
      </c>
      <c r="J3011" s="363" t="s">
        <v>12791</v>
      </c>
      <c r="K3011" s="360" t="s">
        <v>13759</v>
      </c>
      <c r="L3011" s="360" t="s">
        <v>15102</v>
      </c>
      <c r="M3011" s="360"/>
      <c r="N3011" s="363" t="s">
        <v>16247</v>
      </c>
      <c r="O3011" s="363" t="s">
        <v>13844</v>
      </c>
      <c r="P3011" s="363" t="s">
        <v>15103</v>
      </c>
      <c r="Q3011" s="363" t="s">
        <v>15104</v>
      </c>
      <c r="R3011" s="363" t="s">
        <v>16248</v>
      </c>
      <c r="S3011" s="363" t="s">
        <v>10743</v>
      </c>
      <c r="T3011" s="419" t="str">
        <f t="shared" si="93"/>
        <v>815Xã Phụng Hiệp</v>
      </c>
      <c r="U3011" t="e">
        <f>VLOOKUP(S3011,'DM CQT mới'!$E$7:$E$132,1,)</f>
        <v>#N/A</v>
      </c>
      <c r="V3011" s="360" t="s">
        <v>15102</v>
      </c>
      <c r="W3011" s="363" t="s">
        <v>16247</v>
      </c>
      <c r="X3011" t="b">
        <f t="shared" si="92"/>
        <v>0</v>
      </c>
    </row>
    <row r="3012" spans="1:24" ht="45" hidden="1">
      <c r="A3012" s="360" t="s">
        <v>15100</v>
      </c>
      <c r="B3012" s="361" t="s">
        <v>12791</v>
      </c>
      <c r="C3012" s="361">
        <v>6</v>
      </c>
      <c r="D3012" s="361" t="s">
        <v>7298</v>
      </c>
      <c r="E3012" s="361" t="s">
        <v>15101</v>
      </c>
      <c r="F3012" s="361" t="s">
        <v>16247</v>
      </c>
      <c r="G3012" s="361" t="s">
        <v>15091</v>
      </c>
      <c r="H3012" s="361">
        <v>815</v>
      </c>
      <c r="I3012" s="363" t="s">
        <v>7169</v>
      </c>
      <c r="J3012" s="363" t="s">
        <v>12791</v>
      </c>
      <c r="K3012" s="360" t="s">
        <v>13759</v>
      </c>
      <c r="L3012" s="360" t="s">
        <v>15102</v>
      </c>
      <c r="M3012" s="360"/>
      <c r="N3012" s="363" t="s">
        <v>16247</v>
      </c>
      <c r="O3012" s="363" t="s">
        <v>13844</v>
      </c>
      <c r="P3012" s="363" t="s">
        <v>15103</v>
      </c>
      <c r="Q3012" s="363" t="s">
        <v>15104</v>
      </c>
      <c r="R3012" s="363" t="s">
        <v>16248</v>
      </c>
      <c r="S3012" s="363" t="s">
        <v>15402</v>
      </c>
      <c r="T3012" s="419" t="str">
        <f t="shared" si="93"/>
        <v>815Xã Thạnh Hòa</v>
      </c>
      <c r="U3012" t="e">
        <f>VLOOKUP(S3012,'DM CQT mới'!$E$7:$E$132,1,)</f>
        <v>#N/A</v>
      </c>
      <c r="V3012" s="360" t="s">
        <v>15102</v>
      </c>
      <c r="W3012" s="363" t="s">
        <v>16247</v>
      </c>
      <c r="X3012" t="b">
        <f t="shared" ref="X3012:X3075" si="94">V3012=D3012</f>
        <v>0</v>
      </c>
    </row>
    <row r="3013" spans="1:24" ht="45" hidden="1">
      <c r="A3013" s="360" t="s">
        <v>15105</v>
      </c>
      <c r="B3013" s="361" t="s">
        <v>12791</v>
      </c>
      <c r="C3013" s="361">
        <v>7</v>
      </c>
      <c r="D3013" s="361" t="s">
        <v>989</v>
      </c>
      <c r="E3013" s="361" t="s">
        <v>15106</v>
      </c>
      <c r="F3013" s="361" t="s">
        <v>16249</v>
      </c>
      <c r="G3013" s="361" t="s">
        <v>15091</v>
      </c>
      <c r="H3013" s="361">
        <v>815</v>
      </c>
      <c r="I3013" s="363" t="s">
        <v>7169</v>
      </c>
      <c r="J3013" s="363" t="s">
        <v>12791</v>
      </c>
      <c r="K3013" s="360" t="s">
        <v>13762</v>
      </c>
      <c r="L3013" s="360" t="s">
        <v>15107</v>
      </c>
      <c r="M3013" s="360"/>
      <c r="N3013" s="363" t="s">
        <v>16249</v>
      </c>
      <c r="O3013" s="363" t="s">
        <v>13844</v>
      </c>
      <c r="P3013" s="363" t="s">
        <v>15108</v>
      </c>
      <c r="Q3013" s="363" t="s">
        <v>15109</v>
      </c>
      <c r="R3013" s="363" t="s">
        <v>16250</v>
      </c>
      <c r="S3013" s="363" t="s">
        <v>10192</v>
      </c>
      <c r="T3013" s="419" t="str">
        <f t="shared" ref="T3013:T3076" si="95">H3013&amp;S3013</f>
        <v>815Xã Châu Thành</v>
      </c>
      <c r="U3013" t="e">
        <f>VLOOKUP(S3013,'DM CQT mới'!$E$7:$E$132,1,)</f>
        <v>#N/A</v>
      </c>
      <c r="V3013" s="360" t="s">
        <v>15107</v>
      </c>
      <c r="W3013" s="363" t="s">
        <v>16249</v>
      </c>
      <c r="X3013" t="b">
        <f t="shared" si="94"/>
        <v>0</v>
      </c>
    </row>
    <row r="3014" spans="1:24" ht="45" hidden="1">
      <c r="A3014" s="360" t="s">
        <v>15105</v>
      </c>
      <c r="B3014" s="361" t="s">
        <v>12791</v>
      </c>
      <c r="C3014" s="361">
        <v>7</v>
      </c>
      <c r="D3014" s="361" t="s">
        <v>989</v>
      </c>
      <c r="E3014" s="361" t="s">
        <v>15106</v>
      </c>
      <c r="F3014" s="361" t="s">
        <v>16249</v>
      </c>
      <c r="G3014" s="361" t="s">
        <v>15091</v>
      </c>
      <c r="H3014" s="361">
        <v>815</v>
      </c>
      <c r="I3014" s="363" t="s">
        <v>7169</v>
      </c>
      <c r="J3014" s="363" t="s">
        <v>12791</v>
      </c>
      <c r="K3014" s="360" t="s">
        <v>13762</v>
      </c>
      <c r="L3014" s="360" t="s">
        <v>15107</v>
      </c>
      <c r="M3014" s="360"/>
      <c r="N3014" s="363" t="s">
        <v>16249</v>
      </c>
      <c r="O3014" s="363" t="s">
        <v>13844</v>
      </c>
      <c r="P3014" s="363" t="s">
        <v>15108</v>
      </c>
      <c r="Q3014" s="363" t="s">
        <v>15109</v>
      </c>
      <c r="R3014" s="363" t="s">
        <v>16250</v>
      </c>
      <c r="S3014" s="363" t="s">
        <v>10736</v>
      </c>
      <c r="T3014" s="419" t="str">
        <f t="shared" si="95"/>
        <v>815Xã Đông Phước</v>
      </c>
      <c r="U3014" t="e">
        <f>VLOOKUP(S3014,'DM CQT mới'!$E$7:$E$132,1,)</f>
        <v>#N/A</v>
      </c>
      <c r="V3014" s="360" t="s">
        <v>15107</v>
      </c>
      <c r="W3014" s="363" t="s">
        <v>16249</v>
      </c>
      <c r="X3014" t="b">
        <f t="shared" si="94"/>
        <v>0</v>
      </c>
    </row>
    <row r="3015" spans="1:24" ht="45" hidden="1">
      <c r="A3015" s="360" t="s">
        <v>15105</v>
      </c>
      <c r="B3015" s="361" t="s">
        <v>12791</v>
      </c>
      <c r="C3015" s="361">
        <v>7</v>
      </c>
      <c r="D3015" s="361" t="s">
        <v>989</v>
      </c>
      <c r="E3015" s="361" t="s">
        <v>15106</v>
      </c>
      <c r="F3015" s="361" t="s">
        <v>16249</v>
      </c>
      <c r="G3015" s="361" t="s">
        <v>15091</v>
      </c>
      <c r="H3015" s="361">
        <v>815</v>
      </c>
      <c r="I3015" s="363" t="s">
        <v>7169</v>
      </c>
      <c r="J3015" s="363" t="s">
        <v>12791</v>
      </c>
      <c r="K3015" s="360" t="s">
        <v>13762</v>
      </c>
      <c r="L3015" s="360" t="s">
        <v>15107</v>
      </c>
      <c r="M3015" s="360"/>
      <c r="N3015" s="363" t="s">
        <v>16249</v>
      </c>
      <c r="O3015" s="363" t="s">
        <v>13844</v>
      </c>
      <c r="P3015" s="363" t="s">
        <v>15108</v>
      </c>
      <c r="Q3015" s="363" t="s">
        <v>15109</v>
      </c>
      <c r="R3015" s="363" t="s">
        <v>16250</v>
      </c>
      <c r="S3015" s="363" t="s">
        <v>10637</v>
      </c>
      <c r="T3015" s="419" t="str">
        <f t="shared" si="95"/>
        <v>815Xã Phú Hữu</v>
      </c>
      <c r="U3015" t="e">
        <f>VLOOKUP(S3015,'DM CQT mới'!$E$7:$E$132,1,)</f>
        <v>#N/A</v>
      </c>
      <c r="V3015" s="360" t="s">
        <v>15107</v>
      </c>
      <c r="W3015" s="363" t="s">
        <v>16249</v>
      </c>
      <c r="X3015" t="b">
        <f t="shared" si="94"/>
        <v>0</v>
      </c>
    </row>
    <row r="3016" spans="1:24" ht="45" hidden="1">
      <c r="A3016" s="360" t="s">
        <v>15105</v>
      </c>
      <c r="B3016" s="361" t="s">
        <v>12791</v>
      </c>
      <c r="C3016" s="361">
        <v>7</v>
      </c>
      <c r="D3016" s="361" t="s">
        <v>989</v>
      </c>
      <c r="E3016" s="361" t="s">
        <v>15106</v>
      </c>
      <c r="F3016" s="361" t="s">
        <v>16249</v>
      </c>
      <c r="G3016" s="361" t="s">
        <v>15091</v>
      </c>
      <c r="H3016" s="361">
        <v>815</v>
      </c>
      <c r="I3016" s="363" t="s">
        <v>7169</v>
      </c>
      <c r="J3016" s="363" t="s">
        <v>12791</v>
      </c>
      <c r="K3016" s="360" t="s">
        <v>13762</v>
      </c>
      <c r="L3016" s="360" t="s">
        <v>15107</v>
      </c>
      <c r="M3016" s="360"/>
      <c r="N3016" s="363" t="s">
        <v>16249</v>
      </c>
      <c r="O3016" s="363" t="s">
        <v>13844</v>
      </c>
      <c r="P3016" s="363" t="s">
        <v>15108</v>
      </c>
      <c r="Q3016" s="363" t="s">
        <v>15109</v>
      </c>
      <c r="R3016" s="363" t="s">
        <v>16250</v>
      </c>
      <c r="S3016" s="363" t="s">
        <v>10734</v>
      </c>
      <c r="T3016" s="419" t="str">
        <f t="shared" si="95"/>
        <v>815Xã Thạnh Xuân</v>
      </c>
      <c r="U3016" t="e">
        <f>VLOOKUP(S3016,'DM CQT mới'!$E$7:$E$132,1,)</f>
        <v>#N/A</v>
      </c>
      <c r="V3016" s="360" t="s">
        <v>15107</v>
      </c>
      <c r="W3016" s="363" t="s">
        <v>16249</v>
      </c>
      <c r="X3016" t="b">
        <f t="shared" si="94"/>
        <v>0</v>
      </c>
    </row>
    <row r="3017" spans="1:24" ht="45" hidden="1">
      <c r="A3017" s="360" t="s">
        <v>15105</v>
      </c>
      <c r="B3017" s="361" t="s">
        <v>12791</v>
      </c>
      <c r="C3017" s="361">
        <v>7</v>
      </c>
      <c r="D3017" s="361" t="s">
        <v>989</v>
      </c>
      <c r="E3017" s="361" t="s">
        <v>15106</v>
      </c>
      <c r="F3017" s="361" t="s">
        <v>16249</v>
      </c>
      <c r="G3017" s="361" t="s">
        <v>15091</v>
      </c>
      <c r="H3017" s="361">
        <v>815</v>
      </c>
      <c r="I3017" s="363" t="s">
        <v>7169</v>
      </c>
      <c r="J3017" s="363" t="s">
        <v>12791</v>
      </c>
      <c r="K3017" s="360" t="s">
        <v>13762</v>
      </c>
      <c r="L3017" s="360" t="s">
        <v>15107</v>
      </c>
      <c r="M3017" s="360"/>
      <c r="N3017" s="363" t="s">
        <v>16249</v>
      </c>
      <c r="O3017" s="363" t="s">
        <v>13844</v>
      </c>
      <c r="P3017" s="363" t="s">
        <v>15108</v>
      </c>
      <c r="Q3017" s="363" t="s">
        <v>15109</v>
      </c>
      <c r="R3017" s="363" t="s">
        <v>16250</v>
      </c>
      <c r="S3017" s="363" t="s">
        <v>10502</v>
      </c>
      <c r="T3017" s="419" t="str">
        <f t="shared" si="95"/>
        <v>815Xã Tân Hòa</v>
      </c>
      <c r="U3017" t="e">
        <f>VLOOKUP(S3017,'DM CQT mới'!$E$7:$E$132,1,)</f>
        <v>#N/A</v>
      </c>
      <c r="V3017" s="360" t="s">
        <v>15107</v>
      </c>
      <c r="W3017" s="363" t="s">
        <v>16249</v>
      </c>
      <c r="X3017" t="b">
        <f t="shared" si="94"/>
        <v>0</v>
      </c>
    </row>
    <row r="3018" spans="1:24" ht="45" hidden="1">
      <c r="A3018" s="360" t="s">
        <v>15105</v>
      </c>
      <c r="B3018" s="361" t="s">
        <v>12791</v>
      </c>
      <c r="C3018" s="361">
        <v>7</v>
      </c>
      <c r="D3018" s="361" t="s">
        <v>989</v>
      </c>
      <c r="E3018" s="361" t="s">
        <v>15106</v>
      </c>
      <c r="F3018" s="361" t="s">
        <v>16249</v>
      </c>
      <c r="G3018" s="361" t="s">
        <v>15091</v>
      </c>
      <c r="H3018" s="361">
        <v>815</v>
      </c>
      <c r="I3018" s="363" t="s">
        <v>7169</v>
      </c>
      <c r="J3018" s="363" t="s">
        <v>12791</v>
      </c>
      <c r="K3018" s="360" t="s">
        <v>13762</v>
      </c>
      <c r="L3018" s="360" t="s">
        <v>15107</v>
      </c>
      <c r="M3018" s="360"/>
      <c r="N3018" s="363" t="s">
        <v>16249</v>
      </c>
      <c r="O3018" s="363" t="s">
        <v>13844</v>
      </c>
      <c r="P3018" s="363" t="s">
        <v>15108</v>
      </c>
      <c r="Q3018" s="363" t="s">
        <v>15109</v>
      </c>
      <c r="R3018" s="363" t="s">
        <v>16250</v>
      </c>
      <c r="S3018" s="363" t="s">
        <v>10735</v>
      </c>
      <c r="T3018" s="419" t="str">
        <f t="shared" si="95"/>
        <v>815Xã Trường Long Tây</v>
      </c>
      <c r="U3018" t="e">
        <f>VLOOKUP(S3018,'DM CQT mới'!$E$7:$E$132,1,)</f>
        <v>#N/A</v>
      </c>
      <c r="V3018" s="360" t="s">
        <v>15107</v>
      </c>
      <c r="W3018" s="363" t="s">
        <v>16249</v>
      </c>
      <c r="X3018" t="b">
        <f t="shared" si="94"/>
        <v>0</v>
      </c>
    </row>
    <row r="3019" spans="1:24" ht="45" hidden="1">
      <c r="A3019" s="360" t="s">
        <v>15110</v>
      </c>
      <c r="B3019" s="361" t="s">
        <v>12708</v>
      </c>
      <c r="C3019" s="361">
        <v>9</v>
      </c>
      <c r="D3019" s="361">
        <v>1073</v>
      </c>
      <c r="E3019" s="361" t="s">
        <v>15111</v>
      </c>
      <c r="F3019" s="361" t="s">
        <v>16203</v>
      </c>
      <c r="G3019" s="361" t="s">
        <v>15112</v>
      </c>
      <c r="H3019" s="361">
        <v>815</v>
      </c>
      <c r="I3019" s="363" t="s">
        <v>7169</v>
      </c>
      <c r="J3019" s="363" t="s">
        <v>12791</v>
      </c>
      <c r="K3019" s="360" t="s">
        <v>13765</v>
      </c>
      <c r="L3019" s="360" t="s">
        <v>15113</v>
      </c>
      <c r="M3019" s="360"/>
      <c r="N3019" s="363" t="s">
        <v>16251</v>
      </c>
      <c r="O3019" s="363" t="s">
        <v>13844</v>
      </c>
      <c r="P3019" s="363" t="s">
        <v>7070</v>
      </c>
      <c r="Q3019" s="363" t="s">
        <v>15114</v>
      </c>
      <c r="R3019" s="363" t="s">
        <v>16252</v>
      </c>
      <c r="S3019" s="363" t="s">
        <v>10694</v>
      </c>
      <c r="T3019" s="419" t="str">
        <f t="shared" si="95"/>
        <v>815Phường Sóc Trăng</v>
      </c>
      <c r="U3019" t="e">
        <f>VLOOKUP(S3019,'DM CQT mới'!$E$7:$E$132,1,)</f>
        <v>#N/A</v>
      </c>
      <c r="V3019" s="360" t="s">
        <v>15113</v>
      </c>
      <c r="W3019" s="363" t="s">
        <v>16251</v>
      </c>
      <c r="X3019" t="b">
        <f t="shared" si="94"/>
        <v>0</v>
      </c>
    </row>
    <row r="3020" spans="1:24" ht="45" hidden="1">
      <c r="A3020" s="360" t="s">
        <v>15110</v>
      </c>
      <c r="B3020" s="361" t="s">
        <v>12708</v>
      </c>
      <c r="C3020" s="361">
        <v>9</v>
      </c>
      <c r="D3020" s="361">
        <v>1073</v>
      </c>
      <c r="E3020" s="361" t="s">
        <v>15111</v>
      </c>
      <c r="F3020" s="361" t="s">
        <v>16203</v>
      </c>
      <c r="G3020" s="361" t="s">
        <v>15112</v>
      </c>
      <c r="H3020" s="361">
        <v>815</v>
      </c>
      <c r="I3020" s="363" t="s">
        <v>7169</v>
      </c>
      <c r="J3020" s="363" t="s">
        <v>12791</v>
      </c>
      <c r="K3020" s="360" t="s">
        <v>13765</v>
      </c>
      <c r="L3020" s="360" t="s">
        <v>15113</v>
      </c>
      <c r="M3020" s="360"/>
      <c r="N3020" s="363" t="s">
        <v>16251</v>
      </c>
      <c r="O3020" s="363" t="s">
        <v>13844</v>
      </c>
      <c r="P3020" s="363" t="s">
        <v>7070</v>
      </c>
      <c r="Q3020" s="363" t="s">
        <v>15114</v>
      </c>
      <c r="R3020" s="363" t="s">
        <v>16252</v>
      </c>
      <c r="S3020" s="363" t="s">
        <v>10367</v>
      </c>
      <c r="T3020" s="419" t="str">
        <f t="shared" si="95"/>
        <v>815Phường Phú Lợi</v>
      </c>
      <c r="U3020" t="e">
        <f>VLOOKUP(S3020,'DM CQT mới'!$E$7:$E$132,1,)</f>
        <v>#N/A</v>
      </c>
      <c r="V3020" s="360" t="s">
        <v>15113</v>
      </c>
      <c r="W3020" s="363" t="s">
        <v>16251</v>
      </c>
      <c r="X3020" t="b">
        <f t="shared" si="94"/>
        <v>0</v>
      </c>
    </row>
    <row r="3021" spans="1:24" ht="45" hidden="1">
      <c r="A3021" s="360" t="s">
        <v>15110</v>
      </c>
      <c r="B3021" s="361" t="s">
        <v>12708</v>
      </c>
      <c r="C3021" s="361">
        <v>9</v>
      </c>
      <c r="D3021" s="361">
        <v>1073</v>
      </c>
      <c r="E3021" s="361" t="s">
        <v>15111</v>
      </c>
      <c r="F3021" s="361" t="s">
        <v>16203</v>
      </c>
      <c r="G3021" s="361" t="s">
        <v>15112</v>
      </c>
      <c r="H3021" s="361">
        <v>815</v>
      </c>
      <c r="I3021" s="363" t="s">
        <v>7169</v>
      </c>
      <c r="J3021" s="363" t="s">
        <v>12791</v>
      </c>
      <c r="K3021" s="360" t="s">
        <v>13765</v>
      </c>
      <c r="L3021" s="360" t="s">
        <v>15113</v>
      </c>
      <c r="M3021" s="360"/>
      <c r="N3021" s="363" t="s">
        <v>16251</v>
      </c>
      <c r="O3021" s="363" t="s">
        <v>13844</v>
      </c>
      <c r="P3021" s="363" t="s">
        <v>7070</v>
      </c>
      <c r="Q3021" s="363" t="s">
        <v>15114</v>
      </c>
      <c r="R3021" s="363" t="s">
        <v>16252</v>
      </c>
      <c r="S3021" s="363" t="s">
        <v>10695</v>
      </c>
      <c r="T3021" s="419" t="str">
        <f t="shared" si="95"/>
        <v>815Phường Mỹ Xuyên</v>
      </c>
      <c r="U3021" t="e">
        <f>VLOOKUP(S3021,'DM CQT mới'!$E$7:$E$132,1,)</f>
        <v>#N/A</v>
      </c>
      <c r="V3021" s="360" t="s">
        <v>15113</v>
      </c>
      <c r="W3021" s="363" t="s">
        <v>16251</v>
      </c>
      <c r="X3021" t="b">
        <f t="shared" si="94"/>
        <v>0</v>
      </c>
    </row>
    <row r="3022" spans="1:24" ht="75" hidden="1">
      <c r="A3022" s="360" t="s">
        <v>15115</v>
      </c>
      <c r="B3022" s="361" t="s">
        <v>12708</v>
      </c>
      <c r="C3022" s="361">
        <v>10</v>
      </c>
      <c r="D3022" s="361" t="s">
        <v>7082</v>
      </c>
      <c r="E3022" s="361" t="s">
        <v>15116</v>
      </c>
      <c r="F3022" s="361" t="s">
        <v>16205</v>
      </c>
      <c r="G3022" s="361" t="s">
        <v>15112</v>
      </c>
      <c r="H3022" s="361">
        <v>815</v>
      </c>
      <c r="I3022" s="363" t="s">
        <v>7169</v>
      </c>
      <c r="J3022" s="363" t="s">
        <v>12791</v>
      </c>
      <c r="K3022" s="360" t="s">
        <v>13768</v>
      </c>
      <c r="L3022" s="360" t="s">
        <v>15117</v>
      </c>
      <c r="M3022" s="360"/>
      <c r="N3022" s="363" t="s">
        <v>16253</v>
      </c>
      <c r="O3022" s="363" t="s">
        <v>13844</v>
      </c>
      <c r="P3022" s="363" t="s">
        <v>15118</v>
      </c>
      <c r="Q3022" s="363" t="s">
        <v>15119</v>
      </c>
      <c r="R3022" s="363" t="s">
        <v>16254</v>
      </c>
      <c r="S3022" s="363" t="s">
        <v>10706</v>
      </c>
      <c r="T3022" s="419" t="str">
        <f t="shared" si="95"/>
        <v>815Xã Phú Tâm</v>
      </c>
      <c r="U3022" t="e">
        <f>VLOOKUP(S3022,'DM CQT mới'!$E$7:$E$132,1,)</f>
        <v>#N/A</v>
      </c>
      <c r="V3022" s="360" t="s">
        <v>15117</v>
      </c>
      <c r="W3022" s="363" t="s">
        <v>16253</v>
      </c>
      <c r="X3022" t="b">
        <f t="shared" si="94"/>
        <v>0</v>
      </c>
    </row>
    <row r="3023" spans="1:24" ht="75" hidden="1">
      <c r="A3023" s="360" t="s">
        <v>15115</v>
      </c>
      <c r="B3023" s="361" t="s">
        <v>12708</v>
      </c>
      <c r="C3023" s="361">
        <v>10</v>
      </c>
      <c r="D3023" s="361" t="s">
        <v>7082</v>
      </c>
      <c r="E3023" s="361" t="s">
        <v>15116</v>
      </c>
      <c r="F3023" s="361" t="s">
        <v>16205</v>
      </c>
      <c r="G3023" s="361" t="s">
        <v>15112</v>
      </c>
      <c r="H3023" s="361">
        <v>815</v>
      </c>
      <c r="I3023" s="363" t="s">
        <v>7169</v>
      </c>
      <c r="J3023" s="363" t="s">
        <v>12791</v>
      </c>
      <c r="K3023" s="360" t="s">
        <v>13768</v>
      </c>
      <c r="L3023" s="360" t="s">
        <v>15117</v>
      </c>
      <c r="M3023" s="360"/>
      <c r="N3023" s="363" t="s">
        <v>16253</v>
      </c>
      <c r="O3023" s="363" t="s">
        <v>13844</v>
      </c>
      <c r="P3023" s="363" t="s">
        <v>15118</v>
      </c>
      <c r="Q3023" s="363" t="s">
        <v>15119</v>
      </c>
      <c r="R3023" s="363" t="s">
        <v>16254</v>
      </c>
      <c r="S3023" s="363" t="s">
        <v>10144</v>
      </c>
      <c r="T3023" s="419" t="str">
        <f t="shared" si="95"/>
        <v>815Xã An Ninh</v>
      </c>
      <c r="U3023" t="e">
        <f>VLOOKUP(S3023,'DM CQT mới'!$E$7:$E$132,1,)</f>
        <v>#N/A</v>
      </c>
      <c r="V3023" s="360" t="s">
        <v>15117</v>
      </c>
      <c r="W3023" s="363" t="s">
        <v>16253</v>
      </c>
      <c r="X3023" t="b">
        <f t="shared" si="94"/>
        <v>0</v>
      </c>
    </row>
    <row r="3024" spans="1:24" ht="75" hidden="1">
      <c r="A3024" s="360" t="s">
        <v>15115</v>
      </c>
      <c r="B3024" s="361" t="s">
        <v>12708</v>
      </c>
      <c r="C3024" s="361">
        <v>10</v>
      </c>
      <c r="D3024" s="361" t="s">
        <v>7082</v>
      </c>
      <c r="E3024" s="361" t="s">
        <v>15116</v>
      </c>
      <c r="F3024" s="361" t="s">
        <v>16205</v>
      </c>
      <c r="G3024" s="361" t="s">
        <v>15112</v>
      </c>
      <c r="H3024" s="361">
        <v>815</v>
      </c>
      <c r="I3024" s="363" t="s">
        <v>7169</v>
      </c>
      <c r="J3024" s="363" t="s">
        <v>12791</v>
      </c>
      <c r="K3024" s="360" t="s">
        <v>13768</v>
      </c>
      <c r="L3024" s="360" t="s">
        <v>15117</v>
      </c>
      <c r="M3024" s="360"/>
      <c r="N3024" s="363" t="s">
        <v>16253</v>
      </c>
      <c r="O3024" s="363" t="s">
        <v>13844</v>
      </c>
      <c r="P3024" s="363" t="s">
        <v>15118</v>
      </c>
      <c r="Q3024" s="363" t="s">
        <v>15119</v>
      </c>
      <c r="R3024" s="363" t="s">
        <v>16254</v>
      </c>
      <c r="S3024" s="363" t="s">
        <v>15350</v>
      </c>
      <c r="T3024" s="419" t="str">
        <f t="shared" si="95"/>
        <v>815Xã Thuận Hòa</v>
      </c>
      <c r="U3024" t="e">
        <f>VLOOKUP(S3024,'DM CQT mới'!$E$7:$E$132,1,)</f>
        <v>#N/A</v>
      </c>
      <c r="V3024" s="360" t="s">
        <v>15117</v>
      </c>
      <c r="W3024" s="363" t="s">
        <v>16253</v>
      </c>
      <c r="X3024" t="b">
        <f t="shared" si="94"/>
        <v>0</v>
      </c>
    </row>
    <row r="3025" spans="1:24" ht="75" hidden="1">
      <c r="A3025" s="360" t="s">
        <v>15115</v>
      </c>
      <c r="B3025" s="361" t="s">
        <v>12708</v>
      </c>
      <c r="C3025" s="361">
        <v>10</v>
      </c>
      <c r="D3025" s="361" t="s">
        <v>7082</v>
      </c>
      <c r="E3025" s="361" t="s">
        <v>15116</v>
      </c>
      <c r="F3025" s="361" t="s">
        <v>16205</v>
      </c>
      <c r="G3025" s="361" t="s">
        <v>15112</v>
      </c>
      <c r="H3025" s="361">
        <v>815</v>
      </c>
      <c r="I3025" s="363" t="s">
        <v>7169</v>
      </c>
      <c r="J3025" s="363" t="s">
        <v>12791</v>
      </c>
      <c r="K3025" s="360" t="s">
        <v>13768</v>
      </c>
      <c r="L3025" s="360" t="s">
        <v>15117</v>
      </c>
      <c r="M3025" s="360"/>
      <c r="N3025" s="363" t="s">
        <v>16253</v>
      </c>
      <c r="O3025" s="363" t="s">
        <v>13844</v>
      </c>
      <c r="P3025" s="363" t="s">
        <v>15118</v>
      </c>
      <c r="Q3025" s="363" t="s">
        <v>15119</v>
      </c>
      <c r="R3025" s="363" t="s">
        <v>16254</v>
      </c>
      <c r="S3025" s="363" t="s">
        <v>10707</v>
      </c>
      <c r="T3025" s="419" t="str">
        <f t="shared" si="95"/>
        <v>815Xã Hồ Đắc Kiện</v>
      </c>
      <c r="U3025" t="e">
        <f>VLOOKUP(S3025,'DM CQT mới'!$E$7:$E$132,1,)</f>
        <v>#N/A</v>
      </c>
      <c r="V3025" s="360" t="s">
        <v>15117</v>
      </c>
      <c r="W3025" s="363" t="s">
        <v>16253</v>
      </c>
      <c r="X3025" t="b">
        <f t="shared" si="94"/>
        <v>0</v>
      </c>
    </row>
    <row r="3026" spans="1:24" ht="75" hidden="1">
      <c r="A3026" s="360" t="s">
        <v>15115</v>
      </c>
      <c r="B3026" s="361" t="s">
        <v>12708</v>
      </c>
      <c r="C3026" s="361">
        <v>10</v>
      </c>
      <c r="D3026" s="361" t="s">
        <v>7082</v>
      </c>
      <c r="E3026" s="361" t="s">
        <v>15116</v>
      </c>
      <c r="F3026" s="361" t="s">
        <v>16205</v>
      </c>
      <c r="G3026" s="361" t="s">
        <v>15112</v>
      </c>
      <c r="H3026" s="361">
        <v>815</v>
      </c>
      <c r="I3026" s="363" t="s">
        <v>7169</v>
      </c>
      <c r="J3026" s="363" t="s">
        <v>12791</v>
      </c>
      <c r="K3026" s="360" t="s">
        <v>13768</v>
      </c>
      <c r="L3026" s="360" t="s">
        <v>15117</v>
      </c>
      <c r="M3026" s="360"/>
      <c r="N3026" s="363" t="s">
        <v>16253</v>
      </c>
      <c r="O3026" s="363" t="s">
        <v>13844</v>
      </c>
      <c r="P3026" s="363" t="s">
        <v>15118</v>
      </c>
      <c r="Q3026" s="363" t="s">
        <v>15119</v>
      </c>
      <c r="R3026" s="363" t="s">
        <v>16254</v>
      </c>
      <c r="S3026" s="363" t="s">
        <v>10703</v>
      </c>
      <c r="T3026" s="419" t="str">
        <f t="shared" si="95"/>
        <v>815Xã Kế Sách</v>
      </c>
      <c r="U3026" t="e">
        <f>VLOOKUP(S3026,'DM CQT mới'!$E$7:$E$132,1,)</f>
        <v>#N/A</v>
      </c>
      <c r="V3026" s="360" t="s">
        <v>15117</v>
      </c>
      <c r="W3026" s="363" t="s">
        <v>16253</v>
      </c>
      <c r="X3026" t="b">
        <f t="shared" si="94"/>
        <v>0</v>
      </c>
    </row>
    <row r="3027" spans="1:24" ht="75" hidden="1">
      <c r="A3027" s="360" t="s">
        <v>15115</v>
      </c>
      <c r="B3027" s="361" t="s">
        <v>12708</v>
      </c>
      <c r="C3027" s="361">
        <v>10</v>
      </c>
      <c r="D3027" s="361" t="s">
        <v>7082</v>
      </c>
      <c r="E3027" s="361" t="s">
        <v>15116</v>
      </c>
      <c r="F3027" s="361" t="s">
        <v>16205</v>
      </c>
      <c r="G3027" s="361" t="s">
        <v>15112</v>
      </c>
      <c r="H3027" s="361">
        <v>815</v>
      </c>
      <c r="I3027" s="363" t="s">
        <v>7169</v>
      </c>
      <c r="J3027" s="363" t="s">
        <v>12791</v>
      </c>
      <c r="K3027" s="360" t="s">
        <v>13768</v>
      </c>
      <c r="L3027" s="360" t="s">
        <v>15117</v>
      </c>
      <c r="M3027" s="360"/>
      <c r="N3027" s="363" t="s">
        <v>16253</v>
      </c>
      <c r="O3027" s="363" t="s">
        <v>13844</v>
      </c>
      <c r="P3027" s="363" t="s">
        <v>15118</v>
      </c>
      <c r="Q3027" s="363" t="s">
        <v>15119</v>
      </c>
      <c r="R3027" s="363" t="s">
        <v>16254</v>
      </c>
      <c r="S3027" s="363" t="s">
        <v>10662</v>
      </c>
      <c r="T3027" s="419" t="str">
        <f t="shared" si="95"/>
        <v>815Xã Nhơn Mỹ</v>
      </c>
      <c r="U3027" t="e">
        <f>VLOOKUP(S3027,'DM CQT mới'!$E$7:$E$132,1,)</f>
        <v>#N/A</v>
      </c>
      <c r="V3027" s="360" t="s">
        <v>15117</v>
      </c>
      <c r="W3027" s="363" t="s">
        <v>16253</v>
      </c>
      <c r="X3027" t="b">
        <f t="shared" si="94"/>
        <v>0</v>
      </c>
    </row>
    <row r="3028" spans="1:24" ht="75" hidden="1">
      <c r="A3028" s="360" t="s">
        <v>15115</v>
      </c>
      <c r="B3028" s="361" t="s">
        <v>12708</v>
      </c>
      <c r="C3028" s="361">
        <v>10</v>
      </c>
      <c r="D3028" s="361" t="s">
        <v>7082</v>
      </c>
      <c r="E3028" s="361" t="s">
        <v>15116</v>
      </c>
      <c r="F3028" s="361" t="s">
        <v>16205</v>
      </c>
      <c r="G3028" s="361" t="s">
        <v>15112</v>
      </c>
      <c r="H3028" s="361">
        <v>815</v>
      </c>
      <c r="I3028" s="363" t="s">
        <v>7169</v>
      </c>
      <c r="J3028" s="363" t="s">
        <v>12791</v>
      </c>
      <c r="K3028" s="360" t="s">
        <v>13768</v>
      </c>
      <c r="L3028" s="360" t="s">
        <v>15117</v>
      </c>
      <c r="M3028" s="360"/>
      <c r="N3028" s="363" t="s">
        <v>16253</v>
      </c>
      <c r="O3028" s="363" t="s">
        <v>13844</v>
      </c>
      <c r="P3028" s="363" t="s">
        <v>15118</v>
      </c>
      <c r="Q3028" s="363" t="s">
        <v>15119</v>
      </c>
      <c r="R3028" s="363" t="s">
        <v>16254</v>
      </c>
      <c r="S3028" s="363" t="s">
        <v>10701</v>
      </c>
      <c r="T3028" s="419" t="str">
        <f t="shared" si="95"/>
        <v>815Xã Phong Nẫm</v>
      </c>
      <c r="U3028" t="e">
        <f>VLOOKUP(S3028,'DM CQT mới'!$E$7:$E$132,1,)</f>
        <v>#N/A</v>
      </c>
      <c r="V3028" s="360" t="s">
        <v>15117</v>
      </c>
      <c r="W3028" s="363" t="s">
        <v>16253</v>
      </c>
      <c r="X3028" t="b">
        <f t="shared" si="94"/>
        <v>0</v>
      </c>
    </row>
    <row r="3029" spans="1:24" ht="75" hidden="1">
      <c r="A3029" s="360" t="s">
        <v>15115</v>
      </c>
      <c r="B3029" s="361" t="s">
        <v>12708</v>
      </c>
      <c r="C3029" s="361">
        <v>10</v>
      </c>
      <c r="D3029" s="361" t="s">
        <v>7082</v>
      </c>
      <c r="E3029" s="361" t="s">
        <v>15116</v>
      </c>
      <c r="F3029" s="361" t="s">
        <v>16205</v>
      </c>
      <c r="G3029" s="361" t="s">
        <v>15112</v>
      </c>
      <c r="H3029" s="361">
        <v>815</v>
      </c>
      <c r="I3029" s="363" t="s">
        <v>7169</v>
      </c>
      <c r="J3029" s="363" t="s">
        <v>12791</v>
      </c>
      <c r="K3029" s="360" t="s">
        <v>13768</v>
      </c>
      <c r="L3029" s="360" t="s">
        <v>15117</v>
      </c>
      <c r="M3029" s="360"/>
      <c r="N3029" s="363" t="s">
        <v>16253</v>
      </c>
      <c r="O3029" s="363" t="s">
        <v>13844</v>
      </c>
      <c r="P3029" s="363" t="s">
        <v>15118</v>
      </c>
      <c r="Q3029" s="363" t="s">
        <v>15119</v>
      </c>
      <c r="R3029" s="363" t="s">
        <v>16254</v>
      </c>
      <c r="S3029" s="363" t="s">
        <v>10702</v>
      </c>
      <c r="T3029" s="419" t="str">
        <f t="shared" si="95"/>
        <v>815Xã An Lạc Thôn</v>
      </c>
      <c r="U3029" t="e">
        <f>VLOOKUP(S3029,'DM CQT mới'!$E$7:$E$132,1,)</f>
        <v>#N/A</v>
      </c>
      <c r="V3029" s="360" t="s">
        <v>15117</v>
      </c>
      <c r="W3029" s="363" t="s">
        <v>16253</v>
      </c>
      <c r="X3029" t="b">
        <f t="shared" si="94"/>
        <v>0</v>
      </c>
    </row>
    <row r="3030" spans="1:24" ht="75" hidden="1">
      <c r="A3030" s="360" t="s">
        <v>15115</v>
      </c>
      <c r="B3030" s="361" t="s">
        <v>12708</v>
      </c>
      <c r="C3030" s="361">
        <v>10</v>
      </c>
      <c r="D3030" s="361" t="s">
        <v>7082</v>
      </c>
      <c r="E3030" s="361" t="s">
        <v>15116</v>
      </c>
      <c r="F3030" s="361" t="s">
        <v>16205</v>
      </c>
      <c r="G3030" s="361" t="s">
        <v>15112</v>
      </c>
      <c r="H3030" s="361">
        <v>815</v>
      </c>
      <c r="I3030" s="363" t="s">
        <v>7169</v>
      </c>
      <c r="J3030" s="363" t="s">
        <v>12791</v>
      </c>
      <c r="K3030" s="360" t="s">
        <v>13768</v>
      </c>
      <c r="L3030" s="360" t="s">
        <v>15117</v>
      </c>
      <c r="M3030" s="360"/>
      <c r="N3030" s="363" t="s">
        <v>16253</v>
      </c>
      <c r="O3030" s="363" t="s">
        <v>13844</v>
      </c>
      <c r="P3030" s="363" t="s">
        <v>15118</v>
      </c>
      <c r="Q3030" s="363" t="s">
        <v>15119</v>
      </c>
      <c r="R3030" s="363" t="s">
        <v>16254</v>
      </c>
      <c r="S3030" s="363" t="s">
        <v>10704</v>
      </c>
      <c r="T3030" s="419" t="str">
        <f t="shared" si="95"/>
        <v>815Xã Thới An Hội</v>
      </c>
      <c r="U3030" t="e">
        <f>VLOOKUP(S3030,'DM CQT mới'!$E$7:$E$132,1,)</f>
        <v>#N/A</v>
      </c>
      <c r="V3030" s="360" t="s">
        <v>15117</v>
      </c>
      <c r="W3030" s="363" t="s">
        <v>16253</v>
      </c>
      <c r="X3030" t="b">
        <f t="shared" si="94"/>
        <v>0</v>
      </c>
    </row>
    <row r="3031" spans="1:24" ht="75" hidden="1">
      <c r="A3031" s="360" t="s">
        <v>15115</v>
      </c>
      <c r="B3031" s="361" t="s">
        <v>12708</v>
      </c>
      <c r="C3031" s="361">
        <v>10</v>
      </c>
      <c r="D3031" s="361" t="s">
        <v>7082</v>
      </c>
      <c r="E3031" s="361" t="s">
        <v>15116</v>
      </c>
      <c r="F3031" s="361" t="s">
        <v>16205</v>
      </c>
      <c r="G3031" s="361" t="s">
        <v>15112</v>
      </c>
      <c r="H3031" s="361">
        <v>815</v>
      </c>
      <c r="I3031" s="363" t="s">
        <v>7169</v>
      </c>
      <c r="J3031" s="363" t="s">
        <v>12791</v>
      </c>
      <c r="K3031" s="360" t="s">
        <v>13768</v>
      </c>
      <c r="L3031" s="360" t="s">
        <v>15117</v>
      </c>
      <c r="M3031" s="360"/>
      <c r="N3031" s="363" t="s">
        <v>16253</v>
      </c>
      <c r="O3031" s="363" t="s">
        <v>13844</v>
      </c>
      <c r="P3031" s="363" t="s">
        <v>15118</v>
      </c>
      <c r="Q3031" s="363" t="s">
        <v>15119</v>
      </c>
      <c r="R3031" s="363" t="s">
        <v>16254</v>
      </c>
      <c r="S3031" s="363" t="s">
        <v>10705</v>
      </c>
      <c r="T3031" s="419" t="str">
        <f t="shared" si="95"/>
        <v>815Xã Đại Hải</v>
      </c>
      <c r="U3031" t="e">
        <f>VLOOKUP(S3031,'DM CQT mới'!$E$7:$E$132,1,)</f>
        <v>#N/A</v>
      </c>
      <c r="V3031" s="360" t="s">
        <v>15117</v>
      </c>
      <c r="W3031" s="363" t="s">
        <v>16253</v>
      </c>
      <c r="X3031" t="b">
        <f t="shared" si="94"/>
        <v>0</v>
      </c>
    </row>
    <row r="3032" spans="1:24" ht="75" hidden="1">
      <c r="A3032" s="360" t="s">
        <v>15115</v>
      </c>
      <c r="B3032" s="361" t="s">
        <v>12708</v>
      </c>
      <c r="C3032" s="361">
        <v>10</v>
      </c>
      <c r="D3032" s="361" t="s">
        <v>7082</v>
      </c>
      <c r="E3032" s="361" t="s">
        <v>15116</v>
      </c>
      <c r="F3032" s="361" t="s">
        <v>16205</v>
      </c>
      <c r="G3032" s="361" t="s">
        <v>15112</v>
      </c>
      <c r="H3032" s="361">
        <v>815</v>
      </c>
      <c r="I3032" s="363" t="s">
        <v>7169</v>
      </c>
      <c r="J3032" s="363" t="s">
        <v>12791</v>
      </c>
      <c r="K3032" s="360" t="s">
        <v>13768</v>
      </c>
      <c r="L3032" s="360" t="s">
        <v>15117</v>
      </c>
      <c r="M3032" s="360"/>
      <c r="N3032" s="363" t="s">
        <v>16253</v>
      </c>
      <c r="O3032" s="363" t="s">
        <v>13844</v>
      </c>
      <c r="P3032" s="363" t="s">
        <v>15118</v>
      </c>
      <c r="Q3032" s="363" t="s">
        <v>15119</v>
      </c>
      <c r="R3032" s="363" t="s">
        <v>16254</v>
      </c>
      <c r="S3032" s="363" t="s">
        <v>10708</v>
      </c>
      <c r="T3032" s="419" t="str">
        <f t="shared" si="95"/>
        <v>815Xã Mỹ Tú</v>
      </c>
      <c r="U3032" t="e">
        <f>VLOOKUP(S3032,'DM CQT mới'!$E$7:$E$132,1,)</f>
        <v>#N/A</v>
      </c>
      <c r="V3032" s="360" t="s">
        <v>15117</v>
      </c>
      <c r="W3032" s="363" t="s">
        <v>16253</v>
      </c>
      <c r="X3032" t="b">
        <f t="shared" si="94"/>
        <v>0</v>
      </c>
    </row>
    <row r="3033" spans="1:24" ht="75" hidden="1">
      <c r="A3033" s="360" t="s">
        <v>15115</v>
      </c>
      <c r="B3033" s="361" t="s">
        <v>12708</v>
      </c>
      <c r="C3033" s="361">
        <v>10</v>
      </c>
      <c r="D3033" s="361" t="s">
        <v>7082</v>
      </c>
      <c r="E3033" s="361" t="s">
        <v>15116</v>
      </c>
      <c r="F3033" s="361" t="s">
        <v>16205</v>
      </c>
      <c r="G3033" s="361" t="s">
        <v>15112</v>
      </c>
      <c r="H3033" s="361">
        <v>815</v>
      </c>
      <c r="I3033" s="363" t="s">
        <v>7169</v>
      </c>
      <c r="J3033" s="363" t="s">
        <v>12791</v>
      </c>
      <c r="K3033" s="360" t="s">
        <v>13768</v>
      </c>
      <c r="L3033" s="360" t="s">
        <v>15117</v>
      </c>
      <c r="M3033" s="360"/>
      <c r="N3033" s="363" t="s">
        <v>16253</v>
      </c>
      <c r="O3033" s="363" t="s">
        <v>13844</v>
      </c>
      <c r="P3033" s="363" t="s">
        <v>15118</v>
      </c>
      <c r="Q3033" s="363" t="s">
        <v>15119</v>
      </c>
      <c r="R3033" s="363" t="s">
        <v>16254</v>
      </c>
      <c r="S3033" s="363" t="s">
        <v>9034</v>
      </c>
      <c r="T3033" s="419" t="str">
        <f t="shared" si="95"/>
        <v>815Xã Long Hưng</v>
      </c>
      <c r="U3033" t="e">
        <f>VLOOKUP(S3033,'DM CQT mới'!$E$7:$E$132,1,)</f>
        <v>#N/A</v>
      </c>
      <c r="V3033" s="360" t="s">
        <v>15117</v>
      </c>
      <c r="W3033" s="363" t="s">
        <v>16253</v>
      </c>
      <c r="X3033" t="b">
        <f t="shared" si="94"/>
        <v>0</v>
      </c>
    </row>
    <row r="3034" spans="1:24" ht="75" hidden="1">
      <c r="A3034" s="360" t="s">
        <v>15115</v>
      </c>
      <c r="B3034" s="361" t="s">
        <v>12708</v>
      </c>
      <c r="C3034" s="361">
        <v>10</v>
      </c>
      <c r="D3034" s="361" t="s">
        <v>7082</v>
      </c>
      <c r="E3034" s="361" t="s">
        <v>15116</v>
      </c>
      <c r="F3034" s="361" t="s">
        <v>16205</v>
      </c>
      <c r="G3034" s="361" t="s">
        <v>15112</v>
      </c>
      <c r="H3034" s="361">
        <v>815</v>
      </c>
      <c r="I3034" s="363" t="s">
        <v>7169</v>
      </c>
      <c r="J3034" s="363" t="s">
        <v>12791</v>
      </c>
      <c r="K3034" s="360" t="s">
        <v>13768</v>
      </c>
      <c r="L3034" s="360" t="s">
        <v>15117</v>
      </c>
      <c r="M3034" s="360"/>
      <c r="N3034" s="363" t="s">
        <v>16253</v>
      </c>
      <c r="O3034" s="363" t="s">
        <v>13844</v>
      </c>
      <c r="P3034" s="363" t="s">
        <v>15118</v>
      </c>
      <c r="Q3034" s="363" t="s">
        <v>15119</v>
      </c>
      <c r="R3034" s="363" t="s">
        <v>16254</v>
      </c>
      <c r="S3034" s="363" t="s">
        <v>10709</v>
      </c>
      <c r="T3034" s="419" t="str">
        <f t="shared" si="95"/>
        <v>815Xã Mỹ Phước</v>
      </c>
      <c r="U3034" t="e">
        <f>VLOOKUP(S3034,'DM CQT mới'!$E$7:$E$132,1,)</f>
        <v>#N/A</v>
      </c>
      <c r="V3034" s="360" t="s">
        <v>15117</v>
      </c>
      <c r="W3034" s="363" t="s">
        <v>16253</v>
      </c>
      <c r="X3034" t="b">
        <f t="shared" si="94"/>
        <v>0</v>
      </c>
    </row>
    <row r="3035" spans="1:24" ht="75" hidden="1">
      <c r="A3035" s="360" t="s">
        <v>15115</v>
      </c>
      <c r="B3035" s="361" t="s">
        <v>12708</v>
      </c>
      <c r="C3035" s="361">
        <v>10</v>
      </c>
      <c r="D3035" s="361" t="s">
        <v>7082</v>
      </c>
      <c r="E3035" s="361" t="s">
        <v>15116</v>
      </c>
      <c r="F3035" s="361" t="s">
        <v>16205</v>
      </c>
      <c r="G3035" s="361" t="s">
        <v>15112</v>
      </c>
      <c r="H3035" s="361">
        <v>815</v>
      </c>
      <c r="I3035" s="363" t="s">
        <v>7169</v>
      </c>
      <c r="J3035" s="363" t="s">
        <v>12791</v>
      </c>
      <c r="K3035" s="360" t="s">
        <v>13768</v>
      </c>
      <c r="L3035" s="360" t="s">
        <v>15117</v>
      </c>
      <c r="M3035" s="360"/>
      <c r="N3035" s="363" t="s">
        <v>16253</v>
      </c>
      <c r="O3035" s="363" t="s">
        <v>13844</v>
      </c>
      <c r="P3035" s="363" t="s">
        <v>15118</v>
      </c>
      <c r="Q3035" s="363" t="s">
        <v>15119</v>
      </c>
      <c r="R3035" s="363" t="s">
        <v>16254</v>
      </c>
      <c r="S3035" s="363" t="s">
        <v>10710</v>
      </c>
      <c r="T3035" s="419" t="str">
        <f t="shared" si="95"/>
        <v>815Xã Mỹ Hương</v>
      </c>
      <c r="U3035" t="e">
        <f>VLOOKUP(S3035,'DM CQT mới'!$E$7:$E$132,1,)</f>
        <v>#N/A</v>
      </c>
      <c r="V3035" s="360" t="s">
        <v>15117</v>
      </c>
      <c r="W3035" s="363" t="s">
        <v>16253</v>
      </c>
      <c r="X3035" t="b">
        <f t="shared" si="94"/>
        <v>0</v>
      </c>
    </row>
    <row r="3036" spans="1:24" ht="60" hidden="1">
      <c r="A3036" s="360" t="s">
        <v>15120</v>
      </c>
      <c r="B3036" s="361" t="s">
        <v>12708</v>
      </c>
      <c r="C3036" s="361">
        <v>11</v>
      </c>
      <c r="D3036" s="361" t="s">
        <v>7095</v>
      </c>
      <c r="E3036" s="361" t="s">
        <v>15121</v>
      </c>
      <c r="F3036" s="361" t="s">
        <v>16207</v>
      </c>
      <c r="G3036" s="361" t="s">
        <v>15112</v>
      </c>
      <c r="H3036" s="361">
        <v>815</v>
      </c>
      <c r="I3036" s="363" t="s">
        <v>7169</v>
      </c>
      <c r="J3036" s="363" t="s">
        <v>12791</v>
      </c>
      <c r="K3036" s="360" t="s">
        <v>7968</v>
      </c>
      <c r="L3036" s="360" t="s">
        <v>15122</v>
      </c>
      <c r="M3036" s="360"/>
      <c r="N3036" s="363" t="s">
        <v>16255</v>
      </c>
      <c r="O3036" s="363" t="s">
        <v>13844</v>
      </c>
      <c r="P3036" s="363" t="s">
        <v>15123</v>
      </c>
      <c r="Q3036" s="363" t="s">
        <v>15124</v>
      </c>
      <c r="R3036" s="363" t="s">
        <v>16256</v>
      </c>
      <c r="S3036" s="363" t="s">
        <v>10700</v>
      </c>
      <c r="T3036" s="419" t="str">
        <f t="shared" si="95"/>
        <v>815Xã Long Phú</v>
      </c>
      <c r="U3036" t="e">
        <f>VLOOKUP(S3036,'DM CQT mới'!$E$7:$E$132,1,)</f>
        <v>#N/A</v>
      </c>
      <c r="V3036" s="360" t="s">
        <v>15122</v>
      </c>
      <c r="W3036" s="363" t="s">
        <v>16255</v>
      </c>
      <c r="X3036" t="b">
        <f t="shared" si="94"/>
        <v>0</v>
      </c>
    </row>
    <row r="3037" spans="1:24" ht="60" hidden="1">
      <c r="A3037" s="360" t="s">
        <v>15120</v>
      </c>
      <c r="B3037" s="361" t="s">
        <v>12708</v>
      </c>
      <c r="C3037" s="361">
        <v>11</v>
      </c>
      <c r="D3037" s="361" t="s">
        <v>7095</v>
      </c>
      <c r="E3037" s="361" t="s">
        <v>15121</v>
      </c>
      <c r="F3037" s="361" t="s">
        <v>16207</v>
      </c>
      <c r="G3037" s="361" t="s">
        <v>15112</v>
      </c>
      <c r="H3037" s="361">
        <v>815</v>
      </c>
      <c r="I3037" s="363" t="s">
        <v>7169</v>
      </c>
      <c r="J3037" s="363" t="s">
        <v>12791</v>
      </c>
      <c r="K3037" s="360" t="s">
        <v>7968</v>
      </c>
      <c r="L3037" s="360" t="s">
        <v>15122</v>
      </c>
      <c r="M3037" s="360"/>
      <c r="N3037" s="363" t="s">
        <v>16255</v>
      </c>
      <c r="O3037" s="363" t="s">
        <v>13844</v>
      </c>
      <c r="P3037" s="363" t="s">
        <v>15123</v>
      </c>
      <c r="Q3037" s="363" t="s">
        <v>15124</v>
      </c>
      <c r="R3037" s="363" t="s">
        <v>16256</v>
      </c>
      <c r="S3037" s="363" t="s">
        <v>10698</v>
      </c>
      <c r="T3037" s="419" t="str">
        <f t="shared" si="95"/>
        <v>815Xã Trường Khánh</v>
      </c>
      <c r="U3037" t="e">
        <f>VLOOKUP(S3037,'DM CQT mới'!$E$7:$E$132,1,)</f>
        <v>#N/A</v>
      </c>
      <c r="V3037" s="360" t="s">
        <v>15122</v>
      </c>
      <c r="W3037" s="363" t="s">
        <v>16255</v>
      </c>
      <c r="X3037" t="b">
        <f t="shared" si="94"/>
        <v>0</v>
      </c>
    </row>
    <row r="3038" spans="1:24" ht="60" hidden="1">
      <c r="A3038" s="360" t="s">
        <v>15120</v>
      </c>
      <c r="B3038" s="361" t="s">
        <v>12708</v>
      </c>
      <c r="C3038" s="361">
        <v>11</v>
      </c>
      <c r="D3038" s="361" t="s">
        <v>7095</v>
      </c>
      <c r="E3038" s="361" t="s">
        <v>15121</v>
      </c>
      <c r="F3038" s="361" t="s">
        <v>16207</v>
      </c>
      <c r="G3038" s="361" t="s">
        <v>15112</v>
      </c>
      <c r="H3038" s="361">
        <v>815</v>
      </c>
      <c r="I3038" s="363" t="s">
        <v>7169</v>
      </c>
      <c r="J3038" s="363" t="s">
        <v>12791</v>
      </c>
      <c r="K3038" s="360" t="s">
        <v>7968</v>
      </c>
      <c r="L3038" s="360" t="s">
        <v>15122</v>
      </c>
      <c r="M3038" s="360"/>
      <c r="N3038" s="363" t="s">
        <v>16255</v>
      </c>
      <c r="O3038" s="363" t="s">
        <v>13844</v>
      </c>
      <c r="P3038" s="363" t="s">
        <v>15123</v>
      </c>
      <c r="Q3038" s="363" t="s">
        <v>15124</v>
      </c>
      <c r="R3038" s="363" t="s">
        <v>16256</v>
      </c>
      <c r="S3038" s="363" t="s">
        <v>10699</v>
      </c>
      <c r="T3038" s="419" t="str">
        <f t="shared" si="95"/>
        <v>815Xã Đại Ngãi</v>
      </c>
      <c r="U3038" t="e">
        <f>VLOOKUP(S3038,'DM CQT mới'!$E$7:$E$132,1,)</f>
        <v>#N/A</v>
      </c>
      <c r="V3038" s="360" t="s">
        <v>15122</v>
      </c>
      <c r="W3038" s="363" t="s">
        <v>16255</v>
      </c>
      <c r="X3038" t="b">
        <f t="shared" si="94"/>
        <v>0</v>
      </c>
    </row>
    <row r="3039" spans="1:24" ht="60" hidden="1">
      <c r="A3039" s="360" t="s">
        <v>15120</v>
      </c>
      <c r="B3039" s="361" t="s">
        <v>12708</v>
      </c>
      <c r="C3039" s="361">
        <v>11</v>
      </c>
      <c r="D3039" s="361" t="s">
        <v>7095</v>
      </c>
      <c r="E3039" s="361" t="s">
        <v>15121</v>
      </c>
      <c r="F3039" s="361" t="s">
        <v>16207</v>
      </c>
      <c r="G3039" s="361" t="s">
        <v>15112</v>
      </c>
      <c r="H3039" s="361">
        <v>815</v>
      </c>
      <c r="I3039" s="363" t="s">
        <v>7169</v>
      </c>
      <c r="J3039" s="363" t="s">
        <v>12791</v>
      </c>
      <c r="K3039" s="360" t="s">
        <v>7968</v>
      </c>
      <c r="L3039" s="360" t="s">
        <v>15122</v>
      </c>
      <c r="M3039" s="360"/>
      <c r="N3039" s="363" t="s">
        <v>16255</v>
      </c>
      <c r="O3039" s="363" t="s">
        <v>13844</v>
      </c>
      <c r="P3039" s="363" t="s">
        <v>15123</v>
      </c>
      <c r="Q3039" s="363" t="s">
        <v>15124</v>
      </c>
      <c r="R3039" s="363" t="s">
        <v>16256</v>
      </c>
      <c r="S3039" s="363" t="s">
        <v>10135</v>
      </c>
      <c r="T3039" s="419" t="str">
        <f t="shared" si="95"/>
        <v>815Xã Tân Thạnh</v>
      </c>
      <c r="U3039" t="e">
        <f>VLOOKUP(S3039,'DM CQT mới'!$E$7:$E$132,1,)</f>
        <v>#N/A</v>
      </c>
      <c r="V3039" s="360" t="s">
        <v>15122</v>
      </c>
      <c r="W3039" s="363" t="s">
        <v>16255</v>
      </c>
      <c r="X3039" t="b">
        <f t="shared" si="94"/>
        <v>0</v>
      </c>
    </row>
    <row r="3040" spans="1:24" ht="60" hidden="1">
      <c r="A3040" s="360" t="s">
        <v>15120</v>
      </c>
      <c r="B3040" s="361" t="s">
        <v>12708</v>
      </c>
      <c r="C3040" s="361">
        <v>11</v>
      </c>
      <c r="D3040" s="361" t="s">
        <v>7095</v>
      </c>
      <c r="E3040" s="361" t="s">
        <v>15121</v>
      </c>
      <c r="F3040" s="361" t="s">
        <v>16207</v>
      </c>
      <c r="G3040" s="361" t="s">
        <v>15112</v>
      </c>
      <c r="H3040" s="361">
        <v>815</v>
      </c>
      <c r="I3040" s="363" t="s">
        <v>7169</v>
      </c>
      <c r="J3040" s="363" t="s">
        <v>12791</v>
      </c>
      <c r="K3040" s="360" t="s">
        <v>7968</v>
      </c>
      <c r="L3040" s="360" t="s">
        <v>15122</v>
      </c>
      <c r="M3040" s="360"/>
      <c r="N3040" s="363" t="s">
        <v>16255</v>
      </c>
      <c r="O3040" s="363" t="s">
        <v>13844</v>
      </c>
      <c r="P3040" s="363" t="s">
        <v>15123</v>
      </c>
      <c r="Q3040" s="363" t="s">
        <v>15124</v>
      </c>
      <c r="R3040" s="363" t="s">
        <v>16256</v>
      </c>
      <c r="S3040" s="363" t="s">
        <v>10721</v>
      </c>
      <c r="T3040" s="419" t="str">
        <f t="shared" si="95"/>
        <v>815Xã Trần Đề</v>
      </c>
      <c r="U3040" t="e">
        <f>VLOOKUP(S3040,'DM CQT mới'!$E$7:$E$132,1,)</f>
        <v>#N/A</v>
      </c>
      <c r="V3040" s="360" t="s">
        <v>15122</v>
      </c>
      <c r="W3040" s="363" t="s">
        <v>16255</v>
      </c>
      <c r="X3040" t="b">
        <f t="shared" si="94"/>
        <v>0</v>
      </c>
    </row>
    <row r="3041" spans="1:24" ht="60" hidden="1">
      <c r="A3041" s="360" t="s">
        <v>15120</v>
      </c>
      <c r="B3041" s="361" t="s">
        <v>12708</v>
      </c>
      <c r="C3041" s="361">
        <v>11</v>
      </c>
      <c r="D3041" s="361" t="s">
        <v>7095</v>
      </c>
      <c r="E3041" s="361" t="s">
        <v>15121</v>
      </c>
      <c r="F3041" s="361" t="s">
        <v>16207</v>
      </c>
      <c r="G3041" s="361" t="s">
        <v>15112</v>
      </c>
      <c r="H3041" s="361">
        <v>815</v>
      </c>
      <c r="I3041" s="363" t="s">
        <v>7169</v>
      </c>
      <c r="J3041" s="363" t="s">
        <v>12791</v>
      </c>
      <c r="K3041" s="360" t="s">
        <v>7968</v>
      </c>
      <c r="L3041" s="360" t="s">
        <v>15122</v>
      </c>
      <c r="M3041" s="360"/>
      <c r="N3041" s="363" t="s">
        <v>16255</v>
      </c>
      <c r="O3041" s="363" t="s">
        <v>13844</v>
      </c>
      <c r="P3041" s="363" t="s">
        <v>15123</v>
      </c>
      <c r="Q3041" s="363" t="s">
        <v>15124</v>
      </c>
      <c r="R3041" s="363" t="s">
        <v>16256</v>
      </c>
      <c r="S3041" s="363" t="s">
        <v>10717</v>
      </c>
      <c r="T3041" s="419" t="str">
        <f t="shared" si="95"/>
        <v>815Xã Thạnh Thới An</v>
      </c>
      <c r="U3041" t="e">
        <f>VLOOKUP(S3041,'DM CQT mới'!$E$7:$E$132,1,)</f>
        <v>#N/A</v>
      </c>
      <c r="V3041" s="360" t="s">
        <v>15122</v>
      </c>
      <c r="W3041" s="363" t="s">
        <v>16255</v>
      </c>
      <c r="X3041" t="b">
        <f t="shared" si="94"/>
        <v>0</v>
      </c>
    </row>
    <row r="3042" spans="1:24" ht="60" hidden="1">
      <c r="A3042" s="360" t="s">
        <v>15120</v>
      </c>
      <c r="B3042" s="361" t="s">
        <v>12708</v>
      </c>
      <c r="C3042" s="361">
        <v>11</v>
      </c>
      <c r="D3042" s="361" t="s">
        <v>7095</v>
      </c>
      <c r="E3042" s="361" t="s">
        <v>15121</v>
      </c>
      <c r="F3042" s="361" t="s">
        <v>16207</v>
      </c>
      <c r="G3042" s="361" t="s">
        <v>15112</v>
      </c>
      <c r="H3042" s="361">
        <v>815</v>
      </c>
      <c r="I3042" s="363" t="s">
        <v>7169</v>
      </c>
      <c r="J3042" s="363" t="s">
        <v>12791</v>
      </c>
      <c r="K3042" s="360" t="s">
        <v>7968</v>
      </c>
      <c r="L3042" s="360" t="s">
        <v>15122</v>
      </c>
      <c r="M3042" s="360"/>
      <c r="N3042" s="363" t="s">
        <v>16255</v>
      </c>
      <c r="O3042" s="363" t="s">
        <v>13844</v>
      </c>
      <c r="P3042" s="363" t="s">
        <v>15123</v>
      </c>
      <c r="Q3042" s="363" t="s">
        <v>15124</v>
      </c>
      <c r="R3042" s="363" t="s">
        <v>16256</v>
      </c>
      <c r="S3042" s="363" t="s">
        <v>10718</v>
      </c>
      <c r="T3042" s="419" t="str">
        <f t="shared" si="95"/>
        <v>815Xã Tài Văn</v>
      </c>
      <c r="U3042" t="e">
        <f>VLOOKUP(S3042,'DM CQT mới'!$E$7:$E$132,1,)</f>
        <v>#N/A</v>
      </c>
      <c r="V3042" s="360" t="s">
        <v>15122</v>
      </c>
      <c r="W3042" s="363" t="s">
        <v>16255</v>
      </c>
      <c r="X3042" t="b">
        <f t="shared" si="94"/>
        <v>0</v>
      </c>
    </row>
    <row r="3043" spans="1:24" ht="60" hidden="1">
      <c r="A3043" s="360" t="s">
        <v>15120</v>
      </c>
      <c r="B3043" s="361" t="s">
        <v>12708</v>
      </c>
      <c r="C3043" s="361">
        <v>11</v>
      </c>
      <c r="D3043" s="361" t="s">
        <v>7095</v>
      </c>
      <c r="E3043" s="361" t="s">
        <v>15121</v>
      </c>
      <c r="F3043" s="361" t="s">
        <v>16207</v>
      </c>
      <c r="G3043" s="361" t="s">
        <v>15112</v>
      </c>
      <c r="H3043" s="361">
        <v>815</v>
      </c>
      <c r="I3043" s="363" t="s">
        <v>7169</v>
      </c>
      <c r="J3043" s="363" t="s">
        <v>12791</v>
      </c>
      <c r="K3043" s="360" t="s">
        <v>7968</v>
      </c>
      <c r="L3043" s="360" t="s">
        <v>15122</v>
      </c>
      <c r="M3043" s="360"/>
      <c r="N3043" s="363" t="s">
        <v>16255</v>
      </c>
      <c r="O3043" s="363" t="s">
        <v>13844</v>
      </c>
      <c r="P3043" s="363" t="s">
        <v>15123</v>
      </c>
      <c r="Q3043" s="363" t="s">
        <v>15124</v>
      </c>
      <c r="R3043" s="363" t="s">
        <v>16256</v>
      </c>
      <c r="S3043" s="363" t="s">
        <v>10719</v>
      </c>
      <c r="T3043" s="419" t="str">
        <f t="shared" si="95"/>
        <v>815Xã Liêu Tú</v>
      </c>
      <c r="U3043" t="e">
        <f>VLOOKUP(S3043,'DM CQT mới'!$E$7:$E$132,1,)</f>
        <v>#N/A</v>
      </c>
      <c r="V3043" s="360" t="s">
        <v>15122</v>
      </c>
      <c r="W3043" s="363" t="s">
        <v>16255</v>
      </c>
      <c r="X3043" t="b">
        <f t="shared" si="94"/>
        <v>0</v>
      </c>
    </row>
    <row r="3044" spans="1:24" ht="60" hidden="1">
      <c r="A3044" s="360" t="s">
        <v>15120</v>
      </c>
      <c r="B3044" s="361" t="s">
        <v>12708</v>
      </c>
      <c r="C3044" s="361">
        <v>11</v>
      </c>
      <c r="D3044" s="361" t="s">
        <v>7095</v>
      </c>
      <c r="E3044" s="361" t="s">
        <v>15121</v>
      </c>
      <c r="F3044" s="361" t="s">
        <v>16207</v>
      </c>
      <c r="G3044" s="361" t="s">
        <v>15112</v>
      </c>
      <c r="H3044" s="361">
        <v>815</v>
      </c>
      <c r="I3044" s="363" t="s">
        <v>7169</v>
      </c>
      <c r="J3044" s="363" t="s">
        <v>12791</v>
      </c>
      <c r="K3044" s="360" t="s">
        <v>7968</v>
      </c>
      <c r="L3044" s="360" t="s">
        <v>15122</v>
      </c>
      <c r="M3044" s="360"/>
      <c r="N3044" s="363" t="s">
        <v>16255</v>
      </c>
      <c r="O3044" s="363" t="s">
        <v>13844</v>
      </c>
      <c r="P3044" s="363" t="s">
        <v>15123</v>
      </c>
      <c r="Q3044" s="363" t="s">
        <v>15124</v>
      </c>
      <c r="R3044" s="363" t="s">
        <v>16256</v>
      </c>
      <c r="S3044" s="363" t="s">
        <v>10720</v>
      </c>
      <c r="T3044" s="419" t="str">
        <f t="shared" si="95"/>
        <v>815Xã Lịch Hội Thượng</v>
      </c>
      <c r="U3044" t="e">
        <f>VLOOKUP(S3044,'DM CQT mới'!$E$7:$E$132,1,)</f>
        <v>#N/A</v>
      </c>
      <c r="V3044" s="360" t="s">
        <v>15122</v>
      </c>
      <c r="W3044" s="363" t="s">
        <v>16255</v>
      </c>
      <c r="X3044" t="b">
        <f t="shared" si="94"/>
        <v>0</v>
      </c>
    </row>
    <row r="3045" spans="1:24" ht="60" hidden="1">
      <c r="A3045" s="360" t="s">
        <v>15120</v>
      </c>
      <c r="B3045" s="361" t="s">
        <v>12708</v>
      </c>
      <c r="C3045" s="361">
        <v>11</v>
      </c>
      <c r="D3045" s="361" t="s">
        <v>7095</v>
      </c>
      <c r="E3045" s="361" t="s">
        <v>15121</v>
      </c>
      <c r="F3045" s="361" t="s">
        <v>16207</v>
      </c>
      <c r="G3045" s="361" t="s">
        <v>15112</v>
      </c>
      <c r="H3045" s="361">
        <v>815</v>
      </c>
      <c r="I3045" s="363" t="s">
        <v>7169</v>
      </c>
      <c r="J3045" s="363" t="s">
        <v>12791</v>
      </c>
      <c r="K3045" s="360" t="s">
        <v>7968</v>
      </c>
      <c r="L3045" s="360" t="s">
        <v>15122</v>
      </c>
      <c r="M3045" s="360"/>
      <c r="N3045" s="363" t="s">
        <v>16255</v>
      </c>
      <c r="O3045" s="363" t="s">
        <v>13844</v>
      </c>
      <c r="P3045" s="363" t="s">
        <v>15123</v>
      </c>
      <c r="Q3045" s="363" t="s">
        <v>15124</v>
      </c>
      <c r="R3045" s="363" t="s">
        <v>16256</v>
      </c>
      <c r="S3045" s="363" t="s">
        <v>10723</v>
      </c>
      <c r="T3045" s="419" t="str">
        <f t="shared" si="95"/>
        <v>815Xã Cù Lao Dung</v>
      </c>
      <c r="U3045" t="e">
        <f>VLOOKUP(S3045,'DM CQT mới'!$E$7:$E$132,1,)</f>
        <v>#N/A</v>
      </c>
      <c r="V3045" s="360" t="s">
        <v>15122</v>
      </c>
      <c r="W3045" s="363" t="s">
        <v>16255</v>
      </c>
      <c r="X3045" t="b">
        <f t="shared" si="94"/>
        <v>0</v>
      </c>
    </row>
    <row r="3046" spans="1:24" ht="60" hidden="1">
      <c r="A3046" s="360" t="s">
        <v>15120</v>
      </c>
      <c r="B3046" s="361" t="s">
        <v>12708</v>
      </c>
      <c r="C3046" s="361">
        <v>11</v>
      </c>
      <c r="D3046" s="361" t="s">
        <v>7095</v>
      </c>
      <c r="E3046" s="361" t="s">
        <v>15121</v>
      </c>
      <c r="F3046" s="361" t="s">
        <v>16207</v>
      </c>
      <c r="G3046" s="361" t="s">
        <v>15112</v>
      </c>
      <c r="H3046" s="361">
        <v>815</v>
      </c>
      <c r="I3046" s="363" t="s">
        <v>7169</v>
      </c>
      <c r="J3046" s="363" t="s">
        <v>12791</v>
      </c>
      <c r="K3046" s="360" t="s">
        <v>7968</v>
      </c>
      <c r="L3046" s="360" t="s">
        <v>15122</v>
      </c>
      <c r="M3046" s="360"/>
      <c r="N3046" s="363" t="s">
        <v>16255</v>
      </c>
      <c r="O3046" s="363" t="s">
        <v>13844</v>
      </c>
      <c r="P3046" s="363" t="s">
        <v>15123</v>
      </c>
      <c r="Q3046" s="363" t="s">
        <v>15124</v>
      </c>
      <c r="R3046" s="363" t="s">
        <v>16256</v>
      </c>
      <c r="S3046" s="363" t="s">
        <v>10722</v>
      </c>
      <c r="T3046" s="419" t="str">
        <f t="shared" si="95"/>
        <v>815Xã An Thạnh</v>
      </c>
      <c r="U3046" t="e">
        <f>VLOOKUP(S3046,'DM CQT mới'!$E$7:$E$132,1,)</f>
        <v>#N/A</v>
      </c>
      <c r="V3046" s="360" t="s">
        <v>15122</v>
      </c>
      <c r="W3046" s="363" t="s">
        <v>16255</v>
      </c>
      <c r="X3046" t="b">
        <f t="shared" si="94"/>
        <v>0</v>
      </c>
    </row>
    <row r="3047" spans="1:24" ht="45" hidden="1">
      <c r="A3047" s="360" t="s">
        <v>15125</v>
      </c>
      <c r="B3047" s="361" t="s">
        <v>12708</v>
      </c>
      <c r="C3047" s="361">
        <v>12</v>
      </c>
      <c r="D3047" s="361" t="s">
        <v>7121</v>
      </c>
      <c r="E3047" s="361" t="s">
        <v>15126</v>
      </c>
      <c r="F3047" s="361" t="s">
        <v>16209</v>
      </c>
      <c r="G3047" s="361" t="s">
        <v>15112</v>
      </c>
      <c r="H3047" s="361">
        <v>815</v>
      </c>
      <c r="I3047" s="363" t="s">
        <v>7169</v>
      </c>
      <c r="J3047" s="363" t="s">
        <v>12791</v>
      </c>
      <c r="K3047" s="360" t="s">
        <v>7964</v>
      </c>
      <c r="L3047" s="360" t="s">
        <v>15127</v>
      </c>
      <c r="M3047" s="360"/>
      <c r="N3047" s="363" t="s">
        <v>16257</v>
      </c>
      <c r="O3047" s="363" t="s">
        <v>13844</v>
      </c>
      <c r="P3047" s="363" t="s">
        <v>15128</v>
      </c>
      <c r="Q3047" s="363" t="s">
        <v>15129</v>
      </c>
      <c r="R3047" s="363" t="s">
        <v>16258</v>
      </c>
      <c r="S3047" s="363" t="s">
        <v>15403</v>
      </c>
      <c r="T3047" s="419" t="str">
        <f t="shared" si="95"/>
        <v>815Xã Hòa Tú</v>
      </c>
      <c r="U3047" t="e">
        <f>VLOOKUP(S3047,'DM CQT mới'!$E$7:$E$132,1,)</f>
        <v>#N/A</v>
      </c>
      <c r="V3047" s="360" t="s">
        <v>15127</v>
      </c>
      <c r="W3047" s="363" t="s">
        <v>16257</v>
      </c>
      <c r="X3047" t="b">
        <f t="shared" si="94"/>
        <v>0</v>
      </c>
    </row>
    <row r="3048" spans="1:24" ht="45" hidden="1">
      <c r="A3048" s="360" t="s">
        <v>15125</v>
      </c>
      <c r="B3048" s="361" t="s">
        <v>12708</v>
      </c>
      <c r="C3048" s="361">
        <v>12</v>
      </c>
      <c r="D3048" s="361" t="s">
        <v>7121</v>
      </c>
      <c r="E3048" s="361" t="s">
        <v>15126</v>
      </c>
      <c r="F3048" s="361" t="s">
        <v>16209</v>
      </c>
      <c r="G3048" s="361" t="s">
        <v>15112</v>
      </c>
      <c r="H3048" s="361">
        <v>815</v>
      </c>
      <c r="I3048" s="363" t="s">
        <v>7169</v>
      </c>
      <c r="J3048" s="363" t="s">
        <v>12791</v>
      </c>
      <c r="K3048" s="360" t="s">
        <v>7964</v>
      </c>
      <c r="L3048" s="360" t="s">
        <v>15127</v>
      </c>
      <c r="M3048" s="360"/>
      <c r="N3048" s="363" t="s">
        <v>16257</v>
      </c>
      <c r="O3048" s="363" t="s">
        <v>13844</v>
      </c>
      <c r="P3048" s="363" t="s">
        <v>15128</v>
      </c>
      <c r="Q3048" s="363" t="s">
        <v>15129</v>
      </c>
      <c r="R3048" s="363" t="s">
        <v>16258</v>
      </c>
      <c r="S3048" s="363" t="s">
        <v>15404</v>
      </c>
      <c r="T3048" s="419" t="str">
        <f t="shared" si="95"/>
        <v>815Xã Gia Hòa</v>
      </c>
      <c r="U3048" t="e">
        <f>VLOOKUP(S3048,'DM CQT mới'!$E$7:$E$132,1,)</f>
        <v>#N/A</v>
      </c>
      <c r="V3048" s="360" t="s">
        <v>15127</v>
      </c>
      <c r="W3048" s="363" t="s">
        <v>16257</v>
      </c>
      <c r="X3048" t="b">
        <f t="shared" si="94"/>
        <v>0</v>
      </c>
    </row>
    <row r="3049" spans="1:24" ht="45" hidden="1">
      <c r="A3049" s="360" t="s">
        <v>15125</v>
      </c>
      <c r="B3049" s="361" t="s">
        <v>12708</v>
      </c>
      <c r="C3049" s="361">
        <v>12</v>
      </c>
      <c r="D3049" s="361" t="s">
        <v>7121</v>
      </c>
      <c r="E3049" s="361" t="s">
        <v>15126</v>
      </c>
      <c r="F3049" s="361" t="s">
        <v>16209</v>
      </c>
      <c r="G3049" s="361" t="s">
        <v>15112</v>
      </c>
      <c r="H3049" s="361">
        <v>815</v>
      </c>
      <c r="I3049" s="363" t="s">
        <v>7169</v>
      </c>
      <c r="J3049" s="363" t="s">
        <v>12791</v>
      </c>
      <c r="K3049" s="360" t="s">
        <v>7964</v>
      </c>
      <c r="L3049" s="360" t="s">
        <v>15127</v>
      </c>
      <c r="M3049" s="360"/>
      <c r="N3049" s="363" t="s">
        <v>16257</v>
      </c>
      <c r="O3049" s="363" t="s">
        <v>13844</v>
      </c>
      <c r="P3049" s="363" t="s">
        <v>15128</v>
      </c>
      <c r="Q3049" s="363" t="s">
        <v>15129</v>
      </c>
      <c r="R3049" s="363" t="s">
        <v>16258</v>
      </c>
      <c r="S3049" s="363" t="s">
        <v>10696</v>
      </c>
      <c r="T3049" s="419" t="str">
        <f t="shared" si="95"/>
        <v>815Xã Nhu Gia</v>
      </c>
      <c r="U3049" t="e">
        <f>VLOOKUP(S3049,'DM CQT mới'!$E$7:$E$132,1,)</f>
        <v>#N/A</v>
      </c>
      <c r="V3049" s="360" t="s">
        <v>15127</v>
      </c>
      <c r="W3049" s="363" t="s">
        <v>16257</v>
      </c>
      <c r="X3049" t="b">
        <f t="shared" si="94"/>
        <v>0</v>
      </c>
    </row>
    <row r="3050" spans="1:24" ht="45" hidden="1">
      <c r="A3050" s="360" t="s">
        <v>15125</v>
      </c>
      <c r="B3050" s="361" t="s">
        <v>12708</v>
      </c>
      <c r="C3050" s="361">
        <v>12</v>
      </c>
      <c r="D3050" s="361" t="s">
        <v>7121</v>
      </c>
      <c r="E3050" s="361" t="s">
        <v>15126</v>
      </c>
      <c r="F3050" s="361" t="s">
        <v>16209</v>
      </c>
      <c r="G3050" s="361" t="s">
        <v>15112</v>
      </c>
      <c r="H3050" s="361">
        <v>815</v>
      </c>
      <c r="I3050" s="363" t="s">
        <v>7169</v>
      </c>
      <c r="J3050" s="363" t="s">
        <v>12791</v>
      </c>
      <c r="K3050" s="360" t="s">
        <v>7964</v>
      </c>
      <c r="L3050" s="360" t="s">
        <v>15127</v>
      </c>
      <c r="M3050" s="360"/>
      <c r="N3050" s="363" t="s">
        <v>16257</v>
      </c>
      <c r="O3050" s="363" t="s">
        <v>13844</v>
      </c>
      <c r="P3050" s="363" t="s">
        <v>15128</v>
      </c>
      <c r="Q3050" s="363" t="s">
        <v>15129</v>
      </c>
      <c r="R3050" s="363" t="s">
        <v>16258</v>
      </c>
      <c r="S3050" s="363" t="s">
        <v>10697</v>
      </c>
      <c r="T3050" s="419" t="str">
        <f t="shared" si="95"/>
        <v>815Xã Ngọc Tố</v>
      </c>
      <c r="U3050" t="e">
        <f>VLOOKUP(S3050,'DM CQT mới'!$E$7:$E$132,1,)</f>
        <v>#N/A</v>
      </c>
      <c r="V3050" s="360" t="s">
        <v>15127</v>
      </c>
      <c r="W3050" s="363" t="s">
        <v>16257</v>
      </c>
      <c r="X3050" t="b">
        <f t="shared" si="94"/>
        <v>0</v>
      </c>
    </row>
    <row r="3051" spans="1:24" ht="45" hidden="1">
      <c r="A3051" s="360" t="s">
        <v>15125</v>
      </c>
      <c r="B3051" s="361" t="s">
        <v>12708</v>
      </c>
      <c r="C3051" s="361">
        <v>12</v>
      </c>
      <c r="D3051" s="361" t="s">
        <v>7121</v>
      </c>
      <c r="E3051" s="361" t="s">
        <v>15126</v>
      </c>
      <c r="F3051" s="361" t="s">
        <v>16209</v>
      </c>
      <c r="G3051" s="361" t="s">
        <v>15112</v>
      </c>
      <c r="H3051" s="361">
        <v>815</v>
      </c>
      <c r="I3051" s="363" t="s">
        <v>7169</v>
      </c>
      <c r="J3051" s="363" t="s">
        <v>12791</v>
      </c>
      <c r="K3051" s="360" t="s">
        <v>7964</v>
      </c>
      <c r="L3051" s="360" t="s">
        <v>15127</v>
      </c>
      <c r="M3051" s="360"/>
      <c r="N3051" s="363" t="s">
        <v>16257</v>
      </c>
      <c r="O3051" s="363" t="s">
        <v>13844</v>
      </c>
      <c r="P3051" s="363" t="s">
        <v>15128</v>
      </c>
      <c r="Q3051" s="363" t="s">
        <v>15129</v>
      </c>
      <c r="R3051" s="363" t="s">
        <v>16258</v>
      </c>
      <c r="S3051" s="363" t="s">
        <v>8897</v>
      </c>
      <c r="T3051" s="419" t="str">
        <f t="shared" si="95"/>
        <v>815Xã Vĩnh Hải</v>
      </c>
      <c r="U3051" t="e">
        <f>VLOOKUP(S3051,'DM CQT mới'!$E$7:$E$132,1,)</f>
        <v>#N/A</v>
      </c>
      <c r="V3051" s="360" t="s">
        <v>15127</v>
      </c>
      <c r="W3051" s="363" t="s">
        <v>16257</v>
      </c>
      <c r="X3051" t="b">
        <f t="shared" si="94"/>
        <v>0</v>
      </c>
    </row>
    <row r="3052" spans="1:24" ht="45" hidden="1">
      <c r="A3052" s="360" t="s">
        <v>15125</v>
      </c>
      <c r="B3052" s="361" t="s">
        <v>12708</v>
      </c>
      <c r="C3052" s="361">
        <v>12</v>
      </c>
      <c r="D3052" s="361" t="s">
        <v>7121</v>
      </c>
      <c r="E3052" s="361" t="s">
        <v>15126</v>
      </c>
      <c r="F3052" s="361" t="s">
        <v>16209</v>
      </c>
      <c r="G3052" s="361" t="s">
        <v>15112</v>
      </c>
      <c r="H3052" s="361">
        <v>815</v>
      </c>
      <c r="I3052" s="363" t="s">
        <v>7169</v>
      </c>
      <c r="J3052" s="363" t="s">
        <v>12791</v>
      </c>
      <c r="K3052" s="360" t="s">
        <v>7964</v>
      </c>
      <c r="L3052" s="360" t="s">
        <v>15127</v>
      </c>
      <c r="M3052" s="360"/>
      <c r="N3052" s="363" t="s">
        <v>16257</v>
      </c>
      <c r="O3052" s="363" t="s">
        <v>13844</v>
      </c>
      <c r="P3052" s="363" t="s">
        <v>15128</v>
      </c>
      <c r="Q3052" s="363" t="s">
        <v>15129</v>
      </c>
      <c r="R3052" s="363" t="s">
        <v>16258</v>
      </c>
      <c r="S3052" s="363" t="s">
        <v>15405</v>
      </c>
      <c r="T3052" s="419" t="str">
        <f t="shared" si="95"/>
        <v>815Xã Lai Hòa</v>
      </c>
      <c r="U3052" t="e">
        <f>VLOOKUP(S3052,'DM CQT mới'!$E$7:$E$132,1,)</f>
        <v>#N/A</v>
      </c>
      <c r="V3052" s="360" t="s">
        <v>15127</v>
      </c>
      <c r="W3052" s="363" t="s">
        <v>16257</v>
      </c>
      <c r="X3052" t="b">
        <f t="shared" si="94"/>
        <v>0</v>
      </c>
    </row>
    <row r="3053" spans="1:24" ht="45" hidden="1">
      <c r="A3053" s="360" t="s">
        <v>15125</v>
      </c>
      <c r="B3053" s="361" t="s">
        <v>12708</v>
      </c>
      <c r="C3053" s="361">
        <v>12</v>
      </c>
      <c r="D3053" s="361" t="s">
        <v>7121</v>
      </c>
      <c r="E3053" s="361" t="s">
        <v>15126</v>
      </c>
      <c r="F3053" s="361" t="s">
        <v>16209</v>
      </c>
      <c r="G3053" s="361" t="s">
        <v>15112</v>
      </c>
      <c r="H3053" s="361">
        <v>815</v>
      </c>
      <c r="I3053" s="363" t="s">
        <v>7169</v>
      </c>
      <c r="J3053" s="363" t="s">
        <v>12791</v>
      </c>
      <c r="K3053" s="360" t="s">
        <v>7964</v>
      </c>
      <c r="L3053" s="360" t="s">
        <v>15127</v>
      </c>
      <c r="M3053" s="360"/>
      <c r="N3053" s="363" t="s">
        <v>16257</v>
      </c>
      <c r="O3053" s="363" t="s">
        <v>13844</v>
      </c>
      <c r="P3053" s="363" t="s">
        <v>15128</v>
      </c>
      <c r="Q3053" s="363" t="s">
        <v>15129</v>
      </c>
      <c r="R3053" s="363" t="s">
        <v>16258</v>
      </c>
      <c r="S3053" s="363" t="s">
        <v>10712</v>
      </c>
      <c r="T3053" s="419" t="str">
        <f t="shared" si="95"/>
        <v>815Phường Vĩnh Châu</v>
      </c>
      <c r="U3053" t="e">
        <f>VLOOKUP(S3053,'DM CQT mới'!$E$7:$E$132,1,)</f>
        <v>#N/A</v>
      </c>
      <c r="V3053" s="360" t="s">
        <v>15127</v>
      </c>
      <c r="W3053" s="363" t="s">
        <v>16257</v>
      </c>
      <c r="X3053" t="b">
        <f t="shared" si="94"/>
        <v>0</v>
      </c>
    </row>
    <row r="3054" spans="1:24" ht="45" hidden="1">
      <c r="A3054" s="360" t="s">
        <v>15125</v>
      </c>
      <c r="B3054" s="361" t="s">
        <v>12708</v>
      </c>
      <c r="C3054" s="361">
        <v>12</v>
      </c>
      <c r="D3054" s="361" t="s">
        <v>7121</v>
      </c>
      <c r="E3054" s="361" t="s">
        <v>15126</v>
      </c>
      <c r="F3054" s="361" t="s">
        <v>16209</v>
      </c>
      <c r="G3054" s="361" t="s">
        <v>15112</v>
      </c>
      <c r="H3054" s="361">
        <v>815</v>
      </c>
      <c r="I3054" s="363" t="s">
        <v>7169</v>
      </c>
      <c r="J3054" s="363" t="s">
        <v>12791</v>
      </c>
      <c r="K3054" s="360" t="s">
        <v>7964</v>
      </c>
      <c r="L3054" s="360" t="s">
        <v>15127</v>
      </c>
      <c r="M3054" s="360"/>
      <c r="N3054" s="363" t="s">
        <v>16257</v>
      </c>
      <c r="O3054" s="363" t="s">
        <v>13844</v>
      </c>
      <c r="P3054" s="363" t="s">
        <v>15128</v>
      </c>
      <c r="Q3054" s="363" t="s">
        <v>15129</v>
      </c>
      <c r="R3054" s="363" t="s">
        <v>16258</v>
      </c>
      <c r="S3054" s="363" t="s">
        <v>10711</v>
      </c>
      <c r="T3054" s="419" t="str">
        <f t="shared" si="95"/>
        <v>815Phường Vĩnh Phước</v>
      </c>
      <c r="U3054" t="e">
        <f>VLOOKUP(S3054,'DM CQT mới'!$E$7:$E$132,1,)</f>
        <v>#N/A</v>
      </c>
      <c r="V3054" s="360" t="s">
        <v>15127</v>
      </c>
      <c r="W3054" s="363" t="s">
        <v>16257</v>
      </c>
      <c r="X3054" t="b">
        <f t="shared" si="94"/>
        <v>0</v>
      </c>
    </row>
    <row r="3055" spans="1:24" ht="45" hidden="1">
      <c r="A3055" s="360" t="s">
        <v>15125</v>
      </c>
      <c r="B3055" s="361" t="s">
        <v>12708</v>
      </c>
      <c r="C3055" s="361">
        <v>12</v>
      </c>
      <c r="D3055" s="361" t="s">
        <v>7121</v>
      </c>
      <c r="E3055" s="361" t="s">
        <v>15126</v>
      </c>
      <c r="F3055" s="361" t="s">
        <v>16209</v>
      </c>
      <c r="G3055" s="361" t="s">
        <v>15112</v>
      </c>
      <c r="H3055" s="361">
        <v>815</v>
      </c>
      <c r="I3055" s="363" t="s">
        <v>7169</v>
      </c>
      <c r="J3055" s="363" t="s">
        <v>12791</v>
      </c>
      <c r="K3055" s="360" t="s">
        <v>7964</v>
      </c>
      <c r="L3055" s="360" t="s">
        <v>15127</v>
      </c>
      <c r="M3055" s="360"/>
      <c r="N3055" s="363" t="s">
        <v>16257</v>
      </c>
      <c r="O3055" s="363" t="s">
        <v>13844</v>
      </c>
      <c r="P3055" s="363" t="s">
        <v>15128</v>
      </c>
      <c r="Q3055" s="363" t="s">
        <v>15129</v>
      </c>
      <c r="R3055" s="363" t="s">
        <v>16258</v>
      </c>
      <c r="S3055" s="363" t="s">
        <v>15406</v>
      </c>
      <c r="T3055" s="419" t="str">
        <f t="shared" si="95"/>
        <v>815Phường Khánh Hòa</v>
      </c>
      <c r="U3055" t="e">
        <f>VLOOKUP(S3055,'DM CQT mới'!$E$7:$E$132,1,)</f>
        <v>#N/A</v>
      </c>
      <c r="V3055" s="360" t="s">
        <v>15127</v>
      </c>
      <c r="W3055" s="363" t="s">
        <v>16257</v>
      </c>
      <c r="X3055" t="b">
        <f t="shared" si="94"/>
        <v>0</v>
      </c>
    </row>
    <row r="3056" spans="1:24" ht="45" hidden="1">
      <c r="A3056" s="360" t="s">
        <v>15130</v>
      </c>
      <c r="B3056" s="361" t="s">
        <v>12708</v>
      </c>
      <c r="C3056" s="361">
        <v>13</v>
      </c>
      <c r="D3056" s="361" t="s">
        <v>7133</v>
      </c>
      <c r="E3056" s="361" t="s">
        <v>15131</v>
      </c>
      <c r="F3056" s="361" t="s">
        <v>16211</v>
      </c>
      <c r="G3056" s="361" t="s">
        <v>15112</v>
      </c>
      <c r="H3056" s="361">
        <v>815</v>
      </c>
      <c r="I3056" s="363" t="s">
        <v>7169</v>
      </c>
      <c r="J3056" s="363" t="s">
        <v>12791</v>
      </c>
      <c r="K3056" s="360" t="s">
        <v>7969</v>
      </c>
      <c r="L3056" s="360" t="s">
        <v>15132</v>
      </c>
      <c r="M3056" s="360"/>
      <c r="N3056" s="363" t="s">
        <v>16259</v>
      </c>
      <c r="O3056" s="363" t="s">
        <v>13844</v>
      </c>
      <c r="P3056" s="363" t="s">
        <v>15133</v>
      </c>
      <c r="Q3056" s="363" t="s">
        <v>15134</v>
      </c>
      <c r="R3056" s="363" t="s">
        <v>16260</v>
      </c>
      <c r="S3056" s="363" t="s">
        <v>8055</v>
      </c>
      <c r="T3056" s="419" t="str">
        <f t="shared" si="95"/>
        <v>815Xã Tân Long</v>
      </c>
      <c r="U3056" t="e">
        <f>VLOOKUP(S3056,'DM CQT mới'!$E$7:$E$132,1,)</f>
        <v>#N/A</v>
      </c>
      <c r="V3056" s="360" t="s">
        <v>15132</v>
      </c>
      <c r="W3056" s="363" t="s">
        <v>16259</v>
      </c>
      <c r="X3056" t="b">
        <f t="shared" si="94"/>
        <v>0</v>
      </c>
    </row>
    <row r="3057" spans="1:24" ht="45" hidden="1">
      <c r="A3057" s="360" t="s">
        <v>15130</v>
      </c>
      <c r="B3057" s="361" t="s">
        <v>12708</v>
      </c>
      <c r="C3057" s="361">
        <v>13</v>
      </c>
      <c r="D3057" s="361" t="s">
        <v>7133</v>
      </c>
      <c r="E3057" s="361" t="s">
        <v>15131</v>
      </c>
      <c r="F3057" s="361" t="s">
        <v>16211</v>
      </c>
      <c r="G3057" s="361" t="s">
        <v>15112</v>
      </c>
      <c r="H3057" s="361">
        <v>815</v>
      </c>
      <c r="I3057" s="363" t="s">
        <v>7169</v>
      </c>
      <c r="J3057" s="363" t="s">
        <v>12791</v>
      </c>
      <c r="K3057" s="360" t="s">
        <v>7969</v>
      </c>
      <c r="L3057" s="360" t="s">
        <v>15132</v>
      </c>
      <c r="M3057" s="360"/>
      <c r="N3057" s="363" t="s">
        <v>16259</v>
      </c>
      <c r="O3057" s="363" t="s">
        <v>13844</v>
      </c>
      <c r="P3057" s="363" t="s">
        <v>15133</v>
      </c>
      <c r="Q3057" s="363" t="s">
        <v>15134</v>
      </c>
      <c r="R3057" s="363" t="s">
        <v>16260</v>
      </c>
      <c r="S3057" s="363" t="s">
        <v>9584</v>
      </c>
      <c r="T3057" s="419" t="str">
        <f t="shared" si="95"/>
        <v>815Xã Phú Lộc</v>
      </c>
      <c r="U3057" t="e">
        <f>VLOOKUP(S3057,'DM CQT mới'!$E$7:$E$132,1,)</f>
        <v>#N/A</v>
      </c>
      <c r="V3057" s="360" t="s">
        <v>15132</v>
      </c>
      <c r="W3057" s="363" t="s">
        <v>16259</v>
      </c>
      <c r="X3057" t="b">
        <f t="shared" si="94"/>
        <v>0</v>
      </c>
    </row>
    <row r="3058" spans="1:24" ht="45" hidden="1">
      <c r="A3058" s="360" t="s">
        <v>15130</v>
      </c>
      <c r="B3058" s="361" t="s">
        <v>12708</v>
      </c>
      <c r="C3058" s="361">
        <v>13</v>
      </c>
      <c r="D3058" s="361" t="s">
        <v>7133</v>
      </c>
      <c r="E3058" s="361" t="s">
        <v>15131</v>
      </c>
      <c r="F3058" s="361" t="s">
        <v>16211</v>
      </c>
      <c r="G3058" s="361" t="s">
        <v>15112</v>
      </c>
      <c r="H3058" s="361">
        <v>815</v>
      </c>
      <c r="I3058" s="363" t="s">
        <v>7169</v>
      </c>
      <c r="J3058" s="363" t="s">
        <v>12791</v>
      </c>
      <c r="K3058" s="360" t="s">
        <v>7969</v>
      </c>
      <c r="L3058" s="360" t="s">
        <v>15132</v>
      </c>
      <c r="M3058" s="360"/>
      <c r="N3058" s="363" t="s">
        <v>16259</v>
      </c>
      <c r="O3058" s="363" t="s">
        <v>13844</v>
      </c>
      <c r="P3058" s="363" t="s">
        <v>15133</v>
      </c>
      <c r="Q3058" s="363" t="s">
        <v>15134</v>
      </c>
      <c r="R3058" s="363" t="s">
        <v>16260</v>
      </c>
      <c r="S3058" s="363" t="s">
        <v>10715</v>
      </c>
      <c r="T3058" s="419" t="str">
        <f t="shared" si="95"/>
        <v>815Xã Vĩnh Lợi</v>
      </c>
      <c r="U3058" t="e">
        <f>VLOOKUP(S3058,'DM CQT mới'!$E$7:$E$132,1,)</f>
        <v>#N/A</v>
      </c>
      <c r="V3058" s="360" t="s">
        <v>15132</v>
      </c>
      <c r="W3058" s="363" t="s">
        <v>16259</v>
      </c>
      <c r="X3058" t="b">
        <f t="shared" si="94"/>
        <v>0</v>
      </c>
    </row>
    <row r="3059" spans="1:24" ht="45" hidden="1">
      <c r="A3059" s="360" t="s">
        <v>15130</v>
      </c>
      <c r="B3059" s="361" t="s">
        <v>12708</v>
      </c>
      <c r="C3059" s="361">
        <v>13</v>
      </c>
      <c r="D3059" s="361" t="s">
        <v>7133</v>
      </c>
      <c r="E3059" s="361" t="s">
        <v>15131</v>
      </c>
      <c r="F3059" s="361" t="s">
        <v>16211</v>
      </c>
      <c r="G3059" s="361" t="s">
        <v>15112</v>
      </c>
      <c r="H3059" s="361">
        <v>815</v>
      </c>
      <c r="I3059" s="363" t="s">
        <v>7169</v>
      </c>
      <c r="J3059" s="363" t="s">
        <v>12791</v>
      </c>
      <c r="K3059" s="360" t="s">
        <v>7969</v>
      </c>
      <c r="L3059" s="360" t="s">
        <v>15132</v>
      </c>
      <c r="M3059" s="360"/>
      <c r="N3059" s="363" t="s">
        <v>16259</v>
      </c>
      <c r="O3059" s="363" t="s">
        <v>13844</v>
      </c>
      <c r="P3059" s="363" t="s">
        <v>15133</v>
      </c>
      <c r="Q3059" s="363" t="s">
        <v>15134</v>
      </c>
      <c r="R3059" s="363" t="s">
        <v>16260</v>
      </c>
      <c r="S3059" s="363" t="s">
        <v>10716</v>
      </c>
      <c r="T3059" s="419" t="str">
        <f t="shared" si="95"/>
        <v>815Xã Lâm Tân</v>
      </c>
      <c r="U3059" t="e">
        <f>VLOOKUP(S3059,'DM CQT mới'!$E$7:$E$132,1,)</f>
        <v>#N/A</v>
      </c>
      <c r="V3059" s="360" t="s">
        <v>15132</v>
      </c>
      <c r="W3059" s="363" t="s">
        <v>16259</v>
      </c>
      <c r="X3059" t="b">
        <f t="shared" si="94"/>
        <v>0</v>
      </c>
    </row>
    <row r="3060" spans="1:24" ht="45" hidden="1">
      <c r="A3060" s="360" t="s">
        <v>15130</v>
      </c>
      <c r="B3060" s="361" t="s">
        <v>12708</v>
      </c>
      <c r="C3060" s="361">
        <v>13</v>
      </c>
      <c r="D3060" s="361" t="s">
        <v>7133</v>
      </c>
      <c r="E3060" s="361" t="s">
        <v>15131</v>
      </c>
      <c r="F3060" s="361" t="s">
        <v>16211</v>
      </c>
      <c r="G3060" s="361" t="s">
        <v>15112</v>
      </c>
      <c r="H3060" s="361">
        <v>815</v>
      </c>
      <c r="I3060" s="363" t="s">
        <v>7169</v>
      </c>
      <c r="J3060" s="363" t="s">
        <v>12791</v>
      </c>
      <c r="K3060" s="360" t="s">
        <v>7969</v>
      </c>
      <c r="L3060" s="360" t="s">
        <v>15132</v>
      </c>
      <c r="M3060" s="360"/>
      <c r="N3060" s="363" t="s">
        <v>16259</v>
      </c>
      <c r="O3060" s="363" t="s">
        <v>13844</v>
      </c>
      <c r="P3060" s="363" t="s">
        <v>15133</v>
      </c>
      <c r="Q3060" s="363" t="s">
        <v>15134</v>
      </c>
      <c r="R3060" s="363" t="s">
        <v>16260</v>
      </c>
      <c r="S3060" s="363" t="s">
        <v>10713</v>
      </c>
      <c r="T3060" s="419" t="str">
        <f t="shared" si="95"/>
        <v>815Phường Ngã Năm</v>
      </c>
      <c r="U3060" t="e">
        <f>VLOOKUP(S3060,'DM CQT mới'!$E$7:$E$132,1,)</f>
        <v>#N/A</v>
      </c>
      <c r="V3060" s="360" t="s">
        <v>15132</v>
      </c>
      <c r="W3060" s="363" t="s">
        <v>16259</v>
      </c>
      <c r="X3060" t="b">
        <f t="shared" si="94"/>
        <v>0</v>
      </c>
    </row>
    <row r="3061" spans="1:24" ht="45" hidden="1">
      <c r="A3061" s="360" t="s">
        <v>15130</v>
      </c>
      <c r="B3061" s="361" t="s">
        <v>12708</v>
      </c>
      <c r="C3061" s="361">
        <v>13</v>
      </c>
      <c r="D3061" s="361" t="s">
        <v>7133</v>
      </c>
      <c r="E3061" s="361" t="s">
        <v>15131</v>
      </c>
      <c r="F3061" s="361" t="s">
        <v>16211</v>
      </c>
      <c r="G3061" s="361" t="s">
        <v>15112</v>
      </c>
      <c r="H3061" s="361">
        <v>815</v>
      </c>
      <c r="I3061" s="363" t="s">
        <v>7169</v>
      </c>
      <c r="J3061" s="363" t="s">
        <v>12791</v>
      </c>
      <c r="K3061" s="360" t="s">
        <v>7969</v>
      </c>
      <c r="L3061" s="360" t="s">
        <v>15132</v>
      </c>
      <c r="M3061" s="360"/>
      <c r="N3061" s="363" t="s">
        <v>16259</v>
      </c>
      <c r="O3061" s="363" t="s">
        <v>13844</v>
      </c>
      <c r="P3061" s="363" t="s">
        <v>15133</v>
      </c>
      <c r="Q3061" s="363" t="s">
        <v>15134</v>
      </c>
      <c r="R3061" s="363" t="s">
        <v>16260</v>
      </c>
      <c r="S3061" s="363" t="s">
        <v>10714</v>
      </c>
      <c r="T3061" s="419" t="str">
        <f t="shared" si="95"/>
        <v>815Phường Mỹ Quới</v>
      </c>
      <c r="U3061" t="e">
        <f>VLOOKUP(S3061,'DM CQT mới'!$E$7:$E$132,1,)</f>
        <v>#N/A</v>
      </c>
      <c r="V3061" s="360" t="s">
        <v>15132</v>
      </c>
      <c r="W3061" s="363" t="s">
        <v>16259</v>
      </c>
      <c r="X3061" t="b">
        <f t="shared" si="94"/>
        <v>0</v>
      </c>
    </row>
    <row r="3062" spans="1:24" ht="45" hidden="1">
      <c r="A3062" s="360" t="s">
        <v>15135</v>
      </c>
      <c r="B3062" s="361" t="s">
        <v>12610</v>
      </c>
      <c r="C3062" s="361">
        <v>12</v>
      </c>
      <c r="D3062" s="361" t="s">
        <v>6780</v>
      </c>
      <c r="E3062" s="361" t="s">
        <v>15136</v>
      </c>
      <c r="F3062" s="361" t="s">
        <v>16261</v>
      </c>
      <c r="G3062" s="361" t="s">
        <v>15074</v>
      </c>
      <c r="H3062" s="361" t="s">
        <v>7954</v>
      </c>
      <c r="I3062" s="363" t="s">
        <v>15074</v>
      </c>
      <c r="J3062" s="363" t="s">
        <v>12791</v>
      </c>
      <c r="K3062" s="360" t="s">
        <v>13780</v>
      </c>
      <c r="L3062" s="360" t="s">
        <v>6780</v>
      </c>
      <c r="M3062" s="360" t="s">
        <v>15136</v>
      </c>
      <c r="N3062" s="363" t="s">
        <v>16262</v>
      </c>
      <c r="O3062" s="363" t="s">
        <v>13926</v>
      </c>
      <c r="P3062" s="363" t="s">
        <v>6785</v>
      </c>
      <c r="Q3062" s="363" t="s">
        <v>15076</v>
      </c>
      <c r="R3062" s="363" t="s">
        <v>16263</v>
      </c>
      <c r="S3062" s="363" t="s">
        <v>10421</v>
      </c>
      <c r="T3062" s="419" t="str">
        <f t="shared" si="95"/>
        <v>809Phường Long Châu</v>
      </c>
      <c r="U3062" t="e">
        <f>VLOOKUP(S3062,'DM CQT mới'!$E$7:$E$132,1,)</f>
        <v>#N/A</v>
      </c>
      <c r="V3062" s="360" t="s">
        <v>6780</v>
      </c>
      <c r="W3062" s="363" t="s">
        <v>16262</v>
      </c>
      <c r="X3062" t="b">
        <f t="shared" si="94"/>
        <v>1</v>
      </c>
    </row>
    <row r="3063" spans="1:24" ht="45" hidden="1">
      <c r="A3063" s="360" t="s">
        <v>15135</v>
      </c>
      <c r="B3063" s="361" t="s">
        <v>12610</v>
      </c>
      <c r="C3063" s="361">
        <v>12</v>
      </c>
      <c r="D3063" s="361" t="s">
        <v>6780</v>
      </c>
      <c r="E3063" s="361" t="s">
        <v>15136</v>
      </c>
      <c r="F3063" s="361" t="s">
        <v>16261</v>
      </c>
      <c r="G3063" s="361" t="s">
        <v>15074</v>
      </c>
      <c r="H3063" s="361" t="s">
        <v>7954</v>
      </c>
      <c r="I3063" s="363" t="s">
        <v>15074</v>
      </c>
      <c r="J3063" s="363" t="s">
        <v>12791</v>
      </c>
      <c r="K3063" s="360" t="s">
        <v>13780</v>
      </c>
      <c r="L3063" s="360" t="s">
        <v>6780</v>
      </c>
      <c r="M3063" s="360" t="s">
        <v>15136</v>
      </c>
      <c r="N3063" s="363" t="s">
        <v>16262</v>
      </c>
      <c r="O3063" s="363" t="s">
        <v>13926</v>
      </c>
      <c r="P3063" s="363" t="s">
        <v>6785</v>
      </c>
      <c r="Q3063" s="363" t="s">
        <v>15076</v>
      </c>
      <c r="R3063" s="363" t="s">
        <v>16263</v>
      </c>
      <c r="S3063" s="363" t="s">
        <v>10422</v>
      </c>
      <c r="T3063" s="419" t="str">
        <f t="shared" si="95"/>
        <v>809Phường Phước Hậu</v>
      </c>
      <c r="U3063" t="e">
        <f>VLOOKUP(S3063,'DM CQT mới'!$E$7:$E$132,1,)</f>
        <v>#N/A</v>
      </c>
      <c r="V3063" s="360" t="s">
        <v>6780</v>
      </c>
      <c r="W3063" s="363" t="s">
        <v>16262</v>
      </c>
      <c r="X3063" t="b">
        <f t="shared" si="94"/>
        <v>1</v>
      </c>
    </row>
    <row r="3064" spans="1:24" ht="45" hidden="1">
      <c r="A3064" s="360" t="s">
        <v>15135</v>
      </c>
      <c r="B3064" s="361" t="s">
        <v>12610</v>
      </c>
      <c r="C3064" s="361">
        <v>12</v>
      </c>
      <c r="D3064" s="361" t="s">
        <v>6780</v>
      </c>
      <c r="E3064" s="361" t="s">
        <v>15136</v>
      </c>
      <c r="F3064" s="361" t="s">
        <v>16261</v>
      </c>
      <c r="G3064" s="361" t="s">
        <v>15074</v>
      </c>
      <c r="H3064" s="361" t="s">
        <v>7954</v>
      </c>
      <c r="I3064" s="363" t="s">
        <v>15074</v>
      </c>
      <c r="J3064" s="363" t="s">
        <v>12791</v>
      </c>
      <c r="K3064" s="360" t="s">
        <v>13780</v>
      </c>
      <c r="L3064" s="360" t="s">
        <v>6780</v>
      </c>
      <c r="M3064" s="360" t="s">
        <v>15136</v>
      </c>
      <c r="N3064" s="363" t="s">
        <v>16262</v>
      </c>
      <c r="O3064" s="363" t="s">
        <v>13926</v>
      </c>
      <c r="P3064" s="363" t="s">
        <v>6785</v>
      </c>
      <c r="Q3064" s="363" t="s">
        <v>15076</v>
      </c>
      <c r="R3064" s="363" t="s">
        <v>16263</v>
      </c>
      <c r="S3064" s="363" t="s">
        <v>10423</v>
      </c>
      <c r="T3064" s="419" t="str">
        <f t="shared" si="95"/>
        <v>809Phường Tân Hạnh</v>
      </c>
      <c r="U3064" t="e">
        <f>VLOOKUP(S3064,'DM CQT mới'!$E$7:$E$132,1,)</f>
        <v>#N/A</v>
      </c>
      <c r="V3064" s="360" t="s">
        <v>6780</v>
      </c>
      <c r="W3064" s="363" t="s">
        <v>16262</v>
      </c>
      <c r="X3064" t="b">
        <f t="shared" si="94"/>
        <v>1</v>
      </c>
    </row>
    <row r="3065" spans="1:24" ht="45" hidden="1">
      <c r="A3065" s="360" t="s">
        <v>15135</v>
      </c>
      <c r="B3065" s="361" t="s">
        <v>12610</v>
      </c>
      <c r="C3065" s="361">
        <v>12</v>
      </c>
      <c r="D3065" s="361" t="s">
        <v>6780</v>
      </c>
      <c r="E3065" s="361" t="s">
        <v>15136</v>
      </c>
      <c r="F3065" s="361" t="s">
        <v>16261</v>
      </c>
      <c r="G3065" s="361" t="s">
        <v>15074</v>
      </c>
      <c r="H3065" s="361" t="s">
        <v>7954</v>
      </c>
      <c r="I3065" s="363" t="s">
        <v>15074</v>
      </c>
      <c r="J3065" s="363" t="s">
        <v>12791</v>
      </c>
      <c r="K3065" s="360" t="s">
        <v>13780</v>
      </c>
      <c r="L3065" s="360" t="s">
        <v>6780</v>
      </c>
      <c r="M3065" s="360" t="s">
        <v>15136</v>
      </c>
      <c r="N3065" s="363" t="s">
        <v>16262</v>
      </c>
      <c r="O3065" s="363" t="s">
        <v>13926</v>
      </c>
      <c r="P3065" s="363" t="s">
        <v>6785</v>
      </c>
      <c r="Q3065" s="363" t="s">
        <v>15076</v>
      </c>
      <c r="R3065" s="363" t="s">
        <v>16263</v>
      </c>
      <c r="S3065" s="363" t="s">
        <v>10424</v>
      </c>
      <c r="T3065" s="419" t="str">
        <f t="shared" si="95"/>
        <v>809Phường Tân Ngãi</v>
      </c>
      <c r="U3065" t="e">
        <f>VLOOKUP(S3065,'DM CQT mới'!$E$7:$E$132,1,)</f>
        <v>#N/A</v>
      </c>
      <c r="V3065" s="360" t="s">
        <v>6780</v>
      </c>
      <c r="W3065" s="363" t="s">
        <v>16262</v>
      </c>
      <c r="X3065" t="b">
        <f t="shared" si="94"/>
        <v>1</v>
      </c>
    </row>
    <row r="3066" spans="1:24" ht="45" hidden="1">
      <c r="A3066" s="360" t="s">
        <v>15135</v>
      </c>
      <c r="B3066" s="361" t="s">
        <v>12610</v>
      </c>
      <c r="C3066" s="361">
        <v>12</v>
      </c>
      <c r="D3066" s="361" t="s">
        <v>6780</v>
      </c>
      <c r="E3066" s="361" t="s">
        <v>15136</v>
      </c>
      <c r="F3066" s="361" t="s">
        <v>16261</v>
      </c>
      <c r="G3066" s="361" t="s">
        <v>15074</v>
      </c>
      <c r="H3066" s="361" t="s">
        <v>7954</v>
      </c>
      <c r="I3066" s="363" t="s">
        <v>15074</v>
      </c>
      <c r="J3066" s="363" t="s">
        <v>12791</v>
      </c>
      <c r="K3066" s="360" t="s">
        <v>13780</v>
      </c>
      <c r="L3066" s="360" t="s">
        <v>6780</v>
      </c>
      <c r="M3066" s="360" t="s">
        <v>15136</v>
      </c>
      <c r="N3066" s="363" t="s">
        <v>16262</v>
      </c>
      <c r="O3066" s="363" t="s">
        <v>13926</v>
      </c>
      <c r="P3066" s="363" t="s">
        <v>6785</v>
      </c>
      <c r="Q3066" s="363" t="s">
        <v>15076</v>
      </c>
      <c r="R3066" s="363" t="s">
        <v>16263</v>
      </c>
      <c r="S3066" s="363" t="s">
        <v>10420</v>
      </c>
      <c r="T3066" s="419" t="str">
        <f t="shared" si="95"/>
        <v>809Phường Thanh Đức</v>
      </c>
      <c r="U3066" t="e">
        <f>VLOOKUP(S3066,'DM CQT mới'!$E$7:$E$132,1,)</f>
        <v>#N/A</v>
      </c>
      <c r="V3066" s="360" t="s">
        <v>6780</v>
      </c>
      <c r="W3066" s="363" t="s">
        <v>16262</v>
      </c>
      <c r="X3066" t="b">
        <f t="shared" si="94"/>
        <v>1</v>
      </c>
    </row>
    <row r="3067" spans="1:24" ht="60" hidden="1">
      <c r="A3067" s="360" t="s">
        <v>15137</v>
      </c>
      <c r="B3067" s="361" t="s">
        <v>12610</v>
      </c>
      <c r="C3067" s="361">
        <v>13</v>
      </c>
      <c r="D3067" s="361" t="s">
        <v>6814</v>
      </c>
      <c r="E3067" s="361" t="s">
        <v>15138</v>
      </c>
      <c r="F3067" s="361" t="s">
        <v>16264</v>
      </c>
      <c r="G3067" s="361" t="s">
        <v>15074</v>
      </c>
      <c r="H3067" s="361" t="s">
        <v>7954</v>
      </c>
      <c r="I3067" s="363" t="s">
        <v>15074</v>
      </c>
      <c r="J3067" s="363" t="s">
        <v>12791</v>
      </c>
      <c r="K3067" s="360" t="s">
        <v>7970</v>
      </c>
      <c r="L3067" s="360" t="s">
        <v>6814</v>
      </c>
      <c r="M3067" s="360" t="s">
        <v>15138</v>
      </c>
      <c r="N3067" s="363" t="s">
        <v>16215</v>
      </c>
      <c r="O3067" s="363" t="s">
        <v>13926</v>
      </c>
      <c r="P3067" s="363" t="s">
        <v>15139</v>
      </c>
      <c r="Q3067" s="363" t="s">
        <v>15140</v>
      </c>
      <c r="R3067" s="363" t="s">
        <v>16265</v>
      </c>
      <c r="S3067" s="363" t="s">
        <v>10171</v>
      </c>
      <c r="T3067" s="419" t="str">
        <f t="shared" si="95"/>
        <v>809Phường Bình Minh</v>
      </c>
      <c r="U3067" t="e">
        <f>VLOOKUP(S3067,'DM CQT mới'!$E$7:$E$132,1,)</f>
        <v>#N/A</v>
      </c>
      <c r="V3067" s="360" t="s">
        <v>6814</v>
      </c>
      <c r="W3067" s="363" t="s">
        <v>16215</v>
      </c>
      <c r="X3067" t="b">
        <f t="shared" si="94"/>
        <v>1</v>
      </c>
    </row>
    <row r="3068" spans="1:24" ht="60" hidden="1">
      <c r="A3068" s="360" t="s">
        <v>15137</v>
      </c>
      <c r="B3068" s="361" t="s">
        <v>12610</v>
      </c>
      <c r="C3068" s="361">
        <v>13</v>
      </c>
      <c r="D3068" s="361" t="s">
        <v>6814</v>
      </c>
      <c r="E3068" s="361" t="s">
        <v>15138</v>
      </c>
      <c r="F3068" s="361" t="s">
        <v>16264</v>
      </c>
      <c r="G3068" s="361" t="s">
        <v>15074</v>
      </c>
      <c r="H3068" s="361" t="s">
        <v>7954</v>
      </c>
      <c r="I3068" s="363" t="s">
        <v>15074</v>
      </c>
      <c r="J3068" s="363" t="s">
        <v>12791</v>
      </c>
      <c r="K3068" s="360" t="s">
        <v>7970</v>
      </c>
      <c r="L3068" s="360" t="s">
        <v>6814</v>
      </c>
      <c r="M3068" s="360" t="s">
        <v>15138</v>
      </c>
      <c r="N3068" s="363" t="s">
        <v>16215</v>
      </c>
      <c r="O3068" s="363" t="s">
        <v>13926</v>
      </c>
      <c r="P3068" s="363" t="s">
        <v>15139</v>
      </c>
      <c r="Q3068" s="363" t="s">
        <v>15140</v>
      </c>
      <c r="R3068" s="363" t="s">
        <v>16265</v>
      </c>
      <c r="S3068" s="363" t="s">
        <v>10443</v>
      </c>
      <c r="T3068" s="419" t="str">
        <f t="shared" si="95"/>
        <v>809Phường Cái Vồn</v>
      </c>
      <c r="U3068" t="e">
        <f>VLOOKUP(S3068,'DM CQT mới'!$E$7:$E$132,1,)</f>
        <v>#N/A</v>
      </c>
      <c r="V3068" s="360" t="s">
        <v>6814</v>
      </c>
      <c r="W3068" s="363" t="s">
        <v>16215</v>
      </c>
      <c r="X3068" t="b">
        <f t="shared" si="94"/>
        <v>1</v>
      </c>
    </row>
    <row r="3069" spans="1:24" ht="60" hidden="1">
      <c r="A3069" s="360" t="s">
        <v>15137</v>
      </c>
      <c r="B3069" s="361" t="s">
        <v>12610</v>
      </c>
      <c r="C3069" s="361">
        <v>13</v>
      </c>
      <c r="D3069" s="361" t="s">
        <v>6814</v>
      </c>
      <c r="E3069" s="361" t="s">
        <v>15138</v>
      </c>
      <c r="F3069" s="361" t="s">
        <v>16264</v>
      </c>
      <c r="G3069" s="361" t="s">
        <v>15074</v>
      </c>
      <c r="H3069" s="361" t="s">
        <v>7954</v>
      </c>
      <c r="I3069" s="363" t="s">
        <v>15074</v>
      </c>
      <c r="J3069" s="363" t="s">
        <v>12791</v>
      </c>
      <c r="K3069" s="360" t="s">
        <v>7970</v>
      </c>
      <c r="L3069" s="360" t="s">
        <v>6814</v>
      </c>
      <c r="M3069" s="360" t="s">
        <v>15138</v>
      </c>
      <c r="N3069" s="363" t="s">
        <v>16215</v>
      </c>
      <c r="O3069" s="363" t="s">
        <v>13926</v>
      </c>
      <c r="P3069" s="363" t="s">
        <v>15139</v>
      </c>
      <c r="Q3069" s="363" t="s">
        <v>15140</v>
      </c>
      <c r="R3069" s="363" t="s">
        <v>16265</v>
      </c>
      <c r="S3069" s="363" t="s">
        <v>10444</v>
      </c>
      <c r="T3069" s="419" t="str">
        <f t="shared" si="95"/>
        <v>809Phường Đông Thành</v>
      </c>
      <c r="U3069" t="e">
        <f>VLOOKUP(S3069,'DM CQT mới'!$E$7:$E$132,1,)</f>
        <v>#N/A</v>
      </c>
      <c r="V3069" s="360" t="s">
        <v>6814</v>
      </c>
      <c r="W3069" s="363" t="s">
        <v>16215</v>
      </c>
      <c r="X3069" t="b">
        <f t="shared" si="94"/>
        <v>1</v>
      </c>
    </row>
    <row r="3070" spans="1:24" ht="60" hidden="1">
      <c r="A3070" s="360" t="s">
        <v>15137</v>
      </c>
      <c r="B3070" s="361" t="s">
        <v>12610</v>
      </c>
      <c r="C3070" s="361">
        <v>13</v>
      </c>
      <c r="D3070" s="361" t="s">
        <v>6814</v>
      </c>
      <c r="E3070" s="361" t="s">
        <v>15138</v>
      </c>
      <c r="F3070" s="361" t="s">
        <v>16264</v>
      </c>
      <c r="G3070" s="361" t="s">
        <v>15074</v>
      </c>
      <c r="H3070" s="361" t="s">
        <v>7954</v>
      </c>
      <c r="I3070" s="363" t="s">
        <v>15074</v>
      </c>
      <c r="J3070" s="363" t="s">
        <v>12791</v>
      </c>
      <c r="K3070" s="360" t="s">
        <v>7970</v>
      </c>
      <c r="L3070" s="360" t="s">
        <v>6814</v>
      </c>
      <c r="M3070" s="360" t="s">
        <v>15138</v>
      </c>
      <c r="N3070" s="363" t="s">
        <v>16215</v>
      </c>
      <c r="O3070" s="363" t="s">
        <v>13926</v>
      </c>
      <c r="P3070" s="363" t="s">
        <v>15139</v>
      </c>
      <c r="Q3070" s="363" t="s">
        <v>15140</v>
      </c>
      <c r="R3070" s="363" t="s">
        <v>16265</v>
      </c>
      <c r="S3070" s="363" t="s">
        <v>10435</v>
      </c>
      <c r="T3070" s="419" t="str">
        <f t="shared" si="95"/>
        <v>809Xã Hòa Bình</v>
      </c>
      <c r="U3070" t="e">
        <f>VLOOKUP(S3070,'DM CQT mới'!$E$7:$E$132,1,)</f>
        <v>#N/A</v>
      </c>
      <c r="V3070" s="360" t="s">
        <v>6814</v>
      </c>
      <c r="W3070" s="363" t="s">
        <v>16215</v>
      </c>
      <c r="X3070" t="b">
        <f t="shared" si="94"/>
        <v>1</v>
      </c>
    </row>
    <row r="3071" spans="1:24" ht="60" hidden="1">
      <c r="A3071" s="360" t="s">
        <v>15137</v>
      </c>
      <c r="B3071" s="361" t="s">
        <v>12610</v>
      </c>
      <c r="C3071" s="361">
        <v>13</v>
      </c>
      <c r="D3071" s="361" t="s">
        <v>6814</v>
      </c>
      <c r="E3071" s="361" t="s">
        <v>15138</v>
      </c>
      <c r="F3071" s="361" t="s">
        <v>16264</v>
      </c>
      <c r="G3071" s="361" t="s">
        <v>15074</v>
      </c>
      <c r="H3071" s="361" t="s">
        <v>7954</v>
      </c>
      <c r="I3071" s="363" t="s">
        <v>15074</v>
      </c>
      <c r="J3071" s="363" t="s">
        <v>12791</v>
      </c>
      <c r="K3071" s="360" t="s">
        <v>7970</v>
      </c>
      <c r="L3071" s="360" t="s">
        <v>6814</v>
      </c>
      <c r="M3071" s="360" t="s">
        <v>15138</v>
      </c>
      <c r="N3071" s="363" t="s">
        <v>16215</v>
      </c>
      <c r="O3071" s="363" t="s">
        <v>13926</v>
      </c>
      <c r="P3071" s="363" t="s">
        <v>15139</v>
      </c>
      <c r="Q3071" s="363" t="s">
        <v>15140</v>
      </c>
      <c r="R3071" s="363" t="s">
        <v>16265</v>
      </c>
      <c r="S3071" s="363" t="s">
        <v>10434</v>
      </c>
      <c r="T3071" s="419" t="str">
        <f t="shared" si="95"/>
        <v>809Xã Vĩnh Xuân</v>
      </c>
      <c r="U3071" t="e">
        <f>VLOOKUP(S3071,'DM CQT mới'!$E$7:$E$132,1,)</f>
        <v>#N/A</v>
      </c>
      <c r="V3071" s="360" t="s">
        <v>6814</v>
      </c>
      <c r="W3071" s="363" t="s">
        <v>16215</v>
      </c>
      <c r="X3071" t="b">
        <f t="shared" si="94"/>
        <v>1</v>
      </c>
    </row>
    <row r="3072" spans="1:24" ht="60" hidden="1">
      <c r="A3072" s="360" t="s">
        <v>15137</v>
      </c>
      <c r="B3072" s="361" t="s">
        <v>12610</v>
      </c>
      <c r="C3072" s="361">
        <v>13</v>
      </c>
      <c r="D3072" s="361" t="s">
        <v>6814</v>
      </c>
      <c r="E3072" s="361" t="s">
        <v>15138</v>
      </c>
      <c r="F3072" s="361" t="s">
        <v>16264</v>
      </c>
      <c r="G3072" s="361" t="s">
        <v>15074</v>
      </c>
      <c r="H3072" s="361" t="s">
        <v>7954</v>
      </c>
      <c r="I3072" s="363" t="s">
        <v>15074</v>
      </c>
      <c r="J3072" s="363" t="s">
        <v>12791</v>
      </c>
      <c r="K3072" s="360" t="s">
        <v>7970</v>
      </c>
      <c r="L3072" s="360" t="s">
        <v>6814</v>
      </c>
      <c r="M3072" s="360" t="s">
        <v>15138</v>
      </c>
      <c r="N3072" s="363" t="s">
        <v>16215</v>
      </c>
      <c r="O3072" s="363" t="s">
        <v>13926</v>
      </c>
      <c r="P3072" s="363" t="s">
        <v>15139</v>
      </c>
      <c r="Q3072" s="363" t="s">
        <v>15140</v>
      </c>
      <c r="R3072" s="363" t="s">
        <v>16265</v>
      </c>
      <c r="S3072" s="363" t="s">
        <v>10433</v>
      </c>
      <c r="T3072" s="419" t="str">
        <f t="shared" si="95"/>
        <v>809Xã Trà Côn</v>
      </c>
      <c r="U3072" t="e">
        <f>VLOOKUP(S3072,'DM CQT mới'!$E$7:$E$132,1,)</f>
        <v>#N/A</v>
      </c>
      <c r="V3072" s="360" t="s">
        <v>6814</v>
      </c>
      <c r="W3072" s="363" t="s">
        <v>16215</v>
      </c>
      <c r="X3072" t="b">
        <f t="shared" si="94"/>
        <v>1</v>
      </c>
    </row>
    <row r="3073" spans="1:24" ht="60" hidden="1">
      <c r="A3073" s="360" t="s">
        <v>15137</v>
      </c>
      <c r="B3073" s="361" t="s">
        <v>12610</v>
      </c>
      <c r="C3073" s="361">
        <v>13</v>
      </c>
      <c r="D3073" s="361" t="s">
        <v>6814</v>
      </c>
      <c r="E3073" s="361" t="s">
        <v>15138</v>
      </c>
      <c r="F3073" s="361" t="s">
        <v>16264</v>
      </c>
      <c r="G3073" s="361" t="s">
        <v>15074</v>
      </c>
      <c r="H3073" s="361" t="s">
        <v>7954</v>
      </c>
      <c r="I3073" s="363" t="s">
        <v>15074</v>
      </c>
      <c r="J3073" s="363" t="s">
        <v>12791</v>
      </c>
      <c r="K3073" s="360" t="s">
        <v>7970</v>
      </c>
      <c r="L3073" s="360" t="s">
        <v>6814</v>
      </c>
      <c r="M3073" s="360" t="s">
        <v>15138</v>
      </c>
      <c r="N3073" s="363" t="s">
        <v>16215</v>
      </c>
      <c r="O3073" s="363" t="s">
        <v>13926</v>
      </c>
      <c r="P3073" s="363" t="s">
        <v>15139</v>
      </c>
      <c r="Q3073" s="363" t="s">
        <v>15140</v>
      </c>
      <c r="R3073" s="363" t="s">
        <v>16265</v>
      </c>
      <c r="S3073" s="363" t="s">
        <v>10432</v>
      </c>
      <c r="T3073" s="419" t="str">
        <f t="shared" si="95"/>
        <v>809Xã Trà Ôn</v>
      </c>
      <c r="U3073" t="e">
        <f>VLOOKUP(S3073,'DM CQT mới'!$E$7:$E$132,1,)</f>
        <v>#N/A</v>
      </c>
      <c r="V3073" s="360" t="s">
        <v>6814</v>
      </c>
      <c r="W3073" s="363" t="s">
        <v>16215</v>
      </c>
      <c r="X3073" t="b">
        <f t="shared" si="94"/>
        <v>1</v>
      </c>
    </row>
    <row r="3074" spans="1:24" ht="60" hidden="1">
      <c r="A3074" s="360" t="s">
        <v>15137</v>
      </c>
      <c r="B3074" s="361" t="s">
        <v>12610</v>
      </c>
      <c r="C3074" s="361">
        <v>13</v>
      </c>
      <c r="D3074" s="361" t="s">
        <v>6814</v>
      </c>
      <c r="E3074" s="361" t="s">
        <v>15138</v>
      </c>
      <c r="F3074" s="361" t="s">
        <v>16264</v>
      </c>
      <c r="G3074" s="361" t="s">
        <v>15074</v>
      </c>
      <c r="H3074" s="361" t="s">
        <v>7954</v>
      </c>
      <c r="I3074" s="363" t="s">
        <v>15074</v>
      </c>
      <c r="J3074" s="363" t="s">
        <v>12791</v>
      </c>
      <c r="K3074" s="360" t="s">
        <v>7970</v>
      </c>
      <c r="L3074" s="360" t="s">
        <v>6814</v>
      </c>
      <c r="M3074" s="360" t="s">
        <v>15138</v>
      </c>
      <c r="N3074" s="363" t="s">
        <v>16215</v>
      </c>
      <c r="O3074" s="363" t="s">
        <v>13926</v>
      </c>
      <c r="P3074" s="363" t="s">
        <v>15139</v>
      </c>
      <c r="Q3074" s="363" t="s">
        <v>15140</v>
      </c>
      <c r="R3074" s="363" t="s">
        <v>16265</v>
      </c>
      <c r="S3074" s="363" t="s">
        <v>10431</v>
      </c>
      <c r="T3074" s="419" t="str">
        <f t="shared" si="95"/>
        <v>809Xã Lục Sỹ Thành</v>
      </c>
      <c r="U3074" t="e">
        <f>VLOOKUP(S3074,'DM CQT mới'!$E$7:$E$132,1,)</f>
        <v>#N/A</v>
      </c>
      <c r="V3074" s="360" t="s">
        <v>6814</v>
      </c>
      <c r="W3074" s="363" t="s">
        <v>16215</v>
      </c>
      <c r="X3074" t="b">
        <f t="shared" si="94"/>
        <v>1</v>
      </c>
    </row>
    <row r="3075" spans="1:24" ht="60" hidden="1">
      <c r="A3075" s="360" t="s">
        <v>15137</v>
      </c>
      <c r="B3075" s="361" t="s">
        <v>12610</v>
      </c>
      <c r="C3075" s="361">
        <v>13</v>
      </c>
      <c r="D3075" s="361" t="s">
        <v>6814</v>
      </c>
      <c r="E3075" s="361" t="s">
        <v>15138</v>
      </c>
      <c r="F3075" s="361" t="s">
        <v>16264</v>
      </c>
      <c r="G3075" s="361" t="s">
        <v>15074</v>
      </c>
      <c r="H3075" s="361" t="s">
        <v>7954</v>
      </c>
      <c r="I3075" s="363" t="s">
        <v>15074</v>
      </c>
      <c r="J3075" s="363" t="s">
        <v>12791</v>
      </c>
      <c r="K3075" s="360" t="s">
        <v>7970</v>
      </c>
      <c r="L3075" s="360" t="s">
        <v>6814</v>
      </c>
      <c r="M3075" s="360" t="s">
        <v>15138</v>
      </c>
      <c r="N3075" s="363" t="s">
        <v>16215</v>
      </c>
      <c r="O3075" s="363" t="s">
        <v>13926</v>
      </c>
      <c r="P3075" s="363" t="s">
        <v>15139</v>
      </c>
      <c r="Q3075" s="363" t="s">
        <v>15140</v>
      </c>
      <c r="R3075" s="363" t="s">
        <v>16265</v>
      </c>
      <c r="S3075" s="363" t="s">
        <v>10440</v>
      </c>
      <c r="T3075" s="419" t="str">
        <f t="shared" si="95"/>
        <v>809Xã Tân Quới</v>
      </c>
      <c r="U3075" t="e">
        <f>VLOOKUP(S3075,'DM CQT mới'!$E$7:$E$132,1,)</f>
        <v>#N/A</v>
      </c>
      <c r="V3075" s="360" t="s">
        <v>6814</v>
      </c>
      <c r="W3075" s="363" t="s">
        <v>16215</v>
      </c>
      <c r="X3075" t="b">
        <f t="shared" si="94"/>
        <v>1</v>
      </c>
    </row>
    <row r="3076" spans="1:24" ht="60" hidden="1">
      <c r="A3076" s="360" t="s">
        <v>15137</v>
      </c>
      <c r="B3076" s="361" t="s">
        <v>12610</v>
      </c>
      <c r="C3076" s="361">
        <v>13</v>
      </c>
      <c r="D3076" s="361" t="s">
        <v>6814</v>
      </c>
      <c r="E3076" s="361" t="s">
        <v>15138</v>
      </c>
      <c r="F3076" s="361" t="s">
        <v>16264</v>
      </c>
      <c r="G3076" s="361" t="s">
        <v>15074</v>
      </c>
      <c r="H3076" s="361" t="s">
        <v>7954</v>
      </c>
      <c r="I3076" s="363" t="s">
        <v>15074</v>
      </c>
      <c r="J3076" s="363" t="s">
        <v>12791</v>
      </c>
      <c r="K3076" s="360" t="s">
        <v>7970</v>
      </c>
      <c r="L3076" s="360" t="s">
        <v>6814</v>
      </c>
      <c r="M3076" s="360" t="s">
        <v>15138</v>
      </c>
      <c r="N3076" s="363" t="s">
        <v>16215</v>
      </c>
      <c r="O3076" s="363" t="s">
        <v>13926</v>
      </c>
      <c r="P3076" s="363" t="s">
        <v>15139</v>
      </c>
      <c r="Q3076" s="363" t="s">
        <v>15140</v>
      </c>
      <c r="R3076" s="363" t="s">
        <v>16265</v>
      </c>
      <c r="S3076" s="363" t="s">
        <v>10441</v>
      </c>
      <c r="T3076" s="419" t="str">
        <f t="shared" si="95"/>
        <v>809Xã Tân Lược</v>
      </c>
      <c r="U3076" t="e">
        <f>VLOOKUP(S3076,'DM CQT mới'!$E$7:$E$132,1,)</f>
        <v>#N/A</v>
      </c>
      <c r="V3076" s="360" t="s">
        <v>6814</v>
      </c>
      <c r="W3076" s="363" t="s">
        <v>16215</v>
      </c>
      <c r="X3076" t="b">
        <f t="shared" ref="X3076:X3139" si="96">V3076=D3076</f>
        <v>1</v>
      </c>
    </row>
    <row r="3077" spans="1:24" ht="60" hidden="1">
      <c r="A3077" s="360" t="s">
        <v>15137</v>
      </c>
      <c r="B3077" s="361" t="s">
        <v>12610</v>
      </c>
      <c r="C3077" s="361">
        <v>13</v>
      </c>
      <c r="D3077" s="361" t="s">
        <v>6814</v>
      </c>
      <c r="E3077" s="361" t="s">
        <v>15138</v>
      </c>
      <c r="F3077" s="361" t="s">
        <v>16264</v>
      </c>
      <c r="G3077" s="361" t="s">
        <v>15074</v>
      </c>
      <c r="H3077" s="361" t="s">
        <v>7954</v>
      </c>
      <c r="I3077" s="363" t="s">
        <v>15074</v>
      </c>
      <c r="J3077" s="363" t="s">
        <v>12791</v>
      </c>
      <c r="K3077" s="360" t="s">
        <v>7970</v>
      </c>
      <c r="L3077" s="360" t="s">
        <v>6814</v>
      </c>
      <c r="M3077" s="360" t="s">
        <v>15138</v>
      </c>
      <c r="N3077" s="363" t="s">
        <v>16215</v>
      </c>
      <c r="O3077" s="363" t="s">
        <v>13926</v>
      </c>
      <c r="P3077" s="363" t="s">
        <v>15139</v>
      </c>
      <c r="Q3077" s="363" t="s">
        <v>15140</v>
      </c>
      <c r="R3077" s="363" t="s">
        <v>16265</v>
      </c>
      <c r="S3077" s="363" t="s">
        <v>10442</v>
      </c>
      <c r="T3077" s="419" t="str">
        <f t="shared" ref="T3077:T3140" si="97">H3077&amp;S3077</f>
        <v>809Xã Mỹ Thuận</v>
      </c>
      <c r="U3077" t="e">
        <f>VLOOKUP(S3077,'DM CQT mới'!$E$7:$E$132,1,)</f>
        <v>#N/A</v>
      </c>
      <c r="V3077" s="360" t="s">
        <v>6814</v>
      </c>
      <c r="W3077" s="363" t="s">
        <v>16215</v>
      </c>
      <c r="X3077" t="b">
        <f t="shared" si="96"/>
        <v>1</v>
      </c>
    </row>
    <row r="3078" spans="1:24" ht="45" hidden="1">
      <c r="A3078" s="360" t="s">
        <v>15141</v>
      </c>
      <c r="B3078" s="361" t="s">
        <v>12610</v>
      </c>
      <c r="C3078" s="361">
        <v>14</v>
      </c>
      <c r="D3078" s="361" t="s">
        <v>6792</v>
      </c>
      <c r="E3078" s="361" t="s">
        <v>15142</v>
      </c>
      <c r="F3078" s="361" t="s">
        <v>16266</v>
      </c>
      <c r="G3078" s="361" t="s">
        <v>15074</v>
      </c>
      <c r="H3078" s="361" t="s">
        <v>7954</v>
      </c>
      <c r="I3078" s="363" t="s">
        <v>15074</v>
      </c>
      <c r="J3078" s="363" t="s">
        <v>12791</v>
      </c>
      <c r="K3078" s="360" t="s">
        <v>7965</v>
      </c>
      <c r="L3078" s="360" t="s">
        <v>6792</v>
      </c>
      <c r="M3078" s="360" t="s">
        <v>15142</v>
      </c>
      <c r="N3078" s="363" t="s">
        <v>16218</v>
      </c>
      <c r="O3078" s="363" t="s">
        <v>13926</v>
      </c>
      <c r="P3078" s="363" t="s">
        <v>15143</v>
      </c>
      <c r="Q3078" s="363" t="s">
        <v>15144</v>
      </c>
      <c r="R3078" s="363" t="s">
        <v>16267</v>
      </c>
      <c r="S3078" s="363" t="s">
        <v>8645</v>
      </c>
      <c r="T3078" s="419" t="str">
        <f t="shared" si="97"/>
        <v>809Xã An Bình</v>
      </c>
      <c r="U3078" t="e">
        <f>VLOOKUP(S3078,'DM CQT mới'!$E$7:$E$132,1,)</f>
        <v>#N/A</v>
      </c>
      <c r="V3078" s="360" t="s">
        <v>6792</v>
      </c>
      <c r="W3078" s="363" t="s">
        <v>16218</v>
      </c>
      <c r="X3078" t="b">
        <f t="shared" si="96"/>
        <v>1</v>
      </c>
    </row>
    <row r="3079" spans="1:24" ht="45" hidden="1">
      <c r="A3079" s="360" t="s">
        <v>15141</v>
      </c>
      <c r="B3079" s="361" t="s">
        <v>12610</v>
      </c>
      <c r="C3079" s="361">
        <v>14</v>
      </c>
      <c r="D3079" s="361" t="s">
        <v>6792</v>
      </c>
      <c r="E3079" s="361" t="s">
        <v>15142</v>
      </c>
      <c r="F3079" s="361" t="s">
        <v>16266</v>
      </c>
      <c r="G3079" s="361" t="s">
        <v>15074</v>
      </c>
      <c r="H3079" s="361" t="s">
        <v>7954</v>
      </c>
      <c r="I3079" s="363" t="s">
        <v>15074</v>
      </c>
      <c r="J3079" s="363" t="s">
        <v>12791</v>
      </c>
      <c r="K3079" s="360" t="s">
        <v>7965</v>
      </c>
      <c r="L3079" s="360" t="s">
        <v>6792</v>
      </c>
      <c r="M3079" s="360" t="s">
        <v>15142</v>
      </c>
      <c r="N3079" s="363" t="s">
        <v>16218</v>
      </c>
      <c r="O3079" s="363" t="s">
        <v>13926</v>
      </c>
      <c r="P3079" s="363" t="s">
        <v>15143</v>
      </c>
      <c r="Q3079" s="363" t="s">
        <v>15144</v>
      </c>
      <c r="R3079" s="363" t="s">
        <v>16267</v>
      </c>
      <c r="S3079" s="363" t="s">
        <v>10418</v>
      </c>
      <c r="T3079" s="419" t="str">
        <f t="shared" si="97"/>
        <v>809Xã Long Hồ</v>
      </c>
      <c r="U3079" t="e">
        <f>VLOOKUP(S3079,'DM CQT mới'!$E$7:$E$132,1,)</f>
        <v>#N/A</v>
      </c>
      <c r="V3079" s="360" t="s">
        <v>6792</v>
      </c>
      <c r="W3079" s="363" t="s">
        <v>16218</v>
      </c>
      <c r="X3079" t="b">
        <f t="shared" si="96"/>
        <v>1</v>
      </c>
    </row>
    <row r="3080" spans="1:24" ht="45" hidden="1">
      <c r="A3080" s="360" t="s">
        <v>15141</v>
      </c>
      <c r="B3080" s="361" t="s">
        <v>12610</v>
      </c>
      <c r="C3080" s="361">
        <v>14</v>
      </c>
      <c r="D3080" s="361" t="s">
        <v>6792</v>
      </c>
      <c r="E3080" s="361" t="s">
        <v>15142</v>
      </c>
      <c r="F3080" s="361" t="s">
        <v>16266</v>
      </c>
      <c r="G3080" s="361" t="s">
        <v>15074</v>
      </c>
      <c r="H3080" s="361" t="s">
        <v>7954</v>
      </c>
      <c r="I3080" s="363" t="s">
        <v>15074</v>
      </c>
      <c r="J3080" s="363" t="s">
        <v>12791</v>
      </c>
      <c r="K3080" s="360" t="s">
        <v>7965</v>
      </c>
      <c r="L3080" s="360" t="s">
        <v>6792</v>
      </c>
      <c r="M3080" s="360" t="s">
        <v>15142</v>
      </c>
      <c r="N3080" s="363" t="s">
        <v>16218</v>
      </c>
      <c r="O3080" s="363" t="s">
        <v>13926</v>
      </c>
      <c r="P3080" s="363" t="s">
        <v>15143</v>
      </c>
      <c r="Q3080" s="363" t="s">
        <v>15144</v>
      </c>
      <c r="R3080" s="363" t="s">
        <v>16267</v>
      </c>
      <c r="S3080" s="363" t="s">
        <v>10419</v>
      </c>
      <c r="T3080" s="419" t="str">
        <f t="shared" si="97"/>
        <v>809Xã Phú Quới</v>
      </c>
      <c r="U3080" t="e">
        <f>VLOOKUP(S3080,'DM CQT mới'!$E$7:$E$132,1,)</f>
        <v>#N/A</v>
      </c>
      <c r="V3080" s="360" t="s">
        <v>6792</v>
      </c>
      <c r="W3080" s="363" t="s">
        <v>16218</v>
      </c>
      <c r="X3080" t="b">
        <f t="shared" si="96"/>
        <v>1</v>
      </c>
    </row>
    <row r="3081" spans="1:24" ht="45" hidden="1">
      <c r="A3081" s="360" t="s">
        <v>15141</v>
      </c>
      <c r="B3081" s="361" t="s">
        <v>12610</v>
      </c>
      <c r="C3081" s="361">
        <v>14</v>
      </c>
      <c r="D3081" s="361" t="s">
        <v>6792</v>
      </c>
      <c r="E3081" s="361" t="s">
        <v>15142</v>
      </c>
      <c r="F3081" s="361" t="s">
        <v>16266</v>
      </c>
      <c r="G3081" s="361" t="s">
        <v>15074</v>
      </c>
      <c r="H3081" s="361" t="s">
        <v>7954</v>
      </c>
      <c r="I3081" s="363" t="s">
        <v>15074</v>
      </c>
      <c r="J3081" s="363" t="s">
        <v>12791</v>
      </c>
      <c r="K3081" s="360" t="s">
        <v>7965</v>
      </c>
      <c r="L3081" s="360" t="s">
        <v>6792</v>
      </c>
      <c r="M3081" s="360" t="s">
        <v>15142</v>
      </c>
      <c r="N3081" s="363" t="s">
        <v>16218</v>
      </c>
      <c r="O3081" s="363" t="s">
        <v>13926</v>
      </c>
      <c r="P3081" s="363" t="s">
        <v>15143</v>
      </c>
      <c r="Q3081" s="363" t="s">
        <v>15144</v>
      </c>
      <c r="R3081" s="363" t="s">
        <v>16267</v>
      </c>
      <c r="S3081" s="363" t="s">
        <v>10412</v>
      </c>
      <c r="T3081" s="419" t="str">
        <f t="shared" si="97"/>
        <v>809Xã Hòa Hiệp</v>
      </c>
      <c r="U3081" t="e">
        <f>VLOOKUP(S3081,'DM CQT mới'!$E$7:$E$132,1,)</f>
        <v>#N/A</v>
      </c>
      <c r="V3081" s="360" t="s">
        <v>6792</v>
      </c>
      <c r="W3081" s="363" t="s">
        <v>16218</v>
      </c>
      <c r="X3081" t="b">
        <f t="shared" si="96"/>
        <v>1</v>
      </c>
    </row>
    <row r="3082" spans="1:24" ht="45" hidden="1">
      <c r="A3082" s="360" t="s">
        <v>15141</v>
      </c>
      <c r="B3082" s="361" t="s">
        <v>12610</v>
      </c>
      <c r="C3082" s="361">
        <v>14</v>
      </c>
      <c r="D3082" s="361" t="s">
        <v>6792</v>
      </c>
      <c r="E3082" s="361" t="s">
        <v>15142</v>
      </c>
      <c r="F3082" s="361" t="s">
        <v>16266</v>
      </c>
      <c r="G3082" s="361" t="s">
        <v>15074</v>
      </c>
      <c r="H3082" s="361" t="s">
        <v>7954</v>
      </c>
      <c r="I3082" s="363" t="s">
        <v>15074</v>
      </c>
      <c r="J3082" s="363" t="s">
        <v>12791</v>
      </c>
      <c r="K3082" s="360" t="s">
        <v>7965</v>
      </c>
      <c r="L3082" s="360" t="s">
        <v>6792</v>
      </c>
      <c r="M3082" s="360" t="s">
        <v>15142</v>
      </c>
      <c r="N3082" s="363" t="s">
        <v>16218</v>
      </c>
      <c r="O3082" s="363" t="s">
        <v>13926</v>
      </c>
      <c r="P3082" s="363" t="s">
        <v>15143</v>
      </c>
      <c r="Q3082" s="363" t="s">
        <v>15144</v>
      </c>
      <c r="R3082" s="363" t="s">
        <v>16267</v>
      </c>
      <c r="S3082" s="363" t="s">
        <v>10436</v>
      </c>
      <c r="T3082" s="419" t="str">
        <f t="shared" si="97"/>
        <v>809Xã Tam Bình</v>
      </c>
      <c r="U3082" t="e">
        <f>VLOOKUP(S3082,'DM CQT mới'!$E$7:$E$132,1,)</f>
        <v>#N/A</v>
      </c>
      <c r="V3082" s="360" t="s">
        <v>6792</v>
      </c>
      <c r="W3082" s="363" t="s">
        <v>16218</v>
      </c>
      <c r="X3082" t="b">
        <f t="shared" si="96"/>
        <v>1</v>
      </c>
    </row>
    <row r="3083" spans="1:24" ht="45" hidden="1">
      <c r="A3083" s="360" t="s">
        <v>15141</v>
      </c>
      <c r="B3083" s="361" t="s">
        <v>12610</v>
      </c>
      <c r="C3083" s="361">
        <v>14</v>
      </c>
      <c r="D3083" s="361" t="s">
        <v>6792</v>
      </c>
      <c r="E3083" s="361" t="s">
        <v>15142</v>
      </c>
      <c r="F3083" s="361" t="s">
        <v>16266</v>
      </c>
      <c r="G3083" s="361" t="s">
        <v>15074</v>
      </c>
      <c r="H3083" s="361" t="s">
        <v>7954</v>
      </c>
      <c r="I3083" s="363" t="s">
        <v>15074</v>
      </c>
      <c r="J3083" s="363" t="s">
        <v>12791</v>
      </c>
      <c r="K3083" s="360" t="s">
        <v>7965</v>
      </c>
      <c r="L3083" s="360" t="s">
        <v>6792</v>
      </c>
      <c r="M3083" s="360" t="s">
        <v>15142</v>
      </c>
      <c r="N3083" s="363" t="s">
        <v>16218</v>
      </c>
      <c r="O3083" s="363" t="s">
        <v>13926</v>
      </c>
      <c r="P3083" s="363" t="s">
        <v>15143</v>
      </c>
      <c r="Q3083" s="363" t="s">
        <v>15144</v>
      </c>
      <c r="R3083" s="363" t="s">
        <v>16267</v>
      </c>
      <c r="S3083" s="363" t="s">
        <v>10437</v>
      </c>
      <c r="T3083" s="419" t="str">
        <f t="shared" si="97"/>
        <v>809Xã Ngãi Tứ</v>
      </c>
      <c r="U3083" t="e">
        <f>VLOOKUP(S3083,'DM CQT mới'!$E$7:$E$132,1,)</f>
        <v>#N/A</v>
      </c>
      <c r="V3083" s="360" t="s">
        <v>6792</v>
      </c>
      <c r="W3083" s="363" t="s">
        <v>16218</v>
      </c>
      <c r="X3083" t="b">
        <f t="shared" si="96"/>
        <v>1</v>
      </c>
    </row>
    <row r="3084" spans="1:24" ht="45" hidden="1">
      <c r="A3084" s="360" t="s">
        <v>15141</v>
      </c>
      <c r="B3084" s="361" t="s">
        <v>12610</v>
      </c>
      <c r="C3084" s="361">
        <v>14</v>
      </c>
      <c r="D3084" s="361" t="s">
        <v>6792</v>
      </c>
      <c r="E3084" s="361" t="s">
        <v>15142</v>
      </c>
      <c r="F3084" s="361" t="s">
        <v>16266</v>
      </c>
      <c r="G3084" s="361" t="s">
        <v>15074</v>
      </c>
      <c r="H3084" s="361" t="s">
        <v>7954</v>
      </c>
      <c r="I3084" s="363" t="s">
        <v>15074</v>
      </c>
      <c r="J3084" s="363" t="s">
        <v>12791</v>
      </c>
      <c r="K3084" s="360" t="s">
        <v>7965</v>
      </c>
      <c r="L3084" s="360" t="s">
        <v>6792</v>
      </c>
      <c r="M3084" s="360" t="s">
        <v>15142</v>
      </c>
      <c r="N3084" s="363" t="s">
        <v>16218</v>
      </c>
      <c r="O3084" s="363" t="s">
        <v>13926</v>
      </c>
      <c r="P3084" s="363" t="s">
        <v>15143</v>
      </c>
      <c r="Q3084" s="363" t="s">
        <v>15144</v>
      </c>
      <c r="R3084" s="363" t="s">
        <v>16267</v>
      </c>
      <c r="S3084" s="363" t="s">
        <v>10438</v>
      </c>
      <c r="T3084" s="419" t="str">
        <f t="shared" si="97"/>
        <v>809Xã Song Phú</v>
      </c>
      <c r="U3084" t="e">
        <f>VLOOKUP(S3084,'DM CQT mới'!$E$7:$E$132,1,)</f>
        <v>#N/A</v>
      </c>
      <c r="V3084" s="360" t="s">
        <v>6792</v>
      </c>
      <c r="W3084" s="363" t="s">
        <v>16218</v>
      </c>
      <c r="X3084" t="b">
        <f t="shared" si="96"/>
        <v>1</v>
      </c>
    </row>
    <row r="3085" spans="1:24" ht="45" hidden="1">
      <c r="A3085" s="360" t="s">
        <v>15141</v>
      </c>
      <c r="B3085" s="361" t="s">
        <v>12610</v>
      </c>
      <c r="C3085" s="361">
        <v>14</v>
      </c>
      <c r="D3085" s="361" t="s">
        <v>6792</v>
      </c>
      <c r="E3085" s="361" t="s">
        <v>15142</v>
      </c>
      <c r="F3085" s="361" t="s">
        <v>16266</v>
      </c>
      <c r="G3085" s="361" t="s">
        <v>15074</v>
      </c>
      <c r="H3085" s="361" t="s">
        <v>7954</v>
      </c>
      <c r="I3085" s="363" t="s">
        <v>15074</v>
      </c>
      <c r="J3085" s="363" t="s">
        <v>12791</v>
      </c>
      <c r="K3085" s="360" t="s">
        <v>7965</v>
      </c>
      <c r="L3085" s="360" t="s">
        <v>6792</v>
      </c>
      <c r="M3085" s="360" t="s">
        <v>15142</v>
      </c>
      <c r="N3085" s="363" t="s">
        <v>16218</v>
      </c>
      <c r="O3085" s="363" t="s">
        <v>13926</v>
      </c>
      <c r="P3085" s="363" t="s">
        <v>15143</v>
      </c>
      <c r="Q3085" s="363" t="s">
        <v>15144</v>
      </c>
      <c r="R3085" s="363" t="s">
        <v>16267</v>
      </c>
      <c r="S3085" s="363" t="s">
        <v>10439</v>
      </c>
      <c r="T3085" s="419" t="str">
        <f t="shared" si="97"/>
        <v>809Xã Cái Ngang</v>
      </c>
      <c r="U3085" t="e">
        <f>VLOOKUP(S3085,'DM CQT mới'!$E$7:$E$132,1,)</f>
        <v>#N/A</v>
      </c>
      <c r="V3085" s="360" t="s">
        <v>6792</v>
      </c>
      <c r="W3085" s="363" t="s">
        <v>16218</v>
      </c>
      <c r="X3085" t="b">
        <f t="shared" si="96"/>
        <v>1</v>
      </c>
    </row>
    <row r="3086" spans="1:24" ht="60" hidden="1">
      <c r="A3086" s="360" t="s">
        <v>15145</v>
      </c>
      <c r="B3086" s="361" t="s">
        <v>12708</v>
      </c>
      <c r="C3086" s="361">
        <v>15</v>
      </c>
      <c r="D3086" s="361" t="s">
        <v>6805</v>
      </c>
      <c r="E3086" s="361" t="s">
        <v>15146</v>
      </c>
      <c r="F3086" s="361" t="s">
        <v>16268</v>
      </c>
      <c r="G3086" s="361" t="s">
        <v>15074</v>
      </c>
      <c r="H3086" s="361" t="s">
        <v>7954</v>
      </c>
      <c r="I3086" s="363" t="s">
        <v>15074</v>
      </c>
      <c r="J3086" s="363" t="s">
        <v>12791</v>
      </c>
      <c r="K3086" s="360" t="s">
        <v>13789</v>
      </c>
      <c r="L3086" s="360" t="s">
        <v>6805</v>
      </c>
      <c r="M3086" s="360" t="s">
        <v>15146</v>
      </c>
      <c r="N3086" s="363" t="s">
        <v>16221</v>
      </c>
      <c r="O3086" s="363" t="s">
        <v>13926</v>
      </c>
      <c r="P3086" s="363" t="s">
        <v>15147</v>
      </c>
      <c r="Q3086" s="363" t="s">
        <v>15148</v>
      </c>
      <c r="R3086" s="363" t="s">
        <v>16269</v>
      </c>
      <c r="S3086" s="363" t="s">
        <v>9258</v>
      </c>
      <c r="T3086" s="419" t="str">
        <f t="shared" si="97"/>
        <v>809Xã Trung Thành</v>
      </c>
      <c r="U3086" t="e">
        <f>VLOOKUP(S3086,'DM CQT mới'!$E$7:$E$132,1,)</f>
        <v>#N/A</v>
      </c>
      <c r="V3086" s="360" t="s">
        <v>6805</v>
      </c>
      <c r="W3086" s="363" t="s">
        <v>16221</v>
      </c>
      <c r="X3086" t="b">
        <f t="shared" si="96"/>
        <v>1</v>
      </c>
    </row>
    <row r="3087" spans="1:24" ht="60" hidden="1">
      <c r="A3087" s="360" t="s">
        <v>15145</v>
      </c>
      <c r="B3087" s="361" t="s">
        <v>12708</v>
      </c>
      <c r="C3087" s="361">
        <v>15</v>
      </c>
      <c r="D3087" s="361" t="s">
        <v>6805</v>
      </c>
      <c r="E3087" s="361" t="s">
        <v>15146</v>
      </c>
      <c r="F3087" s="361" t="s">
        <v>16268</v>
      </c>
      <c r="G3087" s="361" t="s">
        <v>15074</v>
      </c>
      <c r="H3087" s="361" t="s">
        <v>7954</v>
      </c>
      <c r="I3087" s="363" t="s">
        <v>15074</v>
      </c>
      <c r="J3087" s="363" t="s">
        <v>12791</v>
      </c>
      <c r="K3087" s="360" t="s">
        <v>13789</v>
      </c>
      <c r="L3087" s="360" t="s">
        <v>6805</v>
      </c>
      <c r="M3087" s="360" t="s">
        <v>15146</v>
      </c>
      <c r="N3087" s="363" t="s">
        <v>16221</v>
      </c>
      <c r="O3087" s="363" t="s">
        <v>13926</v>
      </c>
      <c r="P3087" s="363" t="s">
        <v>15147</v>
      </c>
      <c r="Q3087" s="363" t="s">
        <v>15148</v>
      </c>
      <c r="R3087" s="363" t="s">
        <v>16269</v>
      </c>
      <c r="S3087" s="363" t="s">
        <v>10425</v>
      </c>
      <c r="T3087" s="419" t="str">
        <f t="shared" si="97"/>
        <v>809Xã Quới Thiện</v>
      </c>
      <c r="U3087" t="e">
        <f>VLOOKUP(S3087,'DM CQT mới'!$E$7:$E$132,1,)</f>
        <v>#N/A</v>
      </c>
      <c r="V3087" s="360" t="s">
        <v>6805</v>
      </c>
      <c r="W3087" s="363" t="s">
        <v>16221</v>
      </c>
      <c r="X3087" t="b">
        <f t="shared" si="96"/>
        <v>1</v>
      </c>
    </row>
    <row r="3088" spans="1:24" ht="60" hidden="1">
      <c r="A3088" s="360" t="s">
        <v>15145</v>
      </c>
      <c r="B3088" s="361" t="s">
        <v>12708</v>
      </c>
      <c r="C3088" s="361">
        <v>15</v>
      </c>
      <c r="D3088" s="361" t="s">
        <v>6805</v>
      </c>
      <c r="E3088" s="361" t="s">
        <v>15146</v>
      </c>
      <c r="F3088" s="361" t="s">
        <v>16268</v>
      </c>
      <c r="G3088" s="361" t="s">
        <v>15074</v>
      </c>
      <c r="H3088" s="361" t="s">
        <v>7954</v>
      </c>
      <c r="I3088" s="363" t="s">
        <v>15074</v>
      </c>
      <c r="J3088" s="363" t="s">
        <v>12791</v>
      </c>
      <c r="K3088" s="360" t="s">
        <v>13789</v>
      </c>
      <c r="L3088" s="360" t="s">
        <v>6805</v>
      </c>
      <c r="M3088" s="360" t="s">
        <v>15146</v>
      </c>
      <c r="N3088" s="363" t="s">
        <v>16221</v>
      </c>
      <c r="O3088" s="363" t="s">
        <v>13926</v>
      </c>
      <c r="P3088" s="363" t="s">
        <v>15147</v>
      </c>
      <c r="Q3088" s="363" t="s">
        <v>15148</v>
      </c>
      <c r="R3088" s="363" t="s">
        <v>16269</v>
      </c>
      <c r="S3088" s="363" t="s">
        <v>10426</v>
      </c>
      <c r="T3088" s="419" t="str">
        <f t="shared" si="97"/>
        <v>809Xã Trung Ngãi</v>
      </c>
      <c r="U3088" t="e">
        <f>VLOOKUP(S3088,'DM CQT mới'!$E$7:$E$132,1,)</f>
        <v>#N/A</v>
      </c>
      <c r="V3088" s="360" t="s">
        <v>6805</v>
      </c>
      <c r="W3088" s="363" t="s">
        <v>16221</v>
      </c>
      <c r="X3088" t="b">
        <f t="shared" si="96"/>
        <v>1</v>
      </c>
    </row>
    <row r="3089" spans="1:24" ht="60" hidden="1">
      <c r="A3089" s="360" t="s">
        <v>15145</v>
      </c>
      <c r="B3089" s="361" t="s">
        <v>12708</v>
      </c>
      <c r="C3089" s="361">
        <v>15</v>
      </c>
      <c r="D3089" s="361" t="s">
        <v>6805</v>
      </c>
      <c r="E3089" s="361" t="s">
        <v>15146</v>
      </c>
      <c r="F3089" s="361" t="s">
        <v>16268</v>
      </c>
      <c r="G3089" s="361" t="s">
        <v>15074</v>
      </c>
      <c r="H3089" s="361" t="s">
        <v>7954</v>
      </c>
      <c r="I3089" s="363" t="s">
        <v>15074</v>
      </c>
      <c r="J3089" s="363" t="s">
        <v>12791</v>
      </c>
      <c r="K3089" s="360" t="s">
        <v>13789</v>
      </c>
      <c r="L3089" s="360" t="s">
        <v>6805</v>
      </c>
      <c r="M3089" s="360" t="s">
        <v>15146</v>
      </c>
      <c r="N3089" s="363" t="s">
        <v>16221</v>
      </c>
      <c r="O3089" s="363" t="s">
        <v>13926</v>
      </c>
      <c r="P3089" s="363" t="s">
        <v>15147</v>
      </c>
      <c r="Q3089" s="363" t="s">
        <v>15148</v>
      </c>
      <c r="R3089" s="363" t="s">
        <v>16269</v>
      </c>
      <c r="S3089" s="363" t="s">
        <v>10427</v>
      </c>
      <c r="T3089" s="419" t="str">
        <f t="shared" si="97"/>
        <v>809Xã Quới An</v>
      </c>
      <c r="U3089" t="e">
        <f>VLOOKUP(S3089,'DM CQT mới'!$E$7:$E$132,1,)</f>
        <v>#N/A</v>
      </c>
      <c r="V3089" s="360" t="s">
        <v>6805</v>
      </c>
      <c r="W3089" s="363" t="s">
        <v>16221</v>
      </c>
      <c r="X3089" t="b">
        <f t="shared" si="96"/>
        <v>1</v>
      </c>
    </row>
    <row r="3090" spans="1:24" ht="60" hidden="1">
      <c r="A3090" s="360" t="s">
        <v>15145</v>
      </c>
      <c r="B3090" s="361" t="s">
        <v>12708</v>
      </c>
      <c r="C3090" s="361">
        <v>15</v>
      </c>
      <c r="D3090" s="361" t="s">
        <v>6805</v>
      </c>
      <c r="E3090" s="361" t="s">
        <v>15146</v>
      </c>
      <c r="F3090" s="361" t="s">
        <v>16268</v>
      </c>
      <c r="G3090" s="361" t="s">
        <v>15074</v>
      </c>
      <c r="H3090" s="361" t="s">
        <v>7954</v>
      </c>
      <c r="I3090" s="363" t="s">
        <v>15074</v>
      </c>
      <c r="J3090" s="363" t="s">
        <v>12791</v>
      </c>
      <c r="K3090" s="360" t="s">
        <v>13789</v>
      </c>
      <c r="L3090" s="360" t="s">
        <v>6805</v>
      </c>
      <c r="M3090" s="360" t="s">
        <v>15146</v>
      </c>
      <c r="N3090" s="363" t="s">
        <v>16221</v>
      </c>
      <c r="O3090" s="363" t="s">
        <v>13926</v>
      </c>
      <c r="P3090" s="363" t="s">
        <v>15147</v>
      </c>
      <c r="Q3090" s="363" t="s">
        <v>15148</v>
      </c>
      <c r="R3090" s="363" t="s">
        <v>16269</v>
      </c>
      <c r="S3090" s="363" t="s">
        <v>10428</v>
      </c>
      <c r="T3090" s="419" t="str">
        <f t="shared" si="97"/>
        <v>809Xã Trung Hiệp</v>
      </c>
      <c r="U3090" t="e">
        <f>VLOOKUP(S3090,'DM CQT mới'!$E$7:$E$132,1,)</f>
        <v>#N/A</v>
      </c>
      <c r="V3090" s="360" t="s">
        <v>6805</v>
      </c>
      <c r="W3090" s="363" t="s">
        <v>16221</v>
      </c>
      <c r="X3090" t="b">
        <f t="shared" si="96"/>
        <v>1</v>
      </c>
    </row>
    <row r="3091" spans="1:24" ht="60" hidden="1">
      <c r="A3091" s="360" t="s">
        <v>15145</v>
      </c>
      <c r="B3091" s="361" t="s">
        <v>12708</v>
      </c>
      <c r="C3091" s="361">
        <v>15</v>
      </c>
      <c r="D3091" s="361" t="s">
        <v>6805</v>
      </c>
      <c r="E3091" s="361" t="s">
        <v>15146</v>
      </c>
      <c r="F3091" s="361" t="s">
        <v>16268</v>
      </c>
      <c r="G3091" s="361" t="s">
        <v>15074</v>
      </c>
      <c r="H3091" s="361" t="s">
        <v>7954</v>
      </c>
      <c r="I3091" s="363" t="s">
        <v>15074</v>
      </c>
      <c r="J3091" s="363" t="s">
        <v>12791</v>
      </c>
      <c r="K3091" s="360" t="s">
        <v>13789</v>
      </c>
      <c r="L3091" s="360" t="s">
        <v>6805</v>
      </c>
      <c r="M3091" s="360" t="s">
        <v>15146</v>
      </c>
      <c r="N3091" s="363" t="s">
        <v>16221</v>
      </c>
      <c r="O3091" s="363" t="s">
        <v>13926</v>
      </c>
      <c r="P3091" s="363" t="s">
        <v>15147</v>
      </c>
      <c r="Q3091" s="363" t="s">
        <v>15148</v>
      </c>
      <c r="R3091" s="363" t="s">
        <v>16269</v>
      </c>
      <c r="S3091" s="363" t="s">
        <v>10429</v>
      </c>
      <c r="T3091" s="419" t="str">
        <f t="shared" si="97"/>
        <v>809Xã Hiếu Phụng</v>
      </c>
      <c r="U3091" t="e">
        <f>VLOOKUP(S3091,'DM CQT mới'!$E$7:$E$132,1,)</f>
        <v>#N/A</v>
      </c>
      <c r="V3091" s="360" t="s">
        <v>6805</v>
      </c>
      <c r="W3091" s="363" t="s">
        <v>16221</v>
      </c>
      <c r="X3091" t="b">
        <f t="shared" si="96"/>
        <v>1</v>
      </c>
    </row>
    <row r="3092" spans="1:24" ht="60" hidden="1">
      <c r="A3092" s="360" t="s">
        <v>15145</v>
      </c>
      <c r="B3092" s="361" t="s">
        <v>12708</v>
      </c>
      <c r="C3092" s="361">
        <v>15</v>
      </c>
      <c r="D3092" s="361" t="s">
        <v>6805</v>
      </c>
      <c r="E3092" s="361" t="s">
        <v>15146</v>
      </c>
      <c r="F3092" s="361" t="s">
        <v>16268</v>
      </c>
      <c r="G3092" s="361" t="s">
        <v>15074</v>
      </c>
      <c r="H3092" s="361" t="s">
        <v>7954</v>
      </c>
      <c r="I3092" s="363" t="s">
        <v>15074</v>
      </c>
      <c r="J3092" s="363" t="s">
        <v>12791</v>
      </c>
      <c r="K3092" s="360" t="s">
        <v>13789</v>
      </c>
      <c r="L3092" s="360" t="s">
        <v>6805</v>
      </c>
      <c r="M3092" s="360" t="s">
        <v>15146</v>
      </c>
      <c r="N3092" s="363" t="s">
        <v>16221</v>
      </c>
      <c r="O3092" s="363" t="s">
        <v>13926</v>
      </c>
      <c r="P3092" s="363" t="s">
        <v>15147</v>
      </c>
      <c r="Q3092" s="363" t="s">
        <v>15148</v>
      </c>
      <c r="R3092" s="363" t="s">
        <v>16269</v>
      </c>
      <c r="S3092" s="363" t="s">
        <v>10430</v>
      </c>
      <c r="T3092" s="419" t="str">
        <f t="shared" si="97"/>
        <v>809Xã Hiếu Thành</v>
      </c>
      <c r="U3092" t="e">
        <f>VLOOKUP(S3092,'DM CQT mới'!$E$7:$E$132,1,)</f>
        <v>#N/A</v>
      </c>
      <c r="V3092" s="360" t="s">
        <v>6805</v>
      </c>
      <c r="W3092" s="363" t="s">
        <v>16221</v>
      </c>
      <c r="X3092" t="b">
        <f t="shared" si="96"/>
        <v>1</v>
      </c>
    </row>
    <row r="3093" spans="1:24" ht="60" hidden="1">
      <c r="A3093" s="360" t="s">
        <v>15145</v>
      </c>
      <c r="B3093" s="361" t="s">
        <v>12708</v>
      </c>
      <c r="C3093" s="361">
        <v>15</v>
      </c>
      <c r="D3093" s="361" t="s">
        <v>6805</v>
      </c>
      <c r="E3093" s="361" t="s">
        <v>15146</v>
      </c>
      <c r="F3093" s="361" t="s">
        <v>16268</v>
      </c>
      <c r="G3093" s="361" t="s">
        <v>15074</v>
      </c>
      <c r="H3093" s="361" t="s">
        <v>7954</v>
      </c>
      <c r="I3093" s="363" t="s">
        <v>15074</v>
      </c>
      <c r="J3093" s="363" t="s">
        <v>12791</v>
      </c>
      <c r="K3093" s="360" t="s">
        <v>13789</v>
      </c>
      <c r="L3093" s="360" t="s">
        <v>6805</v>
      </c>
      <c r="M3093" s="360" t="s">
        <v>15146</v>
      </c>
      <c r="N3093" s="363" t="s">
        <v>16221</v>
      </c>
      <c r="O3093" s="363" t="s">
        <v>13926</v>
      </c>
      <c r="P3093" s="363" t="s">
        <v>15147</v>
      </c>
      <c r="Q3093" s="363" t="s">
        <v>15148</v>
      </c>
      <c r="R3093" s="363" t="s">
        <v>16269</v>
      </c>
      <c r="S3093" s="363" t="s">
        <v>10414</v>
      </c>
      <c r="T3093" s="419" t="str">
        <f t="shared" si="97"/>
        <v>809Xã Cái Nhum</v>
      </c>
      <c r="U3093" t="e">
        <f>VLOOKUP(S3093,'DM CQT mới'!$E$7:$E$132,1,)</f>
        <v>#N/A</v>
      </c>
      <c r="V3093" s="360" t="s">
        <v>6805</v>
      </c>
      <c r="W3093" s="363" t="s">
        <v>16221</v>
      </c>
      <c r="X3093" t="b">
        <f t="shared" si="96"/>
        <v>1</v>
      </c>
    </row>
    <row r="3094" spans="1:24" ht="60" hidden="1">
      <c r="A3094" s="360" t="s">
        <v>15145</v>
      </c>
      <c r="B3094" s="361" t="s">
        <v>12708</v>
      </c>
      <c r="C3094" s="361">
        <v>15</v>
      </c>
      <c r="D3094" s="361" t="s">
        <v>6805</v>
      </c>
      <c r="E3094" s="361" t="s">
        <v>15146</v>
      </c>
      <c r="F3094" s="361" t="s">
        <v>16268</v>
      </c>
      <c r="G3094" s="361" t="s">
        <v>15074</v>
      </c>
      <c r="H3094" s="361" t="s">
        <v>7954</v>
      </c>
      <c r="I3094" s="363" t="s">
        <v>15074</v>
      </c>
      <c r="J3094" s="363" t="s">
        <v>12791</v>
      </c>
      <c r="K3094" s="360" t="s">
        <v>13789</v>
      </c>
      <c r="L3094" s="360" t="s">
        <v>6805</v>
      </c>
      <c r="M3094" s="360" t="s">
        <v>15146</v>
      </c>
      <c r="N3094" s="363" t="s">
        <v>16221</v>
      </c>
      <c r="O3094" s="363" t="s">
        <v>13926</v>
      </c>
      <c r="P3094" s="363" t="s">
        <v>15147</v>
      </c>
      <c r="Q3094" s="363" t="s">
        <v>15148</v>
      </c>
      <c r="R3094" s="363" t="s">
        <v>16269</v>
      </c>
      <c r="S3094" s="363" t="s">
        <v>10415</v>
      </c>
      <c r="T3094" s="419" t="str">
        <f t="shared" si="97"/>
        <v>809Xã Tân Long Hội</v>
      </c>
      <c r="U3094" t="e">
        <f>VLOOKUP(S3094,'DM CQT mới'!$E$7:$E$132,1,)</f>
        <v>#N/A</v>
      </c>
      <c r="V3094" s="360" t="s">
        <v>6805</v>
      </c>
      <c r="W3094" s="363" t="s">
        <v>16221</v>
      </c>
      <c r="X3094" t="b">
        <f t="shared" si="96"/>
        <v>1</v>
      </c>
    </row>
    <row r="3095" spans="1:24" ht="60" hidden="1">
      <c r="A3095" s="360" t="s">
        <v>15145</v>
      </c>
      <c r="B3095" s="361" t="s">
        <v>12708</v>
      </c>
      <c r="C3095" s="361">
        <v>15</v>
      </c>
      <c r="D3095" s="361" t="s">
        <v>6805</v>
      </c>
      <c r="E3095" s="361" t="s">
        <v>15146</v>
      </c>
      <c r="F3095" s="361" t="s">
        <v>16268</v>
      </c>
      <c r="G3095" s="361" t="s">
        <v>15074</v>
      </c>
      <c r="H3095" s="361" t="s">
        <v>7954</v>
      </c>
      <c r="I3095" s="363" t="s">
        <v>15074</v>
      </c>
      <c r="J3095" s="363" t="s">
        <v>12791</v>
      </c>
      <c r="K3095" s="360" t="s">
        <v>13789</v>
      </c>
      <c r="L3095" s="360" t="s">
        <v>6805</v>
      </c>
      <c r="M3095" s="360" t="s">
        <v>15146</v>
      </c>
      <c r="N3095" s="363" t="s">
        <v>16221</v>
      </c>
      <c r="O3095" s="363" t="s">
        <v>13926</v>
      </c>
      <c r="P3095" s="363" t="s">
        <v>15147</v>
      </c>
      <c r="Q3095" s="363" t="s">
        <v>15148</v>
      </c>
      <c r="R3095" s="363" t="s">
        <v>16269</v>
      </c>
      <c r="S3095" s="363" t="s">
        <v>10416</v>
      </c>
      <c r="T3095" s="419" t="str">
        <f t="shared" si="97"/>
        <v>809Xã Nhơn Phú</v>
      </c>
      <c r="U3095" t="e">
        <f>VLOOKUP(S3095,'DM CQT mới'!$E$7:$E$132,1,)</f>
        <v>#N/A</v>
      </c>
      <c r="V3095" s="360" t="s">
        <v>6805</v>
      </c>
      <c r="W3095" s="363" t="s">
        <v>16221</v>
      </c>
      <c r="X3095" t="b">
        <f t="shared" si="96"/>
        <v>1</v>
      </c>
    </row>
    <row r="3096" spans="1:24" ht="60" hidden="1">
      <c r="A3096" s="360" t="s">
        <v>15145</v>
      </c>
      <c r="B3096" s="361" t="s">
        <v>12708</v>
      </c>
      <c r="C3096" s="361">
        <v>15</v>
      </c>
      <c r="D3096" s="361" t="s">
        <v>6805</v>
      </c>
      <c r="E3096" s="361" t="s">
        <v>15146</v>
      </c>
      <c r="F3096" s="361" t="s">
        <v>16268</v>
      </c>
      <c r="G3096" s="361" t="s">
        <v>15074</v>
      </c>
      <c r="H3096" s="361" t="s">
        <v>7954</v>
      </c>
      <c r="I3096" s="363" t="s">
        <v>15074</v>
      </c>
      <c r="J3096" s="363" t="s">
        <v>12791</v>
      </c>
      <c r="K3096" s="360" t="s">
        <v>13789</v>
      </c>
      <c r="L3096" s="360" t="s">
        <v>6805</v>
      </c>
      <c r="M3096" s="360" t="s">
        <v>15146</v>
      </c>
      <c r="N3096" s="363" t="s">
        <v>16221</v>
      </c>
      <c r="O3096" s="363" t="s">
        <v>13926</v>
      </c>
      <c r="P3096" s="363" t="s">
        <v>15147</v>
      </c>
      <c r="Q3096" s="363" t="s">
        <v>15148</v>
      </c>
      <c r="R3096" s="363" t="s">
        <v>16269</v>
      </c>
      <c r="S3096" s="363" t="s">
        <v>10417</v>
      </c>
      <c r="T3096" s="419" t="str">
        <f t="shared" si="97"/>
        <v>809Xã Bình Phước</v>
      </c>
      <c r="U3096" t="e">
        <f>VLOOKUP(S3096,'DM CQT mới'!$E$7:$E$132,1,)</f>
        <v>#N/A</v>
      </c>
      <c r="V3096" s="360" t="s">
        <v>6805</v>
      </c>
      <c r="W3096" s="363" t="s">
        <v>16221</v>
      </c>
      <c r="X3096" t="b">
        <f t="shared" si="96"/>
        <v>1</v>
      </c>
    </row>
    <row r="3097" spans="1:24" ht="45" hidden="1">
      <c r="A3097" s="360" t="s">
        <v>15149</v>
      </c>
      <c r="B3097" s="361" t="s">
        <v>12708</v>
      </c>
      <c r="C3097" s="361">
        <v>0</v>
      </c>
      <c r="D3097" s="361" t="s">
        <v>3083</v>
      </c>
      <c r="E3097" s="361" t="s">
        <v>15150</v>
      </c>
      <c r="F3097" s="361" t="s">
        <v>16270</v>
      </c>
      <c r="G3097" s="361" t="s">
        <v>15151</v>
      </c>
      <c r="H3097" s="361">
        <v>809</v>
      </c>
      <c r="I3097" s="363" t="s">
        <v>15074</v>
      </c>
      <c r="J3097" s="363" t="s">
        <v>12791</v>
      </c>
      <c r="K3097" s="360" t="s">
        <v>7966</v>
      </c>
      <c r="L3097" s="360" t="s">
        <v>15152</v>
      </c>
      <c r="M3097" s="360"/>
      <c r="N3097" s="363" t="s">
        <v>16224</v>
      </c>
      <c r="O3097" s="363" t="s">
        <v>13844</v>
      </c>
      <c r="P3097" s="363" t="s">
        <v>6971</v>
      </c>
      <c r="Q3097" s="363" t="s">
        <v>15153</v>
      </c>
      <c r="R3097" s="363" t="s">
        <v>16271</v>
      </c>
      <c r="S3097" s="363" t="s">
        <v>10487</v>
      </c>
      <c r="T3097" s="419" t="str">
        <f t="shared" si="97"/>
        <v>809Phường Trà Vinh</v>
      </c>
      <c r="U3097" t="e">
        <f>VLOOKUP(S3097,'DM CQT mới'!$E$7:$E$132,1,)</f>
        <v>#N/A</v>
      </c>
      <c r="V3097" s="360" t="s">
        <v>15152</v>
      </c>
      <c r="W3097" s="363" t="s">
        <v>16224</v>
      </c>
      <c r="X3097" t="b">
        <f t="shared" si="96"/>
        <v>0</v>
      </c>
    </row>
    <row r="3098" spans="1:24" ht="45" hidden="1">
      <c r="A3098" s="360" t="s">
        <v>15149</v>
      </c>
      <c r="B3098" s="361" t="s">
        <v>12708</v>
      </c>
      <c r="C3098" s="361">
        <v>0</v>
      </c>
      <c r="D3098" s="361" t="s">
        <v>3083</v>
      </c>
      <c r="E3098" s="361" t="s">
        <v>15150</v>
      </c>
      <c r="F3098" s="361" t="s">
        <v>16270</v>
      </c>
      <c r="G3098" s="361" t="s">
        <v>15151</v>
      </c>
      <c r="H3098" s="361">
        <v>809</v>
      </c>
      <c r="I3098" s="363" t="s">
        <v>15074</v>
      </c>
      <c r="J3098" s="363" t="s">
        <v>12791</v>
      </c>
      <c r="K3098" s="360" t="s">
        <v>7966</v>
      </c>
      <c r="L3098" s="360" t="s">
        <v>15152</v>
      </c>
      <c r="M3098" s="360"/>
      <c r="N3098" s="363" t="s">
        <v>16224</v>
      </c>
      <c r="O3098" s="363" t="s">
        <v>13844</v>
      </c>
      <c r="P3098" s="363" t="s">
        <v>6971</v>
      </c>
      <c r="Q3098" s="363" t="s">
        <v>15153</v>
      </c>
      <c r="R3098" s="363" t="s">
        <v>16271</v>
      </c>
      <c r="S3098" s="363" t="s">
        <v>10488</v>
      </c>
      <c r="T3098" s="419" t="str">
        <f t="shared" si="97"/>
        <v>809Phường Long Đức</v>
      </c>
      <c r="U3098" t="e">
        <f>VLOOKUP(S3098,'DM CQT mới'!$E$7:$E$132,1,)</f>
        <v>#N/A</v>
      </c>
      <c r="V3098" s="360" t="s">
        <v>15152</v>
      </c>
      <c r="W3098" s="363" t="s">
        <v>16224</v>
      </c>
      <c r="X3098" t="b">
        <f t="shared" si="96"/>
        <v>0</v>
      </c>
    </row>
    <row r="3099" spans="1:24" ht="45" hidden="1">
      <c r="A3099" s="360" t="s">
        <v>15149</v>
      </c>
      <c r="B3099" s="361" t="s">
        <v>12708</v>
      </c>
      <c r="C3099" s="361">
        <v>0</v>
      </c>
      <c r="D3099" s="361" t="s">
        <v>3083</v>
      </c>
      <c r="E3099" s="361" t="s">
        <v>15150</v>
      </c>
      <c r="F3099" s="361" t="s">
        <v>16270</v>
      </c>
      <c r="G3099" s="361" t="s">
        <v>15151</v>
      </c>
      <c r="H3099" s="361">
        <v>809</v>
      </c>
      <c r="I3099" s="363" t="s">
        <v>15074</v>
      </c>
      <c r="J3099" s="363" t="s">
        <v>12791</v>
      </c>
      <c r="K3099" s="360" t="s">
        <v>7966</v>
      </c>
      <c r="L3099" s="360" t="s">
        <v>15152</v>
      </c>
      <c r="M3099" s="360"/>
      <c r="N3099" s="363" t="s">
        <v>16224</v>
      </c>
      <c r="O3099" s="363" t="s">
        <v>13844</v>
      </c>
      <c r="P3099" s="363" t="s">
        <v>6971</v>
      </c>
      <c r="Q3099" s="363" t="s">
        <v>15153</v>
      </c>
      <c r="R3099" s="363" t="s">
        <v>16271</v>
      </c>
      <c r="S3099" s="363" t="s">
        <v>10489</v>
      </c>
      <c r="T3099" s="419" t="str">
        <f t="shared" si="97"/>
        <v>809Phường Nguyệt Hóa</v>
      </c>
      <c r="U3099" t="e">
        <f>VLOOKUP(S3099,'DM CQT mới'!$E$7:$E$132,1,)</f>
        <v>#N/A</v>
      </c>
      <c r="V3099" s="360" t="s">
        <v>15152</v>
      </c>
      <c r="W3099" s="363" t="s">
        <v>16224</v>
      </c>
      <c r="X3099" t="b">
        <f t="shared" si="96"/>
        <v>0</v>
      </c>
    </row>
    <row r="3100" spans="1:24" ht="45" hidden="1">
      <c r="A3100" s="360" t="s">
        <v>15149</v>
      </c>
      <c r="B3100" s="361" t="s">
        <v>12708</v>
      </c>
      <c r="C3100" s="361">
        <v>0</v>
      </c>
      <c r="D3100" s="361" t="s">
        <v>3083</v>
      </c>
      <c r="E3100" s="361" t="s">
        <v>15150</v>
      </c>
      <c r="F3100" s="361" t="s">
        <v>16270</v>
      </c>
      <c r="G3100" s="361" t="s">
        <v>15151</v>
      </c>
      <c r="H3100" s="361">
        <v>809</v>
      </c>
      <c r="I3100" s="363" t="s">
        <v>15074</v>
      </c>
      <c r="J3100" s="363" t="s">
        <v>12791</v>
      </c>
      <c r="K3100" s="360" t="s">
        <v>7966</v>
      </c>
      <c r="L3100" s="360" t="s">
        <v>15152</v>
      </c>
      <c r="M3100" s="360"/>
      <c r="N3100" s="363" t="s">
        <v>16224</v>
      </c>
      <c r="O3100" s="363" t="s">
        <v>13844</v>
      </c>
      <c r="P3100" s="363" t="s">
        <v>6971</v>
      </c>
      <c r="Q3100" s="363" t="s">
        <v>15153</v>
      </c>
      <c r="R3100" s="363" t="s">
        <v>16271</v>
      </c>
      <c r="S3100" s="363" t="s">
        <v>10490</v>
      </c>
      <c r="T3100" s="419" t="str">
        <f t="shared" si="97"/>
        <v>809Phường Hòa Thuận</v>
      </c>
      <c r="U3100" t="e">
        <f>VLOOKUP(S3100,'DM CQT mới'!$E$7:$E$132,1,)</f>
        <v>#N/A</v>
      </c>
      <c r="V3100" s="360" t="s">
        <v>15152</v>
      </c>
      <c r="W3100" s="363" t="s">
        <v>16224</v>
      </c>
      <c r="X3100" t="b">
        <f t="shared" si="96"/>
        <v>0</v>
      </c>
    </row>
    <row r="3101" spans="1:24" ht="45" hidden="1">
      <c r="A3101" s="360"/>
      <c r="B3101" s="361" t="s">
        <v>13837</v>
      </c>
      <c r="C3101" s="361" t="s">
        <v>13837</v>
      </c>
      <c r="D3101" s="361" t="s">
        <v>13837</v>
      </c>
      <c r="E3101" s="361" t="s">
        <v>13837</v>
      </c>
      <c r="F3101" s="361" t="s">
        <v>13837</v>
      </c>
      <c r="G3101" s="361" t="s">
        <v>15151</v>
      </c>
      <c r="H3101" s="361">
        <v>809</v>
      </c>
      <c r="I3101" s="363" t="s">
        <v>15074</v>
      </c>
      <c r="J3101" s="363" t="s">
        <v>12791</v>
      </c>
      <c r="K3101" s="360" t="s">
        <v>13796</v>
      </c>
      <c r="L3101" s="360" t="s">
        <v>15154</v>
      </c>
      <c r="M3101" s="360"/>
      <c r="N3101" s="363" t="s">
        <v>16227</v>
      </c>
      <c r="O3101" s="363" t="s">
        <v>13839</v>
      </c>
      <c r="P3101" s="363" t="s">
        <v>15155</v>
      </c>
      <c r="Q3101" s="363" t="s">
        <v>15156</v>
      </c>
      <c r="R3101" s="363" t="s">
        <v>16272</v>
      </c>
      <c r="S3101" s="363" t="s">
        <v>10192</v>
      </c>
      <c r="T3101" s="419" t="str">
        <f t="shared" si="97"/>
        <v>809Xã Châu Thành</v>
      </c>
      <c r="U3101" t="e">
        <f>VLOOKUP(S3101,'DM CQT mới'!$E$7:$E$132,1,)</f>
        <v>#N/A</v>
      </c>
      <c r="V3101" s="360" t="s">
        <v>15154</v>
      </c>
      <c r="W3101" s="363" t="s">
        <v>16227</v>
      </c>
      <c r="X3101" t="b">
        <f t="shared" si="96"/>
        <v>0</v>
      </c>
    </row>
    <row r="3102" spans="1:24" ht="45" hidden="1">
      <c r="A3102" s="360"/>
      <c r="B3102" s="361" t="s">
        <v>13837</v>
      </c>
      <c r="C3102" s="361" t="s">
        <v>13837</v>
      </c>
      <c r="D3102" s="361" t="s">
        <v>13837</v>
      </c>
      <c r="E3102" s="361" t="s">
        <v>13837</v>
      </c>
      <c r="F3102" s="361" t="s">
        <v>13837</v>
      </c>
      <c r="G3102" s="361" t="s">
        <v>15151</v>
      </c>
      <c r="H3102" s="361">
        <v>809</v>
      </c>
      <c r="I3102" s="363" t="s">
        <v>15074</v>
      </c>
      <c r="J3102" s="363" t="s">
        <v>12791</v>
      </c>
      <c r="K3102" s="360" t="s">
        <v>13796</v>
      </c>
      <c r="L3102" s="360" t="s">
        <v>15154</v>
      </c>
      <c r="M3102" s="360"/>
      <c r="N3102" s="363" t="s">
        <v>16227</v>
      </c>
      <c r="O3102" s="363" t="s">
        <v>13839</v>
      </c>
      <c r="P3102" s="363" t="s">
        <v>15155</v>
      </c>
      <c r="Q3102" s="363" t="s">
        <v>15156</v>
      </c>
      <c r="R3102" s="363" t="s">
        <v>16272</v>
      </c>
      <c r="S3102" s="363" t="s">
        <v>10493</v>
      </c>
      <c r="T3102" s="419" t="str">
        <f t="shared" si="97"/>
        <v>809Xã Song Lộc</v>
      </c>
      <c r="U3102" t="e">
        <f>VLOOKUP(S3102,'DM CQT mới'!$E$7:$E$132,1,)</f>
        <v>#N/A</v>
      </c>
      <c r="V3102" s="360" t="s">
        <v>15154</v>
      </c>
      <c r="W3102" s="363" t="s">
        <v>16227</v>
      </c>
      <c r="X3102" t="b">
        <f t="shared" si="96"/>
        <v>0</v>
      </c>
    </row>
    <row r="3103" spans="1:24" ht="45" hidden="1">
      <c r="A3103" s="360"/>
      <c r="B3103" s="361" t="s">
        <v>13837</v>
      </c>
      <c r="C3103" s="361" t="s">
        <v>13837</v>
      </c>
      <c r="D3103" s="361" t="s">
        <v>13837</v>
      </c>
      <c r="E3103" s="361" t="s">
        <v>13837</v>
      </c>
      <c r="F3103" s="361" t="s">
        <v>13837</v>
      </c>
      <c r="G3103" s="361" t="s">
        <v>15151</v>
      </c>
      <c r="H3103" s="361">
        <v>809</v>
      </c>
      <c r="I3103" s="363" t="s">
        <v>15074</v>
      </c>
      <c r="J3103" s="363" t="s">
        <v>12791</v>
      </c>
      <c r="K3103" s="360" t="s">
        <v>13796</v>
      </c>
      <c r="L3103" s="360" t="s">
        <v>15154</v>
      </c>
      <c r="M3103" s="360"/>
      <c r="N3103" s="363" t="s">
        <v>16227</v>
      </c>
      <c r="O3103" s="363" t="s">
        <v>13839</v>
      </c>
      <c r="P3103" s="363" t="s">
        <v>15155</v>
      </c>
      <c r="Q3103" s="363" t="s">
        <v>15156</v>
      </c>
      <c r="R3103" s="363" t="s">
        <v>16272</v>
      </c>
      <c r="S3103" s="363" t="s">
        <v>10494</v>
      </c>
      <c r="T3103" s="419" t="str">
        <f t="shared" si="97"/>
        <v>809Xã Hưng Mỹ</v>
      </c>
      <c r="U3103" t="e">
        <f>VLOOKUP(S3103,'DM CQT mới'!$E$7:$E$132,1,)</f>
        <v>#N/A</v>
      </c>
      <c r="V3103" s="360" t="s">
        <v>15154</v>
      </c>
      <c r="W3103" s="363" t="s">
        <v>16227</v>
      </c>
      <c r="X3103" t="b">
        <f t="shared" si="96"/>
        <v>0</v>
      </c>
    </row>
    <row r="3104" spans="1:24" ht="45" hidden="1">
      <c r="A3104" s="360"/>
      <c r="B3104" s="361" t="s">
        <v>13837</v>
      </c>
      <c r="C3104" s="361" t="s">
        <v>13837</v>
      </c>
      <c r="D3104" s="361" t="s">
        <v>13837</v>
      </c>
      <c r="E3104" s="361" t="s">
        <v>13837</v>
      </c>
      <c r="F3104" s="361" t="s">
        <v>13837</v>
      </c>
      <c r="G3104" s="361" t="s">
        <v>15151</v>
      </c>
      <c r="H3104" s="361">
        <v>809</v>
      </c>
      <c r="I3104" s="363" t="s">
        <v>15074</v>
      </c>
      <c r="J3104" s="363" t="s">
        <v>12791</v>
      </c>
      <c r="K3104" s="360" t="s">
        <v>13796</v>
      </c>
      <c r="L3104" s="360" t="s">
        <v>15154</v>
      </c>
      <c r="M3104" s="360"/>
      <c r="N3104" s="363" t="s">
        <v>16227</v>
      </c>
      <c r="O3104" s="363" t="s">
        <v>13839</v>
      </c>
      <c r="P3104" s="363" t="s">
        <v>15155</v>
      </c>
      <c r="Q3104" s="363" t="s">
        <v>15156</v>
      </c>
      <c r="R3104" s="363" t="s">
        <v>16272</v>
      </c>
      <c r="S3104" s="363" t="s">
        <v>10495</v>
      </c>
      <c r="T3104" s="419" t="str">
        <f t="shared" si="97"/>
        <v>809Xã Hòa Minh</v>
      </c>
      <c r="U3104" t="e">
        <f>VLOOKUP(S3104,'DM CQT mới'!$E$7:$E$132,1,)</f>
        <v>#N/A</v>
      </c>
      <c r="V3104" s="360" t="s">
        <v>15154</v>
      </c>
      <c r="W3104" s="363" t="s">
        <v>16227</v>
      </c>
      <c r="X3104" t="b">
        <f t="shared" si="96"/>
        <v>0</v>
      </c>
    </row>
    <row r="3105" spans="1:24" ht="45" hidden="1">
      <c r="A3105" s="360"/>
      <c r="B3105" s="361" t="s">
        <v>13837</v>
      </c>
      <c r="C3105" s="361" t="s">
        <v>13837</v>
      </c>
      <c r="D3105" s="361" t="s">
        <v>13837</v>
      </c>
      <c r="E3105" s="361" t="s">
        <v>13837</v>
      </c>
      <c r="F3105" s="361" t="s">
        <v>13837</v>
      </c>
      <c r="G3105" s="361" t="s">
        <v>15151</v>
      </c>
      <c r="H3105" s="361">
        <v>809</v>
      </c>
      <c r="I3105" s="363" t="s">
        <v>15074</v>
      </c>
      <c r="J3105" s="363" t="s">
        <v>12791</v>
      </c>
      <c r="K3105" s="360" t="s">
        <v>13796</v>
      </c>
      <c r="L3105" s="360" t="s">
        <v>15154</v>
      </c>
      <c r="M3105" s="360"/>
      <c r="N3105" s="363" t="s">
        <v>16227</v>
      </c>
      <c r="O3105" s="363" t="s">
        <v>13839</v>
      </c>
      <c r="P3105" s="363" t="s">
        <v>15155</v>
      </c>
      <c r="Q3105" s="363" t="s">
        <v>15156</v>
      </c>
      <c r="R3105" s="363" t="s">
        <v>16272</v>
      </c>
      <c r="S3105" s="363" t="s">
        <v>10496</v>
      </c>
      <c r="T3105" s="419" t="str">
        <f t="shared" si="97"/>
        <v>809Xã Long Hòa</v>
      </c>
      <c r="U3105" t="e">
        <f>VLOOKUP(S3105,'DM CQT mới'!$E$7:$E$132,1,)</f>
        <v>#N/A</v>
      </c>
      <c r="V3105" s="360" t="s">
        <v>15154</v>
      </c>
      <c r="W3105" s="363" t="s">
        <v>16227</v>
      </c>
      <c r="X3105" t="b">
        <f t="shared" si="96"/>
        <v>0</v>
      </c>
    </row>
    <row r="3106" spans="1:24" ht="45" hidden="1">
      <c r="A3106" s="360"/>
      <c r="B3106" s="361" t="s">
        <v>13837</v>
      </c>
      <c r="C3106" s="361" t="s">
        <v>13837</v>
      </c>
      <c r="D3106" s="361" t="s">
        <v>13837</v>
      </c>
      <c r="E3106" s="361" t="s">
        <v>13837</v>
      </c>
      <c r="F3106" s="361" t="s">
        <v>13837</v>
      </c>
      <c r="G3106" s="361" t="s">
        <v>15151</v>
      </c>
      <c r="H3106" s="361">
        <v>809</v>
      </c>
      <c r="I3106" s="363" t="s">
        <v>15074</v>
      </c>
      <c r="J3106" s="363" t="s">
        <v>12791</v>
      </c>
      <c r="K3106" s="360" t="s">
        <v>7967</v>
      </c>
      <c r="L3106" s="360" t="s">
        <v>15157</v>
      </c>
      <c r="M3106" s="360"/>
      <c r="N3106" s="363" t="s">
        <v>16230</v>
      </c>
      <c r="O3106" s="363" t="s">
        <v>13839</v>
      </c>
      <c r="P3106" s="363" t="s">
        <v>6979</v>
      </c>
      <c r="Q3106" s="363" t="s">
        <v>15158</v>
      </c>
      <c r="R3106" s="363" t="s">
        <v>16273</v>
      </c>
      <c r="S3106" s="363" t="s">
        <v>10491</v>
      </c>
      <c r="T3106" s="419" t="str">
        <f t="shared" si="97"/>
        <v>809Xã Càng Long</v>
      </c>
      <c r="U3106" t="e">
        <f>VLOOKUP(S3106,'DM CQT mới'!$E$7:$E$132,1,)</f>
        <v>#N/A</v>
      </c>
      <c r="V3106" s="360" t="s">
        <v>15157</v>
      </c>
      <c r="W3106" s="363" t="s">
        <v>16230</v>
      </c>
      <c r="X3106" t="b">
        <f t="shared" si="96"/>
        <v>0</v>
      </c>
    </row>
    <row r="3107" spans="1:24" ht="45" hidden="1">
      <c r="A3107" s="360"/>
      <c r="B3107" s="361" t="s">
        <v>13837</v>
      </c>
      <c r="C3107" s="361" t="s">
        <v>13837</v>
      </c>
      <c r="D3107" s="361" t="s">
        <v>13837</v>
      </c>
      <c r="E3107" s="361" t="s">
        <v>13837</v>
      </c>
      <c r="F3107" s="361" t="s">
        <v>13837</v>
      </c>
      <c r="G3107" s="361" t="s">
        <v>15151</v>
      </c>
      <c r="H3107" s="361">
        <v>809</v>
      </c>
      <c r="I3107" s="363" t="s">
        <v>15074</v>
      </c>
      <c r="J3107" s="363" t="s">
        <v>12791</v>
      </c>
      <c r="K3107" s="360" t="s">
        <v>7967</v>
      </c>
      <c r="L3107" s="360" t="s">
        <v>15157</v>
      </c>
      <c r="M3107" s="360"/>
      <c r="N3107" s="363" t="s">
        <v>16230</v>
      </c>
      <c r="O3107" s="363" t="s">
        <v>13839</v>
      </c>
      <c r="P3107" s="363" t="s">
        <v>6979</v>
      </c>
      <c r="Q3107" s="363" t="s">
        <v>15158</v>
      </c>
      <c r="R3107" s="363" t="s">
        <v>16273</v>
      </c>
      <c r="S3107" s="363" t="s">
        <v>8882</v>
      </c>
      <c r="T3107" s="419" t="str">
        <f t="shared" si="97"/>
        <v>809Xã An Trường</v>
      </c>
      <c r="U3107" t="e">
        <f>VLOOKUP(S3107,'DM CQT mới'!$E$7:$E$132,1,)</f>
        <v>#N/A</v>
      </c>
      <c r="V3107" s="360" t="s">
        <v>15157</v>
      </c>
      <c r="W3107" s="363" t="s">
        <v>16230</v>
      </c>
      <c r="X3107" t="b">
        <f t="shared" si="96"/>
        <v>0</v>
      </c>
    </row>
    <row r="3108" spans="1:24" ht="45" hidden="1">
      <c r="A3108" s="360"/>
      <c r="B3108" s="361" t="s">
        <v>13837</v>
      </c>
      <c r="C3108" s="361" t="s">
        <v>13837</v>
      </c>
      <c r="D3108" s="361" t="s">
        <v>13837</v>
      </c>
      <c r="E3108" s="361" t="s">
        <v>13837</v>
      </c>
      <c r="F3108" s="361" t="s">
        <v>13837</v>
      </c>
      <c r="G3108" s="361" t="s">
        <v>15151</v>
      </c>
      <c r="H3108" s="361">
        <v>809</v>
      </c>
      <c r="I3108" s="363" t="s">
        <v>15074</v>
      </c>
      <c r="J3108" s="363" t="s">
        <v>12791</v>
      </c>
      <c r="K3108" s="360" t="s">
        <v>7967</v>
      </c>
      <c r="L3108" s="360" t="s">
        <v>15157</v>
      </c>
      <c r="M3108" s="360"/>
      <c r="N3108" s="363" t="s">
        <v>16230</v>
      </c>
      <c r="O3108" s="363" t="s">
        <v>13839</v>
      </c>
      <c r="P3108" s="363" t="s">
        <v>6979</v>
      </c>
      <c r="Q3108" s="363" t="s">
        <v>15158</v>
      </c>
      <c r="R3108" s="363" t="s">
        <v>16273</v>
      </c>
      <c r="S3108" s="363" t="s">
        <v>8038</v>
      </c>
      <c r="T3108" s="419" t="str">
        <f t="shared" si="97"/>
        <v>809Xã Tân An</v>
      </c>
      <c r="U3108" t="e">
        <f>VLOOKUP(S3108,'DM CQT mới'!$E$7:$E$132,1,)</f>
        <v>#N/A</v>
      </c>
      <c r="V3108" s="360" t="s">
        <v>15157</v>
      </c>
      <c r="W3108" s="363" t="s">
        <v>16230</v>
      </c>
      <c r="X3108" t="b">
        <f t="shared" si="96"/>
        <v>0</v>
      </c>
    </row>
    <row r="3109" spans="1:24" ht="45" hidden="1">
      <c r="A3109" s="360"/>
      <c r="B3109" s="361" t="s">
        <v>13837</v>
      </c>
      <c r="C3109" s="361" t="s">
        <v>13837</v>
      </c>
      <c r="D3109" s="361" t="s">
        <v>13837</v>
      </c>
      <c r="E3109" s="361" t="s">
        <v>13837</v>
      </c>
      <c r="F3109" s="361" t="s">
        <v>13837</v>
      </c>
      <c r="G3109" s="361" t="s">
        <v>15151</v>
      </c>
      <c r="H3109" s="361">
        <v>809</v>
      </c>
      <c r="I3109" s="363" t="s">
        <v>15074</v>
      </c>
      <c r="J3109" s="363" t="s">
        <v>12791</v>
      </c>
      <c r="K3109" s="360" t="s">
        <v>7967</v>
      </c>
      <c r="L3109" s="360" t="s">
        <v>15157</v>
      </c>
      <c r="M3109" s="360"/>
      <c r="N3109" s="363" t="s">
        <v>16230</v>
      </c>
      <c r="O3109" s="363" t="s">
        <v>13839</v>
      </c>
      <c r="P3109" s="363" t="s">
        <v>6979</v>
      </c>
      <c r="Q3109" s="363" t="s">
        <v>15158</v>
      </c>
      <c r="R3109" s="363" t="s">
        <v>16273</v>
      </c>
      <c r="S3109" s="363" t="s">
        <v>10492</v>
      </c>
      <c r="T3109" s="419" t="str">
        <f t="shared" si="97"/>
        <v>809Xã Nhị Long</v>
      </c>
      <c r="U3109" t="e">
        <f>VLOOKUP(S3109,'DM CQT mới'!$E$7:$E$132,1,)</f>
        <v>#N/A</v>
      </c>
      <c r="V3109" s="360" t="s">
        <v>15157</v>
      </c>
      <c r="W3109" s="363" t="s">
        <v>16230</v>
      </c>
      <c r="X3109" t="b">
        <f t="shared" si="96"/>
        <v>0</v>
      </c>
    </row>
    <row r="3110" spans="1:24" ht="45" hidden="1">
      <c r="A3110" s="360"/>
      <c r="B3110" s="361" t="s">
        <v>13837</v>
      </c>
      <c r="C3110" s="361" t="s">
        <v>13837</v>
      </c>
      <c r="D3110" s="361" t="s">
        <v>13837</v>
      </c>
      <c r="E3110" s="361" t="s">
        <v>13837</v>
      </c>
      <c r="F3110" s="361" t="s">
        <v>13837</v>
      </c>
      <c r="G3110" s="361" t="s">
        <v>15151</v>
      </c>
      <c r="H3110" s="361">
        <v>809</v>
      </c>
      <c r="I3110" s="363" t="s">
        <v>15074</v>
      </c>
      <c r="J3110" s="363" t="s">
        <v>12791</v>
      </c>
      <c r="K3110" s="360" t="s">
        <v>7967</v>
      </c>
      <c r="L3110" s="360" t="s">
        <v>15157</v>
      </c>
      <c r="M3110" s="360"/>
      <c r="N3110" s="363" t="s">
        <v>16230</v>
      </c>
      <c r="O3110" s="363" t="s">
        <v>13839</v>
      </c>
      <c r="P3110" s="363" t="s">
        <v>6979</v>
      </c>
      <c r="Q3110" s="363" t="s">
        <v>15158</v>
      </c>
      <c r="R3110" s="363" t="s">
        <v>16273</v>
      </c>
      <c r="S3110" s="363" t="s">
        <v>8546</v>
      </c>
      <c r="T3110" s="419" t="str">
        <f t="shared" si="97"/>
        <v>809Xã Bình Phú</v>
      </c>
      <c r="U3110" t="e">
        <f>VLOOKUP(S3110,'DM CQT mới'!$E$7:$E$132,1,)</f>
        <v>#N/A</v>
      </c>
      <c r="V3110" s="360" t="s">
        <v>15157</v>
      </c>
      <c r="W3110" s="363" t="s">
        <v>16230</v>
      </c>
      <c r="X3110" t="b">
        <f t="shared" si="96"/>
        <v>0</v>
      </c>
    </row>
    <row r="3111" spans="1:24" ht="45" hidden="1">
      <c r="A3111" s="360" t="s">
        <v>15159</v>
      </c>
      <c r="B3111" s="361" t="s">
        <v>12708</v>
      </c>
      <c r="C3111" s="361">
        <v>1</v>
      </c>
      <c r="D3111" s="361" t="s">
        <v>7002</v>
      </c>
      <c r="E3111" s="361" t="s">
        <v>15160</v>
      </c>
      <c r="F3111" s="361" t="s">
        <v>16185</v>
      </c>
      <c r="G3111" s="361" t="s">
        <v>15151</v>
      </c>
      <c r="H3111" s="361">
        <v>809</v>
      </c>
      <c r="I3111" s="363" t="s">
        <v>15074</v>
      </c>
      <c r="J3111" s="363" t="s">
        <v>12791</v>
      </c>
      <c r="K3111" s="360" t="s">
        <v>7974</v>
      </c>
      <c r="L3111" s="360" t="s">
        <v>15161</v>
      </c>
      <c r="M3111" s="360"/>
      <c r="N3111" s="363" t="s">
        <v>16274</v>
      </c>
      <c r="O3111" s="363" t="s">
        <v>13844</v>
      </c>
      <c r="P3111" s="363" t="s">
        <v>15162</v>
      </c>
      <c r="Q3111" s="363" t="s">
        <v>15163</v>
      </c>
      <c r="R3111" s="363" t="s">
        <v>16275</v>
      </c>
      <c r="S3111" s="363" t="s">
        <v>10501</v>
      </c>
      <c r="T3111" s="419" t="str">
        <f t="shared" si="97"/>
        <v>809Xã Tiểu Cần</v>
      </c>
      <c r="U3111" t="e">
        <f>VLOOKUP(S3111,'DM CQT mới'!$E$7:$E$132,1,)</f>
        <v>#N/A</v>
      </c>
      <c r="V3111" s="360" t="s">
        <v>15161</v>
      </c>
      <c r="W3111" s="363" t="s">
        <v>16274</v>
      </c>
      <c r="X3111" t="b">
        <f t="shared" si="96"/>
        <v>0</v>
      </c>
    </row>
    <row r="3112" spans="1:24" ht="45" hidden="1">
      <c r="A3112" s="360" t="s">
        <v>15159</v>
      </c>
      <c r="B3112" s="361" t="s">
        <v>12708</v>
      </c>
      <c r="C3112" s="361">
        <v>1</v>
      </c>
      <c r="D3112" s="361" t="s">
        <v>7002</v>
      </c>
      <c r="E3112" s="361" t="s">
        <v>15160</v>
      </c>
      <c r="F3112" s="361" t="s">
        <v>16185</v>
      </c>
      <c r="G3112" s="361" t="s">
        <v>15151</v>
      </c>
      <c r="H3112" s="361">
        <v>809</v>
      </c>
      <c r="I3112" s="363" t="s">
        <v>15074</v>
      </c>
      <c r="J3112" s="363" t="s">
        <v>12791</v>
      </c>
      <c r="K3112" s="360" t="s">
        <v>7974</v>
      </c>
      <c r="L3112" s="360" t="s">
        <v>15161</v>
      </c>
      <c r="M3112" s="360"/>
      <c r="N3112" s="363" t="s">
        <v>16274</v>
      </c>
      <c r="O3112" s="363" t="s">
        <v>13844</v>
      </c>
      <c r="P3112" s="363" t="s">
        <v>15162</v>
      </c>
      <c r="Q3112" s="363" t="s">
        <v>15163</v>
      </c>
      <c r="R3112" s="363" t="s">
        <v>16275</v>
      </c>
      <c r="S3112" s="363" t="s">
        <v>10502</v>
      </c>
      <c r="T3112" s="419" t="str">
        <f t="shared" si="97"/>
        <v>809Xã Tân Hòa</v>
      </c>
      <c r="U3112" t="e">
        <f>VLOOKUP(S3112,'DM CQT mới'!$E$7:$E$132,1,)</f>
        <v>#N/A</v>
      </c>
      <c r="V3112" s="360" t="s">
        <v>15161</v>
      </c>
      <c r="W3112" s="363" t="s">
        <v>16274</v>
      </c>
      <c r="X3112" t="b">
        <f t="shared" si="96"/>
        <v>0</v>
      </c>
    </row>
    <row r="3113" spans="1:24" ht="45" hidden="1">
      <c r="A3113" s="360" t="s">
        <v>15159</v>
      </c>
      <c r="B3113" s="361" t="s">
        <v>12708</v>
      </c>
      <c r="C3113" s="361">
        <v>1</v>
      </c>
      <c r="D3113" s="361" t="s">
        <v>7002</v>
      </c>
      <c r="E3113" s="361" t="s">
        <v>15160</v>
      </c>
      <c r="F3113" s="361" t="s">
        <v>16185</v>
      </c>
      <c r="G3113" s="361" t="s">
        <v>15151</v>
      </c>
      <c r="H3113" s="361">
        <v>809</v>
      </c>
      <c r="I3113" s="363" t="s">
        <v>15074</v>
      </c>
      <c r="J3113" s="363" t="s">
        <v>12791</v>
      </c>
      <c r="K3113" s="360" t="s">
        <v>7974</v>
      </c>
      <c r="L3113" s="360" t="s">
        <v>15161</v>
      </c>
      <c r="M3113" s="360"/>
      <c r="N3113" s="363" t="s">
        <v>16274</v>
      </c>
      <c r="O3113" s="363" t="s">
        <v>13844</v>
      </c>
      <c r="P3113" s="363" t="s">
        <v>15162</v>
      </c>
      <c r="Q3113" s="363" t="s">
        <v>15163</v>
      </c>
      <c r="R3113" s="363" t="s">
        <v>16275</v>
      </c>
      <c r="S3113" s="363" t="s">
        <v>10503</v>
      </c>
      <c r="T3113" s="419" t="str">
        <f t="shared" si="97"/>
        <v>809Xã Hùng Hòa</v>
      </c>
      <c r="U3113" t="e">
        <f>VLOOKUP(S3113,'DM CQT mới'!$E$7:$E$132,1,)</f>
        <v>#N/A</v>
      </c>
      <c r="V3113" s="360" t="s">
        <v>15161</v>
      </c>
      <c r="W3113" s="363" t="s">
        <v>16274</v>
      </c>
      <c r="X3113" t="b">
        <f t="shared" si="96"/>
        <v>0</v>
      </c>
    </row>
    <row r="3114" spans="1:24" ht="45" hidden="1">
      <c r="A3114" s="360" t="s">
        <v>15159</v>
      </c>
      <c r="B3114" s="361" t="s">
        <v>12708</v>
      </c>
      <c r="C3114" s="361">
        <v>1</v>
      </c>
      <c r="D3114" s="361" t="s">
        <v>7002</v>
      </c>
      <c r="E3114" s="361" t="s">
        <v>15160</v>
      </c>
      <c r="F3114" s="361" t="s">
        <v>16185</v>
      </c>
      <c r="G3114" s="361" t="s">
        <v>15151</v>
      </c>
      <c r="H3114" s="361">
        <v>809</v>
      </c>
      <c r="I3114" s="363" t="s">
        <v>15074</v>
      </c>
      <c r="J3114" s="363" t="s">
        <v>12791</v>
      </c>
      <c r="K3114" s="360" t="s">
        <v>7974</v>
      </c>
      <c r="L3114" s="360" t="s">
        <v>15161</v>
      </c>
      <c r="M3114" s="360"/>
      <c r="N3114" s="363" t="s">
        <v>16274</v>
      </c>
      <c r="O3114" s="363" t="s">
        <v>13844</v>
      </c>
      <c r="P3114" s="363" t="s">
        <v>15162</v>
      </c>
      <c r="Q3114" s="363" t="s">
        <v>15163</v>
      </c>
      <c r="R3114" s="363" t="s">
        <v>16275</v>
      </c>
      <c r="S3114" s="363" t="s">
        <v>10504</v>
      </c>
      <c r="T3114" s="419" t="str">
        <f t="shared" si="97"/>
        <v>809Xã Tập Ngãi</v>
      </c>
      <c r="U3114" t="e">
        <f>VLOOKUP(S3114,'DM CQT mới'!$E$7:$E$132,1,)</f>
        <v>#N/A</v>
      </c>
      <c r="V3114" s="360" t="s">
        <v>15161</v>
      </c>
      <c r="W3114" s="363" t="s">
        <v>16274</v>
      </c>
      <c r="X3114" t="b">
        <f t="shared" si="96"/>
        <v>0</v>
      </c>
    </row>
    <row r="3115" spans="1:24" ht="45" hidden="1">
      <c r="A3115" s="360" t="s">
        <v>15159</v>
      </c>
      <c r="B3115" s="361" t="s">
        <v>12708</v>
      </c>
      <c r="C3115" s="361">
        <v>1</v>
      </c>
      <c r="D3115" s="361" t="s">
        <v>7002</v>
      </c>
      <c r="E3115" s="361" t="s">
        <v>15160</v>
      </c>
      <c r="F3115" s="361" t="s">
        <v>16185</v>
      </c>
      <c r="G3115" s="361" t="s">
        <v>15151</v>
      </c>
      <c r="H3115" s="361">
        <v>809</v>
      </c>
      <c r="I3115" s="363" t="s">
        <v>15074</v>
      </c>
      <c r="J3115" s="363" t="s">
        <v>12791</v>
      </c>
      <c r="K3115" s="360" t="s">
        <v>7974</v>
      </c>
      <c r="L3115" s="360" t="s">
        <v>15161</v>
      </c>
      <c r="M3115" s="360"/>
      <c r="N3115" s="363" t="s">
        <v>16274</v>
      </c>
      <c r="O3115" s="363" t="s">
        <v>13844</v>
      </c>
      <c r="P3115" s="363" t="s">
        <v>15162</v>
      </c>
      <c r="Q3115" s="363" t="s">
        <v>15163</v>
      </c>
      <c r="R3115" s="363" t="s">
        <v>16275</v>
      </c>
      <c r="S3115" s="363" t="s">
        <v>10497</v>
      </c>
      <c r="T3115" s="419" t="str">
        <f t="shared" si="97"/>
        <v>809Xã Cầu Kè</v>
      </c>
      <c r="U3115" t="e">
        <f>VLOOKUP(S3115,'DM CQT mới'!$E$7:$E$132,1,)</f>
        <v>#N/A</v>
      </c>
      <c r="V3115" s="360" t="s">
        <v>15161</v>
      </c>
      <c r="W3115" s="363" t="s">
        <v>16274</v>
      </c>
      <c r="X3115" t="b">
        <f t="shared" si="96"/>
        <v>0</v>
      </c>
    </row>
    <row r="3116" spans="1:24" ht="45" hidden="1">
      <c r="A3116" s="360" t="s">
        <v>15159</v>
      </c>
      <c r="B3116" s="361" t="s">
        <v>12708</v>
      </c>
      <c r="C3116" s="361">
        <v>1</v>
      </c>
      <c r="D3116" s="361" t="s">
        <v>7002</v>
      </c>
      <c r="E3116" s="361" t="s">
        <v>15160</v>
      </c>
      <c r="F3116" s="361" t="s">
        <v>16185</v>
      </c>
      <c r="G3116" s="361" t="s">
        <v>15151</v>
      </c>
      <c r="H3116" s="361">
        <v>809</v>
      </c>
      <c r="I3116" s="363" t="s">
        <v>15074</v>
      </c>
      <c r="J3116" s="363" t="s">
        <v>12791</v>
      </c>
      <c r="K3116" s="360" t="s">
        <v>7974</v>
      </c>
      <c r="L3116" s="360" t="s">
        <v>15161</v>
      </c>
      <c r="M3116" s="360"/>
      <c r="N3116" s="363" t="s">
        <v>16274</v>
      </c>
      <c r="O3116" s="363" t="s">
        <v>13844</v>
      </c>
      <c r="P3116" s="363" t="s">
        <v>15162</v>
      </c>
      <c r="Q3116" s="363" t="s">
        <v>15163</v>
      </c>
      <c r="R3116" s="363" t="s">
        <v>16275</v>
      </c>
      <c r="S3116" s="363" t="s">
        <v>10498</v>
      </c>
      <c r="T3116" s="419" t="str">
        <f t="shared" si="97"/>
        <v>809Xã Phong Thạnh</v>
      </c>
      <c r="U3116" t="e">
        <f>VLOOKUP(S3116,'DM CQT mới'!$E$7:$E$132,1,)</f>
        <v>#N/A</v>
      </c>
      <c r="V3116" s="360" t="s">
        <v>15161</v>
      </c>
      <c r="W3116" s="363" t="s">
        <v>16274</v>
      </c>
      <c r="X3116" t="b">
        <f t="shared" si="96"/>
        <v>0</v>
      </c>
    </row>
    <row r="3117" spans="1:24" ht="45" hidden="1">
      <c r="A3117" s="360" t="s">
        <v>15159</v>
      </c>
      <c r="B3117" s="361" t="s">
        <v>12708</v>
      </c>
      <c r="C3117" s="361">
        <v>1</v>
      </c>
      <c r="D3117" s="361" t="s">
        <v>7002</v>
      </c>
      <c r="E3117" s="361" t="s">
        <v>15160</v>
      </c>
      <c r="F3117" s="361" t="s">
        <v>16185</v>
      </c>
      <c r="G3117" s="361" t="s">
        <v>15151</v>
      </c>
      <c r="H3117" s="361">
        <v>809</v>
      </c>
      <c r="I3117" s="363" t="s">
        <v>15074</v>
      </c>
      <c r="J3117" s="363" t="s">
        <v>12791</v>
      </c>
      <c r="K3117" s="360" t="s">
        <v>7974</v>
      </c>
      <c r="L3117" s="360" t="s">
        <v>15161</v>
      </c>
      <c r="M3117" s="360"/>
      <c r="N3117" s="363" t="s">
        <v>16274</v>
      </c>
      <c r="O3117" s="363" t="s">
        <v>13844</v>
      </c>
      <c r="P3117" s="363" t="s">
        <v>15162</v>
      </c>
      <c r="Q3117" s="363" t="s">
        <v>15163</v>
      </c>
      <c r="R3117" s="363" t="s">
        <v>16275</v>
      </c>
      <c r="S3117" s="363" t="s">
        <v>10499</v>
      </c>
      <c r="T3117" s="419" t="str">
        <f t="shared" si="97"/>
        <v>809Xã An Phú Tân</v>
      </c>
      <c r="U3117" t="e">
        <f>VLOOKUP(S3117,'DM CQT mới'!$E$7:$E$132,1,)</f>
        <v>#N/A</v>
      </c>
      <c r="V3117" s="360" t="s">
        <v>15161</v>
      </c>
      <c r="W3117" s="363" t="s">
        <v>16274</v>
      </c>
      <c r="X3117" t="b">
        <f t="shared" si="96"/>
        <v>0</v>
      </c>
    </row>
    <row r="3118" spans="1:24" ht="45" hidden="1">
      <c r="A3118" s="360" t="s">
        <v>15159</v>
      </c>
      <c r="B3118" s="361" t="s">
        <v>12708</v>
      </c>
      <c r="C3118" s="361">
        <v>1</v>
      </c>
      <c r="D3118" s="361" t="s">
        <v>7002</v>
      </c>
      <c r="E3118" s="361" t="s">
        <v>15160</v>
      </c>
      <c r="F3118" s="361" t="s">
        <v>16185</v>
      </c>
      <c r="G3118" s="361" t="s">
        <v>15151</v>
      </c>
      <c r="H3118" s="361">
        <v>809</v>
      </c>
      <c r="I3118" s="363" t="s">
        <v>15074</v>
      </c>
      <c r="J3118" s="363" t="s">
        <v>12791</v>
      </c>
      <c r="K3118" s="360" t="s">
        <v>7974</v>
      </c>
      <c r="L3118" s="360" t="s">
        <v>15161</v>
      </c>
      <c r="M3118" s="360"/>
      <c r="N3118" s="363" t="s">
        <v>16274</v>
      </c>
      <c r="O3118" s="363" t="s">
        <v>13844</v>
      </c>
      <c r="P3118" s="363" t="s">
        <v>15162</v>
      </c>
      <c r="Q3118" s="363" t="s">
        <v>15163</v>
      </c>
      <c r="R3118" s="363" t="s">
        <v>16275</v>
      </c>
      <c r="S3118" s="363" t="s">
        <v>10500</v>
      </c>
      <c r="T3118" s="419" t="str">
        <f t="shared" si="97"/>
        <v>809Xã Tam Ngãi</v>
      </c>
      <c r="U3118" t="e">
        <f>VLOOKUP(S3118,'DM CQT mới'!$E$7:$E$132,1,)</f>
        <v>#N/A</v>
      </c>
      <c r="V3118" s="360" t="s">
        <v>15161</v>
      </c>
      <c r="W3118" s="363" t="s">
        <v>16274</v>
      </c>
      <c r="X3118" t="b">
        <f t="shared" si="96"/>
        <v>0</v>
      </c>
    </row>
    <row r="3119" spans="1:24" ht="60" hidden="1">
      <c r="A3119" s="360" t="s">
        <v>15164</v>
      </c>
      <c r="B3119" s="361" t="s">
        <v>12708</v>
      </c>
      <c r="C3119" s="361">
        <v>2</v>
      </c>
      <c r="D3119" s="361" t="s">
        <v>7021</v>
      </c>
      <c r="E3119" s="361" t="s">
        <v>15165</v>
      </c>
      <c r="F3119" s="361" t="s">
        <v>16188</v>
      </c>
      <c r="G3119" s="361" t="s">
        <v>15151</v>
      </c>
      <c r="H3119" s="361">
        <v>809</v>
      </c>
      <c r="I3119" s="363" t="s">
        <v>15074</v>
      </c>
      <c r="J3119" s="363" t="s">
        <v>12791</v>
      </c>
      <c r="K3119" s="360" t="s">
        <v>13806</v>
      </c>
      <c r="L3119" s="360" t="s">
        <v>15166</v>
      </c>
      <c r="M3119" s="360"/>
      <c r="N3119" s="363" t="s">
        <v>16276</v>
      </c>
      <c r="O3119" s="363" t="s">
        <v>13844</v>
      </c>
      <c r="P3119" s="363" t="s">
        <v>15167</v>
      </c>
      <c r="Q3119" s="363" t="s">
        <v>15168</v>
      </c>
      <c r="R3119" s="363" t="s">
        <v>16277</v>
      </c>
      <c r="S3119" s="363" t="s">
        <v>10505</v>
      </c>
      <c r="T3119" s="419" t="str">
        <f t="shared" si="97"/>
        <v>809Xã Cầu Ngang</v>
      </c>
      <c r="U3119" t="e">
        <f>VLOOKUP(S3119,'DM CQT mới'!$E$7:$E$132,1,)</f>
        <v>#N/A</v>
      </c>
      <c r="V3119" s="360" t="s">
        <v>15166</v>
      </c>
      <c r="W3119" s="363" t="s">
        <v>16276</v>
      </c>
      <c r="X3119" t="b">
        <f t="shared" si="96"/>
        <v>0</v>
      </c>
    </row>
    <row r="3120" spans="1:24" ht="60" hidden="1">
      <c r="A3120" s="360" t="s">
        <v>15164</v>
      </c>
      <c r="B3120" s="361" t="s">
        <v>12708</v>
      </c>
      <c r="C3120" s="361">
        <v>2</v>
      </c>
      <c r="D3120" s="361" t="s">
        <v>7021</v>
      </c>
      <c r="E3120" s="361" t="s">
        <v>15165</v>
      </c>
      <c r="F3120" s="361" t="s">
        <v>16188</v>
      </c>
      <c r="G3120" s="361" t="s">
        <v>15151</v>
      </c>
      <c r="H3120" s="361">
        <v>809</v>
      </c>
      <c r="I3120" s="363" t="s">
        <v>15074</v>
      </c>
      <c r="J3120" s="363" t="s">
        <v>12791</v>
      </c>
      <c r="K3120" s="360" t="s">
        <v>13806</v>
      </c>
      <c r="L3120" s="360" t="s">
        <v>15166</v>
      </c>
      <c r="M3120" s="360"/>
      <c r="N3120" s="363" t="s">
        <v>16276</v>
      </c>
      <c r="O3120" s="363" t="s">
        <v>13844</v>
      </c>
      <c r="P3120" s="363" t="s">
        <v>15167</v>
      </c>
      <c r="Q3120" s="363" t="s">
        <v>15168</v>
      </c>
      <c r="R3120" s="363" t="s">
        <v>16277</v>
      </c>
      <c r="S3120" s="363" t="s">
        <v>10506</v>
      </c>
      <c r="T3120" s="419" t="str">
        <f t="shared" si="97"/>
        <v>809Xã Mỹ Long</v>
      </c>
      <c r="U3120" t="e">
        <f>VLOOKUP(S3120,'DM CQT mới'!$E$7:$E$132,1,)</f>
        <v>#N/A</v>
      </c>
      <c r="V3120" s="360" t="s">
        <v>15166</v>
      </c>
      <c r="W3120" s="363" t="s">
        <v>16276</v>
      </c>
      <c r="X3120" t="b">
        <f t="shared" si="96"/>
        <v>0</v>
      </c>
    </row>
    <row r="3121" spans="1:24" ht="60" hidden="1">
      <c r="A3121" s="360" t="s">
        <v>15164</v>
      </c>
      <c r="B3121" s="361" t="s">
        <v>12708</v>
      </c>
      <c r="C3121" s="361">
        <v>2</v>
      </c>
      <c r="D3121" s="361" t="s">
        <v>7021</v>
      </c>
      <c r="E3121" s="361" t="s">
        <v>15165</v>
      </c>
      <c r="F3121" s="361" t="s">
        <v>16188</v>
      </c>
      <c r="G3121" s="361" t="s">
        <v>15151</v>
      </c>
      <c r="H3121" s="361">
        <v>809</v>
      </c>
      <c r="I3121" s="363" t="s">
        <v>15074</v>
      </c>
      <c r="J3121" s="363" t="s">
        <v>12791</v>
      </c>
      <c r="K3121" s="360" t="s">
        <v>13806</v>
      </c>
      <c r="L3121" s="360" t="s">
        <v>15166</v>
      </c>
      <c r="M3121" s="360"/>
      <c r="N3121" s="363" t="s">
        <v>16276</v>
      </c>
      <c r="O3121" s="363" t="s">
        <v>13844</v>
      </c>
      <c r="P3121" s="363" t="s">
        <v>15167</v>
      </c>
      <c r="Q3121" s="363" t="s">
        <v>15168</v>
      </c>
      <c r="R3121" s="363" t="s">
        <v>16277</v>
      </c>
      <c r="S3121" s="363" t="s">
        <v>10507</v>
      </c>
      <c r="T3121" s="419" t="str">
        <f t="shared" si="97"/>
        <v>809Xã Vinh Kim</v>
      </c>
      <c r="U3121" t="e">
        <f>VLOOKUP(S3121,'DM CQT mới'!$E$7:$E$132,1,)</f>
        <v>#N/A</v>
      </c>
      <c r="V3121" s="360" t="s">
        <v>15166</v>
      </c>
      <c r="W3121" s="363" t="s">
        <v>16276</v>
      </c>
      <c r="X3121" t="b">
        <f t="shared" si="96"/>
        <v>0</v>
      </c>
    </row>
    <row r="3122" spans="1:24" ht="60" hidden="1">
      <c r="A3122" s="360" t="s">
        <v>15164</v>
      </c>
      <c r="B3122" s="361" t="s">
        <v>12708</v>
      </c>
      <c r="C3122" s="361">
        <v>2</v>
      </c>
      <c r="D3122" s="361" t="s">
        <v>7021</v>
      </c>
      <c r="E3122" s="361" t="s">
        <v>15165</v>
      </c>
      <c r="F3122" s="361" t="s">
        <v>16188</v>
      </c>
      <c r="G3122" s="361" t="s">
        <v>15151</v>
      </c>
      <c r="H3122" s="361">
        <v>809</v>
      </c>
      <c r="I3122" s="363" t="s">
        <v>15074</v>
      </c>
      <c r="J3122" s="363" t="s">
        <v>12791</v>
      </c>
      <c r="K3122" s="360" t="s">
        <v>13806</v>
      </c>
      <c r="L3122" s="360" t="s">
        <v>15166</v>
      </c>
      <c r="M3122" s="360"/>
      <c r="N3122" s="363" t="s">
        <v>16276</v>
      </c>
      <c r="O3122" s="363" t="s">
        <v>13844</v>
      </c>
      <c r="P3122" s="363" t="s">
        <v>15167</v>
      </c>
      <c r="Q3122" s="363" t="s">
        <v>15168</v>
      </c>
      <c r="R3122" s="363" t="s">
        <v>16277</v>
      </c>
      <c r="S3122" s="363" t="s">
        <v>10508</v>
      </c>
      <c r="T3122" s="419" t="str">
        <f t="shared" si="97"/>
        <v>809Xã Nhị Trường</v>
      </c>
      <c r="U3122" t="e">
        <f>VLOOKUP(S3122,'DM CQT mới'!$E$7:$E$132,1,)</f>
        <v>#N/A</v>
      </c>
      <c r="V3122" s="360" t="s">
        <v>15166</v>
      </c>
      <c r="W3122" s="363" t="s">
        <v>16276</v>
      </c>
      <c r="X3122" t="b">
        <f t="shared" si="96"/>
        <v>0</v>
      </c>
    </row>
    <row r="3123" spans="1:24" ht="60" hidden="1">
      <c r="A3123" s="360" t="s">
        <v>15164</v>
      </c>
      <c r="B3123" s="361" t="s">
        <v>12708</v>
      </c>
      <c r="C3123" s="361">
        <v>2</v>
      </c>
      <c r="D3123" s="361" t="s">
        <v>7021</v>
      </c>
      <c r="E3123" s="361" t="s">
        <v>15165</v>
      </c>
      <c r="F3123" s="361" t="s">
        <v>16188</v>
      </c>
      <c r="G3123" s="361" t="s">
        <v>15151</v>
      </c>
      <c r="H3123" s="361">
        <v>809</v>
      </c>
      <c r="I3123" s="363" t="s">
        <v>15074</v>
      </c>
      <c r="J3123" s="363" t="s">
        <v>12791</v>
      </c>
      <c r="K3123" s="360" t="s">
        <v>13806</v>
      </c>
      <c r="L3123" s="360" t="s">
        <v>15166</v>
      </c>
      <c r="M3123" s="360"/>
      <c r="N3123" s="363" t="s">
        <v>16276</v>
      </c>
      <c r="O3123" s="363" t="s">
        <v>13844</v>
      </c>
      <c r="P3123" s="363" t="s">
        <v>15167</v>
      </c>
      <c r="Q3123" s="363" t="s">
        <v>15168</v>
      </c>
      <c r="R3123" s="363" t="s">
        <v>16277</v>
      </c>
      <c r="S3123" s="363" t="s">
        <v>10509</v>
      </c>
      <c r="T3123" s="419" t="str">
        <f t="shared" si="97"/>
        <v>809Xã Hiệp Mỹ</v>
      </c>
      <c r="U3123" t="e">
        <f>VLOOKUP(S3123,'DM CQT mới'!$E$7:$E$132,1,)</f>
        <v>#N/A</v>
      </c>
      <c r="V3123" s="360" t="s">
        <v>15166</v>
      </c>
      <c r="W3123" s="363" t="s">
        <v>16276</v>
      </c>
      <c r="X3123" t="b">
        <f t="shared" si="96"/>
        <v>0</v>
      </c>
    </row>
    <row r="3124" spans="1:24" ht="60" hidden="1">
      <c r="A3124" s="360" t="s">
        <v>15164</v>
      </c>
      <c r="B3124" s="361" t="s">
        <v>12708</v>
      </c>
      <c r="C3124" s="361">
        <v>2</v>
      </c>
      <c r="D3124" s="361" t="s">
        <v>7021</v>
      </c>
      <c r="E3124" s="361" t="s">
        <v>15165</v>
      </c>
      <c r="F3124" s="361" t="s">
        <v>16188</v>
      </c>
      <c r="G3124" s="361" t="s">
        <v>15151</v>
      </c>
      <c r="H3124" s="361">
        <v>809</v>
      </c>
      <c r="I3124" s="363" t="s">
        <v>15074</v>
      </c>
      <c r="J3124" s="363" t="s">
        <v>12791</v>
      </c>
      <c r="K3124" s="360" t="s">
        <v>13806</v>
      </c>
      <c r="L3124" s="360" t="s">
        <v>15166</v>
      </c>
      <c r="M3124" s="360"/>
      <c r="N3124" s="363" t="s">
        <v>16276</v>
      </c>
      <c r="O3124" s="363" t="s">
        <v>13844</v>
      </c>
      <c r="P3124" s="363" t="s">
        <v>15167</v>
      </c>
      <c r="Q3124" s="363" t="s">
        <v>15168</v>
      </c>
      <c r="R3124" s="363" t="s">
        <v>16277</v>
      </c>
      <c r="S3124" s="363" t="s">
        <v>10510</v>
      </c>
      <c r="T3124" s="419" t="str">
        <f t="shared" si="97"/>
        <v>809Xã Trà Cú</v>
      </c>
      <c r="U3124" t="e">
        <f>VLOOKUP(S3124,'DM CQT mới'!$E$7:$E$132,1,)</f>
        <v>#N/A</v>
      </c>
      <c r="V3124" s="360" t="s">
        <v>15166</v>
      </c>
      <c r="W3124" s="363" t="s">
        <v>16276</v>
      </c>
      <c r="X3124" t="b">
        <f t="shared" si="96"/>
        <v>0</v>
      </c>
    </row>
    <row r="3125" spans="1:24" ht="60" hidden="1">
      <c r="A3125" s="360" t="s">
        <v>15164</v>
      </c>
      <c r="B3125" s="361" t="s">
        <v>12708</v>
      </c>
      <c r="C3125" s="361">
        <v>2</v>
      </c>
      <c r="D3125" s="361" t="s">
        <v>7021</v>
      </c>
      <c r="E3125" s="361" t="s">
        <v>15165</v>
      </c>
      <c r="F3125" s="361" t="s">
        <v>16188</v>
      </c>
      <c r="G3125" s="361" t="s">
        <v>15151</v>
      </c>
      <c r="H3125" s="361">
        <v>809</v>
      </c>
      <c r="I3125" s="363" t="s">
        <v>15074</v>
      </c>
      <c r="J3125" s="363" t="s">
        <v>12791</v>
      </c>
      <c r="K3125" s="360" t="s">
        <v>13806</v>
      </c>
      <c r="L3125" s="360" t="s">
        <v>15166</v>
      </c>
      <c r="M3125" s="360"/>
      <c r="N3125" s="363" t="s">
        <v>16276</v>
      </c>
      <c r="O3125" s="363" t="s">
        <v>13844</v>
      </c>
      <c r="P3125" s="363" t="s">
        <v>15167</v>
      </c>
      <c r="Q3125" s="363" t="s">
        <v>15168</v>
      </c>
      <c r="R3125" s="363" t="s">
        <v>16277</v>
      </c>
      <c r="S3125" s="363" t="s">
        <v>10512</v>
      </c>
      <c r="T3125" s="419" t="str">
        <f t="shared" si="97"/>
        <v>809Xã Đại An</v>
      </c>
      <c r="U3125" t="e">
        <f>VLOOKUP(S3125,'DM CQT mới'!$E$7:$E$132,1,)</f>
        <v>#N/A</v>
      </c>
      <c r="V3125" s="360" t="s">
        <v>15166</v>
      </c>
      <c r="W3125" s="363" t="s">
        <v>16276</v>
      </c>
      <c r="X3125" t="b">
        <f t="shared" si="96"/>
        <v>0</v>
      </c>
    </row>
    <row r="3126" spans="1:24" ht="60" hidden="1">
      <c r="A3126" s="360" t="s">
        <v>15164</v>
      </c>
      <c r="B3126" s="361" t="s">
        <v>12708</v>
      </c>
      <c r="C3126" s="361">
        <v>2</v>
      </c>
      <c r="D3126" s="361" t="s">
        <v>7021</v>
      </c>
      <c r="E3126" s="361" t="s">
        <v>15165</v>
      </c>
      <c r="F3126" s="361" t="s">
        <v>16188</v>
      </c>
      <c r="G3126" s="361" t="s">
        <v>15151</v>
      </c>
      <c r="H3126" s="361">
        <v>809</v>
      </c>
      <c r="I3126" s="363" t="s">
        <v>15074</v>
      </c>
      <c r="J3126" s="363" t="s">
        <v>12791</v>
      </c>
      <c r="K3126" s="360" t="s">
        <v>13806</v>
      </c>
      <c r="L3126" s="360" t="s">
        <v>15166</v>
      </c>
      <c r="M3126" s="360"/>
      <c r="N3126" s="363" t="s">
        <v>16276</v>
      </c>
      <c r="O3126" s="363" t="s">
        <v>13844</v>
      </c>
      <c r="P3126" s="363" t="s">
        <v>15167</v>
      </c>
      <c r="Q3126" s="363" t="s">
        <v>15168</v>
      </c>
      <c r="R3126" s="363" t="s">
        <v>16277</v>
      </c>
      <c r="S3126" s="363" t="s">
        <v>10511</v>
      </c>
      <c r="T3126" s="419" t="str">
        <f t="shared" si="97"/>
        <v>809Xã Lưu Nghiệp Anh</v>
      </c>
      <c r="U3126" t="e">
        <f>VLOOKUP(S3126,'DM CQT mới'!$E$7:$E$132,1,)</f>
        <v>#N/A</v>
      </c>
      <c r="V3126" s="360" t="s">
        <v>15166</v>
      </c>
      <c r="W3126" s="363" t="s">
        <v>16276</v>
      </c>
      <c r="X3126" t="b">
        <f t="shared" si="96"/>
        <v>0</v>
      </c>
    </row>
    <row r="3127" spans="1:24" ht="60" hidden="1">
      <c r="A3127" s="360" t="s">
        <v>15164</v>
      </c>
      <c r="B3127" s="361" t="s">
        <v>12708</v>
      </c>
      <c r="C3127" s="361">
        <v>2</v>
      </c>
      <c r="D3127" s="361" t="s">
        <v>7021</v>
      </c>
      <c r="E3127" s="361" t="s">
        <v>15165</v>
      </c>
      <c r="F3127" s="361" t="s">
        <v>16188</v>
      </c>
      <c r="G3127" s="361" t="s">
        <v>15151</v>
      </c>
      <c r="H3127" s="361">
        <v>809</v>
      </c>
      <c r="I3127" s="363" t="s">
        <v>15074</v>
      </c>
      <c r="J3127" s="363" t="s">
        <v>12791</v>
      </c>
      <c r="K3127" s="360" t="s">
        <v>13806</v>
      </c>
      <c r="L3127" s="360" t="s">
        <v>15166</v>
      </c>
      <c r="M3127" s="360"/>
      <c r="N3127" s="363" t="s">
        <v>16276</v>
      </c>
      <c r="O3127" s="363" t="s">
        <v>13844</v>
      </c>
      <c r="P3127" s="363" t="s">
        <v>15167</v>
      </c>
      <c r="Q3127" s="363" t="s">
        <v>15168</v>
      </c>
      <c r="R3127" s="363" t="s">
        <v>16277</v>
      </c>
      <c r="S3127" s="363" t="s">
        <v>10513</v>
      </c>
      <c r="T3127" s="419" t="str">
        <f t="shared" si="97"/>
        <v>809Xã Hàm Giang</v>
      </c>
      <c r="U3127" t="e">
        <f>VLOOKUP(S3127,'DM CQT mới'!$E$7:$E$132,1,)</f>
        <v>#N/A</v>
      </c>
      <c r="V3127" s="360" t="s">
        <v>15166</v>
      </c>
      <c r="W3127" s="363" t="s">
        <v>16276</v>
      </c>
      <c r="X3127" t="b">
        <f t="shared" si="96"/>
        <v>0</v>
      </c>
    </row>
    <row r="3128" spans="1:24" ht="60" hidden="1">
      <c r="A3128" s="360" t="s">
        <v>15164</v>
      </c>
      <c r="B3128" s="361" t="s">
        <v>12708</v>
      </c>
      <c r="C3128" s="361">
        <v>2</v>
      </c>
      <c r="D3128" s="361" t="s">
        <v>7021</v>
      </c>
      <c r="E3128" s="361" t="s">
        <v>15165</v>
      </c>
      <c r="F3128" s="361" t="s">
        <v>16188</v>
      </c>
      <c r="G3128" s="361" t="s">
        <v>15151</v>
      </c>
      <c r="H3128" s="361">
        <v>809</v>
      </c>
      <c r="I3128" s="363" t="s">
        <v>15074</v>
      </c>
      <c r="J3128" s="363" t="s">
        <v>12791</v>
      </c>
      <c r="K3128" s="360" t="s">
        <v>13806</v>
      </c>
      <c r="L3128" s="360" t="s">
        <v>15166</v>
      </c>
      <c r="M3128" s="360"/>
      <c r="N3128" s="363" t="s">
        <v>16276</v>
      </c>
      <c r="O3128" s="363" t="s">
        <v>13844</v>
      </c>
      <c r="P3128" s="363" t="s">
        <v>15167</v>
      </c>
      <c r="Q3128" s="363" t="s">
        <v>15168</v>
      </c>
      <c r="R3128" s="363" t="s">
        <v>16277</v>
      </c>
      <c r="S3128" s="363" t="s">
        <v>10514</v>
      </c>
      <c r="T3128" s="419" t="str">
        <f t="shared" si="97"/>
        <v>809Xã Long Hiệp</v>
      </c>
      <c r="U3128" t="e">
        <f>VLOOKUP(S3128,'DM CQT mới'!$E$7:$E$132,1,)</f>
        <v>#N/A</v>
      </c>
      <c r="V3128" s="360" t="s">
        <v>15166</v>
      </c>
      <c r="W3128" s="363" t="s">
        <v>16276</v>
      </c>
      <c r="X3128" t="b">
        <f t="shared" si="96"/>
        <v>0</v>
      </c>
    </row>
    <row r="3129" spans="1:24" ht="60" hidden="1">
      <c r="A3129" s="360" t="s">
        <v>15164</v>
      </c>
      <c r="B3129" s="361" t="s">
        <v>12708</v>
      </c>
      <c r="C3129" s="361">
        <v>2</v>
      </c>
      <c r="D3129" s="361" t="s">
        <v>7021</v>
      </c>
      <c r="E3129" s="361" t="s">
        <v>15165</v>
      </c>
      <c r="F3129" s="361" t="s">
        <v>16188</v>
      </c>
      <c r="G3129" s="361" t="s">
        <v>15151</v>
      </c>
      <c r="H3129" s="361">
        <v>809</v>
      </c>
      <c r="I3129" s="363" t="s">
        <v>15074</v>
      </c>
      <c r="J3129" s="363" t="s">
        <v>12791</v>
      </c>
      <c r="K3129" s="360" t="s">
        <v>13806</v>
      </c>
      <c r="L3129" s="360" t="s">
        <v>15166</v>
      </c>
      <c r="M3129" s="360"/>
      <c r="N3129" s="363" t="s">
        <v>16276</v>
      </c>
      <c r="O3129" s="363" t="s">
        <v>13844</v>
      </c>
      <c r="P3129" s="363" t="s">
        <v>15167</v>
      </c>
      <c r="Q3129" s="363" t="s">
        <v>15168</v>
      </c>
      <c r="R3129" s="363" t="s">
        <v>16277</v>
      </c>
      <c r="S3129" s="363" t="s">
        <v>10515</v>
      </c>
      <c r="T3129" s="419" t="str">
        <f t="shared" si="97"/>
        <v>809Xã Tập Sơn</v>
      </c>
      <c r="U3129" t="e">
        <f>VLOOKUP(S3129,'DM CQT mới'!$E$7:$E$132,1,)</f>
        <v>#N/A</v>
      </c>
      <c r="V3129" s="360" t="s">
        <v>15166</v>
      </c>
      <c r="W3129" s="363" t="s">
        <v>16276</v>
      </c>
      <c r="X3129" t="b">
        <f t="shared" si="96"/>
        <v>0</v>
      </c>
    </row>
    <row r="3130" spans="1:24" ht="45" hidden="1">
      <c r="A3130" s="360" t="s">
        <v>15169</v>
      </c>
      <c r="B3130" s="361" t="s">
        <v>12708</v>
      </c>
      <c r="C3130" s="361">
        <v>3</v>
      </c>
      <c r="D3130" s="361" t="s">
        <v>7041</v>
      </c>
      <c r="E3130" s="361" t="s">
        <v>15170</v>
      </c>
      <c r="F3130" s="361" t="s">
        <v>16190</v>
      </c>
      <c r="G3130" s="361" t="s">
        <v>15151</v>
      </c>
      <c r="H3130" s="361">
        <v>809</v>
      </c>
      <c r="I3130" s="363" t="s">
        <v>15074</v>
      </c>
      <c r="J3130" s="363" t="s">
        <v>12791</v>
      </c>
      <c r="K3130" s="360" t="s">
        <v>7975</v>
      </c>
      <c r="L3130" s="360" t="s">
        <v>15171</v>
      </c>
      <c r="M3130" s="360"/>
      <c r="N3130" s="363" t="s">
        <v>16278</v>
      </c>
      <c r="O3130" s="363" t="s">
        <v>13844</v>
      </c>
      <c r="P3130" s="363" t="s">
        <v>15172</v>
      </c>
      <c r="Q3130" s="363" t="s">
        <v>15173</v>
      </c>
      <c r="R3130" s="363" t="s">
        <v>16279</v>
      </c>
      <c r="S3130" s="363" t="s">
        <v>10516</v>
      </c>
      <c r="T3130" s="419" t="str">
        <f t="shared" si="97"/>
        <v>809Phường Duyên Hải</v>
      </c>
      <c r="U3130" t="e">
        <f>VLOOKUP(S3130,'DM CQT mới'!$E$7:$E$132,1,)</f>
        <v>#N/A</v>
      </c>
      <c r="V3130" s="360" t="s">
        <v>15171</v>
      </c>
      <c r="W3130" s="363" t="s">
        <v>16278</v>
      </c>
      <c r="X3130" t="b">
        <f t="shared" si="96"/>
        <v>0</v>
      </c>
    </row>
    <row r="3131" spans="1:24" ht="45" hidden="1">
      <c r="A3131" s="360" t="s">
        <v>15169</v>
      </c>
      <c r="B3131" s="361" t="s">
        <v>12708</v>
      </c>
      <c r="C3131" s="361">
        <v>3</v>
      </c>
      <c r="D3131" s="361" t="s">
        <v>7041</v>
      </c>
      <c r="E3131" s="361" t="s">
        <v>15170</v>
      </c>
      <c r="F3131" s="361" t="s">
        <v>16190</v>
      </c>
      <c r="G3131" s="361" t="s">
        <v>15151</v>
      </c>
      <c r="H3131" s="361">
        <v>809</v>
      </c>
      <c r="I3131" s="363" t="s">
        <v>15074</v>
      </c>
      <c r="J3131" s="363" t="s">
        <v>12791</v>
      </c>
      <c r="K3131" s="360" t="s">
        <v>7975</v>
      </c>
      <c r="L3131" s="360" t="s">
        <v>15171</v>
      </c>
      <c r="M3131" s="360"/>
      <c r="N3131" s="363" t="s">
        <v>16278</v>
      </c>
      <c r="O3131" s="363" t="s">
        <v>13844</v>
      </c>
      <c r="P3131" s="363" t="s">
        <v>15172</v>
      </c>
      <c r="Q3131" s="363" t="s">
        <v>15173</v>
      </c>
      <c r="R3131" s="363" t="s">
        <v>16279</v>
      </c>
      <c r="S3131" s="363" t="s">
        <v>10517</v>
      </c>
      <c r="T3131" s="419" t="str">
        <f t="shared" si="97"/>
        <v>809Phường Trường Long Hòa</v>
      </c>
      <c r="U3131" t="e">
        <f>VLOOKUP(S3131,'DM CQT mới'!$E$7:$E$132,1,)</f>
        <v>#N/A</v>
      </c>
      <c r="V3131" s="360" t="s">
        <v>15171</v>
      </c>
      <c r="W3131" s="363" t="s">
        <v>16278</v>
      </c>
      <c r="X3131" t="b">
        <f t="shared" si="96"/>
        <v>0</v>
      </c>
    </row>
    <row r="3132" spans="1:24" ht="45" hidden="1">
      <c r="A3132" s="360" t="s">
        <v>15169</v>
      </c>
      <c r="B3132" s="361" t="s">
        <v>12708</v>
      </c>
      <c r="C3132" s="361">
        <v>3</v>
      </c>
      <c r="D3132" s="361" t="s">
        <v>7041</v>
      </c>
      <c r="E3132" s="361" t="s">
        <v>15170</v>
      </c>
      <c r="F3132" s="361" t="s">
        <v>16190</v>
      </c>
      <c r="G3132" s="361" t="s">
        <v>15151</v>
      </c>
      <c r="H3132" s="361">
        <v>809</v>
      </c>
      <c r="I3132" s="363" t="s">
        <v>15074</v>
      </c>
      <c r="J3132" s="363" t="s">
        <v>12791</v>
      </c>
      <c r="K3132" s="360" t="s">
        <v>7975</v>
      </c>
      <c r="L3132" s="360" t="s">
        <v>15171</v>
      </c>
      <c r="M3132" s="360"/>
      <c r="N3132" s="363" t="s">
        <v>16278</v>
      </c>
      <c r="O3132" s="363" t="s">
        <v>13844</v>
      </c>
      <c r="P3132" s="363" t="s">
        <v>15172</v>
      </c>
      <c r="Q3132" s="363" t="s">
        <v>15173</v>
      </c>
      <c r="R3132" s="363" t="s">
        <v>16279</v>
      </c>
      <c r="S3132" s="363" t="s">
        <v>10518</v>
      </c>
      <c r="T3132" s="419" t="str">
        <f t="shared" si="97"/>
        <v>809Xã Long Hữu</v>
      </c>
      <c r="U3132" t="e">
        <f>VLOOKUP(S3132,'DM CQT mới'!$E$7:$E$132,1,)</f>
        <v>#N/A</v>
      </c>
      <c r="V3132" s="360" t="s">
        <v>15171</v>
      </c>
      <c r="W3132" s="363" t="s">
        <v>16278</v>
      </c>
      <c r="X3132" t="b">
        <f t="shared" si="96"/>
        <v>0</v>
      </c>
    </row>
    <row r="3133" spans="1:24" ht="45" hidden="1">
      <c r="A3133" s="360" t="s">
        <v>15169</v>
      </c>
      <c r="B3133" s="361" t="s">
        <v>12708</v>
      </c>
      <c r="C3133" s="361">
        <v>3</v>
      </c>
      <c r="D3133" s="361" t="s">
        <v>7041</v>
      </c>
      <c r="E3133" s="361" t="s">
        <v>15170</v>
      </c>
      <c r="F3133" s="361" t="s">
        <v>16190</v>
      </c>
      <c r="G3133" s="361" t="s">
        <v>15151</v>
      </c>
      <c r="H3133" s="361">
        <v>809</v>
      </c>
      <c r="I3133" s="363" t="s">
        <v>15074</v>
      </c>
      <c r="J3133" s="363" t="s">
        <v>12791</v>
      </c>
      <c r="K3133" s="360" t="s">
        <v>7975</v>
      </c>
      <c r="L3133" s="360" t="s">
        <v>15171</v>
      </c>
      <c r="M3133" s="360"/>
      <c r="N3133" s="363" t="s">
        <v>16278</v>
      </c>
      <c r="O3133" s="363" t="s">
        <v>13844</v>
      </c>
      <c r="P3133" s="363" t="s">
        <v>15172</v>
      </c>
      <c r="Q3133" s="363" t="s">
        <v>15173</v>
      </c>
      <c r="R3133" s="363" t="s">
        <v>16279</v>
      </c>
      <c r="S3133" s="363" t="s">
        <v>10208</v>
      </c>
      <c r="T3133" s="419" t="str">
        <f t="shared" si="97"/>
        <v>809Xã Long Thành</v>
      </c>
      <c r="U3133" t="e">
        <f>VLOOKUP(S3133,'DM CQT mới'!$E$7:$E$132,1,)</f>
        <v>#N/A</v>
      </c>
      <c r="V3133" s="360" t="s">
        <v>15171</v>
      </c>
      <c r="W3133" s="363" t="s">
        <v>16278</v>
      </c>
      <c r="X3133" t="b">
        <f t="shared" si="96"/>
        <v>0</v>
      </c>
    </row>
    <row r="3134" spans="1:24" ht="45" hidden="1">
      <c r="A3134" s="360" t="s">
        <v>15169</v>
      </c>
      <c r="B3134" s="361" t="s">
        <v>12708</v>
      </c>
      <c r="C3134" s="361">
        <v>3</v>
      </c>
      <c r="D3134" s="361" t="s">
        <v>7041</v>
      </c>
      <c r="E3134" s="361" t="s">
        <v>15170</v>
      </c>
      <c r="F3134" s="361" t="s">
        <v>16190</v>
      </c>
      <c r="G3134" s="361" t="s">
        <v>15151</v>
      </c>
      <c r="H3134" s="361">
        <v>809</v>
      </c>
      <c r="I3134" s="363" t="s">
        <v>15074</v>
      </c>
      <c r="J3134" s="363" t="s">
        <v>12791</v>
      </c>
      <c r="K3134" s="360" t="s">
        <v>7975</v>
      </c>
      <c r="L3134" s="360" t="s">
        <v>15171</v>
      </c>
      <c r="M3134" s="360"/>
      <c r="N3134" s="363" t="s">
        <v>16278</v>
      </c>
      <c r="O3134" s="363" t="s">
        <v>13844</v>
      </c>
      <c r="P3134" s="363" t="s">
        <v>15172</v>
      </c>
      <c r="Q3134" s="363" t="s">
        <v>15173</v>
      </c>
      <c r="R3134" s="363" t="s">
        <v>16279</v>
      </c>
      <c r="S3134" s="363" t="s">
        <v>10519</v>
      </c>
      <c r="T3134" s="419" t="str">
        <f t="shared" si="97"/>
        <v>809Xã Đông Hải</v>
      </c>
      <c r="U3134" t="e">
        <f>VLOOKUP(S3134,'DM CQT mới'!$E$7:$E$132,1,)</f>
        <v>#N/A</v>
      </c>
      <c r="V3134" s="360" t="s">
        <v>15171</v>
      </c>
      <c r="W3134" s="363" t="s">
        <v>16278</v>
      </c>
      <c r="X3134" t="b">
        <f t="shared" si="96"/>
        <v>0</v>
      </c>
    </row>
    <row r="3135" spans="1:24" ht="45" hidden="1">
      <c r="A3135" s="360" t="s">
        <v>15169</v>
      </c>
      <c r="B3135" s="361" t="s">
        <v>12708</v>
      </c>
      <c r="C3135" s="361">
        <v>3</v>
      </c>
      <c r="D3135" s="361" t="s">
        <v>7041</v>
      </c>
      <c r="E3135" s="361" t="s">
        <v>15170</v>
      </c>
      <c r="F3135" s="361" t="s">
        <v>16190</v>
      </c>
      <c r="G3135" s="361" t="s">
        <v>15151</v>
      </c>
      <c r="H3135" s="361">
        <v>809</v>
      </c>
      <c r="I3135" s="363" t="s">
        <v>15074</v>
      </c>
      <c r="J3135" s="363" t="s">
        <v>12791</v>
      </c>
      <c r="K3135" s="360" t="s">
        <v>7975</v>
      </c>
      <c r="L3135" s="360" t="s">
        <v>15171</v>
      </c>
      <c r="M3135" s="360"/>
      <c r="N3135" s="363" t="s">
        <v>16278</v>
      </c>
      <c r="O3135" s="363" t="s">
        <v>13844</v>
      </c>
      <c r="P3135" s="363" t="s">
        <v>15172</v>
      </c>
      <c r="Q3135" s="363" t="s">
        <v>15173</v>
      </c>
      <c r="R3135" s="363" t="s">
        <v>16279</v>
      </c>
      <c r="S3135" s="363" t="s">
        <v>10520</v>
      </c>
      <c r="T3135" s="419" t="str">
        <f t="shared" si="97"/>
        <v>809Xã Long Vĩnh</v>
      </c>
      <c r="U3135" t="e">
        <f>VLOOKUP(S3135,'DM CQT mới'!$E$7:$E$132,1,)</f>
        <v>#N/A</v>
      </c>
      <c r="V3135" s="360" t="s">
        <v>15171</v>
      </c>
      <c r="W3135" s="363" t="s">
        <v>16278</v>
      </c>
      <c r="X3135" t="b">
        <f t="shared" si="96"/>
        <v>0</v>
      </c>
    </row>
    <row r="3136" spans="1:24" ht="45" hidden="1">
      <c r="A3136" s="360" t="s">
        <v>15169</v>
      </c>
      <c r="B3136" s="361" t="s">
        <v>12708</v>
      </c>
      <c r="C3136" s="361">
        <v>3</v>
      </c>
      <c r="D3136" s="361" t="s">
        <v>7041</v>
      </c>
      <c r="E3136" s="361" t="s">
        <v>15170</v>
      </c>
      <c r="F3136" s="361" t="s">
        <v>16190</v>
      </c>
      <c r="G3136" s="361" t="s">
        <v>15151</v>
      </c>
      <c r="H3136" s="361">
        <v>809</v>
      </c>
      <c r="I3136" s="363" t="s">
        <v>15074</v>
      </c>
      <c r="J3136" s="363" t="s">
        <v>12791</v>
      </c>
      <c r="K3136" s="360" t="s">
        <v>7975</v>
      </c>
      <c r="L3136" s="360" t="s">
        <v>15171</v>
      </c>
      <c r="M3136" s="360"/>
      <c r="N3136" s="363" t="s">
        <v>16278</v>
      </c>
      <c r="O3136" s="363" t="s">
        <v>13844</v>
      </c>
      <c r="P3136" s="363" t="s">
        <v>15172</v>
      </c>
      <c r="Q3136" s="363" t="s">
        <v>15173</v>
      </c>
      <c r="R3136" s="363" t="s">
        <v>16279</v>
      </c>
      <c r="S3136" s="363" t="s">
        <v>10521</v>
      </c>
      <c r="T3136" s="419" t="str">
        <f t="shared" si="97"/>
        <v>809Xã Đôn Châu</v>
      </c>
      <c r="U3136" t="e">
        <f>VLOOKUP(S3136,'DM CQT mới'!$E$7:$E$132,1,)</f>
        <v>#N/A</v>
      </c>
      <c r="V3136" s="360" t="s">
        <v>15171</v>
      </c>
      <c r="W3136" s="363" t="s">
        <v>16278</v>
      </c>
      <c r="X3136" t="b">
        <f t="shared" si="96"/>
        <v>0</v>
      </c>
    </row>
    <row r="3137" spans="1:24" ht="45" hidden="1">
      <c r="A3137" s="360" t="s">
        <v>15169</v>
      </c>
      <c r="B3137" s="361" t="s">
        <v>12708</v>
      </c>
      <c r="C3137" s="361">
        <v>3</v>
      </c>
      <c r="D3137" s="361" t="s">
        <v>7041</v>
      </c>
      <c r="E3137" s="361" t="s">
        <v>15170</v>
      </c>
      <c r="F3137" s="361" t="s">
        <v>16190</v>
      </c>
      <c r="G3137" s="361" t="s">
        <v>15151</v>
      </c>
      <c r="H3137" s="361">
        <v>809</v>
      </c>
      <c r="I3137" s="363" t="s">
        <v>15074</v>
      </c>
      <c r="J3137" s="363" t="s">
        <v>12791</v>
      </c>
      <c r="K3137" s="360" t="s">
        <v>7975</v>
      </c>
      <c r="L3137" s="360" t="s">
        <v>15171</v>
      </c>
      <c r="M3137" s="360"/>
      <c r="N3137" s="363" t="s">
        <v>16278</v>
      </c>
      <c r="O3137" s="363" t="s">
        <v>13844</v>
      </c>
      <c r="P3137" s="363" t="s">
        <v>15172</v>
      </c>
      <c r="Q3137" s="363" t="s">
        <v>15173</v>
      </c>
      <c r="R3137" s="363" t="s">
        <v>16279</v>
      </c>
      <c r="S3137" s="363" t="s">
        <v>10522</v>
      </c>
      <c r="T3137" s="419" t="str">
        <f t="shared" si="97"/>
        <v>809Xã Ngũ Lạc</v>
      </c>
      <c r="U3137" t="e">
        <f>VLOOKUP(S3137,'DM CQT mới'!$E$7:$E$132,1,)</f>
        <v>#N/A</v>
      </c>
      <c r="V3137" s="360" t="s">
        <v>15171</v>
      </c>
      <c r="W3137" s="363" t="s">
        <v>16278</v>
      </c>
      <c r="X3137" t="b">
        <f t="shared" si="96"/>
        <v>0</v>
      </c>
    </row>
    <row r="3138" spans="1:24" ht="45" hidden="1">
      <c r="A3138" s="360" t="s">
        <v>15174</v>
      </c>
      <c r="B3138" s="361" t="s">
        <v>12708</v>
      </c>
      <c r="C3138" s="361">
        <v>4</v>
      </c>
      <c r="D3138" s="361" t="s">
        <v>6862</v>
      </c>
      <c r="E3138" s="361" t="s">
        <v>15175</v>
      </c>
      <c r="F3138" s="361" t="s">
        <v>16192</v>
      </c>
      <c r="G3138" s="361" t="s">
        <v>6849</v>
      </c>
      <c r="H3138" s="361">
        <v>809</v>
      </c>
      <c r="I3138" s="363" t="s">
        <v>15074</v>
      </c>
      <c r="J3138" s="363" t="s">
        <v>12791</v>
      </c>
      <c r="K3138" s="360" t="s">
        <v>13811</v>
      </c>
      <c r="L3138" s="360" t="s">
        <v>15176</v>
      </c>
      <c r="M3138" s="360"/>
      <c r="N3138" s="363" t="s">
        <v>16280</v>
      </c>
      <c r="O3138" s="363" t="s">
        <v>13844</v>
      </c>
      <c r="P3138" s="363" t="s">
        <v>6871</v>
      </c>
      <c r="Q3138" s="363" t="s">
        <v>15177</v>
      </c>
      <c r="R3138" s="363" t="s">
        <v>16281</v>
      </c>
      <c r="S3138" s="363" t="s">
        <v>10447</v>
      </c>
      <c r="T3138" s="419" t="str">
        <f t="shared" si="97"/>
        <v>809Phường Bến Tre</v>
      </c>
      <c r="U3138" t="e">
        <f>VLOOKUP(S3138,'DM CQT mới'!$E$7:$E$132,1,)</f>
        <v>#N/A</v>
      </c>
      <c r="V3138" s="360" t="s">
        <v>15176</v>
      </c>
      <c r="W3138" s="363" t="s">
        <v>16280</v>
      </c>
      <c r="X3138" t="b">
        <f t="shared" si="96"/>
        <v>0</v>
      </c>
    </row>
    <row r="3139" spans="1:24" ht="45" hidden="1">
      <c r="A3139" s="360" t="s">
        <v>15174</v>
      </c>
      <c r="B3139" s="361" t="s">
        <v>12708</v>
      </c>
      <c r="C3139" s="361">
        <v>4</v>
      </c>
      <c r="D3139" s="361" t="s">
        <v>6862</v>
      </c>
      <c r="E3139" s="361" t="s">
        <v>15175</v>
      </c>
      <c r="F3139" s="361" t="s">
        <v>16192</v>
      </c>
      <c r="G3139" s="361" t="s">
        <v>6849</v>
      </c>
      <c r="H3139" s="361">
        <v>809</v>
      </c>
      <c r="I3139" s="363" t="s">
        <v>15074</v>
      </c>
      <c r="J3139" s="363" t="s">
        <v>12791</v>
      </c>
      <c r="K3139" s="360" t="s">
        <v>13811</v>
      </c>
      <c r="L3139" s="360" t="s">
        <v>15176</v>
      </c>
      <c r="M3139" s="360"/>
      <c r="N3139" s="363" t="s">
        <v>16280</v>
      </c>
      <c r="O3139" s="363" t="s">
        <v>13844</v>
      </c>
      <c r="P3139" s="363" t="s">
        <v>6871</v>
      </c>
      <c r="Q3139" s="363" t="s">
        <v>15177</v>
      </c>
      <c r="R3139" s="363" t="s">
        <v>16281</v>
      </c>
      <c r="S3139" s="363" t="s">
        <v>10445</v>
      </c>
      <c r="T3139" s="419" t="str">
        <f t="shared" si="97"/>
        <v>809Phường An Hội</v>
      </c>
      <c r="U3139" t="e">
        <f>VLOOKUP(S3139,'DM CQT mới'!$E$7:$E$132,1,)</f>
        <v>#N/A</v>
      </c>
      <c r="V3139" s="360" t="s">
        <v>15176</v>
      </c>
      <c r="W3139" s="363" t="s">
        <v>16280</v>
      </c>
      <c r="X3139" t="b">
        <f t="shared" si="96"/>
        <v>0</v>
      </c>
    </row>
    <row r="3140" spans="1:24" ht="45" hidden="1">
      <c r="A3140" s="360" t="s">
        <v>15174</v>
      </c>
      <c r="B3140" s="361" t="s">
        <v>12708</v>
      </c>
      <c r="C3140" s="361">
        <v>4</v>
      </c>
      <c r="D3140" s="361" t="s">
        <v>6862</v>
      </c>
      <c r="E3140" s="361" t="s">
        <v>15175</v>
      </c>
      <c r="F3140" s="361" t="s">
        <v>16192</v>
      </c>
      <c r="G3140" s="361" t="s">
        <v>6849</v>
      </c>
      <c r="H3140" s="361">
        <v>809</v>
      </c>
      <c r="I3140" s="363" t="s">
        <v>15074</v>
      </c>
      <c r="J3140" s="363" t="s">
        <v>12791</v>
      </c>
      <c r="K3140" s="360" t="s">
        <v>13811</v>
      </c>
      <c r="L3140" s="360" t="s">
        <v>15176</v>
      </c>
      <c r="M3140" s="360"/>
      <c r="N3140" s="363" t="s">
        <v>16280</v>
      </c>
      <c r="O3140" s="363" t="s">
        <v>13844</v>
      </c>
      <c r="P3140" s="363" t="s">
        <v>6871</v>
      </c>
      <c r="Q3140" s="363" t="s">
        <v>15177</v>
      </c>
      <c r="R3140" s="363" t="s">
        <v>16281</v>
      </c>
      <c r="S3140" s="363" t="s">
        <v>10448</v>
      </c>
      <c r="T3140" s="419" t="str">
        <f t="shared" si="97"/>
        <v>809Phường Sơn Đông</v>
      </c>
      <c r="U3140" t="e">
        <f>VLOOKUP(S3140,'DM CQT mới'!$E$7:$E$132,1,)</f>
        <v>#N/A</v>
      </c>
      <c r="V3140" s="360" t="s">
        <v>15176</v>
      </c>
      <c r="W3140" s="363" t="s">
        <v>16280</v>
      </c>
      <c r="X3140" t="b">
        <f t="shared" ref="X3140:X3203" si="98">V3140=D3140</f>
        <v>0</v>
      </c>
    </row>
    <row r="3141" spans="1:24" ht="45" hidden="1">
      <c r="A3141" s="360" t="s">
        <v>15174</v>
      </c>
      <c r="B3141" s="361" t="s">
        <v>12708</v>
      </c>
      <c r="C3141" s="361">
        <v>4</v>
      </c>
      <c r="D3141" s="361" t="s">
        <v>6862</v>
      </c>
      <c r="E3141" s="361" t="s">
        <v>15175</v>
      </c>
      <c r="F3141" s="361" t="s">
        <v>16192</v>
      </c>
      <c r="G3141" s="361" t="s">
        <v>6849</v>
      </c>
      <c r="H3141" s="361">
        <v>809</v>
      </c>
      <c r="I3141" s="363" t="s">
        <v>15074</v>
      </c>
      <c r="J3141" s="363" t="s">
        <v>12791</v>
      </c>
      <c r="K3141" s="360" t="s">
        <v>13811</v>
      </c>
      <c r="L3141" s="360" t="s">
        <v>15176</v>
      </c>
      <c r="M3141" s="360"/>
      <c r="N3141" s="363" t="s">
        <v>16280</v>
      </c>
      <c r="O3141" s="363" t="s">
        <v>13844</v>
      </c>
      <c r="P3141" s="363" t="s">
        <v>6871</v>
      </c>
      <c r="Q3141" s="363" t="s">
        <v>15177</v>
      </c>
      <c r="R3141" s="363" t="s">
        <v>16281</v>
      </c>
      <c r="S3141" s="363" t="s">
        <v>10449</v>
      </c>
      <c r="T3141" s="419" t="str">
        <f t="shared" ref="T3141:T3204" si="99">H3141&amp;S3141</f>
        <v>809Phường Phú Tân</v>
      </c>
      <c r="U3141" t="e">
        <f>VLOOKUP(S3141,'DM CQT mới'!$E$7:$E$132,1,)</f>
        <v>#N/A</v>
      </c>
      <c r="V3141" s="360" t="s">
        <v>15176</v>
      </c>
      <c r="W3141" s="363" t="s">
        <v>16280</v>
      </c>
      <c r="X3141" t="b">
        <f t="shared" si="98"/>
        <v>0</v>
      </c>
    </row>
    <row r="3142" spans="1:24" ht="45" hidden="1">
      <c r="A3142" s="360" t="s">
        <v>15174</v>
      </c>
      <c r="B3142" s="361" t="s">
        <v>12708</v>
      </c>
      <c r="C3142" s="361">
        <v>4</v>
      </c>
      <c r="D3142" s="361" t="s">
        <v>6862</v>
      </c>
      <c r="E3142" s="361" t="s">
        <v>15175</v>
      </c>
      <c r="F3142" s="361" t="s">
        <v>16192</v>
      </c>
      <c r="G3142" s="361" t="s">
        <v>6849</v>
      </c>
      <c r="H3142" s="361">
        <v>809</v>
      </c>
      <c r="I3142" s="363" t="s">
        <v>15074</v>
      </c>
      <c r="J3142" s="363" t="s">
        <v>12791</v>
      </c>
      <c r="K3142" s="360" t="s">
        <v>13811</v>
      </c>
      <c r="L3142" s="360" t="s">
        <v>15176</v>
      </c>
      <c r="M3142" s="360"/>
      <c r="N3142" s="363" t="s">
        <v>16280</v>
      </c>
      <c r="O3142" s="363" t="s">
        <v>13844</v>
      </c>
      <c r="P3142" s="363" t="s">
        <v>6871</v>
      </c>
      <c r="Q3142" s="363" t="s">
        <v>15177</v>
      </c>
      <c r="R3142" s="363" t="s">
        <v>16281</v>
      </c>
      <c r="S3142" s="363" t="s">
        <v>10446</v>
      </c>
      <c r="T3142" s="419" t="str">
        <f t="shared" si="99"/>
        <v>809Phường Phú Khương</v>
      </c>
      <c r="U3142" t="e">
        <f>VLOOKUP(S3142,'DM CQT mới'!$E$7:$E$132,1,)</f>
        <v>#N/A</v>
      </c>
      <c r="V3142" s="360" t="s">
        <v>15176</v>
      </c>
      <c r="W3142" s="363" t="s">
        <v>16280</v>
      </c>
      <c r="X3142" t="b">
        <f t="shared" si="98"/>
        <v>0</v>
      </c>
    </row>
    <row r="3143" spans="1:24" ht="60" hidden="1">
      <c r="A3143" s="360" t="s">
        <v>15178</v>
      </c>
      <c r="B3143" s="361" t="s">
        <v>12708</v>
      </c>
      <c r="C3143" s="361">
        <v>5</v>
      </c>
      <c r="D3143" s="361" t="s">
        <v>6878</v>
      </c>
      <c r="E3143" s="361" t="s">
        <v>15179</v>
      </c>
      <c r="F3143" s="361" t="s">
        <v>16194</v>
      </c>
      <c r="G3143" s="361" t="s">
        <v>6849</v>
      </c>
      <c r="H3143" s="361">
        <v>809</v>
      </c>
      <c r="I3143" s="363" t="s">
        <v>15074</v>
      </c>
      <c r="J3143" s="363" t="s">
        <v>12791</v>
      </c>
      <c r="K3143" s="360" t="s">
        <v>7976</v>
      </c>
      <c r="L3143" s="360" t="s">
        <v>15180</v>
      </c>
      <c r="M3143" s="360"/>
      <c r="N3143" s="363" t="s">
        <v>16282</v>
      </c>
      <c r="O3143" s="363" t="s">
        <v>13844</v>
      </c>
      <c r="P3143" s="363" t="s">
        <v>15181</v>
      </c>
      <c r="Q3143" s="363" t="s">
        <v>15018</v>
      </c>
      <c r="R3143" s="363" t="s">
        <v>16283</v>
      </c>
      <c r="S3143" s="363" t="s">
        <v>9861</v>
      </c>
      <c r="T3143" s="419" t="str">
        <f t="shared" si="99"/>
        <v>809Xã Phú Túc</v>
      </c>
      <c r="U3143" t="e">
        <f>VLOOKUP(S3143,'DM CQT mới'!$E$7:$E$132,1,)</f>
        <v>#N/A</v>
      </c>
      <c r="V3143" s="360" t="s">
        <v>15180</v>
      </c>
      <c r="W3143" s="363" t="s">
        <v>16282</v>
      </c>
      <c r="X3143" t="b">
        <f t="shared" si="98"/>
        <v>0</v>
      </c>
    </row>
    <row r="3144" spans="1:24" ht="60" hidden="1">
      <c r="A3144" s="360" t="s">
        <v>15178</v>
      </c>
      <c r="B3144" s="361" t="s">
        <v>12708</v>
      </c>
      <c r="C3144" s="361">
        <v>5</v>
      </c>
      <c r="D3144" s="361" t="s">
        <v>6878</v>
      </c>
      <c r="E3144" s="361" t="s">
        <v>15179</v>
      </c>
      <c r="F3144" s="361" t="s">
        <v>16194</v>
      </c>
      <c r="G3144" s="361" t="s">
        <v>6849</v>
      </c>
      <c r="H3144" s="361">
        <v>809</v>
      </c>
      <c r="I3144" s="363" t="s">
        <v>15074</v>
      </c>
      <c r="J3144" s="363" t="s">
        <v>12791</v>
      </c>
      <c r="K3144" s="360" t="s">
        <v>7976</v>
      </c>
      <c r="L3144" s="360" t="s">
        <v>15180</v>
      </c>
      <c r="M3144" s="360"/>
      <c r="N3144" s="363" t="s">
        <v>16282</v>
      </c>
      <c r="O3144" s="363" t="s">
        <v>13844</v>
      </c>
      <c r="P3144" s="363" t="s">
        <v>15181</v>
      </c>
      <c r="Q3144" s="363" t="s">
        <v>15018</v>
      </c>
      <c r="R3144" s="363" t="s">
        <v>16283</v>
      </c>
      <c r="S3144" s="363" t="s">
        <v>10450</v>
      </c>
      <c r="T3144" s="419" t="str">
        <f t="shared" si="99"/>
        <v>809Xã Giao Long</v>
      </c>
      <c r="U3144" t="e">
        <f>VLOOKUP(S3144,'DM CQT mới'!$E$7:$E$132,1,)</f>
        <v>#N/A</v>
      </c>
      <c r="V3144" s="360" t="s">
        <v>15180</v>
      </c>
      <c r="W3144" s="363" t="s">
        <v>16282</v>
      </c>
      <c r="X3144" t="b">
        <f t="shared" si="98"/>
        <v>0</v>
      </c>
    </row>
    <row r="3145" spans="1:24" ht="60" hidden="1">
      <c r="A3145" s="360" t="s">
        <v>15178</v>
      </c>
      <c r="B3145" s="361" t="s">
        <v>12708</v>
      </c>
      <c r="C3145" s="361">
        <v>5</v>
      </c>
      <c r="D3145" s="361" t="s">
        <v>6878</v>
      </c>
      <c r="E3145" s="361" t="s">
        <v>15179</v>
      </c>
      <c r="F3145" s="361" t="s">
        <v>16194</v>
      </c>
      <c r="G3145" s="361" t="s">
        <v>6849</v>
      </c>
      <c r="H3145" s="361">
        <v>809</v>
      </c>
      <c r="I3145" s="363" t="s">
        <v>15074</v>
      </c>
      <c r="J3145" s="363" t="s">
        <v>12791</v>
      </c>
      <c r="K3145" s="360" t="s">
        <v>7976</v>
      </c>
      <c r="L3145" s="360" t="s">
        <v>15180</v>
      </c>
      <c r="M3145" s="360"/>
      <c r="N3145" s="363" t="s">
        <v>16282</v>
      </c>
      <c r="O3145" s="363" t="s">
        <v>13844</v>
      </c>
      <c r="P3145" s="363" t="s">
        <v>15181</v>
      </c>
      <c r="Q3145" s="363" t="s">
        <v>15018</v>
      </c>
      <c r="R3145" s="363" t="s">
        <v>16283</v>
      </c>
      <c r="S3145" s="363" t="s">
        <v>10451</v>
      </c>
      <c r="T3145" s="419" t="str">
        <f t="shared" si="99"/>
        <v>809Xã Tiên Thủy</v>
      </c>
      <c r="U3145" t="e">
        <f>VLOOKUP(S3145,'DM CQT mới'!$E$7:$E$132,1,)</f>
        <v>#N/A</v>
      </c>
      <c r="V3145" s="360" t="s">
        <v>15180</v>
      </c>
      <c r="W3145" s="363" t="s">
        <v>16282</v>
      </c>
      <c r="X3145" t="b">
        <f t="shared" si="98"/>
        <v>0</v>
      </c>
    </row>
    <row r="3146" spans="1:24" ht="60" hidden="1">
      <c r="A3146" s="360" t="s">
        <v>15178</v>
      </c>
      <c r="B3146" s="361" t="s">
        <v>12708</v>
      </c>
      <c r="C3146" s="361">
        <v>5</v>
      </c>
      <c r="D3146" s="361" t="s">
        <v>6878</v>
      </c>
      <c r="E3146" s="361" t="s">
        <v>15179</v>
      </c>
      <c r="F3146" s="361" t="s">
        <v>16194</v>
      </c>
      <c r="G3146" s="361" t="s">
        <v>6849</v>
      </c>
      <c r="H3146" s="361">
        <v>809</v>
      </c>
      <c r="I3146" s="363" t="s">
        <v>15074</v>
      </c>
      <c r="J3146" s="363" t="s">
        <v>12791</v>
      </c>
      <c r="K3146" s="360" t="s">
        <v>7976</v>
      </c>
      <c r="L3146" s="360" t="s">
        <v>15180</v>
      </c>
      <c r="M3146" s="360"/>
      <c r="N3146" s="363" t="s">
        <v>16282</v>
      </c>
      <c r="O3146" s="363" t="s">
        <v>13844</v>
      </c>
      <c r="P3146" s="363" t="s">
        <v>15181</v>
      </c>
      <c r="Q3146" s="363" t="s">
        <v>15018</v>
      </c>
      <c r="R3146" s="363" t="s">
        <v>16283</v>
      </c>
      <c r="S3146" s="363" t="s">
        <v>9385</v>
      </c>
      <c r="T3146" s="419" t="str">
        <f t="shared" si="99"/>
        <v>809Xã Tân Phú</v>
      </c>
      <c r="U3146" t="e">
        <f>VLOOKUP(S3146,'DM CQT mới'!$E$7:$E$132,1,)</f>
        <v>#N/A</v>
      </c>
      <c r="V3146" s="360" t="s">
        <v>15180</v>
      </c>
      <c r="W3146" s="363" t="s">
        <v>16282</v>
      </c>
      <c r="X3146" t="b">
        <f t="shared" si="98"/>
        <v>0</v>
      </c>
    </row>
    <row r="3147" spans="1:24" ht="60" hidden="1">
      <c r="A3147" s="360" t="s">
        <v>15178</v>
      </c>
      <c r="B3147" s="361" t="s">
        <v>12708</v>
      </c>
      <c r="C3147" s="361">
        <v>5</v>
      </c>
      <c r="D3147" s="361" t="s">
        <v>6878</v>
      </c>
      <c r="E3147" s="361" t="s">
        <v>15179</v>
      </c>
      <c r="F3147" s="361" t="s">
        <v>16194</v>
      </c>
      <c r="G3147" s="361" t="s">
        <v>6849</v>
      </c>
      <c r="H3147" s="361">
        <v>809</v>
      </c>
      <c r="I3147" s="363" t="s">
        <v>15074</v>
      </c>
      <c r="J3147" s="363" t="s">
        <v>12791</v>
      </c>
      <c r="K3147" s="360" t="s">
        <v>7976</v>
      </c>
      <c r="L3147" s="360" t="s">
        <v>15180</v>
      </c>
      <c r="M3147" s="360"/>
      <c r="N3147" s="363" t="s">
        <v>16282</v>
      </c>
      <c r="O3147" s="363" t="s">
        <v>13844</v>
      </c>
      <c r="P3147" s="363" t="s">
        <v>15181</v>
      </c>
      <c r="Q3147" s="363" t="s">
        <v>15018</v>
      </c>
      <c r="R3147" s="363" t="s">
        <v>16283</v>
      </c>
      <c r="S3147" s="363" t="s">
        <v>10476</v>
      </c>
      <c r="T3147" s="419" t="str">
        <f t="shared" si="99"/>
        <v>809Xã Giồng Trôm</v>
      </c>
      <c r="U3147" t="e">
        <f>VLOOKUP(S3147,'DM CQT mới'!$E$7:$E$132,1,)</f>
        <v>#N/A</v>
      </c>
      <c r="V3147" s="360" t="s">
        <v>15180</v>
      </c>
      <c r="W3147" s="363" t="s">
        <v>16282</v>
      </c>
      <c r="X3147" t="b">
        <f t="shared" si="98"/>
        <v>0</v>
      </c>
    </row>
    <row r="3148" spans="1:24" ht="60" hidden="1">
      <c r="A3148" s="360" t="s">
        <v>15178</v>
      </c>
      <c r="B3148" s="361" t="s">
        <v>12708</v>
      </c>
      <c r="C3148" s="361">
        <v>5</v>
      </c>
      <c r="D3148" s="361" t="s">
        <v>6878</v>
      </c>
      <c r="E3148" s="361" t="s">
        <v>15179</v>
      </c>
      <c r="F3148" s="361" t="s">
        <v>16194</v>
      </c>
      <c r="G3148" s="361" t="s">
        <v>6849</v>
      </c>
      <c r="H3148" s="361">
        <v>809</v>
      </c>
      <c r="I3148" s="363" t="s">
        <v>15074</v>
      </c>
      <c r="J3148" s="363" t="s">
        <v>12791</v>
      </c>
      <c r="K3148" s="360" t="s">
        <v>7976</v>
      </c>
      <c r="L3148" s="360" t="s">
        <v>15180</v>
      </c>
      <c r="M3148" s="360"/>
      <c r="N3148" s="363" t="s">
        <v>16282</v>
      </c>
      <c r="O3148" s="363" t="s">
        <v>13844</v>
      </c>
      <c r="P3148" s="363" t="s">
        <v>15181</v>
      </c>
      <c r="Q3148" s="363" t="s">
        <v>15018</v>
      </c>
      <c r="R3148" s="363" t="s">
        <v>16283</v>
      </c>
      <c r="S3148" s="363" t="s">
        <v>10475</v>
      </c>
      <c r="T3148" s="419" t="str">
        <f t="shared" si="99"/>
        <v>809Xã Hưng Nhượng</v>
      </c>
      <c r="U3148" t="e">
        <f>VLOOKUP(S3148,'DM CQT mới'!$E$7:$E$132,1,)</f>
        <v>#N/A</v>
      </c>
      <c r="V3148" s="360" t="s">
        <v>15180</v>
      </c>
      <c r="W3148" s="363" t="s">
        <v>16282</v>
      </c>
      <c r="X3148" t="b">
        <f t="shared" si="98"/>
        <v>0</v>
      </c>
    </row>
    <row r="3149" spans="1:24" ht="60" hidden="1">
      <c r="A3149" s="360" t="s">
        <v>15178</v>
      </c>
      <c r="B3149" s="361" t="s">
        <v>12708</v>
      </c>
      <c r="C3149" s="361">
        <v>5</v>
      </c>
      <c r="D3149" s="361" t="s">
        <v>6878</v>
      </c>
      <c r="E3149" s="361" t="s">
        <v>15179</v>
      </c>
      <c r="F3149" s="361" t="s">
        <v>16194</v>
      </c>
      <c r="G3149" s="361" t="s">
        <v>6849</v>
      </c>
      <c r="H3149" s="361">
        <v>809</v>
      </c>
      <c r="I3149" s="363" t="s">
        <v>15074</v>
      </c>
      <c r="J3149" s="363" t="s">
        <v>12791</v>
      </c>
      <c r="K3149" s="360" t="s">
        <v>7976</v>
      </c>
      <c r="L3149" s="360" t="s">
        <v>15180</v>
      </c>
      <c r="M3149" s="360"/>
      <c r="N3149" s="363" t="s">
        <v>16282</v>
      </c>
      <c r="O3149" s="363" t="s">
        <v>13844</v>
      </c>
      <c r="P3149" s="363" t="s">
        <v>15181</v>
      </c>
      <c r="Q3149" s="363" t="s">
        <v>15018</v>
      </c>
      <c r="R3149" s="363" t="s">
        <v>16283</v>
      </c>
      <c r="S3149" s="363" t="s">
        <v>10477</v>
      </c>
      <c r="T3149" s="419" t="str">
        <f t="shared" si="99"/>
        <v>809Xã Tân Hào</v>
      </c>
      <c r="U3149" t="e">
        <f>VLOOKUP(S3149,'DM CQT mới'!$E$7:$E$132,1,)</f>
        <v>#N/A</v>
      </c>
      <c r="V3149" s="360" t="s">
        <v>15180</v>
      </c>
      <c r="W3149" s="363" t="s">
        <v>16282</v>
      </c>
      <c r="X3149" t="b">
        <f t="shared" si="98"/>
        <v>0</v>
      </c>
    </row>
    <row r="3150" spans="1:24" ht="60" hidden="1">
      <c r="A3150" s="360" t="s">
        <v>15178</v>
      </c>
      <c r="B3150" s="361" t="s">
        <v>12708</v>
      </c>
      <c r="C3150" s="361">
        <v>5</v>
      </c>
      <c r="D3150" s="361" t="s">
        <v>6878</v>
      </c>
      <c r="E3150" s="361" t="s">
        <v>15179</v>
      </c>
      <c r="F3150" s="361" t="s">
        <v>16194</v>
      </c>
      <c r="G3150" s="361" t="s">
        <v>6849</v>
      </c>
      <c r="H3150" s="361">
        <v>809</v>
      </c>
      <c r="I3150" s="363" t="s">
        <v>15074</v>
      </c>
      <c r="J3150" s="363" t="s">
        <v>12791</v>
      </c>
      <c r="K3150" s="360" t="s">
        <v>7976</v>
      </c>
      <c r="L3150" s="360" t="s">
        <v>15180</v>
      </c>
      <c r="M3150" s="360"/>
      <c r="N3150" s="363" t="s">
        <v>16282</v>
      </c>
      <c r="O3150" s="363" t="s">
        <v>13844</v>
      </c>
      <c r="P3150" s="363" t="s">
        <v>15181</v>
      </c>
      <c r="Q3150" s="363" t="s">
        <v>15018</v>
      </c>
      <c r="R3150" s="363" t="s">
        <v>16283</v>
      </c>
      <c r="S3150" s="363" t="s">
        <v>10478</v>
      </c>
      <c r="T3150" s="419" t="str">
        <f t="shared" si="99"/>
        <v>809Xã Phước Long</v>
      </c>
      <c r="U3150" t="e">
        <f>VLOOKUP(S3150,'DM CQT mới'!$E$7:$E$132,1,)</f>
        <v>#N/A</v>
      </c>
      <c r="V3150" s="360" t="s">
        <v>15180</v>
      </c>
      <c r="W3150" s="363" t="s">
        <v>16282</v>
      </c>
      <c r="X3150" t="b">
        <f t="shared" si="98"/>
        <v>0</v>
      </c>
    </row>
    <row r="3151" spans="1:24" ht="60" hidden="1">
      <c r="A3151" s="360" t="s">
        <v>15178</v>
      </c>
      <c r="B3151" s="361" t="s">
        <v>12708</v>
      </c>
      <c r="C3151" s="361">
        <v>5</v>
      </c>
      <c r="D3151" s="361" t="s">
        <v>6878</v>
      </c>
      <c r="E3151" s="361" t="s">
        <v>15179</v>
      </c>
      <c r="F3151" s="361" t="s">
        <v>16194</v>
      </c>
      <c r="G3151" s="361" t="s">
        <v>6849</v>
      </c>
      <c r="H3151" s="361">
        <v>809</v>
      </c>
      <c r="I3151" s="363" t="s">
        <v>15074</v>
      </c>
      <c r="J3151" s="363" t="s">
        <v>12791</v>
      </c>
      <c r="K3151" s="360" t="s">
        <v>7976</v>
      </c>
      <c r="L3151" s="360" t="s">
        <v>15180</v>
      </c>
      <c r="M3151" s="360"/>
      <c r="N3151" s="363" t="s">
        <v>16282</v>
      </c>
      <c r="O3151" s="363" t="s">
        <v>13844</v>
      </c>
      <c r="P3151" s="363" t="s">
        <v>15181</v>
      </c>
      <c r="Q3151" s="363" t="s">
        <v>15018</v>
      </c>
      <c r="R3151" s="363" t="s">
        <v>16283</v>
      </c>
      <c r="S3151" s="363" t="s">
        <v>10479</v>
      </c>
      <c r="T3151" s="419" t="str">
        <f t="shared" si="99"/>
        <v>809Xã Lương Phú</v>
      </c>
      <c r="U3151" t="e">
        <f>VLOOKUP(S3151,'DM CQT mới'!$E$7:$E$132,1,)</f>
        <v>#N/A</v>
      </c>
      <c r="V3151" s="360" t="s">
        <v>15180</v>
      </c>
      <c r="W3151" s="363" t="s">
        <v>16282</v>
      </c>
      <c r="X3151" t="b">
        <f t="shared" si="98"/>
        <v>0</v>
      </c>
    </row>
    <row r="3152" spans="1:24" ht="60" hidden="1">
      <c r="A3152" s="360" t="s">
        <v>15178</v>
      </c>
      <c r="B3152" s="361" t="s">
        <v>12708</v>
      </c>
      <c r="C3152" s="361">
        <v>5</v>
      </c>
      <c r="D3152" s="361" t="s">
        <v>6878</v>
      </c>
      <c r="E3152" s="361" t="s">
        <v>15179</v>
      </c>
      <c r="F3152" s="361" t="s">
        <v>16194</v>
      </c>
      <c r="G3152" s="361" t="s">
        <v>6849</v>
      </c>
      <c r="H3152" s="361">
        <v>809</v>
      </c>
      <c r="I3152" s="363" t="s">
        <v>15074</v>
      </c>
      <c r="J3152" s="363" t="s">
        <v>12791</v>
      </c>
      <c r="K3152" s="360" t="s">
        <v>7976</v>
      </c>
      <c r="L3152" s="360" t="s">
        <v>15180</v>
      </c>
      <c r="M3152" s="360"/>
      <c r="N3152" s="363" t="s">
        <v>16282</v>
      </c>
      <c r="O3152" s="363" t="s">
        <v>13844</v>
      </c>
      <c r="P3152" s="363" t="s">
        <v>15181</v>
      </c>
      <c r="Q3152" s="363" t="s">
        <v>15018</v>
      </c>
      <c r="R3152" s="363" t="s">
        <v>16283</v>
      </c>
      <c r="S3152" s="363" t="s">
        <v>10480</v>
      </c>
      <c r="T3152" s="419" t="str">
        <f t="shared" si="99"/>
        <v>809Xã Châu Hòa</v>
      </c>
      <c r="U3152" t="e">
        <f>VLOOKUP(S3152,'DM CQT mới'!$E$7:$E$132,1,)</f>
        <v>#N/A</v>
      </c>
      <c r="V3152" s="360" t="s">
        <v>15180</v>
      </c>
      <c r="W3152" s="363" t="s">
        <v>16282</v>
      </c>
      <c r="X3152" t="b">
        <f t="shared" si="98"/>
        <v>0</v>
      </c>
    </row>
    <row r="3153" spans="1:24" ht="60" hidden="1">
      <c r="A3153" s="360" t="s">
        <v>15178</v>
      </c>
      <c r="B3153" s="361" t="s">
        <v>12708</v>
      </c>
      <c r="C3153" s="361">
        <v>5</v>
      </c>
      <c r="D3153" s="361" t="s">
        <v>6878</v>
      </c>
      <c r="E3153" s="361" t="s">
        <v>15179</v>
      </c>
      <c r="F3153" s="361" t="s">
        <v>16194</v>
      </c>
      <c r="G3153" s="361" t="s">
        <v>6849</v>
      </c>
      <c r="H3153" s="361">
        <v>809</v>
      </c>
      <c r="I3153" s="363" t="s">
        <v>15074</v>
      </c>
      <c r="J3153" s="363" t="s">
        <v>12791</v>
      </c>
      <c r="K3153" s="360" t="s">
        <v>7976</v>
      </c>
      <c r="L3153" s="360" t="s">
        <v>15180</v>
      </c>
      <c r="M3153" s="360"/>
      <c r="N3153" s="363" t="s">
        <v>16282</v>
      </c>
      <c r="O3153" s="363" t="s">
        <v>13844</v>
      </c>
      <c r="P3153" s="363" t="s">
        <v>15181</v>
      </c>
      <c r="Q3153" s="363" t="s">
        <v>15018</v>
      </c>
      <c r="R3153" s="363" t="s">
        <v>16283</v>
      </c>
      <c r="S3153" s="363" t="s">
        <v>10481</v>
      </c>
      <c r="T3153" s="419" t="str">
        <f t="shared" si="99"/>
        <v>809Xã Lương Hòa</v>
      </c>
      <c r="U3153" t="e">
        <f>VLOOKUP(S3153,'DM CQT mới'!$E$7:$E$132,1,)</f>
        <v>#N/A</v>
      </c>
      <c r="V3153" s="360" t="s">
        <v>15180</v>
      </c>
      <c r="W3153" s="363" t="s">
        <v>16282</v>
      </c>
      <c r="X3153" t="b">
        <f t="shared" si="98"/>
        <v>0</v>
      </c>
    </row>
    <row r="3154" spans="1:24" ht="75" hidden="1">
      <c r="A3154" s="360" t="s">
        <v>15182</v>
      </c>
      <c r="B3154" s="361" t="s">
        <v>12708</v>
      </c>
      <c r="C3154" s="361">
        <v>6</v>
      </c>
      <c r="D3154" s="361" t="s">
        <v>6927</v>
      </c>
      <c r="E3154" s="361" t="s">
        <v>15183</v>
      </c>
      <c r="F3154" s="361" t="s">
        <v>16284</v>
      </c>
      <c r="G3154" s="361" t="s">
        <v>6849</v>
      </c>
      <c r="H3154" s="361">
        <v>809</v>
      </c>
      <c r="I3154" s="363" t="s">
        <v>15074</v>
      </c>
      <c r="J3154" s="363" t="s">
        <v>12791</v>
      </c>
      <c r="K3154" s="360" t="s">
        <v>7971</v>
      </c>
      <c r="L3154" s="360" t="s">
        <v>15184</v>
      </c>
      <c r="M3154" s="360"/>
      <c r="N3154" s="363" t="s">
        <v>16285</v>
      </c>
      <c r="O3154" s="363" t="s">
        <v>13844</v>
      </c>
      <c r="P3154" s="363" t="s">
        <v>15185</v>
      </c>
      <c r="Q3154" s="363" t="s">
        <v>15186</v>
      </c>
      <c r="R3154" s="363" t="s">
        <v>16286</v>
      </c>
      <c r="S3154" s="363" t="s">
        <v>10470</v>
      </c>
      <c r="T3154" s="419" t="str">
        <f t="shared" si="99"/>
        <v>809Xã Ba Tri</v>
      </c>
      <c r="U3154" t="e">
        <f>VLOOKUP(S3154,'DM CQT mới'!$E$7:$E$132,1,)</f>
        <v>#N/A</v>
      </c>
      <c r="V3154" s="360" t="s">
        <v>15184</v>
      </c>
      <c r="W3154" s="363" t="s">
        <v>16285</v>
      </c>
      <c r="X3154" t="b">
        <f t="shared" si="98"/>
        <v>0</v>
      </c>
    </row>
    <row r="3155" spans="1:24" ht="75" hidden="1">
      <c r="A3155" s="360" t="s">
        <v>15182</v>
      </c>
      <c r="B3155" s="361" t="s">
        <v>12708</v>
      </c>
      <c r="C3155" s="361">
        <v>6</v>
      </c>
      <c r="D3155" s="361" t="s">
        <v>6927</v>
      </c>
      <c r="E3155" s="361" t="s">
        <v>15183</v>
      </c>
      <c r="F3155" s="361" t="s">
        <v>16284</v>
      </c>
      <c r="G3155" s="361" t="s">
        <v>6849</v>
      </c>
      <c r="H3155" s="361">
        <v>809</v>
      </c>
      <c r="I3155" s="363" t="s">
        <v>15074</v>
      </c>
      <c r="J3155" s="363" t="s">
        <v>12791</v>
      </c>
      <c r="K3155" s="360" t="s">
        <v>7971</v>
      </c>
      <c r="L3155" s="360" t="s">
        <v>15184</v>
      </c>
      <c r="M3155" s="360"/>
      <c r="N3155" s="363" t="s">
        <v>16285</v>
      </c>
      <c r="O3155" s="363" t="s">
        <v>13844</v>
      </c>
      <c r="P3155" s="363" t="s">
        <v>15185</v>
      </c>
      <c r="Q3155" s="363" t="s">
        <v>15186</v>
      </c>
      <c r="R3155" s="363" t="s">
        <v>16286</v>
      </c>
      <c r="S3155" s="363" t="s">
        <v>10468</v>
      </c>
      <c r="T3155" s="419" t="str">
        <f t="shared" si="99"/>
        <v>809Xã Tân Thủy</v>
      </c>
      <c r="U3155" t="e">
        <f>VLOOKUP(S3155,'DM CQT mới'!$E$7:$E$132,1,)</f>
        <v>#N/A</v>
      </c>
      <c r="V3155" s="360" t="s">
        <v>15184</v>
      </c>
      <c r="W3155" s="363" t="s">
        <v>16285</v>
      </c>
      <c r="X3155" t="b">
        <f t="shared" si="98"/>
        <v>0</v>
      </c>
    </row>
    <row r="3156" spans="1:24" ht="75" hidden="1">
      <c r="A3156" s="360" t="s">
        <v>15182</v>
      </c>
      <c r="B3156" s="361" t="s">
        <v>12708</v>
      </c>
      <c r="C3156" s="361">
        <v>6</v>
      </c>
      <c r="D3156" s="361" t="s">
        <v>6927</v>
      </c>
      <c r="E3156" s="361" t="s">
        <v>15183</v>
      </c>
      <c r="F3156" s="361" t="s">
        <v>16284</v>
      </c>
      <c r="G3156" s="361" t="s">
        <v>6849</v>
      </c>
      <c r="H3156" s="361">
        <v>809</v>
      </c>
      <c r="I3156" s="363" t="s">
        <v>15074</v>
      </c>
      <c r="J3156" s="363" t="s">
        <v>12791</v>
      </c>
      <c r="K3156" s="360" t="s">
        <v>7971</v>
      </c>
      <c r="L3156" s="360" t="s">
        <v>15184</v>
      </c>
      <c r="M3156" s="360"/>
      <c r="N3156" s="363" t="s">
        <v>16285</v>
      </c>
      <c r="O3156" s="363" t="s">
        <v>13844</v>
      </c>
      <c r="P3156" s="363" t="s">
        <v>15185</v>
      </c>
      <c r="Q3156" s="363" t="s">
        <v>15186</v>
      </c>
      <c r="R3156" s="363" t="s">
        <v>16286</v>
      </c>
      <c r="S3156" s="363" t="s">
        <v>10469</v>
      </c>
      <c r="T3156" s="419" t="str">
        <f t="shared" si="99"/>
        <v>809Xã Bảo Thạnh</v>
      </c>
      <c r="U3156" t="e">
        <f>VLOOKUP(S3156,'DM CQT mới'!$E$7:$E$132,1,)</f>
        <v>#N/A</v>
      </c>
      <c r="V3156" s="360" t="s">
        <v>15184</v>
      </c>
      <c r="W3156" s="363" t="s">
        <v>16285</v>
      </c>
      <c r="X3156" t="b">
        <f t="shared" si="98"/>
        <v>0</v>
      </c>
    </row>
    <row r="3157" spans="1:24" ht="75" hidden="1">
      <c r="A3157" s="360" t="s">
        <v>15182</v>
      </c>
      <c r="B3157" s="361" t="s">
        <v>12708</v>
      </c>
      <c r="C3157" s="361">
        <v>6</v>
      </c>
      <c r="D3157" s="361" t="s">
        <v>6927</v>
      </c>
      <c r="E3157" s="361" t="s">
        <v>15183</v>
      </c>
      <c r="F3157" s="361" t="s">
        <v>16284</v>
      </c>
      <c r="G3157" s="361" t="s">
        <v>6849</v>
      </c>
      <c r="H3157" s="361">
        <v>809</v>
      </c>
      <c r="I3157" s="363" t="s">
        <v>15074</v>
      </c>
      <c r="J3157" s="363" t="s">
        <v>12791</v>
      </c>
      <c r="K3157" s="360" t="s">
        <v>7971</v>
      </c>
      <c r="L3157" s="360" t="s">
        <v>15184</v>
      </c>
      <c r="M3157" s="360"/>
      <c r="N3157" s="363" t="s">
        <v>16285</v>
      </c>
      <c r="O3157" s="363" t="s">
        <v>13844</v>
      </c>
      <c r="P3157" s="363" t="s">
        <v>15185</v>
      </c>
      <c r="Q3157" s="363" t="s">
        <v>15186</v>
      </c>
      <c r="R3157" s="363" t="s">
        <v>16286</v>
      </c>
      <c r="S3157" s="363" t="s">
        <v>10471</v>
      </c>
      <c r="T3157" s="419" t="str">
        <f t="shared" si="99"/>
        <v>809Xã Tân Xuân</v>
      </c>
      <c r="U3157" t="e">
        <f>VLOOKUP(S3157,'DM CQT mới'!$E$7:$E$132,1,)</f>
        <v>#N/A</v>
      </c>
      <c r="V3157" s="360" t="s">
        <v>15184</v>
      </c>
      <c r="W3157" s="363" t="s">
        <v>16285</v>
      </c>
      <c r="X3157" t="b">
        <f t="shared" si="98"/>
        <v>0</v>
      </c>
    </row>
    <row r="3158" spans="1:24" ht="75" hidden="1">
      <c r="A3158" s="360" t="s">
        <v>15182</v>
      </c>
      <c r="B3158" s="361" t="s">
        <v>12708</v>
      </c>
      <c r="C3158" s="361">
        <v>6</v>
      </c>
      <c r="D3158" s="361" t="s">
        <v>6927</v>
      </c>
      <c r="E3158" s="361" t="s">
        <v>15183</v>
      </c>
      <c r="F3158" s="361" t="s">
        <v>16284</v>
      </c>
      <c r="G3158" s="361" t="s">
        <v>6849</v>
      </c>
      <c r="H3158" s="361">
        <v>809</v>
      </c>
      <c r="I3158" s="363" t="s">
        <v>15074</v>
      </c>
      <c r="J3158" s="363" t="s">
        <v>12791</v>
      </c>
      <c r="K3158" s="360" t="s">
        <v>7971</v>
      </c>
      <c r="L3158" s="360" t="s">
        <v>15184</v>
      </c>
      <c r="M3158" s="360"/>
      <c r="N3158" s="363" t="s">
        <v>16285</v>
      </c>
      <c r="O3158" s="363" t="s">
        <v>13844</v>
      </c>
      <c r="P3158" s="363" t="s">
        <v>15185</v>
      </c>
      <c r="Q3158" s="363" t="s">
        <v>15186</v>
      </c>
      <c r="R3158" s="363" t="s">
        <v>16286</v>
      </c>
      <c r="S3158" s="363" t="s">
        <v>10472</v>
      </c>
      <c r="T3158" s="419" t="str">
        <f t="shared" si="99"/>
        <v>809Xã Mỹ Chánh Hòa</v>
      </c>
      <c r="U3158" t="e">
        <f>VLOOKUP(S3158,'DM CQT mới'!$E$7:$E$132,1,)</f>
        <v>#N/A</v>
      </c>
      <c r="V3158" s="360" t="s">
        <v>15184</v>
      </c>
      <c r="W3158" s="363" t="s">
        <v>16285</v>
      </c>
      <c r="X3158" t="b">
        <f t="shared" si="98"/>
        <v>0</v>
      </c>
    </row>
    <row r="3159" spans="1:24" ht="75" hidden="1">
      <c r="A3159" s="360" t="s">
        <v>15182</v>
      </c>
      <c r="B3159" s="361" t="s">
        <v>12708</v>
      </c>
      <c r="C3159" s="361">
        <v>6</v>
      </c>
      <c r="D3159" s="361" t="s">
        <v>6927</v>
      </c>
      <c r="E3159" s="361" t="s">
        <v>15183</v>
      </c>
      <c r="F3159" s="361" t="s">
        <v>16284</v>
      </c>
      <c r="G3159" s="361" t="s">
        <v>6849</v>
      </c>
      <c r="H3159" s="361">
        <v>809</v>
      </c>
      <c r="I3159" s="363" t="s">
        <v>15074</v>
      </c>
      <c r="J3159" s="363" t="s">
        <v>12791</v>
      </c>
      <c r="K3159" s="360" t="s">
        <v>7971</v>
      </c>
      <c r="L3159" s="360" t="s">
        <v>15184</v>
      </c>
      <c r="M3159" s="360"/>
      <c r="N3159" s="363" t="s">
        <v>16285</v>
      </c>
      <c r="O3159" s="363" t="s">
        <v>13844</v>
      </c>
      <c r="P3159" s="363" t="s">
        <v>15185</v>
      </c>
      <c r="Q3159" s="363" t="s">
        <v>15186</v>
      </c>
      <c r="R3159" s="363" t="s">
        <v>16286</v>
      </c>
      <c r="S3159" s="363" t="s">
        <v>10473</v>
      </c>
      <c r="T3159" s="419" t="str">
        <f t="shared" si="99"/>
        <v>809Xã An Ngãi Trung</v>
      </c>
      <c r="U3159" t="e">
        <f>VLOOKUP(S3159,'DM CQT mới'!$E$7:$E$132,1,)</f>
        <v>#N/A</v>
      </c>
      <c r="V3159" s="360" t="s">
        <v>15184</v>
      </c>
      <c r="W3159" s="363" t="s">
        <v>16285</v>
      </c>
      <c r="X3159" t="b">
        <f t="shared" si="98"/>
        <v>0</v>
      </c>
    </row>
    <row r="3160" spans="1:24" ht="75" hidden="1">
      <c r="A3160" s="360" t="s">
        <v>15182</v>
      </c>
      <c r="B3160" s="361" t="s">
        <v>12708</v>
      </c>
      <c r="C3160" s="361">
        <v>6</v>
      </c>
      <c r="D3160" s="361" t="s">
        <v>6927</v>
      </c>
      <c r="E3160" s="361" t="s">
        <v>15183</v>
      </c>
      <c r="F3160" s="361" t="s">
        <v>16284</v>
      </c>
      <c r="G3160" s="361" t="s">
        <v>6849</v>
      </c>
      <c r="H3160" s="361">
        <v>809</v>
      </c>
      <c r="I3160" s="363" t="s">
        <v>15074</v>
      </c>
      <c r="J3160" s="363" t="s">
        <v>12791</v>
      </c>
      <c r="K3160" s="360" t="s">
        <v>7971</v>
      </c>
      <c r="L3160" s="360" t="s">
        <v>15184</v>
      </c>
      <c r="M3160" s="360"/>
      <c r="N3160" s="363" t="s">
        <v>16285</v>
      </c>
      <c r="O3160" s="363" t="s">
        <v>13844</v>
      </c>
      <c r="P3160" s="363" t="s">
        <v>15185</v>
      </c>
      <c r="Q3160" s="363" t="s">
        <v>15186</v>
      </c>
      <c r="R3160" s="363" t="s">
        <v>16286</v>
      </c>
      <c r="S3160" s="363" t="s">
        <v>10474</v>
      </c>
      <c r="T3160" s="419" t="str">
        <f t="shared" si="99"/>
        <v>809Xã An Hiệp</v>
      </c>
      <c r="U3160" t="e">
        <f>VLOOKUP(S3160,'DM CQT mới'!$E$7:$E$132,1,)</f>
        <v>#N/A</v>
      </c>
      <c r="V3160" s="360" t="s">
        <v>15184</v>
      </c>
      <c r="W3160" s="363" t="s">
        <v>16285</v>
      </c>
      <c r="X3160" t="b">
        <f t="shared" si="98"/>
        <v>0</v>
      </c>
    </row>
    <row r="3161" spans="1:24" ht="75" hidden="1">
      <c r="A3161" s="360" t="s">
        <v>15182</v>
      </c>
      <c r="B3161" s="361" t="s">
        <v>12708</v>
      </c>
      <c r="C3161" s="361">
        <v>6</v>
      </c>
      <c r="D3161" s="361" t="s">
        <v>6927</v>
      </c>
      <c r="E3161" s="361" t="s">
        <v>15183</v>
      </c>
      <c r="F3161" s="361" t="s">
        <v>16284</v>
      </c>
      <c r="G3161" s="361" t="s">
        <v>6849</v>
      </c>
      <c r="H3161" s="361">
        <v>809</v>
      </c>
      <c r="I3161" s="363" t="s">
        <v>15074</v>
      </c>
      <c r="J3161" s="363" t="s">
        <v>12791</v>
      </c>
      <c r="K3161" s="360" t="s">
        <v>7971</v>
      </c>
      <c r="L3161" s="360" t="s">
        <v>15184</v>
      </c>
      <c r="M3161" s="360"/>
      <c r="N3161" s="363" t="s">
        <v>16285</v>
      </c>
      <c r="O3161" s="363" t="s">
        <v>13844</v>
      </c>
      <c r="P3161" s="363" t="s">
        <v>15185</v>
      </c>
      <c r="Q3161" s="363" t="s">
        <v>15186</v>
      </c>
      <c r="R3161" s="363" t="s">
        <v>16286</v>
      </c>
      <c r="S3161" s="363" t="s">
        <v>10483</v>
      </c>
      <c r="T3161" s="419" t="str">
        <f t="shared" si="99"/>
        <v>809Xã Bình Đại</v>
      </c>
      <c r="U3161" t="e">
        <f>VLOOKUP(S3161,'DM CQT mới'!$E$7:$E$132,1,)</f>
        <v>#N/A</v>
      </c>
      <c r="V3161" s="360" t="s">
        <v>15184</v>
      </c>
      <c r="W3161" s="363" t="s">
        <v>16285</v>
      </c>
      <c r="X3161" t="b">
        <f t="shared" si="98"/>
        <v>0</v>
      </c>
    </row>
    <row r="3162" spans="1:24" ht="75" hidden="1">
      <c r="A3162" s="360" t="s">
        <v>15182</v>
      </c>
      <c r="B3162" s="361" t="s">
        <v>12708</v>
      </c>
      <c r="C3162" s="361">
        <v>6</v>
      </c>
      <c r="D3162" s="361" t="s">
        <v>6927</v>
      </c>
      <c r="E3162" s="361" t="s">
        <v>15183</v>
      </c>
      <c r="F3162" s="361" t="s">
        <v>16284</v>
      </c>
      <c r="G3162" s="361" t="s">
        <v>6849</v>
      </c>
      <c r="H3162" s="361">
        <v>809</v>
      </c>
      <c r="I3162" s="363" t="s">
        <v>15074</v>
      </c>
      <c r="J3162" s="363" t="s">
        <v>12791</v>
      </c>
      <c r="K3162" s="360" t="s">
        <v>7971</v>
      </c>
      <c r="L3162" s="360" t="s">
        <v>15184</v>
      </c>
      <c r="M3162" s="360"/>
      <c r="N3162" s="363" t="s">
        <v>16285</v>
      </c>
      <c r="O3162" s="363" t="s">
        <v>13844</v>
      </c>
      <c r="P3162" s="363" t="s">
        <v>15185</v>
      </c>
      <c r="Q3162" s="363" t="s">
        <v>15186</v>
      </c>
      <c r="R3162" s="363" t="s">
        <v>16286</v>
      </c>
      <c r="S3162" s="363" t="s">
        <v>10482</v>
      </c>
      <c r="T3162" s="419" t="str">
        <f t="shared" si="99"/>
        <v>809Xã Thới Thuận</v>
      </c>
      <c r="U3162" t="e">
        <f>VLOOKUP(S3162,'DM CQT mới'!$E$7:$E$132,1,)</f>
        <v>#N/A</v>
      </c>
      <c r="V3162" s="360" t="s">
        <v>15184</v>
      </c>
      <c r="W3162" s="363" t="s">
        <v>16285</v>
      </c>
      <c r="X3162" t="b">
        <f t="shared" si="98"/>
        <v>0</v>
      </c>
    </row>
    <row r="3163" spans="1:24" ht="75" hidden="1">
      <c r="A3163" s="360" t="s">
        <v>15182</v>
      </c>
      <c r="B3163" s="361" t="s">
        <v>12708</v>
      </c>
      <c r="C3163" s="361">
        <v>6</v>
      </c>
      <c r="D3163" s="361" t="s">
        <v>6927</v>
      </c>
      <c r="E3163" s="361" t="s">
        <v>15183</v>
      </c>
      <c r="F3163" s="361" t="s">
        <v>16284</v>
      </c>
      <c r="G3163" s="361" t="s">
        <v>6849</v>
      </c>
      <c r="H3163" s="361">
        <v>809</v>
      </c>
      <c r="I3163" s="363" t="s">
        <v>15074</v>
      </c>
      <c r="J3163" s="363" t="s">
        <v>12791</v>
      </c>
      <c r="K3163" s="360" t="s">
        <v>7971</v>
      </c>
      <c r="L3163" s="360" t="s">
        <v>15184</v>
      </c>
      <c r="M3163" s="360"/>
      <c r="N3163" s="363" t="s">
        <v>16285</v>
      </c>
      <c r="O3163" s="363" t="s">
        <v>13844</v>
      </c>
      <c r="P3163" s="363" t="s">
        <v>15185</v>
      </c>
      <c r="Q3163" s="363" t="s">
        <v>15186</v>
      </c>
      <c r="R3163" s="363" t="s">
        <v>16286</v>
      </c>
      <c r="S3163" s="363" t="s">
        <v>10136</v>
      </c>
      <c r="T3163" s="419" t="str">
        <f t="shared" si="99"/>
        <v>809Xã Thạnh Phước</v>
      </c>
      <c r="U3163" t="e">
        <f>VLOOKUP(S3163,'DM CQT mới'!$E$7:$E$132,1,)</f>
        <v>#N/A</v>
      </c>
      <c r="V3163" s="360" t="s">
        <v>15184</v>
      </c>
      <c r="W3163" s="363" t="s">
        <v>16285</v>
      </c>
      <c r="X3163" t="b">
        <f t="shared" si="98"/>
        <v>0</v>
      </c>
    </row>
    <row r="3164" spans="1:24" ht="75" hidden="1">
      <c r="A3164" s="360" t="s">
        <v>15182</v>
      </c>
      <c r="B3164" s="361" t="s">
        <v>12708</v>
      </c>
      <c r="C3164" s="361">
        <v>6</v>
      </c>
      <c r="D3164" s="361" t="s">
        <v>6927</v>
      </c>
      <c r="E3164" s="361" t="s">
        <v>15183</v>
      </c>
      <c r="F3164" s="361" t="s">
        <v>16284</v>
      </c>
      <c r="G3164" s="361" t="s">
        <v>6849</v>
      </c>
      <c r="H3164" s="361">
        <v>809</v>
      </c>
      <c r="I3164" s="363" t="s">
        <v>15074</v>
      </c>
      <c r="J3164" s="363" t="s">
        <v>12791</v>
      </c>
      <c r="K3164" s="360" t="s">
        <v>7971</v>
      </c>
      <c r="L3164" s="360" t="s">
        <v>15184</v>
      </c>
      <c r="M3164" s="360"/>
      <c r="N3164" s="363" t="s">
        <v>16285</v>
      </c>
      <c r="O3164" s="363" t="s">
        <v>13844</v>
      </c>
      <c r="P3164" s="363" t="s">
        <v>15185</v>
      </c>
      <c r="Q3164" s="363" t="s">
        <v>15186</v>
      </c>
      <c r="R3164" s="363" t="s">
        <v>16286</v>
      </c>
      <c r="S3164" s="363" t="s">
        <v>10484</v>
      </c>
      <c r="T3164" s="419" t="str">
        <f t="shared" si="99"/>
        <v>809Xã Thạnh Trị</v>
      </c>
      <c r="U3164" t="e">
        <f>VLOOKUP(S3164,'DM CQT mới'!$E$7:$E$132,1,)</f>
        <v>#N/A</v>
      </c>
      <c r="V3164" s="360" t="s">
        <v>15184</v>
      </c>
      <c r="W3164" s="363" t="s">
        <v>16285</v>
      </c>
      <c r="X3164" t="b">
        <f t="shared" si="98"/>
        <v>0</v>
      </c>
    </row>
    <row r="3165" spans="1:24" ht="75" hidden="1">
      <c r="A3165" s="360" t="s">
        <v>15182</v>
      </c>
      <c r="B3165" s="361" t="s">
        <v>12708</v>
      </c>
      <c r="C3165" s="361">
        <v>6</v>
      </c>
      <c r="D3165" s="361" t="s">
        <v>6927</v>
      </c>
      <c r="E3165" s="361" t="s">
        <v>15183</v>
      </c>
      <c r="F3165" s="361" t="s">
        <v>16284</v>
      </c>
      <c r="G3165" s="361" t="s">
        <v>6849</v>
      </c>
      <c r="H3165" s="361">
        <v>809</v>
      </c>
      <c r="I3165" s="363" t="s">
        <v>15074</v>
      </c>
      <c r="J3165" s="363" t="s">
        <v>12791</v>
      </c>
      <c r="K3165" s="360" t="s">
        <v>7971</v>
      </c>
      <c r="L3165" s="360" t="s">
        <v>15184</v>
      </c>
      <c r="M3165" s="360"/>
      <c r="N3165" s="363" t="s">
        <v>16285</v>
      </c>
      <c r="O3165" s="363" t="s">
        <v>13844</v>
      </c>
      <c r="P3165" s="363" t="s">
        <v>15185</v>
      </c>
      <c r="Q3165" s="363" t="s">
        <v>15186</v>
      </c>
      <c r="R3165" s="363" t="s">
        <v>16286</v>
      </c>
      <c r="S3165" s="363" t="s">
        <v>10485</v>
      </c>
      <c r="T3165" s="419" t="str">
        <f t="shared" si="99"/>
        <v>809Xã Lộc Thuận</v>
      </c>
      <c r="U3165" t="e">
        <f>VLOOKUP(S3165,'DM CQT mới'!$E$7:$E$132,1,)</f>
        <v>#N/A</v>
      </c>
      <c r="V3165" s="360" t="s">
        <v>15184</v>
      </c>
      <c r="W3165" s="363" t="s">
        <v>16285</v>
      </c>
      <c r="X3165" t="b">
        <f t="shared" si="98"/>
        <v>0</v>
      </c>
    </row>
    <row r="3166" spans="1:24" ht="75" hidden="1">
      <c r="A3166" s="360" t="s">
        <v>15182</v>
      </c>
      <c r="B3166" s="361" t="s">
        <v>12708</v>
      </c>
      <c r="C3166" s="361">
        <v>6</v>
      </c>
      <c r="D3166" s="361" t="s">
        <v>6927</v>
      </c>
      <c r="E3166" s="361" t="s">
        <v>15183</v>
      </c>
      <c r="F3166" s="361" t="s">
        <v>16284</v>
      </c>
      <c r="G3166" s="361" t="s">
        <v>6849</v>
      </c>
      <c r="H3166" s="361">
        <v>809</v>
      </c>
      <c r="I3166" s="363" t="s">
        <v>15074</v>
      </c>
      <c r="J3166" s="363" t="s">
        <v>12791</v>
      </c>
      <c r="K3166" s="360" t="s">
        <v>7971</v>
      </c>
      <c r="L3166" s="360" t="s">
        <v>15184</v>
      </c>
      <c r="M3166" s="360"/>
      <c r="N3166" s="363" t="s">
        <v>16285</v>
      </c>
      <c r="O3166" s="363" t="s">
        <v>13844</v>
      </c>
      <c r="P3166" s="363" t="s">
        <v>15185</v>
      </c>
      <c r="Q3166" s="363" t="s">
        <v>15186</v>
      </c>
      <c r="R3166" s="363" t="s">
        <v>16286</v>
      </c>
      <c r="S3166" s="363" t="s">
        <v>10486</v>
      </c>
      <c r="T3166" s="419" t="str">
        <f t="shared" si="99"/>
        <v>809Xã Châu Hưng</v>
      </c>
      <c r="U3166" t="e">
        <f>VLOOKUP(S3166,'DM CQT mới'!$E$7:$E$132,1,)</f>
        <v>#N/A</v>
      </c>
      <c r="V3166" s="360" t="s">
        <v>15184</v>
      </c>
      <c r="W3166" s="363" t="s">
        <v>16285</v>
      </c>
      <c r="X3166" t="b">
        <f t="shared" si="98"/>
        <v>0</v>
      </c>
    </row>
    <row r="3167" spans="1:24" ht="75" hidden="1">
      <c r="A3167" s="360" t="s">
        <v>15182</v>
      </c>
      <c r="B3167" s="361" t="s">
        <v>12708</v>
      </c>
      <c r="C3167" s="361">
        <v>6</v>
      </c>
      <c r="D3167" s="361" t="s">
        <v>6927</v>
      </c>
      <c r="E3167" s="361" t="s">
        <v>15183</v>
      </c>
      <c r="F3167" s="361" t="s">
        <v>16284</v>
      </c>
      <c r="G3167" s="361" t="s">
        <v>6849</v>
      </c>
      <c r="H3167" s="361">
        <v>809</v>
      </c>
      <c r="I3167" s="363" t="s">
        <v>15074</v>
      </c>
      <c r="J3167" s="363" t="s">
        <v>12791</v>
      </c>
      <c r="K3167" s="360" t="s">
        <v>7971</v>
      </c>
      <c r="L3167" s="360" t="s">
        <v>15184</v>
      </c>
      <c r="M3167" s="360"/>
      <c r="N3167" s="363" t="s">
        <v>16285</v>
      </c>
      <c r="O3167" s="363" t="s">
        <v>13844</v>
      </c>
      <c r="P3167" s="363" t="s">
        <v>15185</v>
      </c>
      <c r="Q3167" s="363" t="s">
        <v>15186</v>
      </c>
      <c r="R3167" s="363" t="s">
        <v>16286</v>
      </c>
      <c r="S3167" s="363" t="s">
        <v>9657</v>
      </c>
      <c r="T3167" s="419" t="str">
        <f t="shared" si="99"/>
        <v>809Xã Phú Thuận</v>
      </c>
      <c r="U3167" t="e">
        <f>VLOOKUP(S3167,'DM CQT mới'!$E$7:$E$132,1,)</f>
        <v>#N/A</v>
      </c>
      <c r="V3167" s="360" t="s">
        <v>15184</v>
      </c>
      <c r="W3167" s="363" t="s">
        <v>16285</v>
      </c>
      <c r="X3167" t="b">
        <f t="shared" si="98"/>
        <v>0</v>
      </c>
    </row>
    <row r="3168" spans="1:24" ht="60" hidden="1">
      <c r="A3168" s="360" t="s">
        <v>15187</v>
      </c>
      <c r="B3168" s="361" t="s">
        <v>12708</v>
      </c>
      <c r="C3168" s="361">
        <v>7</v>
      </c>
      <c r="D3168" s="361" t="s">
        <v>6903</v>
      </c>
      <c r="E3168" s="361" t="s">
        <v>15188</v>
      </c>
      <c r="F3168" s="361" t="s">
        <v>16198</v>
      </c>
      <c r="G3168" s="361" t="s">
        <v>6849</v>
      </c>
      <c r="H3168" s="361">
        <v>809</v>
      </c>
      <c r="I3168" s="363" t="s">
        <v>15074</v>
      </c>
      <c r="J3168" s="363" t="s">
        <v>12791</v>
      </c>
      <c r="K3168" s="360" t="s">
        <v>7972</v>
      </c>
      <c r="L3168" s="360" t="s">
        <v>15189</v>
      </c>
      <c r="M3168" s="360"/>
      <c r="N3168" s="363" t="s">
        <v>16287</v>
      </c>
      <c r="O3168" s="363" t="s">
        <v>13844</v>
      </c>
      <c r="P3168" s="363" t="s">
        <v>15190</v>
      </c>
      <c r="Q3168" s="363" t="s">
        <v>15191</v>
      </c>
      <c r="R3168" s="363" t="s">
        <v>16288</v>
      </c>
      <c r="S3168" s="363" t="s">
        <v>12755</v>
      </c>
      <c r="T3168" s="419" t="str">
        <f t="shared" si="99"/>
        <v>809Xã Mỏ Cày</v>
      </c>
      <c r="U3168" t="e">
        <f>VLOOKUP(S3168,'DM CQT mới'!$E$7:$E$132,1,)</f>
        <v>#N/A</v>
      </c>
      <c r="V3168" s="360" t="s">
        <v>15189</v>
      </c>
      <c r="W3168" s="363" t="s">
        <v>16287</v>
      </c>
      <c r="X3168" t="b">
        <f t="shared" si="98"/>
        <v>0</v>
      </c>
    </row>
    <row r="3169" spans="1:24" ht="60" hidden="1">
      <c r="A3169" s="360" t="s">
        <v>15187</v>
      </c>
      <c r="B3169" s="361" t="s">
        <v>12708</v>
      </c>
      <c r="C3169" s="361">
        <v>7</v>
      </c>
      <c r="D3169" s="361" t="s">
        <v>6903</v>
      </c>
      <c r="E3169" s="361" t="s">
        <v>15188</v>
      </c>
      <c r="F3169" s="361" t="s">
        <v>16198</v>
      </c>
      <c r="G3169" s="361" t="s">
        <v>6849</v>
      </c>
      <c r="H3169" s="361">
        <v>809</v>
      </c>
      <c r="I3169" s="363" t="s">
        <v>15074</v>
      </c>
      <c r="J3169" s="363" t="s">
        <v>12791</v>
      </c>
      <c r="K3169" s="360" t="s">
        <v>7972</v>
      </c>
      <c r="L3169" s="360" t="s">
        <v>15189</v>
      </c>
      <c r="M3169" s="360"/>
      <c r="N3169" s="363" t="s">
        <v>16287</v>
      </c>
      <c r="O3169" s="363" t="s">
        <v>13844</v>
      </c>
      <c r="P3169" s="363" t="s">
        <v>15190</v>
      </c>
      <c r="Q3169" s="363" t="s">
        <v>15191</v>
      </c>
      <c r="R3169" s="363" t="s">
        <v>16288</v>
      </c>
      <c r="S3169" s="363" t="s">
        <v>10458</v>
      </c>
      <c r="T3169" s="419" t="str">
        <f t="shared" si="99"/>
        <v>809Xã Đồng Khởi</v>
      </c>
      <c r="U3169" t="e">
        <f>VLOOKUP(S3169,'DM CQT mới'!$E$7:$E$132,1,)</f>
        <v>#N/A</v>
      </c>
      <c r="V3169" s="360" t="s">
        <v>15189</v>
      </c>
      <c r="W3169" s="363" t="s">
        <v>16287</v>
      </c>
      <c r="X3169" t="b">
        <f t="shared" si="98"/>
        <v>0</v>
      </c>
    </row>
    <row r="3170" spans="1:24" ht="60" hidden="1">
      <c r="A3170" s="360" t="s">
        <v>15187</v>
      </c>
      <c r="B3170" s="361" t="s">
        <v>12708</v>
      </c>
      <c r="C3170" s="361">
        <v>7</v>
      </c>
      <c r="D3170" s="361" t="s">
        <v>6903</v>
      </c>
      <c r="E3170" s="361" t="s">
        <v>15188</v>
      </c>
      <c r="F3170" s="361" t="s">
        <v>16198</v>
      </c>
      <c r="G3170" s="361" t="s">
        <v>6849</v>
      </c>
      <c r="H3170" s="361">
        <v>809</v>
      </c>
      <c r="I3170" s="363" t="s">
        <v>15074</v>
      </c>
      <c r="J3170" s="363" t="s">
        <v>12791</v>
      </c>
      <c r="K3170" s="360" t="s">
        <v>7972</v>
      </c>
      <c r="L3170" s="360" t="s">
        <v>15189</v>
      </c>
      <c r="M3170" s="360"/>
      <c r="N3170" s="363" t="s">
        <v>16287</v>
      </c>
      <c r="O3170" s="363" t="s">
        <v>13844</v>
      </c>
      <c r="P3170" s="363" t="s">
        <v>15190</v>
      </c>
      <c r="Q3170" s="363" t="s">
        <v>15191</v>
      </c>
      <c r="R3170" s="363" t="s">
        <v>16288</v>
      </c>
      <c r="S3170" s="363" t="s">
        <v>10459</v>
      </c>
      <c r="T3170" s="419" t="str">
        <f t="shared" si="99"/>
        <v>809Xã Thành Thới</v>
      </c>
      <c r="U3170" t="e">
        <f>VLOOKUP(S3170,'DM CQT mới'!$E$7:$E$132,1,)</f>
        <v>#N/A</v>
      </c>
      <c r="V3170" s="360" t="s">
        <v>15189</v>
      </c>
      <c r="W3170" s="363" t="s">
        <v>16287</v>
      </c>
      <c r="X3170" t="b">
        <f t="shared" si="98"/>
        <v>0</v>
      </c>
    </row>
    <row r="3171" spans="1:24" ht="60" hidden="1">
      <c r="A3171" s="360" t="s">
        <v>15187</v>
      </c>
      <c r="B3171" s="361" t="s">
        <v>12708</v>
      </c>
      <c r="C3171" s="361">
        <v>7</v>
      </c>
      <c r="D3171" s="361" t="s">
        <v>6903</v>
      </c>
      <c r="E3171" s="361" t="s">
        <v>15188</v>
      </c>
      <c r="F3171" s="361" t="s">
        <v>16198</v>
      </c>
      <c r="G3171" s="361" t="s">
        <v>6849</v>
      </c>
      <c r="H3171" s="361">
        <v>809</v>
      </c>
      <c r="I3171" s="363" t="s">
        <v>15074</v>
      </c>
      <c r="J3171" s="363" t="s">
        <v>12791</v>
      </c>
      <c r="K3171" s="360" t="s">
        <v>7972</v>
      </c>
      <c r="L3171" s="360" t="s">
        <v>15189</v>
      </c>
      <c r="M3171" s="360"/>
      <c r="N3171" s="363" t="s">
        <v>16287</v>
      </c>
      <c r="O3171" s="363" t="s">
        <v>13844</v>
      </c>
      <c r="P3171" s="363" t="s">
        <v>15190</v>
      </c>
      <c r="Q3171" s="363" t="s">
        <v>15191</v>
      </c>
      <c r="R3171" s="363" t="s">
        <v>16288</v>
      </c>
      <c r="S3171" s="363" t="s">
        <v>10460</v>
      </c>
      <c r="T3171" s="419" t="str">
        <f t="shared" si="99"/>
        <v>809Xã An Định</v>
      </c>
      <c r="U3171" t="e">
        <f>VLOOKUP(S3171,'DM CQT mới'!$E$7:$E$132,1,)</f>
        <v>#N/A</v>
      </c>
      <c r="V3171" s="360" t="s">
        <v>15189</v>
      </c>
      <c r="W3171" s="363" t="s">
        <v>16287</v>
      </c>
      <c r="X3171" t="b">
        <f t="shared" si="98"/>
        <v>0</v>
      </c>
    </row>
    <row r="3172" spans="1:24" ht="60" hidden="1">
      <c r="A3172" s="360" t="s">
        <v>15187</v>
      </c>
      <c r="B3172" s="361" t="s">
        <v>12708</v>
      </c>
      <c r="C3172" s="361">
        <v>7</v>
      </c>
      <c r="D3172" s="361" t="s">
        <v>6903</v>
      </c>
      <c r="E3172" s="361" t="s">
        <v>15188</v>
      </c>
      <c r="F3172" s="361" t="s">
        <v>16198</v>
      </c>
      <c r="G3172" s="361" t="s">
        <v>6849</v>
      </c>
      <c r="H3172" s="361">
        <v>809</v>
      </c>
      <c r="I3172" s="363" t="s">
        <v>15074</v>
      </c>
      <c r="J3172" s="363" t="s">
        <v>12791</v>
      </c>
      <c r="K3172" s="360" t="s">
        <v>7972</v>
      </c>
      <c r="L3172" s="360" t="s">
        <v>15189</v>
      </c>
      <c r="M3172" s="360"/>
      <c r="N3172" s="363" t="s">
        <v>16287</v>
      </c>
      <c r="O3172" s="363" t="s">
        <v>13844</v>
      </c>
      <c r="P3172" s="363" t="s">
        <v>15190</v>
      </c>
      <c r="Q3172" s="363" t="s">
        <v>15191</v>
      </c>
      <c r="R3172" s="363" t="s">
        <v>16288</v>
      </c>
      <c r="S3172" s="363" t="s">
        <v>10461</v>
      </c>
      <c r="T3172" s="419" t="str">
        <f t="shared" si="99"/>
        <v>809Xã Hương Mỹ</v>
      </c>
      <c r="U3172" t="e">
        <f>VLOOKUP(S3172,'DM CQT mới'!$E$7:$E$132,1,)</f>
        <v>#N/A</v>
      </c>
      <c r="V3172" s="360" t="s">
        <v>15189</v>
      </c>
      <c r="W3172" s="363" t="s">
        <v>16287</v>
      </c>
      <c r="X3172" t="b">
        <f t="shared" si="98"/>
        <v>0</v>
      </c>
    </row>
    <row r="3173" spans="1:24" ht="60" hidden="1">
      <c r="A3173" s="360" t="s">
        <v>15187</v>
      </c>
      <c r="B3173" s="361" t="s">
        <v>12708</v>
      </c>
      <c r="C3173" s="361">
        <v>7</v>
      </c>
      <c r="D3173" s="361" t="s">
        <v>6903</v>
      </c>
      <c r="E3173" s="361" t="s">
        <v>15188</v>
      </c>
      <c r="F3173" s="361" t="s">
        <v>16198</v>
      </c>
      <c r="G3173" s="361" t="s">
        <v>6849</v>
      </c>
      <c r="H3173" s="361">
        <v>809</v>
      </c>
      <c r="I3173" s="363" t="s">
        <v>15074</v>
      </c>
      <c r="J3173" s="363" t="s">
        <v>12791</v>
      </c>
      <c r="K3173" s="360" t="s">
        <v>7972</v>
      </c>
      <c r="L3173" s="360" t="s">
        <v>15189</v>
      </c>
      <c r="M3173" s="360"/>
      <c r="N3173" s="363" t="s">
        <v>16287</v>
      </c>
      <c r="O3173" s="363" t="s">
        <v>13844</v>
      </c>
      <c r="P3173" s="363" t="s">
        <v>15190</v>
      </c>
      <c r="Q3173" s="363" t="s">
        <v>15191</v>
      </c>
      <c r="R3173" s="363" t="s">
        <v>16288</v>
      </c>
      <c r="S3173" s="363" t="s">
        <v>10464</v>
      </c>
      <c r="T3173" s="419" t="str">
        <f t="shared" si="99"/>
        <v>809Xã Thạnh Phú</v>
      </c>
      <c r="U3173" t="e">
        <f>VLOOKUP(S3173,'DM CQT mới'!$E$7:$E$132,1,)</f>
        <v>#N/A</v>
      </c>
      <c r="V3173" s="360" t="s">
        <v>15189</v>
      </c>
      <c r="W3173" s="363" t="s">
        <v>16287</v>
      </c>
      <c r="X3173" t="b">
        <f t="shared" si="98"/>
        <v>0</v>
      </c>
    </row>
    <row r="3174" spans="1:24" ht="60" hidden="1">
      <c r="A3174" s="360" t="s">
        <v>15187</v>
      </c>
      <c r="B3174" s="361" t="s">
        <v>12708</v>
      </c>
      <c r="C3174" s="361">
        <v>7</v>
      </c>
      <c r="D3174" s="361" t="s">
        <v>6903</v>
      </c>
      <c r="E3174" s="361" t="s">
        <v>15188</v>
      </c>
      <c r="F3174" s="361" t="s">
        <v>16198</v>
      </c>
      <c r="G3174" s="361" t="s">
        <v>6849</v>
      </c>
      <c r="H3174" s="361">
        <v>809</v>
      </c>
      <c r="I3174" s="363" t="s">
        <v>15074</v>
      </c>
      <c r="J3174" s="363" t="s">
        <v>12791</v>
      </c>
      <c r="K3174" s="360" t="s">
        <v>7972</v>
      </c>
      <c r="L3174" s="360" t="s">
        <v>15189</v>
      </c>
      <c r="M3174" s="360"/>
      <c r="N3174" s="363" t="s">
        <v>16287</v>
      </c>
      <c r="O3174" s="363" t="s">
        <v>13844</v>
      </c>
      <c r="P3174" s="363" t="s">
        <v>15190</v>
      </c>
      <c r="Q3174" s="363" t="s">
        <v>15191</v>
      </c>
      <c r="R3174" s="363" t="s">
        <v>16288</v>
      </c>
      <c r="S3174" s="363" t="s">
        <v>10462</v>
      </c>
      <c r="T3174" s="419" t="str">
        <f t="shared" si="99"/>
        <v>809Xã Đại Điền</v>
      </c>
      <c r="U3174" t="e">
        <f>VLOOKUP(S3174,'DM CQT mới'!$E$7:$E$132,1,)</f>
        <v>#N/A</v>
      </c>
      <c r="V3174" s="360" t="s">
        <v>15189</v>
      </c>
      <c r="W3174" s="363" t="s">
        <v>16287</v>
      </c>
      <c r="X3174" t="b">
        <f t="shared" si="98"/>
        <v>0</v>
      </c>
    </row>
    <row r="3175" spans="1:24" ht="60" hidden="1">
      <c r="A3175" s="360" t="s">
        <v>15187</v>
      </c>
      <c r="B3175" s="361" t="s">
        <v>12708</v>
      </c>
      <c r="C3175" s="361">
        <v>7</v>
      </c>
      <c r="D3175" s="361" t="s">
        <v>6903</v>
      </c>
      <c r="E3175" s="361" t="s">
        <v>15188</v>
      </c>
      <c r="F3175" s="361" t="s">
        <v>16198</v>
      </c>
      <c r="G3175" s="361" t="s">
        <v>6849</v>
      </c>
      <c r="H3175" s="361">
        <v>809</v>
      </c>
      <c r="I3175" s="363" t="s">
        <v>15074</v>
      </c>
      <c r="J3175" s="363" t="s">
        <v>12791</v>
      </c>
      <c r="K3175" s="360" t="s">
        <v>7972</v>
      </c>
      <c r="L3175" s="360" t="s">
        <v>15189</v>
      </c>
      <c r="M3175" s="360"/>
      <c r="N3175" s="363" t="s">
        <v>16287</v>
      </c>
      <c r="O3175" s="363" t="s">
        <v>13844</v>
      </c>
      <c r="P3175" s="363" t="s">
        <v>15190</v>
      </c>
      <c r="Q3175" s="363" t="s">
        <v>15191</v>
      </c>
      <c r="R3175" s="363" t="s">
        <v>16288</v>
      </c>
      <c r="S3175" s="363" t="s">
        <v>10463</v>
      </c>
      <c r="T3175" s="419" t="str">
        <f t="shared" si="99"/>
        <v>809Xã Quới Điền</v>
      </c>
      <c r="U3175" t="e">
        <f>VLOOKUP(S3175,'DM CQT mới'!$E$7:$E$132,1,)</f>
        <v>#N/A</v>
      </c>
      <c r="V3175" s="360" t="s">
        <v>15189</v>
      </c>
      <c r="W3175" s="363" t="s">
        <v>16287</v>
      </c>
      <c r="X3175" t="b">
        <f t="shared" si="98"/>
        <v>0</v>
      </c>
    </row>
    <row r="3176" spans="1:24" ht="60" hidden="1">
      <c r="A3176" s="360" t="s">
        <v>15187</v>
      </c>
      <c r="B3176" s="361" t="s">
        <v>12708</v>
      </c>
      <c r="C3176" s="361">
        <v>7</v>
      </c>
      <c r="D3176" s="361" t="s">
        <v>6903</v>
      </c>
      <c r="E3176" s="361" t="s">
        <v>15188</v>
      </c>
      <c r="F3176" s="361" t="s">
        <v>16198</v>
      </c>
      <c r="G3176" s="361" t="s">
        <v>6849</v>
      </c>
      <c r="H3176" s="361">
        <v>809</v>
      </c>
      <c r="I3176" s="363" t="s">
        <v>15074</v>
      </c>
      <c r="J3176" s="363" t="s">
        <v>12791</v>
      </c>
      <c r="K3176" s="360" t="s">
        <v>7972</v>
      </c>
      <c r="L3176" s="360" t="s">
        <v>15189</v>
      </c>
      <c r="M3176" s="360"/>
      <c r="N3176" s="363" t="s">
        <v>16287</v>
      </c>
      <c r="O3176" s="363" t="s">
        <v>13844</v>
      </c>
      <c r="P3176" s="363" t="s">
        <v>15190</v>
      </c>
      <c r="Q3176" s="363" t="s">
        <v>15191</v>
      </c>
      <c r="R3176" s="363" t="s">
        <v>16288</v>
      </c>
      <c r="S3176" s="363" t="s">
        <v>10465</v>
      </c>
      <c r="T3176" s="419" t="str">
        <f t="shared" si="99"/>
        <v>809Xã An Qui</v>
      </c>
      <c r="U3176" t="e">
        <f>VLOOKUP(S3176,'DM CQT mới'!$E$7:$E$132,1,)</f>
        <v>#N/A</v>
      </c>
      <c r="V3176" s="360" t="s">
        <v>15189</v>
      </c>
      <c r="W3176" s="363" t="s">
        <v>16287</v>
      </c>
      <c r="X3176" t="b">
        <f t="shared" si="98"/>
        <v>0</v>
      </c>
    </row>
    <row r="3177" spans="1:24" ht="60" hidden="1">
      <c r="A3177" s="360" t="s">
        <v>15187</v>
      </c>
      <c r="B3177" s="361" t="s">
        <v>12708</v>
      </c>
      <c r="C3177" s="361">
        <v>7</v>
      </c>
      <c r="D3177" s="361" t="s">
        <v>6903</v>
      </c>
      <c r="E3177" s="361" t="s">
        <v>15188</v>
      </c>
      <c r="F3177" s="361" t="s">
        <v>16198</v>
      </c>
      <c r="G3177" s="361" t="s">
        <v>6849</v>
      </c>
      <c r="H3177" s="361">
        <v>809</v>
      </c>
      <c r="I3177" s="363" t="s">
        <v>15074</v>
      </c>
      <c r="J3177" s="363" t="s">
        <v>12791</v>
      </c>
      <c r="K3177" s="360" t="s">
        <v>7972</v>
      </c>
      <c r="L3177" s="360" t="s">
        <v>15189</v>
      </c>
      <c r="M3177" s="360"/>
      <c r="N3177" s="363" t="s">
        <v>16287</v>
      </c>
      <c r="O3177" s="363" t="s">
        <v>13844</v>
      </c>
      <c r="P3177" s="363" t="s">
        <v>15190</v>
      </c>
      <c r="Q3177" s="363" t="s">
        <v>15191</v>
      </c>
      <c r="R3177" s="363" t="s">
        <v>16288</v>
      </c>
      <c r="S3177" s="363" t="s">
        <v>10466</v>
      </c>
      <c r="T3177" s="419" t="str">
        <f t="shared" si="99"/>
        <v>809Xã Thạnh Hải</v>
      </c>
      <c r="U3177" t="e">
        <f>VLOOKUP(S3177,'DM CQT mới'!$E$7:$E$132,1,)</f>
        <v>#N/A</v>
      </c>
      <c r="V3177" s="360" t="s">
        <v>15189</v>
      </c>
      <c r="W3177" s="363" t="s">
        <v>16287</v>
      </c>
      <c r="X3177" t="b">
        <f t="shared" si="98"/>
        <v>0</v>
      </c>
    </row>
    <row r="3178" spans="1:24" ht="60" hidden="1">
      <c r="A3178" s="360" t="s">
        <v>15187</v>
      </c>
      <c r="B3178" s="361" t="s">
        <v>12708</v>
      </c>
      <c r="C3178" s="361">
        <v>7</v>
      </c>
      <c r="D3178" s="361" t="s">
        <v>6903</v>
      </c>
      <c r="E3178" s="361" t="s">
        <v>15188</v>
      </c>
      <c r="F3178" s="361" t="s">
        <v>16198</v>
      </c>
      <c r="G3178" s="361" t="s">
        <v>6849</v>
      </c>
      <c r="H3178" s="361">
        <v>809</v>
      </c>
      <c r="I3178" s="363" t="s">
        <v>15074</v>
      </c>
      <c r="J3178" s="363" t="s">
        <v>12791</v>
      </c>
      <c r="K3178" s="360" t="s">
        <v>7972</v>
      </c>
      <c r="L3178" s="360" t="s">
        <v>15189</v>
      </c>
      <c r="M3178" s="360"/>
      <c r="N3178" s="363" t="s">
        <v>16287</v>
      </c>
      <c r="O3178" s="363" t="s">
        <v>13844</v>
      </c>
      <c r="P3178" s="363" t="s">
        <v>15190</v>
      </c>
      <c r="Q3178" s="363" t="s">
        <v>15191</v>
      </c>
      <c r="R3178" s="363" t="s">
        <v>16288</v>
      </c>
      <c r="S3178" s="363" t="s">
        <v>10467</v>
      </c>
      <c r="T3178" s="419" t="str">
        <f t="shared" si="99"/>
        <v>809Xã Thạnh Phong</v>
      </c>
      <c r="U3178" t="e">
        <f>VLOOKUP(S3178,'DM CQT mới'!$E$7:$E$132,1,)</f>
        <v>#N/A</v>
      </c>
      <c r="V3178" s="360" t="s">
        <v>15189</v>
      </c>
      <c r="W3178" s="363" t="s">
        <v>16287</v>
      </c>
      <c r="X3178" t="b">
        <f t="shared" si="98"/>
        <v>0</v>
      </c>
    </row>
    <row r="3179" spans="1:24" ht="45" hidden="1">
      <c r="A3179" s="360" t="s">
        <v>15192</v>
      </c>
      <c r="B3179" s="361" t="s">
        <v>12708</v>
      </c>
      <c r="C3179" s="361">
        <v>8</v>
      </c>
      <c r="D3179" s="361" t="s">
        <v>6890</v>
      </c>
      <c r="E3179" s="361" t="s">
        <v>15193</v>
      </c>
      <c r="F3179" s="361" t="s">
        <v>16201</v>
      </c>
      <c r="G3179" s="361" t="s">
        <v>6849</v>
      </c>
      <c r="H3179" s="361">
        <v>809</v>
      </c>
      <c r="I3179" s="363" t="s">
        <v>15074</v>
      </c>
      <c r="J3179" s="363" t="s">
        <v>12791</v>
      </c>
      <c r="K3179" s="360" t="s">
        <v>8001</v>
      </c>
      <c r="L3179" s="360" t="s">
        <v>15194</v>
      </c>
      <c r="M3179" s="360"/>
      <c r="N3179" s="363" t="s">
        <v>16289</v>
      </c>
      <c r="O3179" s="363" t="s">
        <v>13844</v>
      </c>
      <c r="P3179" s="363" t="s">
        <v>15195</v>
      </c>
      <c r="Q3179" s="363" t="s">
        <v>15196</v>
      </c>
      <c r="R3179" s="363" t="s">
        <v>16290</v>
      </c>
      <c r="S3179" s="363" t="s">
        <v>10453</v>
      </c>
      <c r="T3179" s="419" t="str">
        <f t="shared" si="99"/>
        <v>809Xã Chợ Lách</v>
      </c>
      <c r="U3179" t="e">
        <f>VLOOKUP(S3179,'DM CQT mới'!$E$7:$E$132,1,)</f>
        <v>#N/A</v>
      </c>
      <c r="V3179" s="360" t="s">
        <v>15194</v>
      </c>
      <c r="W3179" s="363" t="s">
        <v>16289</v>
      </c>
      <c r="X3179" t="b">
        <f t="shared" si="98"/>
        <v>0</v>
      </c>
    </row>
    <row r="3180" spans="1:24" ht="45" hidden="1">
      <c r="A3180" s="360" t="s">
        <v>15192</v>
      </c>
      <c r="B3180" s="361" t="s">
        <v>12708</v>
      </c>
      <c r="C3180" s="361">
        <v>8</v>
      </c>
      <c r="D3180" s="361" t="s">
        <v>6890</v>
      </c>
      <c r="E3180" s="361" t="s">
        <v>15193</v>
      </c>
      <c r="F3180" s="361" t="s">
        <v>16201</v>
      </c>
      <c r="G3180" s="361" t="s">
        <v>6849</v>
      </c>
      <c r="H3180" s="361">
        <v>809</v>
      </c>
      <c r="I3180" s="363" t="s">
        <v>15074</v>
      </c>
      <c r="J3180" s="363" t="s">
        <v>12791</v>
      </c>
      <c r="K3180" s="360" t="s">
        <v>8001</v>
      </c>
      <c r="L3180" s="360" t="s">
        <v>15194</v>
      </c>
      <c r="M3180" s="360"/>
      <c r="N3180" s="363" t="s">
        <v>16289</v>
      </c>
      <c r="O3180" s="363" t="s">
        <v>13844</v>
      </c>
      <c r="P3180" s="363" t="s">
        <v>15195</v>
      </c>
      <c r="Q3180" s="363" t="s">
        <v>15196</v>
      </c>
      <c r="R3180" s="363" t="s">
        <v>16290</v>
      </c>
      <c r="S3180" s="363" t="s">
        <v>10452</v>
      </c>
      <c r="T3180" s="419" t="str">
        <f t="shared" si="99"/>
        <v>809Xã Phú Phụng</v>
      </c>
      <c r="U3180" t="e">
        <f>VLOOKUP(S3180,'DM CQT mới'!$E$7:$E$132,1,)</f>
        <v>#N/A</v>
      </c>
      <c r="V3180" s="360" t="s">
        <v>15194</v>
      </c>
      <c r="W3180" s="363" t="s">
        <v>16289</v>
      </c>
      <c r="X3180" t="b">
        <f t="shared" si="98"/>
        <v>0</v>
      </c>
    </row>
    <row r="3181" spans="1:24" ht="45" hidden="1">
      <c r="A3181" s="360" t="s">
        <v>15192</v>
      </c>
      <c r="B3181" s="361" t="s">
        <v>12708</v>
      </c>
      <c r="C3181" s="361">
        <v>8</v>
      </c>
      <c r="D3181" s="361" t="s">
        <v>6890</v>
      </c>
      <c r="E3181" s="361" t="s">
        <v>15193</v>
      </c>
      <c r="F3181" s="361" t="s">
        <v>16201</v>
      </c>
      <c r="G3181" s="361" t="s">
        <v>6849</v>
      </c>
      <c r="H3181" s="361">
        <v>809</v>
      </c>
      <c r="I3181" s="363" t="s">
        <v>15074</v>
      </c>
      <c r="J3181" s="363" t="s">
        <v>12791</v>
      </c>
      <c r="K3181" s="360" t="s">
        <v>8001</v>
      </c>
      <c r="L3181" s="360" t="s">
        <v>15194</v>
      </c>
      <c r="M3181" s="360"/>
      <c r="N3181" s="363" t="s">
        <v>16289</v>
      </c>
      <c r="O3181" s="363" t="s">
        <v>13844</v>
      </c>
      <c r="P3181" s="363" t="s">
        <v>15195</v>
      </c>
      <c r="Q3181" s="363" t="s">
        <v>15196</v>
      </c>
      <c r="R3181" s="363" t="s">
        <v>16290</v>
      </c>
      <c r="S3181" s="363" t="s">
        <v>8610</v>
      </c>
      <c r="T3181" s="419" t="str">
        <f t="shared" si="99"/>
        <v>809Xã Vĩnh Thành</v>
      </c>
      <c r="U3181" t="e">
        <f>VLOOKUP(S3181,'DM CQT mới'!$E$7:$E$132,1,)</f>
        <v>#N/A</v>
      </c>
      <c r="V3181" s="360" t="s">
        <v>15194</v>
      </c>
      <c r="W3181" s="363" t="s">
        <v>16289</v>
      </c>
      <c r="X3181" t="b">
        <f t="shared" si="98"/>
        <v>0</v>
      </c>
    </row>
    <row r="3182" spans="1:24" ht="45" hidden="1">
      <c r="A3182" s="360" t="s">
        <v>15192</v>
      </c>
      <c r="B3182" s="361" t="s">
        <v>12708</v>
      </c>
      <c r="C3182" s="361">
        <v>8</v>
      </c>
      <c r="D3182" s="361" t="s">
        <v>6890</v>
      </c>
      <c r="E3182" s="361" t="s">
        <v>15193</v>
      </c>
      <c r="F3182" s="361" t="s">
        <v>16201</v>
      </c>
      <c r="G3182" s="361" t="s">
        <v>6849</v>
      </c>
      <c r="H3182" s="361">
        <v>809</v>
      </c>
      <c r="I3182" s="363" t="s">
        <v>15074</v>
      </c>
      <c r="J3182" s="363" t="s">
        <v>12791</v>
      </c>
      <c r="K3182" s="360" t="s">
        <v>8001</v>
      </c>
      <c r="L3182" s="360" t="s">
        <v>15194</v>
      </c>
      <c r="M3182" s="360"/>
      <c r="N3182" s="363" t="s">
        <v>16289</v>
      </c>
      <c r="O3182" s="363" t="s">
        <v>13844</v>
      </c>
      <c r="P3182" s="363" t="s">
        <v>15195</v>
      </c>
      <c r="Q3182" s="363" t="s">
        <v>15196</v>
      </c>
      <c r="R3182" s="363" t="s">
        <v>16290</v>
      </c>
      <c r="S3182" s="363" t="s">
        <v>10454</v>
      </c>
      <c r="T3182" s="419" t="str">
        <f t="shared" si="99"/>
        <v>809Xã Hưng Khánh Trung</v>
      </c>
      <c r="U3182" t="e">
        <f>VLOOKUP(S3182,'DM CQT mới'!$E$7:$E$132,1,)</f>
        <v>#N/A</v>
      </c>
      <c r="V3182" s="360" t="s">
        <v>15194</v>
      </c>
      <c r="W3182" s="363" t="s">
        <v>16289</v>
      </c>
      <c r="X3182" t="b">
        <f t="shared" si="98"/>
        <v>0</v>
      </c>
    </row>
    <row r="3183" spans="1:24" ht="45" hidden="1">
      <c r="A3183" s="360" t="s">
        <v>15192</v>
      </c>
      <c r="B3183" s="361" t="s">
        <v>12708</v>
      </c>
      <c r="C3183" s="361">
        <v>8</v>
      </c>
      <c r="D3183" s="361" t="s">
        <v>6890</v>
      </c>
      <c r="E3183" s="361" t="s">
        <v>15193</v>
      </c>
      <c r="F3183" s="361" t="s">
        <v>16201</v>
      </c>
      <c r="G3183" s="361" t="s">
        <v>6849</v>
      </c>
      <c r="H3183" s="361">
        <v>809</v>
      </c>
      <c r="I3183" s="363" t="s">
        <v>15074</v>
      </c>
      <c r="J3183" s="363" t="s">
        <v>12791</v>
      </c>
      <c r="K3183" s="360" t="s">
        <v>8001</v>
      </c>
      <c r="L3183" s="360" t="s">
        <v>15194</v>
      </c>
      <c r="M3183" s="360"/>
      <c r="N3183" s="363" t="s">
        <v>16289</v>
      </c>
      <c r="O3183" s="363" t="s">
        <v>13844</v>
      </c>
      <c r="P3183" s="363" t="s">
        <v>15195</v>
      </c>
      <c r="Q3183" s="363" t="s">
        <v>15196</v>
      </c>
      <c r="R3183" s="363" t="s">
        <v>16290</v>
      </c>
      <c r="S3183" s="363" t="s">
        <v>10455</v>
      </c>
      <c r="T3183" s="419" t="str">
        <f t="shared" si="99"/>
        <v>809Xã Phước Mỹ Trung</v>
      </c>
      <c r="U3183" t="e">
        <f>VLOOKUP(S3183,'DM CQT mới'!$E$7:$E$132,1,)</f>
        <v>#N/A</v>
      </c>
      <c r="V3183" s="360" t="s">
        <v>15194</v>
      </c>
      <c r="W3183" s="363" t="s">
        <v>16289</v>
      </c>
      <c r="X3183" t="b">
        <f t="shared" si="98"/>
        <v>0</v>
      </c>
    </row>
    <row r="3184" spans="1:24" ht="45" hidden="1">
      <c r="A3184" s="360" t="s">
        <v>15192</v>
      </c>
      <c r="B3184" s="361" t="s">
        <v>12708</v>
      </c>
      <c r="C3184" s="361">
        <v>8</v>
      </c>
      <c r="D3184" s="361" t="s">
        <v>6890</v>
      </c>
      <c r="E3184" s="361" t="s">
        <v>15193</v>
      </c>
      <c r="F3184" s="361" t="s">
        <v>16201</v>
      </c>
      <c r="G3184" s="361" t="s">
        <v>6849</v>
      </c>
      <c r="H3184" s="361">
        <v>809</v>
      </c>
      <c r="I3184" s="363" t="s">
        <v>15074</v>
      </c>
      <c r="J3184" s="363" t="s">
        <v>12791</v>
      </c>
      <c r="K3184" s="360" t="s">
        <v>8001</v>
      </c>
      <c r="L3184" s="360" t="s">
        <v>15194</v>
      </c>
      <c r="M3184" s="360"/>
      <c r="N3184" s="363" t="s">
        <v>16289</v>
      </c>
      <c r="O3184" s="363" t="s">
        <v>13844</v>
      </c>
      <c r="P3184" s="363" t="s">
        <v>15195</v>
      </c>
      <c r="Q3184" s="363" t="s">
        <v>15196</v>
      </c>
      <c r="R3184" s="363" t="s">
        <v>16290</v>
      </c>
      <c r="S3184" s="363" t="s">
        <v>10456</v>
      </c>
      <c r="T3184" s="419" t="str">
        <f t="shared" si="99"/>
        <v>809Xã Tân Thành Bình</v>
      </c>
      <c r="U3184" t="e">
        <f>VLOOKUP(S3184,'DM CQT mới'!$E$7:$E$132,1,)</f>
        <v>#N/A</v>
      </c>
      <c r="V3184" s="360" t="s">
        <v>15194</v>
      </c>
      <c r="W3184" s="363" t="s">
        <v>16289</v>
      </c>
      <c r="X3184" t="b">
        <f t="shared" si="98"/>
        <v>0</v>
      </c>
    </row>
    <row r="3185" spans="1:24" ht="45" hidden="1">
      <c r="A3185" s="360" t="s">
        <v>15192</v>
      </c>
      <c r="B3185" s="361" t="s">
        <v>12708</v>
      </c>
      <c r="C3185" s="361">
        <v>8</v>
      </c>
      <c r="D3185" s="361" t="s">
        <v>6890</v>
      </c>
      <c r="E3185" s="361" t="s">
        <v>15193</v>
      </c>
      <c r="F3185" s="361" t="s">
        <v>16201</v>
      </c>
      <c r="G3185" s="361" t="s">
        <v>6849</v>
      </c>
      <c r="H3185" s="361">
        <v>809</v>
      </c>
      <c r="I3185" s="363" t="s">
        <v>15074</v>
      </c>
      <c r="J3185" s="363" t="s">
        <v>12791</v>
      </c>
      <c r="K3185" s="360" t="s">
        <v>8001</v>
      </c>
      <c r="L3185" s="360" t="s">
        <v>15194</v>
      </c>
      <c r="M3185" s="360"/>
      <c r="N3185" s="363" t="s">
        <v>16289</v>
      </c>
      <c r="O3185" s="363" t="s">
        <v>13844</v>
      </c>
      <c r="P3185" s="363" t="s">
        <v>15195</v>
      </c>
      <c r="Q3185" s="363" t="s">
        <v>15196</v>
      </c>
      <c r="R3185" s="363" t="s">
        <v>16290</v>
      </c>
      <c r="S3185" s="363" t="s">
        <v>10457</v>
      </c>
      <c r="T3185" s="419" t="str">
        <f t="shared" si="99"/>
        <v>809Xã Nhuận Phú Tân</v>
      </c>
      <c r="U3185" t="e">
        <f>VLOOKUP(S3185,'DM CQT mới'!$E$7:$E$132,1,)</f>
        <v>#N/A</v>
      </c>
      <c r="V3185" s="360" t="s">
        <v>15194</v>
      </c>
      <c r="W3185" s="363" t="s">
        <v>16289</v>
      </c>
      <c r="X3185" t="b">
        <f t="shared" si="98"/>
        <v>0</v>
      </c>
    </row>
    <row r="3186" spans="1:24" ht="60" hidden="1">
      <c r="A3186" s="360" t="s">
        <v>15197</v>
      </c>
      <c r="B3186" s="361" t="s">
        <v>12913</v>
      </c>
      <c r="C3186" s="361">
        <v>0</v>
      </c>
      <c r="D3186" s="361" t="s">
        <v>7585</v>
      </c>
      <c r="E3186" s="361" t="s">
        <v>15198</v>
      </c>
      <c r="F3186" s="361" t="s">
        <v>16291</v>
      </c>
      <c r="G3186" s="361" t="s">
        <v>7575</v>
      </c>
      <c r="H3186" s="361" t="s">
        <v>7956</v>
      </c>
      <c r="I3186" s="363" t="s">
        <v>15199</v>
      </c>
      <c r="J3186" s="363" t="s">
        <v>12913</v>
      </c>
      <c r="K3186" s="360" t="s">
        <v>13875</v>
      </c>
      <c r="L3186" s="360" t="s">
        <v>7585</v>
      </c>
      <c r="M3186" s="360" t="s">
        <v>15198</v>
      </c>
      <c r="N3186" s="363" t="s">
        <v>16292</v>
      </c>
      <c r="O3186" s="363" t="s">
        <v>13745</v>
      </c>
      <c r="P3186" s="363" t="s">
        <v>15200</v>
      </c>
      <c r="Q3186" s="363" t="s">
        <v>15201</v>
      </c>
      <c r="R3186" s="363" t="s">
        <v>16293</v>
      </c>
      <c r="S3186" s="363" t="s">
        <v>10622</v>
      </c>
      <c r="T3186" s="419" t="str">
        <f t="shared" si="99"/>
        <v>813Phường Vĩnh Thông</v>
      </c>
      <c r="U3186" t="e">
        <f>VLOOKUP(S3186,'DM CQT mới'!$E$7:$E$132,1,)</f>
        <v>#N/A</v>
      </c>
      <c r="V3186" s="360" t="s">
        <v>7585</v>
      </c>
      <c r="W3186" s="363" t="s">
        <v>16292</v>
      </c>
      <c r="X3186" t="b">
        <f t="shared" si="98"/>
        <v>1</v>
      </c>
    </row>
    <row r="3187" spans="1:24" ht="60" hidden="1">
      <c r="A3187" s="360" t="s">
        <v>15197</v>
      </c>
      <c r="B3187" s="361" t="s">
        <v>12913</v>
      </c>
      <c r="C3187" s="361">
        <v>0</v>
      </c>
      <c r="D3187" s="361" t="s">
        <v>7585</v>
      </c>
      <c r="E3187" s="361" t="s">
        <v>15198</v>
      </c>
      <c r="F3187" s="361" t="s">
        <v>16291</v>
      </c>
      <c r="G3187" s="361" t="s">
        <v>7575</v>
      </c>
      <c r="H3187" s="361" t="s">
        <v>7956</v>
      </c>
      <c r="I3187" s="363" t="s">
        <v>15199</v>
      </c>
      <c r="J3187" s="363" t="s">
        <v>12913</v>
      </c>
      <c r="K3187" s="360" t="s">
        <v>13875</v>
      </c>
      <c r="L3187" s="360" t="s">
        <v>7585</v>
      </c>
      <c r="M3187" s="360" t="s">
        <v>15198</v>
      </c>
      <c r="N3187" s="363" t="s">
        <v>16292</v>
      </c>
      <c r="O3187" s="363" t="s">
        <v>13745</v>
      </c>
      <c r="P3187" s="363" t="s">
        <v>15200</v>
      </c>
      <c r="Q3187" s="363" t="s">
        <v>15201</v>
      </c>
      <c r="R3187" s="363" t="s">
        <v>16293</v>
      </c>
      <c r="S3187" s="363" t="s">
        <v>10623</v>
      </c>
      <c r="T3187" s="419" t="str">
        <f t="shared" si="99"/>
        <v>813Phường Rạch Giá</v>
      </c>
      <c r="U3187" t="e">
        <f>VLOOKUP(S3187,'DM CQT mới'!$E$7:$E$132,1,)</f>
        <v>#N/A</v>
      </c>
      <c r="V3187" s="360" t="s">
        <v>7585</v>
      </c>
      <c r="W3187" s="363" t="s">
        <v>16292</v>
      </c>
      <c r="X3187" t="b">
        <f t="shared" si="98"/>
        <v>1</v>
      </c>
    </row>
    <row r="3188" spans="1:24" ht="60" hidden="1">
      <c r="A3188" s="360" t="s">
        <v>15197</v>
      </c>
      <c r="B3188" s="361" t="s">
        <v>12913</v>
      </c>
      <c r="C3188" s="361">
        <v>0</v>
      </c>
      <c r="D3188" s="361" t="s">
        <v>7585</v>
      </c>
      <c r="E3188" s="361" t="s">
        <v>15198</v>
      </c>
      <c r="F3188" s="361" t="s">
        <v>16291</v>
      </c>
      <c r="G3188" s="361" t="s">
        <v>7575</v>
      </c>
      <c r="H3188" s="361" t="s">
        <v>7956</v>
      </c>
      <c r="I3188" s="363" t="s">
        <v>15199</v>
      </c>
      <c r="J3188" s="363" t="s">
        <v>12913</v>
      </c>
      <c r="K3188" s="360" t="s">
        <v>13875</v>
      </c>
      <c r="L3188" s="360" t="s">
        <v>7585</v>
      </c>
      <c r="M3188" s="360" t="s">
        <v>15198</v>
      </c>
      <c r="N3188" s="363" t="s">
        <v>16292</v>
      </c>
      <c r="O3188" s="363" t="s">
        <v>13745</v>
      </c>
      <c r="P3188" s="363" t="s">
        <v>15200</v>
      </c>
      <c r="Q3188" s="363" t="s">
        <v>15201</v>
      </c>
      <c r="R3188" s="363" t="s">
        <v>16293</v>
      </c>
      <c r="S3188" s="363" t="s">
        <v>10621</v>
      </c>
      <c r="T3188" s="419" t="str">
        <f t="shared" si="99"/>
        <v>813Đặc khu Kiên Hải</v>
      </c>
      <c r="U3188" t="e">
        <f>VLOOKUP(S3188,'DM CQT mới'!$E$7:$E$132,1,)</f>
        <v>#N/A</v>
      </c>
      <c r="V3188" s="360" t="s">
        <v>7585</v>
      </c>
      <c r="W3188" s="363" t="s">
        <v>16292</v>
      </c>
      <c r="X3188" t="b">
        <f t="shared" si="98"/>
        <v>1</v>
      </c>
    </row>
    <row r="3189" spans="1:24" ht="60" hidden="1">
      <c r="A3189" s="360" t="s">
        <v>15197</v>
      </c>
      <c r="B3189" s="361" t="s">
        <v>12913</v>
      </c>
      <c r="C3189" s="361">
        <v>0</v>
      </c>
      <c r="D3189" s="361" t="s">
        <v>7585</v>
      </c>
      <c r="E3189" s="361" t="s">
        <v>15198</v>
      </c>
      <c r="F3189" s="361" t="s">
        <v>16291</v>
      </c>
      <c r="G3189" s="361" t="s">
        <v>7575</v>
      </c>
      <c r="H3189" s="361" t="s">
        <v>7956</v>
      </c>
      <c r="I3189" s="363" t="s">
        <v>15199</v>
      </c>
      <c r="J3189" s="363" t="s">
        <v>12913</v>
      </c>
      <c r="K3189" s="360" t="s">
        <v>13875</v>
      </c>
      <c r="L3189" s="360" t="s">
        <v>7585</v>
      </c>
      <c r="M3189" s="360" t="s">
        <v>15198</v>
      </c>
      <c r="N3189" s="363" t="s">
        <v>16292</v>
      </c>
      <c r="O3189" s="363" t="s">
        <v>13745</v>
      </c>
      <c r="P3189" s="363" t="s">
        <v>15200</v>
      </c>
      <c r="Q3189" s="363" t="s">
        <v>15201</v>
      </c>
      <c r="R3189" s="363" t="s">
        <v>16293</v>
      </c>
      <c r="S3189" s="363" t="s">
        <v>10047</v>
      </c>
      <c r="T3189" s="419" t="str">
        <f t="shared" si="99"/>
        <v>813Xã Tân Hội</v>
      </c>
      <c r="U3189" t="e">
        <f>VLOOKUP(S3189,'DM CQT mới'!$E$7:$E$132,1,)</f>
        <v>#N/A</v>
      </c>
      <c r="V3189" s="360" t="s">
        <v>7585</v>
      </c>
      <c r="W3189" s="363" t="s">
        <v>16292</v>
      </c>
      <c r="X3189" t="b">
        <f t="shared" si="98"/>
        <v>1</v>
      </c>
    </row>
    <row r="3190" spans="1:24" ht="60" hidden="1">
      <c r="A3190" s="360" t="s">
        <v>15197</v>
      </c>
      <c r="B3190" s="361" t="s">
        <v>12913</v>
      </c>
      <c r="C3190" s="361">
        <v>0</v>
      </c>
      <c r="D3190" s="361" t="s">
        <v>7585</v>
      </c>
      <c r="E3190" s="361" t="s">
        <v>15198</v>
      </c>
      <c r="F3190" s="361" t="s">
        <v>16291</v>
      </c>
      <c r="G3190" s="361" t="s">
        <v>7575</v>
      </c>
      <c r="H3190" s="361" t="s">
        <v>7956</v>
      </c>
      <c r="I3190" s="363" t="s">
        <v>15199</v>
      </c>
      <c r="J3190" s="363" t="s">
        <v>12913</v>
      </c>
      <c r="K3190" s="360" t="s">
        <v>13875</v>
      </c>
      <c r="L3190" s="360" t="s">
        <v>7585</v>
      </c>
      <c r="M3190" s="360" t="s">
        <v>15198</v>
      </c>
      <c r="N3190" s="363" t="s">
        <v>16292</v>
      </c>
      <c r="O3190" s="363" t="s">
        <v>13745</v>
      </c>
      <c r="P3190" s="363" t="s">
        <v>15200</v>
      </c>
      <c r="Q3190" s="363" t="s">
        <v>15201</v>
      </c>
      <c r="R3190" s="363" t="s">
        <v>16293</v>
      </c>
      <c r="S3190" s="363" t="s">
        <v>9653</v>
      </c>
      <c r="T3190" s="419" t="str">
        <f t="shared" si="99"/>
        <v>813Xã Tân Hiệp</v>
      </c>
      <c r="U3190" t="e">
        <f>VLOOKUP(S3190,'DM CQT mới'!$E$7:$E$132,1,)</f>
        <v>#N/A</v>
      </c>
      <c r="V3190" s="360" t="s">
        <v>7585</v>
      </c>
      <c r="W3190" s="363" t="s">
        <v>16292</v>
      </c>
      <c r="X3190" t="b">
        <f t="shared" si="98"/>
        <v>1</v>
      </c>
    </row>
    <row r="3191" spans="1:24" ht="60" hidden="1">
      <c r="A3191" s="360" t="s">
        <v>15197</v>
      </c>
      <c r="B3191" s="361" t="s">
        <v>12913</v>
      </c>
      <c r="C3191" s="361">
        <v>0</v>
      </c>
      <c r="D3191" s="361" t="s">
        <v>7585</v>
      </c>
      <c r="E3191" s="361" t="s">
        <v>15198</v>
      </c>
      <c r="F3191" s="361" t="s">
        <v>16291</v>
      </c>
      <c r="G3191" s="361" t="s">
        <v>7575</v>
      </c>
      <c r="H3191" s="361" t="s">
        <v>7956</v>
      </c>
      <c r="I3191" s="363" t="s">
        <v>15199</v>
      </c>
      <c r="J3191" s="363" t="s">
        <v>12913</v>
      </c>
      <c r="K3191" s="360" t="s">
        <v>13875</v>
      </c>
      <c r="L3191" s="360" t="s">
        <v>7585</v>
      </c>
      <c r="M3191" s="360" t="s">
        <v>15198</v>
      </c>
      <c r="N3191" s="363" t="s">
        <v>16292</v>
      </c>
      <c r="O3191" s="363" t="s">
        <v>13745</v>
      </c>
      <c r="P3191" s="363" t="s">
        <v>15200</v>
      </c>
      <c r="Q3191" s="363" t="s">
        <v>15201</v>
      </c>
      <c r="R3191" s="363" t="s">
        <v>16293</v>
      </c>
      <c r="S3191" s="363" t="s">
        <v>10613</v>
      </c>
      <c r="T3191" s="419" t="str">
        <f t="shared" si="99"/>
        <v>813Xã Thạnh Đông</v>
      </c>
      <c r="U3191" t="e">
        <f>VLOOKUP(S3191,'DM CQT mới'!$E$7:$E$132,1,)</f>
        <v>#N/A</v>
      </c>
      <c r="V3191" s="360" t="s">
        <v>7585</v>
      </c>
      <c r="W3191" s="363" t="s">
        <v>16292</v>
      </c>
      <c r="X3191" t="b">
        <f t="shared" si="98"/>
        <v>1</v>
      </c>
    </row>
    <row r="3192" spans="1:24" ht="60" hidden="1">
      <c r="A3192" s="360" t="s">
        <v>15197</v>
      </c>
      <c r="B3192" s="361" t="s">
        <v>12913</v>
      </c>
      <c r="C3192" s="361">
        <v>0</v>
      </c>
      <c r="D3192" s="361" t="s">
        <v>7585</v>
      </c>
      <c r="E3192" s="361" t="s">
        <v>15198</v>
      </c>
      <c r="F3192" s="361" t="s">
        <v>16291</v>
      </c>
      <c r="G3192" s="361" t="s">
        <v>7575</v>
      </c>
      <c r="H3192" s="361" t="s">
        <v>7956</v>
      </c>
      <c r="I3192" s="363" t="s">
        <v>15199</v>
      </c>
      <c r="J3192" s="363" t="s">
        <v>12913</v>
      </c>
      <c r="K3192" s="360" t="s">
        <v>13875</v>
      </c>
      <c r="L3192" s="360" t="s">
        <v>7585</v>
      </c>
      <c r="M3192" s="360" t="s">
        <v>15198</v>
      </c>
      <c r="N3192" s="363" t="s">
        <v>16292</v>
      </c>
      <c r="O3192" s="363" t="s">
        <v>13745</v>
      </c>
      <c r="P3192" s="363" t="s">
        <v>15200</v>
      </c>
      <c r="Q3192" s="363" t="s">
        <v>15201</v>
      </c>
      <c r="R3192" s="363" t="s">
        <v>16293</v>
      </c>
      <c r="S3192" s="363" t="s">
        <v>10614</v>
      </c>
      <c r="T3192" s="419" t="str">
        <f t="shared" si="99"/>
        <v>813Xã Thạnh Lộc</v>
      </c>
      <c r="U3192" t="e">
        <f>VLOOKUP(S3192,'DM CQT mới'!$E$7:$E$132,1,)</f>
        <v>#N/A</v>
      </c>
      <c r="V3192" s="360" t="s">
        <v>7585</v>
      </c>
      <c r="W3192" s="363" t="s">
        <v>16292</v>
      </c>
      <c r="X3192" t="b">
        <f t="shared" si="98"/>
        <v>1</v>
      </c>
    </row>
    <row r="3193" spans="1:24" ht="60" hidden="1">
      <c r="A3193" s="360" t="s">
        <v>15197</v>
      </c>
      <c r="B3193" s="361" t="s">
        <v>12913</v>
      </c>
      <c r="C3193" s="361">
        <v>0</v>
      </c>
      <c r="D3193" s="361" t="s">
        <v>7585</v>
      </c>
      <c r="E3193" s="361" t="s">
        <v>15198</v>
      </c>
      <c r="F3193" s="361" t="s">
        <v>16291</v>
      </c>
      <c r="G3193" s="361" t="s">
        <v>7575</v>
      </c>
      <c r="H3193" s="361" t="s">
        <v>7956</v>
      </c>
      <c r="I3193" s="363" t="s">
        <v>15199</v>
      </c>
      <c r="J3193" s="363" t="s">
        <v>12913</v>
      </c>
      <c r="K3193" s="360" t="s">
        <v>13875</v>
      </c>
      <c r="L3193" s="360" t="s">
        <v>7585</v>
      </c>
      <c r="M3193" s="360" t="s">
        <v>15198</v>
      </c>
      <c r="N3193" s="363" t="s">
        <v>16292</v>
      </c>
      <c r="O3193" s="363" t="s">
        <v>13745</v>
      </c>
      <c r="P3193" s="363" t="s">
        <v>15200</v>
      </c>
      <c r="Q3193" s="363" t="s">
        <v>15201</v>
      </c>
      <c r="R3193" s="363" t="s">
        <v>16293</v>
      </c>
      <c r="S3193" s="363" t="s">
        <v>10192</v>
      </c>
      <c r="T3193" s="419" t="str">
        <f t="shared" si="99"/>
        <v>813Xã Châu Thành</v>
      </c>
      <c r="U3193" t="e">
        <f>VLOOKUP(S3193,'DM CQT mới'!$E$7:$E$132,1,)</f>
        <v>#N/A</v>
      </c>
      <c r="V3193" s="360" t="s">
        <v>7585</v>
      </c>
      <c r="W3193" s="363" t="s">
        <v>16292</v>
      </c>
      <c r="X3193" t="b">
        <f t="shared" si="98"/>
        <v>1</v>
      </c>
    </row>
    <row r="3194" spans="1:24" ht="60" hidden="1">
      <c r="A3194" s="360" t="s">
        <v>15197</v>
      </c>
      <c r="B3194" s="361" t="s">
        <v>12913</v>
      </c>
      <c r="C3194" s="361">
        <v>0</v>
      </c>
      <c r="D3194" s="361" t="s">
        <v>7585</v>
      </c>
      <c r="E3194" s="361" t="s">
        <v>15198</v>
      </c>
      <c r="F3194" s="361" t="s">
        <v>16291</v>
      </c>
      <c r="G3194" s="361" t="s">
        <v>7575</v>
      </c>
      <c r="H3194" s="361" t="s">
        <v>7956</v>
      </c>
      <c r="I3194" s="363" t="s">
        <v>15199</v>
      </c>
      <c r="J3194" s="363" t="s">
        <v>12913</v>
      </c>
      <c r="K3194" s="360" t="s">
        <v>13875</v>
      </c>
      <c r="L3194" s="360" t="s">
        <v>7585</v>
      </c>
      <c r="M3194" s="360" t="s">
        <v>15198</v>
      </c>
      <c r="N3194" s="363" t="s">
        <v>16292</v>
      </c>
      <c r="O3194" s="363" t="s">
        <v>13745</v>
      </c>
      <c r="P3194" s="363" t="s">
        <v>15200</v>
      </c>
      <c r="Q3194" s="363" t="s">
        <v>15201</v>
      </c>
      <c r="R3194" s="363" t="s">
        <v>16293</v>
      </c>
      <c r="S3194" s="363" t="s">
        <v>8030</v>
      </c>
      <c r="T3194" s="419" t="str">
        <f t="shared" si="99"/>
        <v>813Xã Bình An</v>
      </c>
      <c r="U3194" t="e">
        <f>VLOOKUP(S3194,'DM CQT mới'!$E$7:$E$132,1,)</f>
        <v>#N/A</v>
      </c>
      <c r="V3194" s="360" t="s">
        <v>7585</v>
      </c>
      <c r="W3194" s="363" t="s">
        <v>16292</v>
      </c>
      <c r="X3194" t="b">
        <f t="shared" si="98"/>
        <v>1</v>
      </c>
    </row>
    <row r="3195" spans="1:24" ht="60" hidden="1">
      <c r="A3195" s="360"/>
      <c r="B3195" s="361" t="s">
        <v>13877</v>
      </c>
      <c r="C3195" s="361" t="s">
        <v>13877</v>
      </c>
      <c r="D3195" s="361" t="s">
        <v>13877</v>
      </c>
      <c r="E3195" s="361" t="s">
        <v>13877</v>
      </c>
      <c r="F3195" s="361" t="s">
        <v>13877</v>
      </c>
      <c r="G3195" s="361" t="s">
        <v>15202</v>
      </c>
      <c r="H3195" s="361" t="s">
        <v>7958</v>
      </c>
      <c r="I3195" s="363" t="s">
        <v>15202</v>
      </c>
      <c r="J3195" s="363" t="s">
        <v>12913</v>
      </c>
      <c r="K3195" s="360" t="s">
        <v>13878</v>
      </c>
      <c r="L3195" s="360" t="s">
        <v>7833</v>
      </c>
      <c r="M3195" s="360" t="s">
        <v>15203</v>
      </c>
      <c r="N3195" s="363" t="s">
        <v>16294</v>
      </c>
      <c r="O3195" s="363" t="s">
        <v>13877</v>
      </c>
      <c r="P3195" s="363" t="s">
        <v>7824</v>
      </c>
      <c r="Q3195" s="363" t="s">
        <v>15204</v>
      </c>
      <c r="R3195" s="363"/>
      <c r="S3195" s="363"/>
      <c r="T3195" s="419" t="str">
        <f t="shared" si="99"/>
        <v>823</v>
      </c>
      <c r="V3195" s="360" t="s">
        <v>7833</v>
      </c>
      <c r="W3195" s="363" t="s">
        <v>16294</v>
      </c>
      <c r="X3195" t="b">
        <f t="shared" si="98"/>
        <v>0</v>
      </c>
    </row>
    <row r="3196" spans="1:24" ht="75" hidden="1">
      <c r="A3196" s="360" t="s">
        <v>15205</v>
      </c>
      <c r="B3196" s="361" t="s">
        <v>12913</v>
      </c>
      <c r="C3196" s="361">
        <v>1</v>
      </c>
      <c r="D3196" s="361" t="s">
        <v>7650</v>
      </c>
      <c r="E3196" s="361" t="s">
        <v>15206</v>
      </c>
      <c r="F3196" s="361" t="s">
        <v>16295</v>
      </c>
      <c r="G3196" s="361" t="s">
        <v>7575</v>
      </c>
      <c r="H3196" s="361" t="s">
        <v>7956</v>
      </c>
      <c r="I3196" s="363" t="s">
        <v>15199</v>
      </c>
      <c r="J3196" s="363" t="s">
        <v>12913</v>
      </c>
      <c r="K3196" s="360">
        <v>1</v>
      </c>
      <c r="L3196" s="360" t="s">
        <v>7650</v>
      </c>
      <c r="M3196" s="360" t="s">
        <v>15206</v>
      </c>
      <c r="N3196" s="363" t="s">
        <v>16295</v>
      </c>
      <c r="O3196" s="363" t="s">
        <v>13745</v>
      </c>
      <c r="P3196" s="363" t="s">
        <v>15207</v>
      </c>
      <c r="Q3196" s="363" t="s">
        <v>15208</v>
      </c>
      <c r="R3196" s="363" t="s">
        <v>16296</v>
      </c>
      <c r="S3196" s="363" t="s">
        <v>10605</v>
      </c>
      <c r="T3196" s="419" t="str">
        <f t="shared" si="99"/>
        <v>813Xã Tây Yên</v>
      </c>
      <c r="U3196" t="e">
        <f>VLOOKUP(S3196,'DM CQT mới'!$E$7:$E$132,1,)</f>
        <v>#N/A</v>
      </c>
      <c r="V3196" s="360" t="s">
        <v>7650</v>
      </c>
      <c r="W3196" s="363" t="s">
        <v>16295</v>
      </c>
      <c r="X3196" t="b">
        <f t="shared" si="98"/>
        <v>1</v>
      </c>
    </row>
    <row r="3197" spans="1:24" ht="75" hidden="1">
      <c r="A3197" s="360" t="s">
        <v>15205</v>
      </c>
      <c r="B3197" s="361" t="s">
        <v>12913</v>
      </c>
      <c r="C3197" s="361">
        <v>1</v>
      </c>
      <c r="D3197" s="361" t="s">
        <v>7650</v>
      </c>
      <c r="E3197" s="361" t="s">
        <v>15206</v>
      </c>
      <c r="F3197" s="361" t="s">
        <v>16295</v>
      </c>
      <c r="G3197" s="361" t="s">
        <v>7575</v>
      </c>
      <c r="H3197" s="361" t="s">
        <v>7956</v>
      </c>
      <c r="I3197" s="363" t="s">
        <v>15199</v>
      </c>
      <c r="J3197" s="363" t="s">
        <v>12913</v>
      </c>
      <c r="K3197" s="360">
        <v>1</v>
      </c>
      <c r="L3197" s="360" t="s">
        <v>7650</v>
      </c>
      <c r="M3197" s="360" t="s">
        <v>15206</v>
      </c>
      <c r="N3197" s="363" t="s">
        <v>16295</v>
      </c>
      <c r="O3197" s="363" t="s">
        <v>13745</v>
      </c>
      <c r="P3197" s="363" t="s">
        <v>15207</v>
      </c>
      <c r="Q3197" s="363" t="s">
        <v>15208</v>
      </c>
      <c r="R3197" s="363" t="s">
        <v>16296</v>
      </c>
      <c r="S3197" s="363" t="s">
        <v>10606</v>
      </c>
      <c r="T3197" s="419" t="str">
        <f t="shared" si="99"/>
        <v>813Xã Đông Thái</v>
      </c>
      <c r="U3197" t="e">
        <f>VLOOKUP(S3197,'DM CQT mới'!$E$7:$E$132,1,)</f>
        <v>#N/A</v>
      </c>
      <c r="V3197" s="360" t="s">
        <v>7650</v>
      </c>
      <c r="W3197" s="363" t="s">
        <v>16295</v>
      </c>
      <c r="X3197" t="b">
        <f t="shared" si="98"/>
        <v>1</v>
      </c>
    </row>
    <row r="3198" spans="1:24" ht="75" hidden="1">
      <c r="A3198" s="360" t="s">
        <v>15205</v>
      </c>
      <c r="B3198" s="361" t="s">
        <v>12913</v>
      </c>
      <c r="C3198" s="361">
        <v>1</v>
      </c>
      <c r="D3198" s="361" t="s">
        <v>7650</v>
      </c>
      <c r="E3198" s="361" t="s">
        <v>15206</v>
      </c>
      <c r="F3198" s="361" t="s">
        <v>16295</v>
      </c>
      <c r="G3198" s="361" t="s">
        <v>7575</v>
      </c>
      <c r="H3198" s="361" t="s">
        <v>7956</v>
      </c>
      <c r="I3198" s="363" t="s">
        <v>15199</v>
      </c>
      <c r="J3198" s="363" t="s">
        <v>12913</v>
      </c>
      <c r="K3198" s="360">
        <v>1</v>
      </c>
      <c r="L3198" s="360" t="s">
        <v>7650</v>
      </c>
      <c r="M3198" s="360" t="s">
        <v>15206</v>
      </c>
      <c r="N3198" s="363" t="s">
        <v>16295</v>
      </c>
      <c r="O3198" s="363" t="s">
        <v>13745</v>
      </c>
      <c r="P3198" s="363" t="s">
        <v>15207</v>
      </c>
      <c r="Q3198" s="363" t="s">
        <v>15208</v>
      </c>
      <c r="R3198" s="363" t="s">
        <v>16296</v>
      </c>
      <c r="S3198" s="363" t="s">
        <v>10607</v>
      </c>
      <c r="T3198" s="419" t="str">
        <f t="shared" si="99"/>
        <v>813Xã An Biên</v>
      </c>
      <c r="U3198" t="e">
        <f>VLOOKUP(S3198,'DM CQT mới'!$E$7:$E$132,1,)</f>
        <v>#N/A</v>
      </c>
      <c r="V3198" s="360" t="s">
        <v>7650</v>
      </c>
      <c r="W3198" s="363" t="s">
        <v>16295</v>
      </c>
      <c r="X3198" t="b">
        <f t="shared" si="98"/>
        <v>1</v>
      </c>
    </row>
    <row r="3199" spans="1:24" ht="75" hidden="1">
      <c r="A3199" s="360" t="s">
        <v>15205</v>
      </c>
      <c r="B3199" s="361" t="s">
        <v>12913</v>
      </c>
      <c r="C3199" s="361">
        <v>1</v>
      </c>
      <c r="D3199" s="361" t="s">
        <v>7650</v>
      </c>
      <c r="E3199" s="361" t="s">
        <v>15206</v>
      </c>
      <c r="F3199" s="361" t="s">
        <v>16295</v>
      </c>
      <c r="G3199" s="361" t="s">
        <v>7575</v>
      </c>
      <c r="H3199" s="361" t="s">
        <v>7956</v>
      </c>
      <c r="I3199" s="363" t="s">
        <v>15199</v>
      </c>
      <c r="J3199" s="363" t="s">
        <v>12913</v>
      </c>
      <c r="K3199" s="360">
        <v>1</v>
      </c>
      <c r="L3199" s="360" t="s">
        <v>7650</v>
      </c>
      <c r="M3199" s="360" t="s">
        <v>15206</v>
      </c>
      <c r="N3199" s="363" t="s">
        <v>16295</v>
      </c>
      <c r="O3199" s="363" t="s">
        <v>13745</v>
      </c>
      <c r="P3199" s="363" t="s">
        <v>15207</v>
      </c>
      <c r="Q3199" s="363" t="s">
        <v>15208</v>
      </c>
      <c r="R3199" s="363" t="s">
        <v>16296</v>
      </c>
      <c r="S3199" s="363" t="s">
        <v>15356</v>
      </c>
      <c r="T3199" s="419" t="str">
        <f t="shared" si="99"/>
        <v>813Xã Định Hòa</v>
      </c>
      <c r="U3199" t="e">
        <f>VLOOKUP(S3199,'DM CQT mới'!$E$7:$E$132,1,)</f>
        <v>#N/A</v>
      </c>
      <c r="V3199" s="360" t="s">
        <v>7650</v>
      </c>
      <c r="W3199" s="363" t="s">
        <v>16295</v>
      </c>
      <c r="X3199" t="b">
        <f t="shared" si="98"/>
        <v>1</v>
      </c>
    </row>
    <row r="3200" spans="1:24" ht="75" hidden="1">
      <c r="A3200" s="360" t="s">
        <v>15205</v>
      </c>
      <c r="B3200" s="361" t="s">
        <v>12913</v>
      </c>
      <c r="C3200" s="361">
        <v>1</v>
      </c>
      <c r="D3200" s="361" t="s">
        <v>7650</v>
      </c>
      <c r="E3200" s="361" t="s">
        <v>15206</v>
      </c>
      <c r="F3200" s="361" t="s">
        <v>16295</v>
      </c>
      <c r="G3200" s="361" t="s">
        <v>7575</v>
      </c>
      <c r="H3200" s="361" t="s">
        <v>7956</v>
      </c>
      <c r="I3200" s="363" t="s">
        <v>15199</v>
      </c>
      <c r="J3200" s="363" t="s">
        <v>12913</v>
      </c>
      <c r="K3200" s="360">
        <v>1</v>
      </c>
      <c r="L3200" s="360" t="s">
        <v>7650</v>
      </c>
      <c r="M3200" s="360" t="s">
        <v>15206</v>
      </c>
      <c r="N3200" s="363" t="s">
        <v>16295</v>
      </c>
      <c r="O3200" s="363" t="s">
        <v>13745</v>
      </c>
      <c r="P3200" s="363" t="s">
        <v>15207</v>
      </c>
      <c r="Q3200" s="363" t="s">
        <v>15208</v>
      </c>
      <c r="R3200" s="363" t="s">
        <v>16296</v>
      </c>
      <c r="S3200" s="363" t="s">
        <v>10608</v>
      </c>
      <c r="T3200" s="419" t="str">
        <f t="shared" si="99"/>
        <v>813Xã Gò Quao</v>
      </c>
      <c r="U3200" t="e">
        <f>VLOOKUP(S3200,'DM CQT mới'!$E$7:$E$132,1,)</f>
        <v>#N/A</v>
      </c>
      <c r="V3200" s="360" t="s">
        <v>7650</v>
      </c>
      <c r="W3200" s="363" t="s">
        <v>16295</v>
      </c>
      <c r="X3200" t="b">
        <f t="shared" si="98"/>
        <v>1</v>
      </c>
    </row>
    <row r="3201" spans="1:24" ht="75" hidden="1">
      <c r="A3201" s="360" t="s">
        <v>15205</v>
      </c>
      <c r="B3201" s="361" t="s">
        <v>12913</v>
      </c>
      <c r="C3201" s="361">
        <v>1</v>
      </c>
      <c r="D3201" s="361" t="s">
        <v>7650</v>
      </c>
      <c r="E3201" s="361" t="s">
        <v>15206</v>
      </c>
      <c r="F3201" s="361" t="s">
        <v>16295</v>
      </c>
      <c r="G3201" s="361" t="s">
        <v>7575</v>
      </c>
      <c r="H3201" s="361" t="s">
        <v>7956</v>
      </c>
      <c r="I3201" s="363" t="s">
        <v>15199</v>
      </c>
      <c r="J3201" s="363" t="s">
        <v>12913</v>
      </c>
      <c r="K3201" s="360">
        <v>1</v>
      </c>
      <c r="L3201" s="360" t="s">
        <v>7650</v>
      </c>
      <c r="M3201" s="360" t="s">
        <v>15206</v>
      </c>
      <c r="N3201" s="363" t="s">
        <v>16295</v>
      </c>
      <c r="O3201" s="363" t="s">
        <v>13745</v>
      </c>
      <c r="P3201" s="363" t="s">
        <v>15207</v>
      </c>
      <c r="Q3201" s="363" t="s">
        <v>15208</v>
      </c>
      <c r="R3201" s="363" t="s">
        <v>16296</v>
      </c>
      <c r="S3201" s="363" t="s">
        <v>15407</v>
      </c>
      <c r="T3201" s="419" t="str">
        <f t="shared" si="99"/>
        <v>813Xã Vĩnh Hòa Hưng</v>
      </c>
      <c r="U3201" t="e">
        <f>VLOOKUP(S3201,'DM CQT mới'!$E$7:$E$132,1,)</f>
        <v>#N/A</v>
      </c>
      <c r="V3201" s="360" t="s">
        <v>7650</v>
      </c>
      <c r="W3201" s="363" t="s">
        <v>16295</v>
      </c>
      <c r="X3201" t="b">
        <f t="shared" si="98"/>
        <v>1</v>
      </c>
    </row>
    <row r="3202" spans="1:24" ht="75" hidden="1">
      <c r="A3202" s="360" t="s">
        <v>15205</v>
      </c>
      <c r="B3202" s="361" t="s">
        <v>12913</v>
      </c>
      <c r="C3202" s="361">
        <v>1</v>
      </c>
      <c r="D3202" s="361" t="s">
        <v>7650</v>
      </c>
      <c r="E3202" s="361" t="s">
        <v>15206</v>
      </c>
      <c r="F3202" s="361" t="s">
        <v>16295</v>
      </c>
      <c r="G3202" s="361" t="s">
        <v>7575</v>
      </c>
      <c r="H3202" s="361" t="s">
        <v>7956</v>
      </c>
      <c r="I3202" s="363" t="s">
        <v>15199</v>
      </c>
      <c r="J3202" s="363" t="s">
        <v>12913</v>
      </c>
      <c r="K3202" s="360">
        <v>1</v>
      </c>
      <c r="L3202" s="360" t="s">
        <v>7650</v>
      </c>
      <c r="M3202" s="360" t="s">
        <v>15206</v>
      </c>
      <c r="N3202" s="363" t="s">
        <v>16295</v>
      </c>
      <c r="O3202" s="363" t="s">
        <v>13745</v>
      </c>
      <c r="P3202" s="363" t="s">
        <v>15207</v>
      </c>
      <c r="Q3202" s="363" t="s">
        <v>15208</v>
      </c>
      <c r="R3202" s="363" t="s">
        <v>16296</v>
      </c>
      <c r="S3202" s="363" t="s">
        <v>8122</v>
      </c>
      <c r="T3202" s="419" t="str">
        <f t="shared" si="99"/>
        <v>813Xã Vĩnh Tuy</v>
      </c>
      <c r="U3202" t="e">
        <f>VLOOKUP(S3202,'DM CQT mới'!$E$7:$E$132,1,)</f>
        <v>#N/A</v>
      </c>
      <c r="V3202" s="360" t="s">
        <v>7650</v>
      </c>
      <c r="W3202" s="363" t="s">
        <v>16295</v>
      </c>
      <c r="X3202" t="b">
        <f t="shared" si="98"/>
        <v>1</v>
      </c>
    </row>
    <row r="3203" spans="1:24" ht="75" hidden="1">
      <c r="A3203" s="360" t="s">
        <v>15205</v>
      </c>
      <c r="B3203" s="361" t="s">
        <v>12913</v>
      </c>
      <c r="C3203" s="361">
        <v>1</v>
      </c>
      <c r="D3203" s="361" t="s">
        <v>7650</v>
      </c>
      <c r="E3203" s="361" t="s">
        <v>15206</v>
      </c>
      <c r="F3203" s="361" t="s">
        <v>16295</v>
      </c>
      <c r="G3203" s="361" t="s">
        <v>7575</v>
      </c>
      <c r="H3203" s="361" t="s">
        <v>7956</v>
      </c>
      <c r="I3203" s="363" t="s">
        <v>15199</v>
      </c>
      <c r="J3203" s="363" t="s">
        <v>12913</v>
      </c>
      <c r="K3203" s="360">
        <v>1</v>
      </c>
      <c r="L3203" s="360" t="s">
        <v>7650</v>
      </c>
      <c r="M3203" s="360" t="s">
        <v>15206</v>
      </c>
      <c r="N3203" s="363" t="s">
        <v>16295</v>
      </c>
      <c r="O3203" s="363" t="s">
        <v>13745</v>
      </c>
      <c r="P3203" s="363" t="s">
        <v>15207</v>
      </c>
      <c r="Q3203" s="363" t="s">
        <v>15208</v>
      </c>
      <c r="R3203" s="363" t="s">
        <v>16296</v>
      </c>
      <c r="S3203" s="363" t="s">
        <v>10609</v>
      </c>
      <c r="T3203" s="419" t="str">
        <f t="shared" si="99"/>
        <v>813Xã Giồng Riềng</v>
      </c>
      <c r="U3203" t="e">
        <f>VLOOKUP(S3203,'DM CQT mới'!$E$7:$E$132,1,)</f>
        <v>#N/A</v>
      </c>
      <c r="V3203" s="360" t="s">
        <v>7650</v>
      </c>
      <c r="W3203" s="363" t="s">
        <v>16295</v>
      </c>
      <c r="X3203" t="b">
        <f t="shared" si="98"/>
        <v>1</v>
      </c>
    </row>
    <row r="3204" spans="1:24" ht="75" hidden="1">
      <c r="A3204" s="360" t="s">
        <v>15205</v>
      </c>
      <c r="B3204" s="361" t="s">
        <v>12913</v>
      </c>
      <c r="C3204" s="361">
        <v>1</v>
      </c>
      <c r="D3204" s="361" t="s">
        <v>7650</v>
      </c>
      <c r="E3204" s="361" t="s">
        <v>15206</v>
      </c>
      <c r="F3204" s="361" t="s">
        <v>16295</v>
      </c>
      <c r="G3204" s="361" t="s">
        <v>7575</v>
      </c>
      <c r="H3204" s="361" t="s">
        <v>7956</v>
      </c>
      <c r="I3204" s="363" t="s">
        <v>15199</v>
      </c>
      <c r="J3204" s="363" t="s">
        <v>12913</v>
      </c>
      <c r="K3204" s="360">
        <v>1</v>
      </c>
      <c r="L3204" s="360" t="s">
        <v>7650</v>
      </c>
      <c r="M3204" s="360" t="s">
        <v>15206</v>
      </c>
      <c r="N3204" s="363" t="s">
        <v>16295</v>
      </c>
      <c r="O3204" s="363" t="s">
        <v>13745</v>
      </c>
      <c r="P3204" s="363" t="s">
        <v>15207</v>
      </c>
      <c r="Q3204" s="363" t="s">
        <v>15208</v>
      </c>
      <c r="R3204" s="363" t="s">
        <v>16296</v>
      </c>
      <c r="S3204" s="363" t="s">
        <v>10610</v>
      </c>
      <c r="T3204" s="419" t="str">
        <f t="shared" si="99"/>
        <v>813Xã Thạnh Hưng</v>
      </c>
      <c r="U3204" t="e">
        <f>VLOOKUP(S3204,'DM CQT mới'!$E$7:$E$132,1,)</f>
        <v>#N/A</v>
      </c>
      <c r="V3204" s="360" t="s">
        <v>7650</v>
      </c>
      <c r="W3204" s="363" t="s">
        <v>16295</v>
      </c>
      <c r="X3204" t="b">
        <f t="shared" ref="X3204:X3267" si="100">V3204=D3204</f>
        <v>1</v>
      </c>
    </row>
    <row r="3205" spans="1:24" ht="75" hidden="1">
      <c r="A3205" s="360" t="s">
        <v>15205</v>
      </c>
      <c r="B3205" s="361" t="s">
        <v>12913</v>
      </c>
      <c r="C3205" s="361">
        <v>1</v>
      </c>
      <c r="D3205" s="361" t="s">
        <v>7650</v>
      </c>
      <c r="E3205" s="361" t="s">
        <v>15206</v>
      </c>
      <c r="F3205" s="361" t="s">
        <v>16295</v>
      </c>
      <c r="G3205" s="361" t="s">
        <v>7575</v>
      </c>
      <c r="H3205" s="361" t="s">
        <v>7956</v>
      </c>
      <c r="I3205" s="363" t="s">
        <v>15199</v>
      </c>
      <c r="J3205" s="363" t="s">
        <v>12913</v>
      </c>
      <c r="K3205" s="360">
        <v>1</v>
      </c>
      <c r="L3205" s="360" t="s">
        <v>7650</v>
      </c>
      <c r="M3205" s="360" t="s">
        <v>15206</v>
      </c>
      <c r="N3205" s="363" t="s">
        <v>16295</v>
      </c>
      <c r="O3205" s="363" t="s">
        <v>13745</v>
      </c>
      <c r="P3205" s="363" t="s">
        <v>15207</v>
      </c>
      <c r="Q3205" s="363" t="s">
        <v>15208</v>
      </c>
      <c r="R3205" s="363" t="s">
        <v>16296</v>
      </c>
      <c r="S3205" s="363" t="s">
        <v>10611</v>
      </c>
      <c r="T3205" s="419" t="str">
        <f t="shared" ref="T3205:T3268" si="101">H3205&amp;S3205</f>
        <v>813Xã Long Thạnh</v>
      </c>
      <c r="U3205" t="e">
        <f>VLOOKUP(S3205,'DM CQT mới'!$E$7:$E$132,1,)</f>
        <v>#N/A</v>
      </c>
      <c r="V3205" s="360" t="s">
        <v>7650</v>
      </c>
      <c r="W3205" s="363" t="s">
        <v>16295</v>
      </c>
      <c r="X3205" t="b">
        <f t="shared" si="100"/>
        <v>1</v>
      </c>
    </row>
    <row r="3206" spans="1:24" ht="75" hidden="1">
      <c r="A3206" s="360" t="s">
        <v>15205</v>
      </c>
      <c r="B3206" s="361" t="s">
        <v>12913</v>
      </c>
      <c r="C3206" s="361">
        <v>1</v>
      </c>
      <c r="D3206" s="361" t="s">
        <v>7650</v>
      </c>
      <c r="E3206" s="361" t="s">
        <v>15206</v>
      </c>
      <c r="F3206" s="361" t="s">
        <v>16295</v>
      </c>
      <c r="G3206" s="361" t="s">
        <v>7575</v>
      </c>
      <c r="H3206" s="361" t="s">
        <v>7956</v>
      </c>
      <c r="I3206" s="363" t="s">
        <v>15199</v>
      </c>
      <c r="J3206" s="363" t="s">
        <v>12913</v>
      </c>
      <c r="K3206" s="360">
        <v>1</v>
      </c>
      <c r="L3206" s="360" t="s">
        <v>7650</v>
      </c>
      <c r="M3206" s="360" t="s">
        <v>15206</v>
      </c>
      <c r="N3206" s="363" t="s">
        <v>16295</v>
      </c>
      <c r="O3206" s="363" t="s">
        <v>13745</v>
      </c>
      <c r="P3206" s="363" t="s">
        <v>15207</v>
      </c>
      <c r="Q3206" s="363" t="s">
        <v>15208</v>
      </c>
      <c r="R3206" s="363" t="s">
        <v>16296</v>
      </c>
      <c r="S3206" s="363" t="s">
        <v>15408</v>
      </c>
      <c r="T3206" s="419" t="str">
        <f t="shared" si="101"/>
        <v>813Xã Hòa Hưng</v>
      </c>
      <c r="U3206" t="e">
        <f>VLOOKUP(S3206,'DM CQT mới'!$E$7:$E$132,1,)</f>
        <v>#N/A</v>
      </c>
      <c r="V3206" s="360" t="s">
        <v>7650</v>
      </c>
      <c r="W3206" s="363" t="s">
        <v>16295</v>
      </c>
      <c r="X3206" t="b">
        <f t="shared" si="100"/>
        <v>1</v>
      </c>
    </row>
    <row r="3207" spans="1:24" ht="75" hidden="1">
      <c r="A3207" s="360" t="s">
        <v>15205</v>
      </c>
      <c r="B3207" s="361" t="s">
        <v>12913</v>
      </c>
      <c r="C3207" s="361">
        <v>1</v>
      </c>
      <c r="D3207" s="361" t="s">
        <v>7650</v>
      </c>
      <c r="E3207" s="361" t="s">
        <v>15206</v>
      </c>
      <c r="F3207" s="361" t="s">
        <v>16295</v>
      </c>
      <c r="G3207" s="361" t="s">
        <v>7575</v>
      </c>
      <c r="H3207" s="361" t="s">
        <v>7956</v>
      </c>
      <c r="I3207" s="363" t="s">
        <v>15199</v>
      </c>
      <c r="J3207" s="363" t="s">
        <v>12913</v>
      </c>
      <c r="K3207" s="360">
        <v>1</v>
      </c>
      <c r="L3207" s="360" t="s">
        <v>7650</v>
      </c>
      <c r="M3207" s="360" t="s">
        <v>15206</v>
      </c>
      <c r="N3207" s="363" t="s">
        <v>16295</v>
      </c>
      <c r="O3207" s="363" t="s">
        <v>13745</v>
      </c>
      <c r="P3207" s="363" t="s">
        <v>15207</v>
      </c>
      <c r="Q3207" s="363" t="s">
        <v>15208</v>
      </c>
      <c r="R3207" s="363" t="s">
        <v>16296</v>
      </c>
      <c r="S3207" s="363" t="s">
        <v>10612</v>
      </c>
      <c r="T3207" s="419" t="str">
        <f t="shared" si="101"/>
        <v>813Xã Ngọc Chúc</v>
      </c>
      <c r="U3207" t="e">
        <f>VLOOKUP(S3207,'DM CQT mới'!$E$7:$E$132,1,)</f>
        <v>#N/A</v>
      </c>
      <c r="V3207" s="360" t="s">
        <v>7650</v>
      </c>
      <c r="W3207" s="363" t="s">
        <v>16295</v>
      </c>
      <c r="X3207" t="b">
        <f t="shared" si="100"/>
        <v>1</v>
      </c>
    </row>
    <row r="3208" spans="1:24" ht="75" hidden="1">
      <c r="A3208" s="360" t="s">
        <v>15205</v>
      </c>
      <c r="B3208" s="361" t="s">
        <v>12913</v>
      </c>
      <c r="C3208" s="361">
        <v>1</v>
      </c>
      <c r="D3208" s="361" t="s">
        <v>7650</v>
      </c>
      <c r="E3208" s="361" t="s">
        <v>15206</v>
      </c>
      <c r="F3208" s="361" t="s">
        <v>16295</v>
      </c>
      <c r="G3208" s="361" t="s">
        <v>7575</v>
      </c>
      <c r="H3208" s="361" t="s">
        <v>7956</v>
      </c>
      <c r="I3208" s="363" t="s">
        <v>15199</v>
      </c>
      <c r="J3208" s="363" t="s">
        <v>12913</v>
      </c>
      <c r="K3208" s="360">
        <v>1</v>
      </c>
      <c r="L3208" s="360" t="s">
        <v>7650</v>
      </c>
      <c r="M3208" s="360" t="s">
        <v>15206</v>
      </c>
      <c r="N3208" s="363" t="s">
        <v>16295</v>
      </c>
      <c r="O3208" s="363" t="s">
        <v>13745</v>
      </c>
      <c r="P3208" s="363" t="s">
        <v>15207</v>
      </c>
      <c r="Q3208" s="363" t="s">
        <v>15208</v>
      </c>
      <c r="R3208" s="363" t="s">
        <v>16296</v>
      </c>
      <c r="S3208" s="363" t="s">
        <v>15409</v>
      </c>
      <c r="T3208" s="419" t="str">
        <f t="shared" si="101"/>
        <v>813Xã Hòa Thuận</v>
      </c>
      <c r="U3208" t="e">
        <f>VLOOKUP(S3208,'DM CQT mới'!$E$7:$E$132,1,)</f>
        <v>#N/A</v>
      </c>
      <c r="V3208" s="360" t="s">
        <v>7650</v>
      </c>
      <c r="W3208" s="363" t="s">
        <v>16295</v>
      </c>
      <c r="X3208" t="b">
        <f t="shared" si="100"/>
        <v>1</v>
      </c>
    </row>
    <row r="3209" spans="1:24" ht="60" hidden="1">
      <c r="A3209" s="360" t="s">
        <v>15209</v>
      </c>
      <c r="B3209" s="361" t="s">
        <v>12913</v>
      </c>
      <c r="C3209" s="361">
        <v>2</v>
      </c>
      <c r="D3209" s="361" t="s">
        <v>7681</v>
      </c>
      <c r="E3209" s="361" t="s">
        <v>15210</v>
      </c>
      <c r="F3209" s="361" t="s">
        <v>16297</v>
      </c>
      <c r="G3209" s="361" t="s">
        <v>7575</v>
      </c>
      <c r="H3209" s="361" t="s">
        <v>7956</v>
      </c>
      <c r="I3209" s="363" t="s">
        <v>15199</v>
      </c>
      <c r="J3209" s="363" t="s">
        <v>12913</v>
      </c>
      <c r="K3209" s="360">
        <v>2</v>
      </c>
      <c r="L3209" s="360" t="s">
        <v>7681</v>
      </c>
      <c r="M3209" s="360" t="s">
        <v>15210</v>
      </c>
      <c r="N3209" s="363" t="s">
        <v>16297</v>
      </c>
      <c r="O3209" s="363" t="s">
        <v>13745</v>
      </c>
      <c r="P3209" s="363" t="s">
        <v>15211</v>
      </c>
      <c r="Q3209" s="363" t="s">
        <v>15212</v>
      </c>
      <c r="R3209" s="363" t="s">
        <v>16298</v>
      </c>
      <c r="S3209" s="363" t="s">
        <v>10559</v>
      </c>
      <c r="T3209" s="419" t="str">
        <f t="shared" si="101"/>
        <v>813Xã Vĩnh Bình</v>
      </c>
      <c r="U3209" t="e">
        <f>VLOOKUP(S3209,'DM CQT mới'!$E$7:$E$132,1,)</f>
        <v>#N/A</v>
      </c>
      <c r="V3209" s="360" t="s">
        <v>7681</v>
      </c>
      <c r="W3209" s="363" t="s">
        <v>16297</v>
      </c>
      <c r="X3209" t="b">
        <f t="shared" si="100"/>
        <v>1</v>
      </c>
    </row>
    <row r="3210" spans="1:24" ht="60" hidden="1">
      <c r="A3210" s="360" t="s">
        <v>15209</v>
      </c>
      <c r="B3210" s="361" t="s">
        <v>12913</v>
      </c>
      <c r="C3210" s="361">
        <v>2</v>
      </c>
      <c r="D3210" s="361" t="s">
        <v>7681</v>
      </c>
      <c r="E3210" s="361" t="s">
        <v>15210</v>
      </c>
      <c r="F3210" s="361" t="s">
        <v>16297</v>
      </c>
      <c r="G3210" s="361" t="s">
        <v>7575</v>
      </c>
      <c r="H3210" s="361" t="s">
        <v>7956</v>
      </c>
      <c r="I3210" s="363" t="s">
        <v>15199</v>
      </c>
      <c r="J3210" s="363" t="s">
        <v>12913</v>
      </c>
      <c r="K3210" s="360">
        <v>2</v>
      </c>
      <c r="L3210" s="360" t="s">
        <v>7681</v>
      </c>
      <c r="M3210" s="360" t="s">
        <v>15210</v>
      </c>
      <c r="N3210" s="363" t="s">
        <v>16297</v>
      </c>
      <c r="O3210" s="363" t="s">
        <v>13745</v>
      </c>
      <c r="P3210" s="363" t="s">
        <v>15211</v>
      </c>
      <c r="Q3210" s="363" t="s">
        <v>15212</v>
      </c>
      <c r="R3210" s="363" t="s">
        <v>16298</v>
      </c>
      <c r="S3210" s="363" t="s">
        <v>8899</v>
      </c>
      <c r="T3210" s="419" t="str">
        <f t="shared" si="101"/>
        <v>813Xã Vĩnh Thuận</v>
      </c>
      <c r="U3210" t="e">
        <f>VLOOKUP(S3210,'DM CQT mới'!$E$7:$E$132,1,)</f>
        <v>#N/A</v>
      </c>
      <c r="V3210" s="360" t="s">
        <v>7681</v>
      </c>
      <c r="W3210" s="363" t="s">
        <v>16297</v>
      </c>
      <c r="X3210" t="b">
        <f t="shared" si="100"/>
        <v>1</v>
      </c>
    </row>
    <row r="3211" spans="1:24" ht="60" hidden="1">
      <c r="A3211" s="360" t="s">
        <v>15209</v>
      </c>
      <c r="B3211" s="361" t="s">
        <v>12913</v>
      </c>
      <c r="C3211" s="361">
        <v>2</v>
      </c>
      <c r="D3211" s="361" t="s">
        <v>7681</v>
      </c>
      <c r="E3211" s="361" t="s">
        <v>15210</v>
      </c>
      <c r="F3211" s="361" t="s">
        <v>16297</v>
      </c>
      <c r="G3211" s="361" t="s">
        <v>7575</v>
      </c>
      <c r="H3211" s="361" t="s">
        <v>7956</v>
      </c>
      <c r="I3211" s="363" t="s">
        <v>15199</v>
      </c>
      <c r="J3211" s="363" t="s">
        <v>12913</v>
      </c>
      <c r="K3211" s="360">
        <v>2</v>
      </c>
      <c r="L3211" s="360" t="s">
        <v>7681</v>
      </c>
      <c r="M3211" s="360" t="s">
        <v>15210</v>
      </c>
      <c r="N3211" s="363" t="s">
        <v>16297</v>
      </c>
      <c r="O3211" s="363" t="s">
        <v>13745</v>
      </c>
      <c r="P3211" s="363" t="s">
        <v>15211</v>
      </c>
      <c r="Q3211" s="363" t="s">
        <v>15212</v>
      </c>
      <c r="R3211" s="363" t="s">
        <v>16298</v>
      </c>
      <c r="S3211" s="363" t="s">
        <v>10601</v>
      </c>
      <c r="T3211" s="419" t="str">
        <f t="shared" si="101"/>
        <v>813Xã Vĩnh Phong</v>
      </c>
      <c r="U3211" t="e">
        <f>VLOOKUP(S3211,'DM CQT mới'!$E$7:$E$132,1,)</f>
        <v>#N/A</v>
      </c>
      <c r="V3211" s="360" t="s">
        <v>7681</v>
      </c>
      <c r="W3211" s="363" t="s">
        <v>16297</v>
      </c>
      <c r="X3211" t="b">
        <f t="shared" si="100"/>
        <v>1</v>
      </c>
    </row>
    <row r="3212" spans="1:24" ht="60" hidden="1">
      <c r="A3212" s="360" t="s">
        <v>15209</v>
      </c>
      <c r="B3212" s="361" t="s">
        <v>12913</v>
      </c>
      <c r="C3212" s="361">
        <v>2</v>
      </c>
      <c r="D3212" s="361" t="s">
        <v>7681</v>
      </c>
      <c r="E3212" s="361" t="s">
        <v>15210</v>
      </c>
      <c r="F3212" s="361" t="s">
        <v>16297</v>
      </c>
      <c r="G3212" s="361" t="s">
        <v>7575</v>
      </c>
      <c r="H3212" s="361" t="s">
        <v>7956</v>
      </c>
      <c r="I3212" s="363" t="s">
        <v>15199</v>
      </c>
      <c r="J3212" s="363" t="s">
        <v>12913</v>
      </c>
      <c r="K3212" s="360">
        <v>2</v>
      </c>
      <c r="L3212" s="360" t="s">
        <v>7681</v>
      </c>
      <c r="M3212" s="360" t="s">
        <v>15210</v>
      </c>
      <c r="N3212" s="363" t="s">
        <v>16297</v>
      </c>
      <c r="O3212" s="363" t="s">
        <v>13745</v>
      </c>
      <c r="P3212" s="363" t="s">
        <v>15211</v>
      </c>
      <c r="Q3212" s="363" t="s">
        <v>15212</v>
      </c>
      <c r="R3212" s="363" t="s">
        <v>16298</v>
      </c>
      <c r="S3212" s="363" t="s">
        <v>15332</v>
      </c>
      <c r="T3212" s="419" t="str">
        <f t="shared" si="101"/>
        <v>813Xã Vĩnh Hòa</v>
      </c>
      <c r="U3212" t="e">
        <f>VLOOKUP(S3212,'DM CQT mới'!$E$7:$E$132,1,)</f>
        <v>#N/A</v>
      </c>
      <c r="V3212" s="360" t="s">
        <v>7681</v>
      </c>
      <c r="W3212" s="363" t="s">
        <v>16297</v>
      </c>
      <c r="X3212" t="b">
        <f t="shared" si="100"/>
        <v>1</v>
      </c>
    </row>
    <row r="3213" spans="1:24" ht="60" hidden="1">
      <c r="A3213" s="360" t="s">
        <v>15209</v>
      </c>
      <c r="B3213" s="361" t="s">
        <v>12913</v>
      </c>
      <c r="C3213" s="361">
        <v>2</v>
      </c>
      <c r="D3213" s="361" t="s">
        <v>7681</v>
      </c>
      <c r="E3213" s="361" t="s">
        <v>15210</v>
      </c>
      <c r="F3213" s="361" t="s">
        <v>16297</v>
      </c>
      <c r="G3213" s="361" t="s">
        <v>7575</v>
      </c>
      <c r="H3213" s="361" t="s">
        <v>7956</v>
      </c>
      <c r="I3213" s="363" t="s">
        <v>15199</v>
      </c>
      <c r="J3213" s="363" t="s">
        <v>12913</v>
      </c>
      <c r="K3213" s="360">
        <v>2</v>
      </c>
      <c r="L3213" s="360" t="s">
        <v>7681</v>
      </c>
      <c r="M3213" s="360" t="s">
        <v>15210</v>
      </c>
      <c r="N3213" s="363" t="s">
        <v>16297</v>
      </c>
      <c r="O3213" s="363" t="s">
        <v>13745</v>
      </c>
      <c r="P3213" s="363" t="s">
        <v>15211</v>
      </c>
      <c r="Q3213" s="363" t="s">
        <v>15212</v>
      </c>
      <c r="R3213" s="363" t="s">
        <v>16298</v>
      </c>
      <c r="S3213" s="363" t="s">
        <v>10602</v>
      </c>
      <c r="T3213" s="419" t="str">
        <f t="shared" si="101"/>
        <v>813Xã U Minh Thượng</v>
      </c>
      <c r="U3213" t="e">
        <f>VLOOKUP(S3213,'DM CQT mới'!$E$7:$E$132,1,)</f>
        <v>#N/A</v>
      </c>
      <c r="V3213" s="360" t="s">
        <v>7681</v>
      </c>
      <c r="W3213" s="363" t="s">
        <v>16297</v>
      </c>
      <c r="X3213" t="b">
        <f t="shared" si="100"/>
        <v>1</v>
      </c>
    </row>
    <row r="3214" spans="1:24" ht="60" hidden="1">
      <c r="A3214" s="360" t="s">
        <v>15209</v>
      </c>
      <c r="B3214" s="361" t="s">
        <v>12913</v>
      </c>
      <c r="C3214" s="361">
        <v>2</v>
      </c>
      <c r="D3214" s="361" t="s">
        <v>7681</v>
      </c>
      <c r="E3214" s="361" t="s">
        <v>15210</v>
      </c>
      <c r="F3214" s="361" t="s">
        <v>16297</v>
      </c>
      <c r="G3214" s="361" t="s">
        <v>7575</v>
      </c>
      <c r="H3214" s="361" t="s">
        <v>7956</v>
      </c>
      <c r="I3214" s="363" t="s">
        <v>15199</v>
      </c>
      <c r="J3214" s="363" t="s">
        <v>12913</v>
      </c>
      <c r="K3214" s="360">
        <v>2</v>
      </c>
      <c r="L3214" s="360" t="s">
        <v>7681</v>
      </c>
      <c r="M3214" s="360" t="s">
        <v>15210</v>
      </c>
      <c r="N3214" s="363" t="s">
        <v>16297</v>
      </c>
      <c r="O3214" s="363" t="s">
        <v>13745</v>
      </c>
      <c r="P3214" s="363" t="s">
        <v>15211</v>
      </c>
      <c r="Q3214" s="363" t="s">
        <v>15212</v>
      </c>
      <c r="R3214" s="363" t="s">
        <v>16298</v>
      </c>
      <c r="S3214" s="363" t="s">
        <v>15410</v>
      </c>
      <c r="T3214" s="419" t="str">
        <f t="shared" si="101"/>
        <v>813Xã Đông Hòa</v>
      </c>
      <c r="U3214" t="e">
        <f>VLOOKUP(S3214,'DM CQT mới'!$E$7:$E$132,1,)</f>
        <v>#N/A</v>
      </c>
      <c r="V3214" s="360" t="s">
        <v>7681</v>
      </c>
      <c r="W3214" s="363" t="s">
        <v>16297</v>
      </c>
      <c r="X3214" t="b">
        <f t="shared" si="100"/>
        <v>1</v>
      </c>
    </row>
    <row r="3215" spans="1:24" ht="60" hidden="1">
      <c r="A3215" s="360" t="s">
        <v>15209</v>
      </c>
      <c r="B3215" s="361" t="s">
        <v>12913</v>
      </c>
      <c r="C3215" s="361">
        <v>2</v>
      </c>
      <c r="D3215" s="361" t="s">
        <v>7681</v>
      </c>
      <c r="E3215" s="361" t="s">
        <v>15210</v>
      </c>
      <c r="F3215" s="361" t="s">
        <v>16297</v>
      </c>
      <c r="G3215" s="361" t="s">
        <v>7575</v>
      </c>
      <c r="H3215" s="361" t="s">
        <v>7956</v>
      </c>
      <c r="I3215" s="363" t="s">
        <v>15199</v>
      </c>
      <c r="J3215" s="363" t="s">
        <v>12913</v>
      </c>
      <c r="K3215" s="360">
        <v>2</v>
      </c>
      <c r="L3215" s="360" t="s">
        <v>7681</v>
      </c>
      <c r="M3215" s="360" t="s">
        <v>15210</v>
      </c>
      <c r="N3215" s="363" t="s">
        <v>16297</v>
      </c>
      <c r="O3215" s="363" t="s">
        <v>13745</v>
      </c>
      <c r="P3215" s="363" t="s">
        <v>15211</v>
      </c>
      <c r="Q3215" s="363" t="s">
        <v>15212</v>
      </c>
      <c r="R3215" s="363" t="s">
        <v>16298</v>
      </c>
      <c r="S3215" s="363" t="s">
        <v>10135</v>
      </c>
      <c r="T3215" s="419" t="str">
        <f t="shared" si="101"/>
        <v>813Xã Tân Thạnh</v>
      </c>
      <c r="U3215" t="e">
        <f>VLOOKUP(S3215,'DM CQT mới'!$E$7:$E$132,1,)</f>
        <v>#N/A</v>
      </c>
      <c r="V3215" s="360" t="s">
        <v>7681</v>
      </c>
      <c r="W3215" s="363" t="s">
        <v>16297</v>
      </c>
      <c r="X3215" t="b">
        <f t="shared" si="100"/>
        <v>1</v>
      </c>
    </row>
    <row r="3216" spans="1:24" ht="60" hidden="1">
      <c r="A3216" s="360" t="s">
        <v>15209</v>
      </c>
      <c r="B3216" s="361" t="s">
        <v>12913</v>
      </c>
      <c r="C3216" s="361">
        <v>2</v>
      </c>
      <c r="D3216" s="361" t="s">
        <v>7681</v>
      </c>
      <c r="E3216" s="361" t="s">
        <v>15210</v>
      </c>
      <c r="F3216" s="361" t="s">
        <v>16297</v>
      </c>
      <c r="G3216" s="361" t="s">
        <v>7575</v>
      </c>
      <c r="H3216" s="361" t="s">
        <v>7956</v>
      </c>
      <c r="I3216" s="363" t="s">
        <v>15199</v>
      </c>
      <c r="J3216" s="363" t="s">
        <v>12913</v>
      </c>
      <c r="K3216" s="360">
        <v>2</v>
      </c>
      <c r="L3216" s="360" t="s">
        <v>7681</v>
      </c>
      <c r="M3216" s="360" t="s">
        <v>15210</v>
      </c>
      <c r="N3216" s="363" t="s">
        <v>16297</v>
      </c>
      <c r="O3216" s="363" t="s">
        <v>13745</v>
      </c>
      <c r="P3216" s="363" t="s">
        <v>15211</v>
      </c>
      <c r="Q3216" s="363" t="s">
        <v>15212</v>
      </c>
      <c r="R3216" s="363" t="s">
        <v>16298</v>
      </c>
      <c r="S3216" s="363" t="s">
        <v>9035</v>
      </c>
      <c r="T3216" s="419" t="str">
        <f t="shared" si="101"/>
        <v>813Xã Đông Hưng</v>
      </c>
      <c r="U3216" t="e">
        <f>VLOOKUP(S3216,'DM CQT mới'!$E$7:$E$132,1,)</f>
        <v>#N/A</v>
      </c>
      <c r="V3216" s="360" t="s">
        <v>7681</v>
      </c>
      <c r="W3216" s="363" t="s">
        <v>16297</v>
      </c>
      <c r="X3216" t="b">
        <f t="shared" si="100"/>
        <v>1</v>
      </c>
    </row>
    <row r="3217" spans="1:24" ht="60" hidden="1">
      <c r="A3217" s="360" t="s">
        <v>15209</v>
      </c>
      <c r="B3217" s="361" t="s">
        <v>12913</v>
      </c>
      <c r="C3217" s="361">
        <v>2</v>
      </c>
      <c r="D3217" s="361" t="s">
        <v>7681</v>
      </c>
      <c r="E3217" s="361" t="s">
        <v>15210</v>
      </c>
      <c r="F3217" s="361" t="s">
        <v>16297</v>
      </c>
      <c r="G3217" s="361" t="s">
        <v>7575</v>
      </c>
      <c r="H3217" s="361" t="s">
        <v>7956</v>
      </c>
      <c r="I3217" s="363" t="s">
        <v>15199</v>
      </c>
      <c r="J3217" s="363" t="s">
        <v>12913</v>
      </c>
      <c r="K3217" s="360">
        <v>2</v>
      </c>
      <c r="L3217" s="360" t="s">
        <v>7681</v>
      </c>
      <c r="M3217" s="360" t="s">
        <v>15210</v>
      </c>
      <c r="N3217" s="363" t="s">
        <v>16297</v>
      </c>
      <c r="O3217" s="363" t="s">
        <v>13745</v>
      </c>
      <c r="P3217" s="363" t="s">
        <v>15211</v>
      </c>
      <c r="Q3217" s="363" t="s">
        <v>15212</v>
      </c>
      <c r="R3217" s="363" t="s">
        <v>16298</v>
      </c>
      <c r="S3217" s="363" t="s">
        <v>10603</v>
      </c>
      <c r="T3217" s="419" t="str">
        <f t="shared" si="101"/>
        <v>813Xã An Minh</v>
      </c>
      <c r="U3217" t="e">
        <f>VLOOKUP(S3217,'DM CQT mới'!$E$7:$E$132,1,)</f>
        <v>#N/A</v>
      </c>
      <c r="V3217" s="360" t="s">
        <v>7681</v>
      </c>
      <c r="W3217" s="363" t="s">
        <v>16297</v>
      </c>
      <c r="X3217" t="b">
        <f t="shared" si="100"/>
        <v>1</v>
      </c>
    </row>
    <row r="3218" spans="1:24" ht="60" hidden="1">
      <c r="A3218" s="360" t="s">
        <v>15209</v>
      </c>
      <c r="B3218" s="361" t="s">
        <v>12913</v>
      </c>
      <c r="C3218" s="361">
        <v>2</v>
      </c>
      <c r="D3218" s="361" t="s">
        <v>7681</v>
      </c>
      <c r="E3218" s="361" t="s">
        <v>15210</v>
      </c>
      <c r="F3218" s="361" t="s">
        <v>16297</v>
      </c>
      <c r="G3218" s="361" t="s">
        <v>7575</v>
      </c>
      <c r="H3218" s="361" t="s">
        <v>7956</v>
      </c>
      <c r="I3218" s="363" t="s">
        <v>15199</v>
      </c>
      <c r="J3218" s="363" t="s">
        <v>12913</v>
      </c>
      <c r="K3218" s="360">
        <v>2</v>
      </c>
      <c r="L3218" s="360" t="s">
        <v>7681</v>
      </c>
      <c r="M3218" s="360" t="s">
        <v>15210</v>
      </c>
      <c r="N3218" s="363" t="s">
        <v>16297</v>
      </c>
      <c r="O3218" s="363" t="s">
        <v>13745</v>
      </c>
      <c r="P3218" s="363" t="s">
        <v>15211</v>
      </c>
      <c r="Q3218" s="363" t="s">
        <v>15212</v>
      </c>
      <c r="R3218" s="363" t="s">
        <v>16298</v>
      </c>
      <c r="S3218" s="363" t="s">
        <v>10604</v>
      </c>
      <c r="T3218" s="419" t="str">
        <f t="shared" si="101"/>
        <v>813Xã Vân Khánh</v>
      </c>
      <c r="U3218" t="e">
        <f>VLOOKUP(S3218,'DM CQT mới'!$E$7:$E$132,1,)</f>
        <v>#N/A</v>
      </c>
      <c r="V3218" s="360" t="s">
        <v>7681</v>
      </c>
      <c r="W3218" s="363" t="s">
        <v>16297</v>
      </c>
      <c r="X3218" t="b">
        <f t="shared" si="100"/>
        <v>1</v>
      </c>
    </row>
    <row r="3219" spans="1:24" ht="45" hidden="1">
      <c r="A3219" s="360" t="s">
        <v>15213</v>
      </c>
      <c r="B3219" s="361" t="s">
        <v>12913</v>
      </c>
      <c r="C3219" s="361">
        <v>3</v>
      </c>
      <c r="D3219" s="361" t="s">
        <v>7617</v>
      </c>
      <c r="E3219" s="361" t="s">
        <v>15214</v>
      </c>
      <c r="F3219" s="361" t="s">
        <v>16299</v>
      </c>
      <c r="G3219" s="361" t="s">
        <v>7575</v>
      </c>
      <c r="H3219" s="361" t="s">
        <v>7956</v>
      </c>
      <c r="I3219" s="363" t="s">
        <v>15199</v>
      </c>
      <c r="J3219" s="363" t="s">
        <v>12913</v>
      </c>
      <c r="K3219" s="360">
        <v>3</v>
      </c>
      <c r="L3219" s="360" t="s">
        <v>7617</v>
      </c>
      <c r="M3219" s="360" t="s">
        <v>15214</v>
      </c>
      <c r="N3219" s="363" t="s">
        <v>16299</v>
      </c>
      <c r="O3219" s="363" t="s">
        <v>13745</v>
      </c>
      <c r="P3219" s="363" t="s">
        <v>7605</v>
      </c>
      <c r="Q3219" s="363" t="s">
        <v>15215</v>
      </c>
      <c r="R3219" s="363" t="s">
        <v>16300</v>
      </c>
      <c r="S3219" s="363" t="s">
        <v>10615</v>
      </c>
      <c r="T3219" s="419" t="str">
        <f t="shared" si="101"/>
        <v>813Xã Hòn Đất</v>
      </c>
      <c r="U3219" t="e">
        <f>VLOOKUP(S3219,'DM CQT mới'!$E$7:$E$132,1,)</f>
        <v>#N/A</v>
      </c>
      <c r="V3219" s="360" t="s">
        <v>7617</v>
      </c>
      <c r="W3219" s="363" t="s">
        <v>16299</v>
      </c>
      <c r="X3219" t="b">
        <f t="shared" si="100"/>
        <v>1</v>
      </c>
    </row>
    <row r="3220" spans="1:24" ht="45" hidden="1">
      <c r="A3220" s="360" t="s">
        <v>15213</v>
      </c>
      <c r="B3220" s="361" t="s">
        <v>12913</v>
      </c>
      <c r="C3220" s="361">
        <v>3</v>
      </c>
      <c r="D3220" s="361" t="s">
        <v>7617</v>
      </c>
      <c r="E3220" s="361" t="s">
        <v>15214</v>
      </c>
      <c r="F3220" s="361" t="s">
        <v>16299</v>
      </c>
      <c r="G3220" s="361" t="s">
        <v>7575</v>
      </c>
      <c r="H3220" s="361" t="s">
        <v>7956</v>
      </c>
      <c r="I3220" s="363" t="s">
        <v>15199</v>
      </c>
      <c r="J3220" s="363" t="s">
        <v>12913</v>
      </c>
      <c r="K3220" s="360">
        <v>3</v>
      </c>
      <c r="L3220" s="360" t="s">
        <v>7617</v>
      </c>
      <c r="M3220" s="360" t="s">
        <v>15214</v>
      </c>
      <c r="N3220" s="363" t="s">
        <v>16299</v>
      </c>
      <c r="O3220" s="363" t="s">
        <v>13745</v>
      </c>
      <c r="P3220" s="363" t="s">
        <v>7605</v>
      </c>
      <c r="Q3220" s="363" t="s">
        <v>15215</v>
      </c>
      <c r="R3220" s="363" t="s">
        <v>16300</v>
      </c>
      <c r="S3220" s="363" t="s">
        <v>10616</v>
      </c>
      <c r="T3220" s="419" t="str">
        <f t="shared" si="101"/>
        <v>813Xã Sơn Kiên</v>
      </c>
      <c r="U3220" t="e">
        <f>VLOOKUP(S3220,'DM CQT mới'!$E$7:$E$132,1,)</f>
        <v>#N/A</v>
      </c>
      <c r="V3220" s="360" t="s">
        <v>7617</v>
      </c>
      <c r="W3220" s="363" t="s">
        <v>16299</v>
      </c>
      <c r="X3220" t="b">
        <f t="shared" si="100"/>
        <v>1</v>
      </c>
    </row>
    <row r="3221" spans="1:24" ht="45" hidden="1">
      <c r="A3221" s="360" t="s">
        <v>15213</v>
      </c>
      <c r="B3221" s="361" t="s">
        <v>12913</v>
      </c>
      <c r="C3221" s="361">
        <v>3</v>
      </c>
      <c r="D3221" s="361" t="s">
        <v>7617</v>
      </c>
      <c r="E3221" s="361" t="s">
        <v>15214</v>
      </c>
      <c r="F3221" s="361" t="s">
        <v>16299</v>
      </c>
      <c r="G3221" s="361" t="s">
        <v>7575</v>
      </c>
      <c r="H3221" s="361" t="s">
        <v>7956</v>
      </c>
      <c r="I3221" s="363" t="s">
        <v>15199</v>
      </c>
      <c r="J3221" s="363" t="s">
        <v>12913</v>
      </c>
      <c r="K3221" s="360">
        <v>3</v>
      </c>
      <c r="L3221" s="360" t="s">
        <v>7617</v>
      </c>
      <c r="M3221" s="360" t="s">
        <v>15214</v>
      </c>
      <c r="N3221" s="363" t="s">
        <v>16299</v>
      </c>
      <c r="O3221" s="363" t="s">
        <v>13745</v>
      </c>
      <c r="P3221" s="363" t="s">
        <v>7605</v>
      </c>
      <c r="Q3221" s="363" t="s">
        <v>15215</v>
      </c>
      <c r="R3221" s="363" t="s">
        <v>16300</v>
      </c>
      <c r="S3221" s="363" t="s">
        <v>10442</v>
      </c>
      <c r="T3221" s="419" t="str">
        <f t="shared" si="101"/>
        <v>813Xã Mỹ Thuận</v>
      </c>
      <c r="U3221" t="e">
        <f>VLOOKUP(S3221,'DM CQT mới'!$E$7:$E$132,1,)</f>
        <v>#N/A</v>
      </c>
      <c r="V3221" s="360" t="s">
        <v>7617</v>
      </c>
      <c r="W3221" s="363" t="s">
        <v>16299</v>
      </c>
      <c r="X3221" t="b">
        <f t="shared" si="100"/>
        <v>1</v>
      </c>
    </row>
    <row r="3222" spans="1:24" ht="45" hidden="1">
      <c r="A3222" s="360" t="s">
        <v>15213</v>
      </c>
      <c r="B3222" s="361" t="s">
        <v>12913</v>
      </c>
      <c r="C3222" s="361">
        <v>3</v>
      </c>
      <c r="D3222" s="361" t="s">
        <v>7617</v>
      </c>
      <c r="E3222" s="361" t="s">
        <v>15214</v>
      </c>
      <c r="F3222" s="361" t="s">
        <v>16299</v>
      </c>
      <c r="G3222" s="361" t="s">
        <v>7575</v>
      </c>
      <c r="H3222" s="361" t="s">
        <v>7956</v>
      </c>
      <c r="I3222" s="363" t="s">
        <v>15199</v>
      </c>
      <c r="J3222" s="363" t="s">
        <v>12913</v>
      </c>
      <c r="K3222" s="360">
        <v>3</v>
      </c>
      <c r="L3222" s="360" t="s">
        <v>7617</v>
      </c>
      <c r="M3222" s="360" t="s">
        <v>15214</v>
      </c>
      <c r="N3222" s="363" t="s">
        <v>16299</v>
      </c>
      <c r="O3222" s="363" t="s">
        <v>13745</v>
      </c>
      <c r="P3222" s="363" t="s">
        <v>7605</v>
      </c>
      <c r="Q3222" s="363" t="s">
        <v>15215</v>
      </c>
      <c r="R3222" s="363" t="s">
        <v>16300</v>
      </c>
      <c r="S3222" s="363" t="s">
        <v>8937</v>
      </c>
      <c r="T3222" s="419" t="str">
        <f t="shared" si="101"/>
        <v>813Xã Bình Giang</v>
      </c>
      <c r="U3222" t="e">
        <f>VLOOKUP(S3222,'DM CQT mới'!$E$7:$E$132,1,)</f>
        <v>#N/A</v>
      </c>
      <c r="V3222" s="360" t="s">
        <v>7617</v>
      </c>
      <c r="W3222" s="363" t="s">
        <v>16299</v>
      </c>
      <c r="X3222" t="b">
        <f t="shared" si="100"/>
        <v>1</v>
      </c>
    </row>
    <row r="3223" spans="1:24" ht="45" hidden="1">
      <c r="A3223" s="360" t="s">
        <v>15213</v>
      </c>
      <c r="B3223" s="361" t="s">
        <v>12913</v>
      </c>
      <c r="C3223" s="361">
        <v>3</v>
      </c>
      <c r="D3223" s="361" t="s">
        <v>7617</v>
      </c>
      <c r="E3223" s="361" t="s">
        <v>15214</v>
      </c>
      <c r="F3223" s="361" t="s">
        <v>16299</v>
      </c>
      <c r="G3223" s="361" t="s">
        <v>7575</v>
      </c>
      <c r="H3223" s="361" t="s">
        <v>7956</v>
      </c>
      <c r="I3223" s="363" t="s">
        <v>15199</v>
      </c>
      <c r="J3223" s="363" t="s">
        <v>12913</v>
      </c>
      <c r="K3223" s="360">
        <v>3</v>
      </c>
      <c r="L3223" s="360" t="s">
        <v>7617</v>
      </c>
      <c r="M3223" s="360" t="s">
        <v>15214</v>
      </c>
      <c r="N3223" s="363" t="s">
        <v>16299</v>
      </c>
      <c r="O3223" s="363" t="s">
        <v>13745</v>
      </c>
      <c r="P3223" s="363" t="s">
        <v>7605</v>
      </c>
      <c r="Q3223" s="363" t="s">
        <v>15215</v>
      </c>
      <c r="R3223" s="363" t="s">
        <v>16300</v>
      </c>
      <c r="S3223" s="363" t="s">
        <v>9093</v>
      </c>
      <c r="T3223" s="419" t="str">
        <f t="shared" si="101"/>
        <v>813Xã Bình Sơn</v>
      </c>
      <c r="U3223" t="e">
        <f>VLOOKUP(S3223,'DM CQT mới'!$E$7:$E$132,1,)</f>
        <v>#N/A</v>
      </c>
      <c r="V3223" s="360" t="s">
        <v>7617</v>
      </c>
      <c r="W3223" s="363" t="s">
        <v>16299</v>
      </c>
      <c r="X3223" t="b">
        <f t="shared" si="100"/>
        <v>1</v>
      </c>
    </row>
    <row r="3224" spans="1:24" ht="45" hidden="1">
      <c r="A3224" s="360" t="s">
        <v>15216</v>
      </c>
      <c r="B3224" s="361" t="s">
        <v>12913</v>
      </c>
      <c r="C3224" s="361">
        <v>4</v>
      </c>
      <c r="D3224" s="361" t="s">
        <v>7610</v>
      </c>
      <c r="E3224" s="361" t="s">
        <v>15217</v>
      </c>
      <c r="F3224" s="361" t="s">
        <v>16301</v>
      </c>
      <c r="G3224" s="361" t="s">
        <v>7575</v>
      </c>
      <c r="H3224" s="361" t="s">
        <v>7956</v>
      </c>
      <c r="I3224" s="363" t="s">
        <v>15199</v>
      </c>
      <c r="J3224" s="363" t="s">
        <v>12913</v>
      </c>
      <c r="K3224" s="360">
        <v>4</v>
      </c>
      <c r="L3224" s="360" t="s">
        <v>7610</v>
      </c>
      <c r="M3224" s="360" t="s">
        <v>15217</v>
      </c>
      <c r="N3224" s="363" t="s">
        <v>16301</v>
      </c>
      <c r="O3224" s="363" t="s">
        <v>13745</v>
      </c>
      <c r="P3224" s="363" t="s">
        <v>15218</v>
      </c>
      <c r="Q3224" s="363" t="s">
        <v>15219</v>
      </c>
      <c r="R3224" s="363" t="s">
        <v>16302</v>
      </c>
      <c r="S3224" s="363" t="s">
        <v>15411</v>
      </c>
      <c r="T3224" s="419" t="str">
        <f t="shared" si="101"/>
        <v>813Xã Hòa Điền</v>
      </c>
      <c r="U3224" t="e">
        <f>VLOOKUP(S3224,'DM CQT mới'!$E$7:$E$132,1,)</f>
        <v>#N/A</v>
      </c>
      <c r="V3224" s="360" t="s">
        <v>7610</v>
      </c>
      <c r="W3224" s="363" t="s">
        <v>16301</v>
      </c>
      <c r="X3224" t="b">
        <f t="shared" si="100"/>
        <v>1</v>
      </c>
    </row>
    <row r="3225" spans="1:24" ht="45" hidden="1">
      <c r="A3225" s="360" t="s">
        <v>15216</v>
      </c>
      <c r="B3225" s="361" t="s">
        <v>12913</v>
      </c>
      <c r="C3225" s="361">
        <v>4</v>
      </c>
      <c r="D3225" s="361" t="s">
        <v>7610</v>
      </c>
      <c r="E3225" s="361" t="s">
        <v>15217</v>
      </c>
      <c r="F3225" s="361" t="s">
        <v>16301</v>
      </c>
      <c r="G3225" s="361" t="s">
        <v>7575</v>
      </c>
      <c r="H3225" s="361" t="s">
        <v>7956</v>
      </c>
      <c r="I3225" s="363" t="s">
        <v>15199</v>
      </c>
      <c r="J3225" s="363" t="s">
        <v>12913</v>
      </c>
      <c r="K3225" s="360">
        <v>4</v>
      </c>
      <c r="L3225" s="360" t="s">
        <v>7610</v>
      </c>
      <c r="M3225" s="360" t="s">
        <v>15217</v>
      </c>
      <c r="N3225" s="363" t="s">
        <v>16301</v>
      </c>
      <c r="O3225" s="363" t="s">
        <v>13745</v>
      </c>
      <c r="P3225" s="363" t="s">
        <v>15218</v>
      </c>
      <c r="Q3225" s="363" t="s">
        <v>15219</v>
      </c>
      <c r="R3225" s="363" t="s">
        <v>16302</v>
      </c>
      <c r="S3225" s="363" t="s">
        <v>10619</v>
      </c>
      <c r="T3225" s="419" t="str">
        <f t="shared" si="101"/>
        <v>813Xã Kiên Lương</v>
      </c>
      <c r="U3225" t="e">
        <f>VLOOKUP(S3225,'DM CQT mới'!$E$7:$E$132,1,)</f>
        <v>#N/A</v>
      </c>
      <c r="V3225" s="360" t="s">
        <v>7610</v>
      </c>
      <c r="W3225" s="363" t="s">
        <v>16301</v>
      </c>
      <c r="X3225" t="b">
        <f t="shared" si="100"/>
        <v>1</v>
      </c>
    </row>
    <row r="3226" spans="1:24" ht="45" hidden="1">
      <c r="A3226" s="360" t="s">
        <v>15216</v>
      </c>
      <c r="B3226" s="361" t="s">
        <v>12913</v>
      </c>
      <c r="C3226" s="361">
        <v>4</v>
      </c>
      <c r="D3226" s="361" t="s">
        <v>7610</v>
      </c>
      <c r="E3226" s="361" t="s">
        <v>15217</v>
      </c>
      <c r="F3226" s="361" t="s">
        <v>16301</v>
      </c>
      <c r="G3226" s="361" t="s">
        <v>7575</v>
      </c>
      <c r="H3226" s="361" t="s">
        <v>7956</v>
      </c>
      <c r="I3226" s="363" t="s">
        <v>15199</v>
      </c>
      <c r="J3226" s="363" t="s">
        <v>12913</v>
      </c>
      <c r="K3226" s="360">
        <v>4</v>
      </c>
      <c r="L3226" s="360" t="s">
        <v>7610</v>
      </c>
      <c r="M3226" s="360" t="s">
        <v>15217</v>
      </c>
      <c r="N3226" s="363" t="s">
        <v>16301</v>
      </c>
      <c r="O3226" s="363" t="s">
        <v>13745</v>
      </c>
      <c r="P3226" s="363" t="s">
        <v>15218</v>
      </c>
      <c r="Q3226" s="363" t="s">
        <v>15219</v>
      </c>
      <c r="R3226" s="363" t="s">
        <v>16302</v>
      </c>
      <c r="S3226" s="363" t="s">
        <v>10620</v>
      </c>
      <c r="T3226" s="419" t="str">
        <f t="shared" si="101"/>
        <v>813Xã Hòn Nghệ</v>
      </c>
      <c r="U3226" t="e">
        <f>VLOOKUP(S3226,'DM CQT mới'!$E$7:$E$132,1,)</f>
        <v>#N/A</v>
      </c>
      <c r="V3226" s="360" t="s">
        <v>7610</v>
      </c>
      <c r="W3226" s="363" t="s">
        <v>16301</v>
      </c>
      <c r="X3226" t="b">
        <f t="shared" si="100"/>
        <v>1</v>
      </c>
    </row>
    <row r="3227" spans="1:24" ht="45" hidden="1">
      <c r="A3227" s="360" t="s">
        <v>15216</v>
      </c>
      <c r="B3227" s="361" t="s">
        <v>12913</v>
      </c>
      <c r="C3227" s="361">
        <v>4</v>
      </c>
      <c r="D3227" s="361" t="s">
        <v>7610</v>
      </c>
      <c r="E3227" s="361" t="s">
        <v>15217</v>
      </c>
      <c r="F3227" s="361" t="s">
        <v>16301</v>
      </c>
      <c r="G3227" s="361" t="s">
        <v>7575</v>
      </c>
      <c r="H3227" s="361" t="s">
        <v>7956</v>
      </c>
      <c r="I3227" s="363" t="s">
        <v>15199</v>
      </c>
      <c r="J3227" s="363" t="s">
        <v>12913</v>
      </c>
      <c r="K3227" s="360">
        <v>4</v>
      </c>
      <c r="L3227" s="360" t="s">
        <v>7610</v>
      </c>
      <c r="M3227" s="360" t="s">
        <v>15217</v>
      </c>
      <c r="N3227" s="363" t="s">
        <v>16301</v>
      </c>
      <c r="O3227" s="363" t="s">
        <v>13745</v>
      </c>
      <c r="P3227" s="363" t="s">
        <v>15218</v>
      </c>
      <c r="Q3227" s="363" t="s">
        <v>15219</v>
      </c>
      <c r="R3227" s="363" t="s">
        <v>16302</v>
      </c>
      <c r="S3227" s="363" t="s">
        <v>8778</v>
      </c>
      <c r="T3227" s="419" t="str">
        <f t="shared" si="101"/>
        <v>813Xã Sơn Hải</v>
      </c>
      <c r="U3227" t="e">
        <f>VLOOKUP(S3227,'DM CQT mới'!$E$7:$E$132,1,)</f>
        <v>#N/A</v>
      </c>
      <c r="V3227" s="360" t="s">
        <v>7610</v>
      </c>
      <c r="W3227" s="363" t="s">
        <v>16301</v>
      </c>
      <c r="X3227" t="b">
        <f t="shared" si="100"/>
        <v>1</v>
      </c>
    </row>
    <row r="3228" spans="1:24" ht="45" hidden="1">
      <c r="A3228" s="360" t="s">
        <v>15216</v>
      </c>
      <c r="B3228" s="361" t="s">
        <v>12913</v>
      </c>
      <c r="C3228" s="361">
        <v>4</v>
      </c>
      <c r="D3228" s="361" t="s">
        <v>7610</v>
      </c>
      <c r="E3228" s="361" t="s">
        <v>15217</v>
      </c>
      <c r="F3228" s="361" t="s">
        <v>16301</v>
      </c>
      <c r="G3228" s="361" t="s">
        <v>7575</v>
      </c>
      <c r="H3228" s="361" t="s">
        <v>7956</v>
      </c>
      <c r="I3228" s="363" t="s">
        <v>15199</v>
      </c>
      <c r="J3228" s="363" t="s">
        <v>12913</v>
      </c>
      <c r="K3228" s="360">
        <v>4</v>
      </c>
      <c r="L3228" s="360" t="s">
        <v>7610</v>
      </c>
      <c r="M3228" s="360" t="s">
        <v>15217</v>
      </c>
      <c r="N3228" s="363" t="s">
        <v>16301</v>
      </c>
      <c r="O3228" s="363" t="s">
        <v>13745</v>
      </c>
      <c r="P3228" s="363" t="s">
        <v>15218</v>
      </c>
      <c r="Q3228" s="363" t="s">
        <v>15219</v>
      </c>
      <c r="R3228" s="363" t="s">
        <v>16302</v>
      </c>
      <c r="S3228" s="363" t="s">
        <v>10617</v>
      </c>
      <c r="T3228" s="419" t="str">
        <f t="shared" si="101"/>
        <v>813Xã Giang Thành</v>
      </c>
      <c r="U3228" t="e">
        <f>VLOOKUP(S3228,'DM CQT mới'!$E$7:$E$132,1,)</f>
        <v>#N/A</v>
      </c>
      <c r="V3228" s="360" t="s">
        <v>7610</v>
      </c>
      <c r="W3228" s="363" t="s">
        <v>16301</v>
      </c>
      <c r="X3228" t="b">
        <f t="shared" si="100"/>
        <v>1</v>
      </c>
    </row>
    <row r="3229" spans="1:24" ht="45" hidden="1">
      <c r="A3229" s="360" t="s">
        <v>15216</v>
      </c>
      <c r="B3229" s="361" t="s">
        <v>12913</v>
      </c>
      <c r="C3229" s="361">
        <v>4</v>
      </c>
      <c r="D3229" s="361" t="s">
        <v>7610</v>
      </c>
      <c r="E3229" s="361" t="s">
        <v>15217</v>
      </c>
      <c r="F3229" s="361" t="s">
        <v>16301</v>
      </c>
      <c r="G3229" s="361" t="s">
        <v>7575</v>
      </c>
      <c r="H3229" s="361" t="s">
        <v>7956</v>
      </c>
      <c r="I3229" s="363" t="s">
        <v>15199</v>
      </c>
      <c r="J3229" s="363" t="s">
        <v>12913</v>
      </c>
      <c r="K3229" s="360">
        <v>4</v>
      </c>
      <c r="L3229" s="360" t="s">
        <v>7610</v>
      </c>
      <c r="M3229" s="360" t="s">
        <v>15217</v>
      </c>
      <c r="N3229" s="363" t="s">
        <v>16301</v>
      </c>
      <c r="O3229" s="363" t="s">
        <v>13745</v>
      </c>
      <c r="P3229" s="363" t="s">
        <v>15218</v>
      </c>
      <c r="Q3229" s="363" t="s">
        <v>15219</v>
      </c>
      <c r="R3229" s="363" t="s">
        <v>16302</v>
      </c>
      <c r="S3229" s="363" t="s">
        <v>10618</v>
      </c>
      <c r="T3229" s="419" t="str">
        <f t="shared" si="101"/>
        <v>813Xã Vĩnh Điều</v>
      </c>
      <c r="U3229" t="e">
        <f>VLOOKUP(S3229,'DM CQT mới'!$E$7:$E$132,1,)</f>
        <v>#N/A</v>
      </c>
      <c r="V3229" s="360" t="s">
        <v>7610</v>
      </c>
      <c r="W3229" s="363" t="s">
        <v>16301</v>
      </c>
      <c r="X3229" t="b">
        <f t="shared" si="100"/>
        <v>1</v>
      </c>
    </row>
    <row r="3230" spans="1:24" ht="45" hidden="1">
      <c r="A3230" s="360" t="s">
        <v>15216</v>
      </c>
      <c r="B3230" s="361" t="s">
        <v>12913</v>
      </c>
      <c r="C3230" s="361">
        <v>4</v>
      </c>
      <c r="D3230" s="361" t="s">
        <v>7610</v>
      </c>
      <c r="E3230" s="361" t="s">
        <v>15217</v>
      </c>
      <c r="F3230" s="361" t="s">
        <v>16301</v>
      </c>
      <c r="G3230" s="361" t="s">
        <v>7575</v>
      </c>
      <c r="H3230" s="361" t="s">
        <v>7956</v>
      </c>
      <c r="I3230" s="363" t="s">
        <v>15199</v>
      </c>
      <c r="J3230" s="363" t="s">
        <v>12913</v>
      </c>
      <c r="K3230" s="360">
        <v>4</v>
      </c>
      <c r="L3230" s="360" t="s">
        <v>7610</v>
      </c>
      <c r="M3230" s="360" t="s">
        <v>15217</v>
      </c>
      <c r="N3230" s="363" t="s">
        <v>16301</v>
      </c>
      <c r="O3230" s="363" t="s">
        <v>13745</v>
      </c>
      <c r="P3230" s="363" t="s">
        <v>15218</v>
      </c>
      <c r="Q3230" s="363" t="s">
        <v>15219</v>
      </c>
      <c r="R3230" s="363" t="s">
        <v>16302</v>
      </c>
      <c r="S3230" s="363" t="s">
        <v>10624</v>
      </c>
      <c r="T3230" s="419" t="str">
        <f t="shared" si="101"/>
        <v>813Phường Hà Tiên</v>
      </c>
      <c r="U3230" t="e">
        <f>VLOOKUP(S3230,'DM CQT mới'!$E$7:$E$132,1,)</f>
        <v>#N/A</v>
      </c>
      <c r="V3230" s="360" t="s">
        <v>7610</v>
      </c>
      <c r="W3230" s="363" t="s">
        <v>16301</v>
      </c>
      <c r="X3230" t="b">
        <f t="shared" si="100"/>
        <v>1</v>
      </c>
    </row>
    <row r="3231" spans="1:24" ht="45" hidden="1">
      <c r="A3231" s="360" t="s">
        <v>15216</v>
      </c>
      <c r="B3231" s="361" t="s">
        <v>12913</v>
      </c>
      <c r="C3231" s="361">
        <v>4</v>
      </c>
      <c r="D3231" s="361" t="s">
        <v>7610</v>
      </c>
      <c r="E3231" s="361" t="s">
        <v>15217</v>
      </c>
      <c r="F3231" s="361" t="s">
        <v>16301</v>
      </c>
      <c r="G3231" s="361" t="s">
        <v>7575</v>
      </c>
      <c r="H3231" s="361" t="s">
        <v>7956</v>
      </c>
      <c r="I3231" s="363" t="s">
        <v>15199</v>
      </c>
      <c r="J3231" s="363" t="s">
        <v>12913</v>
      </c>
      <c r="K3231" s="360">
        <v>4</v>
      </c>
      <c r="L3231" s="360" t="s">
        <v>7610</v>
      </c>
      <c r="M3231" s="360" t="s">
        <v>15217</v>
      </c>
      <c r="N3231" s="363" t="s">
        <v>16301</v>
      </c>
      <c r="O3231" s="363" t="s">
        <v>13745</v>
      </c>
      <c r="P3231" s="363" t="s">
        <v>15218</v>
      </c>
      <c r="Q3231" s="363" t="s">
        <v>15219</v>
      </c>
      <c r="R3231" s="363" t="s">
        <v>16302</v>
      </c>
      <c r="S3231" s="363" t="s">
        <v>10625</v>
      </c>
      <c r="T3231" s="419" t="str">
        <f t="shared" si="101"/>
        <v>813Phường Tô Châu</v>
      </c>
      <c r="U3231" t="e">
        <f>VLOOKUP(S3231,'DM CQT mới'!$E$7:$E$132,1,)</f>
        <v>#N/A</v>
      </c>
      <c r="V3231" s="360" t="s">
        <v>7610</v>
      </c>
      <c r="W3231" s="363" t="s">
        <v>16301</v>
      </c>
      <c r="X3231" t="b">
        <f t="shared" si="100"/>
        <v>1</v>
      </c>
    </row>
    <row r="3232" spans="1:24" ht="45" hidden="1">
      <c r="A3232" s="360" t="s">
        <v>15216</v>
      </c>
      <c r="B3232" s="361" t="s">
        <v>12913</v>
      </c>
      <c r="C3232" s="361">
        <v>4</v>
      </c>
      <c r="D3232" s="361" t="s">
        <v>7610</v>
      </c>
      <c r="E3232" s="361" t="s">
        <v>15217</v>
      </c>
      <c r="F3232" s="361" t="s">
        <v>16301</v>
      </c>
      <c r="G3232" s="361" t="s">
        <v>7575</v>
      </c>
      <c r="H3232" s="361" t="s">
        <v>7956</v>
      </c>
      <c r="I3232" s="363" t="s">
        <v>15199</v>
      </c>
      <c r="J3232" s="363" t="s">
        <v>12913</v>
      </c>
      <c r="K3232" s="360">
        <v>4</v>
      </c>
      <c r="L3232" s="360" t="s">
        <v>7610</v>
      </c>
      <c r="M3232" s="360" t="s">
        <v>15217</v>
      </c>
      <c r="N3232" s="363" t="s">
        <v>16301</v>
      </c>
      <c r="O3232" s="363" t="s">
        <v>13745</v>
      </c>
      <c r="P3232" s="363" t="s">
        <v>15218</v>
      </c>
      <c r="Q3232" s="363" t="s">
        <v>15219</v>
      </c>
      <c r="R3232" s="363" t="s">
        <v>16302</v>
      </c>
      <c r="S3232" s="363" t="s">
        <v>10626</v>
      </c>
      <c r="T3232" s="419" t="str">
        <f t="shared" si="101"/>
        <v>813Xã Tiên Hải</v>
      </c>
      <c r="U3232" t="e">
        <f>VLOOKUP(S3232,'DM CQT mới'!$E$7:$E$132,1,)</f>
        <v>#N/A</v>
      </c>
      <c r="V3232" s="360" t="s">
        <v>7610</v>
      </c>
      <c r="W3232" s="363" t="s">
        <v>16301</v>
      </c>
      <c r="X3232" t="b">
        <f t="shared" si="100"/>
        <v>1</v>
      </c>
    </row>
    <row r="3233" spans="1:24" ht="45" hidden="1">
      <c r="A3233" s="360" t="s">
        <v>15220</v>
      </c>
      <c r="B3233" s="361" t="s">
        <v>12913</v>
      </c>
      <c r="C3233" s="361">
        <v>5</v>
      </c>
      <c r="D3233" s="361" t="s">
        <v>7701</v>
      </c>
      <c r="E3233" s="361" t="s">
        <v>15221</v>
      </c>
      <c r="F3233" s="361" t="s">
        <v>16303</v>
      </c>
      <c r="G3233" s="361" t="s">
        <v>7575</v>
      </c>
      <c r="H3233" s="361" t="s">
        <v>7956</v>
      </c>
      <c r="I3233" s="363" t="s">
        <v>15199</v>
      </c>
      <c r="J3233" s="363" t="s">
        <v>12913</v>
      </c>
      <c r="K3233" s="360">
        <v>5</v>
      </c>
      <c r="L3233" s="360" t="s">
        <v>7701</v>
      </c>
      <c r="M3233" s="360" t="s">
        <v>15221</v>
      </c>
      <c r="N3233" s="363" t="s">
        <v>16303</v>
      </c>
      <c r="O3233" s="363" t="s">
        <v>13745</v>
      </c>
      <c r="P3233" s="363" t="s">
        <v>7699</v>
      </c>
      <c r="Q3233" s="363" t="s">
        <v>15222</v>
      </c>
      <c r="R3233" s="363" t="s">
        <v>16304</v>
      </c>
      <c r="S3233" s="363" t="s">
        <v>10627</v>
      </c>
      <c r="T3233" s="419" t="str">
        <f t="shared" si="101"/>
        <v>813Đặc khu Phú Quốc</v>
      </c>
      <c r="U3233" t="e">
        <f>VLOOKUP(S3233,'DM CQT mới'!$E$7:$E$132,1,)</f>
        <v>#N/A</v>
      </c>
      <c r="V3233" s="360" t="s">
        <v>7701</v>
      </c>
      <c r="W3233" s="363" t="s">
        <v>16303</v>
      </c>
      <c r="X3233" t="b">
        <f t="shared" si="100"/>
        <v>1</v>
      </c>
    </row>
    <row r="3234" spans="1:24" ht="45" hidden="1">
      <c r="A3234" s="360" t="s">
        <v>15220</v>
      </c>
      <c r="B3234" s="361" t="s">
        <v>12913</v>
      </c>
      <c r="C3234" s="361">
        <v>5</v>
      </c>
      <c r="D3234" s="361" t="s">
        <v>7701</v>
      </c>
      <c r="E3234" s="361" t="s">
        <v>15221</v>
      </c>
      <c r="F3234" s="361" t="s">
        <v>16303</v>
      </c>
      <c r="G3234" s="361" t="s">
        <v>7575</v>
      </c>
      <c r="H3234" s="361" t="s">
        <v>7956</v>
      </c>
      <c r="I3234" s="363" t="s">
        <v>15199</v>
      </c>
      <c r="J3234" s="363" t="s">
        <v>12913</v>
      </c>
      <c r="K3234" s="360">
        <v>5</v>
      </c>
      <c r="L3234" s="360" t="s">
        <v>7701</v>
      </c>
      <c r="M3234" s="360" t="s">
        <v>15221</v>
      </c>
      <c r="N3234" s="363" t="s">
        <v>16303</v>
      </c>
      <c r="O3234" s="363" t="s">
        <v>13745</v>
      </c>
      <c r="P3234" s="363" t="s">
        <v>7699</v>
      </c>
      <c r="Q3234" s="363" t="s">
        <v>15222</v>
      </c>
      <c r="R3234" s="363" t="s">
        <v>16304</v>
      </c>
      <c r="S3234" s="363" t="s">
        <v>10628</v>
      </c>
      <c r="T3234" s="419" t="str">
        <f t="shared" si="101"/>
        <v>813Đặc khu Thổ Châu</v>
      </c>
      <c r="U3234" t="e">
        <f>VLOOKUP(S3234,'DM CQT mới'!$E$7:$E$132,1,)</f>
        <v>#N/A</v>
      </c>
      <c r="V3234" s="360" t="s">
        <v>7701</v>
      </c>
      <c r="W3234" s="363" t="s">
        <v>16303</v>
      </c>
      <c r="X3234" t="b">
        <f t="shared" si="100"/>
        <v>1</v>
      </c>
    </row>
    <row r="3235" spans="1:24" ht="45" hidden="1">
      <c r="A3235" s="360" t="s">
        <v>15223</v>
      </c>
      <c r="B3235" s="361" t="s">
        <v>12791</v>
      </c>
      <c r="C3235" s="361">
        <v>8</v>
      </c>
      <c r="D3235" s="361" t="s">
        <v>7341</v>
      </c>
      <c r="E3235" s="361" t="s">
        <v>15224</v>
      </c>
      <c r="F3235" s="361" t="s">
        <v>16251</v>
      </c>
      <c r="G3235" s="361" t="s">
        <v>15199</v>
      </c>
      <c r="H3235" s="361">
        <v>813</v>
      </c>
      <c r="I3235" s="363" t="s">
        <v>15199</v>
      </c>
      <c r="J3235" s="363" t="s">
        <v>12913</v>
      </c>
      <c r="K3235" s="360">
        <v>6</v>
      </c>
      <c r="L3235" s="360" t="s">
        <v>15225</v>
      </c>
      <c r="M3235" s="360"/>
      <c r="N3235" s="363" t="s">
        <v>16305</v>
      </c>
      <c r="O3235" s="363" t="s">
        <v>13844</v>
      </c>
      <c r="P3235" s="363" t="s">
        <v>15226</v>
      </c>
      <c r="Q3235" s="363" t="s">
        <v>7333</v>
      </c>
      <c r="R3235" s="363" t="s">
        <v>16306</v>
      </c>
      <c r="S3235" s="363" t="s">
        <v>10629</v>
      </c>
      <c r="T3235" s="419" t="str">
        <f t="shared" si="101"/>
        <v>813Phường Long Xuyên</v>
      </c>
      <c r="U3235" t="e">
        <f>VLOOKUP(S3235,'DM CQT mới'!$E$7:$E$132,1,)</f>
        <v>#N/A</v>
      </c>
      <c r="V3235" s="360" t="s">
        <v>15225</v>
      </c>
      <c r="W3235" s="363" t="s">
        <v>16305</v>
      </c>
      <c r="X3235" t="b">
        <f t="shared" si="100"/>
        <v>0</v>
      </c>
    </row>
    <row r="3236" spans="1:24" ht="45" hidden="1">
      <c r="A3236" s="360" t="s">
        <v>15223</v>
      </c>
      <c r="B3236" s="361" t="s">
        <v>12791</v>
      </c>
      <c r="C3236" s="361">
        <v>8</v>
      </c>
      <c r="D3236" s="361" t="s">
        <v>7341</v>
      </c>
      <c r="E3236" s="361" t="s">
        <v>15224</v>
      </c>
      <c r="F3236" s="361" t="s">
        <v>16251</v>
      </c>
      <c r="G3236" s="361" t="s">
        <v>15199</v>
      </c>
      <c r="H3236" s="361">
        <v>813</v>
      </c>
      <c r="I3236" s="363" t="s">
        <v>15199</v>
      </c>
      <c r="J3236" s="363" t="s">
        <v>12913</v>
      </c>
      <c r="K3236" s="360">
        <v>6</v>
      </c>
      <c r="L3236" s="360" t="s">
        <v>15225</v>
      </c>
      <c r="M3236" s="360"/>
      <c r="N3236" s="363" t="s">
        <v>16305</v>
      </c>
      <c r="O3236" s="363" t="s">
        <v>13844</v>
      </c>
      <c r="P3236" s="363" t="s">
        <v>15226</v>
      </c>
      <c r="Q3236" s="363" t="s">
        <v>7333</v>
      </c>
      <c r="R3236" s="363" t="s">
        <v>16306</v>
      </c>
      <c r="S3236" s="363" t="s">
        <v>10630</v>
      </c>
      <c r="T3236" s="419" t="str">
        <f t="shared" si="101"/>
        <v>813Phường Bình Đức</v>
      </c>
      <c r="U3236" t="e">
        <f>VLOOKUP(S3236,'DM CQT mới'!$E$7:$E$132,1,)</f>
        <v>#N/A</v>
      </c>
      <c r="V3236" s="360" t="s">
        <v>15225</v>
      </c>
      <c r="W3236" s="363" t="s">
        <v>16305</v>
      </c>
      <c r="X3236" t="b">
        <f t="shared" si="100"/>
        <v>0</v>
      </c>
    </row>
    <row r="3237" spans="1:24" ht="45" hidden="1">
      <c r="A3237" s="360" t="s">
        <v>15223</v>
      </c>
      <c r="B3237" s="361" t="s">
        <v>12791</v>
      </c>
      <c r="C3237" s="361">
        <v>8</v>
      </c>
      <c r="D3237" s="361" t="s">
        <v>7341</v>
      </c>
      <c r="E3237" s="361" t="s">
        <v>15224</v>
      </c>
      <c r="F3237" s="361" t="s">
        <v>16251</v>
      </c>
      <c r="G3237" s="361" t="s">
        <v>15199</v>
      </c>
      <c r="H3237" s="361">
        <v>813</v>
      </c>
      <c r="I3237" s="363" t="s">
        <v>15199</v>
      </c>
      <c r="J3237" s="363" t="s">
        <v>12913</v>
      </c>
      <c r="K3237" s="360">
        <v>6</v>
      </c>
      <c r="L3237" s="360" t="s">
        <v>15225</v>
      </c>
      <c r="M3237" s="360"/>
      <c r="N3237" s="363" t="s">
        <v>16305</v>
      </c>
      <c r="O3237" s="363" t="s">
        <v>13844</v>
      </c>
      <c r="P3237" s="363" t="s">
        <v>15226</v>
      </c>
      <c r="Q3237" s="363" t="s">
        <v>7333</v>
      </c>
      <c r="R3237" s="363" t="s">
        <v>16306</v>
      </c>
      <c r="S3237" s="363" t="s">
        <v>10631</v>
      </c>
      <c r="T3237" s="419" t="str">
        <f t="shared" si="101"/>
        <v>813Phường Mỹ Thới</v>
      </c>
      <c r="U3237" t="e">
        <f>VLOOKUP(S3237,'DM CQT mới'!$E$7:$E$132,1,)</f>
        <v>#N/A</v>
      </c>
      <c r="V3237" s="360" t="s">
        <v>15225</v>
      </c>
      <c r="W3237" s="363" t="s">
        <v>16305</v>
      </c>
      <c r="X3237" t="b">
        <f t="shared" si="100"/>
        <v>0</v>
      </c>
    </row>
    <row r="3238" spans="1:24" ht="45" hidden="1">
      <c r="A3238" s="360" t="s">
        <v>15223</v>
      </c>
      <c r="B3238" s="361" t="s">
        <v>12791</v>
      </c>
      <c r="C3238" s="361">
        <v>8</v>
      </c>
      <c r="D3238" s="361" t="s">
        <v>7341</v>
      </c>
      <c r="E3238" s="361" t="s">
        <v>15224</v>
      </c>
      <c r="F3238" s="361" t="s">
        <v>16251</v>
      </c>
      <c r="G3238" s="361" t="s">
        <v>15199</v>
      </c>
      <c r="H3238" s="361">
        <v>813</v>
      </c>
      <c r="I3238" s="363" t="s">
        <v>15199</v>
      </c>
      <c r="J3238" s="363" t="s">
        <v>12913</v>
      </c>
      <c r="K3238" s="360">
        <v>6</v>
      </c>
      <c r="L3238" s="360" t="s">
        <v>15225</v>
      </c>
      <c r="M3238" s="360"/>
      <c r="N3238" s="363" t="s">
        <v>16305</v>
      </c>
      <c r="O3238" s="363" t="s">
        <v>13844</v>
      </c>
      <c r="P3238" s="363" t="s">
        <v>15226</v>
      </c>
      <c r="Q3238" s="363" t="s">
        <v>7333</v>
      </c>
      <c r="R3238" s="363" t="s">
        <v>16306</v>
      </c>
      <c r="S3238" s="363" t="s">
        <v>15412</v>
      </c>
      <c r="T3238" s="419" t="str">
        <f t="shared" si="101"/>
        <v>813Xã Mỹ Hòa Hưng</v>
      </c>
      <c r="U3238" t="e">
        <f>VLOOKUP(S3238,'DM CQT mới'!$E$7:$E$132,1,)</f>
        <v>#N/A</v>
      </c>
      <c r="V3238" s="360" t="s">
        <v>15225</v>
      </c>
      <c r="W3238" s="363" t="s">
        <v>16305</v>
      </c>
      <c r="X3238" t="b">
        <f t="shared" si="100"/>
        <v>0</v>
      </c>
    </row>
    <row r="3239" spans="1:24" ht="45" hidden="1">
      <c r="A3239" s="360" t="s">
        <v>15227</v>
      </c>
      <c r="B3239" s="361" t="s">
        <v>12791</v>
      </c>
      <c r="C3239" s="361">
        <v>9</v>
      </c>
      <c r="D3239" s="361" t="s">
        <v>7418</v>
      </c>
      <c r="E3239" s="361" t="s">
        <v>15228</v>
      </c>
      <c r="F3239" s="361" t="s">
        <v>16253</v>
      </c>
      <c r="G3239" s="361" t="s">
        <v>15199</v>
      </c>
      <c r="H3239" s="361">
        <v>813</v>
      </c>
      <c r="I3239" s="363" t="s">
        <v>15199</v>
      </c>
      <c r="J3239" s="363" t="s">
        <v>12913</v>
      </c>
      <c r="K3239" s="360">
        <v>7</v>
      </c>
      <c r="L3239" s="360" t="s">
        <v>15229</v>
      </c>
      <c r="M3239" s="360"/>
      <c r="N3239" s="363" t="s">
        <v>16307</v>
      </c>
      <c r="O3239" s="363" t="s">
        <v>13844</v>
      </c>
      <c r="P3239" s="363" t="s">
        <v>15230</v>
      </c>
      <c r="Q3239" s="363" t="s">
        <v>15231</v>
      </c>
      <c r="R3239" s="363" t="s">
        <v>16308</v>
      </c>
      <c r="S3239" s="363" t="s">
        <v>10526</v>
      </c>
      <c r="T3239" s="419" t="str">
        <f t="shared" si="101"/>
        <v>813Phường Thới Sơn</v>
      </c>
      <c r="U3239" t="e">
        <f>VLOOKUP(S3239,'DM CQT mới'!$E$7:$E$132,1,)</f>
        <v>#N/A</v>
      </c>
      <c r="V3239" s="360" t="s">
        <v>15229</v>
      </c>
      <c r="W3239" s="363" t="s">
        <v>16307</v>
      </c>
      <c r="X3239" t="b">
        <f t="shared" si="100"/>
        <v>0</v>
      </c>
    </row>
    <row r="3240" spans="1:24" ht="45" hidden="1">
      <c r="A3240" s="360" t="s">
        <v>15227</v>
      </c>
      <c r="B3240" s="361" t="s">
        <v>12791</v>
      </c>
      <c r="C3240" s="361">
        <v>9</v>
      </c>
      <c r="D3240" s="361" t="s">
        <v>7418</v>
      </c>
      <c r="E3240" s="361" t="s">
        <v>15228</v>
      </c>
      <c r="F3240" s="361" t="s">
        <v>16253</v>
      </c>
      <c r="G3240" s="361" t="s">
        <v>15199</v>
      </c>
      <c r="H3240" s="361">
        <v>813</v>
      </c>
      <c r="I3240" s="363" t="s">
        <v>15199</v>
      </c>
      <c r="J3240" s="363" t="s">
        <v>12913</v>
      </c>
      <c r="K3240" s="360">
        <v>7</v>
      </c>
      <c r="L3240" s="360" t="s">
        <v>15229</v>
      </c>
      <c r="M3240" s="360"/>
      <c r="N3240" s="363" t="s">
        <v>16307</v>
      </c>
      <c r="O3240" s="363" t="s">
        <v>13844</v>
      </c>
      <c r="P3240" s="363" t="s">
        <v>15230</v>
      </c>
      <c r="Q3240" s="363" t="s">
        <v>15231</v>
      </c>
      <c r="R3240" s="363" t="s">
        <v>16308</v>
      </c>
      <c r="S3240" s="363" t="s">
        <v>10651</v>
      </c>
      <c r="T3240" s="419" t="str">
        <f t="shared" si="101"/>
        <v>813Phường Tịnh Biên</v>
      </c>
      <c r="U3240" t="e">
        <f>VLOOKUP(S3240,'DM CQT mới'!$E$7:$E$132,1,)</f>
        <v>#N/A</v>
      </c>
      <c r="V3240" s="360" t="s">
        <v>15229</v>
      </c>
      <c r="W3240" s="363" t="s">
        <v>16307</v>
      </c>
      <c r="X3240" t="b">
        <f t="shared" si="100"/>
        <v>0</v>
      </c>
    </row>
    <row r="3241" spans="1:24" ht="45" hidden="1">
      <c r="A3241" s="360" t="s">
        <v>15227</v>
      </c>
      <c r="B3241" s="361" t="s">
        <v>12791</v>
      </c>
      <c r="C3241" s="361">
        <v>9</v>
      </c>
      <c r="D3241" s="361" t="s">
        <v>7418</v>
      </c>
      <c r="E3241" s="361" t="s">
        <v>15228</v>
      </c>
      <c r="F3241" s="361" t="s">
        <v>16253</v>
      </c>
      <c r="G3241" s="361" t="s">
        <v>15199</v>
      </c>
      <c r="H3241" s="361">
        <v>813</v>
      </c>
      <c r="I3241" s="363" t="s">
        <v>15199</v>
      </c>
      <c r="J3241" s="363" t="s">
        <v>12913</v>
      </c>
      <c r="K3241" s="360">
        <v>7</v>
      </c>
      <c r="L3241" s="360" t="s">
        <v>15229</v>
      </c>
      <c r="M3241" s="360"/>
      <c r="N3241" s="363" t="s">
        <v>16307</v>
      </c>
      <c r="O3241" s="363" t="s">
        <v>13844</v>
      </c>
      <c r="P3241" s="363" t="s">
        <v>15230</v>
      </c>
      <c r="Q3241" s="363" t="s">
        <v>15231</v>
      </c>
      <c r="R3241" s="363" t="s">
        <v>16308</v>
      </c>
      <c r="S3241" s="363" t="s">
        <v>10652</v>
      </c>
      <c r="T3241" s="419" t="str">
        <f t="shared" si="101"/>
        <v>813Phường Chi Lăng</v>
      </c>
      <c r="U3241" t="e">
        <f>VLOOKUP(S3241,'DM CQT mới'!$E$7:$E$132,1,)</f>
        <v>#N/A</v>
      </c>
      <c r="V3241" s="360" t="s">
        <v>15229</v>
      </c>
      <c r="W3241" s="363" t="s">
        <v>16307</v>
      </c>
      <c r="X3241" t="b">
        <f t="shared" si="100"/>
        <v>0</v>
      </c>
    </row>
    <row r="3242" spans="1:24" ht="45" hidden="1">
      <c r="A3242" s="360" t="s">
        <v>15227</v>
      </c>
      <c r="B3242" s="361" t="s">
        <v>12791</v>
      </c>
      <c r="C3242" s="361">
        <v>9</v>
      </c>
      <c r="D3242" s="361" t="s">
        <v>7418</v>
      </c>
      <c r="E3242" s="361" t="s">
        <v>15228</v>
      </c>
      <c r="F3242" s="361" t="s">
        <v>16253</v>
      </c>
      <c r="G3242" s="361" t="s">
        <v>15199</v>
      </c>
      <c r="H3242" s="361">
        <v>813</v>
      </c>
      <c r="I3242" s="363" t="s">
        <v>15199</v>
      </c>
      <c r="J3242" s="363" t="s">
        <v>12913</v>
      </c>
      <c r="K3242" s="360">
        <v>7</v>
      </c>
      <c r="L3242" s="360" t="s">
        <v>15229</v>
      </c>
      <c r="M3242" s="360"/>
      <c r="N3242" s="363" t="s">
        <v>16307</v>
      </c>
      <c r="O3242" s="363" t="s">
        <v>13844</v>
      </c>
      <c r="P3242" s="363" t="s">
        <v>15230</v>
      </c>
      <c r="Q3242" s="363" t="s">
        <v>15231</v>
      </c>
      <c r="R3242" s="363" t="s">
        <v>16308</v>
      </c>
      <c r="S3242" s="363" t="s">
        <v>10649</v>
      </c>
      <c r="T3242" s="419" t="str">
        <f t="shared" si="101"/>
        <v>813Xã An Cư</v>
      </c>
      <c r="U3242" t="e">
        <f>VLOOKUP(S3242,'DM CQT mới'!$E$7:$E$132,1,)</f>
        <v>#N/A</v>
      </c>
      <c r="V3242" s="360" t="s">
        <v>15229</v>
      </c>
      <c r="W3242" s="363" t="s">
        <v>16307</v>
      </c>
      <c r="X3242" t="b">
        <f t="shared" si="100"/>
        <v>0</v>
      </c>
    </row>
    <row r="3243" spans="1:24" ht="45" hidden="1">
      <c r="A3243" s="360" t="s">
        <v>15227</v>
      </c>
      <c r="B3243" s="361" t="s">
        <v>12791</v>
      </c>
      <c r="C3243" s="361">
        <v>9</v>
      </c>
      <c r="D3243" s="361" t="s">
        <v>7418</v>
      </c>
      <c r="E3243" s="361" t="s">
        <v>15228</v>
      </c>
      <c r="F3243" s="361" t="s">
        <v>16253</v>
      </c>
      <c r="G3243" s="361" t="s">
        <v>15199</v>
      </c>
      <c r="H3243" s="361">
        <v>813</v>
      </c>
      <c r="I3243" s="363" t="s">
        <v>15199</v>
      </c>
      <c r="J3243" s="363" t="s">
        <v>12913</v>
      </c>
      <c r="K3243" s="360">
        <v>7</v>
      </c>
      <c r="L3243" s="360" t="s">
        <v>15229</v>
      </c>
      <c r="M3243" s="360"/>
      <c r="N3243" s="363" t="s">
        <v>16307</v>
      </c>
      <c r="O3243" s="363" t="s">
        <v>13844</v>
      </c>
      <c r="P3243" s="363" t="s">
        <v>15230</v>
      </c>
      <c r="Q3243" s="363" t="s">
        <v>15231</v>
      </c>
      <c r="R3243" s="363" t="s">
        <v>16308</v>
      </c>
      <c r="S3243" s="363" t="s">
        <v>10650</v>
      </c>
      <c r="T3243" s="419" t="str">
        <f t="shared" si="101"/>
        <v>813Xã Núi Cấm</v>
      </c>
      <c r="U3243" t="e">
        <f>VLOOKUP(S3243,'DM CQT mới'!$E$7:$E$132,1,)</f>
        <v>#N/A</v>
      </c>
      <c r="V3243" s="360" t="s">
        <v>15229</v>
      </c>
      <c r="W3243" s="363" t="s">
        <v>16307</v>
      </c>
      <c r="X3243" t="b">
        <f t="shared" si="100"/>
        <v>0</v>
      </c>
    </row>
    <row r="3244" spans="1:24" ht="45" hidden="1">
      <c r="A3244" s="360" t="s">
        <v>15227</v>
      </c>
      <c r="B3244" s="361" t="s">
        <v>12791</v>
      </c>
      <c r="C3244" s="361">
        <v>9</v>
      </c>
      <c r="D3244" s="361" t="s">
        <v>7418</v>
      </c>
      <c r="E3244" s="361" t="s">
        <v>15228</v>
      </c>
      <c r="F3244" s="361" t="s">
        <v>16253</v>
      </c>
      <c r="G3244" s="361" t="s">
        <v>15199</v>
      </c>
      <c r="H3244" s="361">
        <v>813</v>
      </c>
      <c r="I3244" s="363" t="s">
        <v>15199</v>
      </c>
      <c r="J3244" s="363" t="s">
        <v>12913</v>
      </c>
      <c r="K3244" s="360">
        <v>7</v>
      </c>
      <c r="L3244" s="360" t="s">
        <v>15229</v>
      </c>
      <c r="M3244" s="360"/>
      <c r="N3244" s="363" t="s">
        <v>16307</v>
      </c>
      <c r="O3244" s="363" t="s">
        <v>13844</v>
      </c>
      <c r="P3244" s="363" t="s">
        <v>15230</v>
      </c>
      <c r="Q3244" s="363" t="s">
        <v>15231</v>
      </c>
      <c r="R3244" s="363" t="s">
        <v>16308</v>
      </c>
      <c r="S3244" s="363" t="s">
        <v>10653</v>
      </c>
      <c r="T3244" s="419" t="str">
        <f t="shared" si="101"/>
        <v>813Xã Ba Chúc</v>
      </c>
      <c r="U3244" t="e">
        <f>VLOOKUP(S3244,'DM CQT mới'!$E$7:$E$132,1,)</f>
        <v>#N/A</v>
      </c>
      <c r="V3244" s="360" t="s">
        <v>15229</v>
      </c>
      <c r="W3244" s="363" t="s">
        <v>16307</v>
      </c>
      <c r="X3244" t="b">
        <f t="shared" si="100"/>
        <v>0</v>
      </c>
    </row>
    <row r="3245" spans="1:24" ht="45" hidden="1">
      <c r="A3245" s="360" t="s">
        <v>15227</v>
      </c>
      <c r="B3245" s="361" t="s">
        <v>12791</v>
      </c>
      <c r="C3245" s="361">
        <v>9</v>
      </c>
      <c r="D3245" s="361" t="s">
        <v>7418</v>
      </c>
      <c r="E3245" s="361" t="s">
        <v>15228</v>
      </c>
      <c r="F3245" s="361" t="s">
        <v>16253</v>
      </c>
      <c r="G3245" s="361" t="s">
        <v>15199</v>
      </c>
      <c r="H3245" s="361">
        <v>813</v>
      </c>
      <c r="I3245" s="363" t="s">
        <v>15199</v>
      </c>
      <c r="J3245" s="363" t="s">
        <v>12913</v>
      </c>
      <c r="K3245" s="360">
        <v>7</v>
      </c>
      <c r="L3245" s="360" t="s">
        <v>15229</v>
      </c>
      <c r="M3245" s="360"/>
      <c r="N3245" s="363" t="s">
        <v>16307</v>
      </c>
      <c r="O3245" s="363" t="s">
        <v>13844</v>
      </c>
      <c r="P3245" s="363" t="s">
        <v>15230</v>
      </c>
      <c r="Q3245" s="363" t="s">
        <v>15231</v>
      </c>
      <c r="R3245" s="363" t="s">
        <v>16308</v>
      </c>
      <c r="S3245" s="363" t="s">
        <v>10654</v>
      </c>
      <c r="T3245" s="419" t="str">
        <f t="shared" si="101"/>
        <v>813Xã Tri Tôn</v>
      </c>
      <c r="U3245" t="e">
        <f>VLOOKUP(S3245,'DM CQT mới'!$E$7:$E$132,1,)</f>
        <v>#N/A</v>
      </c>
      <c r="V3245" s="360" t="s">
        <v>15229</v>
      </c>
      <c r="W3245" s="363" t="s">
        <v>16307</v>
      </c>
      <c r="X3245" t="b">
        <f t="shared" si="100"/>
        <v>0</v>
      </c>
    </row>
    <row r="3246" spans="1:24" ht="45" hidden="1">
      <c r="A3246" s="360" t="s">
        <v>15227</v>
      </c>
      <c r="B3246" s="361" t="s">
        <v>12791</v>
      </c>
      <c r="C3246" s="361">
        <v>9</v>
      </c>
      <c r="D3246" s="361" t="s">
        <v>7418</v>
      </c>
      <c r="E3246" s="361" t="s">
        <v>15228</v>
      </c>
      <c r="F3246" s="361" t="s">
        <v>16253</v>
      </c>
      <c r="G3246" s="361" t="s">
        <v>15199</v>
      </c>
      <c r="H3246" s="361">
        <v>813</v>
      </c>
      <c r="I3246" s="363" t="s">
        <v>15199</v>
      </c>
      <c r="J3246" s="363" t="s">
        <v>12913</v>
      </c>
      <c r="K3246" s="360">
        <v>7</v>
      </c>
      <c r="L3246" s="360" t="s">
        <v>15229</v>
      </c>
      <c r="M3246" s="360"/>
      <c r="N3246" s="363" t="s">
        <v>16307</v>
      </c>
      <c r="O3246" s="363" t="s">
        <v>13844</v>
      </c>
      <c r="P3246" s="363" t="s">
        <v>15230</v>
      </c>
      <c r="Q3246" s="363" t="s">
        <v>15231</v>
      </c>
      <c r="R3246" s="363" t="s">
        <v>16308</v>
      </c>
      <c r="S3246" s="363" t="s">
        <v>10655</v>
      </c>
      <c r="T3246" s="419" t="str">
        <f t="shared" si="101"/>
        <v>813Xã Ô Lâm</v>
      </c>
      <c r="U3246" t="e">
        <f>VLOOKUP(S3246,'DM CQT mới'!$E$7:$E$132,1,)</f>
        <v>#N/A</v>
      </c>
      <c r="V3246" s="360" t="s">
        <v>15229</v>
      </c>
      <c r="W3246" s="363" t="s">
        <v>16307</v>
      </c>
      <c r="X3246" t="b">
        <f t="shared" si="100"/>
        <v>0</v>
      </c>
    </row>
    <row r="3247" spans="1:24" ht="45" hidden="1">
      <c r="A3247" s="360" t="s">
        <v>15227</v>
      </c>
      <c r="B3247" s="361" t="s">
        <v>12791</v>
      </c>
      <c r="C3247" s="361">
        <v>9</v>
      </c>
      <c r="D3247" s="361" t="s">
        <v>7418</v>
      </c>
      <c r="E3247" s="361" t="s">
        <v>15228</v>
      </c>
      <c r="F3247" s="361" t="s">
        <v>16253</v>
      </c>
      <c r="G3247" s="361" t="s">
        <v>15199</v>
      </c>
      <c r="H3247" s="361">
        <v>813</v>
      </c>
      <c r="I3247" s="363" t="s">
        <v>15199</v>
      </c>
      <c r="J3247" s="363" t="s">
        <v>12913</v>
      </c>
      <c r="K3247" s="360">
        <v>7</v>
      </c>
      <c r="L3247" s="360" t="s">
        <v>15229</v>
      </c>
      <c r="M3247" s="360"/>
      <c r="N3247" s="363" t="s">
        <v>16307</v>
      </c>
      <c r="O3247" s="363" t="s">
        <v>13844</v>
      </c>
      <c r="P3247" s="363" t="s">
        <v>15230</v>
      </c>
      <c r="Q3247" s="363" t="s">
        <v>15231</v>
      </c>
      <c r="R3247" s="363" t="s">
        <v>16308</v>
      </c>
      <c r="S3247" s="363" t="s">
        <v>10656</v>
      </c>
      <c r="T3247" s="419" t="str">
        <f t="shared" si="101"/>
        <v>813Xã Cô Tô</v>
      </c>
      <c r="U3247" t="e">
        <f>VLOOKUP(S3247,'DM CQT mới'!$E$7:$E$132,1,)</f>
        <v>#N/A</v>
      </c>
      <c r="V3247" s="360" t="s">
        <v>15229</v>
      </c>
      <c r="W3247" s="363" t="s">
        <v>16307</v>
      </c>
      <c r="X3247" t="b">
        <f t="shared" si="100"/>
        <v>0</v>
      </c>
    </row>
    <row r="3248" spans="1:24" ht="45" hidden="1">
      <c r="A3248" s="360" t="s">
        <v>15227</v>
      </c>
      <c r="B3248" s="361" t="s">
        <v>12791</v>
      </c>
      <c r="C3248" s="361">
        <v>9</v>
      </c>
      <c r="D3248" s="361" t="s">
        <v>7418</v>
      </c>
      <c r="E3248" s="361" t="s">
        <v>15228</v>
      </c>
      <c r="F3248" s="361" t="s">
        <v>16253</v>
      </c>
      <c r="G3248" s="361" t="s">
        <v>15199</v>
      </c>
      <c r="H3248" s="361">
        <v>813</v>
      </c>
      <c r="I3248" s="363" t="s">
        <v>15199</v>
      </c>
      <c r="J3248" s="363" t="s">
        <v>12913</v>
      </c>
      <c r="K3248" s="360">
        <v>7</v>
      </c>
      <c r="L3248" s="360" t="s">
        <v>15229</v>
      </c>
      <c r="M3248" s="360"/>
      <c r="N3248" s="363" t="s">
        <v>16307</v>
      </c>
      <c r="O3248" s="363" t="s">
        <v>13844</v>
      </c>
      <c r="P3248" s="363" t="s">
        <v>15230</v>
      </c>
      <c r="Q3248" s="363" t="s">
        <v>15231</v>
      </c>
      <c r="R3248" s="363" t="s">
        <v>16308</v>
      </c>
      <c r="S3248" s="363" t="s">
        <v>10657</v>
      </c>
      <c r="T3248" s="419" t="str">
        <f t="shared" si="101"/>
        <v>813Xã Vĩnh Gia</v>
      </c>
      <c r="U3248" t="e">
        <f>VLOOKUP(S3248,'DM CQT mới'!$E$7:$E$132,1,)</f>
        <v>#N/A</v>
      </c>
      <c r="V3248" s="360" t="s">
        <v>15229</v>
      </c>
      <c r="W3248" s="363" t="s">
        <v>16307</v>
      </c>
      <c r="X3248" t="b">
        <f t="shared" si="100"/>
        <v>0</v>
      </c>
    </row>
    <row r="3249" spans="1:24" ht="45" hidden="1">
      <c r="A3249" s="360" t="s">
        <v>15232</v>
      </c>
      <c r="B3249" s="361" t="s">
        <v>12791</v>
      </c>
      <c r="C3249" s="361">
        <v>10</v>
      </c>
      <c r="D3249" s="361" t="s">
        <v>7362</v>
      </c>
      <c r="E3249" s="361" t="s">
        <v>15233</v>
      </c>
      <c r="F3249" s="361" t="s">
        <v>16255</v>
      </c>
      <c r="G3249" s="361" t="s">
        <v>15199</v>
      </c>
      <c r="H3249" s="361">
        <v>813</v>
      </c>
      <c r="I3249" s="363" t="s">
        <v>15199</v>
      </c>
      <c r="J3249" s="363" t="s">
        <v>12913</v>
      </c>
      <c r="K3249" s="360">
        <v>8</v>
      </c>
      <c r="L3249" s="360" t="s">
        <v>15234</v>
      </c>
      <c r="M3249" s="360"/>
      <c r="N3249" s="363" t="s">
        <v>16309</v>
      </c>
      <c r="O3249" s="363" t="s">
        <v>13844</v>
      </c>
      <c r="P3249" s="363" t="s">
        <v>15235</v>
      </c>
      <c r="Q3249" s="363" t="s">
        <v>15236</v>
      </c>
      <c r="R3249" s="363" t="s">
        <v>16310</v>
      </c>
      <c r="S3249" s="363" t="s">
        <v>8927</v>
      </c>
      <c r="T3249" s="419" t="str">
        <f t="shared" si="101"/>
        <v>813Xã An Phú</v>
      </c>
      <c r="U3249" t="e">
        <f>VLOOKUP(S3249,'DM CQT mới'!$E$7:$E$132,1,)</f>
        <v>#N/A</v>
      </c>
      <c r="V3249" s="360" t="s">
        <v>15234</v>
      </c>
      <c r="W3249" s="363" t="s">
        <v>16309</v>
      </c>
      <c r="X3249" t="b">
        <f t="shared" si="100"/>
        <v>0</v>
      </c>
    </row>
    <row r="3250" spans="1:24" ht="45" hidden="1">
      <c r="A3250" s="360" t="s">
        <v>15232</v>
      </c>
      <c r="B3250" s="361" t="s">
        <v>12791</v>
      </c>
      <c r="C3250" s="361">
        <v>10</v>
      </c>
      <c r="D3250" s="361" t="s">
        <v>7362</v>
      </c>
      <c r="E3250" s="361" t="s">
        <v>15233</v>
      </c>
      <c r="F3250" s="361" t="s">
        <v>16255</v>
      </c>
      <c r="G3250" s="361" t="s">
        <v>15199</v>
      </c>
      <c r="H3250" s="361">
        <v>813</v>
      </c>
      <c r="I3250" s="363" t="s">
        <v>15199</v>
      </c>
      <c r="J3250" s="363" t="s">
        <v>12913</v>
      </c>
      <c r="K3250" s="360">
        <v>8</v>
      </c>
      <c r="L3250" s="360" t="s">
        <v>15234</v>
      </c>
      <c r="M3250" s="360"/>
      <c r="N3250" s="363" t="s">
        <v>16309</v>
      </c>
      <c r="O3250" s="363" t="s">
        <v>13844</v>
      </c>
      <c r="P3250" s="363" t="s">
        <v>15235</v>
      </c>
      <c r="Q3250" s="363" t="s">
        <v>15236</v>
      </c>
      <c r="R3250" s="363" t="s">
        <v>16310</v>
      </c>
      <c r="S3250" s="363" t="s">
        <v>10634</v>
      </c>
      <c r="T3250" s="419" t="str">
        <f t="shared" si="101"/>
        <v>813Xã Vĩnh Hậu</v>
      </c>
      <c r="U3250" t="e">
        <f>VLOOKUP(S3250,'DM CQT mới'!$E$7:$E$132,1,)</f>
        <v>#N/A</v>
      </c>
      <c r="V3250" s="360" t="s">
        <v>15234</v>
      </c>
      <c r="W3250" s="363" t="s">
        <v>16309</v>
      </c>
      <c r="X3250" t="b">
        <f t="shared" si="100"/>
        <v>0</v>
      </c>
    </row>
    <row r="3251" spans="1:24" ht="45" hidden="1">
      <c r="A3251" s="360" t="s">
        <v>15232</v>
      </c>
      <c r="B3251" s="361" t="s">
        <v>12791</v>
      </c>
      <c r="C3251" s="361">
        <v>10</v>
      </c>
      <c r="D3251" s="361" t="s">
        <v>7362</v>
      </c>
      <c r="E3251" s="361" t="s">
        <v>15233</v>
      </c>
      <c r="F3251" s="361" t="s">
        <v>16255</v>
      </c>
      <c r="G3251" s="361" t="s">
        <v>15199</v>
      </c>
      <c r="H3251" s="361">
        <v>813</v>
      </c>
      <c r="I3251" s="363" t="s">
        <v>15199</v>
      </c>
      <c r="J3251" s="363" t="s">
        <v>12913</v>
      </c>
      <c r="K3251" s="360">
        <v>8</v>
      </c>
      <c r="L3251" s="360" t="s">
        <v>15234</v>
      </c>
      <c r="M3251" s="360"/>
      <c r="N3251" s="363" t="s">
        <v>16309</v>
      </c>
      <c r="O3251" s="363" t="s">
        <v>13844</v>
      </c>
      <c r="P3251" s="363" t="s">
        <v>15235</v>
      </c>
      <c r="Q3251" s="363" t="s">
        <v>15236</v>
      </c>
      <c r="R3251" s="363" t="s">
        <v>16310</v>
      </c>
      <c r="S3251" s="363" t="s">
        <v>10635</v>
      </c>
      <c r="T3251" s="419" t="str">
        <f t="shared" si="101"/>
        <v>813Xã Nhơn Hội</v>
      </c>
      <c r="U3251" t="e">
        <f>VLOOKUP(S3251,'DM CQT mới'!$E$7:$E$132,1,)</f>
        <v>#N/A</v>
      </c>
      <c r="V3251" s="360" t="s">
        <v>15234</v>
      </c>
      <c r="W3251" s="363" t="s">
        <v>16309</v>
      </c>
      <c r="X3251" t="b">
        <f t="shared" si="100"/>
        <v>0</v>
      </c>
    </row>
    <row r="3252" spans="1:24" ht="45" hidden="1">
      <c r="A3252" s="360" t="s">
        <v>15232</v>
      </c>
      <c r="B3252" s="361" t="s">
        <v>12791</v>
      </c>
      <c r="C3252" s="361">
        <v>10</v>
      </c>
      <c r="D3252" s="361" t="s">
        <v>7362</v>
      </c>
      <c r="E3252" s="361" t="s">
        <v>15233</v>
      </c>
      <c r="F3252" s="361" t="s">
        <v>16255</v>
      </c>
      <c r="G3252" s="361" t="s">
        <v>15199</v>
      </c>
      <c r="H3252" s="361">
        <v>813</v>
      </c>
      <c r="I3252" s="363" t="s">
        <v>15199</v>
      </c>
      <c r="J3252" s="363" t="s">
        <v>12913</v>
      </c>
      <c r="K3252" s="360">
        <v>8</v>
      </c>
      <c r="L3252" s="360" t="s">
        <v>15234</v>
      </c>
      <c r="M3252" s="360"/>
      <c r="N3252" s="363" t="s">
        <v>16309</v>
      </c>
      <c r="O3252" s="363" t="s">
        <v>13844</v>
      </c>
      <c r="P3252" s="363" t="s">
        <v>15235</v>
      </c>
      <c r="Q3252" s="363" t="s">
        <v>15236</v>
      </c>
      <c r="R3252" s="363" t="s">
        <v>16310</v>
      </c>
      <c r="S3252" s="363" t="s">
        <v>10636</v>
      </c>
      <c r="T3252" s="419" t="str">
        <f t="shared" si="101"/>
        <v>813Xã Khánh Bình</v>
      </c>
      <c r="U3252" t="e">
        <f>VLOOKUP(S3252,'DM CQT mới'!$E$7:$E$132,1,)</f>
        <v>#N/A</v>
      </c>
      <c r="V3252" s="360" t="s">
        <v>15234</v>
      </c>
      <c r="W3252" s="363" t="s">
        <v>16309</v>
      </c>
      <c r="X3252" t="b">
        <f t="shared" si="100"/>
        <v>0</v>
      </c>
    </row>
    <row r="3253" spans="1:24" ht="45" hidden="1">
      <c r="A3253" s="360" t="s">
        <v>15232</v>
      </c>
      <c r="B3253" s="361" t="s">
        <v>12791</v>
      </c>
      <c r="C3253" s="361">
        <v>10</v>
      </c>
      <c r="D3253" s="361" t="s">
        <v>7362</v>
      </c>
      <c r="E3253" s="361" t="s">
        <v>15233</v>
      </c>
      <c r="F3253" s="361" t="s">
        <v>16255</v>
      </c>
      <c r="G3253" s="361" t="s">
        <v>15199</v>
      </c>
      <c r="H3253" s="361">
        <v>813</v>
      </c>
      <c r="I3253" s="363" t="s">
        <v>15199</v>
      </c>
      <c r="J3253" s="363" t="s">
        <v>12913</v>
      </c>
      <c r="K3253" s="360">
        <v>8</v>
      </c>
      <c r="L3253" s="360" t="s">
        <v>15234</v>
      </c>
      <c r="M3253" s="360"/>
      <c r="N3253" s="363" t="s">
        <v>16309</v>
      </c>
      <c r="O3253" s="363" t="s">
        <v>13844</v>
      </c>
      <c r="P3253" s="363" t="s">
        <v>15235</v>
      </c>
      <c r="Q3253" s="363" t="s">
        <v>15236</v>
      </c>
      <c r="R3253" s="363" t="s">
        <v>16310</v>
      </c>
      <c r="S3253" s="363" t="s">
        <v>10637</v>
      </c>
      <c r="T3253" s="419" t="str">
        <f t="shared" si="101"/>
        <v>813Xã Phú Hữu</v>
      </c>
      <c r="U3253" t="e">
        <f>VLOOKUP(S3253,'DM CQT mới'!$E$7:$E$132,1,)</f>
        <v>#N/A</v>
      </c>
      <c r="V3253" s="360" t="s">
        <v>15234</v>
      </c>
      <c r="W3253" s="363" t="s">
        <v>16309</v>
      </c>
      <c r="X3253" t="b">
        <f t="shared" si="100"/>
        <v>0</v>
      </c>
    </row>
    <row r="3254" spans="1:24" ht="45" hidden="1">
      <c r="A3254" s="360" t="s">
        <v>15232</v>
      </c>
      <c r="B3254" s="361" t="s">
        <v>12791</v>
      </c>
      <c r="C3254" s="361">
        <v>10</v>
      </c>
      <c r="D3254" s="361" t="s">
        <v>7362</v>
      </c>
      <c r="E3254" s="361" t="s">
        <v>15233</v>
      </c>
      <c r="F3254" s="361" t="s">
        <v>16255</v>
      </c>
      <c r="G3254" s="361" t="s">
        <v>15199</v>
      </c>
      <c r="H3254" s="361">
        <v>813</v>
      </c>
      <c r="I3254" s="363" t="s">
        <v>15199</v>
      </c>
      <c r="J3254" s="363" t="s">
        <v>12913</v>
      </c>
      <c r="K3254" s="360">
        <v>8</v>
      </c>
      <c r="L3254" s="360" t="s">
        <v>15234</v>
      </c>
      <c r="M3254" s="360"/>
      <c r="N3254" s="363" t="s">
        <v>16309</v>
      </c>
      <c r="O3254" s="363" t="s">
        <v>13844</v>
      </c>
      <c r="P3254" s="363" t="s">
        <v>15235</v>
      </c>
      <c r="Q3254" s="363" t="s">
        <v>15236</v>
      </c>
      <c r="R3254" s="363" t="s">
        <v>16310</v>
      </c>
      <c r="S3254" s="363" t="s">
        <v>10632</v>
      </c>
      <c r="T3254" s="419" t="str">
        <f t="shared" si="101"/>
        <v>813Phường Châu Đốc</v>
      </c>
      <c r="U3254" t="e">
        <f>VLOOKUP(S3254,'DM CQT mới'!$E$7:$E$132,1,)</f>
        <v>#N/A</v>
      </c>
      <c r="V3254" s="360" t="s">
        <v>15234</v>
      </c>
      <c r="W3254" s="363" t="s">
        <v>16309</v>
      </c>
      <c r="X3254" t="b">
        <f t="shared" si="100"/>
        <v>0</v>
      </c>
    </row>
    <row r="3255" spans="1:24" ht="45" hidden="1">
      <c r="A3255" s="360" t="s">
        <v>15232</v>
      </c>
      <c r="B3255" s="361" t="s">
        <v>12791</v>
      </c>
      <c r="C3255" s="361">
        <v>10</v>
      </c>
      <c r="D3255" s="361" t="s">
        <v>7362</v>
      </c>
      <c r="E3255" s="361" t="s">
        <v>15233</v>
      </c>
      <c r="F3255" s="361" t="s">
        <v>16255</v>
      </c>
      <c r="G3255" s="361" t="s">
        <v>15199</v>
      </c>
      <c r="H3255" s="361">
        <v>813</v>
      </c>
      <c r="I3255" s="363" t="s">
        <v>15199</v>
      </c>
      <c r="J3255" s="363" t="s">
        <v>12913</v>
      </c>
      <c r="K3255" s="360">
        <v>8</v>
      </c>
      <c r="L3255" s="360" t="s">
        <v>15234</v>
      </c>
      <c r="M3255" s="360"/>
      <c r="N3255" s="363" t="s">
        <v>16309</v>
      </c>
      <c r="O3255" s="363" t="s">
        <v>13844</v>
      </c>
      <c r="P3255" s="363" t="s">
        <v>15235</v>
      </c>
      <c r="Q3255" s="363" t="s">
        <v>15236</v>
      </c>
      <c r="R3255" s="363" t="s">
        <v>16310</v>
      </c>
      <c r="S3255" s="363" t="s">
        <v>10633</v>
      </c>
      <c r="T3255" s="419" t="str">
        <f t="shared" si="101"/>
        <v>813Phường Vĩnh Tế</v>
      </c>
      <c r="U3255" t="e">
        <f>VLOOKUP(S3255,'DM CQT mới'!$E$7:$E$132,1,)</f>
        <v>#N/A</v>
      </c>
      <c r="V3255" s="360" t="s">
        <v>15234</v>
      </c>
      <c r="W3255" s="363" t="s">
        <v>16309</v>
      </c>
      <c r="X3255" t="b">
        <f t="shared" si="100"/>
        <v>0</v>
      </c>
    </row>
    <row r="3256" spans="1:24" ht="60" hidden="1">
      <c r="A3256" s="360" t="s">
        <v>15237</v>
      </c>
      <c r="B3256" s="361" t="s">
        <v>12791</v>
      </c>
      <c r="C3256" s="361">
        <v>11</v>
      </c>
      <c r="D3256" s="361" t="s">
        <v>7385</v>
      </c>
      <c r="E3256" s="361" t="s">
        <v>15238</v>
      </c>
      <c r="F3256" s="361" t="s">
        <v>16257</v>
      </c>
      <c r="G3256" s="361" t="s">
        <v>15199</v>
      </c>
      <c r="H3256" s="361">
        <v>813</v>
      </c>
      <c r="I3256" s="363" t="s">
        <v>15199</v>
      </c>
      <c r="J3256" s="363" t="s">
        <v>12913</v>
      </c>
      <c r="K3256" s="360">
        <v>9</v>
      </c>
      <c r="L3256" s="360" t="s">
        <v>15239</v>
      </c>
      <c r="M3256" s="360"/>
      <c r="N3256" s="363" t="s">
        <v>16311</v>
      </c>
      <c r="O3256" s="363" t="s">
        <v>13844</v>
      </c>
      <c r="P3256" s="363" t="s">
        <v>15240</v>
      </c>
      <c r="Q3256" s="363" t="s">
        <v>15241</v>
      </c>
      <c r="R3256" s="363" t="s">
        <v>16312</v>
      </c>
      <c r="S3256" s="363" t="s">
        <v>10640</v>
      </c>
      <c r="T3256" s="419" t="str">
        <f t="shared" si="101"/>
        <v>813Phường Tân Châu</v>
      </c>
      <c r="U3256" t="e">
        <f>VLOOKUP(S3256,'DM CQT mới'!$E$7:$E$132,1,)</f>
        <v>#N/A</v>
      </c>
      <c r="V3256" s="360" t="s">
        <v>15239</v>
      </c>
      <c r="W3256" s="363" t="s">
        <v>16311</v>
      </c>
      <c r="X3256" t="b">
        <f t="shared" si="100"/>
        <v>0</v>
      </c>
    </row>
    <row r="3257" spans="1:24" ht="60" hidden="1">
      <c r="A3257" s="360" t="s">
        <v>15237</v>
      </c>
      <c r="B3257" s="361" t="s">
        <v>12791</v>
      </c>
      <c r="C3257" s="361">
        <v>11</v>
      </c>
      <c r="D3257" s="361" t="s">
        <v>7385</v>
      </c>
      <c r="E3257" s="361" t="s">
        <v>15238</v>
      </c>
      <c r="F3257" s="361" t="s">
        <v>16257</v>
      </c>
      <c r="G3257" s="361" t="s">
        <v>15199</v>
      </c>
      <c r="H3257" s="361">
        <v>813</v>
      </c>
      <c r="I3257" s="363" t="s">
        <v>15199</v>
      </c>
      <c r="J3257" s="363" t="s">
        <v>12913</v>
      </c>
      <c r="K3257" s="360">
        <v>9</v>
      </c>
      <c r="L3257" s="360" t="s">
        <v>15239</v>
      </c>
      <c r="M3257" s="360"/>
      <c r="N3257" s="363" t="s">
        <v>16311</v>
      </c>
      <c r="O3257" s="363" t="s">
        <v>13844</v>
      </c>
      <c r="P3257" s="363" t="s">
        <v>15240</v>
      </c>
      <c r="Q3257" s="363" t="s">
        <v>15241</v>
      </c>
      <c r="R3257" s="363" t="s">
        <v>16312</v>
      </c>
      <c r="S3257" s="363" t="s">
        <v>10641</v>
      </c>
      <c r="T3257" s="419" t="str">
        <f t="shared" si="101"/>
        <v>813Phường Long Phú</v>
      </c>
      <c r="U3257" t="e">
        <f>VLOOKUP(S3257,'DM CQT mới'!$E$7:$E$132,1,)</f>
        <v>#N/A</v>
      </c>
      <c r="V3257" s="360" t="s">
        <v>15239</v>
      </c>
      <c r="W3257" s="363" t="s">
        <v>16311</v>
      </c>
      <c r="X3257" t="b">
        <f t="shared" si="100"/>
        <v>0</v>
      </c>
    </row>
    <row r="3258" spans="1:24" ht="60" hidden="1">
      <c r="A3258" s="360" t="s">
        <v>15237</v>
      </c>
      <c r="B3258" s="361" t="s">
        <v>12791</v>
      </c>
      <c r="C3258" s="361">
        <v>11</v>
      </c>
      <c r="D3258" s="361" t="s">
        <v>7385</v>
      </c>
      <c r="E3258" s="361" t="s">
        <v>15238</v>
      </c>
      <c r="F3258" s="361" t="s">
        <v>16257</v>
      </c>
      <c r="G3258" s="361" t="s">
        <v>15199</v>
      </c>
      <c r="H3258" s="361">
        <v>813</v>
      </c>
      <c r="I3258" s="363" t="s">
        <v>15199</v>
      </c>
      <c r="J3258" s="363" t="s">
        <v>12913</v>
      </c>
      <c r="K3258" s="360">
        <v>9</v>
      </c>
      <c r="L3258" s="360" t="s">
        <v>15239</v>
      </c>
      <c r="M3258" s="360"/>
      <c r="N3258" s="363" t="s">
        <v>16311</v>
      </c>
      <c r="O3258" s="363" t="s">
        <v>13844</v>
      </c>
      <c r="P3258" s="363" t="s">
        <v>15240</v>
      </c>
      <c r="Q3258" s="363" t="s">
        <v>15241</v>
      </c>
      <c r="R3258" s="363" t="s">
        <v>16312</v>
      </c>
      <c r="S3258" s="363" t="s">
        <v>8038</v>
      </c>
      <c r="T3258" s="419" t="str">
        <f t="shared" si="101"/>
        <v>813Xã Tân An</v>
      </c>
      <c r="U3258" t="e">
        <f>VLOOKUP(S3258,'DM CQT mới'!$E$7:$E$132,1,)</f>
        <v>#N/A</v>
      </c>
      <c r="V3258" s="360" t="s">
        <v>15239</v>
      </c>
      <c r="W3258" s="363" t="s">
        <v>16311</v>
      </c>
      <c r="X3258" t="b">
        <f t="shared" si="100"/>
        <v>0</v>
      </c>
    </row>
    <row r="3259" spans="1:24" ht="60" hidden="1">
      <c r="A3259" s="360" t="s">
        <v>15237</v>
      </c>
      <c r="B3259" s="361" t="s">
        <v>12791</v>
      </c>
      <c r="C3259" s="361">
        <v>11</v>
      </c>
      <c r="D3259" s="361" t="s">
        <v>7385</v>
      </c>
      <c r="E3259" s="361" t="s">
        <v>15238</v>
      </c>
      <c r="F3259" s="361" t="s">
        <v>16257</v>
      </c>
      <c r="G3259" s="361" t="s">
        <v>15199</v>
      </c>
      <c r="H3259" s="361">
        <v>813</v>
      </c>
      <c r="I3259" s="363" t="s">
        <v>15199</v>
      </c>
      <c r="J3259" s="363" t="s">
        <v>12913</v>
      </c>
      <c r="K3259" s="360">
        <v>9</v>
      </c>
      <c r="L3259" s="360" t="s">
        <v>15239</v>
      </c>
      <c r="M3259" s="360"/>
      <c r="N3259" s="363" t="s">
        <v>16311</v>
      </c>
      <c r="O3259" s="363" t="s">
        <v>13844</v>
      </c>
      <c r="P3259" s="363" t="s">
        <v>15240</v>
      </c>
      <c r="Q3259" s="363" t="s">
        <v>15241</v>
      </c>
      <c r="R3259" s="363" t="s">
        <v>16312</v>
      </c>
      <c r="S3259" s="363" t="s">
        <v>10638</v>
      </c>
      <c r="T3259" s="419" t="str">
        <f t="shared" si="101"/>
        <v>813Xã Châu Phong</v>
      </c>
      <c r="U3259" t="e">
        <f>VLOOKUP(S3259,'DM CQT mới'!$E$7:$E$132,1,)</f>
        <v>#N/A</v>
      </c>
      <c r="V3259" s="360" t="s">
        <v>15239</v>
      </c>
      <c r="W3259" s="363" t="s">
        <v>16311</v>
      </c>
      <c r="X3259" t="b">
        <f t="shared" si="100"/>
        <v>0</v>
      </c>
    </row>
    <row r="3260" spans="1:24" ht="60" hidden="1">
      <c r="A3260" s="360" t="s">
        <v>15237</v>
      </c>
      <c r="B3260" s="361" t="s">
        <v>12791</v>
      </c>
      <c r="C3260" s="361">
        <v>11</v>
      </c>
      <c r="D3260" s="361" t="s">
        <v>7385</v>
      </c>
      <c r="E3260" s="361" t="s">
        <v>15238</v>
      </c>
      <c r="F3260" s="361" t="s">
        <v>16257</v>
      </c>
      <c r="G3260" s="361" t="s">
        <v>15199</v>
      </c>
      <c r="H3260" s="361">
        <v>813</v>
      </c>
      <c r="I3260" s="363" t="s">
        <v>15199</v>
      </c>
      <c r="J3260" s="363" t="s">
        <v>12913</v>
      </c>
      <c r="K3260" s="360">
        <v>9</v>
      </c>
      <c r="L3260" s="360" t="s">
        <v>15239</v>
      </c>
      <c r="M3260" s="360"/>
      <c r="N3260" s="363" t="s">
        <v>16311</v>
      </c>
      <c r="O3260" s="363" t="s">
        <v>13844</v>
      </c>
      <c r="P3260" s="363" t="s">
        <v>15240</v>
      </c>
      <c r="Q3260" s="363" t="s">
        <v>15241</v>
      </c>
      <c r="R3260" s="363" t="s">
        <v>16312</v>
      </c>
      <c r="S3260" s="363" t="s">
        <v>10639</v>
      </c>
      <c r="T3260" s="419" t="str">
        <f t="shared" si="101"/>
        <v>813Xã Vĩnh Xương</v>
      </c>
      <c r="U3260" t="e">
        <f>VLOOKUP(S3260,'DM CQT mới'!$E$7:$E$132,1,)</f>
        <v>#N/A</v>
      </c>
      <c r="V3260" s="360" t="s">
        <v>15239</v>
      </c>
      <c r="W3260" s="363" t="s">
        <v>16311</v>
      </c>
      <c r="X3260" t="b">
        <f t="shared" si="100"/>
        <v>0</v>
      </c>
    </row>
    <row r="3261" spans="1:24" ht="60" hidden="1">
      <c r="A3261" s="360" t="s">
        <v>15237</v>
      </c>
      <c r="B3261" s="361" t="s">
        <v>12791</v>
      </c>
      <c r="C3261" s="361">
        <v>11</v>
      </c>
      <c r="D3261" s="361" t="s">
        <v>7385</v>
      </c>
      <c r="E3261" s="361" t="s">
        <v>15238</v>
      </c>
      <c r="F3261" s="361" t="s">
        <v>16257</v>
      </c>
      <c r="G3261" s="361" t="s">
        <v>15199</v>
      </c>
      <c r="H3261" s="361">
        <v>813</v>
      </c>
      <c r="I3261" s="363" t="s">
        <v>15199</v>
      </c>
      <c r="J3261" s="363" t="s">
        <v>12913</v>
      </c>
      <c r="K3261" s="360">
        <v>9</v>
      </c>
      <c r="L3261" s="360" t="s">
        <v>15239</v>
      </c>
      <c r="M3261" s="360"/>
      <c r="N3261" s="363" t="s">
        <v>16311</v>
      </c>
      <c r="O3261" s="363" t="s">
        <v>13844</v>
      </c>
      <c r="P3261" s="363" t="s">
        <v>15240</v>
      </c>
      <c r="Q3261" s="363" t="s">
        <v>15241</v>
      </c>
      <c r="R3261" s="363" t="s">
        <v>16312</v>
      </c>
      <c r="S3261" s="363" t="s">
        <v>71</v>
      </c>
      <c r="T3261" s="419" t="str">
        <f t="shared" si="101"/>
        <v>813Xã Mỹ Đức</v>
      </c>
      <c r="U3261" t="str">
        <f>VLOOKUP(S3261,'DM CQT mới'!$E$7:$E$132,1,)</f>
        <v>Xã Mỹ Đức</v>
      </c>
      <c r="V3261" s="360" t="s">
        <v>15239</v>
      </c>
      <c r="W3261" s="363" t="s">
        <v>16311</v>
      </c>
      <c r="X3261" t="b">
        <f t="shared" si="100"/>
        <v>0</v>
      </c>
    </row>
    <row r="3262" spans="1:24" ht="60" hidden="1">
      <c r="A3262" s="360" t="s">
        <v>15237</v>
      </c>
      <c r="B3262" s="361" t="s">
        <v>12791</v>
      </c>
      <c r="C3262" s="361">
        <v>11</v>
      </c>
      <c r="D3262" s="361" t="s">
        <v>7385</v>
      </c>
      <c r="E3262" s="361" t="s">
        <v>15238</v>
      </c>
      <c r="F3262" s="361" t="s">
        <v>16257</v>
      </c>
      <c r="G3262" s="361" t="s">
        <v>15199</v>
      </c>
      <c r="H3262" s="361">
        <v>813</v>
      </c>
      <c r="I3262" s="363" t="s">
        <v>15199</v>
      </c>
      <c r="J3262" s="363" t="s">
        <v>12913</v>
      </c>
      <c r="K3262" s="360">
        <v>9</v>
      </c>
      <c r="L3262" s="360" t="s">
        <v>15239</v>
      </c>
      <c r="M3262" s="360"/>
      <c r="N3262" s="363" t="s">
        <v>16311</v>
      </c>
      <c r="O3262" s="363" t="s">
        <v>13844</v>
      </c>
      <c r="P3262" s="363" t="s">
        <v>15240</v>
      </c>
      <c r="Q3262" s="363" t="s">
        <v>15241</v>
      </c>
      <c r="R3262" s="363" t="s">
        <v>16312</v>
      </c>
      <c r="S3262" s="363" t="s">
        <v>10647</v>
      </c>
      <c r="T3262" s="419" t="str">
        <f t="shared" si="101"/>
        <v>813Xã Vĩnh Thạnh Trung</v>
      </c>
      <c r="U3262" t="e">
        <f>VLOOKUP(S3262,'DM CQT mới'!$E$7:$E$132,1,)</f>
        <v>#N/A</v>
      </c>
      <c r="V3262" s="360" t="s">
        <v>15239</v>
      </c>
      <c r="W3262" s="363" t="s">
        <v>16311</v>
      </c>
      <c r="X3262" t="b">
        <f t="shared" si="100"/>
        <v>0</v>
      </c>
    </row>
    <row r="3263" spans="1:24" ht="60" hidden="1">
      <c r="A3263" s="360" t="s">
        <v>15237</v>
      </c>
      <c r="B3263" s="361" t="s">
        <v>12791</v>
      </c>
      <c r="C3263" s="361">
        <v>11</v>
      </c>
      <c r="D3263" s="361" t="s">
        <v>7385</v>
      </c>
      <c r="E3263" s="361" t="s">
        <v>15238</v>
      </c>
      <c r="F3263" s="361" t="s">
        <v>16257</v>
      </c>
      <c r="G3263" s="361" t="s">
        <v>15199</v>
      </c>
      <c r="H3263" s="361">
        <v>813</v>
      </c>
      <c r="I3263" s="363" t="s">
        <v>15199</v>
      </c>
      <c r="J3263" s="363" t="s">
        <v>12913</v>
      </c>
      <c r="K3263" s="360">
        <v>9</v>
      </c>
      <c r="L3263" s="360" t="s">
        <v>15239</v>
      </c>
      <c r="M3263" s="360"/>
      <c r="N3263" s="363" t="s">
        <v>16311</v>
      </c>
      <c r="O3263" s="363" t="s">
        <v>13844</v>
      </c>
      <c r="P3263" s="363" t="s">
        <v>15240</v>
      </c>
      <c r="Q3263" s="363" t="s">
        <v>15241</v>
      </c>
      <c r="R3263" s="363" t="s">
        <v>16312</v>
      </c>
      <c r="S3263" s="363" t="s">
        <v>10646</v>
      </c>
      <c r="T3263" s="419" t="str">
        <f t="shared" si="101"/>
        <v>813Xã Châu Phú</v>
      </c>
      <c r="U3263" t="e">
        <f>VLOOKUP(S3263,'DM CQT mới'!$E$7:$E$132,1,)</f>
        <v>#N/A</v>
      </c>
      <c r="V3263" s="360" t="s">
        <v>15239</v>
      </c>
      <c r="W3263" s="363" t="s">
        <v>16311</v>
      </c>
      <c r="X3263" t="b">
        <f t="shared" si="100"/>
        <v>0</v>
      </c>
    </row>
    <row r="3264" spans="1:24" ht="60" hidden="1">
      <c r="A3264" s="360" t="s">
        <v>15237</v>
      </c>
      <c r="B3264" s="361" t="s">
        <v>12791</v>
      </c>
      <c r="C3264" s="361">
        <v>11</v>
      </c>
      <c r="D3264" s="361" t="s">
        <v>7385</v>
      </c>
      <c r="E3264" s="361" t="s">
        <v>15238</v>
      </c>
      <c r="F3264" s="361" t="s">
        <v>16257</v>
      </c>
      <c r="G3264" s="361" t="s">
        <v>15199</v>
      </c>
      <c r="H3264" s="361">
        <v>813</v>
      </c>
      <c r="I3264" s="363" t="s">
        <v>15199</v>
      </c>
      <c r="J3264" s="363" t="s">
        <v>12913</v>
      </c>
      <c r="K3264" s="360">
        <v>9</v>
      </c>
      <c r="L3264" s="360" t="s">
        <v>15239</v>
      </c>
      <c r="M3264" s="360"/>
      <c r="N3264" s="363" t="s">
        <v>16311</v>
      </c>
      <c r="O3264" s="363" t="s">
        <v>13844</v>
      </c>
      <c r="P3264" s="363" t="s">
        <v>15240</v>
      </c>
      <c r="Q3264" s="363" t="s">
        <v>15241</v>
      </c>
      <c r="R3264" s="363" t="s">
        <v>16312</v>
      </c>
      <c r="S3264" s="363" t="s">
        <v>9092</v>
      </c>
      <c r="T3264" s="419" t="str">
        <f t="shared" si="101"/>
        <v>813Xã Bình Mỹ</v>
      </c>
      <c r="U3264" t="e">
        <f>VLOOKUP(S3264,'DM CQT mới'!$E$7:$E$132,1,)</f>
        <v>#N/A</v>
      </c>
      <c r="V3264" s="360" t="s">
        <v>15239</v>
      </c>
      <c r="W3264" s="363" t="s">
        <v>16311</v>
      </c>
      <c r="X3264" t="b">
        <f t="shared" si="100"/>
        <v>0</v>
      </c>
    </row>
    <row r="3265" spans="1:24" ht="60" hidden="1">
      <c r="A3265" s="360" t="s">
        <v>15237</v>
      </c>
      <c r="B3265" s="361" t="s">
        <v>12791</v>
      </c>
      <c r="C3265" s="361">
        <v>11</v>
      </c>
      <c r="D3265" s="361" t="s">
        <v>7385</v>
      </c>
      <c r="E3265" s="361" t="s">
        <v>15238</v>
      </c>
      <c r="F3265" s="361" t="s">
        <v>16257</v>
      </c>
      <c r="G3265" s="361" t="s">
        <v>15199</v>
      </c>
      <c r="H3265" s="361">
        <v>813</v>
      </c>
      <c r="I3265" s="363" t="s">
        <v>15199</v>
      </c>
      <c r="J3265" s="363" t="s">
        <v>12913</v>
      </c>
      <c r="K3265" s="360">
        <v>9</v>
      </c>
      <c r="L3265" s="360" t="s">
        <v>15239</v>
      </c>
      <c r="M3265" s="360"/>
      <c r="N3265" s="363" t="s">
        <v>16311</v>
      </c>
      <c r="O3265" s="363" t="s">
        <v>13844</v>
      </c>
      <c r="P3265" s="363" t="s">
        <v>15240</v>
      </c>
      <c r="Q3265" s="363" t="s">
        <v>15241</v>
      </c>
      <c r="R3265" s="363" t="s">
        <v>16312</v>
      </c>
      <c r="S3265" s="363" t="s">
        <v>10648</v>
      </c>
      <c r="T3265" s="419" t="str">
        <f t="shared" si="101"/>
        <v>813Xã Thạnh Mỹ Tây</v>
      </c>
      <c r="U3265" t="e">
        <f>VLOOKUP(S3265,'DM CQT mới'!$E$7:$E$132,1,)</f>
        <v>#N/A</v>
      </c>
      <c r="V3265" s="360" t="s">
        <v>15239</v>
      </c>
      <c r="W3265" s="363" t="s">
        <v>16311</v>
      </c>
      <c r="X3265" t="b">
        <f t="shared" si="100"/>
        <v>0</v>
      </c>
    </row>
    <row r="3266" spans="1:24" ht="45" hidden="1">
      <c r="A3266" s="360" t="s">
        <v>15242</v>
      </c>
      <c r="B3266" s="361" t="s">
        <v>12791</v>
      </c>
      <c r="C3266" s="361">
        <v>12</v>
      </c>
      <c r="D3266" s="361" t="s">
        <v>7441</v>
      </c>
      <c r="E3266" s="361" t="s">
        <v>15243</v>
      </c>
      <c r="F3266" s="361" t="s">
        <v>16259</v>
      </c>
      <c r="G3266" s="361" t="s">
        <v>15199</v>
      </c>
      <c r="H3266" s="361">
        <v>813</v>
      </c>
      <c r="I3266" s="363" t="s">
        <v>15199</v>
      </c>
      <c r="J3266" s="363" t="s">
        <v>12913</v>
      </c>
      <c r="K3266" s="360">
        <v>10</v>
      </c>
      <c r="L3266" s="360" t="s">
        <v>15244</v>
      </c>
      <c r="M3266" s="360"/>
      <c r="N3266" s="363" t="s">
        <v>16313</v>
      </c>
      <c r="O3266" s="363" t="s">
        <v>13844</v>
      </c>
      <c r="P3266" s="363" t="s">
        <v>15245</v>
      </c>
      <c r="Q3266" s="363" t="s">
        <v>15246</v>
      </c>
      <c r="R3266" s="363" t="s">
        <v>16314</v>
      </c>
      <c r="S3266" s="363" t="s">
        <v>10664</v>
      </c>
      <c r="T3266" s="419" t="str">
        <f t="shared" si="101"/>
        <v>813Xã Thoại Sơn</v>
      </c>
      <c r="U3266" t="e">
        <f>VLOOKUP(S3266,'DM CQT mới'!$E$7:$E$132,1,)</f>
        <v>#N/A</v>
      </c>
      <c r="V3266" s="360" t="s">
        <v>15244</v>
      </c>
      <c r="W3266" s="363" t="s">
        <v>16313</v>
      </c>
      <c r="X3266" t="b">
        <f t="shared" si="100"/>
        <v>0</v>
      </c>
    </row>
    <row r="3267" spans="1:24" ht="45" hidden="1">
      <c r="A3267" s="360" t="s">
        <v>15242</v>
      </c>
      <c r="B3267" s="361" t="s">
        <v>12791</v>
      </c>
      <c r="C3267" s="361">
        <v>12</v>
      </c>
      <c r="D3267" s="361" t="s">
        <v>7441</v>
      </c>
      <c r="E3267" s="361" t="s">
        <v>15243</v>
      </c>
      <c r="F3267" s="361" t="s">
        <v>16259</v>
      </c>
      <c r="G3267" s="361" t="s">
        <v>15199</v>
      </c>
      <c r="H3267" s="361">
        <v>813</v>
      </c>
      <c r="I3267" s="363" t="s">
        <v>15199</v>
      </c>
      <c r="J3267" s="363" t="s">
        <v>12913</v>
      </c>
      <c r="K3267" s="360">
        <v>10</v>
      </c>
      <c r="L3267" s="360" t="s">
        <v>15244</v>
      </c>
      <c r="M3267" s="360"/>
      <c r="N3267" s="363" t="s">
        <v>16313</v>
      </c>
      <c r="O3267" s="363" t="s">
        <v>13844</v>
      </c>
      <c r="P3267" s="363" t="s">
        <v>15245</v>
      </c>
      <c r="Q3267" s="363" t="s">
        <v>15246</v>
      </c>
      <c r="R3267" s="363" t="s">
        <v>16314</v>
      </c>
      <c r="S3267" s="363" t="s">
        <v>10665</v>
      </c>
      <c r="T3267" s="419" t="str">
        <f t="shared" si="101"/>
        <v>813Xã Óc Eo</v>
      </c>
      <c r="U3267" t="e">
        <f>VLOOKUP(S3267,'DM CQT mới'!$E$7:$E$132,1,)</f>
        <v>#N/A</v>
      </c>
      <c r="V3267" s="360" t="s">
        <v>15244</v>
      </c>
      <c r="W3267" s="363" t="s">
        <v>16313</v>
      </c>
      <c r="X3267" t="b">
        <f t="shared" si="100"/>
        <v>0</v>
      </c>
    </row>
    <row r="3268" spans="1:24" ht="45" hidden="1">
      <c r="A3268" s="360" t="s">
        <v>15242</v>
      </c>
      <c r="B3268" s="361" t="s">
        <v>12791</v>
      </c>
      <c r="C3268" s="361">
        <v>12</v>
      </c>
      <c r="D3268" s="361" t="s">
        <v>7441</v>
      </c>
      <c r="E3268" s="361" t="s">
        <v>15243</v>
      </c>
      <c r="F3268" s="361" t="s">
        <v>16259</v>
      </c>
      <c r="G3268" s="361" t="s">
        <v>15199</v>
      </c>
      <c r="H3268" s="361">
        <v>813</v>
      </c>
      <c r="I3268" s="363" t="s">
        <v>15199</v>
      </c>
      <c r="J3268" s="363" t="s">
        <v>12913</v>
      </c>
      <c r="K3268" s="360">
        <v>10</v>
      </c>
      <c r="L3268" s="360" t="s">
        <v>15244</v>
      </c>
      <c r="M3268" s="360"/>
      <c r="N3268" s="363" t="s">
        <v>16313</v>
      </c>
      <c r="O3268" s="363" t="s">
        <v>13844</v>
      </c>
      <c r="P3268" s="363" t="s">
        <v>15245</v>
      </c>
      <c r="Q3268" s="363" t="s">
        <v>15246</v>
      </c>
      <c r="R3268" s="363" t="s">
        <v>16314</v>
      </c>
      <c r="S3268" s="363" t="s">
        <v>10666</v>
      </c>
      <c r="T3268" s="419" t="str">
        <f t="shared" si="101"/>
        <v>813Xã Định Mỹ</v>
      </c>
      <c r="U3268" t="e">
        <f>VLOOKUP(S3268,'DM CQT mới'!$E$7:$E$132,1,)</f>
        <v>#N/A</v>
      </c>
      <c r="V3268" s="360" t="s">
        <v>15244</v>
      </c>
      <c r="W3268" s="363" t="s">
        <v>16313</v>
      </c>
      <c r="X3268" t="b">
        <f t="shared" ref="X3268:X3331" si="102">V3268=D3268</f>
        <v>0</v>
      </c>
    </row>
    <row r="3269" spans="1:24" ht="45" hidden="1">
      <c r="A3269" s="360" t="s">
        <v>15242</v>
      </c>
      <c r="B3269" s="361" t="s">
        <v>12791</v>
      </c>
      <c r="C3269" s="361">
        <v>12</v>
      </c>
      <c r="D3269" s="361" t="s">
        <v>7441</v>
      </c>
      <c r="E3269" s="361" t="s">
        <v>15243</v>
      </c>
      <c r="F3269" s="361" t="s">
        <v>16259</v>
      </c>
      <c r="G3269" s="361" t="s">
        <v>15199</v>
      </c>
      <c r="H3269" s="361">
        <v>813</v>
      </c>
      <c r="I3269" s="363" t="s">
        <v>15199</v>
      </c>
      <c r="J3269" s="363" t="s">
        <v>12913</v>
      </c>
      <c r="K3269" s="360">
        <v>10</v>
      </c>
      <c r="L3269" s="360" t="s">
        <v>15244</v>
      </c>
      <c r="M3269" s="360"/>
      <c r="N3269" s="363" t="s">
        <v>16313</v>
      </c>
      <c r="O3269" s="363" t="s">
        <v>13844</v>
      </c>
      <c r="P3269" s="363" t="s">
        <v>15245</v>
      </c>
      <c r="Q3269" s="363" t="s">
        <v>15246</v>
      </c>
      <c r="R3269" s="363" t="s">
        <v>16314</v>
      </c>
      <c r="S3269" s="363" t="s">
        <v>15413</v>
      </c>
      <c r="T3269" s="419" t="str">
        <f t="shared" ref="T3269:T3332" si="103">H3269&amp;S3269</f>
        <v>813Xã Phú Hòa</v>
      </c>
      <c r="U3269" t="e">
        <f>VLOOKUP(S3269,'DM CQT mới'!$E$7:$E$132,1,)</f>
        <v>#N/A</v>
      </c>
      <c r="V3269" s="360" t="s">
        <v>15244</v>
      </c>
      <c r="W3269" s="363" t="s">
        <v>16313</v>
      </c>
      <c r="X3269" t="b">
        <f t="shared" si="102"/>
        <v>0</v>
      </c>
    </row>
    <row r="3270" spans="1:24" ht="45" hidden="1">
      <c r="A3270" s="360" t="s">
        <v>15242</v>
      </c>
      <c r="B3270" s="361" t="s">
        <v>12791</v>
      </c>
      <c r="C3270" s="361">
        <v>12</v>
      </c>
      <c r="D3270" s="361" t="s">
        <v>7441</v>
      </c>
      <c r="E3270" s="361" t="s">
        <v>15243</v>
      </c>
      <c r="F3270" s="361" t="s">
        <v>16259</v>
      </c>
      <c r="G3270" s="361" t="s">
        <v>15199</v>
      </c>
      <c r="H3270" s="361">
        <v>813</v>
      </c>
      <c r="I3270" s="363" t="s">
        <v>15199</v>
      </c>
      <c r="J3270" s="363" t="s">
        <v>12913</v>
      </c>
      <c r="K3270" s="360">
        <v>10</v>
      </c>
      <c r="L3270" s="360" t="s">
        <v>15244</v>
      </c>
      <c r="M3270" s="360"/>
      <c r="N3270" s="363" t="s">
        <v>16313</v>
      </c>
      <c r="O3270" s="363" t="s">
        <v>13844</v>
      </c>
      <c r="P3270" s="363" t="s">
        <v>15245</v>
      </c>
      <c r="Q3270" s="363" t="s">
        <v>15246</v>
      </c>
      <c r="R3270" s="363" t="s">
        <v>16314</v>
      </c>
      <c r="S3270" s="363" t="s">
        <v>10667</v>
      </c>
      <c r="T3270" s="419" t="str">
        <f t="shared" si="103"/>
        <v>813Xã Vĩnh Trạch</v>
      </c>
      <c r="U3270" t="e">
        <f>VLOOKUP(S3270,'DM CQT mới'!$E$7:$E$132,1,)</f>
        <v>#N/A</v>
      </c>
      <c r="V3270" s="360" t="s">
        <v>15244</v>
      </c>
      <c r="W3270" s="363" t="s">
        <v>16313</v>
      </c>
      <c r="X3270" t="b">
        <f t="shared" si="102"/>
        <v>0</v>
      </c>
    </row>
    <row r="3271" spans="1:24" ht="45" hidden="1">
      <c r="A3271" s="360" t="s">
        <v>15242</v>
      </c>
      <c r="B3271" s="361" t="s">
        <v>12791</v>
      </c>
      <c r="C3271" s="361">
        <v>12</v>
      </c>
      <c r="D3271" s="361" t="s">
        <v>7441</v>
      </c>
      <c r="E3271" s="361" t="s">
        <v>15243</v>
      </c>
      <c r="F3271" s="361" t="s">
        <v>16259</v>
      </c>
      <c r="G3271" s="361" t="s">
        <v>15199</v>
      </c>
      <c r="H3271" s="361">
        <v>813</v>
      </c>
      <c r="I3271" s="363" t="s">
        <v>15199</v>
      </c>
      <c r="J3271" s="363" t="s">
        <v>12913</v>
      </c>
      <c r="K3271" s="360">
        <v>10</v>
      </c>
      <c r="L3271" s="360" t="s">
        <v>15244</v>
      </c>
      <c r="M3271" s="360"/>
      <c r="N3271" s="363" t="s">
        <v>16313</v>
      </c>
      <c r="O3271" s="363" t="s">
        <v>13844</v>
      </c>
      <c r="P3271" s="363" t="s">
        <v>15245</v>
      </c>
      <c r="Q3271" s="363" t="s">
        <v>15246</v>
      </c>
      <c r="R3271" s="363" t="s">
        <v>16314</v>
      </c>
      <c r="S3271" s="363" t="s">
        <v>10668</v>
      </c>
      <c r="T3271" s="419" t="str">
        <f t="shared" si="103"/>
        <v>813Xã Tây Phú</v>
      </c>
      <c r="U3271" t="e">
        <f>VLOOKUP(S3271,'DM CQT mới'!$E$7:$E$132,1,)</f>
        <v>#N/A</v>
      </c>
      <c r="V3271" s="360" t="s">
        <v>15244</v>
      </c>
      <c r="W3271" s="363" t="s">
        <v>16313</v>
      </c>
      <c r="X3271" t="b">
        <f t="shared" si="102"/>
        <v>0</v>
      </c>
    </row>
    <row r="3272" spans="1:24" ht="45" hidden="1">
      <c r="A3272" s="360" t="s">
        <v>15242</v>
      </c>
      <c r="B3272" s="361" t="s">
        <v>12791</v>
      </c>
      <c r="C3272" s="361">
        <v>12</v>
      </c>
      <c r="D3272" s="361" t="s">
        <v>7441</v>
      </c>
      <c r="E3272" s="361" t="s">
        <v>15243</v>
      </c>
      <c r="F3272" s="361" t="s">
        <v>16259</v>
      </c>
      <c r="G3272" s="361" t="s">
        <v>15199</v>
      </c>
      <c r="H3272" s="361">
        <v>813</v>
      </c>
      <c r="I3272" s="363" t="s">
        <v>15199</v>
      </c>
      <c r="J3272" s="363" t="s">
        <v>12913</v>
      </c>
      <c r="K3272" s="360">
        <v>10</v>
      </c>
      <c r="L3272" s="360" t="s">
        <v>15244</v>
      </c>
      <c r="M3272" s="360"/>
      <c r="N3272" s="363" t="s">
        <v>16313</v>
      </c>
      <c r="O3272" s="363" t="s">
        <v>13844</v>
      </c>
      <c r="P3272" s="363" t="s">
        <v>15245</v>
      </c>
      <c r="Q3272" s="363" t="s">
        <v>15246</v>
      </c>
      <c r="R3272" s="363" t="s">
        <v>16314</v>
      </c>
      <c r="S3272" s="363" t="s">
        <v>9327</v>
      </c>
      <c r="T3272" s="419" t="str">
        <f t="shared" si="103"/>
        <v>813Xã An Châu</v>
      </c>
      <c r="U3272" t="e">
        <f>VLOOKUP(S3272,'DM CQT mới'!$E$7:$E$132,1,)</f>
        <v>#N/A</v>
      </c>
      <c r="V3272" s="360" t="s">
        <v>15244</v>
      </c>
      <c r="W3272" s="363" t="s">
        <v>16313</v>
      </c>
      <c r="X3272" t="b">
        <f t="shared" si="102"/>
        <v>0</v>
      </c>
    </row>
    <row r="3273" spans="1:24" ht="45" hidden="1">
      <c r="A3273" s="360" t="s">
        <v>15242</v>
      </c>
      <c r="B3273" s="361" t="s">
        <v>12791</v>
      </c>
      <c r="C3273" s="361">
        <v>12</v>
      </c>
      <c r="D3273" s="361" t="s">
        <v>7441</v>
      </c>
      <c r="E3273" s="361" t="s">
        <v>15243</v>
      </c>
      <c r="F3273" s="361" t="s">
        <v>16259</v>
      </c>
      <c r="G3273" s="361" t="s">
        <v>15199</v>
      </c>
      <c r="H3273" s="361">
        <v>813</v>
      </c>
      <c r="I3273" s="363" t="s">
        <v>15199</v>
      </c>
      <c r="J3273" s="363" t="s">
        <v>12913</v>
      </c>
      <c r="K3273" s="360">
        <v>10</v>
      </c>
      <c r="L3273" s="360" t="s">
        <v>15244</v>
      </c>
      <c r="M3273" s="360"/>
      <c r="N3273" s="363" t="s">
        <v>16313</v>
      </c>
      <c r="O3273" s="363" t="s">
        <v>13844</v>
      </c>
      <c r="P3273" s="363" t="s">
        <v>15245</v>
      </c>
      <c r="Q3273" s="363" t="s">
        <v>15246</v>
      </c>
      <c r="R3273" s="363" t="s">
        <v>16314</v>
      </c>
      <c r="S3273" s="363" t="s">
        <v>15395</v>
      </c>
      <c r="T3273" s="419" t="str">
        <f t="shared" si="103"/>
        <v>813Xã Bình Hòa</v>
      </c>
      <c r="U3273" t="e">
        <f>VLOOKUP(S3273,'DM CQT mới'!$E$7:$E$132,1,)</f>
        <v>#N/A</v>
      </c>
      <c r="V3273" s="360" t="s">
        <v>15244</v>
      </c>
      <c r="W3273" s="363" t="s">
        <v>16313</v>
      </c>
      <c r="X3273" t="b">
        <f t="shared" si="102"/>
        <v>0</v>
      </c>
    </row>
    <row r="3274" spans="1:24" ht="45" hidden="1">
      <c r="A3274" s="360" t="s">
        <v>15242</v>
      </c>
      <c r="B3274" s="361" t="s">
        <v>12791</v>
      </c>
      <c r="C3274" s="361">
        <v>12</v>
      </c>
      <c r="D3274" s="361" t="s">
        <v>7441</v>
      </c>
      <c r="E3274" s="361" t="s">
        <v>15243</v>
      </c>
      <c r="F3274" s="361" t="s">
        <v>16259</v>
      </c>
      <c r="G3274" s="361" t="s">
        <v>15199</v>
      </c>
      <c r="H3274" s="361">
        <v>813</v>
      </c>
      <c r="I3274" s="363" t="s">
        <v>15199</v>
      </c>
      <c r="J3274" s="363" t="s">
        <v>12913</v>
      </c>
      <c r="K3274" s="360">
        <v>10</v>
      </c>
      <c r="L3274" s="360" t="s">
        <v>15244</v>
      </c>
      <c r="M3274" s="360"/>
      <c r="N3274" s="363" t="s">
        <v>16313</v>
      </c>
      <c r="O3274" s="363" t="s">
        <v>13844</v>
      </c>
      <c r="P3274" s="363" t="s">
        <v>15245</v>
      </c>
      <c r="Q3274" s="363" t="s">
        <v>15246</v>
      </c>
      <c r="R3274" s="363" t="s">
        <v>16314</v>
      </c>
      <c r="S3274" s="363" t="s">
        <v>10658</v>
      </c>
      <c r="T3274" s="419" t="str">
        <f t="shared" si="103"/>
        <v>813Xã Cần Đăng</v>
      </c>
      <c r="U3274" t="e">
        <f>VLOOKUP(S3274,'DM CQT mới'!$E$7:$E$132,1,)</f>
        <v>#N/A</v>
      </c>
      <c r="V3274" s="360" t="s">
        <v>15244</v>
      </c>
      <c r="W3274" s="363" t="s">
        <v>16313</v>
      </c>
      <c r="X3274" t="b">
        <f t="shared" si="102"/>
        <v>0</v>
      </c>
    </row>
    <row r="3275" spans="1:24" ht="45" hidden="1">
      <c r="A3275" s="360" t="s">
        <v>15242</v>
      </c>
      <c r="B3275" s="361" t="s">
        <v>12791</v>
      </c>
      <c r="C3275" s="361">
        <v>12</v>
      </c>
      <c r="D3275" s="361" t="s">
        <v>7441</v>
      </c>
      <c r="E3275" s="361" t="s">
        <v>15243</v>
      </c>
      <c r="F3275" s="361" t="s">
        <v>16259</v>
      </c>
      <c r="G3275" s="361" t="s">
        <v>15199</v>
      </c>
      <c r="H3275" s="361">
        <v>813</v>
      </c>
      <c r="I3275" s="363" t="s">
        <v>15199</v>
      </c>
      <c r="J3275" s="363" t="s">
        <v>12913</v>
      </c>
      <c r="K3275" s="360">
        <v>10</v>
      </c>
      <c r="L3275" s="360" t="s">
        <v>15244</v>
      </c>
      <c r="M3275" s="360"/>
      <c r="N3275" s="363" t="s">
        <v>16313</v>
      </c>
      <c r="O3275" s="363" t="s">
        <v>13844</v>
      </c>
      <c r="P3275" s="363" t="s">
        <v>15245</v>
      </c>
      <c r="Q3275" s="363" t="s">
        <v>15246</v>
      </c>
      <c r="R3275" s="363" t="s">
        <v>16314</v>
      </c>
      <c r="S3275" s="363" t="s">
        <v>10659</v>
      </c>
      <c r="T3275" s="419" t="str">
        <f t="shared" si="103"/>
        <v>813Xã Vĩnh Hanh</v>
      </c>
      <c r="U3275" t="e">
        <f>VLOOKUP(S3275,'DM CQT mới'!$E$7:$E$132,1,)</f>
        <v>#N/A</v>
      </c>
      <c r="V3275" s="360" t="s">
        <v>15244</v>
      </c>
      <c r="W3275" s="363" t="s">
        <v>16313</v>
      </c>
      <c r="X3275" t="b">
        <f t="shared" si="102"/>
        <v>0</v>
      </c>
    </row>
    <row r="3276" spans="1:24" ht="45" hidden="1">
      <c r="A3276" s="360" t="s">
        <v>15242</v>
      </c>
      <c r="B3276" s="361" t="s">
        <v>12791</v>
      </c>
      <c r="C3276" s="361">
        <v>12</v>
      </c>
      <c r="D3276" s="361" t="s">
        <v>7441</v>
      </c>
      <c r="E3276" s="361" t="s">
        <v>15243</v>
      </c>
      <c r="F3276" s="361" t="s">
        <v>16259</v>
      </c>
      <c r="G3276" s="361" t="s">
        <v>15199</v>
      </c>
      <c r="H3276" s="361">
        <v>813</v>
      </c>
      <c r="I3276" s="363" t="s">
        <v>15199</v>
      </c>
      <c r="J3276" s="363" t="s">
        <v>12913</v>
      </c>
      <c r="K3276" s="360">
        <v>10</v>
      </c>
      <c r="L3276" s="360" t="s">
        <v>15244</v>
      </c>
      <c r="M3276" s="360"/>
      <c r="N3276" s="363" t="s">
        <v>16313</v>
      </c>
      <c r="O3276" s="363" t="s">
        <v>13844</v>
      </c>
      <c r="P3276" s="363" t="s">
        <v>15245</v>
      </c>
      <c r="Q3276" s="363" t="s">
        <v>15246</v>
      </c>
      <c r="R3276" s="363" t="s">
        <v>16314</v>
      </c>
      <c r="S3276" s="363" t="s">
        <v>8608</v>
      </c>
      <c r="T3276" s="419" t="str">
        <f t="shared" si="103"/>
        <v>813Xã Vĩnh An</v>
      </c>
      <c r="U3276" t="e">
        <f>VLOOKUP(S3276,'DM CQT mới'!$E$7:$E$132,1,)</f>
        <v>#N/A</v>
      </c>
      <c r="V3276" s="360" t="s">
        <v>15244</v>
      </c>
      <c r="W3276" s="363" t="s">
        <v>16313</v>
      </c>
      <c r="X3276" t="b">
        <f t="shared" si="102"/>
        <v>0</v>
      </c>
    </row>
    <row r="3277" spans="1:24" ht="60" hidden="1">
      <c r="A3277" s="360" t="s">
        <v>15247</v>
      </c>
      <c r="B3277" s="361" t="s">
        <v>12791</v>
      </c>
      <c r="C3277" s="361">
        <v>13</v>
      </c>
      <c r="D3277" s="361" t="s">
        <v>7398</v>
      </c>
      <c r="E3277" s="361" t="s">
        <v>15248</v>
      </c>
      <c r="F3277" s="361" t="s">
        <v>16262</v>
      </c>
      <c r="G3277" s="361" t="s">
        <v>15199</v>
      </c>
      <c r="H3277" s="361">
        <v>813</v>
      </c>
      <c r="I3277" s="363" t="s">
        <v>15199</v>
      </c>
      <c r="J3277" s="363" t="s">
        <v>12913</v>
      </c>
      <c r="K3277" s="360">
        <v>11</v>
      </c>
      <c r="L3277" s="360" t="s">
        <v>15249</v>
      </c>
      <c r="M3277" s="360"/>
      <c r="N3277" s="363" t="s">
        <v>16315</v>
      </c>
      <c r="O3277" s="363" t="s">
        <v>13844</v>
      </c>
      <c r="P3277" s="363" t="s">
        <v>15250</v>
      </c>
      <c r="Q3277" s="363" t="s">
        <v>15251</v>
      </c>
      <c r="R3277" s="363" t="s">
        <v>16316</v>
      </c>
      <c r="S3277" s="363" t="s">
        <v>10660</v>
      </c>
      <c r="T3277" s="419" t="str">
        <f t="shared" si="103"/>
        <v>813Xã Cù Lao Giêng</v>
      </c>
      <c r="U3277" t="e">
        <f>VLOOKUP(S3277,'DM CQT mới'!$E$7:$E$132,1,)</f>
        <v>#N/A</v>
      </c>
      <c r="V3277" s="360" t="s">
        <v>15249</v>
      </c>
      <c r="W3277" s="363" t="s">
        <v>16315</v>
      </c>
      <c r="X3277" t="b">
        <f t="shared" si="102"/>
        <v>0</v>
      </c>
    </row>
    <row r="3278" spans="1:24" ht="60" hidden="1">
      <c r="A3278" s="360" t="s">
        <v>15247</v>
      </c>
      <c r="B3278" s="361" t="s">
        <v>12791</v>
      </c>
      <c r="C3278" s="361">
        <v>13</v>
      </c>
      <c r="D3278" s="361" t="s">
        <v>7398</v>
      </c>
      <c r="E3278" s="361" t="s">
        <v>15248</v>
      </c>
      <c r="F3278" s="361" t="s">
        <v>16262</v>
      </c>
      <c r="G3278" s="361" t="s">
        <v>15199</v>
      </c>
      <c r="H3278" s="361">
        <v>813</v>
      </c>
      <c r="I3278" s="363" t="s">
        <v>15199</v>
      </c>
      <c r="J3278" s="363" t="s">
        <v>12913</v>
      </c>
      <c r="K3278" s="360">
        <v>11</v>
      </c>
      <c r="L3278" s="360" t="s">
        <v>15249</v>
      </c>
      <c r="M3278" s="360"/>
      <c r="N3278" s="363" t="s">
        <v>16315</v>
      </c>
      <c r="O3278" s="363" t="s">
        <v>13844</v>
      </c>
      <c r="P3278" s="363" t="s">
        <v>15250</v>
      </c>
      <c r="Q3278" s="363" t="s">
        <v>15251</v>
      </c>
      <c r="R3278" s="363" t="s">
        <v>16316</v>
      </c>
      <c r="S3278" s="363" t="s">
        <v>10661</v>
      </c>
      <c r="T3278" s="419" t="str">
        <f t="shared" si="103"/>
        <v>813Xã Hội An</v>
      </c>
      <c r="U3278" t="e">
        <f>VLOOKUP(S3278,'DM CQT mới'!$E$7:$E$132,1,)</f>
        <v>#N/A</v>
      </c>
      <c r="V3278" s="360" t="s">
        <v>15249</v>
      </c>
      <c r="W3278" s="363" t="s">
        <v>16315</v>
      </c>
      <c r="X3278" t="b">
        <f t="shared" si="102"/>
        <v>0</v>
      </c>
    </row>
    <row r="3279" spans="1:24" ht="60" hidden="1">
      <c r="A3279" s="360" t="s">
        <v>15247</v>
      </c>
      <c r="B3279" s="361" t="s">
        <v>12791</v>
      </c>
      <c r="C3279" s="361">
        <v>13</v>
      </c>
      <c r="D3279" s="361" t="s">
        <v>7398</v>
      </c>
      <c r="E3279" s="361" t="s">
        <v>15248</v>
      </c>
      <c r="F3279" s="361" t="s">
        <v>16262</v>
      </c>
      <c r="G3279" s="361" t="s">
        <v>15199</v>
      </c>
      <c r="H3279" s="361">
        <v>813</v>
      </c>
      <c r="I3279" s="363" t="s">
        <v>15199</v>
      </c>
      <c r="J3279" s="363" t="s">
        <v>12913</v>
      </c>
      <c r="K3279" s="360">
        <v>11</v>
      </c>
      <c r="L3279" s="360" t="s">
        <v>15249</v>
      </c>
      <c r="M3279" s="360"/>
      <c r="N3279" s="363" t="s">
        <v>16315</v>
      </c>
      <c r="O3279" s="363" t="s">
        <v>13844</v>
      </c>
      <c r="P3279" s="363" t="s">
        <v>15250</v>
      </c>
      <c r="Q3279" s="363" t="s">
        <v>15251</v>
      </c>
      <c r="R3279" s="363" t="s">
        <v>16316</v>
      </c>
      <c r="S3279" s="363" t="s">
        <v>10409</v>
      </c>
      <c r="T3279" s="419" t="str">
        <f t="shared" si="103"/>
        <v>813Xã Long Điền</v>
      </c>
      <c r="U3279" t="e">
        <f>VLOOKUP(S3279,'DM CQT mới'!$E$7:$E$132,1,)</f>
        <v>#N/A</v>
      </c>
      <c r="V3279" s="360" t="s">
        <v>15249</v>
      </c>
      <c r="W3279" s="363" t="s">
        <v>16315</v>
      </c>
      <c r="X3279" t="b">
        <f t="shared" si="102"/>
        <v>0</v>
      </c>
    </row>
    <row r="3280" spans="1:24" ht="60" hidden="1">
      <c r="A3280" s="360" t="s">
        <v>15247</v>
      </c>
      <c r="B3280" s="361" t="s">
        <v>12791</v>
      </c>
      <c r="C3280" s="361">
        <v>13</v>
      </c>
      <c r="D3280" s="361" t="s">
        <v>7398</v>
      </c>
      <c r="E3280" s="361" t="s">
        <v>15248</v>
      </c>
      <c r="F3280" s="361" t="s">
        <v>16262</v>
      </c>
      <c r="G3280" s="361" t="s">
        <v>15199</v>
      </c>
      <c r="H3280" s="361">
        <v>813</v>
      </c>
      <c r="I3280" s="363" t="s">
        <v>15199</v>
      </c>
      <c r="J3280" s="363" t="s">
        <v>12913</v>
      </c>
      <c r="K3280" s="360">
        <v>11</v>
      </c>
      <c r="L3280" s="360" t="s">
        <v>15249</v>
      </c>
      <c r="M3280" s="360"/>
      <c r="N3280" s="363" t="s">
        <v>16315</v>
      </c>
      <c r="O3280" s="363" t="s">
        <v>13844</v>
      </c>
      <c r="P3280" s="363" t="s">
        <v>15250</v>
      </c>
      <c r="Q3280" s="363" t="s">
        <v>15251</v>
      </c>
      <c r="R3280" s="363" t="s">
        <v>16316</v>
      </c>
      <c r="S3280" s="363" t="s">
        <v>8283</v>
      </c>
      <c r="T3280" s="419" t="str">
        <f t="shared" si="103"/>
        <v>813Xã Chợ Mới</v>
      </c>
      <c r="U3280" t="e">
        <f>VLOOKUP(S3280,'DM CQT mới'!$E$7:$E$132,1,)</f>
        <v>#N/A</v>
      </c>
      <c r="V3280" s="360" t="s">
        <v>15249</v>
      </c>
      <c r="W3280" s="363" t="s">
        <v>16315</v>
      </c>
      <c r="X3280" t="b">
        <f t="shared" si="102"/>
        <v>0</v>
      </c>
    </row>
    <row r="3281" spans="1:24" ht="60" hidden="1">
      <c r="A3281" s="360" t="s">
        <v>15247</v>
      </c>
      <c r="B3281" s="361" t="s">
        <v>12791</v>
      </c>
      <c r="C3281" s="361">
        <v>13</v>
      </c>
      <c r="D3281" s="361" t="s">
        <v>7398</v>
      </c>
      <c r="E3281" s="361" t="s">
        <v>15248</v>
      </c>
      <c r="F3281" s="361" t="s">
        <v>16262</v>
      </c>
      <c r="G3281" s="361" t="s">
        <v>15199</v>
      </c>
      <c r="H3281" s="361">
        <v>813</v>
      </c>
      <c r="I3281" s="363" t="s">
        <v>15199</v>
      </c>
      <c r="J3281" s="363" t="s">
        <v>12913</v>
      </c>
      <c r="K3281" s="360">
        <v>11</v>
      </c>
      <c r="L3281" s="360" t="s">
        <v>15249</v>
      </c>
      <c r="M3281" s="360"/>
      <c r="N3281" s="363" t="s">
        <v>16315</v>
      </c>
      <c r="O3281" s="363" t="s">
        <v>13844</v>
      </c>
      <c r="P3281" s="363" t="s">
        <v>15250</v>
      </c>
      <c r="Q3281" s="363" t="s">
        <v>15251</v>
      </c>
      <c r="R3281" s="363" t="s">
        <v>16316</v>
      </c>
      <c r="S3281" s="363" t="s">
        <v>10662</v>
      </c>
      <c r="T3281" s="419" t="str">
        <f t="shared" si="103"/>
        <v>813Xã Nhơn Mỹ</v>
      </c>
      <c r="U3281" t="e">
        <f>VLOOKUP(S3281,'DM CQT mới'!$E$7:$E$132,1,)</f>
        <v>#N/A</v>
      </c>
      <c r="V3281" s="360" t="s">
        <v>15249</v>
      </c>
      <c r="W3281" s="363" t="s">
        <v>16315</v>
      </c>
      <c r="X3281" t="b">
        <f t="shared" si="102"/>
        <v>0</v>
      </c>
    </row>
    <row r="3282" spans="1:24" ht="60" hidden="1">
      <c r="A3282" s="360" t="s">
        <v>15247</v>
      </c>
      <c r="B3282" s="361" t="s">
        <v>12791</v>
      </c>
      <c r="C3282" s="361">
        <v>13</v>
      </c>
      <c r="D3282" s="361" t="s">
        <v>7398</v>
      </c>
      <c r="E3282" s="361" t="s">
        <v>15248</v>
      </c>
      <c r="F3282" s="361" t="s">
        <v>16262</v>
      </c>
      <c r="G3282" s="361" t="s">
        <v>15199</v>
      </c>
      <c r="H3282" s="361">
        <v>813</v>
      </c>
      <c r="I3282" s="363" t="s">
        <v>15199</v>
      </c>
      <c r="J3282" s="363" t="s">
        <v>12913</v>
      </c>
      <c r="K3282" s="360">
        <v>11</v>
      </c>
      <c r="L3282" s="360" t="s">
        <v>15249</v>
      </c>
      <c r="M3282" s="360"/>
      <c r="N3282" s="363" t="s">
        <v>16315</v>
      </c>
      <c r="O3282" s="363" t="s">
        <v>13844</v>
      </c>
      <c r="P3282" s="363" t="s">
        <v>15250</v>
      </c>
      <c r="Q3282" s="363" t="s">
        <v>15251</v>
      </c>
      <c r="R3282" s="363" t="s">
        <v>16316</v>
      </c>
      <c r="S3282" s="363" t="s">
        <v>10663</v>
      </c>
      <c r="T3282" s="419" t="str">
        <f t="shared" si="103"/>
        <v>813Xã Long Kiến</v>
      </c>
      <c r="U3282" t="e">
        <f>VLOOKUP(S3282,'DM CQT mới'!$E$7:$E$132,1,)</f>
        <v>#N/A</v>
      </c>
      <c r="V3282" s="360" t="s">
        <v>15249</v>
      </c>
      <c r="W3282" s="363" t="s">
        <v>16315</v>
      </c>
      <c r="X3282" t="b">
        <f t="shared" si="102"/>
        <v>0</v>
      </c>
    </row>
    <row r="3283" spans="1:24" ht="60" hidden="1">
      <c r="A3283" s="360" t="s">
        <v>15247</v>
      </c>
      <c r="B3283" s="361" t="s">
        <v>12791</v>
      </c>
      <c r="C3283" s="361">
        <v>13</v>
      </c>
      <c r="D3283" s="361" t="s">
        <v>7398</v>
      </c>
      <c r="E3283" s="361" t="s">
        <v>15248</v>
      </c>
      <c r="F3283" s="361" t="s">
        <v>16262</v>
      </c>
      <c r="G3283" s="361" t="s">
        <v>15199</v>
      </c>
      <c r="H3283" s="361">
        <v>813</v>
      </c>
      <c r="I3283" s="363" t="s">
        <v>15199</v>
      </c>
      <c r="J3283" s="363" t="s">
        <v>12913</v>
      </c>
      <c r="K3283" s="360">
        <v>11</v>
      </c>
      <c r="L3283" s="360" t="s">
        <v>15249</v>
      </c>
      <c r="M3283" s="360"/>
      <c r="N3283" s="363" t="s">
        <v>16315</v>
      </c>
      <c r="O3283" s="363" t="s">
        <v>13844</v>
      </c>
      <c r="P3283" s="363" t="s">
        <v>15250</v>
      </c>
      <c r="Q3283" s="363" t="s">
        <v>15251</v>
      </c>
      <c r="R3283" s="363" t="s">
        <v>16316</v>
      </c>
      <c r="S3283" s="363" t="s">
        <v>10642</v>
      </c>
      <c r="T3283" s="419" t="str">
        <f t="shared" si="103"/>
        <v>813Xã Phú Tân</v>
      </c>
      <c r="U3283" t="e">
        <f>VLOOKUP(S3283,'DM CQT mới'!$E$7:$E$132,1,)</f>
        <v>#N/A</v>
      </c>
      <c r="V3283" s="360" t="s">
        <v>15249</v>
      </c>
      <c r="W3283" s="363" t="s">
        <v>16315</v>
      </c>
      <c r="X3283" t="b">
        <f t="shared" si="102"/>
        <v>0</v>
      </c>
    </row>
    <row r="3284" spans="1:24" ht="60" hidden="1">
      <c r="A3284" s="360" t="s">
        <v>15247</v>
      </c>
      <c r="B3284" s="361" t="s">
        <v>12791</v>
      </c>
      <c r="C3284" s="361">
        <v>13</v>
      </c>
      <c r="D3284" s="361" t="s">
        <v>7398</v>
      </c>
      <c r="E3284" s="361" t="s">
        <v>15248</v>
      </c>
      <c r="F3284" s="361" t="s">
        <v>16262</v>
      </c>
      <c r="G3284" s="361" t="s">
        <v>15199</v>
      </c>
      <c r="H3284" s="361">
        <v>813</v>
      </c>
      <c r="I3284" s="363" t="s">
        <v>15199</v>
      </c>
      <c r="J3284" s="363" t="s">
        <v>12913</v>
      </c>
      <c r="K3284" s="360">
        <v>11</v>
      </c>
      <c r="L3284" s="360" t="s">
        <v>15249</v>
      </c>
      <c r="M3284" s="360"/>
      <c r="N3284" s="363" t="s">
        <v>16315</v>
      </c>
      <c r="O3284" s="363" t="s">
        <v>13844</v>
      </c>
      <c r="P3284" s="363" t="s">
        <v>15250</v>
      </c>
      <c r="Q3284" s="363" t="s">
        <v>15251</v>
      </c>
      <c r="R3284" s="363" t="s">
        <v>16316</v>
      </c>
      <c r="S3284" s="363" t="s">
        <v>10643</v>
      </c>
      <c r="T3284" s="419" t="str">
        <f t="shared" si="103"/>
        <v>813Xã Phú An</v>
      </c>
      <c r="U3284" t="e">
        <f>VLOOKUP(S3284,'DM CQT mới'!$E$7:$E$132,1,)</f>
        <v>#N/A</v>
      </c>
      <c r="V3284" s="360" t="s">
        <v>15249</v>
      </c>
      <c r="W3284" s="363" t="s">
        <v>16315</v>
      </c>
      <c r="X3284" t="b">
        <f t="shared" si="102"/>
        <v>0</v>
      </c>
    </row>
    <row r="3285" spans="1:24" ht="60" hidden="1">
      <c r="A3285" s="360" t="s">
        <v>15247</v>
      </c>
      <c r="B3285" s="361" t="s">
        <v>12791</v>
      </c>
      <c r="C3285" s="361">
        <v>13</v>
      </c>
      <c r="D3285" s="361" t="s">
        <v>7398</v>
      </c>
      <c r="E3285" s="361" t="s">
        <v>15248</v>
      </c>
      <c r="F3285" s="361" t="s">
        <v>16262</v>
      </c>
      <c r="G3285" s="361" t="s">
        <v>15199</v>
      </c>
      <c r="H3285" s="361">
        <v>813</v>
      </c>
      <c r="I3285" s="363" t="s">
        <v>15199</v>
      </c>
      <c r="J3285" s="363" t="s">
        <v>12913</v>
      </c>
      <c r="K3285" s="360">
        <v>11</v>
      </c>
      <c r="L3285" s="360" t="s">
        <v>15249</v>
      </c>
      <c r="M3285" s="360"/>
      <c r="N3285" s="363" t="s">
        <v>16315</v>
      </c>
      <c r="O3285" s="363" t="s">
        <v>13844</v>
      </c>
      <c r="P3285" s="363" t="s">
        <v>15250</v>
      </c>
      <c r="Q3285" s="363" t="s">
        <v>15251</v>
      </c>
      <c r="R3285" s="363" t="s">
        <v>16316</v>
      </c>
      <c r="S3285" s="363" t="s">
        <v>10644</v>
      </c>
      <c r="T3285" s="419" t="str">
        <f t="shared" si="103"/>
        <v>813Xã Bình Thạnh Đông</v>
      </c>
      <c r="U3285" t="e">
        <f>VLOOKUP(S3285,'DM CQT mới'!$E$7:$E$132,1,)</f>
        <v>#N/A</v>
      </c>
      <c r="V3285" s="360" t="s">
        <v>15249</v>
      </c>
      <c r="W3285" s="363" t="s">
        <v>16315</v>
      </c>
      <c r="X3285" t="b">
        <f t="shared" si="102"/>
        <v>0</v>
      </c>
    </row>
    <row r="3286" spans="1:24" ht="60" hidden="1">
      <c r="A3286" s="360" t="s">
        <v>15247</v>
      </c>
      <c r="B3286" s="361" t="s">
        <v>12791</v>
      </c>
      <c r="C3286" s="361">
        <v>13</v>
      </c>
      <c r="D3286" s="361" t="s">
        <v>7398</v>
      </c>
      <c r="E3286" s="361" t="s">
        <v>15248</v>
      </c>
      <c r="F3286" s="361" t="s">
        <v>16262</v>
      </c>
      <c r="G3286" s="361" t="s">
        <v>15199</v>
      </c>
      <c r="H3286" s="361">
        <v>813</v>
      </c>
      <c r="I3286" s="363" t="s">
        <v>15199</v>
      </c>
      <c r="J3286" s="363" t="s">
        <v>12913</v>
      </c>
      <c r="K3286" s="360">
        <v>11</v>
      </c>
      <c r="L3286" s="360" t="s">
        <v>15249</v>
      </c>
      <c r="M3286" s="360"/>
      <c r="N3286" s="363" t="s">
        <v>16315</v>
      </c>
      <c r="O3286" s="363" t="s">
        <v>13844</v>
      </c>
      <c r="P3286" s="363" t="s">
        <v>15250</v>
      </c>
      <c r="Q3286" s="363" t="s">
        <v>15251</v>
      </c>
      <c r="R3286" s="363" t="s">
        <v>16316</v>
      </c>
      <c r="S3286" s="363" t="s">
        <v>10645</v>
      </c>
      <c r="T3286" s="419" t="str">
        <f t="shared" si="103"/>
        <v>813Xã Chợ Vàm</v>
      </c>
      <c r="U3286" t="e">
        <f>VLOOKUP(S3286,'DM CQT mới'!$E$7:$E$132,1,)</f>
        <v>#N/A</v>
      </c>
      <c r="V3286" s="360" t="s">
        <v>15249</v>
      </c>
      <c r="W3286" s="363" t="s">
        <v>16315</v>
      </c>
      <c r="X3286" t="b">
        <f t="shared" si="102"/>
        <v>0</v>
      </c>
    </row>
    <row r="3287" spans="1:24" ht="60" hidden="1">
      <c r="A3287" s="360" t="s">
        <v>15247</v>
      </c>
      <c r="B3287" s="361" t="s">
        <v>12791</v>
      </c>
      <c r="C3287" s="361">
        <v>13</v>
      </c>
      <c r="D3287" s="361" t="s">
        <v>7398</v>
      </c>
      <c r="E3287" s="361" t="s">
        <v>15248</v>
      </c>
      <c r="F3287" s="361" t="s">
        <v>16262</v>
      </c>
      <c r="G3287" s="361" t="s">
        <v>15199</v>
      </c>
      <c r="H3287" s="361">
        <v>813</v>
      </c>
      <c r="I3287" s="363" t="s">
        <v>15199</v>
      </c>
      <c r="J3287" s="363" t="s">
        <v>12913</v>
      </c>
      <c r="K3287" s="360">
        <v>11</v>
      </c>
      <c r="L3287" s="360" t="s">
        <v>15249</v>
      </c>
      <c r="M3287" s="360"/>
      <c r="N3287" s="363" t="s">
        <v>16315</v>
      </c>
      <c r="O3287" s="363" t="s">
        <v>13844</v>
      </c>
      <c r="P3287" s="363" t="s">
        <v>15250</v>
      </c>
      <c r="Q3287" s="363" t="s">
        <v>15251</v>
      </c>
      <c r="R3287" s="363" t="s">
        <v>16316</v>
      </c>
      <c r="S3287" s="363" t="s">
        <v>15314</v>
      </c>
      <c r="T3287" s="419" t="str">
        <f t="shared" si="103"/>
        <v>813Xã Hòa Lạc</v>
      </c>
      <c r="U3287" t="str">
        <f>VLOOKUP(S3287,'DM CQT mới'!$E$7:$E$132,1,)</f>
        <v>Xã Hòa Lạc</v>
      </c>
      <c r="V3287" s="360" t="s">
        <v>15249</v>
      </c>
      <c r="W3287" s="363" t="s">
        <v>16315</v>
      </c>
      <c r="X3287" t="b">
        <f t="shared" si="102"/>
        <v>0</v>
      </c>
    </row>
    <row r="3288" spans="1:24" ht="60" hidden="1">
      <c r="A3288" s="360" t="s">
        <v>15247</v>
      </c>
      <c r="B3288" s="361" t="s">
        <v>12791</v>
      </c>
      <c r="C3288" s="361">
        <v>13</v>
      </c>
      <c r="D3288" s="361" t="s">
        <v>7398</v>
      </c>
      <c r="E3288" s="361" t="s">
        <v>15248</v>
      </c>
      <c r="F3288" s="361" t="s">
        <v>16262</v>
      </c>
      <c r="G3288" s="361" t="s">
        <v>15199</v>
      </c>
      <c r="H3288" s="361">
        <v>813</v>
      </c>
      <c r="I3288" s="363" t="s">
        <v>15199</v>
      </c>
      <c r="J3288" s="363" t="s">
        <v>12913</v>
      </c>
      <c r="K3288" s="360">
        <v>11</v>
      </c>
      <c r="L3288" s="360" t="s">
        <v>15249</v>
      </c>
      <c r="M3288" s="360"/>
      <c r="N3288" s="363" t="s">
        <v>16315</v>
      </c>
      <c r="O3288" s="363" t="s">
        <v>13844</v>
      </c>
      <c r="P3288" s="363" t="s">
        <v>15250</v>
      </c>
      <c r="Q3288" s="363" t="s">
        <v>15251</v>
      </c>
      <c r="R3288" s="363" t="s">
        <v>16316</v>
      </c>
      <c r="S3288" s="363" t="s">
        <v>10233</v>
      </c>
      <c r="T3288" s="419" t="str">
        <f t="shared" si="103"/>
        <v>813Xã Phú Lâm</v>
      </c>
      <c r="U3288" t="e">
        <f>VLOOKUP(S3288,'DM CQT mới'!$E$7:$E$132,1,)</f>
        <v>#N/A</v>
      </c>
      <c r="V3288" s="360" t="s">
        <v>15249</v>
      </c>
      <c r="W3288" s="363" t="s">
        <v>16315</v>
      </c>
      <c r="X3288" t="b">
        <f t="shared" si="102"/>
        <v>0</v>
      </c>
    </row>
    <row r="3289" spans="1:24" ht="60" hidden="1">
      <c r="A3289" s="360" t="s">
        <v>15252</v>
      </c>
      <c r="B3289" s="361" t="s">
        <v>12913</v>
      </c>
      <c r="C3289" s="361">
        <v>10</v>
      </c>
      <c r="D3289" s="361" t="s">
        <v>7835</v>
      </c>
      <c r="E3289" s="361" t="s">
        <v>15253</v>
      </c>
      <c r="F3289" s="361" t="s">
        <v>16313</v>
      </c>
      <c r="G3289" s="361" t="s">
        <v>15202</v>
      </c>
      <c r="H3289" s="361" t="s">
        <v>7958</v>
      </c>
      <c r="I3289" s="363" t="s">
        <v>15202</v>
      </c>
      <c r="J3289" s="363" t="s">
        <v>12913</v>
      </c>
      <c r="K3289" s="360">
        <v>12</v>
      </c>
      <c r="L3289" s="360" t="s">
        <v>7835</v>
      </c>
      <c r="M3289" s="360" t="s">
        <v>15253</v>
      </c>
      <c r="N3289" s="363" t="s">
        <v>16317</v>
      </c>
      <c r="O3289" s="363" t="s">
        <v>13926</v>
      </c>
      <c r="P3289" s="363" t="s">
        <v>15254</v>
      </c>
      <c r="Q3289" s="363" t="s">
        <v>15204</v>
      </c>
      <c r="R3289" s="363" t="s">
        <v>16318</v>
      </c>
      <c r="S3289" s="363" t="s">
        <v>10744</v>
      </c>
      <c r="T3289" s="419" t="str">
        <f t="shared" si="103"/>
        <v>823Phường An Xuyên</v>
      </c>
      <c r="U3289" t="e">
        <f>VLOOKUP(S3289,'DM CQT mới'!$E$7:$E$132,1,)</f>
        <v>#N/A</v>
      </c>
      <c r="V3289" s="360" t="s">
        <v>7835</v>
      </c>
      <c r="W3289" s="363" t="s">
        <v>16317</v>
      </c>
      <c r="X3289" t="b">
        <f t="shared" si="102"/>
        <v>1</v>
      </c>
    </row>
    <row r="3290" spans="1:24" ht="60" hidden="1">
      <c r="A3290" s="360" t="s">
        <v>15252</v>
      </c>
      <c r="B3290" s="361" t="s">
        <v>12913</v>
      </c>
      <c r="C3290" s="361">
        <v>10</v>
      </c>
      <c r="D3290" s="361" t="s">
        <v>7835</v>
      </c>
      <c r="E3290" s="361" t="s">
        <v>15253</v>
      </c>
      <c r="F3290" s="361" t="s">
        <v>16313</v>
      </c>
      <c r="G3290" s="361" t="s">
        <v>15202</v>
      </c>
      <c r="H3290" s="361" t="s">
        <v>7958</v>
      </c>
      <c r="I3290" s="363" t="s">
        <v>15202</v>
      </c>
      <c r="J3290" s="363" t="s">
        <v>12913</v>
      </c>
      <c r="K3290" s="360">
        <v>12</v>
      </c>
      <c r="L3290" s="360" t="s">
        <v>7835</v>
      </c>
      <c r="M3290" s="360" t="s">
        <v>15253</v>
      </c>
      <c r="N3290" s="363" t="s">
        <v>16317</v>
      </c>
      <c r="O3290" s="363" t="s">
        <v>13926</v>
      </c>
      <c r="P3290" s="363" t="s">
        <v>15254</v>
      </c>
      <c r="Q3290" s="363" t="s">
        <v>15204</v>
      </c>
      <c r="R3290" s="363" t="s">
        <v>16318</v>
      </c>
      <c r="S3290" s="363" t="s">
        <v>10745</v>
      </c>
      <c r="T3290" s="419" t="str">
        <f t="shared" si="103"/>
        <v>823Phường Lý Văn Lâm</v>
      </c>
      <c r="U3290" t="e">
        <f>VLOOKUP(S3290,'DM CQT mới'!$E$7:$E$132,1,)</f>
        <v>#N/A</v>
      </c>
      <c r="V3290" s="360" t="s">
        <v>7835</v>
      </c>
      <c r="W3290" s="363" t="s">
        <v>16317</v>
      </c>
      <c r="X3290" t="b">
        <f t="shared" si="102"/>
        <v>1</v>
      </c>
    </row>
    <row r="3291" spans="1:24" ht="60" hidden="1">
      <c r="A3291" s="360" t="s">
        <v>15252</v>
      </c>
      <c r="B3291" s="361" t="s">
        <v>12913</v>
      </c>
      <c r="C3291" s="361">
        <v>10</v>
      </c>
      <c r="D3291" s="361" t="s">
        <v>7835</v>
      </c>
      <c r="E3291" s="361" t="s">
        <v>15253</v>
      </c>
      <c r="F3291" s="361" t="s">
        <v>16313</v>
      </c>
      <c r="G3291" s="361" t="s">
        <v>15202</v>
      </c>
      <c r="H3291" s="361" t="s">
        <v>7958</v>
      </c>
      <c r="I3291" s="363" t="s">
        <v>15202</v>
      </c>
      <c r="J3291" s="363" t="s">
        <v>12913</v>
      </c>
      <c r="K3291" s="360">
        <v>12</v>
      </c>
      <c r="L3291" s="360" t="s">
        <v>7835</v>
      </c>
      <c r="M3291" s="360" t="s">
        <v>15253</v>
      </c>
      <c r="N3291" s="363" t="s">
        <v>16317</v>
      </c>
      <c r="O3291" s="363" t="s">
        <v>13926</v>
      </c>
      <c r="P3291" s="363" t="s">
        <v>15254</v>
      </c>
      <c r="Q3291" s="363" t="s">
        <v>15204</v>
      </c>
      <c r="R3291" s="363" t="s">
        <v>16318</v>
      </c>
      <c r="S3291" s="363" t="s">
        <v>10393</v>
      </c>
      <c r="T3291" s="419" t="str">
        <f t="shared" si="103"/>
        <v>823Phường Tân Thành</v>
      </c>
      <c r="U3291" t="e">
        <f>VLOOKUP(S3291,'DM CQT mới'!$E$7:$E$132,1,)</f>
        <v>#N/A</v>
      </c>
      <c r="V3291" s="360" t="s">
        <v>7835</v>
      </c>
      <c r="W3291" s="363" t="s">
        <v>16317</v>
      </c>
      <c r="X3291" t="b">
        <f t="shared" si="102"/>
        <v>1</v>
      </c>
    </row>
    <row r="3292" spans="1:24" ht="60" hidden="1">
      <c r="A3292" s="360" t="s">
        <v>15252</v>
      </c>
      <c r="B3292" s="361" t="s">
        <v>12913</v>
      </c>
      <c r="C3292" s="361">
        <v>10</v>
      </c>
      <c r="D3292" s="361" t="s">
        <v>7835</v>
      </c>
      <c r="E3292" s="361" t="s">
        <v>15253</v>
      </c>
      <c r="F3292" s="361" t="s">
        <v>16313</v>
      </c>
      <c r="G3292" s="361" t="s">
        <v>15202</v>
      </c>
      <c r="H3292" s="361" t="s">
        <v>7958</v>
      </c>
      <c r="I3292" s="363" t="s">
        <v>15202</v>
      </c>
      <c r="J3292" s="363" t="s">
        <v>12913</v>
      </c>
      <c r="K3292" s="360">
        <v>12</v>
      </c>
      <c r="L3292" s="360" t="s">
        <v>7835</v>
      </c>
      <c r="M3292" s="360" t="s">
        <v>15253</v>
      </c>
      <c r="N3292" s="363" t="s">
        <v>16317</v>
      </c>
      <c r="O3292" s="363" t="s">
        <v>13926</v>
      </c>
      <c r="P3292" s="363" t="s">
        <v>15254</v>
      </c>
      <c r="Q3292" s="363" t="s">
        <v>15204</v>
      </c>
      <c r="R3292" s="363" t="s">
        <v>16318</v>
      </c>
      <c r="S3292" s="363" t="s">
        <v>10746</v>
      </c>
      <c r="T3292" s="419" t="str">
        <f t="shared" si="103"/>
        <v>823Phường Hòa Thành</v>
      </c>
      <c r="U3292" t="e">
        <f>VLOOKUP(S3292,'DM CQT mới'!$E$7:$E$132,1,)</f>
        <v>#N/A</v>
      </c>
      <c r="V3292" s="360" t="s">
        <v>7835</v>
      </c>
      <c r="W3292" s="363" t="s">
        <v>16317</v>
      </c>
      <c r="X3292" t="b">
        <f t="shared" si="102"/>
        <v>1</v>
      </c>
    </row>
    <row r="3293" spans="1:24" ht="60" hidden="1">
      <c r="A3293" s="360" t="s">
        <v>15252</v>
      </c>
      <c r="B3293" s="361" t="s">
        <v>12913</v>
      </c>
      <c r="C3293" s="361">
        <v>10</v>
      </c>
      <c r="D3293" s="361" t="s">
        <v>7835</v>
      </c>
      <c r="E3293" s="361" t="s">
        <v>15253</v>
      </c>
      <c r="F3293" s="361" t="s">
        <v>16313</v>
      </c>
      <c r="G3293" s="361" t="s">
        <v>15202</v>
      </c>
      <c r="H3293" s="361" t="s">
        <v>7958</v>
      </c>
      <c r="I3293" s="363" t="s">
        <v>15202</v>
      </c>
      <c r="J3293" s="363" t="s">
        <v>12913</v>
      </c>
      <c r="K3293" s="360">
        <v>12</v>
      </c>
      <c r="L3293" s="360" t="s">
        <v>7835</v>
      </c>
      <c r="M3293" s="360" t="s">
        <v>15253</v>
      </c>
      <c r="N3293" s="363" t="s">
        <v>16317</v>
      </c>
      <c r="O3293" s="363" t="s">
        <v>13926</v>
      </c>
      <c r="P3293" s="363" t="s">
        <v>15254</v>
      </c>
      <c r="Q3293" s="363" t="s">
        <v>15204</v>
      </c>
      <c r="R3293" s="363" t="s">
        <v>16318</v>
      </c>
      <c r="S3293" s="363" t="s">
        <v>9053</v>
      </c>
      <c r="T3293" s="419" t="str">
        <f t="shared" si="103"/>
        <v>823Xã Tân Thuận</v>
      </c>
      <c r="U3293" t="e">
        <f>VLOOKUP(S3293,'DM CQT mới'!$E$7:$E$132,1,)</f>
        <v>#N/A</v>
      </c>
      <c r="V3293" s="360" t="s">
        <v>7835</v>
      </c>
      <c r="W3293" s="363" t="s">
        <v>16317</v>
      </c>
      <c r="X3293" t="b">
        <f t="shared" si="102"/>
        <v>1</v>
      </c>
    </row>
    <row r="3294" spans="1:24" ht="60" hidden="1">
      <c r="A3294" s="360" t="s">
        <v>15252</v>
      </c>
      <c r="B3294" s="361" t="s">
        <v>12913</v>
      </c>
      <c r="C3294" s="361">
        <v>10</v>
      </c>
      <c r="D3294" s="361" t="s">
        <v>7835</v>
      </c>
      <c r="E3294" s="361" t="s">
        <v>15253</v>
      </c>
      <c r="F3294" s="361" t="s">
        <v>16313</v>
      </c>
      <c r="G3294" s="361" t="s">
        <v>15202</v>
      </c>
      <c r="H3294" s="361" t="s">
        <v>7958</v>
      </c>
      <c r="I3294" s="363" t="s">
        <v>15202</v>
      </c>
      <c r="J3294" s="363" t="s">
        <v>12913</v>
      </c>
      <c r="K3294" s="360">
        <v>12</v>
      </c>
      <c r="L3294" s="360" t="s">
        <v>7835</v>
      </c>
      <c r="M3294" s="360" t="s">
        <v>15253</v>
      </c>
      <c r="N3294" s="363" t="s">
        <v>16317</v>
      </c>
      <c r="O3294" s="363" t="s">
        <v>13926</v>
      </c>
      <c r="P3294" s="363" t="s">
        <v>15254</v>
      </c>
      <c r="Q3294" s="363" t="s">
        <v>15204</v>
      </c>
      <c r="R3294" s="363" t="s">
        <v>16318</v>
      </c>
      <c r="S3294" s="363" t="s">
        <v>8134</v>
      </c>
      <c r="T3294" s="419" t="str">
        <f t="shared" si="103"/>
        <v>823Xã Tân Tiến</v>
      </c>
      <c r="U3294" t="e">
        <f>VLOOKUP(S3294,'DM CQT mới'!$E$7:$E$132,1,)</f>
        <v>#N/A</v>
      </c>
      <c r="V3294" s="360" t="s">
        <v>7835</v>
      </c>
      <c r="W3294" s="363" t="s">
        <v>16317</v>
      </c>
      <c r="X3294" t="b">
        <f t="shared" si="102"/>
        <v>1</v>
      </c>
    </row>
    <row r="3295" spans="1:24" ht="60" hidden="1">
      <c r="A3295" s="360" t="s">
        <v>15252</v>
      </c>
      <c r="B3295" s="361" t="s">
        <v>12913</v>
      </c>
      <c r="C3295" s="361">
        <v>10</v>
      </c>
      <c r="D3295" s="361" t="s">
        <v>7835</v>
      </c>
      <c r="E3295" s="361" t="s">
        <v>15253</v>
      </c>
      <c r="F3295" s="361" t="s">
        <v>16313</v>
      </c>
      <c r="G3295" s="361" t="s">
        <v>15202</v>
      </c>
      <c r="H3295" s="361" t="s">
        <v>7958</v>
      </c>
      <c r="I3295" s="363" t="s">
        <v>15202</v>
      </c>
      <c r="J3295" s="363" t="s">
        <v>12913</v>
      </c>
      <c r="K3295" s="360">
        <v>12</v>
      </c>
      <c r="L3295" s="360" t="s">
        <v>7835</v>
      </c>
      <c r="M3295" s="360" t="s">
        <v>15253</v>
      </c>
      <c r="N3295" s="363" t="s">
        <v>16317</v>
      </c>
      <c r="O3295" s="363" t="s">
        <v>13926</v>
      </c>
      <c r="P3295" s="363" t="s">
        <v>15254</v>
      </c>
      <c r="Q3295" s="363" t="s">
        <v>15204</v>
      </c>
      <c r="R3295" s="363" t="s">
        <v>16318</v>
      </c>
      <c r="S3295" s="363" t="s">
        <v>10747</v>
      </c>
      <c r="T3295" s="419" t="str">
        <f t="shared" si="103"/>
        <v>823Xã Tạ An Khương</v>
      </c>
      <c r="U3295" t="e">
        <f>VLOOKUP(S3295,'DM CQT mới'!$E$7:$E$132,1,)</f>
        <v>#N/A</v>
      </c>
      <c r="V3295" s="360" t="s">
        <v>7835</v>
      </c>
      <c r="W3295" s="363" t="s">
        <v>16317</v>
      </c>
      <c r="X3295" t="b">
        <f t="shared" si="102"/>
        <v>1</v>
      </c>
    </row>
    <row r="3296" spans="1:24" ht="60" hidden="1">
      <c r="A3296" s="360" t="s">
        <v>15252</v>
      </c>
      <c r="B3296" s="361" t="s">
        <v>12913</v>
      </c>
      <c r="C3296" s="361">
        <v>10</v>
      </c>
      <c r="D3296" s="361" t="s">
        <v>7835</v>
      </c>
      <c r="E3296" s="361" t="s">
        <v>15253</v>
      </c>
      <c r="F3296" s="361" t="s">
        <v>16313</v>
      </c>
      <c r="G3296" s="361" t="s">
        <v>15202</v>
      </c>
      <c r="H3296" s="361" t="s">
        <v>7958</v>
      </c>
      <c r="I3296" s="363" t="s">
        <v>15202</v>
      </c>
      <c r="J3296" s="363" t="s">
        <v>12913</v>
      </c>
      <c r="K3296" s="360">
        <v>12</v>
      </c>
      <c r="L3296" s="360" t="s">
        <v>7835</v>
      </c>
      <c r="M3296" s="360" t="s">
        <v>15253</v>
      </c>
      <c r="N3296" s="363" t="s">
        <v>16317</v>
      </c>
      <c r="O3296" s="363" t="s">
        <v>13926</v>
      </c>
      <c r="P3296" s="363" t="s">
        <v>15254</v>
      </c>
      <c r="Q3296" s="363" t="s">
        <v>15204</v>
      </c>
      <c r="R3296" s="363" t="s">
        <v>16318</v>
      </c>
      <c r="S3296" s="363" t="s">
        <v>10748</v>
      </c>
      <c r="T3296" s="419" t="str">
        <f t="shared" si="103"/>
        <v>823Xã Trần Phán</v>
      </c>
      <c r="U3296" t="e">
        <f>VLOOKUP(S3296,'DM CQT mới'!$E$7:$E$132,1,)</f>
        <v>#N/A</v>
      </c>
      <c r="V3296" s="360" t="s">
        <v>7835</v>
      </c>
      <c r="W3296" s="363" t="s">
        <v>16317</v>
      </c>
      <c r="X3296" t="b">
        <f t="shared" si="102"/>
        <v>1</v>
      </c>
    </row>
    <row r="3297" spans="1:24" ht="60" hidden="1">
      <c r="A3297" s="360" t="s">
        <v>15252</v>
      </c>
      <c r="B3297" s="361" t="s">
        <v>12913</v>
      </c>
      <c r="C3297" s="361">
        <v>10</v>
      </c>
      <c r="D3297" s="361" t="s">
        <v>7835</v>
      </c>
      <c r="E3297" s="361" t="s">
        <v>15253</v>
      </c>
      <c r="F3297" s="361" t="s">
        <v>16313</v>
      </c>
      <c r="G3297" s="361" t="s">
        <v>15202</v>
      </c>
      <c r="H3297" s="361" t="s">
        <v>7958</v>
      </c>
      <c r="I3297" s="363" t="s">
        <v>15202</v>
      </c>
      <c r="J3297" s="363" t="s">
        <v>12913</v>
      </c>
      <c r="K3297" s="360">
        <v>12</v>
      </c>
      <c r="L3297" s="360" t="s">
        <v>7835</v>
      </c>
      <c r="M3297" s="360" t="s">
        <v>15253</v>
      </c>
      <c r="N3297" s="363" t="s">
        <v>16317</v>
      </c>
      <c r="O3297" s="363" t="s">
        <v>13926</v>
      </c>
      <c r="P3297" s="363" t="s">
        <v>15254</v>
      </c>
      <c r="Q3297" s="363" t="s">
        <v>15204</v>
      </c>
      <c r="R3297" s="363" t="s">
        <v>16318</v>
      </c>
      <c r="S3297" s="363" t="s">
        <v>10749</v>
      </c>
      <c r="T3297" s="419" t="str">
        <f t="shared" si="103"/>
        <v>823Xã Thanh Tùng</v>
      </c>
      <c r="U3297" t="e">
        <f>VLOOKUP(S3297,'DM CQT mới'!$E$7:$E$132,1,)</f>
        <v>#N/A</v>
      </c>
      <c r="V3297" s="360" t="s">
        <v>7835</v>
      </c>
      <c r="W3297" s="363" t="s">
        <v>16317</v>
      </c>
      <c r="X3297" t="b">
        <f t="shared" si="102"/>
        <v>1</v>
      </c>
    </row>
    <row r="3298" spans="1:24" ht="60" hidden="1">
      <c r="A3298" s="360" t="s">
        <v>15252</v>
      </c>
      <c r="B3298" s="361" t="s">
        <v>12913</v>
      </c>
      <c r="C3298" s="361">
        <v>10</v>
      </c>
      <c r="D3298" s="361" t="s">
        <v>7835</v>
      </c>
      <c r="E3298" s="361" t="s">
        <v>15253</v>
      </c>
      <c r="F3298" s="361" t="s">
        <v>16313</v>
      </c>
      <c r="G3298" s="361" t="s">
        <v>15202</v>
      </c>
      <c r="H3298" s="361" t="s">
        <v>7958</v>
      </c>
      <c r="I3298" s="363" t="s">
        <v>15202</v>
      </c>
      <c r="J3298" s="363" t="s">
        <v>12913</v>
      </c>
      <c r="K3298" s="360">
        <v>12</v>
      </c>
      <c r="L3298" s="360" t="s">
        <v>7835</v>
      </c>
      <c r="M3298" s="360" t="s">
        <v>15253</v>
      </c>
      <c r="N3298" s="363" t="s">
        <v>16317</v>
      </c>
      <c r="O3298" s="363" t="s">
        <v>13926</v>
      </c>
      <c r="P3298" s="363" t="s">
        <v>15254</v>
      </c>
      <c r="Q3298" s="363" t="s">
        <v>15204</v>
      </c>
      <c r="R3298" s="363" t="s">
        <v>16318</v>
      </c>
      <c r="S3298" s="363" t="s">
        <v>10750</v>
      </c>
      <c r="T3298" s="419" t="str">
        <f t="shared" si="103"/>
        <v>823Xã Đầm Dơi</v>
      </c>
      <c r="U3298" t="e">
        <f>VLOOKUP(S3298,'DM CQT mới'!$E$7:$E$132,1,)</f>
        <v>#N/A</v>
      </c>
      <c r="V3298" s="360" t="s">
        <v>7835</v>
      </c>
      <c r="W3298" s="363" t="s">
        <v>16317</v>
      </c>
      <c r="X3298" t="b">
        <f t="shared" si="102"/>
        <v>1</v>
      </c>
    </row>
    <row r="3299" spans="1:24" ht="60" hidden="1">
      <c r="A3299" s="360" t="s">
        <v>15252</v>
      </c>
      <c r="B3299" s="361" t="s">
        <v>12913</v>
      </c>
      <c r="C3299" s="361">
        <v>10</v>
      </c>
      <c r="D3299" s="361" t="s">
        <v>7835</v>
      </c>
      <c r="E3299" s="361" t="s">
        <v>15253</v>
      </c>
      <c r="F3299" s="361" t="s">
        <v>16313</v>
      </c>
      <c r="G3299" s="361" t="s">
        <v>15202</v>
      </c>
      <c r="H3299" s="361" t="s">
        <v>7958</v>
      </c>
      <c r="I3299" s="363" t="s">
        <v>15202</v>
      </c>
      <c r="J3299" s="363" t="s">
        <v>12913</v>
      </c>
      <c r="K3299" s="360">
        <v>12</v>
      </c>
      <c r="L3299" s="360" t="s">
        <v>7835</v>
      </c>
      <c r="M3299" s="360" t="s">
        <v>15253</v>
      </c>
      <c r="N3299" s="363" t="s">
        <v>16317</v>
      </c>
      <c r="O3299" s="363" t="s">
        <v>13926</v>
      </c>
      <c r="P3299" s="363" t="s">
        <v>15254</v>
      </c>
      <c r="Q3299" s="363" t="s">
        <v>15204</v>
      </c>
      <c r="R3299" s="363" t="s">
        <v>16318</v>
      </c>
      <c r="S3299" s="363" t="s">
        <v>10751</v>
      </c>
      <c r="T3299" s="419" t="str">
        <f t="shared" si="103"/>
        <v>823Xã Quách Phẩm</v>
      </c>
      <c r="U3299" t="e">
        <f>VLOOKUP(S3299,'DM CQT mới'!$E$7:$E$132,1,)</f>
        <v>#N/A</v>
      </c>
      <c r="V3299" s="360" t="s">
        <v>7835</v>
      </c>
      <c r="W3299" s="363" t="s">
        <v>16317</v>
      </c>
      <c r="X3299" t="b">
        <f t="shared" si="102"/>
        <v>1</v>
      </c>
    </row>
    <row r="3300" spans="1:24" ht="45" hidden="1">
      <c r="A3300" s="360" t="s">
        <v>15255</v>
      </c>
      <c r="B3300" s="361" t="s">
        <v>12913</v>
      </c>
      <c r="C3300" s="361">
        <v>11</v>
      </c>
      <c r="D3300" s="361" t="s">
        <v>7847</v>
      </c>
      <c r="E3300" s="361" t="s">
        <v>15256</v>
      </c>
      <c r="F3300" s="361" t="s">
        <v>16315</v>
      </c>
      <c r="G3300" s="361" t="s">
        <v>15202</v>
      </c>
      <c r="H3300" s="361" t="s">
        <v>7958</v>
      </c>
      <c r="I3300" s="363" t="s">
        <v>15202</v>
      </c>
      <c r="J3300" s="363" t="s">
        <v>12913</v>
      </c>
      <c r="K3300" s="360">
        <v>13</v>
      </c>
      <c r="L3300" s="360" t="s">
        <v>7847</v>
      </c>
      <c r="M3300" s="360" t="s">
        <v>15256</v>
      </c>
      <c r="N3300" s="363" t="s">
        <v>16319</v>
      </c>
      <c r="O3300" s="363" t="s">
        <v>13926</v>
      </c>
      <c r="P3300" s="363" t="s">
        <v>15257</v>
      </c>
      <c r="Q3300" s="363" t="s">
        <v>15258</v>
      </c>
      <c r="R3300" s="363" t="s">
        <v>16320</v>
      </c>
      <c r="S3300" s="363" t="s">
        <v>10762</v>
      </c>
      <c r="T3300" s="419" t="str">
        <f t="shared" si="103"/>
        <v>823Xã Thới Bình</v>
      </c>
      <c r="U3300" t="e">
        <f>VLOOKUP(S3300,'DM CQT mới'!$E$7:$E$132,1,)</f>
        <v>#N/A</v>
      </c>
      <c r="V3300" s="360" t="s">
        <v>7847</v>
      </c>
      <c r="W3300" s="363" t="s">
        <v>16319</v>
      </c>
      <c r="X3300" t="b">
        <f t="shared" si="102"/>
        <v>1</v>
      </c>
    </row>
    <row r="3301" spans="1:24" ht="45" hidden="1">
      <c r="A3301" s="360" t="s">
        <v>15255</v>
      </c>
      <c r="B3301" s="361" t="s">
        <v>12913</v>
      </c>
      <c r="C3301" s="361">
        <v>11</v>
      </c>
      <c r="D3301" s="361" t="s">
        <v>7847</v>
      </c>
      <c r="E3301" s="361" t="s">
        <v>15256</v>
      </c>
      <c r="F3301" s="361" t="s">
        <v>16315</v>
      </c>
      <c r="G3301" s="361" t="s">
        <v>15202</v>
      </c>
      <c r="H3301" s="361" t="s">
        <v>7958</v>
      </c>
      <c r="I3301" s="363" t="s">
        <v>15202</v>
      </c>
      <c r="J3301" s="363" t="s">
        <v>12913</v>
      </c>
      <c r="K3301" s="360">
        <v>13</v>
      </c>
      <c r="L3301" s="360" t="s">
        <v>7847</v>
      </c>
      <c r="M3301" s="360" t="s">
        <v>15256</v>
      </c>
      <c r="N3301" s="363" t="s">
        <v>16319</v>
      </c>
      <c r="O3301" s="363" t="s">
        <v>13926</v>
      </c>
      <c r="P3301" s="363" t="s">
        <v>15257</v>
      </c>
      <c r="Q3301" s="363" t="s">
        <v>15258</v>
      </c>
      <c r="R3301" s="363" t="s">
        <v>16320</v>
      </c>
      <c r="S3301" s="363" t="s">
        <v>10763</v>
      </c>
      <c r="T3301" s="419" t="str">
        <f t="shared" si="103"/>
        <v>823Xã Trí Phải</v>
      </c>
      <c r="U3301" t="e">
        <f>VLOOKUP(S3301,'DM CQT mới'!$E$7:$E$132,1,)</f>
        <v>#N/A</v>
      </c>
      <c r="V3301" s="360" t="s">
        <v>7847</v>
      </c>
      <c r="W3301" s="363" t="s">
        <v>16319</v>
      </c>
      <c r="X3301" t="b">
        <f t="shared" si="102"/>
        <v>1</v>
      </c>
    </row>
    <row r="3302" spans="1:24" ht="45" hidden="1">
      <c r="A3302" s="360" t="s">
        <v>15255</v>
      </c>
      <c r="B3302" s="361" t="s">
        <v>12913</v>
      </c>
      <c r="C3302" s="361">
        <v>11</v>
      </c>
      <c r="D3302" s="361" t="s">
        <v>7847</v>
      </c>
      <c r="E3302" s="361" t="s">
        <v>15256</v>
      </c>
      <c r="F3302" s="361" t="s">
        <v>16315</v>
      </c>
      <c r="G3302" s="361" t="s">
        <v>15202</v>
      </c>
      <c r="H3302" s="361" t="s">
        <v>7958</v>
      </c>
      <c r="I3302" s="363" t="s">
        <v>15202</v>
      </c>
      <c r="J3302" s="363" t="s">
        <v>12913</v>
      </c>
      <c r="K3302" s="360">
        <v>13</v>
      </c>
      <c r="L3302" s="360" t="s">
        <v>7847</v>
      </c>
      <c r="M3302" s="360" t="s">
        <v>15256</v>
      </c>
      <c r="N3302" s="363" t="s">
        <v>16319</v>
      </c>
      <c r="O3302" s="363" t="s">
        <v>13926</v>
      </c>
      <c r="P3302" s="363" t="s">
        <v>15257</v>
      </c>
      <c r="Q3302" s="363" t="s">
        <v>15258</v>
      </c>
      <c r="R3302" s="363" t="s">
        <v>16320</v>
      </c>
      <c r="S3302" s="363" t="s">
        <v>10764</v>
      </c>
      <c r="T3302" s="419" t="str">
        <f t="shared" si="103"/>
        <v>823Xã Tân Lộc</v>
      </c>
      <c r="U3302" t="e">
        <f>VLOOKUP(S3302,'DM CQT mới'!$E$7:$E$132,1,)</f>
        <v>#N/A</v>
      </c>
      <c r="V3302" s="360" t="s">
        <v>7847</v>
      </c>
      <c r="W3302" s="363" t="s">
        <v>16319</v>
      </c>
      <c r="X3302" t="b">
        <f t="shared" si="102"/>
        <v>1</v>
      </c>
    </row>
    <row r="3303" spans="1:24" ht="45" hidden="1">
      <c r="A3303" s="360" t="s">
        <v>15255</v>
      </c>
      <c r="B3303" s="361" t="s">
        <v>12913</v>
      </c>
      <c r="C3303" s="361">
        <v>11</v>
      </c>
      <c r="D3303" s="361" t="s">
        <v>7847</v>
      </c>
      <c r="E3303" s="361" t="s">
        <v>15256</v>
      </c>
      <c r="F3303" s="361" t="s">
        <v>16315</v>
      </c>
      <c r="G3303" s="361" t="s">
        <v>15202</v>
      </c>
      <c r="H3303" s="361" t="s">
        <v>7958</v>
      </c>
      <c r="I3303" s="363" t="s">
        <v>15202</v>
      </c>
      <c r="J3303" s="363" t="s">
        <v>12913</v>
      </c>
      <c r="K3303" s="360">
        <v>13</v>
      </c>
      <c r="L3303" s="360" t="s">
        <v>7847</v>
      </c>
      <c r="M3303" s="360" t="s">
        <v>15256</v>
      </c>
      <c r="N3303" s="363" t="s">
        <v>16319</v>
      </c>
      <c r="O3303" s="363" t="s">
        <v>13926</v>
      </c>
      <c r="P3303" s="363" t="s">
        <v>15257</v>
      </c>
      <c r="Q3303" s="363" t="s">
        <v>15258</v>
      </c>
      <c r="R3303" s="363" t="s">
        <v>16320</v>
      </c>
      <c r="S3303" s="363" t="s">
        <v>10765</v>
      </c>
      <c r="T3303" s="419" t="str">
        <f t="shared" si="103"/>
        <v>823Xã Hồ Thị Kỷ</v>
      </c>
      <c r="U3303" t="e">
        <f>VLOOKUP(S3303,'DM CQT mới'!$E$7:$E$132,1,)</f>
        <v>#N/A</v>
      </c>
      <c r="V3303" s="360" t="s">
        <v>7847</v>
      </c>
      <c r="W3303" s="363" t="s">
        <v>16319</v>
      </c>
      <c r="X3303" t="b">
        <f t="shared" si="102"/>
        <v>1</v>
      </c>
    </row>
    <row r="3304" spans="1:24" ht="45" hidden="1">
      <c r="A3304" s="360" t="s">
        <v>15255</v>
      </c>
      <c r="B3304" s="361" t="s">
        <v>12913</v>
      </c>
      <c r="C3304" s="361">
        <v>11</v>
      </c>
      <c r="D3304" s="361" t="s">
        <v>7847</v>
      </c>
      <c r="E3304" s="361" t="s">
        <v>15256</v>
      </c>
      <c r="F3304" s="361" t="s">
        <v>16315</v>
      </c>
      <c r="G3304" s="361" t="s">
        <v>15202</v>
      </c>
      <c r="H3304" s="361" t="s">
        <v>7958</v>
      </c>
      <c r="I3304" s="363" t="s">
        <v>15202</v>
      </c>
      <c r="J3304" s="363" t="s">
        <v>12913</v>
      </c>
      <c r="K3304" s="360">
        <v>13</v>
      </c>
      <c r="L3304" s="360" t="s">
        <v>7847</v>
      </c>
      <c r="M3304" s="360" t="s">
        <v>15256</v>
      </c>
      <c r="N3304" s="363" t="s">
        <v>16319</v>
      </c>
      <c r="O3304" s="363" t="s">
        <v>13926</v>
      </c>
      <c r="P3304" s="363" t="s">
        <v>15257</v>
      </c>
      <c r="Q3304" s="363" t="s">
        <v>15258</v>
      </c>
      <c r="R3304" s="363" t="s">
        <v>16320</v>
      </c>
      <c r="S3304" s="363" t="s">
        <v>10766</v>
      </c>
      <c r="T3304" s="419" t="str">
        <f t="shared" si="103"/>
        <v>823Xã Biển Bạch</v>
      </c>
      <c r="U3304" t="e">
        <f>VLOOKUP(S3304,'DM CQT mới'!$E$7:$E$132,1,)</f>
        <v>#N/A</v>
      </c>
      <c r="V3304" s="360" t="s">
        <v>7847</v>
      </c>
      <c r="W3304" s="363" t="s">
        <v>16319</v>
      </c>
      <c r="X3304" t="b">
        <f t="shared" si="102"/>
        <v>1</v>
      </c>
    </row>
    <row r="3305" spans="1:24" ht="45" hidden="1">
      <c r="A3305" s="360" t="s">
        <v>15255</v>
      </c>
      <c r="B3305" s="361" t="s">
        <v>12913</v>
      </c>
      <c r="C3305" s="361">
        <v>11</v>
      </c>
      <c r="D3305" s="361" t="s">
        <v>7847</v>
      </c>
      <c r="E3305" s="361" t="s">
        <v>15256</v>
      </c>
      <c r="F3305" s="361" t="s">
        <v>16315</v>
      </c>
      <c r="G3305" s="361" t="s">
        <v>15202</v>
      </c>
      <c r="H3305" s="361" t="s">
        <v>7958</v>
      </c>
      <c r="I3305" s="363" t="s">
        <v>15202</v>
      </c>
      <c r="J3305" s="363" t="s">
        <v>12913</v>
      </c>
      <c r="K3305" s="360">
        <v>13</v>
      </c>
      <c r="L3305" s="360" t="s">
        <v>7847</v>
      </c>
      <c r="M3305" s="360" t="s">
        <v>15256</v>
      </c>
      <c r="N3305" s="363" t="s">
        <v>16319</v>
      </c>
      <c r="O3305" s="363" t="s">
        <v>13926</v>
      </c>
      <c r="P3305" s="363" t="s">
        <v>15257</v>
      </c>
      <c r="Q3305" s="363" t="s">
        <v>15258</v>
      </c>
      <c r="R3305" s="363" t="s">
        <v>16320</v>
      </c>
      <c r="S3305" s="363" t="s">
        <v>10752</v>
      </c>
      <c r="T3305" s="419" t="str">
        <f t="shared" si="103"/>
        <v>823Xã U Minh</v>
      </c>
      <c r="U3305" t="e">
        <f>VLOOKUP(S3305,'DM CQT mới'!$E$7:$E$132,1,)</f>
        <v>#N/A</v>
      </c>
      <c r="V3305" s="360" t="s">
        <v>7847</v>
      </c>
      <c r="W3305" s="363" t="s">
        <v>16319</v>
      </c>
      <c r="X3305" t="b">
        <f t="shared" si="102"/>
        <v>1</v>
      </c>
    </row>
    <row r="3306" spans="1:24" ht="45" hidden="1">
      <c r="A3306" s="360" t="s">
        <v>15255</v>
      </c>
      <c r="B3306" s="361" t="s">
        <v>12913</v>
      </c>
      <c r="C3306" s="361">
        <v>11</v>
      </c>
      <c r="D3306" s="361" t="s">
        <v>7847</v>
      </c>
      <c r="E3306" s="361" t="s">
        <v>15256</v>
      </c>
      <c r="F3306" s="361" t="s">
        <v>16315</v>
      </c>
      <c r="G3306" s="361" t="s">
        <v>15202</v>
      </c>
      <c r="H3306" s="361" t="s">
        <v>7958</v>
      </c>
      <c r="I3306" s="363" t="s">
        <v>15202</v>
      </c>
      <c r="J3306" s="363" t="s">
        <v>12913</v>
      </c>
      <c r="K3306" s="360">
        <v>13</v>
      </c>
      <c r="L3306" s="360" t="s">
        <v>7847</v>
      </c>
      <c r="M3306" s="360" t="s">
        <v>15256</v>
      </c>
      <c r="N3306" s="363" t="s">
        <v>16319</v>
      </c>
      <c r="O3306" s="363" t="s">
        <v>13926</v>
      </c>
      <c r="P3306" s="363" t="s">
        <v>15257</v>
      </c>
      <c r="Q3306" s="363" t="s">
        <v>15258</v>
      </c>
      <c r="R3306" s="363" t="s">
        <v>16320</v>
      </c>
      <c r="S3306" s="363" t="s">
        <v>10753</v>
      </c>
      <c r="T3306" s="419" t="str">
        <f t="shared" si="103"/>
        <v>823Xã Nguyễn Phích</v>
      </c>
      <c r="U3306" t="e">
        <f>VLOOKUP(S3306,'DM CQT mới'!$E$7:$E$132,1,)</f>
        <v>#N/A</v>
      </c>
      <c r="V3306" s="360" t="s">
        <v>7847</v>
      </c>
      <c r="W3306" s="363" t="s">
        <v>16319</v>
      </c>
      <c r="X3306" t="b">
        <f t="shared" si="102"/>
        <v>1</v>
      </c>
    </row>
    <row r="3307" spans="1:24" ht="45" hidden="1">
      <c r="A3307" s="360" t="s">
        <v>15255</v>
      </c>
      <c r="B3307" s="361" t="s">
        <v>12913</v>
      </c>
      <c r="C3307" s="361">
        <v>11</v>
      </c>
      <c r="D3307" s="361" t="s">
        <v>7847</v>
      </c>
      <c r="E3307" s="361" t="s">
        <v>15256</v>
      </c>
      <c r="F3307" s="361" t="s">
        <v>16315</v>
      </c>
      <c r="G3307" s="361" t="s">
        <v>15202</v>
      </c>
      <c r="H3307" s="361" t="s">
        <v>7958</v>
      </c>
      <c r="I3307" s="363" t="s">
        <v>15202</v>
      </c>
      <c r="J3307" s="363" t="s">
        <v>12913</v>
      </c>
      <c r="K3307" s="360">
        <v>13</v>
      </c>
      <c r="L3307" s="360" t="s">
        <v>7847</v>
      </c>
      <c r="M3307" s="360" t="s">
        <v>15256</v>
      </c>
      <c r="N3307" s="363" t="s">
        <v>16319</v>
      </c>
      <c r="O3307" s="363" t="s">
        <v>13926</v>
      </c>
      <c r="P3307" s="363" t="s">
        <v>15257</v>
      </c>
      <c r="Q3307" s="363" t="s">
        <v>15258</v>
      </c>
      <c r="R3307" s="363" t="s">
        <v>16320</v>
      </c>
      <c r="S3307" s="363" t="s">
        <v>10754</v>
      </c>
      <c r="T3307" s="419" t="str">
        <f t="shared" si="103"/>
        <v>823Xã Khánh Lâm</v>
      </c>
      <c r="U3307" t="e">
        <f>VLOOKUP(S3307,'DM CQT mới'!$E$7:$E$132,1,)</f>
        <v>#N/A</v>
      </c>
      <c r="V3307" s="360" t="s">
        <v>7847</v>
      </c>
      <c r="W3307" s="363" t="s">
        <v>16319</v>
      </c>
      <c r="X3307" t="b">
        <f t="shared" si="102"/>
        <v>1</v>
      </c>
    </row>
    <row r="3308" spans="1:24" ht="45" hidden="1">
      <c r="A3308" s="360" t="s">
        <v>15255</v>
      </c>
      <c r="B3308" s="361" t="s">
        <v>12913</v>
      </c>
      <c r="C3308" s="361">
        <v>11</v>
      </c>
      <c r="D3308" s="361" t="s">
        <v>7847</v>
      </c>
      <c r="E3308" s="361" t="s">
        <v>15256</v>
      </c>
      <c r="F3308" s="361" t="s">
        <v>16315</v>
      </c>
      <c r="G3308" s="361" t="s">
        <v>15202</v>
      </c>
      <c r="H3308" s="361" t="s">
        <v>7958</v>
      </c>
      <c r="I3308" s="363" t="s">
        <v>15202</v>
      </c>
      <c r="J3308" s="363" t="s">
        <v>12913</v>
      </c>
      <c r="K3308" s="360">
        <v>13</v>
      </c>
      <c r="L3308" s="360" t="s">
        <v>7847</v>
      </c>
      <c r="M3308" s="360" t="s">
        <v>15256</v>
      </c>
      <c r="N3308" s="363" t="s">
        <v>16319</v>
      </c>
      <c r="O3308" s="363" t="s">
        <v>13926</v>
      </c>
      <c r="P3308" s="363" t="s">
        <v>15257</v>
      </c>
      <c r="Q3308" s="363" t="s">
        <v>15258</v>
      </c>
      <c r="R3308" s="363" t="s">
        <v>16320</v>
      </c>
      <c r="S3308" s="363" t="s">
        <v>10755</v>
      </c>
      <c r="T3308" s="419" t="str">
        <f t="shared" si="103"/>
        <v>823Xã Khánh An</v>
      </c>
      <c r="U3308" t="e">
        <f>VLOOKUP(S3308,'DM CQT mới'!$E$7:$E$132,1,)</f>
        <v>#N/A</v>
      </c>
      <c r="V3308" s="360" t="s">
        <v>7847</v>
      </c>
      <c r="W3308" s="363" t="s">
        <v>16319</v>
      </c>
      <c r="X3308" t="b">
        <f t="shared" si="102"/>
        <v>1</v>
      </c>
    </row>
    <row r="3309" spans="1:24" ht="75" hidden="1">
      <c r="A3309" s="360" t="s">
        <v>15259</v>
      </c>
      <c r="B3309" s="361" t="s">
        <v>12913</v>
      </c>
      <c r="C3309" s="361">
        <v>12</v>
      </c>
      <c r="D3309" s="361" t="s">
        <v>7865</v>
      </c>
      <c r="E3309" s="361" t="s">
        <v>15260</v>
      </c>
      <c r="F3309" s="361" t="s">
        <v>16317</v>
      </c>
      <c r="G3309" s="361" t="s">
        <v>15202</v>
      </c>
      <c r="H3309" s="361" t="s">
        <v>7958</v>
      </c>
      <c r="I3309" s="363" t="s">
        <v>15202</v>
      </c>
      <c r="J3309" s="363" t="s">
        <v>12913</v>
      </c>
      <c r="K3309" s="360">
        <v>14</v>
      </c>
      <c r="L3309" s="360" t="s">
        <v>7865</v>
      </c>
      <c r="M3309" s="360" t="s">
        <v>15260</v>
      </c>
      <c r="N3309" s="363" t="s">
        <v>16321</v>
      </c>
      <c r="O3309" s="363" t="s">
        <v>13926</v>
      </c>
      <c r="P3309" s="363" t="s">
        <v>15261</v>
      </c>
      <c r="Q3309" s="363" t="s">
        <v>15262</v>
      </c>
      <c r="R3309" s="363" t="s">
        <v>16322</v>
      </c>
      <c r="S3309" s="363" t="s">
        <v>10771</v>
      </c>
      <c r="T3309" s="419" t="str">
        <f t="shared" si="103"/>
        <v>823Xã Lương Thế Trân</v>
      </c>
      <c r="U3309" t="e">
        <f>VLOOKUP(S3309,'DM CQT mới'!$E$7:$E$132,1,)</f>
        <v>#N/A</v>
      </c>
      <c r="V3309" s="360" t="s">
        <v>7865</v>
      </c>
      <c r="W3309" s="363" t="s">
        <v>16321</v>
      </c>
      <c r="X3309" t="b">
        <f t="shared" si="102"/>
        <v>1</v>
      </c>
    </row>
    <row r="3310" spans="1:24" ht="75" hidden="1">
      <c r="A3310" s="360" t="s">
        <v>15259</v>
      </c>
      <c r="B3310" s="361" t="s">
        <v>12913</v>
      </c>
      <c r="C3310" s="361">
        <v>12</v>
      </c>
      <c r="D3310" s="361" t="s">
        <v>7865</v>
      </c>
      <c r="E3310" s="361" t="s">
        <v>15260</v>
      </c>
      <c r="F3310" s="361" t="s">
        <v>16317</v>
      </c>
      <c r="G3310" s="361" t="s">
        <v>15202</v>
      </c>
      <c r="H3310" s="361" t="s">
        <v>7958</v>
      </c>
      <c r="I3310" s="363" t="s">
        <v>15202</v>
      </c>
      <c r="J3310" s="363" t="s">
        <v>12913</v>
      </c>
      <c r="K3310" s="360">
        <v>14</v>
      </c>
      <c r="L3310" s="360" t="s">
        <v>7865</v>
      </c>
      <c r="M3310" s="360" t="s">
        <v>15260</v>
      </c>
      <c r="N3310" s="363" t="s">
        <v>16321</v>
      </c>
      <c r="O3310" s="363" t="s">
        <v>13926</v>
      </c>
      <c r="P3310" s="363" t="s">
        <v>15261</v>
      </c>
      <c r="Q3310" s="363" t="s">
        <v>15262</v>
      </c>
      <c r="R3310" s="363" t="s">
        <v>16322</v>
      </c>
      <c r="S3310" s="363" t="s">
        <v>8967</v>
      </c>
      <c r="T3310" s="419" t="str">
        <f t="shared" si="103"/>
        <v>823Xã Tân Hưng</v>
      </c>
      <c r="U3310" t="e">
        <f>VLOOKUP(S3310,'DM CQT mới'!$E$7:$E$132,1,)</f>
        <v>#N/A</v>
      </c>
      <c r="V3310" s="360" t="s">
        <v>7865</v>
      </c>
      <c r="W3310" s="363" t="s">
        <v>16321</v>
      </c>
      <c r="X3310" t="b">
        <f t="shared" si="102"/>
        <v>1</v>
      </c>
    </row>
    <row r="3311" spans="1:24" ht="75" hidden="1">
      <c r="A3311" s="360" t="s">
        <v>15259</v>
      </c>
      <c r="B3311" s="361" t="s">
        <v>12913</v>
      </c>
      <c r="C3311" s="361">
        <v>12</v>
      </c>
      <c r="D3311" s="361" t="s">
        <v>7865</v>
      </c>
      <c r="E3311" s="361" t="s">
        <v>15260</v>
      </c>
      <c r="F3311" s="361" t="s">
        <v>16317</v>
      </c>
      <c r="G3311" s="361" t="s">
        <v>15202</v>
      </c>
      <c r="H3311" s="361" t="s">
        <v>7958</v>
      </c>
      <c r="I3311" s="363" t="s">
        <v>15202</v>
      </c>
      <c r="J3311" s="363" t="s">
        <v>12913</v>
      </c>
      <c r="K3311" s="360">
        <v>14</v>
      </c>
      <c r="L3311" s="360" t="s">
        <v>7865</v>
      </c>
      <c r="M3311" s="360" t="s">
        <v>15260</v>
      </c>
      <c r="N3311" s="363" t="s">
        <v>16321</v>
      </c>
      <c r="O3311" s="363" t="s">
        <v>13926</v>
      </c>
      <c r="P3311" s="363" t="s">
        <v>15261</v>
      </c>
      <c r="Q3311" s="363" t="s">
        <v>15262</v>
      </c>
      <c r="R3311" s="363" t="s">
        <v>16322</v>
      </c>
      <c r="S3311" s="363" t="s">
        <v>10494</v>
      </c>
      <c r="T3311" s="419" t="str">
        <f t="shared" si="103"/>
        <v>823Xã Hưng Mỹ</v>
      </c>
      <c r="U3311" t="e">
        <f>VLOOKUP(S3311,'DM CQT mới'!$E$7:$E$132,1,)</f>
        <v>#N/A</v>
      </c>
      <c r="V3311" s="360" t="s">
        <v>7865</v>
      </c>
      <c r="W3311" s="363" t="s">
        <v>16321</v>
      </c>
      <c r="X3311" t="b">
        <f t="shared" si="102"/>
        <v>1</v>
      </c>
    </row>
    <row r="3312" spans="1:24" ht="75" hidden="1">
      <c r="A3312" s="360" t="s">
        <v>15259</v>
      </c>
      <c r="B3312" s="361" t="s">
        <v>12913</v>
      </c>
      <c r="C3312" s="361">
        <v>12</v>
      </c>
      <c r="D3312" s="361" t="s">
        <v>7865</v>
      </c>
      <c r="E3312" s="361" t="s">
        <v>15260</v>
      </c>
      <c r="F3312" s="361" t="s">
        <v>16317</v>
      </c>
      <c r="G3312" s="361" t="s">
        <v>15202</v>
      </c>
      <c r="H3312" s="361" t="s">
        <v>7958</v>
      </c>
      <c r="I3312" s="363" t="s">
        <v>15202</v>
      </c>
      <c r="J3312" s="363" t="s">
        <v>12913</v>
      </c>
      <c r="K3312" s="360">
        <v>14</v>
      </c>
      <c r="L3312" s="360" t="s">
        <v>7865</v>
      </c>
      <c r="M3312" s="360" t="s">
        <v>15260</v>
      </c>
      <c r="N3312" s="363" t="s">
        <v>16321</v>
      </c>
      <c r="O3312" s="363" t="s">
        <v>13926</v>
      </c>
      <c r="P3312" s="363" t="s">
        <v>15261</v>
      </c>
      <c r="Q3312" s="363" t="s">
        <v>15262</v>
      </c>
      <c r="R3312" s="363" t="s">
        <v>16322</v>
      </c>
      <c r="S3312" s="363" t="s">
        <v>10772</v>
      </c>
      <c r="T3312" s="419" t="str">
        <f t="shared" si="103"/>
        <v>823Xã Cái Nước</v>
      </c>
      <c r="U3312" t="e">
        <f>VLOOKUP(S3312,'DM CQT mới'!$E$7:$E$132,1,)</f>
        <v>#N/A</v>
      </c>
      <c r="V3312" s="360" t="s">
        <v>7865</v>
      </c>
      <c r="W3312" s="363" t="s">
        <v>16321</v>
      </c>
      <c r="X3312" t="b">
        <f t="shared" si="102"/>
        <v>1</v>
      </c>
    </row>
    <row r="3313" spans="1:24" ht="75" hidden="1">
      <c r="A3313" s="360" t="s">
        <v>15259</v>
      </c>
      <c r="B3313" s="361" t="s">
        <v>12913</v>
      </c>
      <c r="C3313" s="361">
        <v>12</v>
      </c>
      <c r="D3313" s="361" t="s">
        <v>7865</v>
      </c>
      <c r="E3313" s="361" t="s">
        <v>15260</v>
      </c>
      <c r="F3313" s="361" t="s">
        <v>16317</v>
      </c>
      <c r="G3313" s="361" t="s">
        <v>15202</v>
      </c>
      <c r="H3313" s="361" t="s">
        <v>7958</v>
      </c>
      <c r="I3313" s="363" t="s">
        <v>15202</v>
      </c>
      <c r="J3313" s="363" t="s">
        <v>12913</v>
      </c>
      <c r="K3313" s="360">
        <v>14</v>
      </c>
      <c r="L3313" s="360" t="s">
        <v>7865</v>
      </c>
      <c r="M3313" s="360" t="s">
        <v>15260</v>
      </c>
      <c r="N3313" s="363" t="s">
        <v>16321</v>
      </c>
      <c r="O3313" s="363" t="s">
        <v>13926</v>
      </c>
      <c r="P3313" s="363" t="s">
        <v>15261</v>
      </c>
      <c r="Q3313" s="363" t="s">
        <v>15262</v>
      </c>
      <c r="R3313" s="363" t="s">
        <v>16322</v>
      </c>
      <c r="S3313" s="363" t="s">
        <v>10636</v>
      </c>
      <c r="T3313" s="419" t="str">
        <f t="shared" si="103"/>
        <v>823Xã Khánh Bình</v>
      </c>
      <c r="U3313" t="e">
        <f>VLOOKUP(S3313,'DM CQT mới'!$E$7:$E$132,1,)</f>
        <v>#N/A</v>
      </c>
      <c r="V3313" s="360" t="s">
        <v>7865</v>
      </c>
      <c r="W3313" s="363" t="s">
        <v>16321</v>
      </c>
      <c r="X3313" t="b">
        <f t="shared" si="102"/>
        <v>1</v>
      </c>
    </row>
    <row r="3314" spans="1:24" ht="75" hidden="1">
      <c r="A3314" s="360" t="s">
        <v>15259</v>
      </c>
      <c r="B3314" s="361" t="s">
        <v>12913</v>
      </c>
      <c r="C3314" s="361">
        <v>12</v>
      </c>
      <c r="D3314" s="361" t="s">
        <v>7865</v>
      </c>
      <c r="E3314" s="361" t="s">
        <v>15260</v>
      </c>
      <c r="F3314" s="361" t="s">
        <v>16317</v>
      </c>
      <c r="G3314" s="361" t="s">
        <v>15202</v>
      </c>
      <c r="H3314" s="361" t="s">
        <v>7958</v>
      </c>
      <c r="I3314" s="363" t="s">
        <v>15202</v>
      </c>
      <c r="J3314" s="363" t="s">
        <v>12913</v>
      </c>
      <c r="K3314" s="360">
        <v>14</v>
      </c>
      <c r="L3314" s="360" t="s">
        <v>7865</v>
      </c>
      <c r="M3314" s="360" t="s">
        <v>15260</v>
      </c>
      <c r="N3314" s="363" t="s">
        <v>16321</v>
      </c>
      <c r="O3314" s="363" t="s">
        <v>13926</v>
      </c>
      <c r="P3314" s="363" t="s">
        <v>15261</v>
      </c>
      <c r="Q3314" s="363" t="s">
        <v>15262</v>
      </c>
      <c r="R3314" s="363" t="s">
        <v>16322</v>
      </c>
      <c r="S3314" s="363" t="s">
        <v>10759</v>
      </c>
      <c r="T3314" s="419" t="str">
        <f t="shared" si="103"/>
        <v>823Xã Đá Bạc</v>
      </c>
      <c r="U3314" t="e">
        <f>VLOOKUP(S3314,'DM CQT mới'!$E$7:$E$132,1,)</f>
        <v>#N/A</v>
      </c>
      <c r="V3314" s="360" t="s">
        <v>7865</v>
      </c>
      <c r="W3314" s="363" t="s">
        <v>16321</v>
      </c>
      <c r="X3314" t="b">
        <f t="shared" si="102"/>
        <v>1</v>
      </c>
    </row>
    <row r="3315" spans="1:24" ht="75" hidden="1">
      <c r="A3315" s="360" t="s">
        <v>15259</v>
      </c>
      <c r="B3315" s="361" t="s">
        <v>12913</v>
      </c>
      <c r="C3315" s="361">
        <v>12</v>
      </c>
      <c r="D3315" s="361" t="s">
        <v>7865</v>
      </c>
      <c r="E3315" s="361" t="s">
        <v>15260</v>
      </c>
      <c r="F3315" s="361" t="s">
        <v>16317</v>
      </c>
      <c r="G3315" s="361" t="s">
        <v>15202</v>
      </c>
      <c r="H3315" s="361" t="s">
        <v>7958</v>
      </c>
      <c r="I3315" s="363" t="s">
        <v>15202</v>
      </c>
      <c r="J3315" s="363" t="s">
        <v>12913</v>
      </c>
      <c r="K3315" s="360">
        <v>14</v>
      </c>
      <c r="L3315" s="360" t="s">
        <v>7865</v>
      </c>
      <c r="M3315" s="360" t="s">
        <v>15260</v>
      </c>
      <c r="N3315" s="363" t="s">
        <v>16321</v>
      </c>
      <c r="O3315" s="363" t="s">
        <v>13926</v>
      </c>
      <c r="P3315" s="363" t="s">
        <v>15261</v>
      </c>
      <c r="Q3315" s="363" t="s">
        <v>15262</v>
      </c>
      <c r="R3315" s="363" t="s">
        <v>16322</v>
      </c>
      <c r="S3315" s="363" t="s">
        <v>10130</v>
      </c>
      <c r="T3315" s="419" t="str">
        <f t="shared" si="103"/>
        <v>823Xã Khánh Hưng</v>
      </c>
      <c r="U3315" t="e">
        <f>VLOOKUP(S3315,'DM CQT mới'!$E$7:$E$132,1,)</f>
        <v>#N/A</v>
      </c>
      <c r="V3315" s="360" t="s">
        <v>7865</v>
      </c>
      <c r="W3315" s="363" t="s">
        <v>16321</v>
      </c>
      <c r="X3315" t="b">
        <f t="shared" si="102"/>
        <v>1</v>
      </c>
    </row>
    <row r="3316" spans="1:24" ht="75" hidden="1">
      <c r="A3316" s="360" t="s">
        <v>15259</v>
      </c>
      <c r="B3316" s="361" t="s">
        <v>12913</v>
      </c>
      <c r="C3316" s="361">
        <v>12</v>
      </c>
      <c r="D3316" s="361" t="s">
        <v>7865</v>
      </c>
      <c r="E3316" s="361" t="s">
        <v>15260</v>
      </c>
      <c r="F3316" s="361" t="s">
        <v>16317</v>
      </c>
      <c r="G3316" s="361" t="s">
        <v>15202</v>
      </c>
      <c r="H3316" s="361" t="s">
        <v>7958</v>
      </c>
      <c r="I3316" s="363" t="s">
        <v>15202</v>
      </c>
      <c r="J3316" s="363" t="s">
        <v>12913</v>
      </c>
      <c r="K3316" s="360">
        <v>14</v>
      </c>
      <c r="L3316" s="360" t="s">
        <v>7865</v>
      </c>
      <c r="M3316" s="360" t="s">
        <v>15260</v>
      </c>
      <c r="N3316" s="363" t="s">
        <v>16321</v>
      </c>
      <c r="O3316" s="363" t="s">
        <v>13926</v>
      </c>
      <c r="P3316" s="363" t="s">
        <v>15261</v>
      </c>
      <c r="Q3316" s="363" t="s">
        <v>15262</v>
      </c>
      <c r="R3316" s="363" t="s">
        <v>16322</v>
      </c>
      <c r="S3316" s="363" t="s">
        <v>10760</v>
      </c>
      <c r="T3316" s="419" t="str">
        <f t="shared" si="103"/>
        <v>823Xã Sông Đốc</v>
      </c>
      <c r="U3316" t="e">
        <f>VLOOKUP(S3316,'DM CQT mới'!$E$7:$E$132,1,)</f>
        <v>#N/A</v>
      </c>
      <c r="V3316" s="360" t="s">
        <v>7865</v>
      </c>
      <c r="W3316" s="363" t="s">
        <v>16321</v>
      </c>
      <c r="X3316" t="b">
        <f t="shared" si="102"/>
        <v>1</v>
      </c>
    </row>
    <row r="3317" spans="1:24" ht="75" hidden="1">
      <c r="A3317" s="360" t="s">
        <v>15259</v>
      </c>
      <c r="B3317" s="361" t="s">
        <v>12913</v>
      </c>
      <c r="C3317" s="361">
        <v>12</v>
      </c>
      <c r="D3317" s="361" t="s">
        <v>7865</v>
      </c>
      <c r="E3317" s="361" t="s">
        <v>15260</v>
      </c>
      <c r="F3317" s="361" t="s">
        <v>16317</v>
      </c>
      <c r="G3317" s="361" t="s">
        <v>15202</v>
      </c>
      <c r="H3317" s="361" t="s">
        <v>7958</v>
      </c>
      <c r="I3317" s="363" t="s">
        <v>15202</v>
      </c>
      <c r="J3317" s="363" t="s">
        <v>12913</v>
      </c>
      <c r="K3317" s="360">
        <v>14</v>
      </c>
      <c r="L3317" s="360" t="s">
        <v>7865</v>
      </c>
      <c r="M3317" s="360" t="s">
        <v>15260</v>
      </c>
      <c r="N3317" s="363" t="s">
        <v>16321</v>
      </c>
      <c r="O3317" s="363" t="s">
        <v>13926</v>
      </c>
      <c r="P3317" s="363" t="s">
        <v>15261</v>
      </c>
      <c r="Q3317" s="363" t="s">
        <v>15262</v>
      </c>
      <c r="R3317" s="363" t="s">
        <v>16322</v>
      </c>
      <c r="S3317" s="363" t="s">
        <v>10761</v>
      </c>
      <c r="T3317" s="419" t="str">
        <f t="shared" si="103"/>
        <v>823Xã Trần Văn Thời</v>
      </c>
      <c r="U3317" t="e">
        <f>VLOOKUP(S3317,'DM CQT mới'!$E$7:$E$132,1,)</f>
        <v>#N/A</v>
      </c>
      <c r="V3317" s="360" t="s">
        <v>7865</v>
      </c>
      <c r="W3317" s="363" t="s">
        <v>16321</v>
      </c>
      <c r="X3317" t="b">
        <f t="shared" si="102"/>
        <v>1</v>
      </c>
    </row>
    <row r="3318" spans="1:24" ht="75" hidden="1">
      <c r="A3318" s="360" t="s">
        <v>15259</v>
      </c>
      <c r="B3318" s="361" t="s">
        <v>12913</v>
      </c>
      <c r="C3318" s="361">
        <v>12</v>
      </c>
      <c r="D3318" s="361" t="s">
        <v>7865</v>
      </c>
      <c r="E3318" s="361" t="s">
        <v>15260</v>
      </c>
      <c r="F3318" s="361" t="s">
        <v>16317</v>
      </c>
      <c r="G3318" s="361" t="s">
        <v>15202</v>
      </c>
      <c r="H3318" s="361" t="s">
        <v>7958</v>
      </c>
      <c r="I3318" s="363" t="s">
        <v>15202</v>
      </c>
      <c r="J3318" s="363" t="s">
        <v>12913</v>
      </c>
      <c r="K3318" s="360">
        <v>14</v>
      </c>
      <c r="L3318" s="360" t="s">
        <v>7865</v>
      </c>
      <c r="M3318" s="360" t="s">
        <v>15260</v>
      </c>
      <c r="N3318" s="363" t="s">
        <v>16321</v>
      </c>
      <c r="O3318" s="363" t="s">
        <v>13926</v>
      </c>
      <c r="P3318" s="363" t="s">
        <v>15261</v>
      </c>
      <c r="Q3318" s="363" t="s">
        <v>15262</v>
      </c>
      <c r="R3318" s="363" t="s">
        <v>16322</v>
      </c>
      <c r="S3318" s="363" t="s">
        <v>10769</v>
      </c>
      <c r="T3318" s="419" t="str">
        <f t="shared" si="103"/>
        <v>823Xã Cái Đôi Vàm</v>
      </c>
      <c r="U3318" t="e">
        <f>VLOOKUP(S3318,'DM CQT mới'!$E$7:$E$132,1,)</f>
        <v>#N/A</v>
      </c>
      <c r="V3318" s="360" t="s">
        <v>7865</v>
      </c>
      <c r="W3318" s="363" t="s">
        <v>16321</v>
      </c>
      <c r="X3318" t="b">
        <f t="shared" si="102"/>
        <v>1</v>
      </c>
    </row>
    <row r="3319" spans="1:24" ht="75" hidden="1">
      <c r="A3319" s="360" t="s">
        <v>15259</v>
      </c>
      <c r="B3319" s="361" t="s">
        <v>12913</v>
      </c>
      <c r="C3319" s="361">
        <v>12</v>
      </c>
      <c r="D3319" s="361" t="s">
        <v>7865</v>
      </c>
      <c r="E3319" s="361" t="s">
        <v>15260</v>
      </c>
      <c r="F3319" s="361" t="s">
        <v>16317</v>
      </c>
      <c r="G3319" s="361" t="s">
        <v>15202</v>
      </c>
      <c r="H3319" s="361" t="s">
        <v>7958</v>
      </c>
      <c r="I3319" s="363" t="s">
        <v>15202</v>
      </c>
      <c r="J3319" s="363" t="s">
        <v>12913</v>
      </c>
      <c r="K3319" s="360">
        <v>14</v>
      </c>
      <c r="L3319" s="360" t="s">
        <v>7865</v>
      </c>
      <c r="M3319" s="360" t="s">
        <v>15260</v>
      </c>
      <c r="N3319" s="363" t="s">
        <v>16321</v>
      </c>
      <c r="O3319" s="363" t="s">
        <v>13926</v>
      </c>
      <c r="P3319" s="363" t="s">
        <v>15261</v>
      </c>
      <c r="Q3319" s="363" t="s">
        <v>15262</v>
      </c>
      <c r="R3319" s="363" t="s">
        <v>16322</v>
      </c>
      <c r="S3319" s="363" t="s">
        <v>10770</v>
      </c>
      <c r="T3319" s="419" t="str">
        <f t="shared" si="103"/>
        <v>823Xã Nguyễn Việt Khái</v>
      </c>
      <c r="U3319" t="e">
        <f>VLOOKUP(S3319,'DM CQT mới'!$E$7:$E$132,1,)</f>
        <v>#N/A</v>
      </c>
      <c r="V3319" s="360" t="s">
        <v>7865</v>
      </c>
      <c r="W3319" s="363" t="s">
        <v>16321</v>
      </c>
      <c r="X3319" t="b">
        <f t="shared" si="102"/>
        <v>1</v>
      </c>
    </row>
    <row r="3320" spans="1:24" ht="75" hidden="1">
      <c r="A3320" s="360" t="s">
        <v>15259</v>
      </c>
      <c r="B3320" s="361" t="s">
        <v>12913</v>
      </c>
      <c r="C3320" s="361">
        <v>12</v>
      </c>
      <c r="D3320" s="361" t="s">
        <v>7865</v>
      </c>
      <c r="E3320" s="361" t="s">
        <v>15260</v>
      </c>
      <c r="F3320" s="361" t="s">
        <v>16317</v>
      </c>
      <c r="G3320" s="361" t="s">
        <v>15202</v>
      </c>
      <c r="H3320" s="361" t="s">
        <v>7958</v>
      </c>
      <c r="I3320" s="363" t="s">
        <v>15202</v>
      </c>
      <c r="J3320" s="363" t="s">
        <v>12913</v>
      </c>
      <c r="K3320" s="360">
        <v>14</v>
      </c>
      <c r="L3320" s="360" t="s">
        <v>7865</v>
      </c>
      <c r="M3320" s="360" t="s">
        <v>15260</v>
      </c>
      <c r="N3320" s="363" t="s">
        <v>16321</v>
      </c>
      <c r="O3320" s="363" t="s">
        <v>13926</v>
      </c>
      <c r="P3320" s="363" t="s">
        <v>15261</v>
      </c>
      <c r="Q3320" s="363" t="s">
        <v>15262</v>
      </c>
      <c r="R3320" s="363" t="s">
        <v>16322</v>
      </c>
      <c r="S3320" s="363" t="s">
        <v>10642</v>
      </c>
      <c r="T3320" s="419" t="str">
        <f t="shared" si="103"/>
        <v>823Xã Phú Tân</v>
      </c>
      <c r="U3320" t="e">
        <f>VLOOKUP(S3320,'DM CQT mới'!$E$7:$E$132,1,)</f>
        <v>#N/A</v>
      </c>
      <c r="V3320" s="360" t="s">
        <v>7865</v>
      </c>
      <c r="W3320" s="363" t="s">
        <v>16321</v>
      </c>
      <c r="X3320" t="b">
        <f t="shared" si="102"/>
        <v>1</v>
      </c>
    </row>
    <row r="3321" spans="1:24" ht="75" hidden="1">
      <c r="A3321" s="360" t="s">
        <v>15259</v>
      </c>
      <c r="B3321" s="361" t="s">
        <v>12913</v>
      </c>
      <c r="C3321" s="361">
        <v>12</v>
      </c>
      <c r="D3321" s="361" t="s">
        <v>7865</v>
      </c>
      <c r="E3321" s="361" t="s">
        <v>15260</v>
      </c>
      <c r="F3321" s="361" t="s">
        <v>16317</v>
      </c>
      <c r="G3321" s="361" t="s">
        <v>15202</v>
      </c>
      <c r="H3321" s="361" t="s">
        <v>7958</v>
      </c>
      <c r="I3321" s="363" t="s">
        <v>15202</v>
      </c>
      <c r="J3321" s="363" t="s">
        <v>12913</v>
      </c>
      <c r="K3321" s="360">
        <v>14</v>
      </c>
      <c r="L3321" s="360" t="s">
        <v>7865</v>
      </c>
      <c r="M3321" s="360" t="s">
        <v>15260</v>
      </c>
      <c r="N3321" s="363" t="s">
        <v>16321</v>
      </c>
      <c r="O3321" s="363" t="s">
        <v>13926</v>
      </c>
      <c r="P3321" s="363" t="s">
        <v>15261</v>
      </c>
      <c r="Q3321" s="363" t="s">
        <v>15262</v>
      </c>
      <c r="R3321" s="363" t="s">
        <v>16322</v>
      </c>
      <c r="S3321" s="363" t="s">
        <v>8544</v>
      </c>
      <c r="T3321" s="419" t="str">
        <f t="shared" si="103"/>
        <v>823Xã Phú Mỹ</v>
      </c>
      <c r="U3321" t="e">
        <f>VLOOKUP(S3321,'DM CQT mới'!$E$7:$E$132,1,)</f>
        <v>#N/A</v>
      </c>
      <c r="V3321" s="360" t="s">
        <v>7865</v>
      </c>
      <c r="W3321" s="363" t="s">
        <v>16321</v>
      </c>
      <c r="X3321" t="b">
        <f t="shared" si="102"/>
        <v>1</v>
      </c>
    </row>
    <row r="3322" spans="1:24" ht="45" hidden="1">
      <c r="A3322" s="360"/>
      <c r="B3322" s="361"/>
      <c r="C3322" s="361">
        <v>13</v>
      </c>
      <c r="D3322" s="361" t="s">
        <v>7892</v>
      </c>
      <c r="E3322" s="361" t="s">
        <v>15263</v>
      </c>
      <c r="F3322" s="361" t="s">
        <v>16319</v>
      </c>
      <c r="G3322" s="361" t="s">
        <v>15202</v>
      </c>
      <c r="H3322" s="361" t="s">
        <v>7958</v>
      </c>
      <c r="I3322" s="363" t="s">
        <v>15202</v>
      </c>
      <c r="J3322" s="363" t="s">
        <v>12913</v>
      </c>
      <c r="K3322" s="360">
        <v>15</v>
      </c>
      <c r="L3322" s="360" t="s">
        <v>7892</v>
      </c>
      <c r="M3322" s="360" t="s">
        <v>15263</v>
      </c>
      <c r="N3322" s="363" t="s">
        <v>16323</v>
      </c>
      <c r="O3322" s="363" t="s">
        <v>13926</v>
      </c>
      <c r="P3322" s="363" t="s">
        <v>15264</v>
      </c>
      <c r="Q3322" s="363" t="s">
        <v>15265</v>
      </c>
      <c r="R3322" s="363" t="s">
        <v>16324</v>
      </c>
      <c r="S3322" s="363" t="s">
        <v>10767</v>
      </c>
      <c r="T3322" s="419" t="str">
        <f t="shared" si="103"/>
        <v>823Xã Đất Mới</v>
      </c>
      <c r="U3322" t="e">
        <f>VLOOKUP(S3322,'DM CQT mới'!$E$7:$E$132,1,)</f>
        <v>#N/A</v>
      </c>
      <c r="V3322" s="360" t="s">
        <v>7892</v>
      </c>
      <c r="W3322" s="363" t="s">
        <v>16323</v>
      </c>
      <c r="X3322" t="b">
        <f t="shared" si="102"/>
        <v>1</v>
      </c>
    </row>
    <row r="3323" spans="1:24" ht="45" hidden="1">
      <c r="A3323" s="360"/>
      <c r="B3323" s="361"/>
      <c r="C3323" s="361">
        <v>13</v>
      </c>
      <c r="D3323" s="361" t="s">
        <v>7892</v>
      </c>
      <c r="E3323" s="361" t="s">
        <v>15263</v>
      </c>
      <c r="F3323" s="361" t="s">
        <v>16319</v>
      </c>
      <c r="G3323" s="361" t="s">
        <v>15202</v>
      </c>
      <c r="H3323" s="361" t="s">
        <v>7958</v>
      </c>
      <c r="I3323" s="363" t="s">
        <v>15202</v>
      </c>
      <c r="J3323" s="363" t="s">
        <v>12913</v>
      </c>
      <c r="K3323" s="360">
        <v>15</v>
      </c>
      <c r="L3323" s="360" t="s">
        <v>7892</v>
      </c>
      <c r="M3323" s="360" t="s">
        <v>15263</v>
      </c>
      <c r="N3323" s="363" t="s">
        <v>16323</v>
      </c>
      <c r="O3323" s="363" t="s">
        <v>13926</v>
      </c>
      <c r="P3323" s="363" t="s">
        <v>15264</v>
      </c>
      <c r="Q3323" s="363" t="s">
        <v>15265</v>
      </c>
      <c r="R3323" s="363" t="s">
        <v>16324</v>
      </c>
      <c r="S3323" s="363" t="s">
        <v>10768</v>
      </c>
      <c r="T3323" s="419" t="str">
        <f t="shared" si="103"/>
        <v>823Xã Năm Căn</v>
      </c>
      <c r="U3323" t="e">
        <f>VLOOKUP(S3323,'DM CQT mới'!$E$7:$E$132,1,)</f>
        <v>#N/A</v>
      </c>
      <c r="V3323" s="360" t="s">
        <v>7892</v>
      </c>
      <c r="W3323" s="363" t="s">
        <v>16323</v>
      </c>
      <c r="X3323" t="b">
        <f t="shared" si="102"/>
        <v>1</v>
      </c>
    </row>
    <row r="3324" spans="1:24" ht="45" hidden="1">
      <c r="A3324" s="360"/>
      <c r="B3324" s="361"/>
      <c r="C3324" s="361">
        <v>13</v>
      </c>
      <c r="D3324" s="361" t="s">
        <v>7892</v>
      </c>
      <c r="E3324" s="361" t="s">
        <v>15263</v>
      </c>
      <c r="F3324" s="361" t="s">
        <v>16319</v>
      </c>
      <c r="G3324" s="361" t="s">
        <v>15202</v>
      </c>
      <c r="H3324" s="361" t="s">
        <v>7958</v>
      </c>
      <c r="I3324" s="363" t="s">
        <v>15202</v>
      </c>
      <c r="J3324" s="363" t="s">
        <v>12913</v>
      </c>
      <c r="K3324" s="360">
        <v>15</v>
      </c>
      <c r="L3324" s="360" t="s">
        <v>7892</v>
      </c>
      <c r="M3324" s="360" t="s">
        <v>15263</v>
      </c>
      <c r="N3324" s="363" t="s">
        <v>16323</v>
      </c>
      <c r="O3324" s="363" t="s">
        <v>13926</v>
      </c>
      <c r="P3324" s="363" t="s">
        <v>15264</v>
      </c>
      <c r="Q3324" s="363" t="s">
        <v>15265</v>
      </c>
      <c r="R3324" s="363" t="s">
        <v>16324</v>
      </c>
      <c r="S3324" s="363" t="s">
        <v>8842</v>
      </c>
      <c r="T3324" s="419" t="str">
        <f t="shared" si="103"/>
        <v>823Xã Tam Giang</v>
      </c>
      <c r="U3324" t="e">
        <f>VLOOKUP(S3324,'DM CQT mới'!$E$7:$E$132,1,)</f>
        <v>#N/A</v>
      </c>
      <c r="V3324" s="360" t="s">
        <v>7892</v>
      </c>
      <c r="W3324" s="363" t="s">
        <v>16323</v>
      </c>
      <c r="X3324" t="b">
        <f t="shared" si="102"/>
        <v>1</v>
      </c>
    </row>
    <row r="3325" spans="1:24" ht="45" hidden="1">
      <c r="A3325" s="360"/>
      <c r="B3325" s="361"/>
      <c r="C3325" s="361">
        <v>13</v>
      </c>
      <c r="D3325" s="361" t="s">
        <v>7892</v>
      </c>
      <c r="E3325" s="361" t="s">
        <v>15263</v>
      </c>
      <c r="F3325" s="361" t="s">
        <v>16319</v>
      </c>
      <c r="G3325" s="361" t="s">
        <v>15202</v>
      </c>
      <c r="H3325" s="361" t="s">
        <v>7958</v>
      </c>
      <c r="I3325" s="363" t="s">
        <v>15202</v>
      </c>
      <c r="J3325" s="363" t="s">
        <v>12913</v>
      </c>
      <c r="K3325" s="360">
        <v>15</v>
      </c>
      <c r="L3325" s="360" t="s">
        <v>7892</v>
      </c>
      <c r="M3325" s="360" t="s">
        <v>15263</v>
      </c>
      <c r="N3325" s="363" t="s">
        <v>16323</v>
      </c>
      <c r="O3325" s="363" t="s">
        <v>13926</v>
      </c>
      <c r="P3325" s="363" t="s">
        <v>15264</v>
      </c>
      <c r="Q3325" s="363" t="s">
        <v>15265</v>
      </c>
      <c r="R3325" s="363" t="s">
        <v>16324</v>
      </c>
      <c r="S3325" s="363" t="s">
        <v>10756</v>
      </c>
      <c r="T3325" s="419" t="str">
        <f t="shared" si="103"/>
        <v>823Xã Phan Ngọc Hiển</v>
      </c>
      <c r="U3325" t="e">
        <f>VLOOKUP(S3325,'DM CQT mới'!$E$7:$E$132,1,)</f>
        <v>#N/A</v>
      </c>
      <c r="V3325" s="360" t="s">
        <v>7892</v>
      </c>
      <c r="W3325" s="363" t="s">
        <v>16323</v>
      </c>
      <c r="X3325" t="b">
        <f t="shared" si="102"/>
        <v>1</v>
      </c>
    </row>
    <row r="3326" spans="1:24" ht="45" hidden="1">
      <c r="A3326" s="360"/>
      <c r="B3326" s="361"/>
      <c r="C3326" s="361">
        <v>13</v>
      </c>
      <c r="D3326" s="361" t="s">
        <v>7892</v>
      </c>
      <c r="E3326" s="361" t="s">
        <v>15263</v>
      </c>
      <c r="F3326" s="361" t="s">
        <v>16319</v>
      </c>
      <c r="G3326" s="361" t="s">
        <v>15202</v>
      </c>
      <c r="H3326" s="361" t="s">
        <v>7958</v>
      </c>
      <c r="I3326" s="363" t="s">
        <v>15202</v>
      </c>
      <c r="J3326" s="363" t="s">
        <v>12913</v>
      </c>
      <c r="K3326" s="360">
        <v>15</v>
      </c>
      <c r="L3326" s="360" t="s">
        <v>7892</v>
      </c>
      <c r="M3326" s="360" t="s">
        <v>15263</v>
      </c>
      <c r="N3326" s="363" t="s">
        <v>16323</v>
      </c>
      <c r="O3326" s="363" t="s">
        <v>13926</v>
      </c>
      <c r="P3326" s="363" t="s">
        <v>15264</v>
      </c>
      <c r="Q3326" s="363" t="s">
        <v>15265</v>
      </c>
      <c r="R3326" s="363" t="s">
        <v>16324</v>
      </c>
      <c r="S3326" s="363" t="s">
        <v>10757</v>
      </c>
      <c r="T3326" s="419" t="str">
        <f t="shared" si="103"/>
        <v>823Xã Đất Mũi</v>
      </c>
      <c r="U3326" t="e">
        <f>VLOOKUP(S3326,'DM CQT mới'!$E$7:$E$132,1,)</f>
        <v>#N/A</v>
      </c>
      <c r="V3326" s="360" t="s">
        <v>7892</v>
      </c>
      <c r="W3326" s="363" t="s">
        <v>16323</v>
      </c>
      <c r="X3326" t="b">
        <f t="shared" si="102"/>
        <v>1</v>
      </c>
    </row>
    <row r="3327" spans="1:24" ht="45" hidden="1">
      <c r="A3327" s="360"/>
      <c r="B3327" s="361"/>
      <c r="C3327" s="361">
        <v>13</v>
      </c>
      <c r="D3327" s="361" t="s">
        <v>7892</v>
      </c>
      <c r="E3327" s="361" t="s">
        <v>15263</v>
      </c>
      <c r="F3327" s="361" t="s">
        <v>16319</v>
      </c>
      <c r="G3327" s="361" t="s">
        <v>15202</v>
      </c>
      <c r="H3327" s="361" t="s">
        <v>7958</v>
      </c>
      <c r="I3327" s="363" t="s">
        <v>15202</v>
      </c>
      <c r="J3327" s="363" t="s">
        <v>12913</v>
      </c>
      <c r="K3327" s="360">
        <v>15</v>
      </c>
      <c r="L3327" s="360" t="s">
        <v>7892</v>
      </c>
      <c r="M3327" s="360" t="s">
        <v>15263</v>
      </c>
      <c r="N3327" s="363" t="s">
        <v>16323</v>
      </c>
      <c r="O3327" s="363" t="s">
        <v>13926</v>
      </c>
      <c r="P3327" s="363" t="s">
        <v>15264</v>
      </c>
      <c r="Q3327" s="363" t="s">
        <v>15265</v>
      </c>
      <c r="R3327" s="363" t="s">
        <v>16324</v>
      </c>
      <c r="S3327" s="363" t="s">
        <v>10758</v>
      </c>
      <c r="T3327" s="419" t="str">
        <f t="shared" si="103"/>
        <v>823Xã Tân Ân</v>
      </c>
      <c r="U3327" t="e">
        <f>VLOOKUP(S3327,'DM CQT mới'!$E$7:$E$132,1,)</f>
        <v>#N/A</v>
      </c>
      <c r="V3327" s="360" t="s">
        <v>7892</v>
      </c>
      <c r="W3327" s="363" t="s">
        <v>16323</v>
      </c>
      <c r="X3327" t="b">
        <f t="shared" si="102"/>
        <v>1</v>
      </c>
    </row>
    <row r="3328" spans="1:24" ht="45" hidden="1">
      <c r="A3328" s="360" t="s">
        <v>15266</v>
      </c>
      <c r="B3328" s="361" t="s">
        <v>12913</v>
      </c>
      <c r="C3328" s="361">
        <v>6</v>
      </c>
      <c r="D3328" s="361" t="s">
        <v>7755</v>
      </c>
      <c r="E3328" s="361" t="s">
        <v>15267</v>
      </c>
      <c r="F3328" s="361" t="s">
        <v>16305</v>
      </c>
      <c r="G3328" s="361" t="s">
        <v>15268</v>
      </c>
      <c r="H3328" s="361">
        <v>823</v>
      </c>
      <c r="I3328" s="363" t="s">
        <v>15202</v>
      </c>
      <c r="J3328" s="363" t="s">
        <v>12913</v>
      </c>
      <c r="K3328" s="360">
        <v>16</v>
      </c>
      <c r="L3328" s="360" t="s">
        <v>15269</v>
      </c>
      <c r="M3328" s="360"/>
      <c r="N3328" s="363" t="s">
        <v>16325</v>
      </c>
      <c r="O3328" s="363" t="s">
        <v>13844</v>
      </c>
      <c r="P3328" s="363" t="s">
        <v>7762</v>
      </c>
      <c r="Q3328" s="363" t="s">
        <v>15270</v>
      </c>
      <c r="R3328" s="363" t="s">
        <v>16326</v>
      </c>
      <c r="S3328" s="363" t="s">
        <v>10773</v>
      </c>
      <c r="T3328" s="419" t="str">
        <f t="shared" si="103"/>
        <v>823Phường Bạc Liêu</v>
      </c>
      <c r="U3328" t="e">
        <f>VLOOKUP(S3328,'DM CQT mới'!$E$7:$E$132,1,)</f>
        <v>#N/A</v>
      </c>
      <c r="V3328" s="360" t="s">
        <v>15269</v>
      </c>
      <c r="W3328" s="363" t="s">
        <v>16325</v>
      </c>
      <c r="X3328" t="b">
        <f t="shared" si="102"/>
        <v>0</v>
      </c>
    </row>
    <row r="3329" spans="1:24" ht="45" hidden="1">
      <c r="A3329" s="360" t="s">
        <v>15266</v>
      </c>
      <c r="B3329" s="361" t="s">
        <v>12913</v>
      </c>
      <c r="C3329" s="361">
        <v>6</v>
      </c>
      <c r="D3329" s="361" t="s">
        <v>7755</v>
      </c>
      <c r="E3329" s="361" t="s">
        <v>15267</v>
      </c>
      <c r="F3329" s="361" t="s">
        <v>16305</v>
      </c>
      <c r="G3329" s="361" t="s">
        <v>15268</v>
      </c>
      <c r="H3329" s="361">
        <v>823</v>
      </c>
      <c r="I3329" s="363" t="s">
        <v>15202</v>
      </c>
      <c r="J3329" s="363" t="s">
        <v>12913</v>
      </c>
      <c r="K3329" s="360">
        <v>16</v>
      </c>
      <c r="L3329" s="360" t="s">
        <v>15269</v>
      </c>
      <c r="M3329" s="360"/>
      <c r="N3329" s="363" t="s">
        <v>16325</v>
      </c>
      <c r="O3329" s="363" t="s">
        <v>13844</v>
      </c>
      <c r="P3329" s="363" t="s">
        <v>7762</v>
      </c>
      <c r="Q3329" s="363" t="s">
        <v>15270</v>
      </c>
      <c r="R3329" s="363" t="s">
        <v>16326</v>
      </c>
      <c r="S3329" s="363" t="s">
        <v>10774</v>
      </c>
      <c r="T3329" s="419" t="str">
        <f t="shared" si="103"/>
        <v>823Phường Vĩnh Trạch</v>
      </c>
      <c r="U3329" t="e">
        <f>VLOOKUP(S3329,'DM CQT mới'!$E$7:$E$132,1,)</f>
        <v>#N/A</v>
      </c>
      <c r="V3329" s="360" t="s">
        <v>15269</v>
      </c>
      <c r="W3329" s="363" t="s">
        <v>16325</v>
      </c>
      <c r="X3329" t="b">
        <f t="shared" si="102"/>
        <v>0</v>
      </c>
    </row>
    <row r="3330" spans="1:24" ht="45" hidden="1">
      <c r="A3330" s="360" t="s">
        <v>15266</v>
      </c>
      <c r="B3330" s="361" t="s">
        <v>12913</v>
      </c>
      <c r="C3330" s="361">
        <v>6</v>
      </c>
      <c r="D3330" s="361" t="s">
        <v>7755</v>
      </c>
      <c r="E3330" s="361" t="s">
        <v>15267</v>
      </c>
      <c r="F3330" s="361" t="s">
        <v>16305</v>
      </c>
      <c r="G3330" s="361" t="s">
        <v>15268</v>
      </c>
      <c r="H3330" s="361">
        <v>823</v>
      </c>
      <c r="I3330" s="363" t="s">
        <v>15202</v>
      </c>
      <c r="J3330" s="363" t="s">
        <v>12913</v>
      </c>
      <c r="K3330" s="360">
        <v>16</v>
      </c>
      <c r="L3330" s="360" t="s">
        <v>15269</v>
      </c>
      <c r="M3330" s="360"/>
      <c r="N3330" s="363" t="s">
        <v>16325</v>
      </c>
      <c r="O3330" s="363" t="s">
        <v>13844</v>
      </c>
      <c r="P3330" s="363" t="s">
        <v>7762</v>
      </c>
      <c r="Q3330" s="363" t="s">
        <v>15270</v>
      </c>
      <c r="R3330" s="363" t="s">
        <v>16326</v>
      </c>
      <c r="S3330" s="363" t="s">
        <v>10775</v>
      </c>
      <c r="T3330" s="419" t="str">
        <f t="shared" si="103"/>
        <v>823Phường Hiệp Thành</v>
      </c>
      <c r="U3330" t="e">
        <f>VLOOKUP(S3330,'DM CQT mới'!$E$7:$E$132,1,)</f>
        <v>#N/A</v>
      </c>
      <c r="V3330" s="360" t="s">
        <v>15269</v>
      </c>
      <c r="W3330" s="363" t="s">
        <v>16325</v>
      </c>
      <c r="X3330" t="b">
        <f t="shared" si="102"/>
        <v>0</v>
      </c>
    </row>
    <row r="3331" spans="1:24" ht="45" hidden="1">
      <c r="A3331" s="360" t="s">
        <v>15271</v>
      </c>
      <c r="B3331" s="361" t="s">
        <v>12913</v>
      </c>
      <c r="C3331" s="361">
        <v>7</v>
      </c>
      <c r="D3331" s="361" t="s">
        <v>7789</v>
      </c>
      <c r="E3331" s="361" t="s">
        <v>15272</v>
      </c>
      <c r="F3331" s="361" t="s">
        <v>16307</v>
      </c>
      <c r="G3331" s="361" t="s">
        <v>15268</v>
      </c>
      <c r="H3331" s="361">
        <v>823</v>
      </c>
      <c r="I3331" s="363" t="s">
        <v>15202</v>
      </c>
      <c r="J3331" s="363" t="s">
        <v>12913</v>
      </c>
      <c r="K3331" s="360">
        <v>17</v>
      </c>
      <c r="L3331" s="360" t="s">
        <v>15273</v>
      </c>
      <c r="M3331" s="360"/>
      <c r="N3331" s="363" t="s">
        <v>16327</v>
      </c>
      <c r="O3331" s="363" t="s">
        <v>13844</v>
      </c>
      <c r="P3331" s="363" t="s">
        <v>15274</v>
      </c>
      <c r="Q3331" s="363" t="s">
        <v>15275</v>
      </c>
      <c r="R3331" s="363" t="s">
        <v>16328</v>
      </c>
      <c r="S3331" s="363" t="s">
        <v>10435</v>
      </c>
      <c r="T3331" s="419" t="str">
        <f t="shared" si="103"/>
        <v>823Xã Hòa Bình</v>
      </c>
      <c r="U3331" t="e">
        <f>VLOOKUP(S3331,'DM CQT mới'!$E$7:$E$132,1,)</f>
        <v>#N/A</v>
      </c>
      <c r="V3331" s="360" t="s">
        <v>15273</v>
      </c>
      <c r="W3331" s="363" t="s">
        <v>16327</v>
      </c>
      <c r="X3331" t="b">
        <f t="shared" si="102"/>
        <v>0</v>
      </c>
    </row>
    <row r="3332" spans="1:24" ht="45" hidden="1">
      <c r="A3332" s="360" t="s">
        <v>15271</v>
      </c>
      <c r="B3332" s="361" t="s">
        <v>12913</v>
      </c>
      <c r="C3332" s="361">
        <v>7</v>
      </c>
      <c r="D3332" s="361" t="s">
        <v>7789</v>
      </c>
      <c r="E3332" s="361" t="s">
        <v>15272</v>
      </c>
      <c r="F3332" s="361" t="s">
        <v>16307</v>
      </c>
      <c r="G3332" s="361" t="s">
        <v>15268</v>
      </c>
      <c r="H3332" s="361">
        <v>823</v>
      </c>
      <c r="I3332" s="363" t="s">
        <v>15202</v>
      </c>
      <c r="J3332" s="363" t="s">
        <v>12913</v>
      </c>
      <c r="K3332" s="360">
        <v>17</v>
      </c>
      <c r="L3332" s="360" t="s">
        <v>15273</v>
      </c>
      <c r="M3332" s="360"/>
      <c r="N3332" s="363" t="s">
        <v>16327</v>
      </c>
      <c r="O3332" s="363" t="s">
        <v>13844</v>
      </c>
      <c r="P3332" s="363" t="s">
        <v>15274</v>
      </c>
      <c r="Q3332" s="363" t="s">
        <v>15275</v>
      </c>
      <c r="R3332" s="363" t="s">
        <v>16328</v>
      </c>
      <c r="S3332" s="363" t="s">
        <v>10784</v>
      </c>
      <c r="T3332" s="419" t="str">
        <f t="shared" si="103"/>
        <v>823Xã Vĩnh Mỹ</v>
      </c>
      <c r="U3332" t="e">
        <f>VLOOKUP(S3332,'DM CQT mới'!$E$7:$E$132,1,)</f>
        <v>#N/A</v>
      </c>
      <c r="V3332" s="360" t="s">
        <v>15273</v>
      </c>
      <c r="W3332" s="363" t="s">
        <v>16327</v>
      </c>
      <c r="X3332" t="b">
        <f t="shared" ref="X3332:X3352" si="104">V3332=D3332</f>
        <v>0</v>
      </c>
    </row>
    <row r="3333" spans="1:24" ht="45" hidden="1">
      <c r="A3333" s="360" t="s">
        <v>15271</v>
      </c>
      <c r="B3333" s="361" t="s">
        <v>12913</v>
      </c>
      <c r="C3333" s="361">
        <v>7</v>
      </c>
      <c r="D3333" s="361" t="s">
        <v>7789</v>
      </c>
      <c r="E3333" s="361" t="s">
        <v>15272</v>
      </c>
      <c r="F3333" s="361" t="s">
        <v>16307</v>
      </c>
      <c r="G3333" s="361" t="s">
        <v>15268</v>
      </c>
      <c r="H3333" s="361">
        <v>823</v>
      </c>
      <c r="I3333" s="363" t="s">
        <v>15202</v>
      </c>
      <c r="J3333" s="363" t="s">
        <v>12913</v>
      </c>
      <c r="K3333" s="360">
        <v>17</v>
      </c>
      <c r="L3333" s="360" t="s">
        <v>15273</v>
      </c>
      <c r="M3333" s="360"/>
      <c r="N3333" s="363" t="s">
        <v>16327</v>
      </c>
      <c r="O3333" s="363" t="s">
        <v>13844</v>
      </c>
      <c r="P3333" s="363" t="s">
        <v>15274</v>
      </c>
      <c r="Q3333" s="363" t="s">
        <v>15275</v>
      </c>
      <c r="R3333" s="363" t="s">
        <v>16328</v>
      </c>
      <c r="S3333" s="363" t="s">
        <v>10634</v>
      </c>
      <c r="T3333" s="419" t="str">
        <f t="shared" ref="T3333:T3352" si="105">H3333&amp;S3333</f>
        <v>823Xã Vĩnh Hậu</v>
      </c>
      <c r="U3333" t="e">
        <f>VLOOKUP(S3333,'DM CQT mới'!$E$7:$E$132,1,)</f>
        <v>#N/A</v>
      </c>
      <c r="V3333" s="360" t="s">
        <v>15273</v>
      </c>
      <c r="W3333" s="363" t="s">
        <v>16327</v>
      </c>
      <c r="X3333" t="b">
        <f t="shared" si="104"/>
        <v>0</v>
      </c>
    </row>
    <row r="3334" spans="1:24" ht="45" hidden="1">
      <c r="A3334" s="360" t="s">
        <v>15271</v>
      </c>
      <c r="B3334" s="361" t="s">
        <v>12913</v>
      </c>
      <c r="C3334" s="361">
        <v>7</v>
      </c>
      <c r="D3334" s="361" t="s">
        <v>7789</v>
      </c>
      <c r="E3334" s="361" t="s">
        <v>15272</v>
      </c>
      <c r="F3334" s="361" t="s">
        <v>16307</v>
      </c>
      <c r="G3334" s="361" t="s">
        <v>15268</v>
      </c>
      <c r="H3334" s="361">
        <v>823</v>
      </c>
      <c r="I3334" s="363" t="s">
        <v>15202</v>
      </c>
      <c r="J3334" s="363" t="s">
        <v>12913</v>
      </c>
      <c r="K3334" s="360">
        <v>17</v>
      </c>
      <c r="L3334" s="360" t="s">
        <v>15273</v>
      </c>
      <c r="M3334" s="360"/>
      <c r="N3334" s="363" t="s">
        <v>16327</v>
      </c>
      <c r="O3334" s="363" t="s">
        <v>13844</v>
      </c>
      <c r="P3334" s="363" t="s">
        <v>15274</v>
      </c>
      <c r="Q3334" s="363" t="s">
        <v>15275</v>
      </c>
      <c r="R3334" s="363" t="s">
        <v>16328</v>
      </c>
      <c r="S3334" s="363" t="s">
        <v>10715</v>
      </c>
      <c r="T3334" s="419" t="str">
        <f t="shared" si="105"/>
        <v>823Xã Vĩnh Lợi</v>
      </c>
      <c r="U3334" t="e">
        <f>VLOOKUP(S3334,'DM CQT mới'!$E$7:$E$132,1,)</f>
        <v>#N/A</v>
      </c>
      <c r="V3334" s="360" t="s">
        <v>15273</v>
      </c>
      <c r="W3334" s="363" t="s">
        <v>16327</v>
      </c>
      <c r="X3334" t="b">
        <f t="shared" si="104"/>
        <v>0</v>
      </c>
    </row>
    <row r="3335" spans="1:24" ht="45" hidden="1">
      <c r="A3335" s="360" t="s">
        <v>15271</v>
      </c>
      <c r="B3335" s="361" t="s">
        <v>12913</v>
      </c>
      <c r="C3335" s="361">
        <v>7</v>
      </c>
      <c r="D3335" s="361" t="s">
        <v>7789</v>
      </c>
      <c r="E3335" s="361" t="s">
        <v>15272</v>
      </c>
      <c r="F3335" s="361" t="s">
        <v>16307</v>
      </c>
      <c r="G3335" s="361" t="s">
        <v>15268</v>
      </c>
      <c r="H3335" s="361">
        <v>823</v>
      </c>
      <c r="I3335" s="363" t="s">
        <v>15202</v>
      </c>
      <c r="J3335" s="363" t="s">
        <v>12913</v>
      </c>
      <c r="K3335" s="360">
        <v>17</v>
      </c>
      <c r="L3335" s="360" t="s">
        <v>15273</v>
      </c>
      <c r="M3335" s="360"/>
      <c r="N3335" s="363" t="s">
        <v>16327</v>
      </c>
      <c r="O3335" s="363" t="s">
        <v>13844</v>
      </c>
      <c r="P3335" s="363" t="s">
        <v>15274</v>
      </c>
      <c r="Q3335" s="363" t="s">
        <v>15275</v>
      </c>
      <c r="R3335" s="363" t="s">
        <v>16328</v>
      </c>
      <c r="S3335" s="363" t="s">
        <v>10787</v>
      </c>
      <c r="T3335" s="419" t="str">
        <f t="shared" si="105"/>
        <v>823Xã Hưng Hội</v>
      </c>
      <c r="U3335" t="e">
        <f>VLOOKUP(S3335,'DM CQT mới'!$E$7:$E$132,1,)</f>
        <v>#N/A</v>
      </c>
      <c r="V3335" s="360" t="s">
        <v>15273</v>
      </c>
      <c r="W3335" s="363" t="s">
        <v>16327</v>
      </c>
      <c r="X3335" t="b">
        <f t="shared" si="104"/>
        <v>0</v>
      </c>
    </row>
    <row r="3336" spans="1:24" ht="45" hidden="1">
      <c r="A3336" s="360" t="s">
        <v>15271</v>
      </c>
      <c r="B3336" s="361" t="s">
        <v>12913</v>
      </c>
      <c r="C3336" s="361">
        <v>7</v>
      </c>
      <c r="D3336" s="361" t="s">
        <v>7789</v>
      </c>
      <c r="E3336" s="361" t="s">
        <v>15272</v>
      </c>
      <c r="F3336" s="361" t="s">
        <v>16307</v>
      </c>
      <c r="G3336" s="361" t="s">
        <v>15268</v>
      </c>
      <c r="H3336" s="361">
        <v>823</v>
      </c>
      <c r="I3336" s="363" t="s">
        <v>15202</v>
      </c>
      <c r="J3336" s="363" t="s">
        <v>12913</v>
      </c>
      <c r="K3336" s="360">
        <v>17</v>
      </c>
      <c r="L3336" s="360" t="s">
        <v>15273</v>
      </c>
      <c r="M3336" s="360"/>
      <c r="N3336" s="363" t="s">
        <v>16327</v>
      </c>
      <c r="O3336" s="363" t="s">
        <v>13844</v>
      </c>
      <c r="P3336" s="363" t="s">
        <v>15274</v>
      </c>
      <c r="Q3336" s="363" t="s">
        <v>15275</v>
      </c>
      <c r="R3336" s="363" t="s">
        <v>16328</v>
      </c>
      <c r="S3336" s="363" t="s">
        <v>10788</v>
      </c>
      <c r="T3336" s="419" t="str">
        <f t="shared" si="105"/>
        <v>823Xã Châu Thới</v>
      </c>
      <c r="U3336" t="e">
        <f>VLOOKUP(S3336,'DM CQT mới'!$E$7:$E$132,1,)</f>
        <v>#N/A</v>
      </c>
      <c r="V3336" s="360" t="s">
        <v>15273</v>
      </c>
      <c r="W3336" s="363" t="s">
        <v>16327</v>
      </c>
      <c r="X3336" t="b">
        <f t="shared" si="104"/>
        <v>0</v>
      </c>
    </row>
    <row r="3337" spans="1:24" ht="45" hidden="1">
      <c r="A3337" s="360" t="s">
        <v>15276</v>
      </c>
      <c r="B3337" s="361" t="s">
        <v>12913</v>
      </c>
      <c r="C3337" s="361">
        <v>8</v>
      </c>
      <c r="D3337" s="361" t="s">
        <v>7805</v>
      </c>
      <c r="E3337" s="361">
        <v>95701002</v>
      </c>
      <c r="F3337" s="361" t="s">
        <v>16309</v>
      </c>
      <c r="G3337" s="361" t="s">
        <v>15268</v>
      </c>
      <c r="H3337" s="361">
        <v>823</v>
      </c>
      <c r="I3337" s="363" t="s">
        <v>15202</v>
      </c>
      <c r="J3337" s="363" t="s">
        <v>12913</v>
      </c>
      <c r="K3337" s="360">
        <v>18</v>
      </c>
      <c r="L3337" s="360" t="s">
        <v>15277</v>
      </c>
      <c r="M3337" s="360"/>
      <c r="N3337" s="363" t="s">
        <v>16329</v>
      </c>
      <c r="O3337" s="363" t="s">
        <v>13844</v>
      </c>
      <c r="P3337" s="363" t="s">
        <v>15278</v>
      </c>
      <c r="Q3337" s="363" t="s">
        <v>15279</v>
      </c>
      <c r="R3337" s="363" t="s">
        <v>16330</v>
      </c>
      <c r="S3337" s="363" t="s">
        <v>10776</v>
      </c>
      <c r="T3337" s="419" t="str">
        <f t="shared" si="105"/>
        <v>823Phường Giá Rai</v>
      </c>
      <c r="U3337" t="e">
        <f>VLOOKUP(S3337,'DM CQT mới'!$E$7:$E$132,1,)</f>
        <v>#N/A</v>
      </c>
      <c r="V3337" s="360" t="s">
        <v>15277</v>
      </c>
      <c r="W3337" s="363" t="s">
        <v>16329</v>
      </c>
      <c r="X3337" t="b">
        <f t="shared" si="104"/>
        <v>0</v>
      </c>
    </row>
    <row r="3338" spans="1:24" ht="45" hidden="1">
      <c r="A3338" s="360" t="s">
        <v>15276</v>
      </c>
      <c r="B3338" s="361" t="s">
        <v>12913</v>
      </c>
      <c r="C3338" s="361">
        <v>8</v>
      </c>
      <c r="D3338" s="361" t="s">
        <v>7805</v>
      </c>
      <c r="E3338" s="361">
        <v>95701002</v>
      </c>
      <c r="F3338" s="361" t="s">
        <v>16309</v>
      </c>
      <c r="G3338" s="361" t="s">
        <v>15268</v>
      </c>
      <c r="H3338" s="361">
        <v>823</v>
      </c>
      <c r="I3338" s="363" t="s">
        <v>15202</v>
      </c>
      <c r="J3338" s="363" t="s">
        <v>12913</v>
      </c>
      <c r="K3338" s="360">
        <v>18</v>
      </c>
      <c r="L3338" s="360" t="s">
        <v>15277</v>
      </c>
      <c r="M3338" s="360"/>
      <c r="N3338" s="363" t="s">
        <v>16329</v>
      </c>
      <c r="O3338" s="363" t="s">
        <v>13844</v>
      </c>
      <c r="P3338" s="363" t="s">
        <v>15278</v>
      </c>
      <c r="Q3338" s="363" t="s">
        <v>15279</v>
      </c>
      <c r="R3338" s="363" t="s">
        <v>16330</v>
      </c>
      <c r="S3338" s="363" t="s">
        <v>10777</v>
      </c>
      <c r="T3338" s="419" t="str">
        <f t="shared" si="105"/>
        <v>823Phường Láng Tròn</v>
      </c>
      <c r="U3338" t="e">
        <f>VLOOKUP(S3338,'DM CQT mới'!$E$7:$E$132,1,)</f>
        <v>#N/A</v>
      </c>
      <c r="V3338" s="360" t="s">
        <v>15277</v>
      </c>
      <c r="W3338" s="363" t="s">
        <v>16329</v>
      </c>
      <c r="X3338" t="b">
        <f t="shared" si="104"/>
        <v>0</v>
      </c>
    </row>
    <row r="3339" spans="1:24" ht="45" hidden="1">
      <c r="A3339" s="360" t="s">
        <v>15276</v>
      </c>
      <c r="B3339" s="361" t="s">
        <v>12913</v>
      </c>
      <c r="C3339" s="361">
        <v>8</v>
      </c>
      <c r="D3339" s="361" t="s">
        <v>7805</v>
      </c>
      <c r="E3339" s="361">
        <v>95701002</v>
      </c>
      <c r="F3339" s="361" t="s">
        <v>16309</v>
      </c>
      <c r="G3339" s="361" t="s">
        <v>15268</v>
      </c>
      <c r="H3339" s="361">
        <v>823</v>
      </c>
      <c r="I3339" s="363" t="s">
        <v>15202</v>
      </c>
      <c r="J3339" s="363" t="s">
        <v>12913</v>
      </c>
      <c r="K3339" s="360">
        <v>18</v>
      </c>
      <c r="L3339" s="360" t="s">
        <v>15277</v>
      </c>
      <c r="M3339" s="360"/>
      <c r="N3339" s="363" t="s">
        <v>16329</v>
      </c>
      <c r="O3339" s="363" t="s">
        <v>13844</v>
      </c>
      <c r="P3339" s="363" t="s">
        <v>15278</v>
      </c>
      <c r="Q3339" s="363" t="s">
        <v>15279</v>
      </c>
      <c r="R3339" s="363" t="s">
        <v>16330</v>
      </c>
      <c r="S3339" s="363" t="s">
        <v>10498</v>
      </c>
      <c r="T3339" s="419" t="str">
        <f t="shared" si="105"/>
        <v>823Xã Phong Thạnh</v>
      </c>
      <c r="U3339" t="e">
        <f>VLOOKUP(S3339,'DM CQT mới'!$E$7:$E$132,1,)</f>
        <v>#N/A</v>
      </c>
      <c r="V3339" s="360" t="s">
        <v>15277</v>
      </c>
      <c r="W3339" s="363" t="s">
        <v>16329</v>
      </c>
      <c r="X3339" t="b">
        <f t="shared" si="104"/>
        <v>0</v>
      </c>
    </row>
    <row r="3340" spans="1:24" ht="45" hidden="1">
      <c r="A3340" s="360" t="s">
        <v>15276</v>
      </c>
      <c r="B3340" s="361" t="s">
        <v>12913</v>
      </c>
      <c r="C3340" s="361">
        <v>8</v>
      </c>
      <c r="D3340" s="361" t="s">
        <v>7805</v>
      </c>
      <c r="E3340" s="361">
        <v>95701002</v>
      </c>
      <c r="F3340" s="361" t="s">
        <v>16309</v>
      </c>
      <c r="G3340" s="361" t="s">
        <v>15268</v>
      </c>
      <c r="H3340" s="361">
        <v>823</v>
      </c>
      <c r="I3340" s="363" t="s">
        <v>15202</v>
      </c>
      <c r="J3340" s="363" t="s">
        <v>12913</v>
      </c>
      <c r="K3340" s="360">
        <v>18</v>
      </c>
      <c r="L3340" s="360" t="s">
        <v>15277</v>
      </c>
      <c r="M3340" s="360"/>
      <c r="N3340" s="363" t="s">
        <v>16329</v>
      </c>
      <c r="O3340" s="363" t="s">
        <v>13844</v>
      </c>
      <c r="P3340" s="363" t="s">
        <v>15278</v>
      </c>
      <c r="Q3340" s="363" t="s">
        <v>15279</v>
      </c>
      <c r="R3340" s="363" t="s">
        <v>16330</v>
      </c>
      <c r="S3340" s="363" t="s">
        <v>10781</v>
      </c>
      <c r="T3340" s="419" t="str">
        <f t="shared" si="105"/>
        <v>823Xã Gành Hào</v>
      </c>
      <c r="U3340" t="e">
        <f>VLOOKUP(S3340,'DM CQT mới'!$E$7:$E$132,1,)</f>
        <v>#N/A</v>
      </c>
      <c r="V3340" s="360" t="s">
        <v>15277</v>
      </c>
      <c r="W3340" s="363" t="s">
        <v>16329</v>
      </c>
      <c r="X3340" t="b">
        <f t="shared" si="104"/>
        <v>0</v>
      </c>
    </row>
    <row r="3341" spans="1:24" ht="45" hidden="1">
      <c r="A3341" s="360" t="s">
        <v>15276</v>
      </c>
      <c r="B3341" s="361" t="s">
        <v>12913</v>
      </c>
      <c r="C3341" s="361">
        <v>8</v>
      </c>
      <c r="D3341" s="361" t="s">
        <v>7805</v>
      </c>
      <c r="E3341" s="361">
        <v>95701002</v>
      </c>
      <c r="F3341" s="361" t="s">
        <v>16309</v>
      </c>
      <c r="G3341" s="361" t="s">
        <v>15268</v>
      </c>
      <c r="H3341" s="361">
        <v>823</v>
      </c>
      <c r="I3341" s="363" t="s">
        <v>15202</v>
      </c>
      <c r="J3341" s="363" t="s">
        <v>12913</v>
      </c>
      <c r="K3341" s="360">
        <v>18</v>
      </c>
      <c r="L3341" s="360" t="s">
        <v>15277</v>
      </c>
      <c r="M3341" s="360"/>
      <c r="N3341" s="363" t="s">
        <v>16329</v>
      </c>
      <c r="O3341" s="363" t="s">
        <v>13844</v>
      </c>
      <c r="P3341" s="363" t="s">
        <v>15278</v>
      </c>
      <c r="Q3341" s="363" t="s">
        <v>15279</v>
      </c>
      <c r="R3341" s="363" t="s">
        <v>16330</v>
      </c>
      <c r="S3341" s="363" t="s">
        <v>10782</v>
      </c>
      <c r="T3341" s="419" t="str">
        <f t="shared" si="105"/>
        <v>823Xã Định Thành</v>
      </c>
      <c r="U3341" t="e">
        <f>VLOOKUP(S3341,'DM CQT mới'!$E$7:$E$132,1,)</f>
        <v>#N/A</v>
      </c>
      <c r="V3341" s="360" t="s">
        <v>15277</v>
      </c>
      <c r="W3341" s="363" t="s">
        <v>16329</v>
      </c>
      <c r="X3341" t="b">
        <f t="shared" si="104"/>
        <v>0</v>
      </c>
    </row>
    <row r="3342" spans="1:24" ht="45" hidden="1">
      <c r="A3342" s="360" t="s">
        <v>15276</v>
      </c>
      <c r="B3342" s="361" t="s">
        <v>12913</v>
      </c>
      <c r="C3342" s="361">
        <v>8</v>
      </c>
      <c r="D3342" s="361" t="s">
        <v>7805</v>
      </c>
      <c r="E3342" s="361">
        <v>95701002</v>
      </c>
      <c r="F3342" s="361" t="s">
        <v>16309</v>
      </c>
      <c r="G3342" s="361" t="s">
        <v>15268</v>
      </c>
      <c r="H3342" s="361">
        <v>823</v>
      </c>
      <c r="I3342" s="363" t="s">
        <v>15202</v>
      </c>
      <c r="J3342" s="363" t="s">
        <v>12913</v>
      </c>
      <c r="K3342" s="360">
        <v>18</v>
      </c>
      <c r="L3342" s="360" t="s">
        <v>15277</v>
      </c>
      <c r="M3342" s="360"/>
      <c r="N3342" s="363" t="s">
        <v>16329</v>
      </c>
      <c r="O3342" s="363" t="s">
        <v>13844</v>
      </c>
      <c r="P3342" s="363" t="s">
        <v>15278</v>
      </c>
      <c r="Q3342" s="363" t="s">
        <v>15279</v>
      </c>
      <c r="R3342" s="363" t="s">
        <v>16330</v>
      </c>
      <c r="S3342" s="363" t="s">
        <v>10783</v>
      </c>
      <c r="T3342" s="419" t="str">
        <f t="shared" si="105"/>
        <v>823Xã An Trạch</v>
      </c>
      <c r="U3342" t="e">
        <f>VLOOKUP(S3342,'DM CQT mới'!$E$7:$E$132,1,)</f>
        <v>#N/A</v>
      </c>
      <c r="V3342" s="360" t="s">
        <v>15277</v>
      </c>
      <c r="W3342" s="363" t="s">
        <v>16329</v>
      </c>
      <c r="X3342" t="b">
        <f t="shared" si="104"/>
        <v>0</v>
      </c>
    </row>
    <row r="3343" spans="1:24" ht="45" hidden="1">
      <c r="A3343" s="360" t="s">
        <v>15276</v>
      </c>
      <c r="B3343" s="361" t="s">
        <v>12913</v>
      </c>
      <c r="C3343" s="361">
        <v>8</v>
      </c>
      <c r="D3343" s="361" t="s">
        <v>7805</v>
      </c>
      <c r="E3343" s="361">
        <v>95701002</v>
      </c>
      <c r="F3343" s="361" t="s">
        <v>16309</v>
      </c>
      <c r="G3343" s="361" t="s">
        <v>15268</v>
      </c>
      <c r="H3343" s="361">
        <v>823</v>
      </c>
      <c r="I3343" s="363" t="s">
        <v>15202</v>
      </c>
      <c r="J3343" s="363" t="s">
        <v>12913</v>
      </c>
      <c r="K3343" s="360">
        <v>18</v>
      </c>
      <c r="L3343" s="360" t="s">
        <v>15277</v>
      </c>
      <c r="M3343" s="360"/>
      <c r="N3343" s="363" t="s">
        <v>16329</v>
      </c>
      <c r="O3343" s="363" t="s">
        <v>13844</v>
      </c>
      <c r="P3343" s="363" t="s">
        <v>15278</v>
      </c>
      <c r="Q3343" s="363" t="s">
        <v>15279</v>
      </c>
      <c r="R3343" s="363" t="s">
        <v>16330</v>
      </c>
      <c r="S3343" s="363" t="s">
        <v>10409</v>
      </c>
      <c r="T3343" s="419" t="str">
        <f t="shared" si="105"/>
        <v>823Xã Long Điền</v>
      </c>
      <c r="U3343" t="e">
        <f>VLOOKUP(S3343,'DM CQT mới'!$E$7:$E$132,1,)</f>
        <v>#N/A</v>
      </c>
      <c r="V3343" s="360" t="s">
        <v>15277</v>
      </c>
      <c r="W3343" s="363" t="s">
        <v>16329</v>
      </c>
      <c r="X3343" t="b">
        <f t="shared" si="104"/>
        <v>0</v>
      </c>
    </row>
    <row r="3344" spans="1:24" ht="45" hidden="1">
      <c r="A3344" s="360" t="s">
        <v>15276</v>
      </c>
      <c r="B3344" s="361" t="s">
        <v>12913</v>
      </c>
      <c r="C3344" s="361">
        <v>8</v>
      </c>
      <c r="D3344" s="361" t="s">
        <v>7805</v>
      </c>
      <c r="E3344" s="361">
        <v>95701002</v>
      </c>
      <c r="F3344" s="361" t="s">
        <v>16309</v>
      </c>
      <c r="G3344" s="361" t="s">
        <v>15268</v>
      </c>
      <c r="H3344" s="361">
        <v>823</v>
      </c>
      <c r="I3344" s="363" t="s">
        <v>15202</v>
      </c>
      <c r="J3344" s="363" t="s">
        <v>12913</v>
      </c>
      <c r="K3344" s="360">
        <v>18</v>
      </c>
      <c r="L3344" s="360" t="s">
        <v>15277</v>
      </c>
      <c r="M3344" s="360"/>
      <c r="N3344" s="363" t="s">
        <v>16329</v>
      </c>
      <c r="O3344" s="363" t="s">
        <v>13844</v>
      </c>
      <c r="P3344" s="363" t="s">
        <v>15278</v>
      </c>
      <c r="Q3344" s="363" t="s">
        <v>15279</v>
      </c>
      <c r="R3344" s="363" t="s">
        <v>16330</v>
      </c>
      <c r="S3344" s="363" t="s">
        <v>10519</v>
      </c>
      <c r="T3344" s="419" t="str">
        <f t="shared" si="105"/>
        <v>823Xã Đông Hải</v>
      </c>
      <c r="U3344" t="e">
        <f>VLOOKUP(S3344,'DM CQT mới'!$E$7:$E$132,1,)</f>
        <v>#N/A</v>
      </c>
      <c r="V3344" s="360" t="s">
        <v>15277</v>
      </c>
      <c r="W3344" s="363" t="s">
        <v>16329</v>
      </c>
      <c r="X3344" t="b">
        <f t="shared" si="104"/>
        <v>0</v>
      </c>
    </row>
    <row r="3345" spans="1:24" ht="45" hidden="1">
      <c r="A3345" s="360" t="s">
        <v>15280</v>
      </c>
      <c r="B3345" s="361" t="s">
        <v>12913</v>
      </c>
      <c r="C3345" s="361">
        <v>9</v>
      </c>
      <c r="D3345" s="361" t="s">
        <v>7776</v>
      </c>
      <c r="E3345" s="361" t="s">
        <v>15281</v>
      </c>
      <c r="F3345" s="361" t="s">
        <v>16311</v>
      </c>
      <c r="G3345" s="361" t="s">
        <v>15268</v>
      </c>
      <c r="H3345" s="361">
        <v>823</v>
      </c>
      <c r="I3345" s="363" t="s">
        <v>15202</v>
      </c>
      <c r="J3345" s="363" t="s">
        <v>12913</v>
      </c>
      <c r="K3345" s="360">
        <v>19</v>
      </c>
      <c r="L3345" s="360" t="s">
        <v>15282</v>
      </c>
      <c r="M3345" s="360"/>
      <c r="N3345" s="363" t="s">
        <v>16331</v>
      </c>
      <c r="O3345" s="363" t="s">
        <v>13844</v>
      </c>
      <c r="P3345" s="363" t="s">
        <v>15283</v>
      </c>
      <c r="Q3345" s="363" t="s">
        <v>15284</v>
      </c>
      <c r="R3345" s="363" t="s">
        <v>16332</v>
      </c>
      <c r="S3345" s="363" t="s">
        <v>10478</v>
      </c>
      <c r="T3345" s="419" t="str">
        <f t="shared" si="105"/>
        <v>823Xã Phước Long</v>
      </c>
      <c r="U3345" t="e">
        <f>VLOOKUP(S3345,'DM CQT mới'!$E$7:$E$132,1,)</f>
        <v>#N/A</v>
      </c>
      <c r="V3345" s="360" t="s">
        <v>15282</v>
      </c>
      <c r="W3345" s="363" t="s">
        <v>16331</v>
      </c>
      <c r="X3345" t="b">
        <f t="shared" si="104"/>
        <v>0</v>
      </c>
    </row>
    <row r="3346" spans="1:24" ht="45" hidden="1">
      <c r="A3346" s="360" t="s">
        <v>15280</v>
      </c>
      <c r="B3346" s="361" t="s">
        <v>12913</v>
      </c>
      <c r="C3346" s="361">
        <v>9</v>
      </c>
      <c r="D3346" s="361" t="s">
        <v>7776</v>
      </c>
      <c r="E3346" s="361" t="s">
        <v>15281</v>
      </c>
      <c r="F3346" s="361" t="s">
        <v>16311</v>
      </c>
      <c r="G3346" s="361" t="s">
        <v>15268</v>
      </c>
      <c r="H3346" s="361">
        <v>823</v>
      </c>
      <c r="I3346" s="363" t="s">
        <v>15202</v>
      </c>
      <c r="J3346" s="363" t="s">
        <v>12913</v>
      </c>
      <c r="K3346" s="360">
        <v>19</v>
      </c>
      <c r="L3346" s="360" t="s">
        <v>15282</v>
      </c>
      <c r="M3346" s="360"/>
      <c r="N3346" s="363" t="s">
        <v>16331</v>
      </c>
      <c r="O3346" s="363" t="s">
        <v>13844</v>
      </c>
      <c r="P3346" s="363" t="s">
        <v>15283</v>
      </c>
      <c r="Q3346" s="363" t="s">
        <v>15284</v>
      </c>
      <c r="R3346" s="363" t="s">
        <v>16332</v>
      </c>
      <c r="S3346" s="363" t="s">
        <v>10785</v>
      </c>
      <c r="T3346" s="419" t="str">
        <f t="shared" si="105"/>
        <v>823Xã Vĩnh Phước</v>
      </c>
      <c r="U3346" t="e">
        <f>VLOOKUP(S3346,'DM CQT mới'!$E$7:$E$132,1,)</f>
        <v>#N/A</v>
      </c>
      <c r="V3346" s="360" t="s">
        <v>15282</v>
      </c>
      <c r="W3346" s="363" t="s">
        <v>16331</v>
      </c>
      <c r="X3346" t="b">
        <f t="shared" si="104"/>
        <v>0</v>
      </c>
    </row>
    <row r="3347" spans="1:24" ht="45" hidden="1">
      <c r="A3347" s="360" t="s">
        <v>15280</v>
      </c>
      <c r="B3347" s="361" t="s">
        <v>12913</v>
      </c>
      <c r="C3347" s="361">
        <v>9</v>
      </c>
      <c r="D3347" s="361" t="s">
        <v>7776</v>
      </c>
      <c r="E3347" s="361" t="s">
        <v>15281</v>
      </c>
      <c r="F3347" s="361" t="s">
        <v>16311</v>
      </c>
      <c r="G3347" s="361" t="s">
        <v>15268</v>
      </c>
      <c r="H3347" s="361">
        <v>823</v>
      </c>
      <c r="I3347" s="363" t="s">
        <v>15202</v>
      </c>
      <c r="J3347" s="363" t="s">
        <v>12913</v>
      </c>
      <c r="K3347" s="360">
        <v>19</v>
      </c>
      <c r="L3347" s="360" t="s">
        <v>15282</v>
      </c>
      <c r="M3347" s="360"/>
      <c r="N3347" s="363" t="s">
        <v>16331</v>
      </c>
      <c r="O3347" s="363" t="s">
        <v>13844</v>
      </c>
      <c r="P3347" s="363" t="s">
        <v>15283</v>
      </c>
      <c r="Q3347" s="363" t="s">
        <v>15284</v>
      </c>
      <c r="R3347" s="363" t="s">
        <v>16332</v>
      </c>
      <c r="S3347" s="363" t="s">
        <v>10786</v>
      </c>
      <c r="T3347" s="419" t="str">
        <f t="shared" si="105"/>
        <v>823Xã Phong Hiệp</v>
      </c>
      <c r="U3347" t="e">
        <f>VLOOKUP(S3347,'DM CQT mới'!$E$7:$E$132,1,)</f>
        <v>#N/A</v>
      </c>
      <c r="V3347" s="360" t="s">
        <v>15282</v>
      </c>
      <c r="W3347" s="363" t="s">
        <v>16331</v>
      </c>
      <c r="X3347" t="b">
        <f t="shared" si="104"/>
        <v>0</v>
      </c>
    </row>
    <row r="3348" spans="1:24" ht="45" hidden="1">
      <c r="A3348" s="360" t="s">
        <v>15280</v>
      </c>
      <c r="B3348" s="361" t="s">
        <v>12913</v>
      </c>
      <c r="C3348" s="361">
        <v>9</v>
      </c>
      <c r="D3348" s="361" t="s">
        <v>7776</v>
      </c>
      <c r="E3348" s="361" t="s">
        <v>15281</v>
      </c>
      <c r="F3348" s="361" t="s">
        <v>16311</v>
      </c>
      <c r="G3348" s="361" t="s">
        <v>15268</v>
      </c>
      <c r="H3348" s="361">
        <v>823</v>
      </c>
      <c r="I3348" s="363" t="s">
        <v>15202</v>
      </c>
      <c r="J3348" s="363" t="s">
        <v>12913</v>
      </c>
      <c r="K3348" s="360">
        <v>19</v>
      </c>
      <c r="L3348" s="360" t="s">
        <v>15282</v>
      </c>
      <c r="M3348" s="360"/>
      <c r="N3348" s="363" t="s">
        <v>16331</v>
      </c>
      <c r="O3348" s="363" t="s">
        <v>13844</v>
      </c>
      <c r="P3348" s="363" t="s">
        <v>15283</v>
      </c>
      <c r="Q3348" s="363" t="s">
        <v>15284</v>
      </c>
      <c r="R3348" s="363" t="s">
        <v>16332</v>
      </c>
      <c r="S3348" s="363" t="s">
        <v>116</v>
      </c>
      <c r="T3348" s="419" t="str">
        <f t="shared" si="105"/>
        <v>823Xã Vĩnh Thanh</v>
      </c>
      <c r="U3348" t="str">
        <f>VLOOKUP(S3348,'DM CQT mới'!$E$7:$E$132,1,)</f>
        <v>Xã Vĩnh Thanh</v>
      </c>
      <c r="V3348" s="360" t="s">
        <v>15282</v>
      </c>
      <c r="W3348" s="363" t="s">
        <v>16331</v>
      </c>
      <c r="X3348" t="b">
        <f t="shared" si="104"/>
        <v>0</v>
      </c>
    </row>
    <row r="3349" spans="1:24" ht="45" hidden="1">
      <c r="A3349" s="360" t="s">
        <v>15280</v>
      </c>
      <c r="B3349" s="361" t="s">
        <v>12913</v>
      </c>
      <c r="C3349" s="361">
        <v>9</v>
      </c>
      <c r="D3349" s="361" t="s">
        <v>7776</v>
      </c>
      <c r="E3349" s="361" t="s">
        <v>15281</v>
      </c>
      <c r="F3349" s="361" t="s">
        <v>16311</v>
      </c>
      <c r="G3349" s="361" t="s">
        <v>15268</v>
      </c>
      <c r="H3349" s="361">
        <v>823</v>
      </c>
      <c r="I3349" s="363" t="s">
        <v>15202</v>
      </c>
      <c r="J3349" s="363" t="s">
        <v>12913</v>
      </c>
      <c r="K3349" s="360">
        <v>19</v>
      </c>
      <c r="L3349" s="360" t="s">
        <v>15282</v>
      </c>
      <c r="M3349" s="360"/>
      <c r="N3349" s="363" t="s">
        <v>16331</v>
      </c>
      <c r="O3349" s="363" t="s">
        <v>13844</v>
      </c>
      <c r="P3349" s="363" t="s">
        <v>15283</v>
      </c>
      <c r="Q3349" s="363" t="s">
        <v>15284</v>
      </c>
      <c r="R3349" s="363" t="s">
        <v>16332</v>
      </c>
      <c r="S3349" s="363" t="s">
        <v>10778</v>
      </c>
      <c r="T3349" s="419" t="str">
        <f t="shared" si="105"/>
        <v>823Xã Hồng Dân</v>
      </c>
      <c r="U3349" t="e">
        <f>VLOOKUP(S3349,'DM CQT mới'!$E$7:$E$132,1,)</f>
        <v>#N/A</v>
      </c>
      <c r="V3349" s="360" t="s">
        <v>15282</v>
      </c>
      <c r="W3349" s="363" t="s">
        <v>16331</v>
      </c>
      <c r="X3349" t="b">
        <f t="shared" si="104"/>
        <v>0</v>
      </c>
    </row>
    <row r="3350" spans="1:24" ht="45" hidden="1">
      <c r="A3350" s="360" t="s">
        <v>15280</v>
      </c>
      <c r="B3350" s="361" t="s">
        <v>12913</v>
      </c>
      <c r="C3350" s="361">
        <v>9</v>
      </c>
      <c r="D3350" s="361" t="s">
        <v>7776</v>
      </c>
      <c r="E3350" s="361" t="s">
        <v>15281</v>
      </c>
      <c r="F3350" s="361" t="s">
        <v>16311</v>
      </c>
      <c r="G3350" s="361" t="s">
        <v>15268</v>
      </c>
      <c r="H3350" s="361">
        <v>823</v>
      </c>
      <c r="I3350" s="363" t="s">
        <v>15202</v>
      </c>
      <c r="J3350" s="363" t="s">
        <v>12913</v>
      </c>
      <c r="K3350" s="360">
        <v>19</v>
      </c>
      <c r="L3350" s="360" t="s">
        <v>15282</v>
      </c>
      <c r="M3350" s="360"/>
      <c r="N3350" s="363" t="s">
        <v>16331</v>
      </c>
      <c r="O3350" s="363" t="s">
        <v>13844</v>
      </c>
      <c r="P3350" s="363" t="s">
        <v>15283</v>
      </c>
      <c r="Q3350" s="363" t="s">
        <v>15284</v>
      </c>
      <c r="R3350" s="363" t="s">
        <v>16332</v>
      </c>
      <c r="S3350" s="363" t="s">
        <v>9236</v>
      </c>
      <c r="T3350" s="419" t="str">
        <f t="shared" si="105"/>
        <v>823Xã Vĩnh Lộc</v>
      </c>
      <c r="U3350" t="e">
        <f>VLOOKUP(S3350,'DM CQT mới'!$E$7:$E$132,1,)</f>
        <v>#N/A</v>
      </c>
      <c r="V3350" s="360" t="s">
        <v>15282</v>
      </c>
      <c r="W3350" s="363" t="s">
        <v>16331</v>
      </c>
      <c r="X3350" t="b">
        <f t="shared" si="104"/>
        <v>0</v>
      </c>
    </row>
    <row r="3351" spans="1:24" ht="45" hidden="1">
      <c r="A3351" s="360" t="s">
        <v>15280</v>
      </c>
      <c r="B3351" s="361" t="s">
        <v>12913</v>
      </c>
      <c r="C3351" s="361">
        <v>9</v>
      </c>
      <c r="D3351" s="361" t="s">
        <v>7776</v>
      </c>
      <c r="E3351" s="361" t="s">
        <v>15281</v>
      </c>
      <c r="F3351" s="361" t="s">
        <v>16311</v>
      </c>
      <c r="G3351" s="361" t="s">
        <v>15268</v>
      </c>
      <c r="H3351" s="361">
        <v>823</v>
      </c>
      <c r="I3351" s="363" t="s">
        <v>15202</v>
      </c>
      <c r="J3351" s="363" t="s">
        <v>12913</v>
      </c>
      <c r="K3351" s="360">
        <v>19</v>
      </c>
      <c r="L3351" s="360" t="s">
        <v>15282</v>
      </c>
      <c r="M3351" s="360"/>
      <c r="N3351" s="363" t="s">
        <v>16331</v>
      </c>
      <c r="O3351" s="363" t="s">
        <v>13844</v>
      </c>
      <c r="P3351" s="363" t="s">
        <v>15283</v>
      </c>
      <c r="Q3351" s="363" t="s">
        <v>15284</v>
      </c>
      <c r="R3351" s="363" t="s">
        <v>16332</v>
      </c>
      <c r="S3351" s="363" t="s">
        <v>10779</v>
      </c>
      <c r="T3351" s="419" t="str">
        <f t="shared" si="105"/>
        <v>823Xã Ninh Thạnh Lợi</v>
      </c>
      <c r="U3351" t="e">
        <f>VLOOKUP(S3351,'DM CQT mới'!$E$7:$E$132,1,)</f>
        <v>#N/A</v>
      </c>
      <c r="V3351" s="360" t="s">
        <v>15282</v>
      </c>
      <c r="W3351" s="363" t="s">
        <v>16331</v>
      </c>
      <c r="X3351" t="b">
        <f t="shared" si="104"/>
        <v>0</v>
      </c>
    </row>
    <row r="3352" spans="1:24" ht="45" hidden="1">
      <c r="A3352" s="360" t="s">
        <v>15280</v>
      </c>
      <c r="B3352" s="361" t="s">
        <v>12913</v>
      </c>
      <c r="C3352" s="361">
        <v>9</v>
      </c>
      <c r="D3352" s="361" t="s">
        <v>7776</v>
      </c>
      <c r="E3352" s="361" t="s">
        <v>15281</v>
      </c>
      <c r="F3352" s="361" t="s">
        <v>16311</v>
      </c>
      <c r="G3352" s="361" t="s">
        <v>15268</v>
      </c>
      <c r="H3352" s="361">
        <v>823</v>
      </c>
      <c r="I3352" s="363" t="s">
        <v>15202</v>
      </c>
      <c r="J3352" s="363" t="s">
        <v>12913</v>
      </c>
      <c r="K3352" s="360">
        <v>19</v>
      </c>
      <c r="L3352" s="360" t="s">
        <v>15282</v>
      </c>
      <c r="M3352" s="360"/>
      <c r="N3352" s="363" t="s">
        <v>16331</v>
      </c>
      <c r="O3352" s="363" t="s">
        <v>13844</v>
      </c>
      <c r="P3352" s="363" t="s">
        <v>15283</v>
      </c>
      <c r="Q3352" s="363" t="s">
        <v>15284</v>
      </c>
      <c r="R3352" s="363" t="s">
        <v>16332</v>
      </c>
      <c r="S3352" s="363" t="s">
        <v>10780</v>
      </c>
      <c r="T3352" s="419" t="str">
        <f t="shared" si="105"/>
        <v>823Xã Ninh Quới</v>
      </c>
      <c r="U3352" t="e">
        <f>VLOOKUP(S3352,'DM CQT mới'!$E$7:$E$132,1,)</f>
        <v>#N/A</v>
      </c>
      <c r="V3352" s="360" t="s">
        <v>15282</v>
      </c>
      <c r="W3352" s="363" t="s">
        <v>16331</v>
      </c>
      <c r="X3352" t="b">
        <f t="shared" si="104"/>
        <v>0</v>
      </c>
    </row>
  </sheetData>
  <autoFilter ref="A2:X3352">
    <filterColumn colId="18">
      <filters>
        <filter val="Xã Ia Dơk"/>
        <filter val="Xã Ia Dom"/>
        <filter val="Xã Ia Dreh"/>
      </filters>
    </filterColumn>
  </autoFilter>
  <mergeCells count="2">
    <mergeCell ref="A1:G1"/>
    <mergeCell ref="I1:R1"/>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DM CQT mới</vt:lpstr>
      <vt:lpstr>DM TCCB 3006</vt:lpstr>
      <vt:lpstr>DM Cơ quan thu Bộ cấp</vt:lpstr>
      <vt:lpstr>DM CQT cũ</vt:lpstr>
      <vt:lpstr>DM Thue co so-TCCB</vt:lpstr>
      <vt:lpstr>Map CQT cu-Thue co so</vt:lpstr>
      <vt:lpstr>DM KB gửi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Phan Thị Thanh Lê</dc:creator>
  <cp:lastModifiedBy>Linh, Hoang Nhat Linh (QLDN3-KV1)</cp:lastModifiedBy>
  <dcterms:created xsi:type="dcterms:W3CDTF">2025-06-10T07:36:21Z</dcterms:created>
  <dcterms:modified xsi:type="dcterms:W3CDTF">2025-07-01T08:18:03Z</dcterms:modified>
</cp:coreProperties>
</file>